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GE\TOU non-res\SMB TOU 2014\Data work\6_Ex Post Protocol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Data!$A$1:$FQ$1225</definedName>
    <definedName name="_xlnm.Criteria">Lookups!$B$3:$E$4</definedName>
    <definedName name="data">Data!$A$1:$FQ$1225</definedName>
    <definedName name="date">Table!$B$5</definedName>
    <definedName name="date_list">Lookups!$K$4:$K$27</definedName>
    <definedName name="dual_enrol">Table!$B$10</definedName>
    <definedName name="dual_enrol_list">Lookups!$O$4:$O$4</definedName>
    <definedName name="Enrolled">Lookups!$D$6</definedName>
    <definedName name="ind_grp">Table!$B$7</definedName>
    <definedName name="ind_list">Lookups!$L$4:$L$12</definedName>
    <definedName name="lca">Table!$B$8</definedName>
    <definedName name="lca_list">Lookups!$M$4:$M$12</definedName>
    <definedName name="_xlnm.Print_Area" localSheetId="0">Table!$A$2:$N$38</definedName>
    <definedName name="Result_type">Table!$B$4</definedName>
    <definedName name="Result_type_list">Lookups!$J$4:$J$5</definedName>
    <definedName name="SEdata">Data!$A$1:$FU$1417</definedName>
    <definedName name="Size">Table!$B$9</definedName>
    <definedName name="Size_list">Lookups!$N$4:$N$6</definedName>
    <definedName name="summer">Lookups!$F$37</definedName>
    <definedName name="table_for_PGE_CBP_expost_private" localSheetId="2">Data!$A$1:$FT$1225</definedName>
    <definedName name="Two_way_tab_flag">Lookups!$D$7</definedName>
  </definedNames>
  <calcPr calcId="152511"/>
</workbook>
</file>

<file path=xl/calcChain.xml><?xml version="1.0" encoding="utf-8"?>
<calcChain xmlns="http://schemas.openxmlformats.org/spreadsheetml/2006/main">
  <c r="A1" i="4" l="1"/>
  <c r="F37" i="2" l="1"/>
  <c r="G5" i="4" l="1"/>
  <c r="G32" i="4" l="1"/>
  <c r="D7" i="2"/>
  <c r="H32" i="4" l="1"/>
  <c r="F32" i="4" l="1"/>
  <c r="B12" i="2" l="1"/>
  <c r="E4" i="2"/>
  <c r="D4" i="2"/>
  <c r="C4" i="2"/>
  <c r="B4" i="2"/>
  <c r="J32" i="4"/>
  <c r="J6" i="4"/>
  <c r="H5" i="4"/>
  <c r="F5" i="4"/>
  <c r="G3" i="4" l="1"/>
  <c r="D6" i="2"/>
  <c r="B13" i="2"/>
  <c r="B41" i="2" l="1"/>
  <c r="B40" i="2"/>
  <c r="B42" i="2"/>
  <c r="F8" i="4"/>
  <c r="M30" i="4"/>
  <c r="J29" i="4"/>
  <c r="F28" i="4"/>
  <c r="M26" i="4"/>
  <c r="J25" i="4"/>
  <c r="F24" i="4"/>
  <c r="M22" i="4"/>
  <c r="J21" i="4"/>
  <c r="F20" i="4"/>
  <c r="M18" i="4"/>
  <c r="J17" i="4"/>
  <c r="F16" i="4"/>
  <c r="M14" i="4"/>
  <c r="J13" i="4"/>
  <c r="F12" i="4"/>
  <c r="M10" i="4"/>
  <c r="J9" i="4"/>
  <c r="I31" i="4"/>
  <c r="C34" i="2" s="1"/>
  <c r="I19" i="4"/>
  <c r="C22" i="2" s="1"/>
  <c r="N20" i="4"/>
  <c r="N16" i="4"/>
  <c r="H14" i="4"/>
  <c r="L14" i="4" s="1"/>
  <c r="K11" i="4"/>
  <c r="N8" i="4"/>
  <c r="I22" i="4"/>
  <c r="C25" i="2" s="1"/>
  <c r="I12" i="4"/>
  <c r="C15" i="2" s="1"/>
  <c r="F30" i="4"/>
  <c r="J27" i="4"/>
  <c r="M24" i="4"/>
  <c r="F22" i="4"/>
  <c r="J19" i="4"/>
  <c r="M16" i="4"/>
  <c r="F14" i="4"/>
  <c r="J11" i="4"/>
  <c r="M8" i="4"/>
  <c r="I11" i="4"/>
  <c r="C14" i="2" s="1"/>
  <c r="N29" i="4"/>
  <c r="H27" i="4"/>
  <c r="L27" i="4" s="1"/>
  <c r="K24" i="4"/>
  <c r="N21" i="4"/>
  <c r="H19" i="4"/>
  <c r="L19" i="4" s="1"/>
  <c r="K16" i="4"/>
  <c r="N13" i="4"/>
  <c r="H11" i="4"/>
  <c r="L11" i="4" s="1"/>
  <c r="K8" i="4"/>
  <c r="I21" i="4"/>
  <c r="C24" i="2" s="1"/>
  <c r="I10" i="4"/>
  <c r="C13" i="2" s="1"/>
  <c r="M29" i="4"/>
  <c r="F27" i="4"/>
  <c r="J24" i="4"/>
  <c r="M21" i="4"/>
  <c r="F19" i="4"/>
  <c r="J16" i="4"/>
  <c r="M13" i="4"/>
  <c r="F11" i="4"/>
  <c r="J8" i="4"/>
  <c r="I15" i="4"/>
  <c r="C18" i="2" s="1"/>
  <c r="N30" i="4"/>
  <c r="H28" i="4"/>
  <c r="L28" i="4" s="1"/>
  <c r="K25" i="4"/>
  <c r="N22" i="4"/>
  <c r="H20" i="4"/>
  <c r="K17" i="4"/>
  <c r="N14" i="4"/>
  <c r="H12" i="4"/>
  <c r="L12" i="4" s="1"/>
  <c r="K9" i="4"/>
  <c r="I25" i="4"/>
  <c r="C28" i="2" s="1"/>
  <c r="I14" i="4"/>
  <c r="C17" i="2" s="1"/>
  <c r="N31" i="4"/>
  <c r="K30" i="4"/>
  <c r="H29" i="4"/>
  <c r="L29" i="4" s="1"/>
  <c r="N27" i="4"/>
  <c r="K26" i="4"/>
  <c r="H25" i="4"/>
  <c r="L25" i="4" s="1"/>
  <c r="N23" i="4"/>
  <c r="K22" i="4"/>
  <c r="H21" i="4"/>
  <c r="L21" i="4" s="1"/>
  <c r="N19" i="4"/>
  <c r="K18" i="4"/>
  <c r="H17" i="4"/>
  <c r="L17" i="4" s="1"/>
  <c r="N15" i="4"/>
  <c r="K14" i="4"/>
  <c r="H13" i="4"/>
  <c r="L13" i="4" s="1"/>
  <c r="N11" i="4"/>
  <c r="K10" i="4"/>
  <c r="H9" i="4"/>
  <c r="L9" i="4" s="1"/>
  <c r="I30" i="4"/>
  <c r="C33" i="2" s="1"/>
  <c r="I24" i="4"/>
  <c r="C27" i="2" s="1"/>
  <c r="I18" i="4"/>
  <c r="C21" i="2" s="1"/>
  <c r="I13" i="4"/>
  <c r="C16" i="2" s="1"/>
  <c r="I8" i="4"/>
  <c r="C11" i="2" s="1"/>
  <c r="K31" i="4"/>
  <c r="H30" i="4"/>
  <c r="L30" i="4" s="1"/>
  <c r="N28" i="4"/>
  <c r="K27" i="4"/>
  <c r="H26" i="4"/>
  <c r="N24" i="4"/>
  <c r="K23" i="4"/>
  <c r="H22" i="4"/>
  <c r="K19" i="4"/>
  <c r="H18" i="4"/>
  <c r="L18" i="4" s="1"/>
  <c r="K15" i="4"/>
  <c r="N12" i="4"/>
  <c r="H10" i="4"/>
  <c r="L10" i="4" s="1"/>
  <c r="I17" i="4"/>
  <c r="C20" i="2" s="1"/>
  <c r="J31" i="4"/>
  <c r="M28" i="4"/>
  <c r="F26" i="4"/>
  <c r="J23" i="4"/>
  <c r="M20" i="4"/>
  <c r="F18" i="4"/>
  <c r="J15" i="4"/>
  <c r="M12" i="4"/>
  <c r="F10" i="4"/>
  <c r="I28" i="4"/>
  <c r="C31" i="2" s="1"/>
  <c r="H31" i="4"/>
  <c r="L31" i="4" s="1"/>
  <c r="K28" i="4"/>
  <c r="N25" i="4"/>
  <c r="H23" i="4"/>
  <c r="L23" i="4" s="1"/>
  <c r="K20" i="4"/>
  <c r="N17" i="4"/>
  <c r="H15" i="4"/>
  <c r="L15" i="4" s="1"/>
  <c r="K12" i="4"/>
  <c r="N9" i="4"/>
  <c r="I27" i="4"/>
  <c r="C30" i="2" s="1"/>
  <c r="I16" i="4"/>
  <c r="C19" i="2" s="1"/>
  <c r="F31" i="4"/>
  <c r="J28" i="4"/>
  <c r="M25" i="4"/>
  <c r="F23" i="4"/>
  <c r="J20" i="4"/>
  <c r="M17" i="4"/>
  <c r="F15" i="4"/>
  <c r="J12" i="4"/>
  <c r="M9" i="4"/>
  <c r="I26" i="4"/>
  <c r="C29" i="2" s="1"/>
  <c r="K29" i="4"/>
  <c r="N26" i="4"/>
  <c r="H24" i="4"/>
  <c r="K21" i="4"/>
  <c r="N18" i="4"/>
  <c r="H16" i="4"/>
  <c r="K13" i="4"/>
  <c r="N10" i="4"/>
  <c r="H8" i="4"/>
  <c r="I20" i="4"/>
  <c r="C23" i="2" s="1"/>
  <c r="I9" i="4"/>
  <c r="C12" i="2" s="1"/>
  <c r="M31" i="4"/>
  <c r="J30" i="4"/>
  <c r="F29" i="4"/>
  <c r="M27" i="4"/>
  <c r="J26" i="4"/>
  <c r="F25" i="4"/>
  <c r="M23" i="4"/>
  <c r="J22" i="4"/>
  <c r="F21" i="4"/>
  <c r="M19" i="4"/>
  <c r="J18" i="4"/>
  <c r="F17" i="4"/>
  <c r="M15" i="4"/>
  <c r="J14" i="4"/>
  <c r="F13" i="4"/>
  <c r="M11" i="4"/>
  <c r="J10" i="4"/>
  <c r="F9" i="4"/>
  <c r="I29" i="4"/>
  <c r="C32" i="2" s="1"/>
  <c r="I23" i="4"/>
  <c r="C26" i="2" s="1"/>
  <c r="B14" i="2"/>
  <c r="H36" i="4" l="1"/>
  <c r="F36" i="4"/>
  <c r="L16" i="4"/>
  <c r="L20" i="4"/>
  <c r="H35" i="4"/>
  <c r="I35" i="4"/>
  <c r="I36" i="4"/>
  <c r="F35" i="4"/>
  <c r="G12" i="4"/>
  <c r="G29" i="4"/>
  <c r="G14" i="4"/>
  <c r="G22" i="4"/>
  <c r="G9" i="4"/>
  <c r="G27" i="4"/>
  <c r="G13" i="4"/>
  <c r="G21" i="4"/>
  <c r="G18" i="4"/>
  <c r="L22" i="4"/>
  <c r="G10" i="4"/>
  <c r="G17" i="4"/>
  <c r="G31" i="4"/>
  <c r="G28" i="4"/>
  <c r="G26" i="4"/>
  <c r="G11" i="4"/>
  <c r="G24" i="4"/>
  <c r="G25" i="4"/>
  <c r="F34" i="4"/>
  <c r="G15" i="4"/>
  <c r="G16" i="4"/>
  <c r="G30" i="4"/>
  <c r="L26" i="4"/>
  <c r="H34" i="4"/>
  <c r="G23" i="4"/>
  <c r="G20" i="4"/>
  <c r="G19" i="4"/>
  <c r="G8" i="4"/>
  <c r="I34" i="4"/>
  <c r="L24" i="4"/>
  <c r="L8" i="4"/>
  <c r="B15" i="2"/>
  <c r="F42" i="2" l="1"/>
  <c r="L36" i="4" s="1"/>
  <c r="E42" i="2"/>
  <c r="K36" i="4" s="1"/>
  <c r="D42" i="2"/>
  <c r="J36" i="4" s="1"/>
  <c r="G42" i="2"/>
  <c r="M36" i="4" s="1"/>
  <c r="H42" i="2"/>
  <c r="N36" i="4" s="1"/>
  <c r="H40" i="2"/>
  <c r="N34" i="4" s="1"/>
  <c r="G40" i="2"/>
  <c r="M34" i="4" s="1"/>
  <c r="F40" i="2"/>
  <c r="L34" i="4" s="1"/>
  <c r="E40" i="2"/>
  <c r="K34" i="4" s="1"/>
  <c r="D40" i="2"/>
  <c r="J34" i="4" s="1"/>
  <c r="G41" i="2"/>
  <c r="M35" i="4" s="1"/>
  <c r="F41" i="2"/>
  <c r="L35" i="4" s="1"/>
  <c r="E41" i="2"/>
  <c r="K35" i="4" s="1"/>
  <c r="D41" i="2"/>
  <c r="J35" i="4" s="1"/>
  <c r="H41" i="2"/>
  <c r="N35" i="4" s="1"/>
  <c r="H37" i="4"/>
  <c r="H38" i="4"/>
  <c r="G35" i="4"/>
  <c r="G36" i="4"/>
  <c r="G34" i="4"/>
  <c r="B16" i="2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  <c r="B32" i="2" l="1"/>
  <c r="B33" i="2" l="1"/>
  <c r="B34" i="2" l="1"/>
</calcChain>
</file>

<file path=xl/connections.xml><?xml version="1.0" encoding="utf-8"?>
<connections xmlns="http://schemas.openxmlformats.org/spreadsheetml/2006/main">
  <connection id="1" name="table_for_PGE CBP_expost_private" type="6" refreshedVersion="5" background="1" saveData="1">
    <textPr codePage="437" sourceFile="P:\PGE\TOU non-res\SMB TOU 2014\Data work\6_Ex Post Protocols\expost_for_table_generator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<sst xmlns="http://schemas.openxmlformats.org/spreadsheetml/2006/main" count="5205" uniqueCount="266">
  <si>
    <t>LCA</t>
  </si>
  <si>
    <t>All</t>
  </si>
  <si>
    <t>Aggregate Impact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</si>
  <si>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</si>
  <si>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</si>
  <si>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</si>
  <si>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</si>
  <si>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</si>
  <si>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</si>
  <si>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</si>
  <si>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</si>
  <si>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</si>
  <si>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</si>
  <si>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</si>
  <si>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</si>
  <si>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</si>
  <si>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Local Capacity Area:</t>
  </si>
  <si>
    <t>Utility:</t>
  </si>
  <si>
    <t>Type of Results:</t>
  </si>
  <si>
    <t>Day Type: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</si>
  <si>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</si>
  <si>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</si>
  <si>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</si>
  <si>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</si>
  <si>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</si>
  <si>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</si>
  <si>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</si>
  <si>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</si>
  <si>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</si>
  <si>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</si>
  <si>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</si>
  <si>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</si>
  <si>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</si>
  <si>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</si>
  <si>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</si>
  <si>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</si>
  <si>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</si>
  <si>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</si>
  <si>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</si>
  <si>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</si>
  <si>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</si>
  <si>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</si>
  <si>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</si>
  <si>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</si>
  <si>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</si>
  <si>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</si>
  <si>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</si>
  <si>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</si>
  <si>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</si>
  <si>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</si>
  <si>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</si>
  <si>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</si>
  <si>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</si>
  <si>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</si>
  <si>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</si>
  <si>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</si>
  <si>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</si>
  <si>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</si>
  <si>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</si>
  <si>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</si>
  <si>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</si>
  <si>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</si>
  <si>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</si>
  <si>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</si>
  <si>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</si>
  <si>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</si>
  <si>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</si>
  <si>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</si>
  <si>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</si>
  <si>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</si>
  <si>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</si>
  <si>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</si>
  <si>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</si>
  <si>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</si>
  <si>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</si>
  <si>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</si>
  <si>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</si>
  <si>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</si>
  <si>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</si>
  <si>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</si>
  <si>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</si>
  <si>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</si>
  <si>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</si>
  <si>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</si>
  <si>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</si>
  <si>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</si>
  <si>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</si>
  <si>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</si>
  <si>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</si>
  <si>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</si>
  <si>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</si>
  <si>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</si>
  <si>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</si>
  <si>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</si>
  <si>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</si>
  <si>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</si>
  <si>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</si>
  <si>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</si>
  <si>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</si>
  <si>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</si>
  <si>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</si>
  <si>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</si>
  <si>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</si>
  <si>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</si>
  <si>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</si>
  <si>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</si>
  <si>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</si>
  <si>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</si>
  <si>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</si>
  <si>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</si>
  <si>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</si>
  <si>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</si>
  <si>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</si>
  <si>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</si>
  <si>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</si>
  <si>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</si>
  <si>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</si>
  <si>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</si>
  <si>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</si>
  <si>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</si>
  <si>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</si>
  <si>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</si>
  <si>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</si>
  <si>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</si>
  <si>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</si>
  <si>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</si>
  <si>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</si>
  <si>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</si>
  <si>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</si>
  <si>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</si>
  <si>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</si>
  <si>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</si>
  <si>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</si>
  <si>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</si>
  <si>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</si>
  <si>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</si>
  <si>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</si>
  <si>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</si>
  <si>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</si>
  <si>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</si>
  <si>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</si>
  <si>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</si>
  <si>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</si>
  <si>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</si>
  <si>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</si>
  <si>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</si>
  <si>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</si>
  <si>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</si>
  <si>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</si>
  <si>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</si>
  <si>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</si>
  <si>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</si>
  <si>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</si>
  <si>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</si>
  <si>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</si>
  <si>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</si>
  <si>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</si>
  <si>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</si>
  <si>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</si>
  <si>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</si>
  <si>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</si>
  <si>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</si>
  <si>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</si>
  <si>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</si>
  <si>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</si>
  <si>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</si>
  <si>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</si>
  <si>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</si>
  <si>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</si>
  <si>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</si>
  <si>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</si>
  <si>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</si>
  <si>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</si>
  <si>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</si>
  <si>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</si>
  <si>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</si>
  <si>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</si>
  <si>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</si>
  <si>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</si>
  <si>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</si>
  <si>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</si>
  <si>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</si>
  <si>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</si>
  <si>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</si>
  <si>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</si>
  <si>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</si>
  <si>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</si>
  <si>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</si>
  <si>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</si>
  <si>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</si>
  <si>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</si>
  <si>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</si>
  <si>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</si>
  <si>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Other</t>
  </si>
  <si>
    <t>Sierra</t>
  </si>
  <si>
    <t>Stockton</t>
  </si>
  <si>
    <t>Pacific Gas &amp; Electric</t>
  </si>
  <si>
    <t>Size Group:</t>
  </si>
  <si>
    <t>Size Group</t>
  </si>
  <si>
    <t>20 to 199.99 kW</t>
  </si>
  <si>
    <t>Below 20 kW</t>
  </si>
  <si>
    <t>Size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</si>
  <si>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</si>
  <si>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</si>
  <si>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Agriculture, Mining &amp; Construction</t>
  </si>
  <si>
    <t>Institutional/Government</t>
  </si>
  <si>
    <t>Manufacturing</t>
  </si>
  <si>
    <t>Offices, Hotels, Finance, Services</t>
  </si>
  <si>
    <t>Other or unknown</t>
  </si>
  <si>
    <t>Retail stores</t>
  </si>
  <si>
    <t>Schools</t>
  </si>
  <si>
    <t>Wholesale, Transport, other utilities</t>
  </si>
  <si>
    <t>Dual Enrolled:</t>
  </si>
  <si>
    <t>Industry:</t>
  </si>
  <si>
    <t>Date</t>
  </si>
  <si>
    <t>Industry</t>
  </si>
  <si>
    <t>Dual Enrolled</t>
  </si>
  <si>
    <t>Results Type</t>
  </si>
  <si>
    <t>Average per Called Customer</t>
  </si>
  <si>
    <t>Two-way tab flag</t>
  </si>
  <si>
    <t>By Period:</t>
  </si>
  <si>
    <t>Avg evt hours</t>
  </si>
  <si>
    <t xml:space="preserve"> Number of Accounts Enrolled:</t>
  </si>
  <si>
    <t>Enrollment</t>
  </si>
  <si>
    <t>Non-Residential Time-of-Use</t>
  </si>
  <si>
    <t>DayType</t>
  </si>
  <si>
    <t>Enrolled</t>
  </si>
  <si>
    <t>April Average Weekday</t>
  </si>
  <si>
    <t>August Average Weekday</t>
  </si>
  <si>
    <t>February Average Weekday</t>
  </si>
  <si>
    <t>January Average Weekday</t>
  </si>
  <si>
    <t>July Average Weekday</t>
  </si>
  <si>
    <t>June Average Weekday</t>
  </si>
  <si>
    <t>March Average Weekday</t>
  </si>
  <si>
    <t>May Average Weekday</t>
  </si>
  <si>
    <t>September Average Weekday</t>
  </si>
  <si>
    <t>Greater Fresno Area</t>
  </si>
  <si>
    <t>North Coast and North Bay</t>
  </si>
  <si>
    <t>April System Peak Day</t>
  </si>
  <si>
    <t>August System Peak Day</t>
  </si>
  <si>
    <t>February System Peak Day</t>
  </si>
  <si>
    <t>January System Peak Day</t>
  </si>
  <si>
    <t>July System Peak Day</t>
  </si>
  <si>
    <t>June System Peak Day</t>
  </si>
  <si>
    <t>March System Peak Day</t>
  </si>
  <si>
    <t>May System Peak Day</t>
  </si>
  <si>
    <t>September System Peak Day</t>
  </si>
  <si>
    <t>October Average Weekday</t>
  </si>
  <si>
    <t>November Average Weekday</t>
  </si>
  <si>
    <t>December Average Weekday</t>
  </si>
  <si>
    <t>October System Peak Day</t>
  </si>
  <si>
    <t>November System Peak Day</t>
  </si>
  <si>
    <t>December System Peak Day</t>
  </si>
  <si>
    <t>Peak Hour</t>
  </si>
  <si>
    <t>Partial Peak Hr</t>
  </si>
  <si>
    <t>summer</t>
  </si>
  <si>
    <t>Average Peak-hour % Load Impact</t>
  </si>
  <si>
    <t>Average Part Peak-hour % Load Impact</t>
  </si>
  <si>
    <t>stderrposttouallday</t>
  </si>
  <si>
    <t>stderrposttoupartpeak</t>
  </si>
  <si>
    <t>stderrposttoupeak</t>
  </si>
  <si>
    <t>SEs by Period</t>
  </si>
  <si>
    <t>Period</t>
  </si>
  <si>
    <t>Allday</t>
  </si>
  <si>
    <t>Peak</t>
  </si>
  <si>
    <t>Part-Peak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</si>
</sst>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[$-409]mmmm\ d\,\ yyyy;@"/>
    <numFmt numFmtId="166" formatCode="0.0%"/>
    <numFmt numFmtId="167" formatCode="0.0"/>
    <numFmt numFmtId="168" formatCode="0.0000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medium">
        <color indexed="56"/>
      </left>
      <right style="medium">
        <color indexed="56"/>
      </right>
      <top/>
      <bottom style="thin">
        <color indexed="56"/>
      </bottom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right" wrapText="1" indent="1"/>
    </xf>
    <xf numFmtId="0" fontId="10" fillId="2" borderId="3" xfId="0" applyFont="1" applyFill="1" applyBorder="1" applyAlignment="1">
      <alignment horizontal="right" wrapText="1" inden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2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13" fillId="2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3" fontId="11" fillId="0" borderId="9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3" fontId="0" fillId="0" borderId="0" xfId="0" applyNumberFormat="1"/>
    <xf numFmtId="0" fontId="15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6" fillId="2" borderId="10" xfId="0" applyFont="1" applyFill="1" applyBorder="1" applyAlignment="1">
      <alignment horizontal="centerContinuous"/>
    </xf>
    <xf numFmtId="0" fontId="7" fillId="2" borderId="11" xfId="0" applyFont="1" applyFill="1" applyBorder="1" applyAlignment="1">
      <alignment horizontal="centerContinuous"/>
    </xf>
    <xf numFmtId="0" fontId="7" fillId="2" borderId="12" xfId="0" applyFont="1" applyFill="1" applyBorder="1" applyAlignment="1">
      <alignment horizontal="centerContinuous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6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164" fontId="0" fillId="0" borderId="0" xfId="0" applyNumberFormat="1"/>
    <xf numFmtId="166" fontId="0" fillId="0" borderId="0" xfId="1" applyNumberFormat="1" applyFon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Border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4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164" fontId="11" fillId="0" borderId="20" xfId="0" applyNumberFormat="1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Continuous"/>
    </xf>
    <xf numFmtId="0" fontId="5" fillId="2" borderId="14" xfId="0" applyFont="1" applyFill="1" applyBorder="1" applyAlignment="1">
      <alignment horizontal="centerContinuous"/>
    </xf>
    <xf numFmtId="0" fontId="5" fillId="2" borderId="15" xfId="0" applyFont="1" applyFill="1" applyBorder="1" applyAlignment="1">
      <alignment horizontal="centerContinuous"/>
    </xf>
    <xf numFmtId="0" fontId="5" fillId="2" borderId="5" xfId="0" applyFont="1" applyFill="1" applyBorder="1" applyAlignment="1">
      <alignment horizontal="centerContinuous"/>
    </xf>
    <xf numFmtId="0" fontId="5" fillId="2" borderId="6" xfId="0" applyFont="1" applyFill="1" applyBorder="1" applyAlignment="1">
      <alignment horizontal="centerContinuous"/>
    </xf>
    <xf numFmtId="11" fontId="0" fillId="0" borderId="0" xfId="0" applyNumberFormat="1"/>
    <xf numFmtId="0" fontId="5" fillId="2" borderId="4" xfId="0" applyFont="1" applyFill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164" fontId="11" fillId="0" borderId="21" xfId="0" applyNumberFormat="1" applyFont="1" applyBorder="1" applyAlignment="1">
      <alignment horizontal="center"/>
    </xf>
    <xf numFmtId="0" fontId="0" fillId="3" borderId="0" xfId="0" applyFill="1"/>
    <xf numFmtId="0" fontId="15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5" fontId="9" fillId="0" borderId="0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15" fontId="1" fillId="0" borderId="0" xfId="0" applyNumberFormat="1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4" fillId="0" borderId="0" xfId="0" quotePrefix="1" applyNumberFormat="1" applyFont="1" applyAlignment="1">
      <alignment horizontal="right"/>
    </xf>
    <xf numFmtId="166" fontId="14" fillId="0" borderId="0" xfId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center" wrapText="1"/>
    </xf>
    <xf numFmtId="0" fontId="5" fillId="2" borderId="18" xfId="0" quotePrefix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10">
    <dxf>
      <fill>
        <patternFill>
          <bgColor rgb="FFEEF3F8"/>
        </patternFill>
      </fill>
    </dxf>
    <dxf>
      <fill>
        <patternFill>
          <bgColor rgb="FFEEF3F8"/>
        </patternFill>
      </fill>
    </dxf>
    <dxf>
      <fill>
        <patternFill>
          <bgColor theme="3" tint="0.79998168889431442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EEF3F8"/>
      <color rgb="FFE7EEF5"/>
      <color rgb="FFE1EAF3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143.62093255400001</c:v>
                </c:pt>
                <c:pt idx="1">
                  <c:v>140.60877571399999</c:v>
                </c:pt>
                <c:pt idx="2">
                  <c:v>141.44184173900001</c:v>
                </c:pt>
                <c:pt idx="3">
                  <c:v>142.81358006300002</c:v>
                </c:pt>
                <c:pt idx="4">
                  <c:v>146.95459602999998</c:v>
                </c:pt>
                <c:pt idx="5">
                  <c:v>159.39443644299999</c:v>
                </c:pt>
                <c:pt idx="6">
                  <c:v>181.82660864499999</c:v>
                </c:pt>
                <c:pt idx="7">
                  <c:v>209.42746356399999</c:v>
                </c:pt>
                <c:pt idx="8">
                  <c:v>255.20804940400001</c:v>
                </c:pt>
                <c:pt idx="9">
                  <c:v>285.55185620500004</c:v>
                </c:pt>
                <c:pt idx="10">
                  <c:v>303.887792472</c:v>
                </c:pt>
                <c:pt idx="11">
                  <c:v>304.52660761599998</c:v>
                </c:pt>
                <c:pt idx="12">
                  <c:v>293.91776323800002</c:v>
                </c:pt>
                <c:pt idx="13">
                  <c:v>289.096038308</c:v>
                </c:pt>
                <c:pt idx="14">
                  <c:v>281.48789337900001</c:v>
                </c:pt>
                <c:pt idx="15">
                  <c:v>272.383728045</c:v>
                </c:pt>
                <c:pt idx="16">
                  <c:v>265.37958878199998</c:v>
                </c:pt>
                <c:pt idx="17">
                  <c:v>257.96866840799998</c:v>
                </c:pt>
                <c:pt idx="18">
                  <c:v>235.337172587</c:v>
                </c:pt>
                <c:pt idx="19">
                  <c:v>215.68381127700002</c:v>
                </c:pt>
                <c:pt idx="20">
                  <c:v>199.489095212</c:v>
                </c:pt>
                <c:pt idx="21">
                  <c:v>179.67585519400001</c:v>
                </c:pt>
                <c:pt idx="22">
                  <c:v>161.61428408399999</c:v>
                </c:pt>
                <c:pt idx="23">
                  <c:v>151.79521253600001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142.2376056475</c:v>
                </c:pt>
                <c:pt idx="1">
                  <c:v>140.01537906729999</c:v>
                </c:pt>
                <c:pt idx="2">
                  <c:v>139.92352752510001</c:v>
                </c:pt>
                <c:pt idx="3">
                  <c:v>141.73770480980002</c:v>
                </c:pt>
                <c:pt idx="4">
                  <c:v>146.15377687569998</c:v>
                </c:pt>
                <c:pt idx="5">
                  <c:v>157.11776539029998</c:v>
                </c:pt>
                <c:pt idx="6">
                  <c:v>179.4236788927</c:v>
                </c:pt>
                <c:pt idx="7">
                  <c:v>205.28159351150001</c:v>
                </c:pt>
                <c:pt idx="8">
                  <c:v>249.8370081713</c:v>
                </c:pt>
                <c:pt idx="9">
                  <c:v>280.68872723760006</c:v>
                </c:pt>
                <c:pt idx="10">
                  <c:v>296.03159065480003</c:v>
                </c:pt>
                <c:pt idx="11">
                  <c:v>297.15529832889996</c:v>
                </c:pt>
                <c:pt idx="12">
                  <c:v>287.38143537180002</c:v>
                </c:pt>
                <c:pt idx="13">
                  <c:v>281.98934227640001</c:v>
                </c:pt>
                <c:pt idx="14">
                  <c:v>275.44199432420004</c:v>
                </c:pt>
                <c:pt idx="15">
                  <c:v>266.8573998068</c:v>
                </c:pt>
                <c:pt idx="16">
                  <c:v>258.9986791128</c:v>
                </c:pt>
                <c:pt idx="17">
                  <c:v>251.21074060609999</c:v>
                </c:pt>
                <c:pt idx="18">
                  <c:v>227.8179580028</c:v>
                </c:pt>
                <c:pt idx="19">
                  <c:v>210.56452653280002</c:v>
                </c:pt>
                <c:pt idx="20">
                  <c:v>195.4894512054</c:v>
                </c:pt>
                <c:pt idx="21">
                  <c:v>176.90097130090001</c:v>
                </c:pt>
                <c:pt idx="22">
                  <c:v>161.41285265489998</c:v>
                </c:pt>
                <c:pt idx="23">
                  <c:v>152.21555884810002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185136"/>
        <c:axId val="432185696"/>
      </c:scatterChart>
      <c:valAx>
        <c:axId val="43218513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2185696"/>
        <c:crosses val="autoZero"/>
        <c:crossBetween val="midCat"/>
        <c:majorUnit val="1"/>
      </c:valAx>
      <c:valAx>
        <c:axId val="43218569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4321851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35718</xdr:rowOff>
    </xdr:from>
    <xdr:to>
      <xdr:col>3</xdr:col>
      <xdr:colOff>628650</xdr:colOff>
      <xdr:row>35</xdr:row>
      <xdr:rowOff>175933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able_for_PGE CBP_expost_private" growShrinkType="overwriteClear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tabSelected="1" zoomScale="80" zoomScaleNormal="80" workbookViewId="0">
      <selection activeCell="C5" sqref="C5"/>
    </sheetView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5" width="17.85546875" customWidth="1"/>
    <col min="6" max="6" width="16.140625" customWidth="1"/>
    <col min="7" max="7" width="13.28515625" customWidth="1"/>
    <col min="8" max="8" width="13" customWidth="1"/>
    <col min="9" max="9" width="15.5703125" customWidth="1"/>
    <col min="10" max="14" width="11.42578125" customWidth="1"/>
    <col min="16" max="16" width="9.140625" customWidth="1"/>
  </cols>
  <sheetData>
    <row r="1" spans="1:14" ht="17.25" customHeight="1" thickBot="1" x14ac:dyDescent="0.3">
      <c r="A1" s="2" t="str">
        <f>IF(COUNTIF(B7:B8,"All")&lt;1,"Two-way tabulations are not available.  Select 'All' in at least one of two highlighted cells.","")</f>
        <v/>
      </c>
      <c r="B1" s="2"/>
      <c r="C1" s="2"/>
      <c r="I1" s="3"/>
      <c r="J1" s="3"/>
      <c r="K1" s="49"/>
      <c r="L1" s="51"/>
    </row>
    <row r="2" spans="1:14" ht="17.25" customHeight="1" thickBot="1" x14ac:dyDescent="0.3">
      <c r="A2" s="38" t="s">
        <v>17</v>
      </c>
      <c r="B2" s="7" t="s">
        <v>196</v>
      </c>
      <c r="C2" s="5"/>
      <c r="D2" s="5"/>
      <c r="F2" s="4"/>
      <c r="G2" s="71"/>
      <c r="I2" s="48"/>
      <c r="J2" s="3"/>
      <c r="K2" s="49"/>
      <c r="L2" s="51"/>
    </row>
    <row r="3" spans="1:14" ht="17.25" customHeight="1" thickBot="1" x14ac:dyDescent="0.3">
      <c r="A3" s="39" t="s">
        <v>9</v>
      </c>
      <c r="B3" s="35" t="s">
        <v>224</v>
      </c>
      <c r="C3" s="5"/>
      <c r="D3" s="5"/>
      <c r="F3" s="3" t="s">
        <v>222</v>
      </c>
      <c r="G3" s="72">
        <f>IF(Two_way_tab_flag=1,"n/a",DGET(data,"Enrolled",_xlnm.Criteria))</f>
        <v>87461</v>
      </c>
      <c r="K3" s="50"/>
    </row>
    <row r="4" spans="1:14" ht="17.25" customHeight="1" thickBot="1" x14ac:dyDescent="0.25">
      <c r="A4" s="38" t="s">
        <v>18</v>
      </c>
      <c r="B4" s="7" t="s">
        <v>2</v>
      </c>
      <c r="C4" s="5"/>
      <c r="D4" s="5"/>
    </row>
    <row r="5" spans="1:14" ht="17.25" customHeight="1" thickBot="1" x14ac:dyDescent="0.3">
      <c r="A5" s="38" t="s">
        <v>19</v>
      </c>
      <c r="B5" s="13" t="s">
        <v>252</v>
      </c>
      <c r="C5" s="5"/>
      <c r="D5" s="5"/>
      <c r="E5" s="80" t="s">
        <v>3</v>
      </c>
      <c r="F5" s="80" t="str">
        <f>"Estimated Reference Load ("&amp;IF(Result_type="Aggregate impact","MWh","kWh")&amp;"/hour)"</f>
        <v>Estimated Reference Load (MWh/hour)</v>
      </c>
      <c r="G5" s="80" t="str">
        <f>"Observed Load ("&amp;IF(Result_type="Aggregate Impact","MWh/hour)","kWh/hour)")</f>
        <v>Observed Load (MWh/hour)</v>
      </c>
      <c r="H5" s="80" t="str">
        <f>"Estimated Load Impact ("&amp;IF(Result_type="Aggregate Impact","MWh/hour)","kWh/hour)")</f>
        <v>Estimated Load Impact (MWh/hour)</v>
      </c>
      <c r="I5" s="83" t="s">
        <v>164</v>
      </c>
      <c r="J5" s="31"/>
      <c r="K5" s="32"/>
      <c r="L5" s="32"/>
      <c r="M5" s="32"/>
      <c r="N5" s="33"/>
    </row>
    <row r="6" spans="1:14" ht="17.25" customHeight="1" thickBot="1" x14ac:dyDescent="0.35">
      <c r="C6" s="5"/>
      <c r="D6" s="5"/>
      <c r="E6" s="81"/>
      <c r="F6" s="81"/>
      <c r="G6" s="81"/>
      <c r="H6" s="81"/>
      <c r="I6" s="81"/>
      <c r="J6" s="56" t="str">
        <f>"Uncertainty Adjusted Impact ("&amp;IF(Result_type="Aggregate Impact","MWh/hr)- Percentiles","kWh/hr)- Percentiles")</f>
        <v>Uncertainty Adjusted Impact (MWh/hr)- Percentiles</v>
      </c>
      <c r="K6" s="57"/>
      <c r="L6" s="57"/>
      <c r="M6" s="57"/>
      <c r="N6" s="58"/>
    </row>
    <row r="7" spans="1:14" ht="39" customHeight="1" thickBot="1" x14ac:dyDescent="0.25">
      <c r="A7" s="54" t="s">
        <v>213</v>
      </c>
      <c r="B7" s="36" t="s">
        <v>1</v>
      </c>
      <c r="C7" s="5"/>
      <c r="D7" s="5"/>
      <c r="E7" s="82"/>
      <c r="F7" s="82"/>
      <c r="G7" s="82"/>
      <c r="H7" s="82"/>
      <c r="I7" s="82"/>
      <c r="J7" s="8" t="s">
        <v>4</v>
      </c>
      <c r="K7" s="8" t="s">
        <v>5</v>
      </c>
      <c r="L7" s="8" t="s">
        <v>6</v>
      </c>
      <c r="M7" s="8" t="s">
        <v>7</v>
      </c>
      <c r="N7" s="9" t="s">
        <v>8</v>
      </c>
    </row>
    <row r="8" spans="1:14" ht="17.25" customHeight="1" thickBot="1" x14ac:dyDescent="0.25">
      <c r="A8" s="39" t="s">
        <v>16</v>
      </c>
      <c r="B8" s="36" t="s">
        <v>1</v>
      </c>
      <c r="C8" s="10"/>
      <c r="D8" s="10"/>
      <c r="E8" s="37">
        <v>1</v>
      </c>
      <c r="F8" s="55">
        <f>IF(Enrolled=0,"n/a",DGET(data,"Ref_hr1",_xlnm.Criteria)*IF(Result_type="Aggregate Impact",Enrolled/1000,1))</f>
        <v>143.62093255400001</v>
      </c>
      <c r="G8" s="55">
        <f t="shared" ref="G8:G31" si="0">IF(Enrolled=0,"n/a",F8-H8)</f>
        <v>142.2376056475</v>
      </c>
      <c r="H8" s="55">
        <f>IF(Enrolled=0,"n/a",DGET(data,"Pctile50_hr1",_xlnm.Criteria)*IF(Result_type="Aggregate Impact",Enrolled/1000,1))</f>
        <v>1.3833269065</v>
      </c>
      <c r="I8" s="55">
        <f>IF(Enrolled=0,"n/a",DGET(data,"Temp_hr1",_xlnm.Criteria))</f>
        <v>33.229480000000002</v>
      </c>
      <c r="J8" s="55">
        <f>IF(Enrolled=0,"n/a",DGET(data,"Pctile10_hr1",_xlnm.Criteria)*IF(Result_type="Aggregate Impact",Enrolled/1000,1))</f>
        <v>0.96233338300000004</v>
      </c>
      <c r="K8" s="55">
        <f>IF(Enrolled=0,"n/a",DGET(data,"Pctile30_hr1",_xlnm.Criteria)*IF(Result_type="Aggregate Impact",Enrolled/1000,1))</f>
        <v>1.2110549747999999</v>
      </c>
      <c r="L8" s="55">
        <f>H8</f>
        <v>1.3833269065</v>
      </c>
      <c r="M8" s="55">
        <f>IF(Enrolled=0,"n/a",DGET(data,"Pctile70_hr1",_xlnm.Criteria)*IF(Result_type="Aggregate Impact",Enrolled/1000,1))</f>
        <v>1.5555988381999999</v>
      </c>
      <c r="N8" s="55">
        <f>IF(Enrolled=0,"n/a",DGET(data,"Pctile90_hr1",_xlnm.Criteria)*IF(Result_type="Aggregate Impact",Enrolled/1000,1))</f>
        <v>1.8043291760999998</v>
      </c>
    </row>
    <row r="9" spans="1:14" ht="17.25" customHeight="1" thickBot="1" x14ac:dyDescent="0.25">
      <c r="A9" s="38" t="s">
        <v>197</v>
      </c>
      <c r="B9" s="36" t="s">
        <v>1</v>
      </c>
      <c r="C9" s="12"/>
      <c r="D9" s="12"/>
      <c r="E9" s="37">
        <v>2</v>
      </c>
      <c r="F9" s="55">
        <f>IF(Enrolled=0,"n/a",DGET(data,"Ref_hr2",_xlnm.Criteria)*IF(Result_type="Aggregate Impact",Enrolled/1000,1))</f>
        <v>140.60877571399999</v>
      </c>
      <c r="G9" s="55">
        <f t="shared" si="0"/>
        <v>140.01537906729999</v>
      </c>
      <c r="H9" s="55">
        <f>IF(Enrolled=0,"n/a",DGET(data,"Pctile50_hr2",_xlnm.Criteria)*IF(Result_type="Aggregate Impact",Enrolled/1000,1))</f>
        <v>0.59339664670000003</v>
      </c>
      <c r="I9" s="55">
        <f>IF(Enrolled=0,"n/a",DGET(data,"Temp_hr2",_xlnm.Criteria))</f>
        <v>32.714370000000002</v>
      </c>
      <c r="J9" s="55">
        <f>IF(Enrolled=0,"n/a",DGET(data,"Pctile10_hr2",_xlnm.Criteria)*IF(Result_type="Aggregate Impact",Enrolled/1000,1))</f>
        <v>0.19631496059999998</v>
      </c>
      <c r="K9" s="55">
        <f>IF(Enrolled=0,"n/a",DGET(data,"Pctile30_hr2",_xlnm.Criteria)*IF(Result_type="Aggregate Impact",Enrolled/1000,1))</f>
        <v>0.43091160089999997</v>
      </c>
      <c r="L9" s="55">
        <f t="shared" ref="L9:L31" si="1">H9</f>
        <v>0.59339664670000003</v>
      </c>
      <c r="M9" s="55">
        <f>IF(Enrolled=0,"n/a",DGET(data,"Pctile70_hr2",_xlnm.Criteria)*IF(Result_type="Aggregate Impact",Enrolled/1000,1))</f>
        <v>0.75588169249999992</v>
      </c>
      <c r="N9" s="55">
        <f>IF(Enrolled=0,"n/a",DGET(data,"Pctile90_hr2",_xlnm.Criteria)*IF(Result_type="Aggregate Impact",Enrolled/1000,1))</f>
        <v>0.99047833279999997</v>
      </c>
    </row>
    <row r="10" spans="1:14" ht="17.25" customHeight="1" thickBot="1" x14ac:dyDescent="0.25">
      <c r="A10" s="38" t="s">
        <v>212</v>
      </c>
      <c r="B10" s="69" t="s">
        <v>1</v>
      </c>
      <c r="C10" s="14"/>
      <c r="D10" s="14"/>
      <c r="E10" s="37">
        <v>3</v>
      </c>
      <c r="F10" s="55">
        <f>IF(Enrolled=0,"n/a",DGET(data,"Ref_hr3",_xlnm.Criteria)*IF(Result_type="Aggregate Impact",Enrolled/1000,1))</f>
        <v>141.44184173900001</v>
      </c>
      <c r="G10" s="55">
        <f t="shared" si="0"/>
        <v>139.92352752510001</v>
      </c>
      <c r="H10" s="55">
        <f>IF(Enrolled=0,"n/a",DGET(data,"Pctile50_hr3",_xlnm.Criteria)*IF(Result_type="Aggregate Impact",Enrolled/1000,1))</f>
        <v>1.5183142139000001</v>
      </c>
      <c r="I10" s="55">
        <f>IF(Enrolled=0,"n/a",DGET(data,"Temp_hr3",_xlnm.Criteria))</f>
        <v>31.773679999999999</v>
      </c>
      <c r="J10" s="55">
        <f>IF(Enrolled=0,"n/a",DGET(data,"Pctile10_hr3",_xlnm.Criteria)*IF(Result_type="Aggregate Impact",Enrolled/1000,1))</f>
        <v>1.1177603261</v>
      </c>
      <c r="K10" s="55">
        <f>IF(Enrolled=0,"n/a",DGET(data,"Pctile30_hr3",_xlnm.Criteria)*IF(Result_type="Aggregate Impact",Enrolled/1000,1))</f>
        <v>1.3544122999000001</v>
      </c>
      <c r="L10" s="55">
        <f t="shared" si="1"/>
        <v>1.5183142139000001</v>
      </c>
      <c r="M10" s="55">
        <f>IF(Enrolled=0,"n/a",DGET(data,"Pctile70_hr3",_xlnm.Criteria)*IF(Result_type="Aggregate Impact",Enrolled/1000,1))</f>
        <v>1.6822248740000001</v>
      </c>
      <c r="N10" s="55">
        <f>IF(Enrolled=0,"n/a",DGET(data,"Pctile90_hr3",_xlnm.Criteria)*IF(Result_type="Aggregate Impact",Enrolled/1000,1))</f>
        <v>1.9188768477999998</v>
      </c>
    </row>
    <row r="11" spans="1:14" ht="17.25" customHeight="1" x14ac:dyDescent="0.2">
      <c r="A11" s="54"/>
      <c r="B11" s="68"/>
      <c r="C11" s="15"/>
      <c r="D11" s="15"/>
      <c r="E11" s="37">
        <v>4</v>
      </c>
      <c r="F11" s="55">
        <f>IF(Enrolled=0,"n/a",DGET(data,"Ref_hr4",_xlnm.Criteria)*IF(Result_type="Aggregate Impact",Enrolled/1000,1))</f>
        <v>142.81358006300002</v>
      </c>
      <c r="G11" s="55">
        <f t="shared" si="0"/>
        <v>141.73770480980002</v>
      </c>
      <c r="H11" s="55">
        <f>IF(Enrolled=0,"n/a",DGET(data,"Pctile50_hr4",_xlnm.Criteria)*IF(Result_type="Aggregate Impact",Enrolled/1000,1))</f>
        <v>1.0758752532</v>
      </c>
      <c r="I11" s="55">
        <f>IF(Enrolled=0,"n/a",DGET(data,"Temp_hr4",_xlnm.Criteria))</f>
        <v>31.145140000000001</v>
      </c>
      <c r="J11" s="55">
        <f>IF(Enrolled=0,"n/a",DGET(data,"Pctile10_hr4",_xlnm.Criteria)*IF(Result_type="Aggregate Impact",Enrolled/1000,1))</f>
        <v>0.66037428050000002</v>
      </c>
      <c r="K11" s="55">
        <f>IF(Enrolled=0,"n/a",DGET(data,"Pctile30_hr4",_xlnm.Criteria)*IF(Result_type="Aggregate Impact",Enrolled/1000,1))</f>
        <v>0.90585981529999993</v>
      </c>
      <c r="L11" s="55">
        <f t="shared" si="1"/>
        <v>1.0758752532</v>
      </c>
      <c r="M11" s="55">
        <f>IF(Enrolled=0,"n/a",DGET(data,"Pctile70_hr4",_xlnm.Criteria)*IF(Result_type="Aggregate Impact",Enrolled/1000,1))</f>
        <v>1.2458994371999998</v>
      </c>
      <c r="N11" s="55">
        <f>IF(Enrolled=0,"n/a",DGET(data,"Pctile90_hr4",_xlnm.Criteria)*IF(Result_type="Aggregate Impact",Enrolled/1000,1))</f>
        <v>1.4913849720000001</v>
      </c>
    </row>
    <row r="12" spans="1:14" ht="17.25" customHeight="1" x14ac:dyDescent="0.2">
      <c r="C12" s="15"/>
      <c r="D12" s="15"/>
      <c r="E12" s="37">
        <v>5</v>
      </c>
      <c r="F12" s="55">
        <f>IF(Enrolled=0,"n/a",DGET(data,"Ref_hr5",_xlnm.Criteria)*IF(Result_type="Aggregate Impact",Enrolled/1000,1))</f>
        <v>146.95459602999998</v>
      </c>
      <c r="G12" s="55">
        <f t="shared" si="0"/>
        <v>146.15377687569998</v>
      </c>
      <c r="H12" s="55">
        <f>IF(Enrolled=0,"n/a",DGET(data,"Pctile50_hr5",_xlnm.Criteria)*IF(Result_type="Aggregate Impact",Enrolled/1000,1))</f>
        <v>0.80081915429999995</v>
      </c>
      <c r="I12" s="55">
        <f>IF(Enrolled=0,"n/a",DGET(data,"Temp_hr5",_xlnm.Criteria))</f>
        <v>31.45035</v>
      </c>
      <c r="J12" s="55">
        <f>IF(Enrolled=0,"n/a",DGET(data,"Pctile10_hr5",_xlnm.Criteria)*IF(Result_type="Aggregate Impact",Enrolled/1000,1))</f>
        <v>0.42391472090000004</v>
      </c>
      <c r="K12" s="55">
        <f>IF(Enrolled=0,"n/a",DGET(data,"Pctile30_hr5",_xlnm.Criteria)*IF(Result_type="Aggregate Impact",Enrolled/1000,1))</f>
        <v>0.64659042690000001</v>
      </c>
      <c r="L12" s="55">
        <f t="shared" si="1"/>
        <v>0.80081915429999995</v>
      </c>
      <c r="M12" s="55">
        <f>IF(Enrolled=0,"n/a",DGET(data,"Pctile70_hr5",_xlnm.Criteria)*IF(Result_type="Aggregate Impact",Enrolled/1000,1))</f>
        <v>0.95504788169999988</v>
      </c>
      <c r="N12" s="55">
        <f>IF(Enrolled=0,"n/a",DGET(data,"Pctile90_hr5",_xlnm.Criteria)*IF(Result_type="Aggregate Impact",Enrolled/1000,1))</f>
        <v>1.1777235877000001</v>
      </c>
    </row>
    <row r="13" spans="1:14" ht="17.25" customHeight="1" x14ac:dyDescent="0.2">
      <c r="D13" s="5"/>
      <c r="E13" s="37">
        <v>6</v>
      </c>
      <c r="F13" s="55">
        <f>IF(Enrolled=0,"n/a",DGET(data,"Ref_hr6",_xlnm.Criteria)*IF(Result_type="Aggregate Impact",Enrolled/1000,1))</f>
        <v>159.39443644299999</v>
      </c>
      <c r="G13" s="55">
        <f t="shared" si="0"/>
        <v>157.11776539029998</v>
      </c>
      <c r="H13" s="55">
        <f>IF(Enrolled=0,"n/a",DGET(data,"Pctile50_hr6",_xlnm.Criteria)*IF(Result_type="Aggregate Impact",Enrolled/1000,1))</f>
        <v>2.2766710526999998</v>
      </c>
      <c r="I13" s="55">
        <f>IF(Enrolled=0,"n/a",DGET(data,"Temp_hr6",_xlnm.Criteria))</f>
        <v>31.129069999999999</v>
      </c>
      <c r="J13" s="55">
        <f>IF(Enrolled=0,"n/a",DGET(data,"Pctile10_hr6",_xlnm.Criteria)*IF(Result_type="Aggregate Impact",Enrolled/1000,1))</f>
        <v>1.8612487948999998</v>
      </c>
      <c r="K13" s="55">
        <f>IF(Enrolled=0,"n/a",DGET(data,"Pctile30_hr6",_xlnm.Criteria)*IF(Result_type="Aggregate Impact",Enrolled/1000,1))</f>
        <v>2.1066818531</v>
      </c>
      <c r="L13" s="55">
        <f t="shared" si="1"/>
        <v>2.2766710526999998</v>
      </c>
      <c r="M13" s="55">
        <f>IF(Enrolled=0,"n/a",DGET(data,"Pctile70_hr6",_xlnm.Criteria)*IF(Result_type="Aggregate Impact",Enrolled/1000,1))</f>
        <v>2.4466602523000001</v>
      </c>
      <c r="N13" s="55">
        <f>IF(Enrolled=0,"n/a",DGET(data,"Pctile90_hr6",_xlnm.Criteria)*IF(Result_type="Aggregate Impact",Enrolled/1000,1))</f>
        <v>2.6921020566</v>
      </c>
    </row>
    <row r="14" spans="1:14" ht="16.5" x14ac:dyDescent="0.2">
      <c r="D14" s="5"/>
      <c r="E14" s="37">
        <v>7</v>
      </c>
      <c r="F14" s="55">
        <f>IF(Enrolled=0,"n/a",DGET(data,"Ref_hr7",_xlnm.Criteria)*IF(Result_type="Aggregate Impact",Enrolled/1000,1))</f>
        <v>181.82660864499999</v>
      </c>
      <c r="G14" s="55">
        <f t="shared" si="0"/>
        <v>179.4236788927</v>
      </c>
      <c r="H14" s="55">
        <f>IF(Enrolled=0,"n/a",DGET(data,"Pctile50_hr7",_xlnm.Criteria)*IF(Result_type="Aggregate Impact",Enrolled/1000,1))</f>
        <v>2.4029297522999999</v>
      </c>
      <c r="I14" s="55">
        <f>IF(Enrolled=0,"n/a",DGET(data,"Temp_hr7",_xlnm.Criteria))</f>
        <v>31.063829999999999</v>
      </c>
      <c r="J14" s="55">
        <f>IF(Enrolled=0,"n/a",DGET(data,"Pctile10_hr7",_xlnm.Criteria)*IF(Result_type="Aggregate Impact",Enrolled/1000,1))</f>
        <v>1.9150285638</v>
      </c>
      <c r="K14" s="55">
        <f>IF(Enrolled=0,"n/a",DGET(data,"Pctile30_hr7",_xlnm.Criteria)*IF(Result_type="Aggregate Impact",Enrolled/1000,1))</f>
        <v>2.2032825275999999</v>
      </c>
      <c r="L14" s="55">
        <f t="shared" si="1"/>
        <v>2.4029297522999999</v>
      </c>
      <c r="M14" s="55">
        <f>IF(Enrolled=0,"n/a",DGET(data,"Pctile70_hr7",_xlnm.Criteria)*IF(Result_type="Aggregate Impact",Enrolled/1000,1))</f>
        <v>2.602576977</v>
      </c>
      <c r="N14" s="55">
        <f>IF(Enrolled=0,"n/a",DGET(data,"Pctile90_hr7",_xlnm.Criteria)*IF(Result_type="Aggregate Impact",Enrolled/1000,1))</f>
        <v>2.8908309407999999</v>
      </c>
    </row>
    <row r="15" spans="1:14" ht="16.5" x14ac:dyDescent="0.2">
      <c r="A15" s="16"/>
      <c r="C15" s="5"/>
      <c r="D15" s="5"/>
      <c r="E15" s="37">
        <v>8</v>
      </c>
      <c r="F15" s="55">
        <f>IF(Enrolled=0,"n/a",DGET(data,"Ref_hr8",_xlnm.Criteria)*IF(Result_type="Aggregate Impact",Enrolled/1000,1))</f>
        <v>209.42746356399999</v>
      </c>
      <c r="G15" s="55">
        <f t="shared" si="0"/>
        <v>205.28159351150001</v>
      </c>
      <c r="H15" s="55">
        <f>IF(Enrolled=0,"n/a",DGET(data,"Pctile50_hr8",_xlnm.Criteria)*IF(Result_type="Aggregate Impact",Enrolled/1000,1))</f>
        <v>4.1458700525000003</v>
      </c>
      <c r="I15" s="55">
        <f>IF(Enrolled=0,"n/a",DGET(data,"Temp_hr8",_xlnm.Criteria))</f>
        <v>31.822679999999998</v>
      </c>
      <c r="J15" s="55">
        <f>IF(Enrolled=0,"n/a",DGET(data,"Pctile10_hr8",_xlnm.Criteria)*IF(Result_type="Aggregate Impact",Enrolled/1000,1))</f>
        <v>3.6567968866</v>
      </c>
      <c r="K15" s="55">
        <f>IF(Enrolled=0,"n/a",DGET(data,"Pctile30_hr8",_xlnm.Criteria)*IF(Result_type="Aggregate Impact",Enrolled/1000,1))</f>
        <v>3.9457505384</v>
      </c>
      <c r="L15" s="55">
        <f t="shared" si="1"/>
        <v>4.1458700525000003</v>
      </c>
      <c r="M15" s="55">
        <f>IF(Enrolled=0,"n/a",DGET(data,"Pctile70_hr8",_xlnm.Criteria)*IF(Result_type="Aggregate Impact",Enrolled/1000,1))</f>
        <v>4.3459983126999999</v>
      </c>
      <c r="N15" s="55">
        <f>IF(Enrolled=0,"n/a",DGET(data,"Pctile90_hr8",_xlnm.Criteria)*IF(Result_type="Aggregate Impact",Enrolled/1000,1))</f>
        <v>4.6349519644999999</v>
      </c>
    </row>
    <row r="16" spans="1:14" ht="16.5" x14ac:dyDescent="0.2">
      <c r="C16" s="5"/>
      <c r="D16" s="5"/>
      <c r="E16" s="37">
        <v>9</v>
      </c>
      <c r="F16" s="55">
        <f>IF(Enrolled=0,"n/a",DGET(data,"Ref_hr9",_xlnm.Criteria)*IF(Result_type="Aggregate Impact",Enrolled/1000,1))</f>
        <v>255.20804940400001</v>
      </c>
      <c r="G16" s="55">
        <f t="shared" si="0"/>
        <v>249.8370081713</v>
      </c>
      <c r="H16" s="55">
        <f>IF(Enrolled=0,"n/a",DGET(data,"Pctile50_hr9",_xlnm.Criteria)*IF(Result_type="Aggregate Impact",Enrolled/1000,1))</f>
        <v>5.3710412326999997</v>
      </c>
      <c r="I16" s="55">
        <f>IF(Enrolled=0,"n/a",DGET(data,"Temp_hr9",_xlnm.Criteria))</f>
        <v>35.279470000000003</v>
      </c>
      <c r="J16" s="55">
        <f>IF(Enrolled=0,"n/a",DGET(data,"Pctile10_hr9",_xlnm.Criteria)*IF(Result_type="Aggregate Impact",Enrolled/1000,1))</f>
        <v>4.7761227646000002</v>
      </c>
      <c r="K16" s="55">
        <f>IF(Enrolled=0,"n/a",DGET(data,"Pctile30_hr9",_xlnm.Criteria)*IF(Result_type="Aggregate Impact",Enrolled/1000,1))</f>
        <v>5.1276110313999999</v>
      </c>
      <c r="L16" s="55">
        <f t="shared" si="1"/>
        <v>5.3710412326999997</v>
      </c>
      <c r="M16" s="55">
        <f>IF(Enrolled=0,"n/a",DGET(data,"Pctile70_hr9",_xlnm.Criteria)*IF(Result_type="Aggregate Impact",Enrolled/1000,1))</f>
        <v>5.6144801801000002</v>
      </c>
      <c r="N16" s="55">
        <f>IF(Enrolled=0,"n/a",DGET(data,"Pctile90_hr9",_xlnm.Criteria)*IF(Result_type="Aggregate Impact",Enrolled/1000,1))</f>
        <v>5.9659597008</v>
      </c>
    </row>
    <row r="17" spans="3:23" ht="16.5" x14ac:dyDescent="0.2">
      <c r="C17" s="5"/>
      <c r="D17" s="5"/>
      <c r="E17" s="37">
        <v>10</v>
      </c>
      <c r="F17" s="55">
        <f>IF(Enrolled=0,"n/a",DGET(data,"Ref_hr10",_xlnm.Criteria)*IF(Result_type="Aggregate Impact",Enrolled/1000,1))</f>
        <v>285.55185620500004</v>
      </c>
      <c r="G17" s="55">
        <f t="shared" si="0"/>
        <v>280.68872723760006</v>
      </c>
      <c r="H17" s="55">
        <f>IF(Enrolled=0,"n/a",DGET(data,"Pctile50_hr10",_xlnm.Criteria)*IF(Result_type="Aggregate Impact",Enrolled/1000,1))</f>
        <v>4.8631289673999998</v>
      </c>
      <c r="I17" s="55">
        <f>IF(Enrolled=0,"n/a",DGET(data,"Temp_hr10",_xlnm.Criteria))</f>
        <v>39.580210000000001</v>
      </c>
      <c r="J17" s="55">
        <f>IF(Enrolled=0,"n/a",DGET(data,"Pctile10_hr10",_xlnm.Criteria)*IF(Result_type="Aggregate Impact",Enrolled/1000,1))</f>
        <v>4.2863674028999998</v>
      </c>
      <c r="K17" s="55">
        <f>IF(Enrolled=0,"n/a",DGET(data,"Pctile30_hr10",_xlnm.Criteria)*IF(Result_type="Aggregate Impact",Enrolled/1000,1))</f>
        <v>4.6271242050000003</v>
      </c>
      <c r="L17" s="55">
        <f t="shared" si="1"/>
        <v>4.8631289673999998</v>
      </c>
      <c r="M17" s="55">
        <f>IF(Enrolled=0,"n/a",DGET(data,"Pctile70_hr10",_xlnm.Criteria)*IF(Result_type="Aggregate Impact",Enrolled/1000,1))</f>
        <v>5.0991249836999994</v>
      </c>
      <c r="N17" s="55">
        <f>IF(Enrolled=0,"n/a",DGET(data,"Pctile90_hr10",_xlnm.Criteria)*IF(Result_type="Aggregate Impact",Enrolled/1000,1))</f>
        <v>5.4398817857999999</v>
      </c>
    </row>
    <row r="18" spans="3:23" ht="16.5" x14ac:dyDescent="0.2">
      <c r="C18" s="5"/>
      <c r="D18" s="5"/>
      <c r="E18" s="37">
        <v>11</v>
      </c>
      <c r="F18" s="55">
        <f>IF(Enrolled=0,"n/a",DGET(data,"Ref_hr11",_xlnm.Criteria)*IF(Result_type="Aggregate Impact",Enrolled/1000,1))</f>
        <v>303.887792472</v>
      </c>
      <c r="G18" s="55">
        <f t="shared" si="0"/>
        <v>296.03159065480003</v>
      </c>
      <c r="H18" s="55">
        <f>IF(Enrolled=0,"n/a",DGET(data,"Pctile50_hr11",_xlnm.Criteria)*IF(Result_type="Aggregate Impact",Enrolled/1000,1))</f>
        <v>7.8562018171999997</v>
      </c>
      <c r="I18" s="55">
        <f>IF(Enrolled=0,"n/a",DGET(data,"Temp_hr11",_xlnm.Criteria))</f>
        <v>43.150970000000001</v>
      </c>
      <c r="J18" s="55">
        <f>IF(Enrolled=0,"n/a",DGET(data,"Pctile10_hr11",_xlnm.Criteria)*IF(Result_type="Aggregate Impact",Enrolled/1000,1))</f>
        <v>7.2448494271999992</v>
      </c>
      <c r="K18" s="55">
        <f>IF(Enrolled=0,"n/a",DGET(data,"Pctile30_hr11",_xlnm.Criteria)*IF(Result_type="Aggregate Impact",Enrolled/1000,1))</f>
        <v>7.6060371188999998</v>
      </c>
      <c r="L18" s="55">
        <f t="shared" si="1"/>
        <v>7.8562018171999997</v>
      </c>
      <c r="M18" s="55">
        <f>IF(Enrolled=0,"n/a",DGET(data,"Pctile70_hr11",_xlnm.Criteria)*IF(Result_type="Aggregate Impact",Enrolled/1000,1))</f>
        <v>8.1063577694000006</v>
      </c>
      <c r="N18" s="55">
        <f>IF(Enrolled=0,"n/a",DGET(data,"Pctile90_hr11",_xlnm.Criteria)*IF(Result_type="Aggregate Impact",Enrolled/1000,1))</f>
        <v>8.467554207200001</v>
      </c>
      <c r="S18" s="40"/>
      <c r="T18" s="40"/>
      <c r="U18" s="40"/>
      <c r="V18" s="40"/>
      <c r="W18" s="40"/>
    </row>
    <row r="19" spans="3:23" ht="16.5" x14ac:dyDescent="0.2">
      <c r="C19" s="5"/>
      <c r="D19" s="5"/>
      <c r="E19" s="37">
        <v>12</v>
      </c>
      <c r="F19" s="55">
        <f>IF(Enrolled=0,"n/a",DGET(data,"Ref_hr12",_xlnm.Criteria)*IF(Result_type="Aggregate Impact",Enrolled/1000,1))</f>
        <v>304.52660761599998</v>
      </c>
      <c r="G19" s="55">
        <f t="shared" si="0"/>
        <v>297.15529832889996</v>
      </c>
      <c r="H19" s="55">
        <f>IF(Enrolled=0,"n/a",DGET(data,"Pctile50_hr12",_xlnm.Criteria)*IF(Result_type="Aggregate Impact",Enrolled/1000,1))</f>
        <v>7.3713092870999999</v>
      </c>
      <c r="I19" s="55">
        <f>IF(Enrolled=0,"n/a",DGET(data,"Temp_hr12",_xlnm.Criteria))</f>
        <v>46.173760000000001</v>
      </c>
      <c r="J19" s="55">
        <f>IF(Enrolled=0,"n/a",DGET(data,"Pctile10_hr12",_xlnm.Criteria)*IF(Result_type="Aggregate Impact",Enrolled/1000,1))</f>
        <v>6.7179756170999996</v>
      </c>
      <c r="K19" s="55">
        <f>IF(Enrolled=0,"n/a",DGET(data,"Pctile30_hr12",_xlnm.Criteria)*IF(Result_type="Aggregate Impact",Enrolled/1000,1))</f>
        <v>7.1039672484</v>
      </c>
      <c r="L19" s="55">
        <f t="shared" si="1"/>
        <v>7.3713092870999999</v>
      </c>
      <c r="M19" s="55">
        <f>IF(Enrolled=0,"n/a",DGET(data,"Pctile70_hr12",_xlnm.Criteria)*IF(Result_type="Aggregate Impact",Enrolled/1000,1))</f>
        <v>7.6386513257999988</v>
      </c>
      <c r="N19" s="55">
        <f>IF(Enrolled=0,"n/a",DGET(data,"Pctile90_hr12",_xlnm.Criteria)*IF(Result_type="Aggregate Impact",Enrolled/1000,1))</f>
        <v>8.0246429570999993</v>
      </c>
      <c r="S19" s="40"/>
      <c r="T19" s="40"/>
      <c r="U19" s="40"/>
      <c r="V19" s="40"/>
      <c r="W19" s="40"/>
    </row>
    <row r="20" spans="3:23" ht="16.5" x14ac:dyDescent="0.2">
      <c r="C20" s="5"/>
      <c r="D20" s="5"/>
      <c r="E20" s="37">
        <v>13</v>
      </c>
      <c r="F20" s="55">
        <f>IF(Enrolled=0,"n/a",DGET(data,"Ref_hr13",_xlnm.Criteria)*IF(Result_type="Aggregate Impact",Enrolled/1000,1))</f>
        <v>293.91776323800002</v>
      </c>
      <c r="G20" s="55">
        <f t="shared" si="0"/>
        <v>287.38143537180002</v>
      </c>
      <c r="H20" s="55">
        <f>IF(Enrolled=0,"n/a",DGET(data,"Pctile50_hr13",_xlnm.Criteria)*IF(Result_type="Aggregate Impact",Enrolled/1000,1))</f>
        <v>6.5363278661999997</v>
      </c>
      <c r="I20" s="55">
        <f>IF(Enrolled=0,"n/a",DGET(data,"Temp_hr13",_xlnm.Criteria))</f>
        <v>48.763100000000001</v>
      </c>
      <c r="J20" s="55">
        <f>IF(Enrolled=0,"n/a",DGET(data,"Pctile10_hr13",_xlnm.Criteria)*IF(Result_type="Aggregate Impact",Enrolled/1000,1))</f>
        <v>5.9178211663999996</v>
      </c>
      <c r="K20" s="55">
        <f>IF(Enrolled=0,"n/a",DGET(data,"Pctile30_hr13",_xlnm.Criteria)*IF(Result_type="Aggregate Impact",Enrolled/1000,1))</f>
        <v>6.2832419704999998</v>
      </c>
      <c r="L20" s="55">
        <f t="shared" si="1"/>
        <v>6.5363278661999997</v>
      </c>
      <c r="M20" s="55">
        <f>IF(Enrolled=0,"n/a",DGET(data,"Pctile70_hr13",_xlnm.Criteria)*IF(Result_type="Aggregate Impact",Enrolled/1000,1))</f>
        <v>6.7894225080000004</v>
      </c>
      <c r="N20" s="55">
        <f>IF(Enrolled=0,"n/a",DGET(data,"Pctile90_hr13",_xlnm.Criteria)*IF(Result_type="Aggregate Impact",Enrolled/1000,1))</f>
        <v>7.1548433121000006</v>
      </c>
      <c r="S20" s="40"/>
      <c r="T20" s="40"/>
      <c r="U20" s="40"/>
      <c r="V20" s="40"/>
      <c r="W20" s="40"/>
    </row>
    <row r="21" spans="3:23" ht="16.5" x14ac:dyDescent="0.2">
      <c r="C21" s="5"/>
      <c r="D21" s="5"/>
      <c r="E21" s="37">
        <v>14</v>
      </c>
      <c r="F21" s="55">
        <f>IF(Enrolled=0,"n/a",DGET(data,"Ref_hr14",_xlnm.Criteria)*IF(Result_type="Aggregate Impact",Enrolled/1000,1))</f>
        <v>289.096038308</v>
      </c>
      <c r="G21" s="55">
        <f t="shared" si="0"/>
        <v>281.98934227640001</v>
      </c>
      <c r="H21" s="55">
        <f>IF(Enrolled=0,"n/a",DGET(data,"Pctile50_hr14",_xlnm.Criteria)*IF(Result_type="Aggregate Impact",Enrolled/1000,1))</f>
        <v>7.1066960315999994</v>
      </c>
      <c r="I21" s="55">
        <f>IF(Enrolled=0,"n/a",DGET(data,"Temp_hr14",_xlnm.Criteria))</f>
        <v>50.645389999999999</v>
      </c>
      <c r="J21" s="55">
        <f>IF(Enrolled=0,"n/a",DGET(data,"Pctile10_hr14",_xlnm.Criteria)*IF(Result_type="Aggregate Impact",Enrolled/1000,1))</f>
        <v>6.4984222687999997</v>
      </c>
      <c r="K21" s="55">
        <f>IF(Enrolled=0,"n/a",DGET(data,"Pctile30_hr14",_xlnm.Criteria)*IF(Result_type="Aggregate Impact",Enrolled/1000,1))</f>
        <v>6.8577907716999995</v>
      </c>
      <c r="L21" s="55">
        <f t="shared" si="1"/>
        <v>7.1066960315999994</v>
      </c>
      <c r="M21" s="55">
        <f>IF(Enrolled=0,"n/a",DGET(data,"Pctile70_hr14",_xlnm.Criteria)*IF(Result_type="Aggregate Impact",Enrolled/1000,1))</f>
        <v>7.3555925454000004</v>
      </c>
      <c r="N21" s="55">
        <f>IF(Enrolled=0,"n/a",DGET(data,"Pctile90_hr14",_xlnm.Criteria)*IF(Result_type="Aggregate Impact",Enrolled/1000,1))</f>
        <v>7.7149610483000002</v>
      </c>
      <c r="S21" s="40"/>
      <c r="T21" s="40"/>
      <c r="U21" s="40"/>
      <c r="V21" s="40"/>
      <c r="W21" s="40"/>
    </row>
    <row r="22" spans="3:23" ht="16.5" x14ac:dyDescent="0.2">
      <c r="C22" s="5"/>
      <c r="D22" s="5"/>
      <c r="E22" s="37">
        <v>15</v>
      </c>
      <c r="F22" s="55">
        <f>IF(Enrolled=0,"n/a",DGET(data,"Ref_hr15",_xlnm.Criteria)*IF(Result_type="Aggregate Impact",Enrolled/1000,1))</f>
        <v>281.48789337900001</v>
      </c>
      <c r="G22" s="55">
        <f t="shared" si="0"/>
        <v>275.44199432420004</v>
      </c>
      <c r="H22" s="55">
        <f>IF(Enrolled=0,"n/a",DGET(data,"Pctile50_hr15",_xlnm.Criteria)*IF(Result_type="Aggregate Impact",Enrolled/1000,1))</f>
        <v>6.0458990548000004</v>
      </c>
      <c r="I22" s="55">
        <f>IF(Enrolled=0,"n/a",DGET(data,"Temp_hr15",_xlnm.Criteria))</f>
        <v>51.512949999999996</v>
      </c>
      <c r="J22" s="55">
        <f>IF(Enrolled=0,"n/a",DGET(data,"Pctile10_hr15",_xlnm.Criteria)*IF(Result_type="Aggregate Impact",Enrolled/1000,1))</f>
        <v>5.4368206507999997</v>
      </c>
      <c r="K22" s="55">
        <f>IF(Enrolled=0,"n/a",DGET(data,"Pctile30_hr15",_xlnm.Criteria)*IF(Result_type="Aggregate Impact",Enrolled/1000,1))</f>
        <v>5.7966701891999994</v>
      </c>
      <c r="L22" s="55">
        <f t="shared" si="1"/>
        <v>6.0458990548000004</v>
      </c>
      <c r="M22" s="55">
        <f>IF(Enrolled=0,"n/a",DGET(data,"Pctile70_hr15",_xlnm.Criteria)*IF(Result_type="Aggregate Impact",Enrolled/1000,1))</f>
        <v>6.2951279203999997</v>
      </c>
      <c r="N22" s="55">
        <f>IF(Enrolled=0,"n/a",DGET(data,"Pctile90_hr15",_xlnm.Criteria)*IF(Result_type="Aggregate Impact",Enrolled/1000,1))</f>
        <v>6.6549687126999997</v>
      </c>
      <c r="S22" s="40"/>
      <c r="T22" s="40"/>
      <c r="U22" s="40"/>
      <c r="V22" s="40"/>
      <c r="W22" s="40"/>
    </row>
    <row r="23" spans="3:23" ht="16.5" x14ac:dyDescent="0.2">
      <c r="C23" s="5"/>
      <c r="D23" s="5"/>
      <c r="E23" s="37">
        <v>16</v>
      </c>
      <c r="F23" s="55">
        <f>IF(Enrolled=0,"n/a",DGET(data,"Ref_hr16",_xlnm.Criteria)*IF(Result_type="Aggregate Impact",Enrolled/1000,1))</f>
        <v>272.383728045</v>
      </c>
      <c r="G23" s="55">
        <f t="shared" si="0"/>
        <v>266.8573998068</v>
      </c>
      <c r="H23" s="55">
        <f>IF(Enrolled=0,"n/a",DGET(data,"Pctile50_hr16",_xlnm.Criteria)*IF(Result_type="Aggregate Impact",Enrolled/1000,1))</f>
        <v>5.5263282381999996</v>
      </c>
      <c r="I23" s="55">
        <f>IF(Enrolled=0,"n/a",DGET(data,"Temp_hr16",_xlnm.Criteria))</f>
        <v>51.290210000000002</v>
      </c>
      <c r="J23" s="55">
        <f>IF(Enrolled=0,"n/a",DGET(data,"Pctile10_hr16",_xlnm.Criteria)*IF(Result_type="Aggregate Impact",Enrolled/1000,1))</f>
        <v>4.9064046701999997</v>
      </c>
      <c r="K23" s="55">
        <f>IF(Enrolled=0,"n/a",DGET(data,"Pctile30_hr16",_xlnm.Criteria)*IF(Result_type="Aggregate Impact",Enrolled/1000,1))</f>
        <v>5.2726563537999995</v>
      </c>
      <c r="L23" s="55">
        <f t="shared" si="1"/>
        <v>5.5263282381999996</v>
      </c>
      <c r="M23" s="55">
        <f>IF(Enrolled=0,"n/a",DGET(data,"Pctile70_hr16",_xlnm.Criteria)*IF(Result_type="Aggregate Impact",Enrolled/1000,1))</f>
        <v>5.7799913765000008</v>
      </c>
      <c r="N23" s="55">
        <f>IF(Enrolled=0,"n/a",DGET(data,"Pctile90_hr16",_xlnm.Criteria)*IF(Result_type="Aggregate Impact",Enrolled/1000,1))</f>
        <v>6.1462518061999996</v>
      </c>
      <c r="S23" s="40"/>
      <c r="T23" s="40"/>
      <c r="U23" s="40"/>
      <c r="V23" s="40"/>
      <c r="W23" s="40"/>
    </row>
    <row r="24" spans="3:23" ht="16.5" x14ac:dyDescent="0.2">
      <c r="C24" s="5"/>
      <c r="D24" s="5"/>
      <c r="E24" s="37">
        <v>17</v>
      </c>
      <c r="F24" s="55">
        <f>IF(Enrolled=0,"n/a",DGET(data,"Ref_hr17",_xlnm.Criteria)*IF(Result_type="Aggregate Impact",Enrolled/1000,1))</f>
        <v>265.37958878199998</v>
      </c>
      <c r="G24" s="55">
        <f t="shared" si="0"/>
        <v>258.9986791128</v>
      </c>
      <c r="H24" s="55">
        <f>IF(Enrolled=0,"n/a",DGET(data,"Pctile50_hr17",_xlnm.Criteria)*IF(Result_type="Aggregate Impact",Enrolled/1000,1))</f>
        <v>6.3809096692000002</v>
      </c>
      <c r="I24" s="55">
        <f>IF(Enrolled=0,"n/a",DGET(data,"Temp_hr17",_xlnm.Criteria))</f>
        <v>49.09252</v>
      </c>
      <c r="J24" s="55">
        <f>IF(Enrolled=0,"n/a",DGET(data,"Pctile10_hr17",_xlnm.Criteria)*IF(Result_type="Aggregate Impact",Enrolled/1000,1))</f>
        <v>5.8403657047999999</v>
      </c>
      <c r="K24" s="55">
        <f>IF(Enrolled=0,"n/a",DGET(data,"Pctile30_hr17",_xlnm.Criteria)*IF(Result_type="Aggregate Impact",Enrolled/1000,1))</f>
        <v>6.1597208001999997</v>
      </c>
      <c r="L24" s="55">
        <f t="shared" si="1"/>
        <v>6.3809096692000002</v>
      </c>
      <c r="M24" s="55">
        <f>IF(Enrolled=0,"n/a",DGET(data,"Pctile70_hr17",_xlnm.Criteria)*IF(Result_type="Aggregate Impact",Enrolled/1000,1))</f>
        <v>6.6020985381999999</v>
      </c>
      <c r="N24" s="55">
        <f>IF(Enrolled=0,"n/a",DGET(data,"Pctile90_hr17",_xlnm.Criteria)*IF(Result_type="Aggregate Impact",Enrolled/1000,1))</f>
        <v>6.9214623797000003</v>
      </c>
      <c r="S24" s="40"/>
      <c r="T24" s="40"/>
      <c r="U24" s="40"/>
      <c r="V24" s="40"/>
      <c r="W24" s="40"/>
    </row>
    <row r="25" spans="3:23" ht="16.5" x14ac:dyDescent="0.2">
      <c r="C25" s="5"/>
      <c r="D25" s="5"/>
      <c r="E25" s="37">
        <v>18</v>
      </c>
      <c r="F25" s="55">
        <f>IF(Enrolled=0,"n/a",DGET(data,"Ref_hr18",_xlnm.Criteria)*IF(Result_type="Aggregate Impact",Enrolled/1000,1))</f>
        <v>257.96866840799998</v>
      </c>
      <c r="G25" s="55">
        <f t="shared" si="0"/>
        <v>251.21074060609999</v>
      </c>
      <c r="H25" s="55">
        <f>IF(Enrolled=0,"n/a",DGET(data,"Pctile50_hr18",_xlnm.Criteria)*IF(Result_type="Aggregate Impact",Enrolled/1000,1))</f>
        <v>6.7579278019000002</v>
      </c>
      <c r="I25" s="55">
        <f>IF(Enrolled=0,"n/a",DGET(data,"Temp_hr18",_xlnm.Criteria))</f>
        <v>45.644910000000003</v>
      </c>
      <c r="J25" s="55">
        <f>IF(Enrolled=0,"n/a",DGET(data,"Pctile10_hr18",_xlnm.Criteria)*IF(Result_type="Aggregate Impact",Enrolled/1000,1))</f>
        <v>6.1333862931000001</v>
      </c>
      <c r="K25" s="55">
        <f>IF(Enrolled=0,"n/a",DGET(data,"Pctile30_hr18",_xlnm.Criteria)*IF(Result_type="Aggregate Impact",Enrolled/1000,1))</f>
        <v>6.5023667599000001</v>
      </c>
      <c r="L25" s="55">
        <f t="shared" si="1"/>
        <v>6.7579278019000002</v>
      </c>
      <c r="M25" s="55">
        <f>IF(Enrolled=0,"n/a",DGET(data,"Pctile70_hr18",_xlnm.Criteria)*IF(Result_type="Aggregate Impact",Enrolled/1000,1))</f>
        <v>7.0134888438999994</v>
      </c>
      <c r="N25" s="55">
        <f>IF(Enrolled=0,"n/a",DGET(data,"Pctile90_hr18",_xlnm.Criteria)*IF(Result_type="Aggregate Impact",Enrolled/1000,1))</f>
        <v>7.3824693107000003</v>
      </c>
      <c r="S25" s="40"/>
      <c r="T25" s="40"/>
      <c r="U25" s="40"/>
      <c r="V25" s="40"/>
      <c r="W25" s="40"/>
    </row>
    <row r="26" spans="3:23" ht="16.5" x14ac:dyDescent="0.2">
      <c r="C26" s="5"/>
      <c r="D26" s="5"/>
      <c r="E26" s="37">
        <v>19</v>
      </c>
      <c r="F26" s="55">
        <f>IF(Enrolled=0,"n/a",DGET(data,"Ref_hr19",_xlnm.Criteria)*IF(Result_type="Aggregate Impact",Enrolled/1000,1))</f>
        <v>235.337172587</v>
      </c>
      <c r="G26" s="55">
        <f t="shared" si="0"/>
        <v>227.8179580028</v>
      </c>
      <c r="H26" s="55">
        <f>IF(Enrolled=0,"n/a",DGET(data,"Pctile50_hr19",_xlnm.Criteria)*IF(Result_type="Aggregate Impact",Enrolled/1000,1))</f>
        <v>7.5192145841999993</v>
      </c>
      <c r="I26" s="55">
        <f>IF(Enrolled=0,"n/a",DGET(data,"Temp_hr19",_xlnm.Criteria))</f>
        <v>42.865879999999997</v>
      </c>
      <c r="J26" s="55">
        <f>IF(Enrolled=0,"n/a",DGET(data,"Pctile10_hr19",_xlnm.Criteria)*IF(Result_type="Aggregate Impact",Enrolled/1000,1))</f>
        <v>6.9214623797000003</v>
      </c>
      <c r="K26" s="55">
        <f>IF(Enrolled=0,"n/a",DGET(data,"Pctile30_hr19",_xlnm.Criteria)*IF(Result_type="Aggregate Impact",Enrolled/1000,1))</f>
        <v>7.2746211515999999</v>
      </c>
      <c r="L26" s="55">
        <f t="shared" si="1"/>
        <v>7.5192145841999993</v>
      </c>
      <c r="M26" s="55">
        <f>IF(Enrolled=0,"n/a",DGET(data,"Pctile70_hr19",_xlnm.Criteria)*IF(Result_type="Aggregate Impact",Enrolled/1000,1))</f>
        <v>7.7638080167999997</v>
      </c>
      <c r="N26" s="55">
        <f>IF(Enrolled=0,"n/a",DGET(data,"Pctile90_hr19",_xlnm.Criteria)*IF(Result_type="Aggregate Impact",Enrolled/1000,1))</f>
        <v>8.116966788700001</v>
      </c>
      <c r="S26" s="40"/>
      <c r="T26" s="40"/>
      <c r="U26" s="40"/>
      <c r="V26" s="40"/>
      <c r="W26" s="40"/>
    </row>
    <row r="27" spans="3:23" ht="16.5" x14ac:dyDescent="0.2">
      <c r="C27" s="5"/>
      <c r="D27" s="5"/>
      <c r="E27" s="37">
        <v>20</v>
      </c>
      <c r="F27" s="55">
        <f>IF(Enrolled=0,"n/a",DGET(data,"Ref_hr20",_xlnm.Criteria)*IF(Result_type="Aggregate Impact",Enrolled/1000,1))</f>
        <v>215.68381127700002</v>
      </c>
      <c r="G27" s="55">
        <f t="shared" si="0"/>
        <v>210.56452653280002</v>
      </c>
      <c r="H27" s="55">
        <f>IF(Enrolled=0,"n/a",DGET(data,"Pctile50_hr20",_xlnm.Criteria)*IF(Result_type="Aggregate Impact",Enrolled/1000,1))</f>
        <v>5.1192847441999998</v>
      </c>
      <c r="I27" s="55">
        <f>IF(Enrolled=0,"n/a",DGET(data,"Temp_hr20",_xlnm.Criteria))</f>
        <v>40.383929999999999</v>
      </c>
      <c r="J27" s="55">
        <f>IF(Enrolled=0,"n/a",DGET(data,"Pctile10_hr20",_xlnm.Criteria)*IF(Result_type="Aggregate Impact",Enrolled/1000,1))</f>
        <v>4.5282932750000002</v>
      </c>
      <c r="K27" s="55">
        <f>IF(Enrolled=0,"n/a",DGET(data,"Pctile30_hr20",_xlnm.Criteria)*IF(Result_type="Aggregate Impact",Enrolled/1000,1))</f>
        <v>4.8774550791999998</v>
      </c>
      <c r="L27" s="55">
        <f t="shared" si="1"/>
        <v>5.1192847441999998</v>
      </c>
      <c r="M27" s="55">
        <f>IF(Enrolled=0,"n/a",DGET(data,"Pctile70_hr20",_xlnm.Criteria)*IF(Result_type="Aggregate Impact",Enrolled/1000,1))</f>
        <v>5.3611144091999998</v>
      </c>
      <c r="N27" s="55">
        <f>IF(Enrolled=0,"n/a",DGET(data,"Pctile90_hr20",_xlnm.Criteria)*IF(Result_type="Aggregate Impact",Enrolled/1000,1))</f>
        <v>5.7102849595</v>
      </c>
      <c r="S27" s="40"/>
      <c r="T27" s="40"/>
      <c r="U27" s="40"/>
      <c r="V27" s="40"/>
      <c r="W27" s="40"/>
    </row>
    <row r="28" spans="3:23" ht="16.5" x14ac:dyDescent="0.2">
      <c r="C28" s="5"/>
      <c r="D28" s="5"/>
      <c r="E28" s="37">
        <v>21</v>
      </c>
      <c r="F28" s="55">
        <f>IF(Enrolled=0,"n/a",DGET(data,"Ref_hr21",_xlnm.Criteria)*IF(Result_type="Aggregate Impact",Enrolled/1000,1))</f>
        <v>199.489095212</v>
      </c>
      <c r="G28" s="55">
        <f t="shared" si="0"/>
        <v>195.4894512054</v>
      </c>
      <c r="H28" s="55">
        <f>IF(Enrolled=0,"n/a",DGET(data,"Pctile50_hr21",_xlnm.Criteria)*IF(Result_type="Aggregate Impact",Enrolled/1000,1))</f>
        <v>3.9996440066000001</v>
      </c>
      <c r="I28" s="55">
        <f>IF(Enrolled=0,"n/a",DGET(data,"Temp_hr21",_xlnm.Criteria))</f>
        <v>38.858919999999998</v>
      </c>
      <c r="J28" s="55">
        <f>IF(Enrolled=0,"n/a",DGET(data,"Pctile10_hr21",_xlnm.Criteria)*IF(Result_type="Aggregate Impact",Enrolled/1000,1))</f>
        <v>3.4574382832000001</v>
      </c>
      <c r="K28" s="55">
        <f>IF(Enrolled=0,"n/a",DGET(data,"Pctile30_hr21",_xlnm.Criteria)*IF(Result_type="Aggregate Impact",Enrolled/1000,1))</f>
        <v>3.7777816879000001</v>
      </c>
      <c r="L28" s="55">
        <f t="shared" si="1"/>
        <v>3.9996440066000001</v>
      </c>
      <c r="M28" s="55">
        <f>IF(Enrolled=0,"n/a",DGET(data,"Pctile70_hr21",_xlnm.Criteria)*IF(Result_type="Aggregate Impact",Enrolled/1000,1))</f>
        <v>4.2215063253</v>
      </c>
      <c r="N28" s="55">
        <f>IF(Enrolled=0,"n/a",DGET(data,"Pctile90_hr21",_xlnm.Criteria)*IF(Result_type="Aggregate Impact",Enrolled/1000,1))</f>
        <v>4.54184973</v>
      </c>
      <c r="S28" s="40"/>
      <c r="T28" s="40"/>
      <c r="U28" s="40"/>
      <c r="V28" s="40"/>
      <c r="W28" s="40"/>
    </row>
    <row r="29" spans="3:23" ht="16.5" x14ac:dyDescent="0.2">
      <c r="C29" s="5"/>
      <c r="D29" s="5"/>
      <c r="E29" s="37">
        <v>22</v>
      </c>
      <c r="F29" s="55">
        <f>IF(Enrolled=0,"n/a",DGET(data,"Ref_hr22",_xlnm.Criteria)*IF(Result_type="Aggregate Impact",Enrolled/1000,1))</f>
        <v>179.67585519400001</v>
      </c>
      <c r="G29" s="55">
        <f t="shared" si="0"/>
        <v>176.90097130090001</v>
      </c>
      <c r="H29" s="55">
        <f>IF(Enrolled=0,"n/a",DGET(data,"Pctile50_hr22",_xlnm.Criteria)*IF(Result_type="Aggregate Impact",Enrolled/1000,1))</f>
        <v>2.7748838931000002</v>
      </c>
      <c r="I29" s="55">
        <f>IF(Enrolled=0,"n/a",DGET(data,"Temp_hr22",_xlnm.Criteria))</f>
        <v>37.635390000000001</v>
      </c>
      <c r="J29" s="55">
        <f>IF(Enrolled=0,"n/a",DGET(data,"Pctile10_hr22",_xlnm.Criteria)*IF(Result_type="Aggregate Impact",Enrolled/1000,1))</f>
        <v>2.3265325687999998</v>
      </c>
      <c r="K29" s="55">
        <f>IF(Enrolled=0,"n/a",DGET(data,"Pctile30_hr22",_xlnm.Criteria)*IF(Result_type="Aggregate Impact",Enrolled/1000,1))</f>
        <v>2.5914256994999998</v>
      </c>
      <c r="L29" s="55">
        <f t="shared" si="1"/>
        <v>2.7748838931000002</v>
      </c>
      <c r="M29" s="55">
        <f>IF(Enrolled=0,"n/a",DGET(data,"Pctile70_hr22",_xlnm.Criteria)*IF(Result_type="Aggregate Impact",Enrolled/1000,1))</f>
        <v>2.9583508328000003</v>
      </c>
      <c r="N29" s="55">
        <f>IF(Enrolled=0,"n/a",DGET(data,"Pctile90_hr22",_xlnm.Criteria)*IF(Result_type="Aggregate Impact",Enrolled/1000,1))</f>
        <v>3.2232439634999999</v>
      </c>
    </row>
    <row r="30" spans="3:23" ht="16.5" x14ac:dyDescent="0.2">
      <c r="C30" s="5"/>
      <c r="D30" s="5"/>
      <c r="E30" s="37">
        <v>23</v>
      </c>
      <c r="F30" s="55">
        <f>IF(Enrolled=0,"n/a",DGET(data,"Ref_hr23",_xlnm.Criteria)*IF(Result_type="Aggregate Impact",Enrolled/1000,1))</f>
        <v>161.61428408399999</v>
      </c>
      <c r="G30" s="55">
        <f t="shared" si="0"/>
        <v>161.41285265489998</v>
      </c>
      <c r="H30" s="55">
        <f>IF(Enrolled=0,"n/a",DGET(data,"Pctile50_hr23",_xlnm.Criteria)*IF(Result_type="Aggregate Impact",Enrolled/1000,1))</f>
        <v>0.2014314291</v>
      </c>
      <c r="I30" s="55">
        <f>IF(Enrolled=0,"n/a",DGET(data,"Temp_hr23",_xlnm.Criteria))</f>
        <v>36.383049999999997</v>
      </c>
      <c r="J30" s="55">
        <f>IF(Enrolled=0,"n/a",DGET(data,"Pctile10_hr23",_xlnm.Criteria)*IF(Result_type="Aggregate Impact",Enrolled/1000,1))</f>
        <v>-0.20536717409999999</v>
      </c>
      <c r="K30" s="55">
        <f>IF(Enrolled=0,"n/a",DGET(data,"Pctile30_hr23",_xlnm.Criteria)*IF(Result_type="Aggregate Impact",Enrolled/1000,1))</f>
        <v>3.4975653900000001E-2</v>
      </c>
      <c r="L30" s="55">
        <f t="shared" si="1"/>
        <v>0.2014314291</v>
      </c>
      <c r="M30" s="55">
        <f>IF(Enrolled=0,"n/a",DGET(data,"Pctile70_hr23",_xlnm.Criteria)*IF(Result_type="Aggregate Impact",Enrolled/1000,1))</f>
        <v>0.3678959504</v>
      </c>
      <c r="N30" s="55">
        <f>IF(Enrolled=0,"n/a",DGET(data,"Pctile90_hr23",_xlnm.Criteria)*IF(Result_type="Aggregate Impact",Enrolled/1000,1))</f>
        <v>0.60823877840000007</v>
      </c>
    </row>
    <row r="31" spans="3:23" ht="16.5" x14ac:dyDescent="0.2">
      <c r="C31" s="5"/>
      <c r="D31" s="5"/>
      <c r="E31" s="37">
        <v>24</v>
      </c>
      <c r="F31" s="55">
        <f>IF(Enrolled=0,"n/a",DGET(data,"Ref_hr24",_xlnm.Criteria)*IF(Result_type="Aggregate Impact",Enrolled/1000,1))</f>
        <v>151.79521253600001</v>
      </c>
      <c r="G31" s="55">
        <f t="shared" si="0"/>
        <v>152.21555884810002</v>
      </c>
      <c r="H31" s="55">
        <f>IF(Enrolled=0,"n/a",DGET(data,"Pctile50_hr24",_xlnm.Criteria)*IF(Result_type="Aggregate Impact",Enrolled/1000,1))</f>
        <v>-0.42034631209999995</v>
      </c>
      <c r="I31" s="55">
        <f>IF(Enrolled=0,"n/a",DGET(data,"Temp_hr24",_xlnm.Criteria))</f>
        <v>35.152639999999998</v>
      </c>
      <c r="J31" s="55">
        <f>IF(Enrolled=0,"n/a",DGET(data,"Pctile10_hr24",_xlnm.Criteria)*IF(Result_type="Aggregate Impact",Enrolled/1000,1))</f>
        <v>-0.82057659420000006</v>
      </c>
      <c r="K31" s="55">
        <f>IF(Enrolled=0,"n/a",DGET(data,"Pctile30_hr24",_xlnm.Criteria)*IF(Result_type="Aggregate Impact",Enrolled/1000,1))</f>
        <v>-0.58411703459999997</v>
      </c>
      <c r="L31" s="55">
        <f t="shared" si="1"/>
        <v>-0.42034631209999995</v>
      </c>
      <c r="M31" s="55">
        <f>IF(Enrolled=0,"n/a",DGET(data,"Pctile70_hr24",_xlnm.Criteria)*IF(Result_type="Aggregate Impact",Enrolled/1000,1))</f>
        <v>-0.25657558959999999</v>
      </c>
      <c r="N31" s="55">
        <f>IF(Enrolled=0,"n/a",DGET(data,"Pctile90_hr24",_xlnm.Criteria)*IF(Result_type="Aggregate Impact",Enrolled/1000,1))</f>
        <v>-2.011603E-2</v>
      </c>
    </row>
    <row r="32" spans="3:23" ht="49.5" customHeight="1" thickBot="1" x14ac:dyDescent="0.35">
      <c r="C32" s="5"/>
      <c r="D32" s="5"/>
      <c r="E32" s="17"/>
      <c r="F32" s="77" t="str">
        <f>"Estimated Reference
Energy Use
("&amp;IF(Result_type="Aggregate Impact","MWh)","kWh)")</f>
        <v>Estimated Reference
Energy Use
(MWh)</v>
      </c>
      <c r="G32" s="77" t="str">
        <f>"Observed 
Energy Use ("&amp;IF(Result_type="Aggregate Impact","MWh)","kWh)")</f>
        <v>Observed 
Energy Use (MWh)</v>
      </c>
      <c r="H32" s="77" t="str">
        <f>"Estimated 
Change in Energy Use ("&amp;IF(Result_type="Aggregate Impact","MWh)","kWh)")</f>
        <v>Estimated 
Change in Energy Use (MWh)</v>
      </c>
      <c r="I32" s="79" t="s">
        <v>202</v>
      </c>
      <c r="J32" s="59" t="str">
        <f>"Uncertainty Adjusted Impact ("&amp;IF(Result_type="Aggregate Impact","MWh/hour) - Percentiles","kWh/hour) - Percentiles")</f>
        <v>Uncertainty Adjusted Impact (MWh/hour) - Percentiles</v>
      </c>
      <c r="K32" s="59"/>
      <c r="L32" s="59"/>
      <c r="M32" s="59"/>
      <c r="N32" s="60"/>
    </row>
    <row r="33" spans="3:14" ht="16.5" x14ac:dyDescent="0.3">
      <c r="C33" s="5"/>
      <c r="D33" s="5"/>
      <c r="E33" s="62" t="s">
        <v>220</v>
      </c>
      <c r="F33" s="78"/>
      <c r="G33" s="78"/>
      <c r="H33" s="78"/>
      <c r="I33" s="78"/>
      <c r="J33" s="18" t="s">
        <v>10</v>
      </c>
      <c r="K33" s="18" t="s">
        <v>11</v>
      </c>
      <c r="L33" s="18" t="s">
        <v>12</v>
      </c>
      <c r="M33" s="18" t="s">
        <v>13</v>
      </c>
      <c r="N33" s="19" t="s">
        <v>14</v>
      </c>
    </row>
    <row r="34" spans="3:14" ht="17.25" thickBot="1" x14ac:dyDescent="0.35">
      <c r="C34" s="5"/>
      <c r="D34" s="5"/>
      <c r="E34" s="20" t="s">
        <v>15</v>
      </c>
      <c r="F34" s="21">
        <f>IF(Enrolled=0,"n/a",SUM(F8:F31))</f>
        <v>5219.0916514990013</v>
      </c>
      <c r="G34" s="22">
        <f>IF(Enrolled=0,"n/a",SUM(G8:G31))</f>
        <v>5121.8845661554997</v>
      </c>
      <c r="H34" s="22">
        <f>IF(Enrolled=0,"n/a",SUM(H8:H31))</f>
        <v>97.207085343499983</v>
      </c>
      <c r="I34" s="23">
        <f>IF(Enrolled=0,"n/a",SUM(Lookups!C11:C34))</f>
        <v>0</v>
      </c>
      <c r="J34" s="23">
        <f>Lookups!D40</f>
        <v>96.887719326345845</v>
      </c>
      <c r="K34" s="23">
        <f>Lookups!E40</f>
        <v>97.076403357975678</v>
      </c>
      <c r="L34" s="23">
        <f>Lookups!F40</f>
        <v>97.207085343499983</v>
      </c>
      <c r="M34" s="23">
        <f>Lookups!G40</f>
        <v>97.337767329024288</v>
      </c>
      <c r="N34" s="64">
        <f>Lookups!H40</f>
        <v>97.526451360654121</v>
      </c>
    </row>
    <row r="35" spans="3:14" ht="17.25" thickBot="1" x14ac:dyDescent="0.35">
      <c r="C35" s="5"/>
      <c r="D35" s="5"/>
      <c r="E35" s="20" t="s">
        <v>253</v>
      </c>
      <c r="F35" s="63" t="str">
        <f>IF(summer=1,AVERAGE(F20:F25),"n/a")</f>
        <v>n/a</v>
      </c>
      <c r="G35" s="23" t="str">
        <f>IF(summer=1,AVERAGE(G20:G25),"n/a")</f>
        <v>n/a</v>
      </c>
      <c r="H35" s="23" t="str">
        <f>IF(summer=1,AVERAGE(H20:H25),"n/a")</f>
        <v>n/a</v>
      </c>
      <c r="I35" s="23" t="str">
        <f>IF(summer=1,SUM(Lookups!C23:C28),"n/a")</f>
        <v>n/a</v>
      </c>
      <c r="J35" s="23" t="str">
        <f>Lookups!D41</f>
        <v>n/a</v>
      </c>
      <c r="K35" s="23" t="str">
        <f>Lookups!E41</f>
        <v>n/a</v>
      </c>
      <c r="L35" s="23" t="str">
        <f>Lookups!F41</f>
        <v>n/a</v>
      </c>
      <c r="M35" s="23" t="str">
        <f>Lookups!G41</f>
        <v>n/a</v>
      </c>
      <c r="N35" s="64" t="str">
        <f>Lookups!H41</f>
        <v>n/a</v>
      </c>
    </row>
    <row r="36" spans="3:14" ht="17.25" thickBot="1" x14ac:dyDescent="0.35">
      <c r="E36" s="20" t="s">
        <v>254</v>
      </c>
      <c r="F36" s="63">
        <f>IF(summer=1,AVERAGE(F16:F19,F26:F29),AVERAGE(F16:F29))</f>
        <v>259.97099429478578</v>
      </c>
      <c r="G36" s="23">
        <f>IF(summer=1,AVERAGE(G16:G19,G26:G29),AVERAGE(G16:G29))</f>
        <v>254.02608020947147</v>
      </c>
      <c r="H36" s="23">
        <f>IF(summer=1,AVERAGE(H16:H19,H26:H29),AVERAGE(H16:H29))</f>
        <v>5.9449140853142861</v>
      </c>
      <c r="I36" s="23">
        <f>IF(summer=1,SUM(Lookups!C18:C21,Lookups!C29:C32),SUM(Lookups!C19:C32))</f>
        <v>0</v>
      </c>
      <c r="J36" s="23">
        <f>Lookups!D42</f>
        <v>5.5509325634328377</v>
      </c>
      <c r="K36" s="23">
        <f>Lookups!E42</f>
        <v>5.7837000400688039</v>
      </c>
      <c r="L36" s="23">
        <f>Lookups!F42</f>
        <v>5.9449140853142861</v>
      </c>
      <c r="M36" s="23">
        <f>Lookups!G42</f>
        <v>6.1061281305597683</v>
      </c>
      <c r="N36" s="64">
        <f>Lookups!H42</f>
        <v>6.3388956071957345</v>
      </c>
    </row>
    <row r="37" spans="3:14" ht="15" x14ac:dyDescent="0.25">
      <c r="E37" s="24"/>
      <c r="F37" s="40"/>
      <c r="G37" s="73" t="s">
        <v>256</v>
      </c>
      <c r="H37" s="74" t="str">
        <f>IF(summer=1,H35/F35,"n/a")</f>
        <v>n/a</v>
      </c>
      <c r="I37" s="40"/>
    </row>
    <row r="38" spans="3:14" ht="15" x14ac:dyDescent="0.25">
      <c r="E38" s="24"/>
      <c r="F38" s="40"/>
      <c r="G38" s="73" t="s">
        <v>257</v>
      </c>
      <c r="H38" s="74">
        <f>H36/F36</f>
        <v>2.2867605293586103E-2</v>
      </c>
      <c r="I38" s="41"/>
    </row>
    <row r="39" spans="3:14" x14ac:dyDescent="0.2">
      <c r="E39" s="24"/>
      <c r="F39" s="40"/>
      <c r="G39" s="40"/>
      <c r="H39" s="41"/>
      <c r="I39" s="40"/>
    </row>
    <row r="41" spans="3:14" x14ac:dyDescent="0.2">
      <c r="E41" s="24"/>
      <c r="F41" s="40"/>
      <c r="G41" s="40"/>
      <c r="H41" s="40"/>
      <c r="I41" s="41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9" priority="46" stopIfTrue="1">
      <formula>$A$1&lt;&gt;""</formula>
    </cfRule>
  </conditionalFormatting>
  <conditionalFormatting sqref="C2">
    <cfRule type="expression" dxfId="8" priority="38">
      <formula>size_lca_flag=1</formula>
    </cfRule>
  </conditionalFormatting>
  <conditionalFormatting sqref="B7">
    <cfRule type="expression" dxfId="7" priority="30">
      <formula>Two_way_tab_flag=1</formula>
    </cfRule>
    <cfRule type="expression" dxfId="6" priority="31">
      <formula>size_lca_flag=1</formula>
    </cfRule>
  </conditionalFormatting>
  <conditionalFormatting sqref="C1">
    <cfRule type="expression" dxfId="5" priority="27" stopIfTrue="1">
      <formula>$A$1&lt;&gt;""</formula>
    </cfRule>
  </conditionalFormatting>
  <conditionalFormatting sqref="B8">
    <cfRule type="expression" dxfId="4" priority="4">
      <formula>Two_way_tab_flag=1</formula>
    </cfRule>
    <cfRule type="expression" dxfId="3" priority="5">
      <formula>size_lca_flag=1</formula>
    </cfRule>
  </conditionalFormatting>
  <dataValidations count="7">
    <dataValidation type="list" allowBlank="1" showInputMessage="1" showErrorMessage="1" sqref="B10">
      <formula1>dual_enrol_list</formula1>
    </dataValidation>
    <dataValidation type="list" allowBlank="1" showInputMessage="1" showErrorMessage="1" sqref="B8">
      <formula1>lca_list</formula1>
    </dataValidation>
    <dataValidation type="list" allowBlank="1" showInputMessage="1" showErrorMessage="1" sqref="B5">
      <formula1>date_list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9">
      <formula1>Size_list</formula1>
    </dataValidation>
    <dataValidation type="list" allowBlank="1" showInputMessage="1" showErrorMessage="1" sqref="B11">
      <formula1>notice_list</formula1>
    </dataValidation>
    <dataValidation type="list" allowBlank="1" showInputMessage="1" showErrorMessage="1" sqref="B7">
      <formula1>ind_list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4D5BC2E-3F11-4515-9411-4D08286F7F24}">
            <xm:f>Lookups!$F$37=1</xm:f>
            <x14:dxf>
              <fill>
                <patternFill>
                  <bgColor theme="3" tint="0.79998168889431442"/>
                </patternFill>
              </fill>
            </x14:dxf>
          </x14:cfRule>
          <xm:sqref>E20:N25</xm:sqref>
        </x14:conditionalFormatting>
        <x14:conditionalFormatting xmlns:xm="http://schemas.microsoft.com/office/excel/2006/main">
          <x14:cfRule type="expression" priority="2" id="{D43244EE-F903-428B-A9A5-C3479C0AA8B3}">
            <xm:f>Lookups!$F$37=1</xm:f>
            <x14:dxf>
              <fill>
                <patternFill>
                  <bgColor rgb="FFEEF3F8"/>
                </patternFill>
              </fill>
            </x14:dxf>
          </x14:cfRule>
          <xm:sqref>E16:N19 E26:N29</xm:sqref>
        </x14:conditionalFormatting>
        <x14:conditionalFormatting xmlns:xm="http://schemas.microsoft.com/office/excel/2006/main">
          <x14:cfRule type="expression" priority="1" id="{4F4CDF7B-3E53-49D3-8A00-0466B775F5C5}">
            <xm:f>Lookups!$F$37=0</xm:f>
            <x14:dxf>
              <fill>
                <patternFill>
                  <bgColor rgb="FFEEF3F8"/>
                </patternFill>
              </fill>
            </x14:dxf>
          </x14:cfRule>
          <xm:sqref>E16:N29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workbookViewId="0">
      <selection activeCell="B40" sqref="B40"/>
    </sheetView>
  </sheetViews>
  <sheetFormatPr defaultRowHeight="12.75" x14ac:dyDescent="0.2"/>
  <cols>
    <col min="1" max="1" width="16.85546875" customWidth="1"/>
    <col min="2" max="2" width="9.7109375" bestFit="1" customWidth="1"/>
    <col min="3" max="3" width="24.140625" bestFit="1" customWidth="1"/>
    <col min="4" max="4" width="17.140625" bestFit="1" customWidth="1"/>
    <col min="5" max="5" width="9.5703125" bestFit="1" customWidth="1"/>
    <col min="6" max="6" width="8.85546875" bestFit="1" customWidth="1"/>
    <col min="7" max="7" width="5.5703125" bestFit="1" customWidth="1"/>
    <col min="8" max="8" width="10.85546875" bestFit="1" customWidth="1"/>
    <col min="10" max="10" width="25.5703125" bestFit="1" customWidth="1"/>
    <col min="11" max="11" width="16" bestFit="1" customWidth="1"/>
    <col min="12" max="12" width="31" bestFit="1" customWidth="1"/>
    <col min="13" max="13" width="15.5703125" bestFit="1" customWidth="1"/>
    <col min="14" max="14" width="16.42578125" bestFit="1" customWidth="1"/>
    <col min="15" max="15" width="13.42578125" bestFit="1" customWidth="1"/>
  </cols>
  <sheetData>
    <row r="1" spans="1:15" x14ac:dyDescent="0.2">
      <c r="G1" s="1"/>
      <c r="H1" s="1"/>
    </row>
    <row r="3" spans="1:15" ht="15" x14ac:dyDescent="0.25">
      <c r="A3" s="27"/>
      <c r="B3" s="25" t="s">
        <v>225</v>
      </c>
      <c r="C3" s="25" t="s">
        <v>215</v>
      </c>
      <c r="D3" s="25" t="s">
        <v>0</v>
      </c>
      <c r="E3" s="25" t="s">
        <v>201</v>
      </c>
      <c r="F3" s="25"/>
      <c r="G3" s="66"/>
      <c r="J3" s="2" t="s">
        <v>217</v>
      </c>
      <c r="K3" s="11" t="s">
        <v>214</v>
      </c>
      <c r="L3" s="11" t="s">
        <v>215</v>
      </c>
      <c r="M3" s="11" t="s">
        <v>0</v>
      </c>
      <c r="N3" s="42" t="s">
        <v>198</v>
      </c>
      <c r="O3" s="11" t="s">
        <v>216</v>
      </c>
    </row>
    <row r="4" spans="1:15" x14ac:dyDescent="0.2">
      <c r="A4" s="29"/>
      <c r="B4" t="str">
        <f>date</f>
        <v>December System Peak Day</v>
      </c>
      <c r="C4" s="26" t="str">
        <f>ind_grp</f>
        <v>All</v>
      </c>
      <c r="D4" s="5" t="str">
        <f>lca</f>
        <v>All</v>
      </c>
      <c r="E4" t="str">
        <f>Size</f>
        <v>All</v>
      </c>
      <c r="F4" s="5"/>
      <c r="G4" s="67"/>
      <c r="J4" t="s">
        <v>2</v>
      </c>
      <c r="K4" t="s">
        <v>230</v>
      </c>
      <c r="L4" t="s">
        <v>1</v>
      </c>
      <c r="M4" t="s">
        <v>1</v>
      </c>
      <c r="N4" s="43" t="s">
        <v>1</v>
      </c>
      <c r="O4" s="44" t="s">
        <v>1</v>
      </c>
    </row>
    <row r="5" spans="1:15" ht="13.5" x14ac:dyDescent="0.25">
      <c r="A5" s="27"/>
      <c r="B5" s="27"/>
      <c r="C5" s="27"/>
      <c r="D5" s="27"/>
      <c r="E5" s="27"/>
      <c r="F5" s="27"/>
      <c r="G5" s="28"/>
      <c r="H5" s="28"/>
      <c r="J5" s="1" t="s">
        <v>218</v>
      </c>
      <c r="K5" t="s">
        <v>229</v>
      </c>
      <c r="L5" t="s">
        <v>204</v>
      </c>
      <c r="M5" t="s">
        <v>189</v>
      </c>
      <c r="N5" s="45" t="s">
        <v>200</v>
      </c>
      <c r="O5" s="44"/>
    </row>
    <row r="6" spans="1:15" x14ac:dyDescent="0.2">
      <c r="A6" s="29"/>
      <c r="B6" s="29"/>
      <c r="C6" s="70" t="s">
        <v>223</v>
      </c>
      <c r="D6" s="30">
        <f>IF(Two_way_tab_flag=1,0,DGET(data,"enrolled",_xlnm.Criteria))</f>
        <v>87461</v>
      </c>
      <c r="E6" s="29"/>
      <c r="F6" s="30"/>
      <c r="G6" s="30"/>
      <c r="H6" s="30"/>
      <c r="K6" t="s">
        <v>233</v>
      </c>
      <c r="L6" t="s">
        <v>205</v>
      </c>
      <c r="M6" t="s">
        <v>190</v>
      </c>
      <c r="N6" s="46" t="s">
        <v>199</v>
      </c>
      <c r="O6" s="44"/>
    </row>
    <row r="7" spans="1:15" ht="13.5" x14ac:dyDescent="0.25">
      <c r="A7" s="27"/>
      <c r="C7" s="44" t="s">
        <v>219</v>
      </c>
      <c r="D7">
        <f>IF(COUNTIF(Table!B7:B8,"All")&lt;1,1,0)</f>
        <v>0</v>
      </c>
      <c r="K7" t="s">
        <v>227</v>
      </c>
      <c r="L7" t="s">
        <v>206</v>
      </c>
      <c r="M7" t="s">
        <v>191</v>
      </c>
      <c r="N7" s="47"/>
    </row>
    <row r="8" spans="1:15" ht="13.5" x14ac:dyDescent="0.25">
      <c r="A8" s="28"/>
      <c r="C8" s="44"/>
      <c r="K8" t="s">
        <v>234</v>
      </c>
      <c r="L8" t="s">
        <v>207</v>
      </c>
      <c r="M8" t="s">
        <v>192</v>
      </c>
      <c r="N8" s="34"/>
    </row>
    <row r="9" spans="1:15" x14ac:dyDescent="0.2">
      <c r="K9" t="s">
        <v>232</v>
      </c>
      <c r="L9" t="s">
        <v>208</v>
      </c>
      <c r="M9" s="45" t="s">
        <v>237</v>
      </c>
      <c r="N9" s="34"/>
    </row>
    <row r="10" spans="1:15" x14ac:dyDescent="0.2">
      <c r="C10" s="52" t="s">
        <v>203</v>
      </c>
      <c r="F10" t="s">
        <v>255</v>
      </c>
      <c r="K10" t="s">
        <v>231</v>
      </c>
      <c r="L10" t="s">
        <v>209</v>
      </c>
      <c r="M10" t="s">
        <v>193</v>
      </c>
      <c r="N10" s="34"/>
    </row>
    <row r="11" spans="1:15" x14ac:dyDescent="0.2">
      <c r="B11">
        <v>1</v>
      </c>
      <c r="C11" s="53">
        <f>MAX(0,Table!I8-75)</f>
        <v>0</v>
      </c>
      <c r="E11" t="s">
        <v>230</v>
      </c>
      <c r="F11">
        <v>0</v>
      </c>
      <c r="K11" t="s">
        <v>228</v>
      </c>
      <c r="L11" t="s">
        <v>210</v>
      </c>
      <c r="M11" t="s">
        <v>194</v>
      </c>
      <c r="N11" s="34"/>
    </row>
    <row r="12" spans="1:15" x14ac:dyDescent="0.2">
      <c r="B12">
        <f>B11+1</f>
        <v>2</v>
      </c>
      <c r="C12" s="53">
        <f>MAX(0,Table!I9-75)</f>
        <v>0</v>
      </c>
      <c r="E12" t="s">
        <v>229</v>
      </c>
      <c r="F12">
        <v>0</v>
      </c>
      <c r="K12" t="s">
        <v>235</v>
      </c>
      <c r="L12" t="s">
        <v>211</v>
      </c>
      <c r="M12" t="s">
        <v>195</v>
      </c>
    </row>
    <row r="13" spans="1:15" x14ac:dyDescent="0.2">
      <c r="B13">
        <f t="shared" ref="B13:B34" si="0">B12+1</f>
        <v>3</v>
      </c>
      <c r="C13" s="53">
        <f>MAX(0,Table!I10-75)</f>
        <v>0</v>
      </c>
      <c r="E13" t="s">
        <v>233</v>
      </c>
      <c r="F13">
        <v>0</v>
      </c>
      <c r="K13" t="s">
        <v>247</v>
      </c>
    </row>
    <row r="14" spans="1:15" x14ac:dyDescent="0.2">
      <c r="B14">
        <f t="shared" si="0"/>
        <v>4</v>
      </c>
      <c r="C14" s="53">
        <f>MAX(0,Table!I11-75)</f>
        <v>0</v>
      </c>
      <c r="E14" t="s">
        <v>227</v>
      </c>
      <c r="F14">
        <v>0</v>
      </c>
      <c r="K14" t="s">
        <v>248</v>
      </c>
    </row>
    <row r="15" spans="1:15" x14ac:dyDescent="0.2">
      <c r="B15">
        <f t="shared" si="0"/>
        <v>5</v>
      </c>
      <c r="C15" s="53">
        <f>MAX(0,Table!I12-75)</f>
        <v>0</v>
      </c>
      <c r="E15" t="s">
        <v>234</v>
      </c>
      <c r="F15">
        <v>1</v>
      </c>
      <c r="K15" t="s">
        <v>249</v>
      </c>
    </row>
    <row r="16" spans="1:15" x14ac:dyDescent="0.2">
      <c r="B16">
        <f t="shared" si="0"/>
        <v>6</v>
      </c>
      <c r="C16" s="53">
        <f>MAX(0,Table!I13-75)</f>
        <v>0</v>
      </c>
      <c r="E16" t="s">
        <v>232</v>
      </c>
      <c r="F16">
        <v>1</v>
      </c>
      <c r="K16" t="s">
        <v>241</v>
      </c>
    </row>
    <row r="17" spans="1:15" x14ac:dyDescent="0.2">
      <c r="B17">
        <f t="shared" si="0"/>
        <v>7</v>
      </c>
      <c r="C17" s="53">
        <f>MAX(0,Table!I14-75)</f>
        <v>0</v>
      </c>
      <c r="E17" t="s">
        <v>231</v>
      </c>
      <c r="F17">
        <v>1</v>
      </c>
      <c r="K17" t="s">
        <v>240</v>
      </c>
    </row>
    <row r="18" spans="1:15" x14ac:dyDescent="0.2">
      <c r="B18">
        <f t="shared" si="0"/>
        <v>8</v>
      </c>
      <c r="C18" s="53">
        <f>MAX(0,Table!I15-75)</f>
        <v>0</v>
      </c>
      <c r="E18" t="s">
        <v>228</v>
      </c>
      <c r="F18">
        <v>1</v>
      </c>
      <c r="K18" t="s">
        <v>244</v>
      </c>
    </row>
    <row r="19" spans="1:15" x14ac:dyDescent="0.2">
      <c r="B19">
        <f t="shared" si="0"/>
        <v>9</v>
      </c>
      <c r="C19" s="53">
        <f>MAX(0,Table!I16-75)</f>
        <v>0</v>
      </c>
      <c r="E19" t="s">
        <v>235</v>
      </c>
      <c r="F19">
        <v>1</v>
      </c>
      <c r="K19" t="s">
        <v>238</v>
      </c>
      <c r="O19" s="34"/>
    </row>
    <row r="20" spans="1:15" x14ac:dyDescent="0.2">
      <c r="B20">
        <f t="shared" si="0"/>
        <v>10</v>
      </c>
      <c r="C20" s="53">
        <f>MAX(0,Table!I17-75)</f>
        <v>0</v>
      </c>
      <c r="E20" t="s">
        <v>247</v>
      </c>
      <c r="F20">
        <v>1</v>
      </c>
      <c r="K20" t="s">
        <v>245</v>
      </c>
      <c r="O20" s="34"/>
    </row>
    <row r="21" spans="1:15" x14ac:dyDescent="0.2">
      <c r="B21">
        <f t="shared" si="0"/>
        <v>11</v>
      </c>
      <c r="C21" s="53">
        <f>MAX(0,Table!I18-75)</f>
        <v>0</v>
      </c>
      <c r="E21" t="s">
        <v>248</v>
      </c>
      <c r="F21">
        <v>0</v>
      </c>
      <c r="K21" t="s">
        <v>243</v>
      </c>
      <c r="O21" s="34"/>
    </row>
    <row r="22" spans="1:15" x14ac:dyDescent="0.2">
      <c r="B22">
        <f t="shared" si="0"/>
        <v>12</v>
      </c>
      <c r="C22" s="53">
        <f>MAX(0,Table!I19-75)</f>
        <v>0</v>
      </c>
      <c r="E22" t="s">
        <v>249</v>
      </c>
      <c r="F22">
        <v>0</v>
      </c>
      <c r="K22" t="s">
        <v>242</v>
      </c>
      <c r="O22" s="34"/>
    </row>
    <row r="23" spans="1:15" x14ac:dyDescent="0.2">
      <c r="B23">
        <f t="shared" si="0"/>
        <v>13</v>
      </c>
      <c r="C23" s="53">
        <f>MAX(0,Table!I20-75)</f>
        <v>0</v>
      </c>
      <c r="E23" t="s">
        <v>241</v>
      </c>
      <c r="F23">
        <v>0</v>
      </c>
      <c r="K23" t="s">
        <v>239</v>
      </c>
      <c r="O23" s="34"/>
    </row>
    <row r="24" spans="1:15" x14ac:dyDescent="0.2">
      <c r="B24">
        <f t="shared" si="0"/>
        <v>14</v>
      </c>
      <c r="C24" s="53">
        <f>MAX(0,Table!I21-75)</f>
        <v>0</v>
      </c>
      <c r="E24" t="s">
        <v>240</v>
      </c>
      <c r="F24">
        <v>0</v>
      </c>
      <c r="K24" t="s">
        <v>246</v>
      </c>
      <c r="O24" s="34"/>
    </row>
    <row r="25" spans="1:15" x14ac:dyDescent="0.2">
      <c r="B25">
        <f t="shared" si="0"/>
        <v>15</v>
      </c>
      <c r="C25" s="53">
        <f>MAX(0,Table!I22-75)</f>
        <v>0</v>
      </c>
      <c r="E25" t="s">
        <v>244</v>
      </c>
      <c r="F25">
        <v>0</v>
      </c>
      <c r="K25" t="s">
        <v>250</v>
      </c>
      <c r="O25" s="34"/>
    </row>
    <row r="26" spans="1:15" x14ac:dyDescent="0.2">
      <c r="B26">
        <f t="shared" si="0"/>
        <v>16</v>
      </c>
      <c r="C26" s="53">
        <f>MAX(0,Table!I23-75)</f>
        <v>0</v>
      </c>
      <c r="E26" t="s">
        <v>238</v>
      </c>
      <c r="F26">
        <v>0</v>
      </c>
      <c r="K26" t="s">
        <v>251</v>
      </c>
    </row>
    <row r="27" spans="1:15" x14ac:dyDescent="0.2">
      <c r="B27">
        <f t="shared" si="0"/>
        <v>17</v>
      </c>
      <c r="C27" s="53">
        <f>MAX(0,Table!I24-75)</f>
        <v>0</v>
      </c>
      <c r="E27" t="s">
        <v>245</v>
      </c>
      <c r="F27">
        <v>1</v>
      </c>
      <c r="K27" t="s">
        <v>252</v>
      </c>
    </row>
    <row r="28" spans="1:15" x14ac:dyDescent="0.2">
      <c r="A28" s="6"/>
      <c r="B28">
        <f t="shared" si="0"/>
        <v>18</v>
      </c>
      <c r="C28" s="53">
        <f>MAX(0,Table!I25-75)</f>
        <v>0</v>
      </c>
      <c r="D28" s="6"/>
      <c r="E28" t="s">
        <v>243</v>
      </c>
      <c r="F28">
        <v>1</v>
      </c>
    </row>
    <row r="29" spans="1:15" x14ac:dyDescent="0.2">
      <c r="A29" s="6"/>
      <c r="B29">
        <f t="shared" si="0"/>
        <v>19</v>
      </c>
      <c r="C29" s="53">
        <f>MAX(0,Table!I26-75)</f>
        <v>0</v>
      </c>
      <c r="D29" s="6"/>
      <c r="E29" t="s">
        <v>242</v>
      </c>
      <c r="F29">
        <v>1</v>
      </c>
    </row>
    <row r="30" spans="1:15" x14ac:dyDescent="0.2">
      <c r="A30" s="6"/>
      <c r="B30">
        <f t="shared" si="0"/>
        <v>20</v>
      </c>
      <c r="C30" s="53">
        <f>MAX(0,Table!I27-75)</f>
        <v>0</v>
      </c>
      <c r="D30" s="6"/>
      <c r="E30" t="s">
        <v>239</v>
      </c>
      <c r="F30">
        <v>1</v>
      </c>
    </row>
    <row r="31" spans="1:15" x14ac:dyDescent="0.2">
      <c r="B31">
        <f t="shared" si="0"/>
        <v>21</v>
      </c>
      <c r="C31" s="53">
        <f>MAX(0,Table!I28-75)</f>
        <v>0</v>
      </c>
      <c r="D31" s="44"/>
      <c r="E31" t="s">
        <v>246</v>
      </c>
      <c r="F31">
        <v>1</v>
      </c>
      <c r="G31" s="44"/>
      <c r="H31" s="44"/>
      <c r="I31" s="44"/>
      <c r="J31" s="44"/>
      <c r="K31" s="44"/>
      <c r="L31" s="44"/>
      <c r="M31" s="44"/>
    </row>
    <row r="32" spans="1:15" x14ac:dyDescent="0.2">
      <c r="B32">
        <f t="shared" si="0"/>
        <v>22</v>
      </c>
      <c r="C32" s="53">
        <f>MAX(0,Table!I29-75)</f>
        <v>0</v>
      </c>
      <c r="D32" s="6"/>
      <c r="E32" t="s">
        <v>250</v>
      </c>
      <c r="F32">
        <v>1</v>
      </c>
      <c r="G32" s="6"/>
      <c r="H32" s="6"/>
      <c r="I32" s="6"/>
      <c r="J32" s="6"/>
      <c r="K32" s="6"/>
      <c r="L32" s="6"/>
      <c r="M32" s="40"/>
    </row>
    <row r="33" spans="2:13" x14ac:dyDescent="0.2">
      <c r="B33">
        <f t="shared" si="0"/>
        <v>23</v>
      </c>
      <c r="C33" s="53">
        <f>MAX(0,Table!I30-75)</f>
        <v>0</v>
      </c>
      <c r="D33" s="6"/>
      <c r="E33" t="s">
        <v>251</v>
      </c>
      <c r="F33">
        <v>0</v>
      </c>
      <c r="G33" s="6"/>
      <c r="H33" s="6"/>
      <c r="I33" s="6"/>
      <c r="J33" s="6"/>
      <c r="K33" s="6"/>
      <c r="L33" s="6"/>
      <c r="M33" s="40"/>
    </row>
    <row r="34" spans="2:13" x14ac:dyDescent="0.2">
      <c r="B34">
        <f t="shared" si="0"/>
        <v>24</v>
      </c>
      <c r="C34" s="53">
        <f>MAX(0,Table!I31-75)</f>
        <v>0</v>
      </c>
      <c r="D34" s="6"/>
      <c r="E34" t="s">
        <v>252</v>
      </c>
      <c r="F34">
        <v>0</v>
      </c>
      <c r="G34" s="6"/>
      <c r="H34" s="6"/>
      <c r="I34" s="6"/>
      <c r="J34" s="6"/>
      <c r="K34" s="6"/>
      <c r="L34" s="6"/>
      <c r="M34" s="40"/>
    </row>
    <row r="35" spans="2:13" x14ac:dyDescent="0.2">
      <c r="B35" s="44" t="s">
        <v>221</v>
      </c>
      <c r="D35" s="6"/>
      <c r="E35" s="6"/>
      <c r="F35" s="6"/>
      <c r="G35" s="6"/>
      <c r="H35" s="6"/>
      <c r="I35" s="6"/>
      <c r="J35" s="6"/>
      <c r="K35" s="6"/>
      <c r="L35" s="6"/>
      <c r="M35" s="40"/>
    </row>
    <row r="36" spans="2:13" x14ac:dyDescent="0.2">
      <c r="D36" s="6"/>
      <c r="E36" s="6"/>
      <c r="F36" s="6"/>
      <c r="G36" s="6"/>
      <c r="H36" s="6"/>
      <c r="I36" s="6"/>
      <c r="J36" s="6"/>
      <c r="K36" s="6"/>
      <c r="L36" s="6"/>
      <c r="M36" s="40"/>
    </row>
    <row r="37" spans="2:13" x14ac:dyDescent="0.2">
      <c r="D37" s="6"/>
      <c r="E37" s="6"/>
      <c r="F37" s="6">
        <f>VLOOKUP(date,E11:F34,2,FALSE)</f>
        <v>0</v>
      </c>
      <c r="G37" s="6"/>
      <c r="H37" s="6"/>
      <c r="I37" s="6"/>
      <c r="J37" s="6"/>
      <c r="K37" s="6"/>
      <c r="L37" s="6"/>
      <c r="M37" s="40"/>
    </row>
    <row r="38" spans="2:13" x14ac:dyDescent="0.2">
      <c r="D38" s="6"/>
      <c r="E38" s="6"/>
      <c r="F38" s="6"/>
      <c r="G38" s="6"/>
      <c r="H38" s="6"/>
      <c r="I38" s="6"/>
      <c r="J38" s="6"/>
      <c r="K38" s="6"/>
      <c r="L38" s="6"/>
      <c r="M38" s="40"/>
    </row>
    <row r="39" spans="2:13" x14ac:dyDescent="0.2">
      <c r="B39" s="75" t="s">
        <v>261</v>
      </c>
      <c r="C39" t="s">
        <v>262</v>
      </c>
      <c r="D39" t="s">
        <v>4</v>
      </c>
      <c r="E39" s="6" t="s">
        <v>5</v>
      </c>
      <c r="F39" s="6" t="s">
        <v>6</v>
      </c>
      <c r="G39" s="6" t="s">
        <v>7</v>
      </c>
      <c r="H39" s="6" t="s">
        <v>8</v>
      </c>
      <c r="I39" s="6"/>
      <c r="J39" s="6"/>
      <c r="K39" s="6"/>
      <c r="L39" s="6"/>
      <c r="M39" s="40"/>
    </row>
    <row r="40" spans="2:13" x14ac:dyDescent="0.2">
      <c r="B40" s="76">
        <f>IF(Enrolled=0,"n/a",DGET(SEdata,"stderrposttouallday",_xlnm.Criteria)*IF(Result_type="Aggregate Impact",Enrolled/1000,1))</f>
        <v>0.24920262729999998</v>
      </c>
      <c r="C40" t="s">
        <v>263</v>
      </c>
      <c r="D40" s="53">
        <f>NORMINV(0.1,Table!$H34,Lookups!$B40)</f>
        <v>96.887719326345845</v>
      </c>
      <c r="E40" s="53">
        <f>NORMINV(0.3,Table!$H34,Lookups!$B40)</f>
        <v>97.076403357975678</v>
      </c>
      <c r="F40" s="53">
        <f>NORMINV(0.5,Table!$H34,Lookups!$B40)</f>
        <v>97.207085343499983</v>
      </c>
      <c r="G40" s="53">
        <f>NORMINV(0.7,Table!$H34,Lookups!$B40)</f>
        <v>97.337767329024288</v>
      </c>
      <c r="H40" s="53">
        <f>NORMINV(0.9,Table!$H34,Lookups!$B40)</f>
        <v>97.526451360654121</v>
      </c>
      <c r="I40" s="6"/>
      <c r="J40" s="6"/>
      <c r="K40" s="6"/>
      <c r="L40" s="6"/>
      <c r="M40" s="40"/>
    </row>
    <row r="41" spans="2:13" x14ac:dyDescent="0.2">
      <c r="B41" s="76" t="str">
        <f>IF(OR(Enrolled=0,summer=0),"n/a",DGET(SEdata,"stderrposttoupeak",_xlnm.Criteria)*IF(Result_type="Aggregate Impact",Enrolled/1000,1))</f>
        <v>n/a</v>
      </c>
      <c r="C41" t="s">
        <v>264</v>
      </c>
      <c r="D41" s="53" t="str">
        <f>IF(OR(Enrolled=0,summer=0),"n/a",NORMINV(0.1,Table!$H35,Lookups!$B41))</f>
        <v>n/a</v>
      </c>
      <c r="E41" s="53" t="str">
        <f>IF(OR(Enrolled=0,summer=0),"n/a",NORMINV(0.3,Table!$H35,Lookups!$B41))</f>
        <v>n/a</v>
      </c>
      <c r="F41" s="53" t="str">
        <f>IF(OR(Enrolled=0,summer=0),"n/a",NORMINV(0.5,Table!$H35,Lookups!$B41))</f>
        <v>n/a</v>
      </c>
      <c r="G41" s="53" t="str">
        <f>IF(OR(Enrolled=0,summer=0),"n/a",NORMINV(0.7,Table!$H35,Lookups!$B41))</f>
        <v>n/a</v>
      </c>
      <c r="H41" s="53" t="str">
        <f>IF(OR(Enrolled=0,summer=0),"n/a",NORMINV(0.9,Table!$H35,Lookups!$B41))</f>
        <v>n/a</v>
      </c>
      <c r="I41" s="6"/>
      <c r="J41" s="6"/>
      <c r="K41" s="6"/>
      <c r="L41" s="6"/>
      <c r="M41" s="40"/>
    </row>
    <row r="42" spans="2:13" x14ac:dyDescent="0.2">
      <c r="B42" s="76">
        <f>IF(Enrolled=0,"n/a",DGET(SEdata,"stderrposttoupartpeak",_xlnm.Criteria)*IF(Result_type="Aggregate Impact",Enrolled/1000,1))</f>
        <v>0.30742541499999998</v>
      </c>
      <c r="C42" t="s">
        <v>265</v>
      </c>
      <c r="D42" s="53">
        <f>NORMINV(0.1,Table!$H36,Lookups!$B42)</f>
        <v>5.5509325634328377</v>
      </c>
      <c r="E42" s="53">
        <f>NORMINV(0.3,Table!$H36,Lookups!$B42)</f>
        <v>5.7837000400688039</v>
      </c>
      <c r="F42" s="53">
        <f>NORMINV(0.5,Table!$H36,Lookups!$B42)</f>
        <v>5.9449140853142861</v>
      </c>
      <c r="G42" s="53">
        <f>NORMINV(0.7,Table!$H36,Lookups!$B42)</f>
        <v>6.1061281305597683</v>
      </c>
      <c r="H42" s="53">
        <f>NORMINV(0.9,Table!$H36,Lookups!$B42)</f>
        <v>6.3388956071957345</v>
      </c>
      <c r="I42" s="6"/>
      <c r="J42" s="6"/>
      <c r="K42" s="6"/>
      <c r="L42" s="6"/>
      <c r="M42" s="40"/>
    </row>
    <row r="43" spans="2:13" x14ac:dyDescent="0.2">
      <c r="D43" s="6"/>
      <c r="E43" s="6"/>
      <c r="F43" s="6"/>
      <c r="G43" s="6"/>
      <c r="H43" s="6"/>
      <c r="I43" s="6"/>
      <c r="J43" s="6"/>
      <c r="K43" s="6"/>
      <c r="L43" s="6"/>
      <c r="M43" s="40"/>
    </row>
    <row r="44" spans="2:13" x14ac:dyDescent="0.2">
      <c r="D44" s="6"/>
      <c r="E44" s="6"/>
      <c r="F44" s="6"/>
      <c r="G44" s="6"/>
      <c r="H44" s="6"/>
      <c r="I44" s="6"/>
      <c r="J44" s="6"/>
      <c r="K44" s="6"/>
      <c r="L44" s="6"/>
      <c r="M44" s="40"/>
    </row>
    <row r="45" spans="2:13" x14ac:dyDescent="0.2">
      <c r="D45" s="6"/>
      <c r="E45" s="6"/>
      <c r="F45" s="6"/>
      <c r="G45" s="6"/>
      <c r="H45" s="6"/>
      <c r="I45" s="6"/>
      <c r="J45" s="6"/>
      <c r="K45" s="6"/>
      <c r="L45" s="6"/>
      <c r="M45" s="40"/>
    </row>
    <row r="46" spans="2:13" x14ac:dyDescent="0.2">
      <c r="D46" s="6"/>
      <c r="E46" s="6"/>
      <c r="F46" s="6"/>
      <c r="G46" s="6"/>
      <c r="H46" s="6"/>
      <c r="I46" s="6"/>
      <c r="J46" s="6"/>
      <c r="K46" s="6"/>
      <c r="L46" s="6"/>
      <c r="M46" s="40"/>
    </row>
    <row r="47" spans="2:13" x14ac:dyDescent="0.2">
      <c r="D47" s="6"/>
      <c r="E47" s="6"/>
      <c r="F47" s="6"/>
      <c r="G47" s="6"/>
      <c r="H47" s="6"/>
      <c r="I47" s="6"/>
      <c r="J47" s="6"/>
      <c r="K47" s="6"/>
      <c r="L47" s="6"/>
      <c r="M47" s="40"/>
    </row>
    <row r="48" spans="2:13" x14ac:dyDescent="0.2">
      <c r="D48" s="6"/>
      <c r="E48" s="6"/>
      <c r="F48" s="6"/>
      <c r="G48" s="6"/>
      <c r="H48" s="6"/>
      <c r="I48" s="6"/>
      <c r="J48" s="6"/>
      <c r="K48" s="6"/>
      <c r="L48" s="6"/>
      <c r="M48" s="40"/>
    </row>
    <row r="49" spans="4:13" x14ac:dyDescent="0.2">
      <c r="D49" s="6"/>
      <c r="E49" s="6"/>
      <c r="F49" s="6"/>
      <c r="G49" s="6"/>
      <c r="H49" s="6"/>
      <c r="I49" s="6"/>
      <c r="J49" s="6"/>
      <c r="K49" s="6"/>
      <c r="L49" s="6"/>
      <c r="M49" s="40"/>
    </row>
    <row r="50" spans="4:13" x14ac:dyDescent="0.2">
      <c r="D50" s="6"/>
      <c r="E50" s="6"/>
      <c r="F50" s="6"/>
      <c r="G50" s="6"/>
      <c r="H50" s="6"/>
      <c r="I50" s="6"/>
      <c r="J50" s="6"/>
      <c r="K50" s="6"/>
      <c r="L50" s="6"/>
      <c r="M50" s="40"/>
    </row>
    <row r="51" spans="4:13" x14ac:dyDescent="0.2">
      <c r="D51" s="6"/>
      <c r="E51" s="6"/>
      <c r="F51" s="6"/>
      <c r="G51" s="6"/>
      <c r="H51" s="6"/>
      <c r="I51" s="6"/>
      <c r="J51" s="6"/>
      <c r="K51" s="6"/>
      <c r="L51" s="6"/>
      <c r="M51" s="40"/>
    </row>
    <row r="52" spans="4:13" x14ac:dyDescent="0.2">
      <c r="D52" s="6"/>
      <c r="E52" s="6"/>
      <c r="F52" s="6"/>
      <c r="G52" s="6"/>
      <c r="H52" s="6"/>
      <c r="I52" s="6"/>
      <c r="J52" s="6"/>
      <c r="K52" s="6"/>
      <c r="L52" s="6"/>
      <c r="M52" s="40"/>
    </row>
    <row r="53" spans="4:13" x14ac:dyDescent="0.2">
      <c r="D53" s="6"/>
      <c r="E53" s="6"/>
      <c r="F53" s="6"/>
      <c r="G53" s="6"/>
      <c r="H53" s="6"/>
      <c r="I53" s="6"/>
      <c r="J53" s="6"/>
      <c r="K53" s="6"/>
      <c r="L53" s="6"/>
      <c r="M53" s="40"/>
    </row>
    <row r="54" spans="4:13" x14ac:dyDescent="0.2">
      <c r="D54" s="6"/>
      <c r="E54" s="6"/>
      <c r="F54" s="6"/>
      <c r="G54" s="6"/>
      <c r="H54" s="6"/>
      <c r="I54" s="6"/>
      <c r="J54" s="6"/>
      <c r="K54" s="6"/>
      <c r="L54" s="6"/>
      <c r="M54" s="40"/>
    </row>
    <row r="55" spans="4:13" x14ac:dyDescent="0.2">
      <c r="D55" s="6"/>
      <c r="E55" s="6"/>
      <c r="F55" s="6"/>
      <c r="G55" s="6"/>
      <c r="H55" s="6"/>
      <c r="I55" s="6"/>
      <c r="J55" s="6"/>
      <c r="K55" s="6"/>
      <c r="L55" s="6"/>
      <c r="M55" s="40"/>
    </row>
    <row r="56" spans="4:13" x14ac:dyDescent="0.2">
      <c r="G56" s="6"/>
      <c r="M56" s="53"/>
    </row>
    <row r="57" spans="4:13" x14ac:dyDescent="0.2">
      <c r="G57" s="6"/>
      <c r="H57" s="6"/>
    </row>
    <row r="58" spans="4:13" x14ac:dyDescent="0.2">
      <c r="G58" s="6"/>
      <c r="H58" s="6"/>
    </row>
    <row r="59" spans="4:13" x14ac:dyDescent="0.2">
      <c r="G59" s="6"/>
      <c r="H59" s="6"/>
    </row>
    <row r="60" spans="4:13" x14ac:dyDescent="0.2">
      <c r="G60" s="6"/>
      <c r="H60" s="6"/>
    </row>
    <row r="61" spans="4:13" x14ac:dyDescent="0.2">
      <c r="G61" s="6"/>
      <c r="H61" s="6"/>
    </row>
    <row r="62" spans="4:13" x14ac:dyDescent="0.2">
      <c r="G62" s="6"/>
      <c r="H62" s="6"/>
    </row>
    <row r="63" spans="4:13" x14ac:dyDescent="0.2">
      <c r="G63" s="6"/>
      <c r="H63" s="6"/>
    </row>
    <row r="64" spans="4:13" x14ac:dyDescent="0.2">
      <c r="G64" s="6"/>
      <c r="H64" s="6"/>
    </row>
    <row r="65" spans="7:8" x14ac:dyDescent="0.2">
      <c r="G65" s="6"/>
      <c r="H65" s="6"/>
    </row>
    <row r="66" spans="7:8" x14ac:dyDescent="0.2">
      <c r="G66" s="6"/>
      <c r="H66" s="6"/>
    </row>
    <row r="67" spans="7:8" x14ac:dyDescent="0.2">
      <c r="G67" s="6"/>
      <c r="H67" s="6"/>
    </row>
    <row r="68" spans="7:8" x14ac:dyDescent="0.2">
      <c r="G68" s="6"/>
      <c r="H68" s="6"/>
    </row>
    <row r="69" spans="7:8" x14ac:dyDescent="0.2">
      <c r="G69" s="6"/>
      <c r="H69" s="6"/>
    </row>
    <row r="70" spans="7:8" x14ac:dyDescent="0.2">
      <c r="G70" s="6"/>
      <c r="H70" s="6"/>
    </row>
  </sheetData>
  <phoneticPr fontId="2" type="noConversion"/>
  <conditionalFormatting sqref="C5">
    <cfRule type="expression" priority="1">
      <formula>$F$37=1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15745"/>
  <sheetViews>
    <sheetView zoomScaleNormal="100" workbookViewId="0">
      <pane xSplit="7" ySplit="1" topLeftCell="H2" activePane="bottomRight" state="frozen"/>
      <selection activeCell="K41" sqref="K41"/>
      <selection pane="topRight" activeCell="K41" sqref="K41"/>
      <selection pane="bottomLeft" activeCell="K41" sqref="K41"/>
      <selection pane="bottomRight"/>
    </sheetView>
  </sheetViews>
  <sheetFormatPr defaultRowHeight="12.75" x14ac:dyDescent="0.2"/>
  <cols>
    <col min="1" max="1" width="14.85546875" customWidth="1"/>
    <col min="2" max="2" width="23.7109375" customWidth="1"/>
    <col min="3" max="3" width="31" customWidth="1"/>
    <col min="4" max="4" width="26.28515625" customWidth="1"/>
    <col min="5" max="5" width="7.7109375" customWidth="1"/>
    <col min="6" max="14" width="10" customWidth="1"/>
    <col min="15" max="21" width="9" customWidth="1"/>
    <col min="22" max="29" width="10" customWidth="1"/>
    <col min="30" max="38" width="12.85546875" customWidth="1"/>
    <col min="39" max="53" width="14" customWidth="1"/>
    <col min="54" max="62" width="12.85546875" customWidth="1"/>
    <col min="63" max="77" width="14" customWidth="1"/>
    <col min="78" max="86" width="12.85546875" customWidth="1"/>
    <col min="87" max="101" width="14" customWidth="1"/>
    <col min="102" max="110" width="12.85546875" customWidth="1"/>
    <col min="111" max="125" width="14" customWidth="1"/>
    <col min="126" max="134" width="12.85546875" customWidth="1"/>
    <col min="135" max="149" width="14" customWidth="1"/>
    <col min="150" max="158" width="9" customWidth="1"/>
    <col min="159" max="173" width="9.7109375" customWidth="1"/>
    <col min="174" max="174" width="16.85546875" customWidth="1"/>
    <col min="175" max="175" width="19.28515625" customWidth="1"/>
    <col min="176" max="176" width="16" bestFit="1" customWidth="1"/>
    <col min="177" max="177" width="12" bestFit="1" customWidth="1"/>
    <col min="178" max="178" width="9.28515625" customWidth="1"/>
    <col min="179" max="181" width="10.140625" bestFit="1" customWidth="1"/>
  </cols>
  <sheetData>
    <row r="1" spans="1:176" x14ac:dyDescent="0.2">
      <c r="A1" s="65" t="s">
        <v>201</v>
      </c>
      <c r="B1" t="s">
        <v>0</v>
      </c>
      <c r="C1" t="s">
        <v>215</v>
      </c>
      <c r="D1" t="s">
        <v>225</v>
      </c>
      <c r="E1" t="s">
        <v>226</v>
      </c>
      <c r="F1" t="s">
        <v>165</v>
      </c>
      <c r="G1" t="s">
        <v>166</v>
      </c>
      <c r="H1" t="s">
        <v>167</v>
      </c>
      <c r="I1" t="s">
        <v>168</v>
      </c>
      <c r="J1" t="s">
        <v>169</v>
      </c>
      <c r="K1" t="s">
        <v>170</v>
      </c>
      <c r="L1" t="s">
        <v>171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178</v>
      </c>
      <c r="T1" t="s">
        <v>179</v>
      </c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  <c r="AB1" t="s">
        <v>187</v>
      </c>
      <c r="AC1" t="s">
        <v>188</v>
      </c>
      <c r="AD1" t="s">
        <v>20</v>
      </c>
      <c r="AE1" t="s">
        <v>21</v>
      </c>
      <c r="AF1" t="s">
        <v>22</v>
      </c>
      <c r="AG1" t="s">
        <v>23</v>
      </c>
      <c r="AH1" t="s">
        <v>24</v>
      </c>
      <c r="AI1" t="s">
        <v>25</v>
      </c>
      <c r="AJ1" t="s">
        <v>26</v>
      </c>
      <c r="AK1" t="s">
        <v>27</v>
      </c>
      <c r="AL1" t="s">
        <v>28</v>
      </c>
      <c r="AM1" t="s">
        <v>29</v>
      </c>
      <c r="AN1" t="s">
        <v>30</v>
      </c>
      <c r="AO1" t="s">
        <v>31</v>
      </c>
      <c r="AP1" t="s">
        <v>32</v>
      </c>
      <c r="AQ1" t="s">
        <v>33</v>
      </c>
      <c r="AR1" t="s">
        <v>34</v>
      </c>
      <c r="AS1" t="s">
        <v>35</v>
      </c>
      <c r="AT1" t="s">
        <v>36</v>
      </c>
      <c r="AU1" t="s">
        <v>37</v>
      </c>
      <c r="AV1" t="s">
        <v>38</v>
      </c>
      <c r="AW1" t="s">
        <v>39</v>
      </c>
      <c r="AX1" t="s">
        <v>40</v>
      </c>
      <c r="AY1" t="s">
        <v>41</v>
      </c>
      <c r="AZ1" t="s">
        <v>42</v>
      </c>
      <c r="BA1" t="s">
        <v>43</v>
      </c>
      <c r="BB1" t="s">
        <v>44</v>
      </c>
      <c r="BC1" t="s">
        <v>45</v>
      </c>
      <c r="BD1" t="s">
        <v>46</v>
      </c>
      <c r="BE1" t="s">
        <v>47</v>
      </c>
      <c r="BF1" t="s">
        <v>48</v>
      </c>
      <c r="BG1" t="s">
        <v>49</v>
      </c>
      <c r="BH1" t="s">
        <v>50</v>
      </c>
      <c r="BI1" t="s">
        <v>51</v>
      </c>
      <c r="BJ1" t="s">
        <v>52</v>
      </c>
      <c r="BK1" t="s">
        <v>53</v>
      </c>
      <c r="BL1" t="s">
        <v>54</v>
      </c>
      <c r="BM1" t="s">
        <v>55</v>
      </c>
      <c r="BN1" t="s">
        <v>56</v>
      </c>
      <c r="BO1" t="s">
        <v>57</v>
      </c>
      <c r="BP1" t="s">
        <v>58</v>
      </c>
      <c r="BQ1" t="s">
        <v>59</v>
      </c>
      <c r="BR1" t="s">
        <v>60</v>
      </c>
      <c r="BS1" t="s">
        <v>61</v>
      </c>
      <c r="BT1" t="s">
        <v>62</v>
      </c>
      <c r="BU1" t="s">
        <v>63</v>
      </c>
      <c r="BV1" t="s">
        <v>64</v>
      </c>
      <c r="BW1" t="s">
        <v>65</v>
      </c>
      <c r="BX1" t="s">
        <v>66</v>
      </c>
      <c r="BY1" t="s">
        <v>67</v>
      </c>
      <c r="BZ1" t="s">
        <v>68</v>
      </c>
      <c r="CA1" t="s">
        <v>69</v>
      </c>
      <c r="CB1" t="s">
        <v>70</v>
      </c>
      <c r="CC1" t="s">
        <v>71</v>
      </c>
      <c r="CD1" t="s">
        <v>72</v>
      </c>
      <c r="CE1" t="s">
        <v>73</v>
      </c>
      <c r="CF1" t="s">
        <v>74</v>
      </c>
      <c r="CG1" t="s">
        <v>75</v>
      </c>
      <c r="CH1" t="s">
        <v>76</v>
      </c>
      <c r="CI1" t="s">
        <v>77</v>
      </c>
      <c r="CJ1" t="s">
        <v>78</v>
      </c>
      <c r="CK1" t="s">
        <v>79</v>
      </c>
      <c r="CL1" t="s">
        <v>80</v>
      </c>
      <c r="CM1" t="s">
        <v>81</v>
      </c>
      <c r="CN1" t="s">
        <v>82</v>
      </c>
      <c r="CO1" t="s">
        <v>83</v>
      </c>
      <c r="CP1" t="s">
        <v>84</v>
      </c>
      <c r="CQ1" t="s">
        <v>85</v>
      </c>
      <c r="CR1" t="s">
        <v>86</v>
      </c>
      <c r="CS1" t="s">
        <v>87</v>
      </c>
      <c r="CT1" t="s">
        <v>88</v>
      </c>
      <c r="CU1" t="s">
        <v>89</v>
      </c>
      <c r="CV1" t="s">
        <v>90</v>
      </c>
      <c r="CW1" t="s">
        <v>91</v>
      </c>
      <c r="CX1" t="s">
        <v>92</v>
      </c>
      <c r="CY1" t="s">
        <v>93</v>
      </c>
      <c r="CZ1" t="s">
        <v>94</v>
      </c>
      <c r="DA1" t="s">
        <v>95</v>
      </c>
      <c r="DB1" t="s">
        <v>96</v>
      </c>
      <c r="DC1" t="s">
        <v>97</v>
      </c>
      <c r="DD1" t="s">
        <v>98</v>
      </c>
      <c r="DE1" t="s">
        <v>99</v>
      </c>
      <c r="DF1" t="s">
        <v>100</v>
      </c>
      <c r="DG1" t="s">
        <v>101</v>
      </c>
      <c r="DH1" t="s">
        <v>102</v>
      </c>
      <c r="DI1" t="s">
        <v>103</v>
      </c>
      <c r="DJ1" t="s">
        <v>104</v>
      </c>
      <c r="DK1" t="s">
        <v>105</v>
      </c>
      <c r="DL1" t="s">
        <v>106</v>
      </c>
      <c r="DM1" t="s">
        <v>107</v>
      </c>
      <c r="DN1" t="s">
        <v>108</v>
      </c>
      <c r="DO1" t="s">
        <v>109</v>
      </c>
      <c r="DP1" t="s">
        <v>110</v>
      </c>
      <c r="DQ1" t="s">
        <v>111</v>
      </c>
      <c r="DR1" t="s">
        <v>112</v>
      </c>
      <c r="DS1" t="s">
        <v>113</v>
      </c>
      <c r="DT1" t="s">
        <v>114</v>
      </c>
      <c r="DU1" t="s">
        <v>115</v>
      </c>
      <c r="DV1" t="s">
        <v>116</v>
      </c>
      <c r="DW1" t="s">
        <v>117</v>
      </c>
      <c r="DX1" t="s">
        <v>118</v>
      </c>
      <c r="DY1" t="s">
        <v>119</v>
      </c>
      <c r="DZ1" t="s">
        <v>120</v>
      </c>
      <c r="EA1" t="s">
        <v>121</v>
      </c>
      <c r="EB1" t="s">
        <v>122</v>
      </c>
      <c r="EC1" t="s">
        <v>123</v>
      </c>
      <c r="ED1" t="s">
        <v>124</v>
      </c>
      <c r="EE1" t="s">
        <v>125</v>
      </c>
      <c r="EF1" t="s">
        <v>126</v>
      </c>
      <c r="EG1" t="s">
        <v>127</v>
      </c>
      <c r="EH1" t="s">
        <v>128</v>
      </c>
      <c r="EI1" t="s">
        <v>129</v>
      </c>
      <c r="EJ1" t="s">
        <v>130</v>
      </c>
      <c r="EK1" t="s">
        <v>131</v>
      </c>
      <c r="EL1" t="s">
        <v>132</v>
      </c>
      <c r="EM1" t="s">
        <v>133</v>
      </c>
      <c r="EN1" t="s">
        <v>134</v>
      </c>
      <c r="EO1" t="s">
        <v>135</v>
      </c>
      <c r="EP1" t="s">
        <v>136</v>
      </c>
      <c r="EQ1" t="s">
        <v>137</v>
      </c>
      <c r="ER1" t="s">
        <v>138</v>
      </c>
      <c r="ES1" t="s">
        <v>139</v>
      </c>
      <c r="ET1" t="s">
        <v>140</v>
      </c>
      <c r="EU1" t="s">
        <v>141</v>
      </c>
      <c r="EV1" t="s">
        <v>142</v>
      </c>
      <c r="EW1" t="s">
        <v>143</v>
      </c>
      <c r="EX1" t="s">
        <v>144</v>
      </c>
      <c r="EY1" t="s">
        <v>145</v>
      </c>
      <c r="EZ1" t="s">
        <v>146</v>
      </c>
      <c r="FA1" t="s">
        <v>147</v>
      </c>
      <c r="FB1" t="s">
        <v>148</v>
      </c>
      <c r="FC1" t="s">
        <v>149</v>
      </c>
      <c r="FD1" t="s">
        <v>150</v>
      </c>
      <c r="FE1" t="s">
        <v>151</v>
      </c>
      <c r="FF1" t="s">
        <v>152</v>
      </c>
      <c r="FG1" t="s">
        <v>153</v>
      </c>
      <c r="FH1" t="s">
        <v>154</v>
      </c>
      <c r="FI1" t="s">
        <v>155</v>
      </c>
      <c r="FJ1" t="s">
        <v>156</v>
      </c>
      <c r="FK1" t="s">
        <v>157</v>
      </c>
      <c r="FL1" t="s">
        <v>158</v>
      </c>
      <c r="FM1" t="s">
        <v>159</v>
      </c>
      <c r="FN1" t="s">
        <v>160</v>
      </c>
      <c r="FO1" t="s">
        <v>161</v>
      </c>
      <c r="FP1" t="s">
        <v>162</v>
      </c>
      <c r="FQ1" t="s">
        <v>163</v>
      </c>
      <c r="FR1" t="s">
        <v>258</v>
      </c>
      <c r="FS1" t="s">
        <v>259</v>
      </c>
      <c r="FT1" t="s">
        <v>260</v>
      </c>
    </row>
    <row r="2" spans="1:176" x14ac:dyDescent="0.2">
      <c r="A2" t="s">
        <v>199</v>
      </c>
      <c r="B2" t="s">
        <v>1</v>
      </c>
      <c r="C2" t="s">
        <v>204</v>
      </c>
      <c r="D2" t="s">
        <v>227</v>
      </c>
      <c r="E2">
        <v>160</v>
      </c>
      <c r="F2">
        <v>5.6588909999999997</v>
      </c>
      <c r="G2">
        <v>5.4265499999999998</v>
      </c>
      <c r="H2">
        <v>5.2523569999999999</v>
      </c>
      <c r="I2">
        <v>5.2952539999999999</v>
      </c>
      <c r="J2">
        <v>5.8793680000000004</v>
      </c>
      <c r="K2">
        <v>6.5346070000000003</v>
      </c>
      <c r="L2">
        <v>8.6793139999999998</v>
      </c>
      <c r="M2">
        <v>11.29814</v>
      </c>
      <c r="N2">
        <v>12.974539999999999</v>
      </c>
      <c r="O2">
        <v>12.973560000000001</v>
      </c>
      <c r="P2">
        <v>13.4152</v>
      </c>
      <c r="Q2">
        <v>13.79241</v>
      </c>
      <c r="R2">
        <v>13.21252</v>
      </c>
      <c r="S2">
        <v>14.000360000000001</v>
      </c>
      <c r="T2">
        <v>13.934810000000001</v>
      </c>
      <c r="U2">
        <v>13.07389</v>
      </c>
      <c r="V2">
        <v>11.34234</v>
      </c>
      <c r="W2">
        <v>9.1427370000000003</v>
      </c>
      <c r="X2">
        <v>7.8782649999999999</v>
      </c>
      <c r="Y2">
        <v>7.1474970000000004</v>
      </c>
      <c r="Z2">
        <v>6.8639830000000002</v>
      </c>
      <c r="AA2">
        <v>6.4464329999999999</v>
      </c>
      <c r="AB2">
        <v>6.3342029999999996</v>
      </c>
      <c r="AC2">
        <v>5.8231710000000003</v>
      </c>
      <c r="AD2">
        <v>0.13780539999999999</v>
      </c>
      <c r="AE2">
        <v>2.82706E-2</v>
      </c>
      <c r="AF2">
        <v>-6.82894E-2</v>
      </c>
      <c r="AG2">
        <v>-6.7518599999999998E-2</v>
      </c>
      <c r="AH2">
        <v>0.15006810000000001</v>
      </c>
      <c r="AI2">
        <v>4.5793800000000003E-2</v>
      </c>
      <c r="AJ2">
        <v>-0.1662044</v>
      </c>
      <c r="AK2">
        <v>-0.30060569999999998</v>
      </c>
      <c r="AL2">
        <v>-0.15614529999999999</v>
      </c>
      <c r="AM2">
        <v>-0.31573430000000002</v>
      </c>
      <c r="AN2">
        <v>-0.20237810000000001</v>
      </c>
      <c r="AO2">
        <v>9.75409E-2</v>
      </c>
      <c r="AP2">
        <v>0.19861309999999999</v>
      </c>
      <c r="AQ2">
        <v>0.17528579999999999</v>
      </c>
      <c r="AR2">
        <v>0.23351669999999999</v>
      </c>
      <c r="AS2">
        <v>0.45340560000000002</v>
      </c>
      <c r="AT2">
        <v>0.58899619999999997</v>
      </c>
      <c r="AU2">
        <v>0.51672019999999996</v>
      </c>
      <c r="AV2">
        <v>0.71764589999999995</v>
      </c>
      <c r="AW2">
        <v>0.71809940000000005</v>
      </c>
      <c r="AX2">
        <v>0.5639381</v>
      </c>
      <c r="AY2">
        <v>0.51816680000000004</v>
      </c>
      <c r="AZ2">
        <v>0.5635038</v>
      </c>
      <c r="BA2">
        <v>0.19720409999999999</v>
      </c>
      <c r="BB2">
        <v>0.1973568</v>
      </c>
      <c r="BC2">
        <v>8.55688E-2</v>
      </c>
      <c r="BD2">
        <v>-1.1158899999999999E-2</v>
      </c>
      <c r="BE2">
        <v>-1.73712E-2</v>
      </c>
      <c r="BF2">
        <v>0.21611159999999999</v>
      </c>
      <c r="BG2">
        <v>0.1122095</v>
      </c>
      <c r="BH2">
        <v>-7.6530100000000004E-2</v>
      </c>
      <c r="BI2">
        <v>-0.2165996</v>
      </c>
      <c r="BJ2">
        <v>-1.9046400000000002E-2</v>
      </c>
      <c r="BK2">
        <v>-0.15401429999999999</v>
      </c>
      <c r="BL2">
        <v>-3.8670499999999997E-2</v>
      </c>
      <c r="BM2">
        <v>0.24720020000000001</v>
      </c>
      <c r="BN2">
        <v>0.32900269999999998</v>
      </c>
      <c r="BO2">
        <v>0.30071199999999998</v>
      </c>
      <c r="BP2">
        <v>0.35645710000000003</v>
      </c>
      <c r="BQ2">
        <v>0.57184780000000002</v>
      </c>
      <c r="BR2">
        <v>0.70541790000000004</v>
      </c>
      <c r="BS2">
        <v>0.64783349999999995</v>
      </c>
      <c r="BT2">
        <v>0.84553900000000004</v>
      </c>
      <c r="BU2">
        <v>0.80629830000000002</v>
      </c>
      <c r="BV2">
        <v>0.64720929999999999</v>
      </c>
      <c r="BW2">
        <v>0.59359680000000004</v>
      </c>
      <c r="BX2">
        <v>0.62884410000000002</v>
      </c>
      <c r="BY2">
        <v>0.26049159999999999</v>
      </c>
      <c r="BZ2">
        <v>0.23860190000000001</v>
      </c>
      <c r="CA2">
        <v>0.12525339999999999</v>
      </c>
      <c r="CB2">
        <v>2.8409500000000001E-2</v>
      </c>
      <c r="CC2">
        <v>1.73606E-2</v>
      </c>
      <c r="CD2">
        <v>0.26185320000000001</v>
      </c>
      <c r="CE2">
        <v>0.15820880000000001</v>
      </c>
      <c r="CF2">
        <v>-1.44219E-2</v>
      </c>
      <c r="CG2">
        <v>-0.15841730000000001</v>
      </c>
      <c r="CH2">
        <v>7.5908000000000003E-2</v>
      </c>
      <c r="CI2">
        <v>-4.2007500000000003E-2</v>
      </c>
      <c r="CJ2">
        <v>7.4712899999999999E-2</v>
      </c>
      <c r="CK2">
        <v>0.35085379999999999</v>
      </c>
      <c r="CL2">
        <v>0.41931020000000002</v>
      </c>
      <c r="CM2">
        <v>0.38758179999999998</v>
      </c>
      <c r="CN2">
        <v>0.44160519999999998</v>
      </c>
      <c r="CO2">
        <v>0.65388040000000003</v>
      </c>
      <c r="CP2">
        <v>0.78605119999999995</v>
      </c>
      <c r="CQ2">
        <v>0.73864220000000003</v>
      </c>
      <c r="CR2">
        <v>0.93411730000000004</v>
      </c>
      <c r="CS2">
        <v>0.86738459999999995</v>
      </c>
      <c r="CT2">
        <v>0.70488269999999997</v>
      </c>
      <c r="CU2">
        <v>0.64583950000000001</v>
      </c>
      <c r="CV2">
        <v>0.67409870000000005</v>
      </c>
      <c r="CW2">
        <v>0.30432429999999999</v>
      </c>
      <c r="CX2">
        <v>0.27984700000000001</v>
      </c>
      <c r="CY2">
        <v>0.164938</v>
      </c>
      <c r="CZ2">
        <v>6.7977899999999994E-2</v>
      </c>
      <c r="DA2">
        <v>5.20925E-2</v>
      </c>
      <c r="DB2">
        <v>0.3075947</v>
      </c>
      <c r="DC2">
        <v>0.2042081</v>
      </c>
      <c r="DD2">
        <v>4.7686300000000001E-2</v>
      </c>
      <c r="DE2">
        <v>-0.100235</v>
      </c>
      <c r="DF2">
        <v>0.17086229999999999</v>
      </c>
      <c r="DG2">
        <v>6.99993E-2</v>
      </c>
      <c r="DH2">
        <v>0.18809619999999999</v>
      </c>
      <c r="DI2">
        <v>0.45450740000000001</v>
      </c>
      <c r="DJ2">
        <v>0.5096176</v>
      </c>
      <c r="DK2">
        <v>0.47445150000000003</v>
      </c>
      <c r="DL2">
        <v>0.52675320000000003</v>
      </c>
      <c r="DM2">
        <v>0.73591300000000004</v>
      </c>
      <c r="DN2">
        <v>0.86668460000000003</v>
      </c>
      <c r="DO2">
        <v>0.82945080000000004</v>
      </c>
      <c r="DP2">
        <v>1.022696</v>
      </c>
      <c r="DQ2">
        <v>0.92847089999999999</v>
      </c>
      <c r="DR2">
        <v>0.76255609999999996</v>
      </c>
      <c r="DS2">
        <v>0.69808210000000004</v>
      </c>
      <c r="DT2">
        <v>0.71935320000000003</v>
      </c>
      <c r="DU2">
        <v>0.3481571</v>
      </c>
      <c r="DV2">
        <v>0.33939839999999999</v>
      </c>
      <c r="DW2">
        <v>0.22223619999999999</v>
      </c>
      <c r="DX2">
        <v>0.12510840000000001</v>
      </c>
      <c r="DY2">
        <v>0.10223989999999999</v>
      </c>
      <c r="DZ2">
        <v>0.37363819999999998</v>
      </c>
      <c r="EA2">
        <v>0.27062380000000003</v>
      </c>
      <c r="EB2">
        <v>0.1373606</v>
      </c>
      <c r="EC2">
        <v>-1.6228900000000001E-2</v>
      </c>
      <c r="ED2">
        <v>0.30796129999999999</v>
      </c>
      <c r="EE2">
        <v>0.23171929999999999</v>
      </c>
      <c r="EF2">
        <v>0.3518038</v>
      </c>
      <c r="EG2">
        <v>0.6041666</v>
      </c>
      <c r="EH2">
        <v>0.64000729999999995</v>
      </c>
      <c r="EI2">
        <v>0.59987769999999996</v>
      </c>
      <c r="EJ2">
        <v>0.64969350000000003</v>
      </c>
      <c r="EK2">
        <v>0.85435519999999998</v>
      </c>
      <c r="EL2">
        <v>0.98310629999999999</v>
      </c>
      <c r="EM2">
        <v>0.96056410000000003</v>
      </c>
      <c r="EN2">
        <v>1.1505890000000001</v>
      </c>
      <c r="EO2">
        <v>1.01667</v>
      </c>
      <c r="EP2">
        <v>0.84582740000000001</v>
      </c>
      <c r="EQ2">
        <v>0.77351210000000004</v>
      </c>
      <c r="ER2">
        <v>0.78469350000000004</v>
      </c>
      <c r="ES2">
        <v>0.41144459999999999</v>
      </c>
      <c r="ET2">
        <v>56.993319999999997</v>
      </c>
      <c r="EU2">
        <v>55.939909999999998</v>
      </c>
      <c r="EV2">
        <v>55.016190000000002</v>
      </c>
      <c r="EW2">
        <v>54.224060000000001</v>
      </c>
      <c r="EX2">
        <v>53.408569999999997</v>
      </c>
      <c r="EY2">
        <v>52.719099999999997</v>
      </c>
      <c r="EZ2">
        <v>52.246499999999997</v>
      </c>
      <c r="FA2">
        <v>53.918230000000001</v>
      </c>
      <c r="FB2">
        <v>56.947000000000003</v>
      </c>
      <c r="FC2">
        <v>59.953189999999999</v>
      </c>
      <c r="FD2">
        <v>62.825560000000003</v>
      </c>
      <c r="FE2">
        <v>65.40231</v>
      </c>
      <c r="FF2">
        <v>67.654420000000002</v>
      </c>
      <c r="FG2">
        <v>69.561019999999999</v>
      </c>
      <c r="FH2">
        <v>71.127769999999998</v>
      </c>
      <c r="FI2">
        <v>71.74306</v>
      </c>
      <c r="FJ2">
        <v>71.501109999999997</v>
      </c>
      <c r="FK2">
        <v>70.327520000000007</v>
      </c>
      <c r="FL2">
        <v>68.339169999999996</v>
      </c>
      <c r="FM2">
        <v>65.618870000000001</v>
      </c>
      <c r="FN2">
        <v>63.357640000000004</v>
      </c>
      <c r="FO2">
        <v>61.584780000000002</v>
      </c>
      <c r="FP2">
        <v>60.10745</v>
      </c>
      <c r="FQ2">
        <v>58.652450000000002</v>
      </c>
      <c r="FR2">
        <v>7.3990799999999995E-2</v>
      </c>
      <c r="FS2">
        <v>0.1040712</v>
      </c>
    </row>
    <row r="3" spans="1:176" x14ac:dyDescent="0.2">
      <c r="A3" t="s">
        <v>199</v>
      </c>
      <c r="B3" t="s">
        <v>1</v>
      </c>
      <c r="C3" t="s">
        <v>204</v>
      </c>
      <c r="D3" t="s">
        <v>238</v>
      </c>
      <c r="E3">
        <v>160</v>
      </c>
      <c r="F3">
        <v>5.8392580000000001</v>
      </c>
      <c r="G3">
        <v>5.7564130000000002</v>
      </c>
      <c r="H3">
        <v>5.0343439999999999</v>
      </c>
      <c r="I3">
        <v>4.918488</v>
      </c>
      <c r="J3">
        <v>5.6723600000000003</v>
      </c>
      <c r="K3">
        <v>6.6371260000000003</v>
      </c>
      <c r="L3">
        <v>8.4234639999999992</v>
      </c>
      <c r="M3">
        <v>11.027950000000001</v>
      </c>
      <c r="N3">
        <v>13.00864</v>
      </c>
      <c r="O3">
        <v>13.037459999999999</v>
      </c>
      <c r="P3">
        <v>13.719099999999999</v>
      </c>
      <c r="Q3">
        <v>15.18164</v>
      </c>
      <c r="R3">
        <v>15.24685</v>
      </c>
      <c r="S3">
        <v>16.567119999999999</v>
      </c>
      <c r="T3">
        <v>16.310289999999998</v>
      </c>
      <c r="U3">
        <v>15.978669999999999</v>
      </c>
      <c r="V3">
        <v>14.022030000000001</v>
      </c>
      <c r="W3">
        <v>10.984310000000001</v>
      </c>
      <c r="X3">
        <v>9.5056340000000006</v>
      </c>
      <c r="Y3">
        <v>8.5460550000000008</v>
      </c>
      <c r="Z3">
        <v>7.9256679999999999</v>
      </c>
      <c r="AA3">
        <v>7.1756900000000003</v>
      </c>
      <c r="AB3">
        <v>7.1178850000000002</v>
      </c>
      <c r="AC3">
        <v>6.4031000000000002</v>
      </c>
      <c r="AD3">
        <v>7.2793999999999998E-2</v>
      </c>
      <c r="AE3">
        <v>0.113985</v>
      </c>
      <c r="AF3">
        <v>-0.1099342</v>
      </c>
      <c r="AG3">
        <v>-0.2342592</v>
      </c>
      <c r="AH3">
        <v>0.15106339999999999</v>
      </c>
      <c r="AI3">
        <v>0.2163283</v>
      </c>
      <c r="AJ3">
        <v>-0.1142019</v>
      </c>
      <c r="AK3">
        <v>-0.2918963</v>
      </c>
      <c r="AL3">
        <v>0.17462349999999999</v>
      </c>
      <c r="AM3">
        <v>-0.37994529999999999</v>
      </c>
      <c r="AN3">
        <v>-0.52999589999999996</v>
      </c>
      <c r="AO3">
        <v>-0.1350558</v>
      </c>
      <c r="AP3">
        <v>0.20800250000000001</v>
      </c>
      <c r="AQ3">
        <v>0.54289949999999998</v>
      </c>
      <c r="AR3">
        <v>0.32476270000000002</v>
      </c>
      <c r="AS3">
        <v>0.58806320000000001</v>
      </c>
      <c r="AT3">
        <v>0.63441060000000005</v>
      </c>
      <c r="AU3">
        <v>3.0039300000000001E-2</v>
      </c>
      <c r="AV3">
        <v>0.61090069999999996</v>
      </c>
      <c r="AW3">
        <v>0.84704080000000004</v>
      </c>
      <c r="AX3">
        <v>0.78738160000000001</v>
      </c>
      <c r="AY3">
        <v>0.80262770000000005</v>
      </c>
      <c r="AZ3">
        <v>0.99321409999999999</v>
      </c>
      <c r="BA3">
        <v>0.51142069999999995</v>
      </c>
      <c r="BB3">
        <v>0.1323454</v>
      </c>
      <c r="BC3">
        <v>0.1712832</v>
      </c>
      <c r="BD3">
        <v>-5.2803799999999998E-2</v>
      </c>
      <c r="BE3">
        <v>-0.18411179999999999</v>
      </c>
      <c r="BF3">
        <v>0.21710689999999999</v>
      </c>
      <c r="BG3">
        <v>0.282744</v>
      </c>
      <c r="BH3">
        <v>-2.4527500000000001E-2</v>
      </c>
      <c r="BI3">
        <v>-0.2078902</v>
      </c>
      <c r="BJ3">
        <v>0.31172250000000001</v>
      </c>
      <c r="BK3">
        <v>-0.21822520000000001</v>
      </c>
      <c r="BL3">
        <v>-0.36628830000000001</v>
      </c>
      <c r="BM3">
        <v>1.46035E-2</v>
      </c>
      <c r="BN3">
        <v>0.33839209999999997</v>
      </c>
      <c r="BO3">
        <v>0.66832570000000002</v>
      </c>
      <c r="BP3">
        <v>0.44770300000000002</v>
      </c>
      <c r="BQ3">
        <v>0.7065053</v>
      </c>
      <c r="BR3">
        <v>0.75083230000000001</v>
      </c>
      <c r="BS3">
        <v>0.16115260000000001</v>
      </c>
      <c r="BT3">
        <v>0.73879379999999994</v>
      </c>
      <c r="BU3">
        <v>0.93523979999999995</v>
      </c>
      <c r="BV3">
        <v>0.87065289999999995</v>
      </c>
      <c r="BW3">
        <v>0.8780578</v>
      </c>
      <c r="BX3">
        <v>1.0585549999999999</v>
      </c>
      <c r="BY3">
        <v>0.5747082</v>
      </c>
      <c r="BZ3">
        <v>0.17359050000000001</v>
      </c>
      <c r="CA3">
        <v>0.21096780000000001</v>
      </c>
      <c r="CB3">
        <v>-1.32354E-2</v>
      </c>
      <c r="CC3">
        <v>-0.14938000000000001</v>
      </c>
      <c r="CD3">
        <v>0.26284849999999998</v>
      </c>
      <c r="CE3">
        <v>0.32874330000000002</v>
      </c>
      <c r="CF3">
        <v>3.7580599999999999E-2</v>
      </c>
      <c r="CG3">
        <v>-0.1497079</v>
      </c>
      <c r="CH3">
        <v>0.4066768</v>
      </c>
      <c r="CI3">
        <v>-0.1062184</v>
      </c>
      <c r="CJ3">
        <v>-0.25290499999999999</v>
      </c>
      <c r="CK3">
        <v>0.1182571</v>
      </c>
      <c r="CL3">
        <v>0.42869960000000001</v>
      </c>
      <c r="CM3">
        <v>0.75519550000000002</v>
      </c>
      <c r="CN3">
        <v>0.53285110000000002</v>
      </c>
      <c r="CO3">
        <v>0.78853790000000001</v>
      </c>
      <c r="CP3">
        <v>0.83146560000000003</v>
      </c>
      <c r="CQ3">
        <v>0.2519613</v>
      </c>
      <c r="CR3">
        <v>0.82737210000000005</v>
      </c>
      <c r="CS3">
        <v>0.99632609999999999</v>
      </c>
      <c r="CT3">
        <v>0.92832619999999999</v>
      </c>
      <c r="CU3">
        <v>0.93030040000000003</v>
      </c>
      <c r="CV3">
        <v>1.103809</v>
      </c>
      <c r="CW3">
        <v>0.61854089999999995</v>
      </c>
      <c r="CX3">
        <v>0.21483559999999999</v>
      </c>
      <c r="CY3">
        <v>0.2506524</v>
      </c>
      <c r="CZ3">
        <v>2.6332999999999999E-2</v>
      </c>
      <c r="DA3">
        <v>-0.1146481</v>
      </c>
      <c r="DB3">
        <v>0.30858999999999998</v>
      </c>
      <c r="DC3">
        <v>0.37474269999999998</v>
      </c>
      <c r="DD3">
        <v>9.9688799999999994E-2</v>
      </c>
      <c r="DE3">
        <v>-9.1525599999999999E-2</v>
      </c>
      <c r="DF3">
        <v>0.5016311</v>
      </c>
      <c r="DG3">
        <v>5.7884E-3</v>
      </c>
      <c r="DH3">
        <v>-0.1395216</v>
      </c>
      <c r="DI3">
        <v>0.22191069999999999</v>
      </c>
      <c r="DJ3">
        <v>0.519007</v>
      </c>
      <c r="DK3">
        <v>0.84206530000000002</v>
      </c>
      <c r="DL3">
        <v>0.61799919999999997</v>
      </c>
      <c r="DM3">
        <v>0.87057050000000002</v>
      </c>
      <c r="DN3">
        <v>0.91209890000000005</v>
      </c>
      <c r="DO3">
        <v>0.34277000000000002</v>
      </c>
      <c r="DP3">
        <v>0.9159505</v>
      </c>
      <c r="DQ3">
        <v>1.057412</v>
      </c>
      <c r="DR3">
        <v>0.98599959999999998</v>
      </c>
      <c r="DS3">
        <v>0.9825431</v>
      </c>
      <c r="DT3">
        <v>1.1490629999999999</v>
      </c>
      <c r="DU3">
        <v>0.66237369999999995</v>
      </c>
      <c r="DV3">
        <v>0.27438699999999999</v>
      </c>
      <c r="DW3">
        <v>0.30795060000000002</v>
      </c>
      <c r="DX3">
        <v>8.3463499999999996E-2</v>
      </c>
      <c r="DY3">
        <v>-6.4500799999999997E-2</v>
      </c>
      <c r="DZ3">
        <v>0.37463360000000001</v>
      </c>
      <c r="EA3">
        <v>0.44115840000000001</v>
      </c>
      <c r="EB3">
        <v>0.18936310000000001</v>
      </c>
      <c r="EC3">
        <v>-7.5196000000000004E-3</v>
      </c>
      <c r="ED3">
        <v>0.63873009999999997</v>
      </c>
      <c r="EE3">
        <v>0.1675084</v>
      </c>
      <c r="EF3">
        <v>2.4185999999999999E-2</v>
      </c>
      <c r="EG3">
        <v>0.37157000000000001</v>
      </c>
      <c r="EH3">
        <v>0.64939670000000005</v>
      </c>
      <c r="EI3">
        <v>0.9674914</v>
      </c>
      <c r="EJ3">
        <v>0.74093949999999997</v>
      </c>
      <c r="EK3">
        <v>0.98901269999999997</v>
      </c>
      <c r="EL3">
        <v>1.028521</v>
      </c>
      <c r="EM3">
        <v>0.47388330000000001</v>
      </c>
      <c r="EN3">
        <v>1.043844</v>
      </c>
      <c r="EO3">
        <v>1.1456109999999999</v>
      </c>
      <c r="EP3">
        <v>1.0692710000000001</v>
      </c>
      <c r="EQ3">
        <v>1.0579730000000001</v>
      </c>
      <c r="ER3">
        <v>1.214404</v>
      </c>
      <c r="ES3">
        <v>0.72566120000000001</v>
      </c>
      <c r="ET3">
        <v>63.8461</v>
      </c>
      <c r="EU3">
        <v>62.446199999999997</v>
      </c>
      <c r="EV3">
        <v>61.355629999999998</v>
      </c>
      <c r="EW3">
        <v>60.14264</v>
      </c>
      <c r="EX3">
        <v>59.093220000000002</v>
      </c>
      <c r="EY3">
        <v>58.53331</v>
      </c>
      <c r="EZ3">
        <v>58.39423</v>
      </c>
      <c r="FA3">
        <v>63.312309999999997</v>
      </c>
      <c r="FB3">
        <v>68.886809999999997</v>
      </c>
      <c r="FC3">
        <v>73.097399999999993</v>
      </c>
      <c r="FD3">
        <v>77.817340000000002</v>
      </c>
      <c r="FE3">
        <v>81.624840000000006</v>
      </c>
      <c r="FF3">
        <v>84.694149999999993</v>
      </c>
      <c r="FG3">
        <v>86.463520000000003</v>
      </c>
      <c r="FH3">
        <v>89.062269999999998</v>
      </c>
      <c r="FI3">
        <v>89.682789999999997</v>
      </c>
      <c r="FJ3">
        <v>88.945760000000007</v>
      </c>
      <c r="FK3">
        <v>88.503110000000007</v>
      </c>
      <c r="FL3">
        <v>86.428700000000006</v>
      </c>
      <c r="FM3">
        <v>82.418369999999996</v>
      </c>
      <c r="FN3">
        <v>77.935329999999993</v>
      </c>
      <c r="FO3">
        <v>74.835300000000004</v>
      </c>
      <c r="FP3">
        <v>72.772620000000003</v>
      </c>
      <c r="FQ3">
        <v>69.342439999999996</v>
      </c>
      <c r="FR3">
        <v>7.3990799999999995E-2</v>
      </c>
      <c r="FS3">
        <v>0.1040712</v>
      </c>
    </row>
    <row r="4" spans="1:176" x14ac:dyDescent="0.2">
      <c r="A4" t="s">
        <v>199</v>
      </c>
      <c r="B4" t="s">
        <v>1</v>
      </c>
      <c r="C4" t="s">
        <v>204</v>
      </c>
      <c r="D4" t="s">
        <v>228</v>
      </c>
      <c r="E4">
        <v>160</v>
      </c>
      <c r="F4">
        <v>6.7221849999999996</v>
      </c>
      <c r="G4">
        <v>6.5880190000000001</v>
      </c>
      <c r="H4">
        <v>6.3867469999999997</v>
      </c>
      <c r="I4">
        <v>6.4905140000000001</v>
      </c>
      <c r="J4">
        <v>6.883184</v>
      </c>
      <c r="K4">
        <v>7.8222649999999998</v>
      </c>
      <c r="L4">
        <v>9.6851540000000007</v>
      </c>
      <c r="M4">
        <v>12.47967</v>
      </c>
      <c r="N4">
        <v>14.66567</v>
      </c>
      <c r="O4">
        <v>15.21838</v>
      </c>
      <c r="P4">
        <v>15.958349999999999</v>
      </c>
      <c r="Q4">
        <v>16.592580000000002</v>
      </c>
      <c r="R4">
        <v>15.95284</v>
      </c>
      <c r="S4">
        <v>16.985060000000001</v>
      </c>
      <c r="T4">
        <v>17.14076</v>
      </c>
      <c r="U4">
        <v>15.87271</v>
      </c>
      <c r="V4">
        <v>13.947319999999999</v>
      </c>
      <c r="W4">
        <v>11.252840000000001</v>
      </c>
      <c r="X4">
        <v>9.2338509999999996</v>
      </c>
      <c r="Y4">
        <v>7.8972230000000003</v>
      </c>
      <c r="Z4">
        <v>7.645753</v>
      </c>
      <c r="AA4">
        <v>7.1611830000000003</v>
      </c>
      <c r="AB4">
        <v>6.9819979999999999</v>
      </c>
      <c r="AC4">
        <v>6.7694089999999996</v>
      </c>
      <c r="AD4">
        <v>0.38518540000000001</v>
      </c>
      <c r="AE4">
        <v>0.4049257</v>
      </c>
      <c r="AF4">
        <v>0.3920669</v>
      </c>
      <c r="AG4">
        <v>0.58225099999999996</v>
      </c>
      <c r="AH4">
        <v>0.54335429999999996</v>
      </c>
      <c r="AI4">
        <v>0.2233347</v>
      </c>
      <c r="AJ4">
        <v>0.29361730000000003</v>
      </c>
      <c r="AK4">
        <v>0.206151</v>
      </c>
      <c r="AL4">
        <v>0.30350700000000003</v>
      </c>
      <c r="AM4">
        <v>0.2446922</v>
      </c>
      <c r="AN4">
        <v>0.24352550000000001</v>
      </c>
      <c r="AO4">
        <v>9.9022399999999997E-2</v>
      </c>
      <c r="AP4">
        <v>0.1231771</v>
      </c>
      <c r="AQ4">
        <v>-0.1887084</v>
      </c>
      <c r="AR4">
        <v>-0.19140460000000001</v>
      </c>
      <c r="AS4">
        <v>-0.41209869999999998</v>
      </c>
      <c r="AT4">
        <v>-0.3634116</v>
      </c>
      <c r="AU4">
        <v>-0.1957555</v>
      </c>
      <c r="AV4">
        <v>-2.9385000000000001E-3</v>
      </c>
      <c r="AW4">
        <v>-0.12454220000000001</v>
      </c>
      <c r="AX4">
        <v>-3.0651600000000001E-2</v>
      </c>
      <c r="AY4">
        <v>-4.5500000000000002E-3</v>
      </c>
      <c r="AZ4">
        <v>0.15566530000000001</v>
      </c>
      <c r="BA4">
        <v>0.219829</v>
      </c>
      <c r="BB4">
        <v>0.52688769999999996</v>
      </c>
      <c r="BC4">
        <v>0.54842469999999999</v>
      </c>
      <c r="BD4">
        <v>0.53524150000000004</v>
      </c>
      <c r="BE4">
        <v>0.74516459999999995</v>
      </c>
      <c r="BF4">
        <v>0.68938540000000004</v>
      </c>
      <c r="BG4">
        <v>0.3639752</v>
      </c>
      <c r="BH4">
        <v>0.42711700000000002</v>
      </c>
      <c r="BI4">
        <v>0.35157939999999999</v>
      </c>
      <c r="BJ4">
        <v>0.51007530000000001</v>
      </c>
      <c r="BK4">
        <v>0.48342740000000001</v>
      </c>
      <c r="BL4">
        <v>0.47183399999999998</v>
      </c>
      <c r="BM4">
        <v>0.35296359999999999</v>
      </c>
      <c r="BN4">
        <v>0.35658699999999999</v>
      </c>
      <c r="BO4">
        <v>4.3381299999999998E-2</v>
      </c>
      <c r="BP4">
        <v>5.0198199999999998E-2</v>
      </c>
      <c r="BQ4">
        <v>-0.1848562</v>
      </c>
      <c r="BR4">
        <v>-0.16832549999999999</v>
      </c>
      <c r="BS4">
        <v>-1.5072199999999999E-2</v>
      </c>
      <c r="BT4">
        <v>0.17549020000000001</v>
      </c>
      <c r="BU4">
        <v>0.1055951</v>
      </c>
      <c r="BV4">
        <v>0.19306570000000001</v>
      </c>
      <c r="BW4">
        <v>0.2051048</v>
      </c>
      <c r="BX4">
        <v>0.32441769999999998</v>
      </c>
      <c r="BY4">
        <v>0.36260959999999998</v>
      </c>
      <c r="BZ4">
        <v>0.62503019999999998</v>
      </c>
      <c r="CA4">
        <v>0.64781169999999999</v>
      </c>
      <c r="CB4">
        <v>0.63440379999999996</v>
      </c>
      <c r="CC4">
        <v>0.85799800000000004</v>
      </c>
      <c r="CD4">
        <v>0.79052610000000001</v>
      </c>
      <c r="CE4">
        <v>0.46138240000000003</v>
      </c>
      <c r="CF4">
        <v>0.5195786</v>
      </c>
      <c r="CG4">
        <v>0.4523026</v>
      </c>
      <c r="CH4">
        <v>0.6531439</v>
      </c>
      <c r="CI4">
        <v>0.64877470000000004</v>
      </c>
      <c r="CJ4">
        <v>0.62995979999999996</v>
      </c>
      <c r="CK4">
        <v>0.52884249999999999</v>
      </c>
      <c r="CL4">
        <v>0.51824599999999998</v>
      </c>
      <c r="CM4">
        <v>0.204126</v>
      </c>
      <c r="CN4">
        <v>0.21753159999999999</v>
      </c>
      <c r="CO4">
        <v>-2.7468800000000002E-2</v>
      </c>
      <c r="CP4">
        <v>-3.3209500000000003E-2</v>
      </c>
      <c r="CQ4">
        <v>0.1100685</v>
      </c>
      <c r="CR4">
        <v>0.29906939999999999</v>
      </c>
      <c r="CS4">
        <v>0.26498759999999999</v>
      </c>
      <c r="CT4">
        <v>0.34801169999999998</v>
      </c>
      <c r="CU4">
        <v>0.35031109999999999</v>
      </c>
      <c r="CV4">
        <v>0.4412952</v>
      </c>
      <c r="CW4">
        <v>0.46149889999999999</v>
      </c>
      <c r="CX4">
        <v>0.72317279999999995</v>
      </c>
      <c r="CY4">
        <v>0.74719869999999999</v>
      </c>
      <c r="CZ4">
        <v>0.73356619999999995</v>
      </c>
      <c r="DA4">
        <v>0.97083149999999996</v>
      </c>
      <c r="DB4">
        <v>0.89166679999999998</v>
      </c>
      <c r="DC4">
        <v>0.5587896</v>
      </c>
      <c r="DD4">
        <v>0.61204009999999998</v>
      </c>
      <c r="DE4">
        <v>0.55302580000000001</v>
      </c>
      <c r="DF4">
        <v>0.79621240000000004</v>
      </c>
      <c r="DG4">
        <v>0.81412200000000001</v>
      </c>
      <c r="DH4">
        <v>0.78808560000000005</v>
      </c>
      <c r="DI4">
        <v>0.7047215</v>
      </c>
      <c r="DJ4">
        <v>0.67990499999999998</v>
      </c>
      <c r="DK4">
        <v>0.36487059999999999</v>
      </c>
      <c r="DL4">
        <v>0.38486500000000001</v>
      </c>
      <c r="DM4">
        <v>0.1299186</v>
      </c>
      <c r="DN4">
        <v>0.1019065</v>
      </c>
      <c r="DO4">
        <v>0.2352091</v>
      </c>
      <c r="DP4">
        <v>0.42264859999999999</v>
      </c>
      <c r="DQ4">
        <v>0.42437999999999998</v>
      </c>
      <c r="DR4">
        <v>0.50295769999999995</v>
      </c>
      <c r="DS4">
        <v>0.4955174</v>
      </c>
      <c r="DT4">
        <v>0.55817260000000002</v>
      </c>
      <c r="DU4">
        <v>0.56038829999999995</v>
      </c>
      <c r="DV4">
        <v>0.86487499999999995</v>
      </c>
      <c r="DW4">
        <v>0.89069770000000004</v>
      </c>
      <c r="DX4">
        <v>0.87674079999999999</v>
      </c>
      <c r="DY4">
        <v>1.133745</v>
      </c>
      <c r="DZ4">
        <v>1.037698</v>
      </c>
      <c r="EA4">
        <v>0.69943</v>
      </c>
      <c r="EB4">
        <v>0.74553979999999997</v>
      </c>
      <c r="EC4">
        <v>0.69845420000000003</v>
      </c>
      <c r="ED4">
        <v>1.0027809999999999</v>
      </c>
      <c r="EE4">
        <v>1.0528569999999999</v>
      </c>
      <c r="EF4">
        <v>1.016394</v>
      </c>
      <c r="EG4">
        <v>0.95866269999999998</v>
      </c>
      <c r="EH4">
        <v>0.91331490000000004</v>
      </c>
      <c r="EI4">
        <v>0.5969603</v>
      </c>
      <c r="EJ4">
        <v>0.62646780000000002</v>
      </c>
      <c r="EK4">
        <v>0.35716110000000001</v>
      </c>
      <c r="EL4">
        <v>0.2969926</v>
      </c>
      <c r="EM4">
        <v>0.4158924</v>
      </c>
      <c r="EN4">
        <v>0.60107730000000004</v>
      </c>
      <c r="EO4">
        <v>0.65451729999999997</v>
      </c>
      <c r="EP4">
        <v>0.72667510000000002</v>
      </c>
      <c r="EQ4">
        <v>0.70517220000000003</v>
      </c>
      <c r="ER4">
        <v>0.72692509999999999</v>
      </c>
      <c r="ES4">
        <v>0.70316880000000004</v>
      </c>
      <c r="ET4">
        <v>67.469849999999994</v>
      </c>
      <c r="EU4">
        <v>66.54374</v>
      </c>
      <c r="EV4">
        <v>65.839770000000001</v>
      </c>
      <c r="EW4">
        <v>64.931299999999993</v>
      </c>
      <c r="EX4">
        <v>64.443250000000006</v>
      </c>
      <c r="EY4">
        <v>63.798409999999997</v>
      </c>
      <c r="EZ4">
        <v>63.267719999999997</v>
      </c>
      <c r="FA4">
        <v>64.362380000000002</v>
      </c>
      <c r="FB4">
        <v>66.577709999999996</v>
      </c>
      <c r="FC4">
        <v>69.355069999999998</v>
      </c>
      <c r="FD4">
        <v>72.448089999999993</v>
      </c>
      <c r="FE4">
        <v>75.53246</v>
      </c>
      <c r="FF4">
        <v>78.338729999999998</v>
      </c>
      <c r="FG4">
        <v>80.453220000000002</v>
      </c>
      <c r="FH4">
        <v>81.932220000000001</v>
      </c>
      <c r="FI4">
        <v>82.516679999999994</v>
      </c>
      <c r="FJ4">
        <v>82.489140000000006</v>
      </c>
      <c r="FK4">
        <v>81.505970000000005</v>
      </c>
      <c r="FL4">
        <v>79.513019999999997</v>
      </c>
      <c r="FM4">
        <v>76.502930000000006</v>
      </c>
      <c r="FN4">
        <v>74.162319999999994</v>
      </c>
      <c r="FO4">
        <v>72.032169999999994</v>
      </c>
      <c r="FP4">
        <v>70.416290000000004</v>
      </c>
      <c r="FQ4">
        <v>69.105360000000005</v>
      </c>
      <c r="FR4">
        <v>0.14146790000000001</v>
      </c>
      <c r="FS4">
        <v>0.19435430000000001</v>
      </c>
      <c r="FT4">
        <v>0.23660690000000001</v>
      </c>
    </row>
    <row r="5" spans="1:176" x14ac:dyDescent="0.2">
      <c r="A5" t="s">
        <v>199</v>
      </c>
      <c r="B5" t="s">
        <v>1</v>
      </c>
      <c r="C5" t="s">
        <v>204</v>
      </c>
      <c r="D5" t="s">
        <v>239</v>
      </c>
      <c r="E5">
        <v>160</v>
      </c>
      <c r="F5">
        <v>7.3354249999999999</v>
      </c>
      <c r="G5">
        <v>7.32986</v>
      </c>
      <c r="H5">
        <v>7.1649620000000001</v>
      </c>
      <c r="I5">
        <v>7.1334629999999999</v>
      </c>
      <c r="J5">
        <v>7.096908</v>
      </c>
      <c r="K5">
        <v>8.178115</v>
      </c>
      <c r="L5">
        <v>9.8035230000000002</v>
      </c>
      <c r="M5">
        <v>12.62148</v>
      </c>
      <c r="N5">
        <v>15.23516</v>
      </c>
      <c r="O5">
        <v>15.748530000000001</v>
      </c>
      <c r="P5">
        <v>16.44848</v>
      </c>
      <c r="Q5">
        <v>17.801169999999999</v>
      </c>
      <c r="R5">
        <v>17.130400000000002</v>
      </c>
      <c r="S5">
        <v>18.22683</v>
      </c>
      <c r="T5">
        <v>18.255790000000001</v>
      </c>
      <c r="U5">
        <v>16.685009999999998</v>
      </c>
      <c r="V5">
        <v>14.15541</v>
      </c>
      <c r="W5">
        <v>11.30184</v>
      </c>
      <c r="X5">
        <v>9.562144</v>
      </c>
      <c r="Y5">
        <v>8.2525490000000001</v>
      </c>
      <c r="Z5">
        <v>8.0567700000000002</v>
      </c>
      <c r="AA5">
        <v>7.51356</v>
      </c>
      <c r="AB5">
        <v>7.4175639999999996</v>
      </c>
      <c r="AC5">
        <v>6.9782789999999997</v>
      </c>
      <c r="AD5">
        <v>0.68082200000000004</v>
      </c>
      <c r="AE5">
        <v>0.73124639999999996</v>
      </c>
      <c r="AF5">
        <v>0.70722649999999998</v>
      </c>
      <c r="AG5">
        <v>0.92672529999999997</v>
      </c>
      <c r="AH5">
        <v>0.83489329999999995</v>
      </c>
      <c r="AI5">
        <v>0.52273389999999997</v>
      </c>
      <c r="AJ5">
        <v>0.54912289999999997</v>
      </c>
      <c r="AK5">
        <v>0.53217029999999999</v>
      </c>
      <c r="AL5">
        <v>0.63759480000000002</v>
      </c>
      <c r="AM5">
        <v>0.56605629999999996</v>
      </c>
      <c r="AN5">
        <v>0.45899699999999999</v>
      </c>
      <c r="AO5">
        <v>0.28839229999999999</v>
      </c>
      <c r="AP5">
        <v>0.31275950000000002</v>
      </c>
      <c r="AQ5">
        <v>-7.9997399999999996E-2</v>
      </c>
      <c r="AR5">
        <v>-0.13071749999999999</v>
      </c>
      <c r="AS5">
        <v>-0.32312239999999998</v>
      </c>
      <c r="AT5">
        <v>-0.25336009999999998</v>
      </c>
      <c r="AU5">
        <v>-3.6045199999999999E-2</v>
      </c>
      <c r="AV5">
        <v>0.1140143</v>
      </c>
      <c r="AW5">
        <v>-6.2476499999999997E-2</v>
      </c>
      <c r="AX5">
        <v>6.8122600000000005E-2</v>
      </c>
      <c r="AY5">
        <v>1.7200099999999999E-2</v>
      </c>
      <c r="AZ5">
        <v>0.2414866</v>
      </c>
      <c r="BA5">
        <v>0.3917909</v>
      </c>
      <c r="BB5">
        <v>0.82252420000000004</v>
      </c>
      <c r="BC5">
        <v>0.87474540000000001</v>
      </c>
      <c r="BD5">
        <v>0.85040110000000002</v>
      </c>
      <c r="BE5">
        <v>1.089639</v>
      </c>
      <c r="BF5">
        <v>0.98092440000000003</v>
      </c>
      <c r="BG5">
        <v>0.66337440000000003</v>
      </c>
      <c r="BH5">
        <v>0.68262259999999997</v>
      </c>
      <c r="BI5">
        <v>0.6775987</v>
      </c>
      <c r="BJ5">
        <v>0.84416310000000006</v>
      </c>
      <c r="BK5">
        <v>0.80479149999999999</v>
      </c>
      <c r="BL5">
        <v>0.68730559999999996</v>
      </c>
      <c r="BM5">
        <v>0.54233350000000002</v>
      </c>
      <c r="BN5">
        <v>0.54616940000000003</v>
      </c>
      <c r="BO5">
        <v>0.15209230000000001</v>
      </c>
      <c r="BP5">
        <v>0.11088530000000001</v>
      </c>
      <c r="BQ5">
        <v>-9.5880000000000007E-2</v>
      </c>
      <c r="BR5">
        <v>-5.8273999999999999E-2</v>
      </c>
      <c r="BS5">
        <v>0.14463809999999999</v>
      </c>
      <c r="BT5">
        <v>0.29244290000000001</v>
      </c>
      <c r="BU5">
        <v>0.1676608</v>
      </c>
      <c r="BV5">
        <v>0.29183999999999999</v>
      </c>
      <c r="BW5">
        <v>0.2268549</v>
      </c>
      <c r="BX5">
        <v>0.41023900000000002</v>
      </c>
      <c r="BY5">
        <v>0.53457149999999998</v>
      </c>
      <c r="BZ5">
        <v>0.92066680000000001</v>
      </c>
      <c r="CA5">
        <v>0.97413240000000001</v>
      </c>
      <c r="CB5">
        <v>0.94956339999999995</v>
      </c>
      <c r="CC5">
        <v>1.202472</v>
      </c>
      <c r="CD5">
        <v>1.0820650000000001</v>
      </c>
      <c r="CE5">
        <v>0.76078159999999995</v>
      </c>
      <c r="CF5">
        <v>0.77508410000000005</v>
      </c>
      <c r="CG5">
        <v>0.77832190000000001</v>
      </c>
      <c r="CH5">
        <v>0.98723170000000005</v>
      </c>
      <c r="CI5">
        <v>0.97013870000000002</v>
      </c>
      <c r="CJ5">
        <v>0.8454313</v>
      </c>
      <c r="CK5">
        <v>0.71821250000000003</v>
      </c>
      <c r="CL5">
        <v>0.70782840000000002</v>
      </c>
      <c r="CM5">
        <v>0.31283689999999997</v>
      </c>
      <c r="CN5">
        <v>0.27821869999999999</v>
      </c>
      <c r="CO5">
        <v>6.1507399999999997E-2</v>
      </c>
      <c r="CP5">
        <v>7.6841999999999994E-2</v>
      </c>
      <c r="CQ5">
        <v>0.26977879999999999</v>
      </c>
      <c r="CR5">
        <v>0.41602210000000001</v>
      </c>
      <c r="CS5">
        <v>0.32705319999999999</v>
      </c>
      <c r="CT5">
        <v>0.44678590000000001</v>
      </c>
      <c r="CU5">
        <v>0.37206119999999998</v>
      </c>
      <c r="CV5">
        <v>0.52711649999999999</v>
      </c>
      <c r="CW5">
        <v>0.63346080000000005</v>
      </c>
      <c r="CX5">
        <v>1.0188090000000001</v>
      </c>
      <c r="CY5">
        <v>1.0735189999999999</v>
      </c>
      <c r="CZ5">
        <v>1.048726</v>
      </c>
      <c r="DA5">
        <v>1.3153060000000001</v>
      </c>
      <c r="DB5">
        <v>1.183206</v>
      </c>
      <c r="DC5">
        <v>0.85818870000000003</v>
      </c>
      <c r="DD5">
        <v>0.86754569999999998</v>
      </c>
      <c r="DE5">
        <v>0.87904510000000002</v>
      </c>
      <c r="DF5">
        <v>1.1303000000000001</v>
      </c>
      <c r="DG5">
        <v>1.135486</v>
      </c>
      <c r="DH5">
        <v>1.003557</v>
      </c>
      <c r="DI5">
        <v>0.89409139999999998</v>
      </c>
      <c r="DJ5">
        <v>0.86948740000000002</v>
      </c>
      <c r="DK5">
        <v>0.47358159999999999</v>
      </c>
      <c r="DL5">
        <v>0.44555210000000001</v>
      </c>
      <c r="DM5">
        <v>0.2188948</v>
      </c>
      <c r="DN5">
        <v>0.21195800000000001</v>
      </c>
      <c r="DO5">
        <v>0.39491949999999998</v>
      </c>
      <c r="DP5">
        <v>0.53960129999999995</v>
      </c>
      <c r="DQ5">
        <v>0.48644569999999998</v>
      </c>
      <c r="DR5">
        <v>0.60173189999999999</v>
      </c>
      <c r="DS5">
        <v>0.51726749999999999</v>
      </c>
      <c r="DT5">
        <v>0.64399390000000001</v>
      </c>
      <c r="DU5">
        <v>0.73235019999999995</v>
      </c>
      <c r="DV5">
        <v>1.160512</v>
      </c>
      <c r="DW5">
        <v>1.2170179999999999</v>
      </c>
      <c r="DX5">
        <v>1.1919</v>
      </c>
      <c r="DY5">
        <v>1.4782189999999999</v>
      </c>
      <c r="DZ5">
        <v>1.329237</v>
      </c>
      <c r="EA5">
        <v>0.99882919999999997</v>
      </c>
      <c r="EB5">
        <v>1.001045</v>
      </c>
      <c r="EC5">
        <v>1.024473</v>
      </c>
      <c r="ED5">
        <v>1.3368690000000001</v>
      </c>
      <c r="EE5">
        <v>1.3742209999999999</v>
      </c>
      <c r="EF5">
        <v>1.2318659999999999</v>
      </c>
      <c r="EG5">
        <v>1.1480330000000001</v>
      </c>
      <c r="EH5">
        <v>1.102897</v>
      </c>
      <c r="EI5">
        <v>0.7056713</v>
      </c>
      <c r="EJ5">
        <v>0.68715490000000001</v>
      </c>
      <c r="EK5">
        <v>0.44613730000000001</v>
      </c>
      <c r="EL5">
        <v>0.40704410000000002</v>
      </c>
      <c r="EM5">
        <v>0.57560270000000002</v>
      </c>
      <c r="EN5">
        <v>0.71802999999999995</v>
      </c>
      <c r="EO5">
        <v>0.71658299999999997</v>
      </c>
      <c r="EP5">
        <v>0.82544930000000005</v>
      </c>
      <c r="EQ5">
        <v>0.72692230000000002</v>
      </c>
      <c r="ER5">
        <v>0.81274630000000003</v>
      </c>
      <c r="ES5">
        <v>0.87513070000000004</v>
      </c>
      <c r="ET5">
        <v>71.721800000000002</v>
      </c>
      <c r="EU5">
        <v>70.252520000000004</v>
      </c>
      <c r="EV5">
        <v>69.157030000000006</v>
      </c>
      <c r="EW5">
        <v>67.730739999999997</v>
      </c>
      <c r="EX5">
        <v>66.938640000000007</v>
      </c>
      <c r="EY5">
        <v>66.34393</v>
      </c>
      <c r="EZ5">
        <v>65.692210000000003</v>
      </c>
      <c r="FA5">
        <v>68.017910000000001</v>
      </c>
      <c r="FB5">
        <v>71.243449999999996</v>
      </c>
      <c r="FC5">
        <v>74.506020000000007</v>
      </c>
      <c r="FD5">
        <v>78.717860000000002</v>
      </c>
      <c r="FE5">
        <v>81.605999999999995</v>
      </c>
      <c r="FF5">
        <v>84.998490000000004</v>
      </c>
      <c r="FG5">
        <v>87.155029999999996</v>
      </c>
      <c r="FH5">
        <v>89.268039999999999</v>
      </c>
      <c r="FI5">
        <v>89.978930000000005</v>
      </c>
      <c r="FJ5">
        <v>90.492679999999993</v>
      </c>
      <c r="FK5">
        <v>89.758610000000004</v>
      </c>
      <c r="FL5">
        <v>87.748239999999996</v>
      </c>
      <c r="FM5">
        <v>84.590810000000005</v>
      </c>
      <c r="FN5">
        <v>80.727199999999996</v>
      </c>
      <c r="FO5">
        <v>77.193600000000004</v>
      </c>
      <c r="FP5">
        <v>74.691280000000006</v>
      </c>
      <c r="FQ5">
        <v>72.439059999999998</v>
      </c>
      <c r="FR5">
        <v>0.14146790000000001</v>
      </c>
      <c r="FS5">
        <v>0.19435430000000001</v>
      </c>
      <c r="FT5">
        <v>0.23660690000000001</v>
      </c>
    </row>
    <row r="6" spans="1:176" x14ac:dyDescent="0.2">
      <c r="A6" t="s">
        <v>199</v>
      </c>
      <c r="B6" t="s">
        <v>1</v>
      </c>
      <c r="C6" t="s">
        <v>204</v>
      </c>
      <c r="D6" t="s">
        <v>249</v>
      </c>
      <c r="E6">
        <v>160</v>
      </c>
      <c r="F6">
        <v>6.0511520000000001</v>
      </c>
      <c r="G6">
        <v>5.9136579999999999</v>
      </c>
      <c r="H6">
        <v>6.0990029999999997</v>
      </c>
      <c r="I6">
        <v>6.4461570000000004</v>
      </c>
      <c r="J6">
        <v>7.2013740000000004</v>
      </c>
      <c r="K6">
        <v>8.3662510000000001</v>
      </c>
      <c r="L6">
        <v>10.77786</v>
      </c>
      <c r="M6">
        <v>13.774620000000001</v>
      </c>
      <c r="N6">
        <v>15.31024</v>
      </c>
      <c r="O6">
        <v>15.150840000000001</v>
      </c>
      <c r="P6">
        <v>15.0792</v>
      </c>
      <c r="Q6">
        <v>14.78416</v>
      </c>
      <c r="R6">
        <v>13.713789999999999</v>
      </c>
      <c r="S6">
        <v>13.85402</v>
      </c>
      <c r="T6">
        <v>13.43149</v>
      </c>
      <c r="U6">
        <v>12.501189999999999</v>
      </c>
      <c r="V6">
        <v>10.75521</v>
      </c>
      <c r="W6">
        <v>8.6855919999999998</v>
      </c>
      <c r="X6">
        <v>7.9912720000000004</v>
      </c>
      <c r="Y6">
        <v>7.2957010000000002</v>
      </c>
      <c r="Z6">
        <v>6.7991460000000004</v>
      </c>
      <c r="AA6">
        <v>6.5519949999999998</v>
      </c>
      <c r="AB6">
        <v>6.3762220000000003</v>
      </c>
      <c r="AC6">
        <v>6.1654879999999999</v>
      </c>
      <c r="AD6">
        <v>4.5701800000000001E-2</v>
      </c>
      <c r="AE6">
        <v>-0.16303989999999999</v>
      </c>
      <c r="AF6">
        <v>-5.5026699999999998E-2</v>
      </c>
      <c r="AG6">
        <v>7.2867399999999999E-2</v>
      </c>
      <c r="AH6">
        <v>0.19148009999999999</v>
      </c>
      <c r="AI6">
        <v>-6.4231099999999999E-2</v>
      </c>
      <c r="AJ6">
        <v>-0.19822999999999999</v>
      </c>
      <c r="AK6">
        <v>0.10576720000000001</v>
      </c>
      <c r="AL6">
        <v>0.11138530000000001</v>
      </c>
      <c r="AM6">
        <v>-1.2540900000000001E-2</v>
      </c>
      <c r="AN6">
        <v>0.19113369999999999</v>
      </c>
      <c r="AO6">
        <v>0.3661391</v>
      </c>
      <c r="AP6">
        <v>0.50464929999999997</v>
      </c>
      <c r="AQ6">
        <v>0.31484479999999998</v>
      </c>
      <c r="AR6">
        <v>0.49140289999999998</v>
      </c>
      <c r="AS6">
        <v>0.89508339999999997</v>
      </c>
      <c r="AT6">
        <v>1.00908</v>
      </c>
      <c r="AU6">
        <v>0.31855329999999998</v>
      </c>
      <c r="AV6">
        <v>0.59519619999999995</v>
      </c>
      <c r="AW6">
        <v>0.58756839999999999</v>
      </c>
      <c r="AX6">
        <v>0.3066354</v>
      </c>
      <c r="AY6">
        <v>0.33108470000000001</v>
      </c>
      <c r="AZ6">
        <v>0.24537619999999999</v>
      </c>
      <c r="BA6">
        <v>6.7150399999999999E-2</v>
      </c>
      <c r="BB6">
        <v>0.10525320000000001</v>
      </c>
      <c r="BC6">
        <v>-0.10574160000000001</v>
      </c>
      <c r="BD6">
        <v>2.1037999999999999E-3</v>
      </c>
      <c r="BE6">
        <v>0.12301479999999999</v>
      </c>
      <c r="BF6">
        <v>0.25752360000000002</v>
      </c>
      <c r="BG6">
        <v>2.1846999999999999E-3</v>
      </c>
      <c r="BH6">
        <v>-0.1085556</v>
      </c>
      <c r="BI6">
        <v>0.1897732</v>
      </c>
      <c r="BJ6">
        <v>0.24848429999999999</v>
      </c>
      <c r="BK6">
        <v>0.14917910000000001</v>
      </c>
      <c r="BL6">
        <v>0.35484130000000003</v>
      </c>
      <c r="BM6">
        <v>0.51579839999999999</v>
      </c>
      <c r="BN6">
        <v>0.63503889999999996</v>
      </c>
      <c r="BO6">
        <v>0.44027100000000002</v>
      </c>
      <c r="BP6">
        <v>0.61434319999999998</v>
      </c>
      <c r="BQ6">
        <v>1.013525</v>
      </c>
      <c r="BR6">
        <v>1.1255010000000001</v>
      </c>
      <c r="BS6">
        <v>0.44966660000000003</v>
      </c>
      <c r="BT6">
        <v>0.72308930000000005</v>
      </c>
      <c r="BU6">
        <v>0.67576740000000002</v>
      </c>
      <c r="BV6">
        <v>0.38990669999999999</v>
      </c>
      <c r="BW6">
        <v>0.40651470000000001</v>
      </c>
      <c r="BX6">
        <v>0.31071650000000001</v>
      </c>
      <c r="BY6">
        <v>0.1304379</v>
      </c>
      <c r="BZ6">
        <v>0.1464984</v>
      </c>
      <c r="CA6">
        <v>-6.6057000000000005E-2</v>
      </c>
      <c r="CB6">
        <v>4.16722E-2</v>
      </c>
      <c r="CC6">
        <v>0.15774669999999999</v>
      </c>
      <c r="CD6">
        <v>0.30326520000000001</v>
      </c>
      <c r="CE6">
        <v>4.8183999999999998E-2</v>
      </c>
      <c r="CF6">
        <v>-4.6447500000000003E-2</v>
      </c>
      <c r="CG6">
        <v>0.2479555</v>
      </c>
      <c r="CH6">
        <v>0.34343869999999999</v>
      </c>
      <c r="CI6">
        <v>0.26118590000000003</v>
      </c>
      <c r="CJ6">
        <v>0.46822469999999999</v>
      </c>
      <c r="CK6">
        <v>0.61945190000000006</v>
      </c>
      <c r="CL6">
        <v>0.72534639999999995</v>
      </c>
      <c r="CM6">
        <v>0.52714079999999996</v>
      </c>
      <c r="CN6">
        <v>0.69949130000000004</v>
      </c>
      <c r="CO6">
        <v>1.095558</v>
      </c>
      <c r="CP6">
        <v>1.206135</v>
      </c>
      <c r="CQ6">
        <v>0.54047529999999999</v>
      </c>
      <c r="CR6">
        <v>0.81166760000000004</v>
      </c>
      <c r="CS6">
        <v>0.73685369999999994</v>
      </c>
      <c r="CT6">
        <v>0.44758009999999998</v>
      </c>
      <c r="CU6">
        <v>0.45875729999999998</v>
      </c>
      <c r="CV6">
        <v>0.35597099999999998</v>
      </c>
      <c r="CW6">
        <v>0.1742707</v>
      </c>
      <c r="CX6">
        <v>0.18774350000000001</v>
      </c>
      <c r="CY6">
        <v>-2.6372400000000001E-2</v>
      </c>
      <c r="CZ6">
        <v>8.1240599999999996E-2</v>
      </c>
      <c r="DA6">
        <v>0.1924785</v>
      </c>
      <c r="DB6">
        <v>0.3490067</v>
      </c>
      <c r="DC6">
        <v>9.4183299999999998E-2</v>
      </c>
      <c r="DD6">
        <v>1.56607E-2</v>
      </c>
      <c r="DE6">
        <v>0.30613790000000002</v>
      </c>
      <c r="DF6">
        <v>0.43839299999999998</v>
      </c>
      <c r="DG6">
        <v>0.37319269999999999</v>
      </c>
      <c r="DH6">
        <v>0.58160809999999996</v>
      </c>
      <c r="DI6">
        <v>0.72310549999999996</v>
      </c>
      <c r="DJ6">
        <v>0.81565390000000004</v>
      </c>
      <c r="DK6">
        <v>0.61401059999999996</v>
      </c>
      <c r="DL6">
        <v>0.78463939999999999</v>
      </c>
      <c r="DM6">
        <v>1.1775910000000001</v>
      </c>
      <c r="DN6">
        <v>1.2867679999999999</v>
      </c>
      <c r="DO6">
        <v>0.63128399999999996</v>
      </c>
      <c r="DP6">
        <v>0.90024599999999999</v>
      </c>
      <c r="DQ6">
        <v>0.79793999999999998</v>
      </c>
      <c r="DR6">
        <v>0.50525350000000002</v>
      </c>
      <c r="DS6">
        <v>0.51099989999999995</v>
      </c>
      <c r="DT6">
        <v>0.40122560000000002</v>
      </c>
      <c r="DU6">
        <v>0.2181034</v>
      </c>
      <c r="DV6">
        <v>0.24729490000000001</v>
      </c>
      <c r="DW6">
        <v>3.09258E-2</v>
      </c>
      <c r="DX6">
        <v>0.13837099999999999</v>
      </c>
      <c r="DY6">
        <v>0.24262590000000001</v>
      </c>
      <c r="DZ6">
        <v>0.41505029999999998</v>
      </c>
      <c r="EA6">
        <v>0.16059899999999999</v>
      </c>
      <c r="EB6">
        <v>0.105335</v>
      </c>
      <c r="EC6">
        <v>0.39014389999999999</v>
      </c>
      <c r="ED6">
        <v>0.575492</v>
      </c>
      <c r="EE6">
        <v>0.53491279999999997</v>
      </c>
      <c r="EF6">
        <v>0.74531559999999997</v>
      </c>
      <c r="EG6">
        <v>0.87276480000000001</v>
      </c>
      <c r="EH6">
        <v>0.94604350000000004</v>
      </c>
      <c r="EI6">
        <v>0.73943669999999995</v>
      </c>
      <c r="EJ6">
        <v>0.90757969999999999</v>
      </c>
      <c r="EK6">
        <v>1.296033</v>
      </c>
      <c r="EL6">
        <v>1.4031899999999999</v>
      </c>
      <c r="EM6">
        <v>0.76239729999999994</v>
      </c>
      <c r="EN6">
        <v>1.0281389999999999</v>
      </c>
      <c r="EO6">
        <v>0.88613889999999995</v>
      </c>
      <c r="EP6">
        <v>0.58852479999999996</v>
      </c>
      <c r="EQ6">
        <v>0.58643000000000001</v>
      </c>
      <c r="ER6">
        <v>0.46656589999999998</v>
      </c>
      <c r="ES6">
        <v>0.281391</v>
      </c>
      <c r="ET6">
        <v>42.122680000000003</v>
      </c>
      <c r="EU6">
        <v>41.223880000000001</v>
      </c>
      <c r="EV6">
        <v>40.45796</v>
      </c>
      <c r="EW6">
        <v>39.834299999999999</v>
      </c>
      <c r="EX6">
        <v>39.321010000000001</v>
      </c>
      <c r="EY6">
        <v>38.704590000000003</v>
      </c>
      <c r="EZ6">
        <v>38.378070000000001</v>
      </c>
      <c r="FA6">
        <v>38.938339999999997</v>
      </c>
      <c r="FB6">
        <v>42.360039999999998</v>
      </c>
      <c r="FC6">
        <v>46.818809999999999</v>
      </c>
      <c r="FD6">
        <v>50.679780000000001</v>
      </c>
      <c r="FE6">
        <v>53.698889999999999</v>
      </c>
      <c r="FF6">
        <v>56.056789999999999</v>
      </c>
      <c r="FG6">
        <v>57.836010000000002</v>
      </c>
      <c r="FH6">
        <v>58.674109999999999</v>
      </c>
      <c r="FI6">
        <v>58.260420000000003</v>
      </c>
      <c r="FJ6">
        <v>55.787950000000002</v>
      </c>
      <c r="FK6">
        <v>52.459719999999997</v>
      </c>
      <c r="FL6">
        <v>50.02158</v>
      </c>
      <c r="FM6">
        <v>48.03407</v>
      </c>
      <c r="FN6">
        <v>46.497019999999999</v>
      </c>
      <c r="FO6">
        <v>45.175739999999998</v>
      </c>
      <c r="FP6">
        <v>44.151389999999999</v>
      </c>
      <c r="FQ6">
        <v>43.064239999999998</v>
      </c>
      <c r="FR6">
        <v>7.3990799999999995E-2</v>
      </c>
      <c r="FS6">
        <v>0.1040712</v>
      </c>
    </row>
    <row r="7" spans="1:176" x14ac:dyDescent="0.2">
      <c r="A7" t="s">
        <v>199</v>
      </c>
      <c r="B7" t="s">
        <v>1</v>
      </c>
      <c r="C7" t="s">
        <v>204</v>
      </c>
      <c r="D7" t="s">
        <v>252</v>
      </c>
      <c r="E7">
        <v>160</v>
      </c>
      <c r="F7">
        <v>6.5280579999999997</v>
      </c>
      <c r="G7">
        <v>6.3270140000000001</v>
      </c>
      <c r="H7">
        <v>6.6396639999999998</v>
      </c>
      <c r="I7">
        <v>7.1065959999999997</v>
      </c>
      <c r="J7">
        <v>7.8915759999999997</v>
      </c>
      <c r="K7">
        <v>8.7299790000000002</v>
      </c>
      <c r="L7">
        <v>11.5756</v>
      </c>
      <c r="M7">
        <v>15.251749999999999</v>
      </c>
      <c r="N7">
        <v>17.54644</v>
      </c>
      <c r="O7">
        <v>17.509509999999999</v>
      </c>
      <c r="P7">
        <v>17.345330000000001</v>
      </c>
      <c r="Q7">
        <v>16.905080000000002</v>
      </c>
      <c r="R7">
        <v>15.891909999999999</v>
      </c>
      <c r="S7">
        <v>16.253430000000002</v>
      </c>
      <c r="T7">
        <v>15.824719999999999</v>
      </c>
      <c r="U7">
        <v>14.44943</v>
      </c>
      <c r="V7">
        <v>12.031790000000001</v>
      </c>
      <c r="W7">
        <v>9.3074670000000008</v>
      </c>
      <c r="X7">
        <v>8.7355499999999999</v>
      </c>
      <c r="Y7">
        <v>8.2314779999999992</v>
      </c>
      <c r="Z7">
        <v>7.3649259999999996</v>
      </c>
      <c r="AA7">
        <v>7.1638840000000004</v>
      </c>
      <c r="AB7">
        <v>6.9470080000000003</v>
      </c>
      <c r="AC7">
        <v>6.8471679999999999</v>
      </c>
      <c r="AD7">
        <v>-6.4687400000000006E-2</v>
      </c>
      <c r="AE7">
        <v>-0.3055406</v>
      </c>
      <c r="AF7">
        <v>-5.9074099999999997E-2</v>
      </c>
      <c r="AG7">
        <v>0.138317</v>
      </c>
      <c r="AH7">
        <v>0.2302217</v>
      </c>
      <c r="AI7">
        <v>-0.10369490000000001</v>
      </c>
      <c r="AJ7">
        <v>-0.2089097</v>
      </c>
      <c r="AK7">
        <v>0.48285879999999998</v>
      </c>
      <c r="AL7">
        <v>0.47615639999999998</v>
      </c>
      <c r="AM7">
        <v>0.24326600000000001</v>
      </c>
      <c r="AN7">
        <v>0.43545509999999998</v>
      </c>
      <c r="AO7">
        <v>0.52988270000000004</v>
      </c>
      <c r="AP7">
        <v>0.78732199999999997</v>
      </c>
      <c r="AQ7">
        <v>0.57615430000000001</v>
      </c>
      <c r="AR7">
        <v>0.76045309999999999</v>
      </c>
      <c r="AS7">
        <v>1.3364819999999999</v>
      </c>
      <c r="AT7">
        <v>1.3971039999999999</v>
      </c>
      <c r="AU7">
        <v>-3.7351599999999999E-2</v>
      </c>
      <c r="AV7">
        <v>0.44338240000000001</v>
      </c>
      <c r="AW7">
        <v>0.51894879999999999</v>
      </c>
      <c r="AX7">
        <v>0.16280049999999999</v>
      </c>
      <c r="AY7">
        <v>0.2746748</v>
      </c>
      <c r="AZ7">
        <v>0.13052079999999999</v>
      </c>
      <c r="BA7">
        <v>7.3411900000000002E-2</v>
      </c>
      <c r="BB7">
        <v>-5.1359999999999999E-3</v>
      </c>
      <c r="BC7">
        <v>-0.2482423</v>
      </c>
      <c r="BD7">
        <v>-1.9436E-3</v>
      </c>
      <c r="BE7">
        <v>0.1884644</v>
      </c>
      <c r="BF7">
        <v>0.29626520000000001</v>
      </c>
      <c r="BG7">
        <v>-3.7279199999999998E-2</v>
      </c>
      <c r="BH7">
        <v>-0.11923540000000001</v>
      </c>
      <c r="BI7">
        <v>0.5668649</v>
      </c>
      <c r="BJ7">
        <v>0.61325529999999995</v>
      </c>
      <c r="BK7">
        <v>0.40498600000000001</v>
      </c>
      <c r="BL7">
        <v>0.59916259999999999</v>
      </c>
      <c r="BM7">
        <v>0.67954199999999998</v>
      </c>
      <c r="BN7">
        <v>0.91771159999999996</v>
      </c>
      <c r="BO7">
        <v>0.70158050000000005</v>
      </c>
      <c r="BP7">
        <v>0.8833934</v>
      </c>
      <c r="BQ7">
        <v>1.4549240000000001</v>
      </c>
      <c r="BR7">
        <v>1.513525</v>
      </c>
      <c r="BS7">
        <v>9.3761700000000003E-2</v>
      </c>
      <c r="BT7">
        <v>0.57127550000000005</v>
      </c>
      <c r="BU7">
        <v>0.60714780000000002</v>
      </c>
      <c r="BV7">
        <v>0.24607180000000001</v>
      </c>
      <c r="BW7">
        <v>0.35010479999999999</v>
      </c>
      <c r="BX7">
        <v>0.19586110000000001</v>
      </c>
      <c r="BY7">
        <v>0.1366994</v>
      </c>
      <c r="BZ7">
        <v>3.6109099999999998E-2</v>
      </c>
      <c r="CA7">
        <v>-0.20855779999999999</v>
      </c>
      <c r="CB7">
        <v>3.76248E-2</v>
      </c>
      <c r="CC7">
        <v>0.22319620000000001</v>
      </c>
      <c r="CD7">
        <v>0.3420068</v>
      </c>
      <c r="CE7">
        <v>8.7200999999999997E-3</v>
      </c>
      <c r="CF7">
        <v>-5.7127200000000003E-2</v>
      </c>
      <c r="CG7">
        <v>0.62504720000000002</v>
      </c>
      <c r="CH7">
        <v>0.70820970000000005</v>
      </c>
      <c r="CI7">
        <v>0.51699280000000003</v>
      </c>
      <c r="CJ7">
        <v>0.71254600000000001</v>
      </c>
      <c r="CK7">
        <v>0.78319559999999999</v>
      </c>
      <c r="CL7">
        <v>1.008019</v>
      </c>
      <c r="CM7">
        <v>0.78845019999999999</v>
      </c>
      <c r="CN7">
        <v>0.96854150000000006</v>
      </c>
      <c r="CO7">
        <v>1.5369569999999999</v>
      </c>
      <c r="CP7">
        <v>1.5941590000000001</v>
      </c>
      <c r="CQ7">
        <v>0.1845704</v>
      </c>
      <c r="CR7">
        <v>0.65985380000000005</v>
      </c>
      <c r="CS7">
        <v>0.66823410000000005</v>
      </c>
      <c r="CT7">
        <v>0.30374519999999999</v>
      </c>
      <c r="CU7">
        <v>0.40234740000000002</v>
      </c>
      <c r="CV7">
        <v>0.24111569999999999</v>
      </c>
      <c r="CW7">
        <v>0.1805322</v>
      </c>
      <c r="CX7">
        <v>7.7354300000000001E-2</v>
      </c>
      <c r="CY7">
        <v>-0.1688732</v>
      </c>
      <c r="CZ7">
        <v>7.7193200000000003E-2</v>
      </c>
      <c r="DA7">
        <v>0.25792809999999999</v>
      </c>
      <c r="DB7">
        <v>0.38774839999999999</v>
      </c>
      <c r="DC7">
        <v>5.4719400000000001E-2</v>
      </c>
      <c r="DD7">
        <v>4.9810000000000002E-3</v>
      </c>
      <c r="DE7">
        <v>0.68322950000000005</v>
      </c>
      <c r="DF7">
        <v>0.80316410000000005</v>
      </c>
      <c r="DG7">
        <v>0.62899959999999999</v>
      </c>
      <c r="DH7">
        <v>0.82592929999999998</v>
      </c>
      <c r="DI7">
        <v>0.88684909999999995</v>
      </c>
      <c r="DJ7">
        <v>1.0983270000000001</v>
      </c>
      <c r="DK7">
        <v>0.87531999999999999</v>
      </c>
      <c r="DL7">
        <v>1.05369</v>
      </c>
      <c r="DM7">
        <v>1.618989</v>
      </c>
      <c r="DN7">
        <v>1.6747920000000001</v>
      </c>
      <c r="DO7">
        <v>0.27537899999999998</v>
      </c>
      <c r="DP7">
        <v>0.74843219999999999</v>
      </c>
      <c r="DQ7">
        <v>0.72932030000000003</v>
      </c>
      <c r="DR7">
        <v>0.36141859999999998</v>
      </c>
      <c r="DS7">
        <v>0.45458999999999999</v>
      </c>
      <c r="DT7">
        <v>0.28637020000000002</v>
      </c>
      <c r="DU7">
        <v>0.22436490000000001</v>
      </c>
      <c r="DV7">
        <v>0.13690569999999999</v>
      </c>
      <c r="DW7">
        <v>-0.1115749</v>
      </c>
      <c r="DX7">
        <v>0.13432369999999999</v>
      </c>
      <c r="DY7">
        <v>0.3080755</v>
      </c>
      <c r="DZ7">
        <v>0.45379190000000003</v>
      </c>
      <c r="EA7">
        <v>0.1211351</v>
      </c>
      <c r="EB7">
        <v>9.4655299999999998E-2</v>
      </c>
      <c r="EC7">
        <v>0.76723560000000002</v>
      </c>
      <c r="ED7">
        <v>0.94026299999999996</v>
      </c>
      <c r="EE7">
        <v>0.79071959999999997</v>
      </c>
      <c r="EF7">
        <v>0.98963699999999999</v>
      </c>
      <c r="EG7">
        <v>1.036508</v>
      </c>
      <c r="EH7">
        <v>1.2287159999999999</v>
      </c>
      <c r="EI7">
        <v>1.0007459999999999</v>
      </c>
      <c r="EJ7">
        <v>1.1766300000000001</v>
      </c>
      <c r="EK7">
        <v>1.7374309999999999</v>
      </c>
      <c r="EL7">
        <v>1.7912140000000001</v>
      </c>
      <c r="EM7">
        <v>0.40649239999999998</v>
      </c>
      <c r="EN7">
        <v>0.87632520000000003</v>
      </c>
      <c r="EO7">
        <v>0.81751929999999995</v>
      </c>
      <c r="EP7">
        <v>0.44468980000000002</v>
      </c>
      <c r="EQ7">
        <v>0.53002009999999999</v>
      </c>
      <c r="ER7">
        <v>0.35171049999999998</v>
      </c>
      <c r="ES7">
        <v>0.28765239999999997</v>
      </c>
      <c r="ET7">
        <v>32.954059999999998</v>
      </c>
      <c r="EU7">
        <v>32.189100000000003</v>
      </c>
      <c r="EV7">
        <v>31.30444</v>
      </c>
      <c r="EW7">
        <v>30.596689999999999</v>
      </c>
      <c r="EX7">
        <v>31.064730000000001</v>
      </c>
      <c r="EY7">
        <v>30.40897</v>
      </c>
      <c r="EZ7">
        <v>30.002829999999999</v>
      </c>
      <c r="FA7">
        <v>30.88672</v>
      </c>
      <c r="FB7">
        <v>34.200150000000001</v>
      </c>
      <c r="FC7">
        <v>38.20176</v>
      </c>
      <c r="FD7">
        <v>41.736249999999998</v>
      </c>
      <c r="FE7">
        <v>44.917760000000001</v>
      </c>
      <c r="FF7">
        <v>47.637869999999999</v>
      </c>
      <c r="FG7">
        <v>49.56277</v>
      </c>
      <c r="FH7">
        <v>50.56935</v>
      </c>
      <c r="FI7">
        <v>50.744239999999998</v>
      </c>
      <c r="FJ7">
        <v>48.610610000000001</v>
      </c>
      <c r="FK7">
        <v>45.137239999999998</v>
      </c>
      <c r="FL7">
        <v>42.510100000000001</v>
      </c>
      <c r="FM7">
        <v>39.948410000000003</v>
      </c>
      <c r="FN7">
        <v>38.269919999999999</v>
      </c>
      <c r="FO7">
        <v>37.235610000000001</v>
      </c>
      <c r="FP7">
        <v>35.949599999999997</v>
      </c>
      <c r="FQ7">
        <v>34.619770000000003</v>
      </c>
      <c r="FR7">
        <v>7.3990799999999995E-2</v>
      </c>
      <c r="FS7">
        <v>0.1040712</v>
      </c>
    </row>
    <row r="8" spans="1:176" x14ac:dyDescent="0.2">
      <c r="A8" t="s">
        <v>199</v>
      </c>
      <c r="B8" t="s">
        <v>1</v>
      </c>
      <c r="C8" t="s">
        <v>204</v>
      </c>
      <c r="D8" t="s">
        <v>229</v>
      </c>
      <c r="E8">
        <v>160</v>
      </c>
      <c r="F8">
        <v>5.6110420000000003</v>
      </c>
      <c r="G8">
        <v>5.4315939999999996</v>
      </c>
      <c r="H8">
        <v>5.3347530000000001</v>
      </c>
      <c r="I8">
        <v>5.4967009999999998</v>
      </c>
      <c r="J8">
        <v>6.0370429999999997</v>
      </c>
      <c r="K8">
        <v>7.0334070000000004</v>
      </c>
      <c r="L8">
        <v>9.5474589999999999</v>
      </c>
      <c r="M8">
        <v>12.11205</v>
      </c>
      <c r="N8">
        <v>13.82485</v>
      </c>
      <c r="O8">
        <v>13.9114</v>
      </c>
      <c r="P8">
        <v>14.12284</v>
      </c>
      <c r="Q8">
        <v>14.023009999999999</v>
      </c>
      <c r="R8">
        <v>12.99295</v>
      </c>
      <c r="S8">
        <v>13.40117</v>
      </c>
      <c r="T8">
        <v>13.13232</v>
      </c>
      <c r="U8">
        <v>12.06776</v>
      </c>
      <c r="V8">
        <v>10.22813</v>
      </c>
      <c r="W8">
        <v>8.2541189999999993</v>
      </c>
      <c r="X8">
        <v>7.8397459999999999</v>
      </c>
      <c r="Y8">
        <v>6.9604350000000004</v>
      </c>
      <c r="Z8">
        <v>6.4307879999999997</v>
      </c>
      <c r="AA8">
        <v>6.1425330000000002</v>
      </c>
      <c r="AB8">
        <v>6.0491739999999998</v>
      </c>
      <c r="AC8">
        <v>5.642652</v>
      </c>
      <c r="AD8">
        <v>0.13046070000000001</v>
      </c>
      <c r="AE8">
        <v>-5.1993200000000003E-2</v>
      </c>
      <c r="AF8">
        <v>-5.2411699999999999E-2</v>
      </c>
      <c r="AG8">
        <v>2.0756799999999999E-2</v>
      </c>
      <c r="AH8">
        <v>0.16175519999999999</v>
      </c>
      <c r="AI8">
        <v>-3.1780900000000001E-2</v>
      </c>
      <c r="AJ8">
        <v>-0.18931799999999999</v>
      </c>
      <c r="AK8">
        <v>-0.1819173</v>
      </c>
      <c r="AL8">
        <v>-0.1607904</v>
      </c>
      <c r="AM8">
        <v>-0.20841589999999999</v>
      </c>
      <c r="AN8">
        <v>1.9100000000000001E-4</v>
      </c>
      <c r="AO8">
        <v>0.23819460000000001</v>
      </c>
      <c r="AP8">
        <v>0.28845890000000002</v>
      </c>
      <c r="AQ8">
        <v>0.11930250000000001</v>
      </c>
      <c r="AR8">
        <v>0.2872344</v>
      </c>
      <c r="AS8">
        <v>0.55055560000000003</v>
      </c>
      <c r="AT8">
        <v>0.70378549999999995</v>
      </c>
      <c r="AU8">
        <v>0.5922868</v>
      </c>
      <c r="AV8">
        <v>0.71204610000000002</v>
      </c>
      <c r="AW8">
        <v>0.64270620000000001</v>
      </c>
      <c r="AX8">
        <v>0.42293350000000002</v>
      </c>
      <c r="AY8">
        <v>0.37985550000000001</v>
      </c>
      <c r="AZ8">
        <v>0.34267219999999998</v>
      </c>
      <c r="BA8">
        <v>6.6539000000000001E-2</v>
      </c>
      <c r="BB8">
        <v>0.19001209999999999</v>
      </c>
      <c r="BC8">
        <v>5.3051000000000001E-3</v>
      </c>
      <c r="BD8">
        <v>4.7188000000000004E-3</v>
      </c>
      <c r="BE8">
        <v>7.0904099999999998E-2</v>
      </c>
      <c r="BF8">
        <v>0.22779869999999999</v>
      </c>
      <c r="BG8">
        <v>3.46348E-2</v>
      </c>
      <c r="BH8">
        <v>-9.9643599999999999E-2</v>
      </c>
      <c r="BI8">
        <v>-9.7911300000000007E-2</v>
      </c>
      <c r="BJ8">
        <v>-2.3691400000000001E-2</v>
      </c>
      <c r="BK8">
        <v>-4.6695899999999999E-2</v>
      </c>
      <c r="BL8">
        <v>0.16389860000000001</v>
      </c>
      <c r="BM8">
        <v>0.38785389999999997</v>
      </c>
      <c r="BN8">
        <v>0.41884850000000001</v>
      </c>
      <c r="BO8">
        <v>0.24472869999999999</v>
      </c>
      <c r="BP8">
        <v>0.4101747</v>
      </c>
      <c r="BQ8">
        <v>0.66899770000000003</v>
      </c>
      <c r="BR8">
        <v>0.82020720000000003</v>
      </c>
      <c r="BS8">
        <v>0.72340009999999999</v>
      </c>
      <c r="BT8">
        <v>0.8399392</v>
      </c>
      <c r="BU8">
        <v>0.73090509999999997</v>
      </c>
      <c r="BV8">
        <v>0.50620480000000001</v>
      </c>
      <c r="BW8">
        <v>0.45528560000000001</v>
      </c>
      <c r="BX8">
        <v>0.4080125</v>
      </c>
      <c r="BY8">
        <v>0.12982650000000001</v>
      </c>
      <c r="BZ8">
        <v>0.2312572</v>
      </c>
      <c r="CA8">
        <v>4.4989599999999998E-2</v>
      </c>
      <c r="CB8">
        <v>4.4287199999999999E-2</v>
      </c>
      <c r="CC8">
        <v>0.10563599999999999</v>
      </c>
      <c r="CD8">
        <v>0.27354030000000001</v>
      </c>
      <c r="CE8">
        <v>8.06341E-2</v>
      </c>
      <c r="CF8">
        <v>-3.7535499999999999E-2</v>
      </c>
      <c r="CG8">
        <v>-3.9729E-2</v>
      </c>
      <c r="CH8">
        <v>7.1263000000000007E-2</v>
      </c>
      <c r="CI8">
        <v>6.5310900000000005E-2</v>
      </c>
      <c r="CJ8">
        <v>0.27728199999999997</v>
      </c>
      <c r="CK8">
        <v>0.49150739999999998</v>
      </c>
      <c r="CL8">
        <v>0.50915600000000005</v>
      </c>
      <c r="CM8">
        <v>0.33159850000000002</v>
      </c>
      <c r="CN8">
        <v>0.49532280000000001</v>
      </c>
      <c r="CO8">
        <v>0.75103030000000004</v>
      </c>
      <c r="CP8">
        <v>0.90084059999999999</v>
      </c>
      <c r="CQ8">
        <v>0.81420879999999995</v>
      </c>
      <c r="CR8">
        <v>0.92851760000000005</v>
      </c>
      <c r="CS8">
        <v>0.79199140000000001</v>
      </c>
      <c r="CT8">
        <v>0.5638782</v>
      </c>
      <c r="CU8">
        <v>0.50752819999999998</v>
      </c>
      <c r="CV8">
        <v>0.45326699999999998</v>
      </c>
      <c r="CW8">
        <v>0.17365929999999999</v>
      </c>
      <c r="CX8">
        <v>0.27250229999999998</v>
      </c>
      <c r="CY8">
        <v>8.4674200000000005E-2</v>
      </c>
      <c r="CZ8">
        <v>8.3855600000000002E-2</v>
      </c>
      <c r="DA8">
        <v>0.14036789999999999</v>
      </c>
      <c r="DB8">
        <v>0.3192818</v>
      </c>
      <c r="DC8">
        <v>0.12663340000000001</v>
      </c>
      <c r="DD8">
        <v>2.4572699999999999E-2</v>
      </c>
      <c r="DE8">
        <v>1.8453399999999998E-2</v>
      </c>
      <c r="DF8">
        <v>0.16621730000000001</v>
      </c>
      <c r="DG8">
        <v>0.17731769999999999</v>
      </c>
      <c r="DH8">
        <v>0.39066529999999999</v>
      </c>
      <c r="DI8">
        <v>0.59516100000000005</v>
      </c>
      <c r="DJ8">
        <v>0.59946350000000004</v>
      </c>
      <c r="DK8">
        <v>0.41846830000000002</v>
      </c>
      <c r="DL8">
        <v>0.58047090000000001</v>
      </c>
      <c r="DM8">
        <v>0.83306290000000005</v>
      </c>
      <c r="DN8">
        <v>0.98147390000000001</v>
      </c>
      <c r="DO8">
        <v>0.90501750000000003</v>
      </c>
      <c r="DP8">
        <v>1.017096</v>
      </c>
      <c r="DQ8">
        <v>0.85307770000000005</v>
      </c>
      <c r="DR8">
        <v>0.62155159999999998</v>
      </c>
      <c r="DS8">
        <v>0.55977080000000001</v>
      </c>
      <c r="DT8">
        <v>0.49852160000000001</v>
      </c>
      <c r="DU8">
        <v>0.21749199999999999</v>
      </c>
      <c r="DV8">
        <v>0.33205370000000001</v>
      </c>
      <c r="DW8">
        <v>0.1419725</v>
      </c>
      <c r="DX8">
        <v>0.1409861</v>
      </c>
      <c r="DY8">
        <v>0.1905152</v>
      </c>
      <c r="DZ8">
        <v>0.38532529999999998</v>
      </c>
      <c r="EA8">
        <v>0.1930491</v>
      </c>
      <c r="EB8">
        <v>0.114247</v>
      </c>
      <c r="EC8">
        <v>0.10245940000000001</v>
      </c>
      <c r="ED8">
        <v>0.30331629999999998</v>
      </c>
      <c r="EE8">
        <v>0.3390377</v>
      </c>
      <c r="EF8">
        <v>0.55437289999999995</v>
      </c>
      <c r="EG8">
        <v>0.74482029999999999</v>
      </c>
      <c r="EH8">
        <v>0.72985310000000003</v>
      </c>
      <c r="EI8">
        <v>0.5438944</v>
      </c>
      <c r="EJ8">
        <v>0.70341120000000001</v>
      </c>
      <c r="EK8">
        <v>0.95150509999999999</v>
      </c>
      <c r="EL8">
        <v>1.097896</v>
      </c>
      <c r="EM8">
        <v>1.0361309999999999</v>
      </c>
      <c r="EN8">
        <v>1.144989</v>
      </c>
      <c r="EO8">
        <v>0.94127669999999997</v>
      </c>
      <c r="EP8">
        <v>0.70482279999999997</v>
      </c>
      <c r="EQ8">
        <v>0.63520089999999996</v>
      </c>
      <c r="ER8">
        <v>0.56386190000000003</v>
      </c>
      <c r="ES8">
        <v>0.28077960000000002</v>
      </c>
      <c r="ET8">
        <v>50.90128</v>
      </c>
      <c r="EU8">
        <v>50.195610000000002</v>
      </c>
      <c r="EV8">
        <v>49.539079999999998</v>
      </c>
      <c r="EW8">
        <v>49.083370000000002</v>
      </c>
      <c r="EX8">
        <v>48.715150000000001</v>
      </c>
      <c r="EY8">
        <v>48.333579999999998</v>
      </c>
      <c r="EZ8">
        <v>47.981969999999997</v>
      </c>
      <c r="FA8">
        <v>48.62276</v>
      </c>
      <c r="FB8">
        <v>50.927799999999998</v>
      </c>
      <c r="FC8">
        <v>53.527670000000001</v>
      </c>
      <c r="FD8">
        <v>55.696730000000002</v>
      </c>
      <c r="FE8">
        <v>57.745919999999998</v>
      </c>
      <c r="FF8">
        <v>59.46725</v>
      </c>
      <c r="FG8">
        <v>60.924959999999999</v>
      </c>
      <c r="FH8">
        <v>61.84225</v>
      </c>
      <c r="FI8">
        <v>61.638199999999998</v>
      </c>
      <c r="FJ8">
        <v>60.865470000000002</v>
      </c>
      <c r="FK8">
        <v>59.121679999999998</v>
      </c>
      <c r="FL8">
        <v>57.324339999999999</v>
      </c>
      <c r="FM8">
        <v>55.83493</v>
      </c>
      <c r="FN8">
        <v>54.763689999999997</v>
      </c>
      <c r="FO8">
        <v>53.785229999999999</v>
      </c>
      <c r="FP8">
        <v>52.917169999999999</v>
      </c>
      <c r="FQ8">
        <v>52.159869999999998</v>
      </c>
      <c r="FR8">
        <v>7.3990799999999995E-2</v>
      </c>
      <c r="FS8">
        <v>0.1040712</v>
      </c>
    </row>
    <row r="9" spans="1:176" x14ac:dyDescent="0.2">
      <c r="A9" t="s">
        <v>199</v>
      </c>
      <c r="B9" t="s">
        <v>1</v>
      </c>
      <c r="C9" t="s">
        <v>204</v>
      </c>
      <c r="D9" t="s">
        <v>240</v>
      </c>
      <c r="E9">
        <v>160</v>
      </c>
      <c r="F9">
        <v>6.0616279999999998</v>
      </c>
      <c r="G9">
        <v>5.8576459999999999</v>
      </c>
      <c r="H9">
        <v>5.8092059999999996</v>
      </c>
      <c r="I9">
        <v>5.9004500000000002</v>
      </c>
      <c r="J9">
        <v>6.6115009999999996</v>
      </c>
      <c r="K9">
        <v>7.8092750000000004</v>
      </c>
      <c r="L9">
        <v>10.84849</v>
      </c>
      <c r="M9">
        <v>13.791980000000001</v>
      </c>
      <c r="N9">
        <v>15.94322</v>
      </c>
      <c r="O9">
        <v>15.921250000000001</v>
      </c>
      <c r="P9">
        <v>15.88988</v>
      </c>
      <c r="Q9">
        <v>15.28928</v>
      </c>
      <c r="R9">
        <v>14.009270000000001</v>
      </c>
      <c r="S9">
        <v>14.34576</v>
      </c>
      <c r="T9">
        <v>13.67685</v>
      </c>
      <c r="U9">
        <v>12.39968</v>
      </c>
      <c r="V9">
        <v>10.78398</v>
      </c>
      <c r="W9">
        <v>8.1892469999999999</v>
      </c>
      <c r="X9">
        <v>8.0155709999999996</v>
      </c>
      <c r="Y9">
        <v>7.1719749999999998</v>
      </c>
      <c r="Z9">
        <v>6.6530649999999998</v>
      </c>
      <c r="AA9">
        <v>6.437538</v>
      </c>
      <c r="AB9">
        <v>6.394882</v>
      </c>
      <c r="AC9">
        <v>6.06752</v>
      </c>
      <c r="AD9">
        <v>2.4370800000000001E-2</v>
      </c>
      <c r="AE9">
        <v>-0.1905144</v>
      </c>
      <c r="AF9">
        <v>-5.5647099999999998E-2</v>
      </c>
      <c r="AG9">
        <v>8.6704100000000006E-2</v>
      </c>
      <c r="AH9">
        <v>0.19984950000000001</v>
      </c>
      <c r="AI9">
        <v>-7.3065400000000003E-2</v>
      </c>
      <c r="AJ9">
        <v>-0.200743</v>
      </c>
      <c r="AK9">
        <v>0.1870397</v>
      </c>
      <c r="AL9">
        <v>0.1910171</v>
      </c>
      <c r="AM9">
        <v>4.50715E-2</v>
      </c>
      <c r="AN9">
        <v>0.2463785</v>
      </c>
      <c r="AO9">
        <v>0.40294390000000002</v>
      </c>
      <c r="AP9">
        <v>0.56675450000000005</v>
      </c>
      <c r="AQ9">
        <v>0.36905110000000002</v>
      </c>
      <c r="AR9">
        <v>0.55150809999999995</v>
      </c>
      <c r="AS9">
        <v>0.99702049999999998</v>
      </c>
      <c r="AT9">
        <v>1.122241</v>
      </c>
      <c r="AU9">
        <v>0.2422723</v>
      </c>
      <c r="AV9">
        <v>0.56728259999999997</v>
      </c>
      <c r="AW9">
        <v>0.57415039999999995</v>
      </c>
      <c r="AX9">
        <v>0.27896520000000002</v>
      </c>
      <c r="AY9">
        <v>0.31967600000000002</v>
      </c>
      <c r="AZ9">
        <v>0.2227701</v>
      </c>
      <c r="BA9">
        <v>6.7386500000000002E-2</v>
      </c>
      <c r="BB9">
        <v>8.3922200000000002E-2</v>
      </c>
      <c r="BC9">
        <v>-0.13321620000000001</v>
      </c>
      <c r="BD9">
        <v>1.4834E-3</v>
      </c>
      <c r="BE9">
        <v>0.13685140000000001</v>
      </c>
      <c r="BF9">
        <v>0.26589309999999999</v>
      </c>
      <c r="BG9">
        <v>-6.6496000000000003E-3</v>
      </c>
      <c r="BH9">
        <v>-0.11106870000000001</v>
      </c>
      <c r="BI9">
        <v>0.2710458</v>
      </c>
      <c r="BJ9">
        <v>0.32811610000000002</v>
      </c>
      <c r="BK9">
        <v>0.20679149999999999</v>
      </c>
      <c r="BL9">
        <v>0.41008610000000001</v>
      </c>
      <c r="BM9">
        <v>0.55260319999999996</v>
      </c>
      <c r="BN9">
        <v>0.69714410000000004</v>
      </c>
      <c r="BO9">
        <v>0.49447730000000001</v>
      </c>
      <c r="BP9">
        <v>0.67444839999999995</v>
      </c>
      <c r="BQ9">
        <v>1.1154630000000001</v>
      </c>
      <c r="BR9">
        <v>1.2386619999999999</v>
      </c>
      <c r="BS9">
        <v>0.37338559999999998</v>
      </c>
      <c r="BT9">
        <v>0.6951756</v>
      </c>
      <c r="BU9">
        <v>0.66234939999999998</v>
      </c>
      <c r="BV9">
        <v>0.36223640000000001</v>
      </c>
      <c r="BW9">
        <v>0.39510600000000001</v>
      </c>
      <c r="BX9">
        <v>0.28811039999999999</v>
      </c>
      <c r="BY9">
        <v>0.13067400000000001</v>
      </c>
      <c r="BZ9">
        <v>0.12516730000000001</v>
      </c>
      <c r="CA9">
        <v>-9.3531600000000006E-2</v>
      </c>
      <c r="CB9">
        <v>4.1051799999999999E-2</v>
      </c>
      <c r="CC9">
        <v>0.17158329999999999</v>
      </c>
      <c r="CD9">
        <v>0.31163459999999998</v>
      </c>
      <c r="CE9">
        <v>3.9349700000000001E-2</v>
      </c>
      <c r="CF9">
        <v>-4.8960499999999997E-2</v>
      </c>
      <c r="CG9">
        <v>0.32922810000000002</v>
      </c>
      <c r="CH9">
        <v>0.42307050000000002</v>
      </c>
      <c r="CI9">
        <v>0.31879829999999998</v>
      </c>
      <c r="CJ9">
        <v>0.52346939999999997</v>
      </c>
      <c r="CK9">
        <v>0.65625679999999997</v>
      </c>
      <c r="CL9">
        <v>0.78745160000000003</v>
      </c>
      <c r="CM9">
        <v>0.58134699999999995</v>
      </c>
      <c r="CN9">
        <v>0.75959650000000001</v>
      </c>
      <c r="CO9">
        <v>1.197495</v>
      </c>
      <c r="CP9">
        <v>1.319296</v>
      </c>
      <c r="CQ9">
        <v>0.4641943</v>
      </c>
      <c r="CR9">
        <v>0.78375399999999995</v>
      </c>
      <c r="CS9">
        <v>0.72343570000000001</v>
      </c>
      <c r="CT9">
        <v>0.4199098</v>
      </c>
      <c r="CU9">
        <v>0.44734859999999999</v>
      </c>
      <c r="CV9">
        <v>0.33336490000000002</v>
      </c>
      <c r="CW9">
        <v>0.17450669999999999</v>
      </c>
      <c r="CX9">
        <v>0.16641239999999999</v>
      </c>
      <c r="CY9">
        <v>-5.3846999999999999E-2</v>
      </c>
      <c r="CZ9">
        <v>8.0620200000000003E-2</v>
      </c>
      <c r="DA9">
        <v>0.2063152</v>
      </c>
      <c r="DB9">
        <v>0.35737619999999998</v>
      </c>
      <c r="DC9">
        <v>8.5348999999999994E-2</v>
      </c>
      <c r="DD9">
        <v>1.3147600000000001E-2</v>
      </c>
      <c r="DE9">
        <v>0.38741039999999999</v>
      </c>
      <c r="DF9">
        <v>0.51802479999999995</v>
      </c>
      <c r="DG9">
        <v>0.4308051</v>
      </c>
      <c r="DH9">
        <v>0.6368528</v>
      </c>
      <c r="DI9">
        <v>0.75991030000000004</v>
      </c>
      <c r="DJ9">
        <v>0.87775899999999996</v>
      </c>
      <c r="DK9">
        <v>0.66821680000000006</v>
      </c>
      <c r="DL9">
        <v>0.84474459999999996</v>
      </c>
      <c r="DM9">
        <v>1.279528</v>
      </c>
      <c r="DN9">
        <v>1.399929</v>
      </c>
      <c r="DO9">
        <v>0.55500300000000002</v>
      </c>
      <c r="DP9">
        <v>0.87233229999999995</v>
      </c>
      <c r="DQ9">
        <v>0.78452200000000005</v>
      </c>
      <c r="DR9">
        <v>0.47758319999999999</v>
      </c>
      <c r="DS9">
        <v>0.49959120000000001</v>
      </c>
      <c r="DT9">
        <v>0.3786195</v>
      </c>
      <c r="DU9">
        <v>0.21833949999999999</v>
      </c>
      <c r="DV9">
        <v>0.22596379999999999</v>
      </c>
      <c r="DW9">
        <v>3.4512000000000002E-3</v>
      </c>
      <c r="DX9">
        <v>0.1377507</v>
      </c>
      <c r="DY9">
        <v>0.25646249999999998</v>
      </c>
      <c r="DZ9">
        <v>0.42341970000000001</v>
      </c>
      <c r="EA9">
        <v>0.1517647</v>
      </c>
      <c r="EB9">
        <v>0.102822</v>
      </c>
      <c r="EC9">
        <v>0.47141650000000002</v>
      </c>
      <c r="ED9">
        <v>0.65512380000000003</v>
      </c>
      <c r="EE9">
        <v>0.59252519999999997</v>
      </c>
      <c r="EF9">
        <v>0.80056039999999995</v>
      </c>
      <c r="EG9">
        <v>0.90956970000000004</v>
      </c>
      <c r="EH9">
        <v>1.008149</v>
      </c>
      <c r="EI9">
        <v>0.79364299999999999</v>
      </c>
      <c r="EJ9">
        <v>0.96768489999999996</v>
      </c>
      <c r="EK9">
        <v>1.3979699999999999</v>
      </c>
      <c r="EL9">
        <v>1.516351</v>
      </c>
      <c r="EM9">
        <v>0.68611630000000001</v>
      </c>
      <c r="EN9">
        <v>1.0002249999999999</v>
      </c>
      <c r="EO9">
        <v>0.87272099999999997</v>
      </c>
      <c r="EP9">
        <v>0.56085450000000003</v>
      </c>
      <c r="EQ9">
        <v>0.57502129999999996</v>
      </c>
      <c r="ER9">
        <v>0.44395980000000002</v>
      </c>
      <c r="ES9">
        <v>0.28162700000000002</v>
      </c>
      <c r="ET9">
        <v>41.177880000000002</v>
      </c>
      <c r="EU9">
        <v>40.362879999999997</v>
      </c>
      <c r="EV9">
        <v>39.64911</v>
      </c>
      <c r="EW9">
        <v>39.616320000000002</v>
      </c>
      <c r="EX9">
        <v>39.244639999999997</v>
      </c>
      <c r="EY9">
        <v>38.994610000000002</v>
      </c>
      <c r="EZ9">
        <v>38.612110000000001</v>
      </c>
      <c r="FA9">
        <v>39.481549999999999</v>
      </c>
      <c r="FB9">
        <v>41.692120000000003</v>
      </c>
      <c r="FC9">
        <v>45.331989999999998</v>
      </c>
      <c r="FD9">
        <v>48.193330000000003</v>
      </c>
      <c r="FE9">
        <v>50.51567</v>
      </c>
      <c r="FF9">
        <v>52.687930000000001</v>
      </c>
      <c r="FG9">
        <v>53.942729999999997</v>
      </c>
      <c r="FH9">
        <v>54.910960000000003</v>
      </c>
      <c r="FI9">
        <v>54.844999999999999</v>
      </c>
      <c r="FJ9">
        <v>53.724719999999998</v>
      </c>
      <c r="FK9">
        <v>52.416899999999998</v>
      </c>
      <c r="FL9">
        <v>50.808500000000002</v>
      </c>
      <c r="FM9">
        <v>49.33811</v>
      </c>
      <c r="FN9">
        <v>48.317729999999997</v>
      </c>
      <c r="FO9">
        <v>47.014800000000001</v>
      </c>
      <c r="FP9">
        <v>45.966790000000003</v>
      </c>
      <c r="FQ9">
        <v>44.601430000000001</v>
      </c>
      <c r="FR9">
        <v>7.3990799999999995E-2</v>
      </c>
      <c r="FS9">
        <v>0.1040712</v>
      </c>
    </row>
    <row r="10" spans="1:176" x14ac:dyDescent="0.2">
      <c r="A10" t="s">
        <v>199</v>
      </c>
      <c r="B10" t="s">
        <v>1</v>
      </c>
      <c r="C10" t="s">
        <v>204</v>
      </c>
      <c r="D10" t="s">
        <v>230</v>
      </c>
      <c r="E10">
        <v>160</v>
      </c>
      <c r="F10">
        <v>5.9164729999999999</v>
      </c>
      <c r="G10">
        <v>5.7092539999999996</v>
      </c>
      <c r="H10">
        <v>5.6773870000000004</v>
      </c>
      <c r="I10">
        <v>5.8733610000000001</v>
      </c>
      <c r="J10">
        <v>6.6229930000000001</v>
      </c>
      <c r="K10">
        <v>7.7463449999999998</v>
      </c>
      <c r="L10">
        <v>10.19022</v>
      </c>
      <c r="M10">
        <v>13.054349999999999</v>
      </c>
      <c r="N10">
        <v>14.79392</v>
      </c>
      <c r="O10">
        <v>14.790699999999999</v>
      </c>
      <c r="P10">
        <v>14.756539999999999</v>
      </c>
      <c r="Q10">
        <v>14.53999</v>
      </c>
      <c r="R10">
        <v>13.43465</v>
      </c>
      <c r="S10">
        <v>13.81081</v>
      </c>
      <c r="T10">
        <v>13.470750000000001</v>
      </c>
      <c r="U10">
        <v>12.51276</v>
      </c>
      <c r="V10">
        <v>10.646039999999999</v>
      </c>
      <c r="W10">
        <v>8.9784550000000003</v>
      </c>
      <c r="X10">
        <v>8.2653750000000006</v>
      </c>
      <c r="Y10">
        <v>7.3668500000000003</v>
      </c>
      <c r="Z10">
        <v>6.7650800000000002</v>
      </c>
      <c r="AA10">
        <v>6.5320489999999998</v>
      </c>
      <c r="AB10">
        <v>6.3727309999999999</v>
      </c>
      <c r="AC10">
        <v>6.0422599999999997</v>
      </c>
      <c r="AD10">
        <v>0.1226961</v>
      </c>
      <c r="AE10">
        <v>-6.2206900000000002E-2</v>
      </c>
      <c r="AF10">
        <v>-5.2629500000000003E-2</v>
      </c>
      <c r="AG10">
        <v>2.5223800000000001E-2</v>
      </c>
      <c r="AH10">
        <v>0.16447510000000001</v>
      </c>
      <c r="AI10">
        <v>-3.4707599999999998E-2</v>
      </c>
      <c r="AJ10">
        <v>-0.1901021</v>
      </c>
      <c r="AK10">
        <v>-0.1585551</v>
      </c>
      <c r="AL10">
        <v>-0.14082140000000001</v>
      </c>
      <c r="AM10">
        <v>-0.19514280000000001</v>
      </c>
      <c r="AN10">
        <v>1.2362700000000001E-2</v>
      </c>
      <c r="AO10">
        <v>0.24625330000000001</v>
      </c>
      <c r="AP10">
        <v>0.30263889999999999</v>
      </c>
      <c r="AQ10">
        <v>0.13284109999999999</v>
      </c>
      <c r="AR10">
        <v>0.30050729999999998</v>
      </c>
      <c r="AS10">
        <v>0.5713627</v>
      </c>
      <c r="AT10">
        <v>0.72613360000000005</v>
      </c>
      <c r="AU10">
        <v>0.56898749999999998</v>
      </c>
      <c r="AV10">
        <v>0.7014146</v>
      </c>
      <c r="AW10">
        <v>0.63754180000000005</v>
      </c>
      <c r="AX10">
        <v>0.41221419999999998</v>
      </c>
      <c r="AY10">
        <v>0.37468059999999997</v>
      </c>
      <c r="AZ10">
        <v>0.33220080000000002</v>
      </c>
      <c r="BA10">
        <v>6.6146800000000006E-2</v>
      </c>
      <c r="BB10">
        <v>0.18224750000000001</v>
      </c>
      <c r="BC10">
        <v>-4.9087000000000002E-3</v>
      </c>
      <c r="BD10">
        <v>4.5009000000000004E-3</v>
      </c>
      <c r="BE10">
        <v>7.5371099999999996E-2</v>
      </c>
      <c r="BF10">
        <v>0.23051859999999999</v>
      </c>
      <c r="BG10">
        <v>3.1708199999999999E-2</v>
      </c>
      <c r="BH10">
        <v>-0.1004278</v>
      </c>
      <c r="BI10">
        <v>-7.4549000000000004E-2</v>
      </c>
      <c r="BJ10">
        <v>-3.7223999999999998E-3</v>
      </c>
      <c r="BK10">
        <v>-3.3422800000000003E-2</v>
      </c>
      <c r="BL10">
        <v>0.17607030000000001</v>
      </c>
      <c r="BM10">
        <v>0.3959126</v>
      </c>
      <c r="BN10">
        <v>0.43302859999999999</v>
      </c>
      <c r="BO10">
        <v>0.25826729999999998</v>
      </c>
      <c r="BP10">
        <v>0.42344759999999998</v>
      </c>
      <c r="BQ10">
        <v>0.6898048</v>
      </c>
      <c r="BR10">
        <v>0.84255530000000001</v>
      </c>
      <c r="BS10">
        <v>0.70010079999999997</v>
      </c>
      <c r="BT10">
        <v>0.82930769999999998</v>
      </c>
      <c r="BU10">
        <v>0.72574070000000002</v>
      </c>
      <c r="BV10">
        <v>0.49548540000000002</v>
      </c>
      <c r="BW10">
        <v>0.45011060000000003</v>
      </c>
      <c r="BX10">
        <v>0.39754109999999998</v>
      </c>
      <c r="BY10">
        <v>0.12943440000000001</v>
      </c>
      <c r="BZ10">
        <v>0.22349260000000001</v>
      </c>
      <c r="CA10">
        <v>3.4775899999999998E-2</v>
      </c>
      <c r="CB10">
        <v>4.4069299999999999E-2</v>
      </c>
      <c r="CC10">
        <v>0.11010300000000001</v>
      </c>
      <c r="CD10">
        <v>0.27626020000000001</v>
      </c>
      <c r="CE10">
        <v>7.7707499999999999E-2</v>
      </c>
      <c r="CF10">
        <v>-3.8319600000000002E-2</v>
      </c>
      <c r="CG10">
        <v>-1.6366700000000001E-2</v>
      </c>
      <c r="CH10">
        <v>9.1231999999999994E-2</v>
      </c>
      <c r="CI10">
        <v>7.8584000000000001E-2</v>
      </c>
      <c r="CJ10">
        <v>0.28945359999999998</v>
      </c>
      <c r="CK10">
        <v>0.49956620000000002</v>
      </c>
      <c r="CL10">
        <v>0.52333609999999997</v>
      </c>
      <c r="CM10">
        <v>0.34513709999999997</v>
      </c>
      <c r="CN10">
        <v>0.50859569999999998</v>
      </c>
      <c r="CO10">
        <v>0.77183740000000001</v>
      </c>
      <c r="CP10">
        <v>0.92318860000000003</v>
      </c>
      <c r="CQ10">
        <v>0.79090950000000004</v>
      </c>
      <c r="CR10">
        <v>0.91788599999999998</v>
      </c>
      <c r="CS10">
        <v>0.78682700000000005</v>
      </c>
      <c r="CT10">
        <v>0.55315879999999995</v>
      </c>
      <c r="CU10">
        <v>0.5023533</v>
      </c>
      <c r="CV10">
        <v>0.44279570000000001</v>
      </c>
      <c r="CW10">
        <v>0.17326710000000001</v>
      </c>
      <c r="CX10">
        <v>0.26473780000000002</v>
      </c>
      <c r="CY10">
        <v>7.4460499999999999E-2</v>
      </c>
      <c r="CZ10">
        <v>8.3637699999999995E-2</v>
      </c>
      <c r="DA10">
        <v>0.14483489999999999</v>
      </c>
      <c r="DB10">
        <v>0.3220017</v>
      </c>
      <c r="DC10">
        <v>0.12370680000000001</v>
      </c>
      <c r="DD10">
        <v>2.37886E-2</v>
      </c>
      <c r="DE10">
        <v>4.1815600000000001E-2</v>
      </c>
      <c r="DF10">
        <v>0.1861863</v>
      </c>
      <c r="DG10">
        <v>0.1905908</v>
      </c>
      <c r="DH10">
        <v>0.402837</v>
      </c>
      <c r="DI10">
        <v>0.60321970000000003</v>
      </c>
      <c r="DJ10">
        <v>0.61364350000000001</v>
      </c>
      <c r="DK10">
        <v>0.43200680000000002</v>
      </c>
      <c r="DL10">
        <v>0.59374380000000004</v>
      </c>
      <c r="DM10">
        <v>0.85387000000000002</v>
      </c>
      <c r="DN10">
        <v>1.003822</v>
      </c>
      <c r="DO10">
        <v>0.88171820000000001</v>
      </c>
      <c r="DP10">
        <v>1.006464</v>
      </c>
      <c r="DQ10">
        <v>0.84791329999999998</v>
      </c>
      <c r="DR10">
        <v>0.61083220000000005</v>
      </c>
      <c r="DS10">
        <v>0.55459590000000003</v>
      </c>
      <c r="DT10">
        <v>0.48805019999999999</v>
      </c>
      <c r="DU10">
        <v>0.21709990000000001</v>
      </c>
      <c r="DV10">
        <v>0.3242891</v>
      </c>
      <c r="DW10">
        <v>0.13175870000000001</v>
      </c>
      <c r="DX10">
        <v>0.14076820000000001</v>
      </c>
      <c r="DY10">
        <v>0.19498219999999999</v>
      </c>
      <c r="DZ10">
        <v>0.38804529999999998</v>
      </c>
      <c r="EA10">
        <v>0.1901225</v>
      </c>
      <c r="EB10">
        <v>0.11346290000000001</v>
      </c>
      <c r="EC10">
        <v>0.12582170000000001</v>
      </c>
      <c r="ED10">
        <v>0.3232853</v>
      </c>
      <c r="EE10">
        <v>0.35231079999999998</v>
      </c>
      <c r="EF10">
        <v>0.56654459999999995</v>
      </c>
      <c r="EG10">
        <v>0.75287910000000002</v>
      </c>
      <c r="EH10">
        <v>0.74403319999999995</v>
      </c>
      <c r="EI10">
        <v>0.55743299999999996</v>
      </c>
      <c r="EJ10">
        <v>0.71668410000000005</v>
      </c>
      <c r="EK10">
        <v>0.97231219999999996</v>
      </c>
      <c r="EL10">
        <v>1.120244</v>
      </c>
      <c r="EM10">
        <v>1.012831</v>
      </c>
      <c r="EN10">
        <v>1.1343570000000001</v>
      </c>
      <c r="EO10">
        <v>0.93611230000000001</v>
      </c>
      <c r="EP10">
        <v>0.69410349999999998</v>
      </c>
      <c r="EQ10">
        <v>0.63002590000000003</v>
      </c>
      <c r="ER10">
        <v>0.55339050000000001</v>
      </c>
      <c r="ES10">
        <v>0.28038740000000001</v>
      </c>
      <c r="ET10">
        <v>47.282389999999999</v>
      </c>
      <c r="EU10">
        <v>46.449120000000001</v>
      </c>
      <c r="EV10">
        <v>45.738590000000002</v>
      </c>
      <c r="EW10">
        <v>45.161270000000002</v>
      </c>
      <c r="EX10">
        <v>44.654029999999999</v>
      </c>
      <c r="EY10">
        <v>44.156440000000003</v>
      </c>
      <c r="EZ10">
        <v>43.676389999999998</v>
      </c>
      <c r="FA10">
        <v>44.196190000000001</v>
      </c>
      <c r="FB10">
        <v>47.533610000000003</v>
      </c>
      <c r="FC10">
        <v>52.097430000000003</v>
      </c>
      <c r="FD10">
        <v>56.049639999999997</v>
      </c>
      <c r="FE10">
        <v>59.267200000000003</v>
      </c>
      <c r="FF10">
        <v>61.82535</v>
      </c>
      <c r="FG10">
        <v>63.886180000000003</v>
      </c>
      <c r="FH10">
        <v>64.977279999999993</v>
      </c>
      <c r="FI10">
        <v>64.999809999999997</v>
      </c>
      <c r="FJ10">
        <v>63.136360000000003</v>
      </c>
      <c r="FK10">
        <v>59.539119999999997</v>
      </c>
      <c r="FL10">
        <v>56.45317</v>
      </c>
      <c r="FM10">
        <v>54.249139999999997</v>
      </c>
      <c r="FN10">
        <v>52.546289999999999</v>
      </c>
      <c r="FO10">
        <v>51.082059999999998</v>
      </c>
      <c r="FP10">
        <v>49.711750000000002</v>
      </c>
      <c r="FQ10">
        <v>48.549109999999999</v>
      </c>
      <c r="FR10">
        <v>7.3990799999999995E-2</v>
      </c>
      <c r="FS10">
        <v>0.1040712</v>
      </c>
    </row>
    <row r="11" spans="1:176" x14ac:dyDescent="0.2">
      <c r="A11" t="s">
        <v>199</v>
      </c>
      <c r="B11" t="s">
        <v>1</v>
      </c>
      <c r="C11" t="s">
        <v>204</v>
      </c>
      <c r="D11" t="s">
        <v>241</v>
      </c>
      <c r="E11">
        <v>160</v>
      </c>
      <c r="F11">
        <v>5.7139239999999996</v>
      </c>
      <c r="G11">
        <v>5.6632049999999996</v>
      </c>
      <c r="H11">
        <v>5.7018420000000001</v>
      </c>
      <c r="I11">
        <v>6.0155079999999996</v>
      </c>
      <c r="J11">
        <v>6.9177939999999998</v>
      </c>
      <c r="K11">
        <v>7.9129769999999997</v>
      </c>
      <c r="L11">
        <v>10.25761</v>
      </c>
      <c r="M11">
        <v>13.294560000000001</v>
      </c>
      <c r="N11">
        <v>15.127039999999999</v>
      </c>
      <c r="O11">
        <v>14.588699999999999</v>
      </c>
      <c r="P11">
        <v>14.405010000000001</v>
      </c>
      <c r="Q11">
        <v>14.31073</v>
      </c>
      <c r="R11">
        <v>13.2254</v>
      </c>
      <c r="S11">
        <v>13.417260000000001</v>
      </c>
      <c r="T11">
        <v>13.119</v>
      </c>
      <c r="U11">
        <v>11.864039999999999</v>
      </c>
      <c r="V11">
        <v>10.137169999999999</v>
      </c>
      <c r="W11">
        <v>8.5036489999999993</v>
      </c>
      <c r="X11">
        <v>7.903842</v>
      </c>
      <c r="Y11">
        <v>7.1053949999999997</v>
      </c>
      <c r="Z11">
        <v>6.7356239999999996</v>
      </c>
      <c r="AA11">
        <v>6.5434219999999996</v>
      </c>
      <c r="AB11">
        <v>6.2257559999999996</v>
      </c>
      <c r="AC11">
        <v>5.8323980000000004</v>
      </c>
      <c r="AD11">
        <v>0.1238047</v>
      </c>
      <c r="AE11">
        <v>-6.4175700000000002E-2</v>
      </c>
      <c r="AF11">
        <v>-5.1873099999999998E-2</v>
      </c>
      <c r="AG11">
        <v>2.8930500000000001E-2</v>
      </c>
      <c r="AH11">
        <v>0.16476270000000001</v>
      </c>
      <c r="AI11">
        <v>-3.8492100000000001E-2</v>
      </c>
      <c r="AJ11">
        <v>-0.19115589999999999</v>
      </c>
      <c r="AK11">
        <v>-0.1525861</v>
      </c>
      <c r="AL11">
        <v>-0.13829839999999999</v>
      </c>
      <c r="AM11">
        <v>-0.18718199999999999</v>
      </c>
      <c r="AN11">
        <v>2.4936099999999999E-2</v>
      </c>
      <c r="AO11">
        <v>0.25403520000000002</v>
      </c>
      <c r="AP11">
        <v>0.30831249999999999</v>
      </c>
      <c r="AQ11">
        <v>0.13032299999999999</v>
      </c>
      <c r="AR11">
        <v>0.30531750000000002</v>
      </c>
      <c r="AS11">
        <v>0.57647020000000004</v>
      </c>
      <c r="AT11">
        <v>0.72338100000000005</v>
      </c>
      <c r="AU11">
        <v>0.571017</v>
      </c>
      <c r="AV11">
        <v>0.69821319999999998</v>
      </c>
      <c r="AW11">
        <v>0.63366809999999996</v>
      </c>
      <c r="AX11">
        <v>0.40441319999999997</v>
      </c>
      <c r="AY11">
        <v>0.3682241</v>
      </c>
      <c r="AZ11">
        <v>0.32131300000000002</v>
      </c>
      <c r="BA11">
        <v>6.08316E-2</v>
      </c>
      <c r="BB11">
        <v>0.18335609999999999</v>
      </c>
      <c r="BC11">
        <v>-6.8774999999999999E-3</v>
      </c>
      <c r="BD11">
        <v>5.2573999999999997E-3</v>
      </c>
      <c r="BE11">
        <v>7.9077900000000007E-2</v>
      </c>
      <c r="BF11">
        <v>0.23080629999999999</v>
      </c>
      <c r="BG11">
        <v>2.79236E-2</v>
      </c>
      <c r="BH11">
        <v>-0.10148160000000001</v>
      </c>
      <c r="BI11">
        <v>-6.8580100000000005E-2</v>
      </c>
      <c r="BJ11">
        <v>-1.1994E-3</v>
      </c>
      <c r="BK11">
        <v>-2.5461999999999999E-2</v>
      </c>
      <c r="BL11">
        <v>0.18864359999999999</v>
      </c>
      <c r="BM11">
        <v>0.40369450000000001</v>
      </c>
      <c r="BN11">
        <v>0.43870219999999999</v>
      </c>
      <c r="BO11">
        <v>0.25574920000000001</v>
      </c>
      <c r="BP11">
        <v>0.42825780000000002</v>
      </c>
      <c r="BQ11">
        <v>0.69491230000000004</v>
      </c>
      <c r="BR11">
        <v>0.83980270000000001</v>
      </c>
      <c r="BS11">
        <v>0.70213029999999998</v>
      </c>
      <c r="BT11">
        <v>0.82610629999999996</v>
      </c>
      <c r="BU11">
        <v>0.72186700000000004</v>
      </c>
      <c r="BV11">
        <v>0.48768450000000002</v>
      </c>
      <c r="BW11">
        <v>0.4436541</v>
      </c>
      <c r="BX11">
        <v>0.38665329999999998</v>
      </c>
      <c r="BY11">
        <v>0.1241191</v>
      </c>
      <c r="BZ11">
        <v>0.2246012</v>
      </c>
      <c r="CA11">
        <v>3.2807099999999999E-2</v>
      </c>
      <c r="CB11">
        <v>4.4825799999999999E-2</v>
      </c>
      <c r="CC11">
        <v>0.1138097</v>
      </c>
      <c r="CD11">
        <v>0.27654780000000001</v>
      </c>
      <c r="CE11">
        <v>7.39229E-2</v>
      </c>
      <c r="CF11">
        <v>-3.9373400000000003E-2</v>
      </c>
      <c r="CG11">
        <v>-1.0397699999999999E-2</v>
      </c>
      <c r="CH11">
        <v>9.3754900000000002E-2</v>
      </c>
      <c r="CI11">
        <v>8.6544800000000005E-2</v>
      </c>
      <c r="CJ11">
        <v>0.30202699999999999</v>
      </c>
      <c r="CK11">
        <v>0.50734809999999997</v>
      </c>
      <c r="CL11">
        <v>0.52900959999999997</v>
      </c>
      <c r="CM11">
        <v>0.34261900000000001</v>
      </c>
      <c r="CN11">
        <v>0.51340589999999997</v>
      </c>
      <c r="CO11">
        <v>0.77694490000000005</v>
      </c>
      <c r="CP11">
        <v>0.92043600000000003</v>
      </c>
      <c r="CQ11">
        <v>0.79293899999999995</v>
      </c>
      <c r="CR11">
        <v>0.91468459999999996</v>
      </c>
      <c r="CS11">
        <v>0.78295329999999996</v>
      </c>
      <c r="CT11">
        <v>0.54535789999999995</v>
      </c>
      <c r="CU11">
        <v>0.49589670000000002</v>
      </c>
      <c r="CV11">
        <v>0.43190790000000001</v>
      </c>
      <c r="CW11">
        <v>0.16795189999999999</v>
      </c>
      <c r="CX11">
        <v>0.26584629999999998</v>
      </c>
      <c r="CY11">
        <v>7.2491700000000006E-2</v>
      </c>
      <c r="CZ11">
        <v>8.4394200000000003E-2</v>
      </c>
      <c r="DA11">
        <v>0.1485416</v>
      </c>
      <c r="DB11">
        <v>0.3222894</v>
      </c>
      <c r="DC11">
        <v>0.11992220000000001</v>
      </c>
      <c r="DD11">
        <v>2.2734799999999999E-2</v>
      </c>
      <c r="DE11">
        <v>4.7784600000000003E-2</v>
      </c>
      <c r="DF11">
        <v>0.1887093</v>
      </c>
      <c r="DG11">
        <v>0.19855159999999999</v>
      </c>
      <c r="DH11">
        <v>0.41541040000000001</v>
      </c>
      <c r="DI11">
        <v>0.61100160000000003</v>
      </c>
      <c r="DJ11">
        <v>0.61931709999999995</v>
      </c>
      <c r="DK11">
        <v>0.4294887</v>
      </c>
      <c r="DL11">
        <v>0.59855400000000003</v>
      </c>
      <c r="DM11">
        <v>0.85897760000000001</v>
      </c>
      <c r="DN11">
        <v>1.001069</v>
      </c>
      <c r="DO11">
        <v>0.88374770000000002</v>
      </c>
      <c r="DP11">
        <v>1.003263</v>
      </c>
      <c r="DQ11">
        <v>0.8440396</v>
      </c>
      <c r="DR11">
        <v>0.60303130000000005</v>
      </c>
      <c r="DS11">
        <v>0.5481393</v>
      </c>
      <c r="DT11">
        <v>0.47716239999999999</v>
      </c>
      <c r="DU11">
        <v>0.21178459999999999</v>
      </c>
      <c r="DV11">
        <v>0.32539770000000001</v>
      </c>
      <c r="DW11">
        <v>0.12978990000000001</v>
      </c>
      <c r="DX11">
        <v>0.1415247</v>
      </c>
      <c r="DY11">
        <v>0.198689</v>
      </c>
      <c r="DZ11">
        <v>0.38833289999999998</v>
      </c>
      <c r="EA11">
        <v>0.1863379</v>
      </c>
      <c r="EB11">
        <v>0.1124091</v>
      </c>
      <c r="EC11">
        <v>0.13179060000000001</v>
      </c>
      <c r="ED11">
        <v>0.32580819999999999</v>
      </c>
      <c r="EE11">
        <v>0.36027160000000003</v>
      </c>
      <c r="EF11">
        <v>0.57911800000000002</v>
      </c>
      <c r="EG11">
        <v>0.76066089999999997</v>
      </c>
      <c r="EH11">
        <v>0.74970669999999995</v>
      </c>
      <c r="EI11">
        <v>0.55491489999999999</v>
      </c>
      <c r="EJ11">
        <v>0.72149430000000003</v>
      </c>
      <c r="EK11">
        <v>0.9774197</v>
      </c>
      <c r="EL11">
        <v>1.117491</v>
      </c>
      <c r="EM11">
        <v>1.014861</v>
      </c>
      <c r="EN11">
        <v>1.1311560000000001</v>
      </c>
      <c r="EO11">
        <v>0.93223860000000003</v>
      </c>
      <c r="EP11">
        <v>0.68630250000000004</v>
      </c>
      <c r="EQ11">
        <v>0.62356940000000005</v>
      </c>
      <c r="ER11">
        <v>0.5425027</v>
      </c>
      <c r="ES11">
        <v>0.27507209999999999</v>
      </c>
      <c r="ET11">
        <v>44.443739999999998</v>
      </c>
      <c r="EU11">
        <v>43.132620000000003</v>
      </c>
      <c r="EV11">
        <v>42.195030000000003</v>
      </c>
      <c r="EW11">
        <v>41.223559999999999</v>
      </c>
      <c r="EX11">
        <v>40.678570000000001</v>
      </c>
      <c r="EY11">
        <v>40.092089999999999</v>
      </c>
      <c r="EZ11">
        <v>39.224400000000003</v>
      </c>
      <c r="FA11">
        <v>39.960790000000003</v>
      </c>
      <c r="FB11">
        <v>44.521270000000001</v>
      </c>
      <c r="FC11">
        <v>50.557009999999998</v>
      </c>
      <c r="FD11">
        <v>55.568080000000002</v>
      </c>
      <c r="FE11">
        <v>60.28772</v>
      </c>
      <c r="FF11">
        <v>63.169710000000002</v>
      </c>
      <c r="FG11">
        <v>66.000140000000002</v>
      </c>
      <c r="FH11">
        <v>67.597020000000001</v>
      </c>
      <c r="FI11">
        <v>68.207059999999998</v>
      </c>
      <c r="FJ11">
        <v>65.84572</v>
      </c>
      <c r="FK11">
        <v>60.642479999999999</v>
      </c>
      <c r="FL11">
        <v>56.221550000000001</v>
      </c>
      <c r="FM11">
        <v>52.690820000000002</v>
      </c>
      <c r="FN11">
        <v>50.629289999999997</v>
      </c>
      <c r="FO11">
        <v>48.431350000000002</v>
      </c>
      <c r="FP11">
        <v>46.675440000000002</v>
      </c>
      <c r="FQ11">
        <v>45.378500000000003</v>
      </c>
      <c r="FR11">
        <v>7.3990799999999995E-2</v>
      </c>
      <c r="FS11">
        <v>0.1040712</v>
      </c>
    </row>
    <row r="12" spans="1:176" x14ac:dyDescent="0.2">
      <c r="A12" t="s">
        <v>199</v>
      </c>
      <c r="B12" t="s">
        <v>1</v>
      </c>
      <c r="C12" t="s">
        <v>204</v>
      </c>
      <c r="D12" t="s">
        <v>231</v>
      </c>
      <c r="E12">
        <v>160</v>
      </c>
      <c r="F12">
        <v>6.6336700000000004</v>
      </c>
      <c r="G12">
        <v>6.4946900000000003</v>
      </c>
      <c r="H12">
        <v>6.3328819999999997</v>
      </c>
      <c r="I12">
        <v>6.4460369999999996</v>
      </c>
      <c r="J12">
        <v>6.8355949999999996</v>
      </c>
      <c r="K12">
        <v>7.6125480000000003</v>
      </c>
      <c r="L12">
        <v>9.6611180000000001</v>
      </c>
      <c r="M12">
        <v>12.573790000000001</v>
      </c>
      <c r="N12">
        <v>14.697089999999999</v>
      </c>
      <c r="O12">
        <v>15.443580000000001</v>
      </c>
      <c r="P12">
        <v>16.232749999999999</v>
      </c>
      <c r="Q12">
        <v>16.66629</v>
      </c>
      <c r="R12">
        <v>16.37189</v>
      </c>
      <c r="S12">
        <v>17.159289999999999</v>
      </c>
      <c r="T12">
        <v>17.0959</v>
      </c>
      <c r="U12">
        <v>15.77764</v>
      </c>
      <c r="V12">
        <v>13.85369</v>
      </c>
      <c r="W12">
        <v>11.132720000000001</v>
      </c>
      <c r="X12">
        <v>9.1933570000000007</v>
      </c>
      <c r="Y12">
        <v>7.8084160000000002</v>
      </c>
      <c r="Z12">
        <v>7.3682850000000002</v>
      </c>
      <c r="AA12">
        <v>7.0484340000000003</v>
      </c>
      <c r="AB12">
        <v>6.7447910000000002</v>
      </c>
      <c r="AC12">
        <v>6.5375199999999998</v>
      </c>
      <c r="AD12">
        <v>0.47555120000000001</v>
      </c>
      <c r="AE12">
        <v>0.50514650000000005</v>
      </c>
      <c r="AF12">
        <v>0.4837689</v>
      </c>
      <c r="AG12">
        <v>0.6909573</v>
      </c>
      <c r="AH12">
        <v>0.63191509999999995</v>
      </c>
      <c r="AI12">
        <v>0.31061850000000002</v>
      </c>
      <c r="AJ12">
        <v>0.36933169999999999</v>
      </c>
      <c r="AK12">
        <v>0.30502400000000002</v>
      </c>
      <c r="AL12">
        <v>0.4105644</v>
      </c>
      <c r="AM12">
        <v>0.34444039999999998</v>
      </c>
      <c r="AN12">
        <v>0.30266890000000002</v>
      </c>
      <c r="AO12">
        <v>0.15895390000000001</v>
      </c>
      <c r="AP12">
        <v>0.18266080000000001</v>
      </c>
      <c r="AQ12">
        <v>-0.15276310000000001</v>
      </c>
      <c r="AR12">
        <v>-0.17068659999999999</v>
      </c>
      <c r="AS12">
        <v>-0.3800521</v>
      </c>
      <c r="AT12">
        <v>-0.3257351</v>
      </c>
      <c r="AU12">
        <v>-0.14454710000000001</v>
      </c>
      <c r="AV12">
        <v>3.9549099999999997E-2</v>
      </c>
      <c r="AW12">
        <v>-0.10144839999999999</v>
      </c>
      <c r="AX12">
        <v>9.6579999999999995E-4</v>
      </c>
      <c r="AY12">
        <v>2.7407999999999998E-3</v>
      </c>
      <c r="AZ12">
        <v>0.1835831</v>
      </c>
      <c r="BA12">
        <v>0.27453349999999999</v>
      </c>
      <c r="BB12">
        <v>0.61725339999999995</v>
      </c>
      <c r="BC12">
        <v>0.64864549999999999</v>
      </c>
      <c r="BD12">
        <v>0.62694349999999999</v>
      </c>
      <c r="BE12">
        <v>0.85387089999999999</v>
      </c>
      <c r="BF12">
        <v>0.77794620000000003</v>
      </c>
      <c r="BG12">
        <v>0.45125900000000002</v>
      </c>
      <c r="BH12">
        <v>0.50283149999999999</v>
      </c>
      <c r="BI12">
        <v>0.45045239999999998</v>
      </c>
      <c r="BJ12">
        <v>0.61713269999999998</v>
      </c>
      <c r="BK12">
        <v>0.58317560000000002</v>
      </c>
      <c r="BL12">
        <v>0.53097749999999999</v>
      </c>
      <c r="BM12">
        <v>0.41289520000000002</v>
      </c>
      <c r="BN12">
        <v>0.41607070000000002</v>
      </c>
      <c r="BO12">
        <v>7.9326599999999997E-2</v>
      </c>
      <c r="BP12">
        <v>7.0916199999999999E-2</v>
      </c>
      <c r="BQ12">
        <v>-0.15280969999999999</v>
      </c>
      <c r="BR12">
        <v>-0.13064899999999999</v>
      </c>
      <c r="BS12">
        <v>3.61362E-2</v>
      </c>
      <c r="BT12">
        <v>0.2179778</v>
      </c>
      <c r="BU12">
        <v>0.12868889999999999</v>
      </c>
      <c r="BV12">
        <v>0.2246832</v>
      </c>
      <c r="BW12">
        <v>0.21239559999999999</v>
      </c>
      <c r="BX12">
        <v>0.35233550000000002</v>
      </c>
      <c r="BY12">
        <v>0.41731400000000002</v>
      </c>
      <c r="BZ12">
        <v>0.71539600000000003</v>
      </c>
      <c r="CA12">
        <v>0.74803249999999999</v>
      </c>
      <c r="CB12">
        <v>0.72610589999999997</v>
      </c>
      <c r="CC12">
        <v>0.96670429999999996</v>
      </c>
      <c r="CD12">
        <v>0.8790869</v>
      </c>
      <c r="CE12">
        <v>0.54866619999999999</v>
      </c>
      <c r="CF12">
        <v>0.59529299999999996</v>
      </c>
      <c r="CG12">
        <v>0.55117559999999999</v>
      </c>
      <c r="CH12">
        <v>0.76020129999999997</v>
      </c>
      <c r="CI12">
        <v>0.74852289999999999</v>
      </c>
      <c r="CJ12">
        <v>0.68910320000000003</v>
      </c>
      <c r="CK12">
        <v>0.58877409999999997</v>
      </c>
      <c r="CL12">
        <v>0.57772970000000001</v>
      </c>
      <c r="CM12">
        <v>0.24007120000000001</v>
      </c>
      <c r="CN12">
        <v>0.23824960000000001</v>
      </c>
      <c r="CO12">
        <v>4.5776999999999997E-3</v>
      </c>
      <c r="CP12">
        <v>4.4669999999999996E-3</v>
      </c>
      <c r="CQ12">
        <v>0.1612769</v>
      </c>
      <c r="CR12">
        <v>0.3415569</v>
      </c>
      <c r="CS12">
        <v>0.28808129999999998</v>
      </c>
      <c r="CT12">
        <v>0.3796292</v>
      </c>
      <c r="CU12">
        <v>0.35760189999999997</v>
      </c>
      <c r="CV12">
        <v>0.46921289999999999</v>
      </c>
      <c r="CW12">
        <v>0.51620330000000003</v>
      </c>
      <c r="CX12">
        <v>0.8135386</v>
      </c>
      <c r="CY12">
        <v>0.84741949999999999</v>
      </c>
      <c r="CZ12">
        <v>0.82526820000000001</v>
      </c>
      <c r="DA12">
        <v>1.0795380000000001</v>
      </c>
      <c r="DB12">
        <v>0.98022750000000003</v>
      </c>
      <c r="DC12">
        <v>0.64607340000000002</v>
      </c>
      <c r="DD12">
        <v>0.68775450000000005</v>
      </c>
      <c r="DE12">
        <v>0.6518988</v>
      </c>
      <c r="DF12">
        <v>0.90326980000000001</v>
      </c>
      <c r="DG12">
        <v>0.91387019999999997</v>
      </c>
      <c r="DH12">
        <v>0.84722900000000001</v>
      </c>
      <c r="DI12">
        <v>0.76465300000000003</v>
      </c>
      <c r="DJ12">
        <v>0.73938870000000001</v>
      </c>
      <c r="DK12">
        <v>0.4008159</v>
      </c>
      <c r="DL12">
        <v>0.40558300000000003</v>
      </c>
      <c r="DM12">
        <v>0.1619651</v>
      </c>
      <c r="DN12">
        <v>0.13958300000000001</v>
      </c>
      <c r="DO12">
        <v>0.28641749999999999</v>
      </c>
      <c r="DP12">
        <v>0.4651361</v>
      </c>
      <c r="DQ12">
        <v>0.44747369999999997</v>
      </c>
      <c r="DR12">
        <v>0.53457520000000003</v>
      </c>
      <c r="DS12">
        <v>0.50280820000000004</v>
      </c>
      <c r="DT12">
        <v>0.58609029999999995</v>
      </c>
      <c r="DU12">
        <v>0.61509270000000005</v>
      </c>
      <c r="DV12">
        <v>0.9552408</v>
      </c>
      <c r="DW12">
        <v>0.99091850000000004</v>
      </c>
      <c r="DX12">
        <v>0.96844280000000005</v>
      </c>
      <c r="DY12">
        <v>1.242451</v>
      </c>
      <c r="DZ12">
        <v>1.1262589999999999</v>
      </c>
      <c r="EA12">
        <v>0.78671389999999997</v>
      </c>
      <c r="EB12">
        <v>0.82125429999999999</v>
      </c>
      <c r="EC12">
        <v>0.79732720000000001</v>
      </c>
      <c r="ED12">
        <v>1.1098380000000001</v>
      </c>
      <c r="EE12">
        <v>1.1526050000000001</v>
      </c>
      <c r="EF12">
        <v>1.0755380000000001</v>
      </c>
      <c r="EG12">
        <v>1.018594</v>
      </c>
      <c r="EH12">
        <v>0.97279859999999996</v>
      </c>
      <c r="EI12">
        <v>0.63290559999999996</v>
      </c>
      <c r="EJ12">
        <v>0.64718580000000003</v>
      </c>
      <c r="EK12">
        <v>0.38920759999999999</v>
      </c>
      <c r="EL12">
        <v>0.3346691</v>
      </c>
      <c r="EM12">
        <v>0.46710079999999998</v>
      </c>
      <c r="EN12">
        <v>0.64356480000000005</v>
      </c>
      <c r="EO12">
        <v>0.67761110000000002</v>
      </c>
      <c r="EP12">
        <v>0.75829259999999998</v>
      </c>
      <c r="EQ12">
        <v>0.71246299999999996</v>
      </c>
      <c r="ER12">
        <v>0.75484280000000004</v>
      </c>
      <c r="ES12">
        <v>0.75787320000000002</v>
      </c>
      <c r="ET12">
        <v>69.031700000000001</v>
      </c>
      <c r="EU12">
        <v>68.025850000000005</v>
      </c>
      <c r="EV12">
        <v>67.047600000000003</v>
      </c>
      <c r="EW12">
        <v>66.108959999999996</v>
      </c>
      <c r="EX12">
        <v>65.459519999999998</v>
      </c>
      <c r="EY12">
        <v>64.833510000000004</v>
      </c>
      <c r="EZ12">
        <v>64.557689999999994</v>
      </c>
      <c r="FA12">
        <v>66.173990000000003</v>
      </c>
      <c r="FB12">
        <v>68.739189999999994</v>
      </c>
      <c r="FC12">
        <v>71.656360000000006</v>
      </c>
      <c r="FD12">
        <v>74.653700000000001</v>
      </c>
      <c r="FE12">
        <v>77.607050000000001</v>
      </c>
      <c r="FF12">
        <v>80.307509999999994</v>
      </c>
      <c r="FG12">
        <v>82.258920000000003</v>
      </c>
      <c r="FH12">
        <v>83.488939999999999</v>
      </c>
      <c r="FI12">
        <v>83.979969999999994</v>
      </c>
      <c r="FJ12">
        <v>84.048240000000007</v>
      </c>
      <c r="FK12">
        <v>83.184489999999997</v>
      </c>
      <c r="FL12">
        <v>81.528210000000001</v>
      </c>
      <c r="FM12">
        <v>78.935929999999999</v>
      </c>
      <c r="FN12">
        <v>76.220659999999995</v>
      </c>
      <c r="FO12">
        <v>73.772729999999996</v>
      </c>
      <c r="FP12">
        <v>71.922200000000004</v>
      </c>
      <c r="FQ12">
        <v>70.416719999999998</v>
      </c>
      <c r="FR12">
        <v>0.14146790000000001</v>
      </c>
      <c r="FS12">
        <v>0.19435430000000001</v>
      </c>
      <c r="FT12">
        <v>0.23660690000000001</v>
      </c>
    </row>
    <row r="13" spans="1:176" x14ac:dyDescent="0.2">
      <c r="A13" t="s">
        <v>199</v>
      </c>
      <c r="B13" t="s">
        <v>1</v>
      </c>
      <c r="C13" t="s">
        <v>204</v>
      </c>
      <c r="D13" t="s">
        <v>242</v>
      </c>
      <c r="E13">
        <v>160</v>
      </c>
      <c r="F13">
        <v>6.8806219999999998</v>
      </c>
      <c r="G13">
        <v>6.9161830000000002</v>
      </c>
      <c r="H13">
        <v>6.5233210000000001</v>
      </c>
      <c r="I13">
        <v>6.5322579999999997</v>
      </c>
      <c r="J13">
        <v>7.0437909999999997</v>
      </c>
      <c r="K13">
        <v>7.7951899999999998</v>
      </c>
      <c r="L13">
        <v>10.11351</v>
      </c>
      <c r="M13">
        <v>12.686170000000001</v>
      </c>
      <c r="N13">
        <v>15.047190000000001</v>
      </c>
      <c r="O13">
        <v>15.7608</v>
      </c>
      <c r="P13">
        <v>16.733360000000001</v>
      </c>
      <c r="Q13">
        <v>17.44106</v>
      </c>
      <c r="R13">
        <v>16.90099</v>
      </c>
      <c r="S13">
        <v>17.117629999999998</v>
      </c>
      <c r="T13">
        <v>17.548020000000001</v>
      </c>
      <c r="U13">
        <v>16.456009999999999</v>
      </c>
      <c r="V13">
        <v>14.534129999999999</v>
      </c>
      <c r="W13">
        <v>11.710380000000001</v>
      </c>
      <c r="X13">
        <v>9.5615210000000008</v>
      </c>
      <c r="Y13">
        <v>8.1533119999999997</v>
      </c>
      <c r="Z13">
        <v>7.9298089999999997</v>
      </c>
      <c r="AA13">
        <v>7.6253780000000004</v>
      </c>
      <c r="AB13">
        <v>7.1700169999999996</v>
      </c>
      <c r="AC13">
        <v>6.896344</v>
      </c>
      <c r="AD13">
        <v>0.67475039999999997</v>
      </c>
      <c r="AE13">
        <v>0.71369470000000002</v>
      </c>
      <c r="AF13">
        <v>0.686585</v>
      </c>
      <c r="AG13">
        <v>0.9122517</v>
      </c>
      <c r="AH13">
        <v>0.82834730000000001</v>
      </c>
      <c r="AI13">
        <v>0.48555140000000002</v>
      </c>
      <c r="AJ13">
        <v>0.52468119999999996</v>
      </c>
      <c r="AK13">
        <v>0.5196421</v>
      </c>
      <c r="AL13">
        <v>0.62226000000000004</v>
      </c>
      <c r="AM13">
        <v>0.55030179999999995</v>
      </c>
      <c r="AN13">
        <v>0.43353720000000001</v>
      </c>
      <c r="AO13">
        <v>0.28459390000000001</v>
      </c>
      <c r="AP13">
        <v>0.3064212</v>
      </c>
      <c r="AQ13">
        <v>-8.7010699999999996E-2</v>
      </c>
      <c r="AR13">
        <v>-0.13412289999999999</v>
      </c>
      <c r="AS13">
        <v>-0.33272649999999998</v>
      </c>
      <c r="AT13">
        <v>-0.26689249999999998</v>
      </c>
      <c r="AU13">
        <v>-4.61704E-2</v>
      </c>
      <c r="AV13">
        <v>0.1117619</v>
      </c>
      <c r="AW13">
        <v>-6.2187699999999999E-2</v>
      </c>
      <c r="AX13">
        <v>6.4249799999999996E-2</v>
      </c>
      <c r="AY13">
        <v>1.6864400000000002E-2</v>
      </c>
      <c r="AZ13">
        <v>0.24073069999999999</v>
      </c>
      <c r="BA13">
        <v>0.39085150000000002</v>
      </c>
      <c r="BB13">
        <v>0.81645270000000003</v>
      </c>
      <c r="BC13">
        <v>0.85719369999999995</v>
      </c>
      <c r="BD13">
        <v>0.82975960000000004</v>
      </c>
      <c r="BE13">
        <v>1.0751649999999999</v>
      </c>
      <c r="BF13">
        <v>0.97437839999999998</v>
      </c>
      <c r="BG13">
        <v>0.62619199999999997</v>
      </c>
      <c r="BH13">
        <v>0.65818089999999996</v>
      </c>
      <c r="BI13">
        <v>0.66507039999999995</v>
      </c>
      <c r="BJ13">
        <v>0.82882829999999996</v>
      </c>
      <c r="BK13">
        <v>0.78903699999999999</v>
      </c>
      <c r="BL13">
        <v>0.66184569999999998</v>
      </c>
      <c r="BM13">
        <v>0.53853510000000004</v>
      </c>
      <c r="BN13">
        <v>0.53983099999999995</v>
      </c>
      <c r="BO13">
        <v>0.14507909999999999</v>
      </c>
      <c r="BP13">
        <v>0.10748000000000001</v>
      </c>
      <c r="BQ13">
        <v>-0.10548399999999999</v>
      </c>
      <c r="BR13">
        <v>-7.1806400000000006E-2</v>
      </c>
      <c r="BS13">
        <v>0.13451289999999999</v>
      </c>
      <c r="BT13">
        <v>0.29019060000000002</v>
      </c>
      <c r="BU13">
        <v>0.16794970000000001</v>
      </c>
      <c r="BV13">
        <v>0.28796709999999998</v>
      </c>
      <c r="BW13">
        <v>0.22651930000000001</v>
      </c>
      <c r="BX13">
        <v>0.40948309999999999</v>
      </c>
      <c r="BY13">
        <v>0.533632</v>
      </c>
      <c r="BZ13">
        <v>0.91459520000000005</v>
      </c>
      <c r="CA13">
        <v>0.95658069999999995</v>
      </c>
      <c r="CB13">
        <v>0.92892189999999997</v>
      </c>
      <c r="CC13">
        <v>1.187999</v>
      </c>
      <c r="CD13">
        <v>1.0755189999999999</v>
      </c>
      <c r="CE13">
        <v>0.72359910000000005</v>
      </c>
      <c r="CF13">
        <v>0.75064240000000004</v>
      </c>
      <c r="CG13">
        <v>0.76579359999999996</v>
      </c>
      <c r="CH13">
        <v>0.97189689999999995</v>
      </c>
      <c r="CI13">
        <v>0.95438429999999996</v>
      </c>
      <c r="CJ13">
        <v>0.81997149999999996</v>
      </c>
      <c r="CK13">
        <v>0.71441399999999999</v>
      </c>
      <c r="CL13">
        <v>0.70148999999999995</v>
      </c>
      <c r="CM13">
        <v>0.30582369999999998</v>
      </c>
      <c r="CN13">
        <v>0.27481339999999999</v>
      </c>
      <c r="CO13">
        <v>5.1903400000000002E-2</v>
      </c>
      <c r="CP13">
        <v>6.3309599999999994E-2</v>
      </c>
      <c r="CQ13">
        <v>0.25965359999999998</v>
      </c>
      <c r="CR13">
        <v>0.41376980000000002</v>
      </c>
      <c r="CS13">
        <v>0.32734210000000002</v>
      </c>
      <c r="CT13">
        <v>0.4429131</v>
      </c>
      <c r="CU13">
        <v>0.37172559999999999</v>
      </c>
      <c r="CV13">
        <v>0.52636059999999996</v>
      </c>
      <c r="CW13">
        <v>0.63252140000000001</v>
      </c>
      <c r="CX13">
        <v>1.0127379999999999</v>
      </c>
      <c r="CY13">
        <v>1.055968</v>
      </c>
      <c r="CZ13">
        <v>1.028084</v>
      </c>
      <c r="DA13">
        <v>1.300832</v>
      </c>
      <c r="DB13">
        <v>1.17666</v>
      </c>
      <c r="DC13">
        <v>0.82100629999999997</v>
      </c>
      <c r="DD13">
        <v>0.84310390000000002</v>
      </c>
      <c r="DE13">
        <v>0.86651679999999998</v>
      </c>
      <c r="DF13">
        <v>1.114965</v>
      </c>
      <c r="DG13">
        <v>1.1197319999999999</v>
      </c>
      <c r="DH13">
        <v>0.97809729999999995</v>
      </c>
      <c r="DI13">
        <v>0.89029290000000005</v>
      </c>
      <c r="DJ13">
        <v>0.86314900000000006</v>
      </c>
      <c r="DK13">
        <v>0.46656829999999999</v>
      </c>
      <c r="DL13">
        <v>0.4421467</v>
      </c>
      <c r="DM13">
        <v>0.2092908</v>
      </c>
      <c r="DN13">
        <v>0.19842560000000001</v>
      </c>
      <c r="DO13">
        <v>0.38479429999999998</v>
      </c>
      <c r="DP13">
        <v>0.53734890000000002</v>
      </c>
      <c r="DQ13">
        <v>0.48673450000000001</v>
      </c>
      <c r="DR13">
        <v>0.59785909999999998</v>
      </c>
      <c r="DS13">
        <v>0.51693180000000005</v>
      </c>
      <c r="DT13">
        <v>0.64323799999999998</v>
      </c>
      <c r="DU13">
        <v>0.73141069999999997</v>
      </c>
      <c r="DV13">
        <v>1.1544399999999999</v>
      </c>
      <c r="DW13">
        <v>1.1994670000000001</v>
      </c>
      <c r="DX13">
        <v>1.1712590000000001</v>
      </c>
      <c r="DY13">
        <v>1.463746</v>
      </c>
      <c r="DZ13">
        <v>1.3226910000000001</v>
      </c>
      <c r="EA13">
        <v>0.96164680000000002</v>
      </c>
      <c r="EB13">
        <v>0.97660369999999996</v>
      </c>
      <c r="EC13">
        <v>1.0119450000000001</v>
      </c>
      <c r="ED13">
        <v>1.321534</v>
      </c>
      <c r="EE13">
        <v>1.3584670000000001</v>
      </c>
      <c r="EF13">
        <v>1.2064060000000001</v>
      </c>
      <c r="EG13">
        <v>1.144234</v>
      </c>
      <c r="EH13">
        <v>1.0965590000000001</v>
      </c>
      <c r="EI13">
        <v>0.698658</v>
      </c>
      <c r="EJ13">
        <v>0.68374959999999996</v>
      </c>
      <c r="EK13">
        <v>0.43653330000000001</v>
      </c>
      <c r="EL13">
        <v>0.39351170000000002</v>
      </c>
      <c r="EM13">
        <v>0.56547760000000002</v>
      </c>
      <c r="EN13">
        <v>0.71577760000000001</v>
      </c>
      <c r="EO13">
        <v>0.71687190000000001</v>
      </c>
      <c r="EP13">
        <v>0.82157650000000004</v>
      </c>
      <c r="EQ13">
        <v>0.72658670000000003</v>
      </c>
      <c r="ER13">
        <v>0.8119904</v>
      </c>
      <c r="ES13">
        <v>0.8741913</v>
      </c>
      <c r="ET13">
        <v>72.21002</v>
      </c>
      <c r="EU13">
        <v>70.863060000000004</v>
      </c>
      <c r="EV13">
        <v>69.823459999999997</v>
      </c>
      <c r="EW13">
        <v>68.677539999999993</v>
      </c>
      <c r="EX13">
        <v>68.188059999999993</v>
      </c>
      <c r="EY13">
        <v>67.445080000000004</v>
      </c>
      <c r="EZ13">
        <v>66.853909999999999</v>
      </c>
      <c r="FA13">
        <v>68.096080000000001</v>
      </c>
      <c r="FB13">
        <v>70.180999999999997</v>
      </c>
      <c r="FC13">
        <v>73.408590000000004</v>
      </c>
      <c r="FD13">
        <v>76.787949999999995</v>
      </c>
      <c r="FE13">
        <v>79.986969999999999</v>
      </c>
      <c r="FF13">
        <v>83.068860000000001</v>
      </c>
      <c r="FG13">
        <v>84.995900000000006</v>
      </c>
      <c r="FH13">
        <v>86.544079999999994</v>
      </c>
      <c r="FI13">
        <v>87.249859999999998</v>
      </c>
      <c r="FJ13">
        <v>87.440669999999997</v>
      </c>
      <c r="FK13">
        <v>87.41422</v>
      </c>
      <c r="FL13">
        <v>85.937049999999999</v>
      </c>
      <c r="FM13">
        <v>83.226410000000001</v>
      </c>
      <c r="FN13">
        <v>79.546260000000004</v>
      </c>
      <c r="FO13">
        <v>76.579520000000002</v>
      </c>
      <c r="FP13">
        <v>74.135630000000006</v>
      </c>
      <c r="FQ13">
        <v>72.214250000000007</v>
      </c>
      <c r="FR13">
        <v>0.14146790000000001</v>
      </c>
      <c r="FS13">
        <v>0.19435430000000001</v>
      </c>
      <c r="FT13">
        <v>0.23660690000000001</v>
      </c>
    </row>
    <row r="14" spans="1:176" x14ac:dyDescent="0.2">
      <c r="A14" t="s">
        <v>199</v>
      </c>
      <c r="B14" t="s">
        <v>1</v>
      </c>
      <c r="C14" t="s">
        <v>204</v>
      </c>
      <c r="D14" t="s">
        <v>232</v>
      </c>
      <c r="E14">
        <v>160</v>
      </c>
      <c r="F14">
        <v>6.4571019999999999</v>
      </c>
      <c r="G14">
        <v>6.3170630000000001</v>
      </c>
      <c r="H14">
        <v>6.1427740000000002</v>
      </c>
      <c r="I14">
        <v>6.2905749999999996</v>
      </c>
      <c r="J14">
        <v>6.5742260000000003</v>
      </c>
      <c r="K14">
        <v>6.9665340000000002</v>
      </c>
      <c r="L14">
        <v>9.2270590000000006</v>
      </c>
      <c r="M14">
        <v>12.19543</v>
      </c>
      <c r="N14">
        <v>14.471640000000001</v>
      </c>
      <c r="O14">
        <v>14.989610000000001</v>
      </c>
      <c r="P14">
        <v>15.60575</v>
      </c>
      <c r="Q14">
        <v>16.049969999999998</v>
      </c>
      <c r="R14">
        <v>15.50137</v>
      </c>
      <c r="S14">
        <v>16.410969999999999</v>
      </c>
      <c r="T14">
        <v>16.313780000000001</v>
      </c>
      <c r="U14">
        <v>14.95613</v>
      </c>
      <c r="V14">
        <v>13.00515</v>
      </c>
      <c r="W14">
        <v>10.378159999999999</v>
      </c>
      <c r="X14">
        <v>8.7475419999999993</v>
      </c>
      <c r="Y14">
        <v>7.7012409999999996</v>
      </c>
      <c r="Z14">
        <v>7.2834940000000001</v>
      </c>
      <c r="AA14">
        <v>7.1470599999999997</v>
      </c>
      <c r="AB14">
        <v>6.8636179999999998</v>
      </c>
      <c r="AC14">
        <v>6.5885949999999998</v>
      </c>
      <c r="AD14">
        <v>0.27149479999999998</v>
      </c>
      <c r="AE14">
        <v>0.29236139999999999</v>
      </c>
      <c r="AF14">
        <v>0.27685599999999999</v>
      </c>
      <c r="AG14">
        <v>0.41487800000000002</v>
      </c>
      <c r="AH14">
        <v>0.39983180000000001</v>
      </c>
      <c r="AI14">
        <v>0.165518</v>
      </c>
      <c r="AJ14">
        <v>0.16727620000000001</v>
      </c>
      <c r="AK14">
        <v>1.2645200000000001E-2</v>
      </c>
      <c r="AL14">
        <v>0.18388350000000001</v>
      </c>
      <c r="AM14">
        <v>4.6094499999999997E-2</v>
      </c>
      <c r="AN14">
        <v>0.1037112</v>
      </c>
      <c r="AO14">
        <v>4.6708399999999997E-2</v>
      </c>
      <c r="AP14">
        <v>0.1177383</v>
      </c>
      <c r="AQ14">
        <v>-0.15208199999999999</v>
      </c>
      <c r="AR14">
        <v>-0.16205159999999999</v>
      </c>
      <c r="AS14">
        <v>-0.27772360000000001</v>
      </c>
      <c r="AT14">
        <v>-0.26740659999999999</v>
      </c>
      <c r="AU14">
        <v>-0.1191827</v>
      </c>
      <c r="AV14">
        <v>0.14274429999999999</v>
      </c>
      <c r="AW14">
        <v>-3.46821E-2</v>
      </c>
      <c r="AX14">
        <v>-5.3609E-3</v>
      </c>
      <c r="AY14">
        <v>-3.2263999999999999E-3</v>
      </c>
      <c r="AZ14">
        <v>0.1478563</v>
      </c>
      <c r="BA14">
        <v>0.15555279999999999</v>
      </c>
      <c r="BB14">
        <v>0.41319709999999998</v>
      </c>
      <c r="BC14">
        <v>0.43586049999999998</v>
      </c>
      <c r="BD14">
        <v>0.42003059999999998</v>
      </c>
      <c r="BE14">
        <v>0.57779150000000001</v>
      </c>
      <c r="BF14">
        <v>0.54586290000000004</v>
      </c>
      <c r="BG14">
        <v>0.3061585</v>
      </c>
      <c r="BH14">
        <v>0.30077589999999998</v>
      </c>
      <c r="BI14">
        <v>0.15807360000000001</v>
      </c>
      <c r="BJ14">
        <v>0.39045180000000002</v>
      </c>
      <c r="BK14">
        <v>0.28482970000000002</v>
      </c>
      <c r="BL14">
        <v>0.33201969999999997</v>
      </c>
      <c r="BM14">
        <v>0.30064960000000002</v>
      </c>
      <c r="BN14">
        <v>0.35114820000000002</v>
      </c>
      <c r="BO14">
        <v>8.0007700000000001E-2</v>
      </c>
      <c r="BP14">
        <v>7.9551300000000005E-2</v>
      </c>
      <c r="BQ14">
        <v>-5.0481100000000001E-2</v>
      </c>
      <c r="BR14">
        <v>-7.2320499999999996E-2</v>
      </c>
      <c r="BS14">
        <v>6.1500600000000002E-2</v>
      </c>
      <c r="BT14">
        <v>0.32117299999999999</v>
      </c>
      <c r="BU14">
        <v>0.1954553</v>
      </c>
      <c r="BV14">
        <v>0.21835650000000001</v>
      </c>
      <c r="BW14">
        <v>0.20642840000000001</v>
      </c>
      <c r="BX14">
        <v>0.31660870000000002</v>
      </c>
      <c r="BY14">
        <v>0.29833330000000002</v>
      </c>
      <c r="BZ14">
        <v>0.51133969999999995</v>
      </c>
      <c r="CA14">
        <v>0.53524740000000004</v>
      </c>
      <c r="CB14">
        <v>0.51919289999999996</v>
      </c>
      <c r="CC14">
        <v>0.69062500000000004</v>
      </c>
      <c r="CD14">
        <v>0.64700360000000001</v>
      </c>
      <c r="CE14">
        <v>0.40356570000000003</v>
      </c>
      <c r="CF14">
        <v>0.39323750000000002</v>
      </c>
      <c r="CG14">
        <v>0.25879679999999999</v>
      </c>
      <c r="CH14">
        <v>0.53352040000000001</v>
      </c>
      <c r="CI14">
        <v>0.45017699999999999</v>
      </c>
      <c r="CJ14">
        <v>0.49014550000000001</v>
      </c>
      <c r="CK14">
        <v>0.47652850000000002</v>
      </c>
      <c r="CL14">
        <v>0.51280720000000002</v>
      </c>
      <c r="CM14">
        <v>0.24075240000000001</v>
      </c>
      <c r="CN14">
        <v>0.24688460000000001</v>
      </c>
      <c r="CO14">
        <v>0.1069063</v>
      </c>
      <c r="CP14">
        <v>6.2795500000000004E-2</v>
      </c>
      <c r="CQ14">
        <v>0.18664130000000001</v>
      </c>
      <c r="CR14">
        <v>0.44475219999999999</v>
      </c>
      <c r="CS14">
        <v>0.35484769999999999</v>
      </c>
      <c r="CT14">
        <v>0.37330249999999998</v>
      </c>
      <c r="CU14">
        <v>0.35163470000000002</v>
      </c>
      <c r="CV14">
        <v>0.43348619999999999</v>
      </c>
      <c r="CW14">
        <v>0.39722269999999998</v>
      </c>
      <c r="CX14">
        <v>0.60948219999999997</v>
      </c>
      <c r="CY14">
        <v>0.63463440000000004</v>
      </c>
      <c r="CZ14">
        <v>0.61835530000000005</v>
      </c>
      <c r="DA14">
        <v>0.80345840000000002</v>
      </c>
      <c r="DB14">
        <v>0.74814429999999998</v>
      </c>
      <c r="DC14">
        <v>0.50097290000000005</v>
      </c>
      <c r="DD14">
        <v>0.48569899999999999</v>
      </c>
      <c r="DE14">
        <v>0.35952000000000001</v>
      </c>
      <c r="DF14">
        <v>0.676589</v>
      </c>
      <c r="DG14">
        <v>0.61552419999999997</v>
      </c>
      <c r="DH14">
        <v>0.64827129999999999</v>
      </c>
      <c r="DI14">
        <v>0.65240750000000003</v>
      </c>
      <c r="DJ14">
        <v>0.67446620000000002</v>
      </c>
      <c r="DK14">
        <v>0.40149699999999999</v>
      </c>
      <c r="DL14">
        <v>0.41421799999999998</v>
      </c>
      <c r="DM14">
        <v>0.26429370000000002</v>
      </c>
      <c r="DN14">
        <v>0.19791149999999999</v>
      </c>
      <c r="DO14">
        <v>0.311782</v>
      </c>
      <c r="DP14">
        <v>0.56833140000000004</v>
      </c>
      <c r="DQ14">
        <v>0.51424009999999998</v>
      </c>
      <c r="DR14">
        <v>0.52824850000000001</v>
      </c>
      <c r="DS14">
        <v>0.49684099999999998</v>
      </c>
      <c r="DT14">
        <v>0.55036359999999995</v>
      </c>
      <c r="DU14">
        <v>0.496112</v>
      </c>
      <c r="DV14">
        <v>0.75118450000000003</v>
      </c>
      <c r="DW14">
        <v>0.77813350000000003</v>
      </c>
      <c r="DX14">
        <v>0.76152989999999998</v>
      </c>
      <c r="DY14">
        <v>0.96637200000000001</v>
      </c>
      <c r="DZ14">
        <v>0.89417539999999995</v>
      </c>
      <c r="EA14">
        <v>0.6416134</v>
      </c>
      <c r="EB14">
        <v>0.61919869999999999</v>
      </c>
      <c r="EC14">
        <v>0.50494839999999996</v>
      </c>
      <c r="ED14">
        <v>0.88315730000000003</v>
      </c>
      <c r="EE14">
        <v>0.8542594</v>
      </c>
      <c r="EF14">
        <v>0.87657980000000002</v>
      </c>
      <c r="EG14">
        <v>0.90634870000000001</v>
      </c>
      <c r="EH14">
        <v>0.90787609999999996</v>
      </c>
      <c r="EI14">
        <v>0.63358669999999995</v>
      </c>
      <c r="EJ14">
        <v>0.65582079999999998</v>
      </c>
      <c r="EK14">
        <v>0.49153609999999998</v>
      </c>
      <c r="EL14">
        <v>0.3929976</v>
      </c>
      <c r="EM14">
        <v>0.49246529999999999</v>
      </c>
      <c r="EN14">
        <v>0.74676010000000004</v>
      </c>
      <c r="EO14">
        <v>0.74437739999999997</v>
      </c>
      <c r="EP14">
        <v>0.75196589999999996</v>
      </c>
      <c r="EQ14">
        <v>0.70649589999999995</v>
      </c>
      <c r="ER14">
        <v>0.71911599999999998</v>
      </c>
      <c r="ES14">
        <v>0.63889260000000003</v>
      </c>
      <c r="ET14">
        <v>64.429050000000004</v>
      </c>
      <c r="EU14">
        <v>63.339419999999997</v>
      </c>
      <c r="EV14">
        <v>62.324680000000001</v>
      </c>
      <c r="EW14">
        <v>61.200330000000001</v>
      </c>
      <c r="EX14">
        <v>60.315840000000001</v>
      </c>
      <c r="EY14">
        <v>59.291899999999998</v>
      </c>
      <c r="EZ14">
        <v>59.662320000000001</v>
      </c>
      <c r="FA14">
        <v>62.116219999999998</v>
      </c>
      <c r="FB14">
        <v>65.254630000000006</v>
      </c>
      <c r="FC14">
        <v>68.411869999999993</v>
      </c>
      <c r="FD14">
        <v>71.546040000000005</v>
      </c>
      <c r="FE14">
        <v>74.502070000000003</v>
      </c>
      <c r="FF14">
        <v>76.996960000000001</v>
      </c>
      <c r="FG14">
        <v>78.827420000000004</v>
      </c>
      <c r="FH14">
        <v>80.176370000000006</v>
      </c>
      <c r="FI14">
        <v>80.847239999999999</v>
      </c>
      <c r="FJ14">
        <v>80.811390000000003</v>
      </c>
      <c r="FK14">
        <v>79.771349999999998</v>
      </c>
      <c r="FL14">
        <v>78.193460000000002</v>
      </c>
      <c r="FM14">
        <v>75.616780000000006</v>
      </c>
      <c r="FN14">
        <v>72.63964</v>
      </c>
      <c r="FO14">
        <v>70.055629999999994</v>
      </c>
      <c r="FP14">
        <v>68.109700000000004</v>
      </c>
      <c r="FQ14">
        <v>66.311049999999994</v>
      </c>
      <c r="FR14">
        <v>0.14146790000000001</v>
      </c>
      <c r="FS14">
        <v>0.19435430000000001</v>
      </c>
      <c r="FT14">
        <v>0.23660690000000001</v>
      </c>
    </row>
    <row r="15" spans="1:176" x14ac:dyDescent="0.2">
      <c r="A15" t="s">
        <v>199</v>
      </c>
      <c r="B15" t="s">
        <v>1</v>
      </c>
      <c r="C15" t="s">
        <v>204</v>
      </c>
      <c r="D15" t="s">
        <v>243</v>
      </c>
      <c r="E15">
        <v>160</v>
      </c>
      <c r="F15">
        <v>7.0845250000000002</v>
      </c>
      <c r="G15">
        <v>7.0023400000000002</v>
      </c>
      <c r="H15">
        <v>6.475441</v>
      </c>
      <c r="I15">
        <v>6.9030129999999996</v>
      </c>
      <c r="J15">
        <v>7.3548369999999998</v>
      </c>
      <c r="K15">
        <v>7.5454660000000002</v>
      </c>
      <c r="L15">
        <v>10.161390000000001</v>
      </c>
      <c r="M15">
        <v>12.968669999999999</v>
      </c>
      <c r="N15">
        <v>15.693860000000001</v>
      </c>
      <c r="O15">
        <v>16.744340000000001</v>
      </c>
      <c r="P15">
        <v>17.43769</v>
      </c>
      <c r="Q15">
        <v>18.171389999999999</v>
      </c>
      <c r="R15">
        <v>17.880769999999998</v>
      </c>
      <c r="S15">
        <v>18.75027</v>
      </c>
      <c r="T15">
        <v>18.697679999999998</v>
      </c>
      <c r="U15">
        <v>17.098549999999999</v>
      </c>
      <c r="V15">
        <v>15.02033</v>
      </c>
      <c r="W15">
        <v>12.1248</v>
      </c>
      <c r="X15">
        <v>9.9025549999999996</v>
      </c>
      <c r="Y15">
        <v>8.2994690000000002</v>
      </c>
      <c r="Z15">
        <v>7.9251810000000003</v>
      </c>
      <c r="AA15">
        <v>7.797256</v>
      </c>
      <c r="AB15">
        <v>7.660107</v>
      </c>
      <c r="AC15">
        <v>7.3772779999999996</v>
      </c>
      <c r="AD15">
        <v>0.74383999999999995</v>
      </c>
      <c r="AE15">
        <v>0.81961130000000004</v>
      </c>
      <c r="AF15">
        <v>0.79937910000000001</v>
      </c>
      <c r="AG15">
        <v>1.0199149999999999</v>
      </c>
      <c r="AH15">
        <v>0.92375960000000001</v>
      </c>
      <c r="AI15">
        <v>0.59284650000000005</v>
      </c>
      <c r="AJ15">
        <v>0.57775549999999998</v>
      </c>
      <c r="AK15">
        <v>0.56667769999999995</v>
      </c>
      <c r="AL15">
        <v>0.73196410000000001</v>
      </c>
      <c r="AM15">
        <v>0.62393080000000001</v>
      </c>
      <c r="AN15">
        <v>0.47451880000000002</v>
      </c>
      <c r="AO15">
        <v>0.36083910000000002</v>
      </c>
      <c r="AP15">
        <v>0.40200249999999998</v>
      </c>
      <c r="AQ15">
        <v>-1.9049E-3</v>
      </c>
      <c r="AR15">
        <v>-7.9919100000000007E-2</v>
      </c>
      <c r="AS15">
        <v>-0.20303270000000001</v>
      </c>
      <c r="AT15">
        <v>-0.1546622</v>
      </c>
      <c r="AU15">
        <v>7.4039599999999997E-2</v>
      </c>
      <c r="AV15">
        <v>0.24468599999999999</v>
      </c>
      <c r="AW15">
        <v>5.3826000000000004E-3</v>
      </c>
      <c r="AX15">
        <v>0.1171603</v>
      </c>
      <c r="AY15">
        <v>2.7734000000000002E-2</v>
      </c>
      <c r="AZ15">
        <v>0.27662189999999998</v>
      </c>
      <c r="BA15">
        <v>0.44555660000000002</v>
      </c>
      <c r="BB15">
        <v>0.8855423</v>
      </c>
      <c r="BC15">
        <v>0.96311029999999997</v>
      </c>
      <c r="BD15">
        <v>0.94255359999999999</v>
      </c>
      <c r="BE15">
        <v>1.182828</v>
      </c>
      <c r="BF15">
        <v>1.0697909999999999</v>
      </c>
      <c r="BG15">
        <v>0.733487</v>
      </c>
      <c r="BH15">
        <v>0.71125519999999998</v>
      </c>
      <c r="BI15">
        <v>0.71210600000000002</v>
      </c>
      <c r="BJ15">
        <v>0.93853240000000004</v>
      </c>
      <c r="BK15">
        <v>0.86266600000000004</v>
      </c>
      <c r="BL15">
        <v>0.70282739999999999</v>
      </c>
      <c r="BM15">
        <v>0.61478029999999995</v>
      </c>
      <c r="BN15">
        <v>0.63541239999999999</v>
      </c>
      <c r="BO15">
        <v>0.23018479999999999</v>
      </c>
      <c r="BP15">
        <v>0.16168370000000001</v>
      </c>
      <c r="BQ15">
        <v>2.42098E-2</v>
      </c>
      <c r="BR15">
        <v>4.0423899999999999E-2</v>
      </c>
      <c r="BS15">
        <v>0.25472280000000003</v>
      </c>
      <c r="BT15">
        <v>0.42311470000000001</v>
      </c>
      <c r="BU15">
        <v>0.2355199</v>
      </c>
      <c r="BV15">
        <v>0.34087770000000001</v>
      </c>
      <c r="BW15">
        <v>0.23738880000000001</v>
      </c>
      <c r="BX15">
        <v>0.4453743</v>
      </c>
      <c r="BY15">
        <v>0.58833709999999995</v>
      </c>
      <c r="BZ15">
        <v>0.98368480000000003</v>
      </c>
      <c r="CA15">
        <v>1.062497</v>
      </c>
      <c r="CB15">
        <v>1.0417160000000001</v>
      </c>
      <c r="CC15">
        <v>1.2956620000000001</v>
      </c>
      <c r="CD15">
        <v>1.1709309999999999</v>
      </c>
      <c r="CE15">
        <v>0.83089409999999997</v>
      </c>
      <c r="CF15">
        <v>0.80371669999999995</v>
      </c>
      <c r="CG15">
        <v>0.81282929999999998</v>
      </c>
      <c r="CH15">
        <v>1.081601</v>
      </c>
      <c r="CI15">
        <v>1.0280130000000001</v>
      </c>
      <c r="CJ15">
        <v>0.86095319999999997</v>
      </c>
      <c r="CK15">
        <v>0.79065920000000001</v>
      </c>
      <c r="CL15">
        <v>0.79707139999999999</v>
      </c>
      <c r="CM15">
        <v>0.39092949999999999</v>
      </c>
      <c r="CN15">
        <v>0.32901710000000001</v>
      </c>
      <c r="CO15">
        <v>0.18159719999999999</v>
      </c>
      <c r="CP15">
        <v>0.1755399</v>
      </c>
      <c r="CQ15">
        <v>0.37986350000000002</v>
      </c>
      <c r="CR15">
        <v>0.54669389999999995</v>
      </c>
      <c r="CS15">
        <v>0.39491229999999999</v>
      </c>
      <c r="CT15">
        <v>0.49582369999999998</v>
      </c>
      <c r="CU15">
        <v>0.38259510000000002</v>
      </c>
      <c r="CV15">
        <v>0.56225170000000002</v>
      </c>
      <c r="CW15">
        <v>0.68722649999999996</v>
      </c>
      <c r="CX15">
        <v>1.0818270000000001</v>
      </c>
      <c r="CY15">
        <v>1.1618839999999999</v>
      </c>
      <c r="CZ15">
        <v>1.1408780000000001</v>
      </c>
      <c r="DA15">
        <v>1.4084950000000001</v>
      </c>
      <c r="DB15">
        <v>1.2720720000000001</v>
      </c>
      <c r="DC15">
        <v>0.9283013</v>
      </c>
      <c r="DD15">
        <v>0.89617820000000004</v>
      </c>
      <c r="DE15">
        <v>0.91355249999999999</v>
      </c>
      <c r="DF15">
        <v>1.224669</v>
      </c>
      <c r="DG15">
        <v>1.19336</v>
      </c>
      <c r="DH15">
        <v>1.0190790000000001</v>
      </c>
      <c r="DI15">
        <v>0.96653820000000001</v>
      </c>
      <c r="DJ15">
        <v>0.95873039999999998</v>
      </c>
      <c r="DK15">
        <v>0.55167409999999995</v>
      </c>
      <c r="DL15">
        <v>0.49635049999999997</v>
      </c>
      <c r="DM15">
        <v>0.33898460000000002</v>
      </c>
      <c r="DN15">
        <v>0.31065589999999998</v>
      </c>
      <c r="DO15">
        <v>0.50500420000000001</v>
      </c>
      <c r="DP15">
        <v>0.67027300000000001</v>
      </c>
      <c r="DQ15">
        <v>0.55430469999999998</v>
      </c>
      <c r="DR15">
        <v>0.65076970000000001</v>
      </c>
      <c r="DS15">
        <v>0.52780139999999998</v>
      </c>
      <c r="DT15">
        <v>0.67912919999999999</v>
      </c>
      <c r="DU15">
        <v>0.78611580000000003</v>
      </c>
      <c r="DV15">
        <v>1.22353</v>
      </c>
      <c r="DW15">
        <v>1.305383</v>
      </c>
      <c r="DX15">
        <v>1.2840530000000001</v>
      </c>
      <c r="DY15">
        <v>1.5714090000000001</v>
      </c>
      <c r="DZ15">
        <v>1.4181029999999999</v>
      </c>
      <c r="EA15">
        <v>1.0689420000000001</v>
      </c>
      <c r="EB15">
        <v>1.0296780000000001</v>
      </c>
      <c r="EC15">
        <v>1.058981</v>
      </c>
      <c r="ED15">
        <v>1.431238</v>
      </c>
      <c r="EE15">
        <v>1.432096</v>
      </c>
      <c r="EF15">
        <v>1.247387</v>
      </c>
      <c r="EG15">
        <v>1.2204790000000001</v>
      </c>
      <c r="EH15">
        <v>1.19214</v>
      </c>
      <c r="EI15">
        <v>0.78376380000000001</v>
      </c>
      <c r="EJ15">
        <v>0.73795330000000003</v>
      </c>
      <c r="EK15">
        <v>0.56622709999999998</v>
      </c>
      <c r="EL15">
        <v>0.50574200000000002</v>
      </c>
      <c r="EM15">
        <v>0.68568750000000001</v>
      </c>
      <c r="EN15">
        <v>0.8487017</v>
      </c>
      <c r="EO15">
        <v>0.78444210000000003</v>
      </c>
      <c r="EP15">
        <v>0.87448700000000001</v>
      </c>
      <c r="EQ15">
        <v>0.73745629999999995</v>
      </c>
      <c r="ER15">
        <v>0.84788160000000001</v>
      </c>
      <c r="ES15">
        <v>0.92889639999999996</v>
      </c>
      <c r="ET15">
        <v>71.712999999999994</v>
      </c>
      <c r="EU15">
        <v>70.455969999999994</v>
      </c>
      <c r="EV15">
        <v>68.956469999999996</v>
      </c>
      <c r="EW15">
        <v>67.244290000000007</v>
      </c>
      <c r="EX15">
        <v>66.714870000000005</v>
      </c>
      <c r="EY15">
        <v>65.386170000000007</v>
      </c>
      <c r="EZ15">
        <v>66.231960000000001</v>
      </c>
      <c r="FA15">
        <v>69.299909999999997</v>
      </c>
      <c r="FB15">
        <v>73.797290000000004</v>
      </c>
      <c r="FC15">
        <v>77.994489999999999</v>
      </c>
      <c r="FD15">
        <v>81.865740000000002</v>
      </c>
      <c r="FE15">
        <v>85.712810000000005</v>
      </c>
      <c r="FF15">
        <v>87.93929</v>
      </c>
      <c r="FG15">
        <v>89.20187</v>
      </c>
      <c r="FH15">
        <v>90.427239999999998</v>
      </c>
      <c r="FI15">
        <v>91.306700000000006</v>
      </c>
      <c r="FJ15">
        <v>91.085130000000007</v>
      </c>
      <c r="FK15">
        <v>90.028350000000003</v>
      </c>
      <c r="FL15">
        <v>88.430769999999995</v>
      </c>
      <c r="FM15">
        <v>84.615350000000007</v>
      </c>
      <c r="FN15">
        <v>80.586309999999997</v>
      </c>
      <c r="FO15">
        <v>77.086250000000007</v>
      </c>
      <c r="FP15">
        <v>74.429050000000004</v>
      </c>
      <c r="FQ15">
        <v>71.691149999999993</v>
      </c>
      <c r="FR15">
        <v>0.14146790000000001</v>
      </c>
      <c r="FS15">
        <v>0.19435430000000001</v>
      </c>
      <c r="FT15">
        <v>0.23660690000000001</v>
      </c>
    </row>
    <row r="16" spans="1:176" x14ac:dyDescent="0.2">
      <c r="A16" t="s">
        <v>199</v>
      </c>
      <c r="B16" t="s">
        <v>1</v>
      </c>
      <c r="C16" t="s">
        <v>204</v>
      </c>
      <c r="D16" t="s">
        <v>233</v>
      </c>
      <c r="E16">
        <v>160</v>
      </c>
      <c r="F16">
        <v>5.4337850000000003</v>
      </c>
      <c r="G16">
        <v>5.223516</v>
      </c>
      <c r="H16">
        <v>5.1344099999999999</v>
      </c>
      <c r="I16">
        <v>5.2309770000000002</v>
      </c>
      <c r="J16">
        <v>5.6667269999999998</v>
      </c>
      <c r="K16">
        <v>6.438472</v>
      </c>
      <c r="L16">
        <v>8.7322570000000006</v>
      </c>
      <c r="M16">
        <v>11.5449</v>
      </c>
      <c r="N16">
        <v>13.055350000000001</v>
      </c>
      <c r="O16">
        <v>13.13471</v>
      </c>
      <c r="P16">
        <v>13.3842</v>
      </c>
      <c r="Q16">
        <v>13.63292</v>
      </c>
      <c r="R16">
        <v>12.77097</v>
      </c>
      <c r="S16">
        <v>13.384320000000001</v>
      </c>
      <c r="T16">
        <v>13.126989999999999</v>
      </c>
      <c r="U16">
        <v>12.257720000000001</v>
      </c>
      <c r="V16">
        <v>10.54773</v>
      </c>
      <c r="W16">
        <v>8.5296579999999995</v>
      </c>
      <c r="X16">
        <v>7.5950670000000002</v>
      </c>
      <c r="Y16">
        <v>6.9502649999999999</v>
      </c>
      <c r="Z16">
        <v>6.5145960000000001</v>
      </c>
      <c r="AA16">
        <v>6.1335790000000001</v>
      </c>
      <c r="AB16">
        <v>5.9758120000000003</v>
      </c>
      <c r="AC16">
        <v>5.5715060000000003</v>
      </c>
      <c r="AD16">
        <v>0.16706090000000001</v>
      </c>
      <c r="AE16">
        <v>1.27473E-2</v>
      </c>
      <c r="AF16">
        <v>-5.5186100000000002E-2</v>
      </c>
      <c r="AG16">
        <v>-2.1817300000000001E-2</v>
      </c>
      <c r="AH16">
        <v>0.1468129</v>
      </c>
      <c r="AI16">
        <v>-1.4349999999999999E-4</v>
      </c>
      <c r="AJ16">
        <v>-0.18036550000000001</v>
      </c>
      <c r="AK16">
        <v>-0.3307233</v>
      </c>
      <c r="AL16">
        <v>-0.27558450000000001</v>
      </c>
      <c r="AM16">
        <v>-0.31616640000000001</v>
      </c>
      <c r="AN16">
        <v>-0.1264141</v>
      </c>
      <c r="AO16">
        <v>0.1514384</v>
      </c>
      <c r="AP16">
        <v>0.1752698</v>
      </c>
      <c r="AQ16">
        <v>4.7579299999999998E-2</v>
      </c>
      <c r="AR16">
        <v>0.1868493</v>
      </c>
      <c r="AS16">
        <v>0.37874980000000003</v>
      </c>
      <c r="AT16">
        <v>0.54471270000000005</v>
      </c>
      <c r="AU16">
        <v>0.68968160000000001</v>
      </c>
      <c r="AV16">
        <v>0.76163590000000003</v>
      </c>
      <c r="AW16">
        <v>0.6837512</v>
      </c>
      <c r="AX16">
        <v>0.50473630000000003</v>
      </c>
      <c r="AY16">
        <v>0.43313459999999998</v>
      </c>
      <c r="AZ16">
        <v>0.43517790000000001</v>
      </c>
      <c r="BA16">
        <v>9.7076999999999997E-2</v>
      </c>
      <c r="BB16">
        <v>0.22661229999999999</v>
      </c>
      <c r="BC16">
        <v>7.00456E-2</v>
      </c>
      <c r="BD16">
        <v>1.9442999999999999E-3</v>
      </c>
      <c r="BE16">
        <v>2.8330000000000001E-2</v>
      </c>
      <c r="BF16">
        <v>0.2128564</v>
      </c>
      <c r="BG16">
        <v>6.6272200000000003E-2</v>
      </c>
      <c r="BH16">
        <v>-9.06912E-2</v>
      </c>
      <c r="BI16">
        <v>-0.2467173</v>
      </c>
      <c r="BJ16">
        <v>-0.13848550000000001</v>
      </c>
      <c r="BK16">
        <v>-0.15444630000000001</v>
      </c>
      <c r="BL16">
        <v>3.7293399999999997E-2</v>
      </c>
      <c r="BM16">
        <v>0.30109770000000002</v>
      </c>
      <c r="BN16">
        <v>0.30565940000000003</v>
      </c>
      <c r="BO16">
        <v>0.17300550000000001</v>
      </c>
      <c r="BP16">
        <v>0.3097897</v>
      </c>
      <c r="BQ16">
        <v>0.49719190000000002</v>
      </c>
      <c r="BR16">
        <v>0.66113440000000001</v>
      </c>
      <c r="BS16">
        <v>0.82079489999999999</v>
      </c>
      <c r="BT16">
        <v>0.88952900000000001</v>
      </c>
      <c r="BU16">
        <v>0.77195009999999997</v>
      </c>
      <c r="BV16">
        <v>0.58800759999999996</v>
      </c>
      <c r="BW16">
        <v>0.50856460000000003</v>
      </c>
      <c r="BX16">
        <v>0.50051820000000002</v>
      </c>
      <c r="BY16">
        <v>0.1603646</v>
      </c>
      <c r="BZ16">
        <v>0.26785740000000002</v>
      </c>
      <c r="CA16">
        <v>0.1097302</v>
      </c>
      <c r="CB16">
        <v>4.15127E-2</v>
      </c>
      <c r="CC16">
        <v>6.3061900000000004E-2</v>
      </c>
      <c r="CD16">
        <v>0.25859799999999999</v>
      </c>
      <c r="CE16">
        <v>0.1122715</v>
      </c>
      <c r="CF16">
        <v>-2.8583000000000001E-2</v>
      </c>
      <c r="CG16">
        <v>-0.18853500000000001</v>
      </c>
      <c r="CH16">
        <v>-4.3531199999999999E-2</v>
      </c>
      <c r="CI16">
        <v>-4.2439600000000001E-2</v>
      </c>
      <c r="CJ16">
        <v>0.1506768</v>
      </c>
      <c r="CK16">
        <v>0.40475129999999998</v>
      </c>
      <c r="CL16">
        <v>0.39596690000000001</v>
      </c>
      <c r="CM16">
        <v>0.25987529999999998</v>
      </c>
      <c r="CN16">
        <v>0.39493780000000001</v>
      </c>
      <c r="CO16">
        <v>0.57922459999999998</v>
      </c>
      <c r="CP16">
        <v>0.74176770000000003</v>
      </c>
      <c r="CQ16">
        <v>0.91160359999999996</v>
      </c>
      <c r="CR16">
        <v>0.97810730000000001</v>
      </c>
      <c r="CS16">
        <v>0.83303640000000001</v>
      </c>
      <c r="CT16">
        <v>0.64568099999999995</v>
      </c>
      <c r="CU16">
        <v>0.56080719999999995</v>
      </c>
      <c r="CV16">
        <v>0.5457727</v>
      </c>
      <c r="CW16">
        <v>0.2041973</v>
      </c>
      <c r="CX16">
        <v>0.3091025</v>
      </c>
      <c r="CY16">
        <v>0.14941470000000001</v>
      </c>
      <c r="CZ16">
        <v>8.1081100000000003E-2</v>
      </c>
      <c r="DA16">
        <v>9.77938E-2</v>
      </c>
      <c r="DB16">
        <v>0.30433949999999999</v>
      </c>
      <c r="DC16">
        <v>0.15827079999999999</v>
      </c>
      <c r="DD16">
        <v>3.3525199999999998E-2</v>
      </c>
      <c r="DE16">
        <v>-0.13035269999999999</v>
      </c>
      <c r="DF16">
        <v>5.1423200000000002E-2</v>
      </c>
      <c r="DG16">
        <v>6.9567199999999996E-2</v>
      </c>
      <c r="DH16">
        <v>0.26406020000000002</v>
      </c>
      <c r="DI16">
        <v>0.50840490000000005</v>
      </c>
      <c r="DJ16">
        <v>0.4862744</v>
      </c>
      <c r="DK16">
        <v>0.34674500000000003</v>
      </c>
      <c r="DL16">
        <v>0.48008580000000001</v>
      </c>
      <c r="DM16">
        <v>0.66125719999999999</v>
      </c>
      <c r="DN16">
        <v>0.82240100000000005</v>
      </c>
      <c r="DO16">
        <v>1.0024120000000001</v>
      </c>
      <c r="DP16">
        <v>1.066686</v>
      </c>
      <c r="DQ16">
        <v>0.89412270000000005</v>
      </c>
      <c r="DR16">
        <v>0.70335440000000005</v>
      </c>
      <c r="DS16">
        <v>0.61304990000000004</v>
      </c>
      <c r="DT16">
        <v>0.59102730000000003</v>
      </c>
      <c r="DU16">
        <v>0.2480301</v>
      </c>
      <c r="DV16">
        <v>0.36865389999999998</v>
      </c>
      <c r="DW16">
        <v>0.20671300000000001</v>
      </c>
      <c r="DX16">
        <v>0.13821159999999999</v>
      </c>
      <c r="DY16">
        <v>0.14794109999999999</v>
      </c>
      <c r="DZ16">
        <v>0.37038310000000002</v>
      </c>
      <c r="EA16">
        <v>0.22468650000000001</v>
      </c>
      <c r="EB16">
        <v>0.1231995</v>
      </c>
      <c r="EC16">
        <v>-4.6346600000000002E-2</v>
      </c>
      <c r="ED16">
        <v>0.1885222</v>
      </c>
      <c r="EE16">
        <v>0.2312873</v>
      </c>
      <c r="EF16">
        <v>0.42776779999999998</v>
      </c>
      <c r="EG16">
        <v>0.65806419999999999</v>
      </c>
      <c r="EH16">
        <v>0.61666399999999999</v>
      </c>
      <c r="EI16">
        <v>0.47217120000000001</v>
      </c>
      <c r="EJ16">
        <v>0.60302619999999996</v>
      </c>
      <c r="EK16">
        <v>0.77969929999999998</v>
      </c>
      <c r="EL16">
        <v>0.93882270000000001</v>
      </c>
      <c r="EM16">
        <v>1.133526</v>
      </c>
      <c r="EN16">
        <v>1.1945790000000001</v>
      </c>
      <c r="EO16">
        <v>0.98232169999999996</v>
      </c>
      <c r="EP16">
        <v>0.78662560000000004</v>
      </c>
      <c r="EQ16">
        <v>0.68847990000000003</v>
      </c>
      <c r="ER16">
        <v>0.65636760000000005</v>
      </c>
      <c r="ES16">
        <v>0.31131760000000003</v>
      </c>
      <c r="ET16">
        <v>54.869799999999998</v>
      </c>
      <c r="EU16">
        <v>53.942799999999998</v>
      </c>
      <c r="EV16">
        <v>53.165900000000001</v>
      </c>
      <c r="EW16">
        <v>52.515500000000003</v>
      </c>
      <c r="EX16">
        <v>51.958300000000001</v>
      </c>
      <c r="EY16">
        <v>51.403550000000003</v>
      </c>
      <c r="EZ16">
        <v>50.786729999999999</v>
      </c>
      <c r="FA16">
        <v>51.165140000000001</v>
      </c>
      <c r="FB16">
        <v>53.675739999999998</v>
      </c>
      <c r="FC16">
        <v>56.8797</v>
      </c>
      <c r="FD16">
        <v>59.63514</v>
      </c>
      <c r="FE16">
        <v>61.952030000000001</v>
      </c>
      <c r="FF16">
        <v>63.851880000000001</v>
      </c>
      <c r="FG16">
        <v>65.617599999999996</v>
      </c>
      <c r="FH16">
        <v>66.842479999999995</v>
      </c>
      <c r="FI16">
        <v>67.587680000000006</v>
      </c>
      <c r="FJ16">
        <v>67.316339999999997</v>
      </c>
      <c r="FK16">
        <v>66.129360000000005</v>
      </c>
      <c r="FL16">
        <v>64.185149999999993</v>
      </c>
      <c r="FM16">
        <v>61.9621</v>
      </c>
      <c r="FN16">
        <v>60.031149999999997</v>
      </c>
      <c r="FO16">
        <v>58.420349999999999</v>
      </c>
      <c r="FP16">
        <v>57.075679999999998</v>
      </c>
      <c r="FQ16">
        <v>55.780549999999998</v>
      </c>
      <c r="FR16">
        <v>7.3990799999999995E-2</v>
      </c>
      <c r="FS16">
        <v>0.1040712</v>
      </c>
    </row>
    <row r="17" spans="1:176" x14ac:dyDescent="0.2">
      <c r="A17" t="s">
        <v>199</v>
      </c>
      <c r="B17" t="s">
        <v>1</v>
      </c>
      <c r="C17" t="s">
        <v>204</v>
      </c>
      <c r="D17" t="s">
        <v>244</v>
      </c>
      <c r="E17">
        <v>160</v>
      </c>
      <c r="F17">
        <v>5.386425</v>
      </c>
      <c r="G17">
        <v>5.2219879999999996</v>
      </c>
      <c r="H17">
        <v>5.1899870000000004</v>
      </c>
      <c r="I17">
        <v>5.4100210000000004</v>
      </c>
      <c r="J17">
        <v>5.9021309999999998</v>
      </c>
      <c r="K17">
        <v>6.3747220000000002</v>
      </c>
      <c r="L17">
        <v>8.6409839999999996</v>
      </c>
      <c r="M17">
        <v>11.55918</v>
      </c>
      <c r="N17">
        <v>13.065239999999999</v>
      </c>
      <c r="O17">
        <v>13.077669999999999</v>
      </c>
      <c r="P17">
        <v>13.39357</v>
      </c>
      <c r="Q17">
        <v>13.427429999999999</v>
      </c>
      <c r="R17">
        <v>12.626670000000001</v>
      </c>
      <c r="S17">
        <v>13.081939999999999</v>
      </c>
      <c r="T17">
        <v>12.90607</v>
      </c>
      <c r="U17">
        <v>12.0083</v>
      </c>
      <c r="V17">
        <v>10.44444</v>
      </c>
      <c r="W17">
        <v>8.3162739999999999</v>
      </c>
      <c r="X17">
        <v>7.6885050000000001</v>
      </c>
      <c r="Y17">
        <v>7.1073060000000003</v>
      </c>
      <c r="Z17">
        <v>7.0231199999999996</v>
      </c>
      <c r="AA17">
        <v>6.5739539999999996</v>
      </c>
      <c r="AB17">
        <v>6.3959190000000001</v>
      </c>
      <c r="AC17">
        <v>6.1309019999999999</v>
      </c>
      <c r="AD17">
        <v>0.1010209</v>
      </c>
      <c r="AE17">
        <v>-9.3118699999999999E-2</v>
      </c>
      <c r="AF17">
        <v>-5.2750600000000002E-2</v>
      </c>
      <c r="AG17">
        <v>4.1799299999999998E-2</v>
      </c>
      <c r="AH17">
        <v>0.17297499999999999</v>
      </c>
      <c r="AI17">
        <v>-4.79348E-2</v>
      </c>
      <c r="AJ17">
        <v>-0.19390760000000001</v>
      </c>
      <c r="AK17">
        <v>-5.6887E-2</v>
      </c>
      <c r="AL17">
        <v>-4.9397499999999997E-2</v>
      </c>
      <c r="AM17">
        <v>-0.1228612</v>
      </c>
      <c r="AN17">
        <v>8.8714799999999996E-2</v>
      </c>
      <c r="AO17">
        <v>0.29891230000000002</v>
      </c>
      <c r="AP17">
        <v>0.38393490000000002</v>
      </c>
      <c r="AQ17">
        <v>0.19939370000000001</v>
      </c>
      <c r="AR17">
        <v>0.37233630000000001</v>
      </c>
      <c r="AS17">
        <v>0.69232919999999998</v>
      </c>
      <c r="AT17">
        <v>0.82421420000000001</v>
      </c>
      <c r="AU17">
        <v>0.48981839999999999</v>
      </c>
      <c r="AV17">
        <v>0.66525020000000001</v>
      </c>
      <c r="AW17">
        <v>0.61977070000000001</v>
      </c>
      <c r="AX17">
        <v>0.37829600000000002</v>
      </c>
      <c r="AY17">
        <v>0.35829090000000002</v>
      </c>
      <c r="AZ17">
        <v>0.3020815</v>
      </c>
      <c r="BA17">
        <v>6.2116900000000003E-2</v>
      </c>
      <c r="BB17">
        <v>0.1605723</v>
      </c>
      <c r="BC17">
        <v>-3.5820499999999998E-2</v>
      </c>
      <c r="BD17">
        <v>4.3798999999999999E-3</v>
      </c>
      <c r="BE17">
        <v>9.1946700000000006E-2</v>
      </c>
      <c r="BF17">
        <v>0.2390186</v>
      </c>
      <c r="BG17">
        <v>1.8480900000000001E-2</v>
      </c>
      <c r="BH17">
        <v>-0.1042333</v>
      </c>
      <c r="BI17">
        <v>2.7119000000000001E-2</v>
      </c>
      <c r="BJ17">
        <v>8.7701500000000002E-2</v>
      </c>
      <c r="BK17">
        <v>3.8858799999999999E-2</v>
      </c>
      <c r="BL17">
        <v>0.25242239999999999</v>
      </c>
      <c r="BM17">
        <v>0.44857160000000001</v>
      </c>
      <c r="BN17">
        <v>0.51432449999999996</v>
      </c>
      <c r="BO17">
        <v>0.32481989999999999</v>
      </c>
      <c r="BP17">
        <v>0.49527660000000001</v>
      </c>
      <c r="BQ17">
        <v>0.81077129999999997</v>
      </c>
      <c r="BR17">
        <v>0.94063589999999997</v>
      </c>
      <c r="BS17">
        <v>0.62093169999999998</v>
      </c>
      <c r="BT17">
        <v>0.7931433</v>
      </c>
      <c r="BU17">
        <v>0.70796970000000004</v>
      </c>
      <c r="BV17">
        <v>0.46156730000000001</v>
      </c>
      <c r="BW17">
        <v>0.43372090000000002</v>
      </c>
      <c r="BX17">
        <v>0.36742180000000002</v>
      </c>
      <c r="BY17">
        <v>0.1254044</v>
      </c>
      <c r="BZ17">
        <v>0.20181750000000001</v>
      </c>
      <c r="CA17">
        <v>3.8641000000000001E-3</v>
      </c>
      <c r="CB17">
        <v>4.3948300000000003E-2</v>
      </c>
      <c r="CC17">
        <v>0.1266785</v>
      </c>
      <c r="CD17">
        <v>0.28476010000000002</v>
      </c>
      <c r="CE17">
        <v>6.4480300000000004E-2</v>
      </c>
      <c r="CF17">
        <v>-4.2125099999999999E-2</v>
      </c>
      <c r="CG17">
        <v>8.5301299999999997E-2</v>
      </c>
      <c r="CH17">
        <v>0.18265590000000001</v>
      </c>
      <c r="CI17">
        <v>0.15086559999999999</v>
      </c>
      <c r="CJ17">
        <v>0.36580570000000001</v>
      </c>
      <c r="CK17">
        <v>0.55222519999999997</v>
      </c>
      <c r="CL17">
        <v>0.60463199999999995</v>
      </c>
      <c r="CM17">
        <v>0.41168969999999999</v>
      </c>
      <c r="CN17">
        <v>0.58042470000000002</v>
      </c>
      <c r="CO17">
        <v>0.89280400000000004</v>
      </c>
      <c r="CP17">
        <v>1.021269</v>
      </c>
      <c r="CQ17">
        <v>0.71174040000000005</v>
      </c>
      <c r="CR17">
        <v>0.88172159999999999</v>
      </c>
      <c r="CS17">
        <v>0.76905599999999996</v>
      </c>
      <c r="CT17">
        <v>0.5192407</v>
      </c>
      <c r="CU17">
        <v>0.4859636</v>
      </c>
      <c r="CV17">
        <v>0.4126763</v>
      </c>
      <c r="CW17">
        <v>0.1692372</v>
      </c>
      <c r="CX17">
        <v>0.24306259999999999</v>
      </c>
      <c r="CY17">
        <v>4.3548700000000003E-2</v>
      </c>
      <c r="CZ17">
        <v>8.3516699999999999E-2</v>
      </c>
      <c r="DA17">
        <v>0.16141040000000001</v>
      </c>
      <c r="DB17">
        <v>0.33050170000000001</v>
      </c>
      <c r="DC17">
        <v>0.1104796</v>
      </c>
      <c r="DD17">
        <v>1.9983000000000001E-2</v>
      </c>
      <c r="DE17">
        <v>0.14348359999999999</v>
      </c>
      <c r="DF17">
        <v>0.27761019999999997</v>
      </c>
      <c r="DG17">
        <v>0.26287240000000001</v>
      </c>
      <c r="DH17">
        <v>0.47918909999999998</v>
      </c>
      <c r="DI17">
        <v>0.65587870000000004</v>
      </c>
      <c r="DJ17">
        <v>0.69493939999999998</v>
      </c>
      <c r="DK17">
        <v>0.49855939999999999</v>
      </c>
      <c r="DL17">
        <v>0.66557279999999996</v>
      </c>
      <c r="DM17">
        <v>0.97483660000000005</v>
      </c>
      <c r="DN17">
        <v>1.1019019999999999</v>
      </c>
      <c r="DO17">
        <v>0.80254910000000002</v>
      </c>
      <c r="DP17">
        <v>0.97030000000000005</v>
      </c>
      <c r="DQ17">
        <v>0.8301423</v>
      </c>
      <c r="DR17">
        <v>0.57691409999999999</v>
      </c>
      <c r="DS17">
        <v>0.53820619999999997</v>
      </c>
      <c r="DT17">
        <v>0.45793089999999997</v>
      </c>
      <c r="DU17">
        <v>0.21306990000000001</v>
      </c>
      <c r="DV17">
        <v>0.30261399999999999</v>
      </c>
      <c r="DW17">
        <v>0.1008469</v>
      </c>
      <c r="DX17">
        <v>0.1406471</v>
      </c>
      <c r="DY17">
        <v>0.21155769999999999</v>
      </c>
      <c r="DZ17">
        <v>0.39654519999999999</v>
      </c>
      <c r="EA17">
        <v>0.17689530000000001</v>
      </c>
      <c r="EB17">
        <v>0.1096574</v>
      </c>
      <c r="EC17">
        <v>0.22748969999999999</v>
      </c>
      <c r="ED17">
        <v>0.4147092</v>
      </c>
      <c r="EE17">
        <v>0.42459249999999998</v>
      </c>
      <c r="EF17">
        <v>0.64289669999999999</v>
      </c>
      <c r="EG17">
        <v>0.80553810000000003</v>
      </c>
      <c r="EH17">
        <v>0.82532910000000004</v>
      </c>
      <c r="EI17">
        <v>0.62398560000000003</v>
      </c>
      <c r="EJ17">
        <v>0.78851309999999997</v>
      </c>
      <c r="EK17">
        <v>1.0932789999999999</v>
      </c>
      <c r="EL17">
        <v>1.218324</v>
      </c>
      <c r="EM17">
        <v>0.9336624</v>
      </c>
      <c r="EN17">
        <v>1.098193</v>
      </c>
      <c r="EO17">
        <v>0.91834119999999997</v>
      </c>
      <c r="EP17">
        <v>0.66018529999999997</v>
      </c>
      <c r="EQ17">
        <v>0.61363619999999997</v>
      </c>
      <c r="ER17">
        <v>0.52327120000000005</v>
      </c>
      <c r="ES17">
        <v>0.27635749999999998</v>
      </c>
      <c r="ET17">
        <v>50.045789999999997</v>
      </c>
      <c r="EU17">
        <v>49.208300000000001</v>
      </c>
      <c r="EV17">
        <v>48.571379999999998</v>
      </c>
      <c r="EW17">
        <v>48.382429999999999</v>
      </c>
      <c r="EX17">
        <v>47.985030000000002</v>
      </c>
      <c r="EY17">
        <v>47.823230000000002</v>
      </c>
      <c r="EZ17">
        <v>47.68421</v>
      </c>
      <c r="FA17">
        <v>48.281700000000001</v>
      </c>
      <c r="FB17">
        <v>50.864649999999997</v>
      </c>
      <c r="FC17">
        <v>53.19867</v>
      </c>
      <c r="FD17">
        <v>55.0914</v>
      </c>
      <c r="FE17">
        <v>56.203429999999997</v>
      </c>
      <c r="FF17">
        <v>56.837649999999996</v>
      </c>
      <c r="FG17">
        <v>55.582909999999998</v>
      </c>
      <c r="FH17">
        <v>54.428489999999996</v>
      </c>
      <c r="FI17">
        <v>52.582619999999999</v>
      </c>
      <c r="FJ17">
        <v>52.217210000000001</v>
      </c>
      <c r="FK17">
        <v>51.806010000000001</v>
      </c>
      <c r="FL17">
        <v>51.382759999999998</v>
      </c>
      <c r="FM17">
        <v>50.632910000000003</v>
      </c>
      <c r="FN17">
        <v>49.296199999999999</v>
      </c>
      <c r="FO17">
        <v>48.226120000000002</v>
      </c>
      <c r="FP17">
        <v>47.443669999999997</v>
      </c>
      <c r="FQ17">
        <v>47.443370000000002</v>
      </c>
      <c r="FR17">
        <v>7.3990799999999995E-2</v>
      </c>
      <c r="FS17">
        <v>0.1040712</v>
      </c>
    </row>
    <row r="18" spans="1:176" x14ac:dyDescent="0.2">
      <c r="A18" t="s">
        <v>199</v>
      </c>
      <c r="B18" t="s">
        <v>1</v>
      </c>
      <c r="C18" t="s">
        <v>204</v>
      </c>
      <c r="D18" t="s">
        <v>234</v>
      </c>
      <c r="E18">
        <v>160</v>
      </c>
      <c r="F18">
        <v>5.9315730000000002</v>
      </c>
      <c r="G18">
        <v>5.7655130000000003</v>
      </c>
      <c r="H18">
        <v>5.5827549999999997</v>
      </c>
      <c r="I18">
        <v>5.7499209999999996</v>
      </c>
      <c r="J18">
        <v>5.9781329999999997</v>
      </c>
      <c r="K18">
        <v>6.5724080000000002</v>
      </c>
      <c r="L18">
        <v>8.6427960000000006</v>
      </c>
      <c r="M18">
        <v>11.35338</v>
      </c>
      <c r="N18">
        <v>13.30303</v>
      </c>
      <c r="O18">
        <v>13.53354</v>
      </c>
      <c r="P18">
        <v>14.340299999999999</v>
      </c>
      <c r="Q18">
        <v>14.72428</v>
      </c>
      <c r="R18">
        <v>14.48142</v>
      </c>
      <c r="S18">
        <v>15.206569999999999</v>
      </c>
      <c r="T18">
        <v>15.152240000000001</v>
      </c>
      <c r="U18">
        <v>14.04322</v>
      </c>
      <c r="V18">
        <v>12.06293</v>
      </c>
      <c r="W18">
        <v>9.5627390000000005</v>
      </c>
      <c r="X18">
        <v>8.1828880000000002</v>
      </c>
      <c r="Y18">
        <v>7.1454950000000004</v>
      </c>
      <c r="Z18">
        <v>6.7659330000000004</v>
      </c>
      <c r="AA18">
        <v>6.5026250000000001</v>
      </c>
      <c r="AB18">
        <v>6.322508</v>
      </c>
      <c r="AC18">
        <v>6.0706759999999997</v>
      </c>
      <c r="AD18">
        <v>0.1149457</v>
      </c>
      <c r="AE18">
        <v>0.12703020000000001</v>
      </c>
      <c r="AF18">
        <v>0.1115882</v>
      </c>
      <c r="AG18">
        <v>0.2107214</v>
      </c>
      <c r="AH18">
        <v>0.23448559999999999</v>
      </c>
      <c r="AI18">
        <v>8.0138600000000004E-2</v>
      </c>
      <c r="AJ18">
        <v>4.4739899999999999E-2</v>
      </c>
      <c r="AK18">
        <v>-0.15161849999999999</v>
      </c>
      <c r="AL18">
        <v>4.0231599999999999E-2</v>
      </c>
      <c r="AM18">
        <v>-0.1366724</v>
      </c>
      <c r="AN18">
        <v>-1.8420499999999999E-2</v>
      </c>
      <c r="AO18">
        <v>-2.8716800000000001E-2</v>
      </c>
      <c r="AP18">
        <v>7.3600899999999997E-2</v>
      </c>
      <c r="AQ18">
        <v>-0.16340940000000001</v>
      </c>
      <c r="AR18">
        <v>-0.16146959999999999</v>
      </c>
      <c r="AS18">
        <v>-0.21080160000000001</v>
      </c>
      <c r="AT18">
        <v>-0.21857509999999999</v>
      </c>
      <c r="AU18">
        <v>-8.0949400000000005E-2</v>
      </c>
      <c r="AV18">
        <v>0.2261456</v>
      </c>
      <c r="AW18">
        <v>1.35576E-2</v>
      </c>
      <c r="AX18">
        <v>-1.37976E-2</v>
      </c>
      <c r="AY18">
        <v>-9.0781000000000004E-3</v>
      </c>
      <c r="AZ18">
        <v>0.1167116</v>
      </c>
      <c r="BA18">
        <v>5.9805999999999998E-2</v>
      </c>
      <c r="BB18">
        <v>0.25664789999999998</v>
      </c>
      <c r="BC18">
        <v>0.27052920000000003</v>
      </c>
      <c r="BD18">
        <v>0.25476290000000001</v>
      </c>
      <c r="BE18">
        <v>0.37363489999999999</v>
      </c>
      <c r="BF18">
        <v>0.38051669999999999</v>
      </c>
      <c r="BG18">
        <v>0.22077910000000001</v>
      </c>
      <c r="BH18">
        <v>0.1782397</v>
      </c>
      <c r="BI18">
        <v>-6.1900999999999996E-3</v>
      </c>
      <c r="BJ18">
        <v>0.24679989999999999</v>
      </c>
      <c r="BK18">
        <v>0.1020628</v>
      </c>
      <c r="BL18">
        <v>0.20988799999999999</v>
      </c>
      <c r="BM18">
        <v>0.22522439999999999</v>
      </c>
      <c r="BN18">
        <v>0.30701079999999997</v>
      </c>
      <c r="BO18">
        <v>6.8680400000000003E-2</v>
      </c>
      <c r="BP18">
        <v>8.0133300000000005E-2</v>
      </c>
      <c r="BQ18">
        <v>1.6440900000000001E-2</v>
      </c>
      <c r="BR18">
        <v>-2.3488999999999999E-2</v>
      </c>
      <c r="BS18">
        <v>9.97339E-2</v>
      </c>
      <c r="BT18">
        <v>0.40457419999999999</v>
      </c>
      <c r="BU18">
        <v>0.24369499999999999</v>
      </c>
      <c r="BV18">
        <v>0.20991979999999999</v>
      </c>
      <c r="BW18">
        <v>0.2005767</v>
      </c>
      <c r="BX18">
        <v>0.2854641</v>
      </c>
      <c r="BY18">
        <v>0.20258660000000001</v>
      </c>
      <c r="BZ18">
        <v>0.35479050000000001</v>
      </c>
      <c r="CA18">
        <v>0.36991619999999997</v>
      </c>
      <c r="CB18">
        <v>0.3539252</v>
      </c>
      <c r="CC18">
        <v>0.48646840000000002</v>
      </c>
      <c r="CD18" s="61">
        <v>0.48165740000000001</v>
      </c>
      <c r="CE18">
        <v>0.31818629999999998</v>
      </c>
      <c r="CF18">
        <v>0.27070119999999998</v>
      </c>
      <c r="CG18">
        <v>9.4533099999999995E-2</v>
      </c>
      <c r="CH18">
        <v>0.3898684</v>
      </c>
      <c r="CI18">
        <v>0.26740999999999998</v>
      </c>
      <c r="CJ18">
        <v>0.3680138</v>
      </c>
      <c r="CK18">
        <v>0.4011033</v>
      </c>
      <c r="CL18">
        <v>0.46866980000000003</v>
      </c>
      <c r="CM18">
        <v>0.22942499999999999</v>
      </c>
      <c r="CN18">
        <v>0.24746660000000001</v>
      </c>
      <c r="CO18">
        <v>0.17382829999999999</v>
      </c>
      <c r="CP18">
        <v>0.111627</v>
      </c>
      <c r="CQ18">
        <v>0.22487460000000001</v>
      </c>
      <c r="CR18">
        <v>0.5281534</v>
      </c>
      <c r="CS18">
        <v>0.40308739999999998</v>
      </c>
      <c r="CT18">
        <v>0.36486580000000002</v>
      </c>
      <c r="CU18">
        <v>0.34578300000000001</v>
      </c>
      <c r="CV18">
        <v>0.40234150000000002</v>
      </c>
      <c r="CW18">
        <v>0.30147590000000002</v>
      </c>
      <c r="CX18">
        <v>0.45293309999999998</v>
      </c>
      <c r="CY18">
        <v>0.46930319999999998</v>
      </c>
      <c r="CZ18">
        <v>0.45308749999999998</v>
      </c>
      <c r="DA18">
        <v>0.5993018</v>
      </c>
      <c r="DB18">
        <v>0.58279809999999999</v>
      </c>
      <c r="DC18">
        <v>0.4155935</v>
      </c>
      <c r="DD18">
        <v>0.3631627</v>
      </c>
      <c r="DE18">
        <v>0.19525629999999999</v>
      </c>
      <c r="DF18">
        <v>0.53293699999999999</v>
      </c>
      <c r="DG18">
        <v>0.43275730000000001</v>
      </c>
      <c r="DH18">
        <v>0.52613960000000004</v>
      </c>
      <c r="DI18">
        <v>0.57698229999999995</v>
      </c>
      <c r="DJ18">
        <v>0.63032880000000002</v>
      </c>
      <c r="DK18">
        <v>0.39016960000000001</v>
      </c>
      <c r="DL18">
        <v>0.4148</v>
      </c>
      <c r="DM18">
        <v>0.3312157</v>
      </c>
      <c r="DN18">
        <v>0.24674309999999999</v>
      </c>
      <c r="DO18">
        <v>0.35001529999999997</v>
      </c>
      <c r="DP18">
        <v>0.6517326</v>
      </c>
      <c r="DQ18">
        <v>0.56247979999999997</v>
      </c>
      <c r="DR18">
        <v>0.51981180000000005</v>
      </c>
      <c r="DS18">
        <v>0.49098930000000002</v>
      </c>
      <c r="DT18">
        <v>0.51921890000000004</v>
      </c>
      <c r="DU18">
        <v>0.40036529999999998</v>
      </c>
      <c r="DV18">
        <v>0.59463529999999998</v>
      </c>
      <c r="DW18">
        <v>0.61280219999999996</v>
      </c>
      <c r="DX18">
        <v>0.59626219999999996</v>
      </c>
      <c r="DY18">
        <v>0.76221539999999999</v>
      </c>
      <c r="DZ18">
        <v>0.72882910000000001</v>
      </c>
      <c r="EA18">
        <v>0.55623389999999995</v>
      </c>
      <c r="EB18">
        <v>0.49666250000000001</v>
      </c>
      <c r="EC18">
        <v>0.34068470000000001</v>
      </c>
      <c r="ED18">
        <v>0.73950530000000003</v>
      </c>
      <c r="EE18">
        <v>0.67149250000000005</v>
      </c>
      <c r="EF18">
        <v>0.75444809999999995</v>
      </c>
      <c r="EG18">
        <v>0.83092350000000004</v>
      </c>
      <c r="EH18">
        <v>0.86373869999999997</v>
      </c>
      <c r="EI18">
        <v>0.62225929999999996</v>
      </c>
      <c r="EJ18">
        <v>0.65640290000000001</v>
      </c>
      <c r="EK18">
        <v>0.55845820000000002</v>
      </c>
      <c r="EL18">
        <v>0.44182909999999997</v>
      </c>
      <c r="EM18">
        <v>0.53069849999999996</v>
      </c>
      <c r="EN18">
        <v>0.83016129999999999</v>
      </c>
      <c r="EO18">
        <v>0.79261709999999996</v>
      </c>
      <c r="EP18">
        <v>0.7435292</v>
      </c>
      <c r="EQ18">
        <v>0.70064409999999999</v>
      </c>
      <c r="ER18">
        <v>0.68797140000000001</v>
      </c>
      <c r="ES18">
        <v>0.54314580000000001</v>
      </c>
      <c r="ET18">
        <v>61.594970000000004</v>
      </c>
      <c r="EU18">
        <v>60.379100000000001</v>
      </c>
      <c r="EV18">
        <v>59.31277</v>
      </c>
      <c r="EW18">
        <v>58.292070000000002</v>
      </c>
      <c r="EX18">
        <v>57.469670000000001</v>
      </c>
      <c r="EY18">
        <v>56.636209999999998</v>
      </c>
      <c r="EZ18">
        <v>56.651530000000001</v>
      </c>
      <c r="FA18">
        <v>59.510039999999996</v>
      </c>
      <c r="FB18">
        <v>62.964329999999997</v>
      </c>
      <c r="FC18">
        <v>66.16677</v>
      </c>
      <c r="FD18">
        <v>69.285319999999999</v>
      </c>
      <c r="FE18">
        <v>72.126220000000004</v>
      </c>
      <c r="FF18">
        <v>74.483360000000005</v>
      </c>
      <c r="FG18">
        <v>76.414339999999996</v>
      </c>
      <c r="FH18">
        <v>77.695329999999998</v>
      </c>
      <c r="FI18">
        <v>78.051820000000006</v>
      </c>
      <c r="FJ18">
        <v>77.762699999999995</v>
      </c>
      <c r="FK18">
        <v>76.493970000000004</v>
      </c>
      <c r="FL18">
        <v>74.732770000000002</v>
      </c>
      <c r="FM18">
        <v>71.896029999999996</v>
      </c>
      <c r="FN18">
        <v>68.984189999999998</v>
      </c>
      <c r="FO18">
        <v>66.591030000000003</v>
      </c>
      <c r="FP18">
        <v>64.710620000000006</v>
      </c>
      <c r="FQ18">
        <v>63.021470000000001</v>
      </c>
      <c r="FR18">
        <v>0.14146790000000001</v>
      </c>
      <c r="FS18">
        <v>0.19435430000000001</v>
      </c>
      <c r="FT18">
        <v>0.23660690000000001</v>
      </c>
    </row>
    <row r="19" spans="1:176" x14ac:dyDescent="0.2">
      <c r="A19" t="s">
        <v>199</v>
      </c>
      <c r="B19" t="s">
        <v>1</v>
      </c>
      <c r="C19" t="s">
        <v>204</v>
      </c>
      <c r="D19" t="s">
        <v>245</v>
      </c>
      <c r="E19">
        <v>160</v>
      </c>
      <c r="F19">
        <v>6.6511240000000003</v>
      </c>
      <c r="G19">
        <v>6.4582740000000003</v>
      </c>
      <c r="H19">
        <v>6.2757839999999998</v>
      </c>
      <c r="I19">
        <v>6.4838440000000004</v>
      </c>
      <c r="J19">
        <v>6.4588109999999999</v>
      </c>
      <c r="K19">
        <v>7.1816950000000004</v>
      </c>
      <c r="L19">
        <v>9.1428060000000002</v>
      </c>
      <c r="M19">
        <v>11.7219</v>
      </c>
      <c r="N19">
        <v>13.81598</v>
      </c>
      <c r="O19">
        <v>14.86074</v>
      </c>
      <c r="P19">
        <v>15.48258</v>
      </c>
      <c r="Q19">
        <v>16.357230000000001</v>
      </c>
      <c r="R19">
        <v>16.673960000000001</v>
      </c>
      <c r="S19">
        <v>17.739730000000002</v>
      </c>
      <c r="T19">
        <v>18.080549999999999</v>
      </c>
      <c r="U19">
        <v>16.521889999999999</v>
      </c>
      <c r="V19">
        <v>14.532590000000001</v>
      </c>
      <c r="W19">
        <v>11.721970000000001</v>
      </c>
      <c r="X19">
        <v>9.3879389999999994</v>
      </c>
      <c r="Y19">
        <v>8.2436810000000005</v>
      </c>
      <c r="Z19">
        <v>7.7110370000000001</v>
      </c>
      <c r="AA19">
        <v>7.0190429999999999</v>
      </c>
      <c r="AB19">
        <v>6.8305850000000001</v>
      </c>
      <c r="AC19">
        <v>6.8650789999999997</v>
      </c>
      <c r="AD19">
        <v>0.62959860000000001</v>
      </c>
      <c r="AE19">
        <v>0.67656499999999997</v>
      </c>
      <c r="AF19">
        <v>0.67009640000000004</v>
      </c>
      <c r="AG19">
        <v>0.91704600000000003</v>
      </c>
      <c r="AH19">
        <v>0.82119310000000001</v>
      </c>
      <c r="AI19">
        <v>0.49543179999999998</v>
      </c>
      <c r="AJ19">
        <v>0.51642250000000001</v>
      </c>
      <c r="AK19">
        <v>0.51402479999999995</v>
      </c>
      <c r="AL19">
        <v>0.61805180000000004</v>
      </c>
      <c r="AM19">
        <v>0.54960039999999999</v>
      </c>
      <c r="AN19">
        <v>0.4339808</v>
      </c>
      <c r="AO19">
        <v>0.27877069999999998</v>
      </c>
      <c r="AP19">
        <v>0.29049970000000003</v>
      </c>
      <c r="AQ19">
        <v>-9.1329300000000002E-2</v>
      </c>
      <c r="AR19">
        <v>-0.13864470000000001</v>
      </c>
      <c r="AS19">
        <v>-0.3372346</v>
      </c>
      <c r="AT19">
        <v>-0.27649210000000002</v>
      </c>
      <c r="AU19">
        <v>-7.5534500000000004E-2</v>
      </c>
      <c r="AV19">
        <v>7.8579800000000005E-2</v>
      </c>
      <c r="AW19">
        <v>-8.1314899999999996E-2</v>
      </c>
      <c r="AX19">
        <v>4.0413699999999997E-2</v>
      </c>
      <c r="AY19">
        <v>1.2083099999999999E-2</v>
      </c>
      <c r="AZ19">
        <v>0.2237229</v>
      </c>
      <c r="BA19">
        <v>0.3637764</v>
      </c>
      <c r="BB19">
        <v>0.77130089999999996</v>
      </c>
      <c r="BC19">
        <v>0.82006400000000002</v>
      </c>
      <c r="BD19">
        <v>0.81327099999999997</v>
      </c>
      <c r="BE19">
        <v>1.07996</v>
      </c>
      <c r="BF19">
        <v>0.96722419999999998</v>
      </c>
      <c r="BG19">
        <v>0.63607230000000003</v>
      </c>
      <c r="BH19">
        <v>0.64992229999999995</v>
      </c>
      <c r="BI19">
        <v>0.65945319999999996</v>
      </c>
      <c r="BJ19">
        <v>0.82462009999999997</v>
      </c>
      <c r="BK19">
        <v>0.78833560000000003</v>
      </c>
      <c r="BL19">
        <v>0.66228929999999997</v>
      </c>
      <c r="BM19">
        <v>0.53271190000000002</v>
      </c>
      <c r="BN19">
        <v>0.52390959999999998</v>
      </c>
      <c r="BO19">
        <v>0.14076040000000001</v>
      </c>
      <c r="BP19">
        <v>0.1029582</v>
      </c>
      <c r="BQ19">
        <v>-0.1099921</v>
      </c>
      <c r="BR19">
        <v>-8.1406099999999995E-2</v>
      </c>
      <c r="BS19">
        <v>0.1051488</v>
      </c>
      <c r="BT19">
        <v>0.25700849999999997</v>
      </c>
      <c r="BU19">
        <v>0.14882239999999999</v>
      </c>
      <c r="BV19">
        <v>0.26413110000000001</v>
      </c>
      <c r="BW19">
        <v>0.22173789999999999</v>
      </c>
      <c r="BX19">
        <v>0.39247530000000003</v>
      </c>
      <c r="BY19">
        <v>0.50655700000000004</v>
      </c>
      <c r="BZ19">
        <v>0.86944339999999998</v>
      </c>
      <c r="CA19">
        <v>0.91945100000000002</v>
      </c>
      <c r="CB19">
        <v>0.9124333</v>
      </c>
      <c r="CC19">
        <v>1.192793</v>
      </c>
      <c r="CD19">
        <v>1.068365</v>
      </c>
      <c r="CE19">
        <v>0.7334794</v>
      </c>
      <c r="CF19">
        <v>0.74238380000000004</v>
      </c>
      <c r="CG19">
        <v>0.76017639999999997</v>
      </c>
      <c r="CH19">
        <v>0.96768869999999996</v>
      </c>
      <c r="CI19">
        <v>0.95368280000000005</v>
      </c>
      <c r="CJ19">
        <v>0.82041509999999995</v>
      </c>
      <c r="CK19">
        <v>0.70859079999999997</v>
      </c>
      <c r="CL19">
        <v>0.68556859999999997</v>
      </c>
      <c r="CM19">
        <v>0.30150500000000002</v>
      </c>
      <c r="CN19">
        <v>0.27029160000000002</v>
      </c>
      <c r="CO19">
        <v>4.7395300000000001E-2</v>
      </c>
      <c r="CP19">
        <v>5.3709899999999998E-2</v>
      </c>
      <c r="CQ19">
        <v>0.23028950000000001</v>
      </c>
      <c r="CR19">
        <v>0.38058769999999997</v>
      </c>
      <c r="CS19">
        <v>0.30821480000000001</v>
      </c>
      <c r="CT19">
        <v>0.41907709999999998</v>
      </c>
      <c r="CU19">
        <v>0.3669442</v>
      </c>
      <c r="CV19">
        <v>0.50935269999999999</v>
      </c>
      <c r="CW19">
        <v>0.60544629999999999</v>
      </c>
      <c r="CX19">
        <v>0.96758599999999995</v>
      </c>
      <c r="CY19">
        <v>1.0188379999999999</v>
      </c>
      <c r="CZ19">
        <v>1.0115959999999999</v>
      </c>
      <c r="DA19">
        <v>1.3056270000000001</v>
      </c>
      <c r="DB19">
        <v>1.1695059999999999</v>
      </c>
      <c r="DC19">
        <v>0.83088660000000003</v>
      </c>
      <c r="DD19">
        <v>0.83484530000000001</v>
      </c>
      <c r="DE19">
        <v>0.86089959999999999</v>
      </c>
      <c r="DF19">
        <v>1.110757</v>
      </c>
      <c r="DG19">
        <v>1.11903</v>
      </c>
      <c r="DH19">
        <v>0.97854079999999999</v>
      </c>
      <c r="DI19">
        <v>0.88446970000000003</v>
      </c>
      <c r="DJ19">
        <v>0.84722759999999997</v>
      </c>
      <c r="DK19">
        <v>0.46224969999999999</v>
      </c>
      <c r="DL19">
        <v>0.43762499999999999</v>
      </c>
      <c r="DM19">
        <v>0.20478270000000001</v>
      </c>
      <c r="DN19">
        <v>0.18882599999999999</v>
      </c>
      <c r="DO19">
        <v>0.35543019999999997</v>
      </c>
      <c r="DP19">
        <v>0.50416680000000003</v>
      </c>
      <c r="DQ19">
        <v>0.4676073</v>
      </c>
      <c r="DR19">
        <v>0.57402310000000001</v>
      </c>
      <c r="DS19">
        <v>0.51215049999999995</v>
      </c>
      <c r="DT19">
        <v>0.62623019999999996</v>
      </c>
      <c r="DU19">
        <v>0.70433570000000001</v>
      </c>
      <c r="DV19">
        <v>1.1092880000000001</v>
      </c>
      <c r="DW19">
        <v>1.162337</v>
      </c>
      <c r="DX19">
        <v>1.1547700000000001</v>
      </c>
      <c r="DY19">
        <v>1.46854</v>
      </c>
      <c r="DZ19">
        <v>1.315537</v>
      </c>
      <c r="EA19">
        <v>0.97152709999999998</v>
      </c>
      <c r="EB19">
        <v>0.96834500000000001</v>
      </c>
      <c r="EC19">
        <v>1.0063279999999999</v>
      </c>
      <c r="ED19">
        <v>1.317326</v>
      </c>
      <c r="EE19">
        <v>1.3577650000000001</v>
      </c>
      <c r="EF19">
        <v>1.2068490000000001</v>
      </c>
      <c r="EG19">
        <v>1.1384110000000001</v>
      </c>
      <c r="EH19">
        <v>1.0806370000000001</v>
      </c>
      <c r="EI19">
        <v>0.69433940000000005</v>
      </c>
      <c r="EJ19">
        <v>0.67922780000000005</v>
      </c>
      <c r="EK19">
        <v>0.4320252</v>
      </c>
      <c r="EL19">
        <v>0.38391209999999998</v>
      </c>
      <c r="EM19">
        <v>0.53611339999999996</v>
      </c>
      <c r="EN19">
        <v>0.68259559999999997</v>
      </c>
      <c r="EO19">
        <v>0.69774460000000005</v>
      </c>
      <c r="EP19">
        <v>0.79774049999999996</v>
      </c>
      <c r="EQ19">
        <v>0.72180529999999998</v>
      </c>
      <c r="ER19">
        <v>0.79498259999999998</v>
      </c>
      <c r="ES19">
        <v>0.84711619999999999</v>
      </c>
      <c r="ET19">
        <v>68.090879999999999</v>
      </c>
      <c r="EU19">
        <v>66.414460000000005</v>
      </c>
      <c r="EV19">
        <v>65.121560000000002</v>
      </c>
      <c r="EW19">
        <v>63.7485</v>
      </c>
      <c r="EX19">
        <v>62.722859999999997</v>
      </c>
      <c r="EY19">
        <v>61.781979999999997</v>
      </c>
      <c r="EZ19">
        <v>61.778190000000002</v>
      </c>
      <c r="FA19">
        <v>66.202449999999999</v>
      </c>
      <c r="FB19">
        <v>71.706119999999999</v>
      </c>
      <c r="FC19">
        <v>76.777100000000004</v>
      </c>
      <c r="FD19">
        <v>81.109690000000001</v>
      </c>
      <c r="FE19">
        <v>85.050910000000002</v>
      </c>
      <c r="FF19">
        <v>87.867519999999999</v>
      </c>
      <c r="FG19">
        <v>90.967579999999998</v>
      </c>
      <c r="FH19">
        <v>92.531310000000005</v>
      </c>
      <c r="FI19">
        <v>93.023929999999993</v>
      </c>
      <c r="FJ19">
        <v>92.578249999999997</v>
      </c>
      <c r="FK19">
        <v>91.972539999999995</v>
      </c>
      <c r="FL19">
        <v>89.99042</v>
      </c>
      <c r="FM19">
        <v>86.077380000000005</v>
      </c>
      <c r="FN19">
        <v>81.796989999999994</v>
      </c>
      <c r="FO19">
        <v>78.650989999999993</v>
      </c>
      <c r="FP19">
        <v>75.743549999999999</v>
      </c>
      <c r="FQ19">
        <v>72.966290000000001</v>
      </c>
      <c r="FR19">
        <v>0.14146790000000001</v>
      </c>
      <c r="FS19">
        <v>0.19435430000000001</v>
      </c>
      <c r="FT19">
        <v>0.23660690000000001</v>
      </c>
    </row>
    <row r="20" spans="1:176" x14ac:dyDescent="0.2">
      <c r="A20" t="s">
        <v>199</v>
      </c>
      <c r="B20" t="s">
        <v>1</v>
      </c>
      <c r="C20" t="s">
        <v>204</v>
      </c>
      <c r="D20" t="s">
        <v>248</v>
      </c>
      <c r="E20">
        <v>160</v>
      </c>
      <c r="F20">
        <v>5.8239679999999998</v>
      </c>
      <c r="G20">
        <v>5.5022779999999996</v>
      </c>
      <c r="H20">
        <v>5.4944050000000004</v>
      </c>
      <c r="I20">
        <v>5.6475400000000002</v>
      </c>
      <c r="J20">
        <v>6.2673439999999996</v>
      </c>
      <c r="K20">
        <v>7.6787049999999999</v>
      </c>
      <c r="L20">
        <v>9.9655140000000006</v>
      </c>
      <c r="M20">
        <v>12.589029999999999</v>
      </c>
      <c r="N20">
        <v>14.09051</v>
      </c>
      <c r="O20">
        <v>14.25806</v>
      </c>
      <c r="P20">
        <v>14.302</v>
      </c>
      <c r="Q20">
        <v>14.483420000000001</v>
      </c>
      <c r="R20">
        <v>13.59735</v>
      </c>
      <c r="S20">
        <v>14.289339999999999</v>
      </c>
      <c r="T20">
        <v>14.108639999999999</v>
      </c>
      <c r="U20">
        <v>13.05742</v>
      </c>
      <c r="V20">
        <v>11.19332</v>
      </c>
      <c r="W20">
        <v>9.5982920000000007</v>
      </c>
      <c r="X20">
        <v>8.7877340000000004</v>
      </c>
      <c r="Y20">
        <v>7.657273</v>
      </c>
      <c r="Z20">
        <v>7.0384200000000003</v>
      </c>
      <c r="AA20">
        <v>6.6533850000000001</v>
      </c>
      <c r="AB20">
        <v>6.3281289999999997</v>
      </c>
      <c r="AC20">
        <v>5.8599110000000003</v>
      </c>
      <c r="AD20">
        <v>0.1554431</v>
      </c>
      <c r="AE20">
        <v>-1.4E-2</v>
      </c>
      <c r="AF20">
        <v>-5.2893299999999997E-2</v>
      </c>
      <c r="AG20">
        <v>-7.6000000000000004E-4</v>
      </c>
      <c r="AH20">
        <v>0.1524027</v>
      </c>
      <c r="AI20">
        <v>-1.6365299999999999E-2</v>
      </c>
      <c r="AJ20">
        <v>-0.1849065</v>
      </c>
      <c r="AK20">
        <v>-0.27651340000000002</v>
      </c>
      <c r="AL20">
        <v>-0.2401915</v>
      </c>
      <c r="AM20">
        <v>-0.2752327</v>
      </c>
      <c r="AN20">
        <v>-7.4478600000000006E-2</v>
      </c>
      <c r="AO20">
        <v>0.18762190000000001</v>
      </c>
      <c r="AP20">
        <v>0.21433050000000001</v>
      </c>
      <c r="AQ20">
        <v>6.34599E-2</v>
      </c>
      <c r="AR20">
        <v>0.21993789999999999</v>
      </c>
      <c r="AS20">
        <v>0.43378489999999997</v>
      </c>
      <c r="AT20">
        <v>0.59687920000000005</v>
      </c>
      <c r="AU20">
        <v>0.66653240000000002</v>
      </c>
      <c r="AV20">
        <v>0.7458361</v>
      </c>
      <c r="AW20">
        <v>0.66366380000000003</v>
      </c>
      <c r="AX20">
        <v>0.46616770000000002</v>
      </c>
      <c r="AY20">
        <v>0.4035416</v>
      </c>
      <c r="AZ20">
        <v>0.38524849999999999</v>
      </c>
      <c r="BA20">
        <v>7.5400999999999996E-2</v>
      </c>
      <c r="BB20">
        <v>0.21499450000000001</v>
      </c>
      <c r="BC20">
        <v>4.3298299999999998E-2</v>
      </c>
      <c r="BD20">
        <v>4.2370999999999997E-3</v>
      </c>
      <c r="BE20">
        <v>4.9387399999999998E-2</v>
      </c>
      <c r="BF20">
        <v>0.21844630000000001</v>
      </c>
      <c r="BG20">
        <v>5.0050400000000002E-2</v>
      </c>
      <c r="BH20">
        <v>-9.52321E-2</v>
      </c>
      <c r="BI20">
        <v>-0.1925074</v>
      </c>
      <c r="BJ20">
        <v>-0.1030925</v>
      </c>
      <c r="BK20">
        <v>-0.11351269999999999</v>
      </c>
      <c r="BL20">
        <v>8.9229000000000003E-2</v>
      </c>
      <c r="BM20">
        <v>0.3372812</v>
      </c>
      <c r="BN20">
        <v>0.34472009999999997</v>
      </c>
      <c r="BO20">
        <v>0.1888861</v>
      </c>
      <c r="BP20">
        <v>0.34287820000000002</v>
      </c>
      <c r="BQ20">
        <v>0.55222700000000002</v>
      </c>
      <c r="BR20">
        <v>0.71330090000000002</v>
      </c>
      <c r="BS20">
        <v>0.79764570000000001</v>
      </c>
      <c r="BT20">
        <v>0.87372919999999998</v>
      </c>
      <c r="BU20">
        <v>0.75186280000000005</v>
      </c>
      <c r="BV20">
        <v>0.54943900000000001</v>
      </c>
      <c r="BW20">
        <v>0.4789716</v>
      </c>
      <c r="BX20">
        <v>0.45058890000000001</v>
      </c>
      <c r="BY20">
        <v>0.1386886</v>
      </c>
      <c r="BZ20">
        <v>0.25623960000000001</v>
      </c>
      <c r="CA20">
        <v>8.2982899999999998E-2</v>
      </c>
      <c r="CB20">
        <v>4.3805499999999997E-2</v>
      </c>
      <c r="CC20">
        <v>8.4119200000000005E-2</v>
      </c>
      <c r="CD20">
        <v>0.26418779999999997</v>
      </c>
      <c r="CE20">
        <v>9.6049700000000002E-2</v>
      </c>
      <c r="CF20">
        <v>-3.3123899999999998E-2</v>
      </c>
      <c r="CG20">
        <v>-0.1343251</v>
      </c>
      <c r="CH20">
        <v>-8.1381000000000005E-3</v>
      </c>
      <c r="CI20">
        <v>-1.5058999999999999E-3</v>
      </c>
      <c r="CJ20">
        <v>0.2026124</v>
      </c>
      <c r="CK20">
        <v>0.44093480000000002</v>
      </c>
      <c r="CL20">
        <v>0.43502760000000001</v>
      </c>
      <c r="CM20">
        <v>0.2757559</v>
      </c>
      <c r="CN20">
        <v>0.42802630000000003</v>
      </c>
      <c r="CO20">
        <v>0.63425960000000003</v>
      </c>
      <c r="CP20">
        <v>0.79393420000000003</v>
      </c>
      <c r="CQ20">
        <v>0.88845439999999998</v>
      </c>
      <c r="CR20">
        <v>0.96230749999999998</v>
      </c>
      <c r="CS20">
        <v>0.81294909999999998</v>
      </c>
      <c r="CT20">
        <v>0.60711230000000005</v>
      </c>
      <c r="CU20">
        <v>0.53121419999999997</v>
      </c>
      <c r="CV20">
        <v>0.49584339999999999</v>
      </c>
      <c r="CW20">
        <v>0.1825213</v>
      </c>
      <c r="CX20">
        <v>0.29748479999999999</v>
      </c>
      <c r="CY20">
        <v>0.1226674</v>
      </c>
      <c r="CZ20">
        <v>8.3373900000000001E-2</v>
      </c>
      <c r="DA20">
        <v>0.1188511</v>
      </c>
      <c r="DB20">
        <v>0.30992940000000002</v>
      </c>
      <c r="DC20">
        <v>0.14204910000000001</v>
      </c>
      <c r="DD20">
        <v>2.8984200000000002E-2</v>
      </c>
      <c r="DE20">
        <v>-7.6142699999999994E-2</v>
      </c>
      <c r="DF20">
        <v>8.6816199999999996E-2</v>
      </c>
      <c r="DG20">
        <v>0.1105009</v>
      </c>
      <c r="DH20">
        <v>0.31599569999999999</v>
      </c>
      <c r="DI20">
        <v>0.54458830000000003</v>
      </c>
      <c r="DJ20">
        <v>0.52533510000000005</v>
      </c>
      <c r="DK20">
        <v>0.36262559999999999</v>
      </c>
      <c r="DL20">
        <v>0.51317440000000003</v>
      </c>
      <c r="DM20">
        <v>0.71629229999999999</v>
      </c>
      <c r="DN20">
        <v>0.8745676</v>
      </c>
      <c r="DO20">
        <v>0.97926310000000005</v>
      </c>
      <c r="DP20">
        <v>1.050886</v>
      </c>
      <c r="DQ20">
        <v>0.87403540000000002</v>
      </c>
      <c r="DR20">
        <v>0.66478570000000003</v>
      </c>
      <c r="DS20">
        <v>0.58345689999999995</v>
      </c>
      <c r="DT20">
        <v>0.54109790000000002</v>
      </c>
      <c r="DU20">
        <v>0.2263541</v>
      </c>
      <c r="DV20">
        <v>0.35703610000000002</v>
      </c>
      <c r="DW20">
        <v>0.17996570000000001</v>
      </c>
      <c r="DX20">
        <v>0.1405044</v>
      </c>
      <c r="DY20">
        <v>0.1689985</v>
      </c>
      <c r="DZ20">
        <v>0.3759729</v>
      </c>
      <c r="EA20">
        <v>0.20846480000000001</v>
      </c>
      <c r="EB20">
        <v>0.1186586</v>
      </c>
      <c r="EC20">
        <v>7.8633000000000002E-3</v>
      </c>
      <c r="ED20">
        <v>0.22391520000000001</v>
      </c>
      <c r="EE20">
        <v>0.27222089999999999</v>
      </c>
      <c r="EF20">
        <v>0.4797033</v>
      </c>
      <c r="EG20">
        <v>0.69424770000000002</v>
      </c>
      <c r="EH20">
        <v>0.65572470000000005</v>
      </c>
      <c r="EI20">
        <v>0.48805179999999998</v>
      </c>
      <c r="EJ20">
        <v>0.63611470000000003</v>
      </c>
      <c r="EK20">
        <v>0.83473439999999999</v>
      </c>
      <c r="EL20">
        <v>0.99098929999999996</v>
      </c>
      <c r="EM20">
        <v>1.110376</v>
      </c>
      <c r="EN20">
        <v>1.178779</v>
      </c>
      <c r="EO20">
        <v>0.96223429999999999</v>
      </c>
      <c r="EP20">
        <v>0.74805699999999997</v>
      </c>
      <c r="EQ20">
        <v>0.65888690000000005</v>
      </c>
      <c r="ER20">
        <v>0.60643820000000004</v>
      </c>
      <c r="ES20">
        <v>0.2896416</v>
      </c>
      <c r="ET20">
        <v>51.373539999999998</v>
      </c>
      <c r="EU20">
        <v>50.680079999999997</v>
      </c>
      <c r="EV20">
        <v>49.935189999999999</v>
      </c>
      <c r="EW20">
        <v>49.286819999999999</v>
      </c>
      <c r="EX20">
        <v>48.806559999999998</v>
      </c>
      <c r="EY20">
        <v>48.411960000000001</v>
      </c>
      <c r="EZ20">
        <v>48.145600000000002</v>
      </c>
      <c r="FA20">
        <v>49.354089999999999</v>
      </c>
      <c r="FB20">
        <v>52.85568</v>
      </c>
      <c r="FC20">
        <v>56.477640000000001</v>
      </c>
      <c r="FD20">
        <v>59.743229999999997</v>
      </c>
      <c r="FE20">
        <v>62.418280000000003</v>
      </c>
      <c r="FF20">
        <v>64.630539999999996</v>
      </c>
      <c r="FG20">
        <v>66.147859999999994</v>
      </c>
      <c r="FH20">
        <v>66.719229999999996</v>
      </c>
      <c r="FI20">
        <v>66.182209999999998</v>
      </c>
      <c r="FJ20">
        <v>64.217669999999998</v>
      </c>
      <c r="FK20">
        <v>61.371639999999999</v>
      </c>
      <c r="FL20">
        <v>59.053840000000001</v>
      </c>
      <c r="FM20">
        <v>57.068069999999999</v>
      </c>
      <c r="FN20">
        <v>55.525030000000001</v>
      </c>
      <c r="FO20">
        <v>54.192160000000001</v>
      </c>
      <c r="FP20">
        <v>53.089390000000002</v>
      </c>
      <c r="FQ20">
        <v>52.164409999999997</v>
      </c>
      <c r="FR20">
        <v>7.3990799999999995E-2</v>
      </c>
      <c r="FS20">
        <v>0.1040712</v>
      </c>
    </row>
    <row r="21" spans="1:176" x14ac:dyDescent="0.2">
      <c r="A21" t="s">
        <v>199</v>
      </c>
      <c r="B21" t="s">
        <v>1</v>
      </c>
      <c r="C21" t="s">
        <v>204</v>
      </c>
      <c r="D21" t="s">
        <v>251</v>
      </c>
      <c r="E21">
        <v>160</v>
      </c>
      <c r="F21">
        <v>5.3359829999999997</v>
      </c>
      <c r="G21">
        <v>5.1259030000000001</v>
      </c>
      <c r="H21">
        <v>5.1443320000000003</v>
      </c>
      <c r="I21">
        <v>5.5326259999999996</v>
      </c>
      <c r="J21">
        <v>6.1962869999999999</v>
      </c>
      <c r="K21">
        <v>7.7132290000000001</v>
      </c>
      <c r="L21">
        <v>10.16893</v>
      </c>
      <c r="M21">
        <v>13.48494</v>
      </c>
      <c r="N21">
        <v>14.73465</v>
      </c>
      <c r="O21">
        <v>15.177849999999999</v>
      </c>
      <c r="P21">
        <v>15.20478</v>
      </c>
      <c r="Q21">
        <v>14.90521</v>
      </c>
      <c r="R21">
        <v>13.90211</v>
      </c>
      <c r="S21">
        <v>14.519130000000001</v>
      </c>
      <c r="T21">
        <v>14.38734</v>
      </c>
      <c r="U21">
        <v>13.75287</v>
      </c>
      <c r="V21">
        <v>12.427300000000001</v>
      </c>
      <c r="W21">
        <v>10.164680000000001</v>
      </c>
      <c r="X21">
        <v>9.2188940000000006</v>
      </c>
      <c r="Y21">
        <v>7.8438359999999996</v>
      </c>
      <c r="Z21">
        <v>6.9502370000000004</v>
      </c>
      <c r="AA21">
        <v>6.8020509999999996</v>
      </c>
      <c r="AB21">
        <v>6.3730029999999998</v>
      </c>
      <c r="AC21">
        <v>5.6764869999999998</v>
      </c>
      <c r="AD21">
        <v>0.1073335</v>
      </c>
      <c r="AE21">
        <v>-8.4150799999999998E-2</v>
      </c>
      <c r="AF21">
        <v>-5.2504099999999998E-2</v>
      </c>
      <c r="AG21">
        <v>3.8472300000000001E-2</v>
      </c>
      <c r="AH21">
        <v>0.17030439999999999</v>
      </c>
      <c r="AI21">
        <v>-4.4096099999999999E-2</v>
      </c>
      <c r="AJ21">
        <v>-0.19278010000000001</v>
      </c>
      <c r="AK21">
        <v>-9.5024800000000006E-2</v>
      </c>
      <c r="AL21">
        <v>-8.6225499999999997E-2</v>
      </c>
      <c r="AM21">
        <v>-0.1486519</v>
      </c>
      <c r="AN21">
        <v>6.1443200000000003E-2</v>
      </c>
      <c r="AO21">
        <v>0.27900009999999997</v>
      </c>
      <c r="AP21">
        <v>0.3505279</v>
      </c>
      <c r="AQ21">
        <v>0.1709746</v>
      </c>
      <c r="AR21">
        <v>0.3478656</v>
      </c>
      <c r="AS21">
        <v>0.65361029999999998</v>
      </c>
      <c r="AT21">
        <v>0.79323310000000002</v>
      </c>
      <c r="AU21">
        <v>0.52126320000000004</v>
      </c>
      <c r="AV21">
        <v>0.67834669999999997</v>
      </c>
      <c r="AW21">
        <v>0.6242413</v>
      </c>
      <c r="AX21">
        <v>0.38720169999999998</v>
      </c>
      <c r="AY21">
        <v>0.36250260000000001</v>
      </c>
      <c r="AZ21">
        <v>0.30883430000000001</v>
      </c>
      <c r="BA21">
        <v>6.17189E-2</v>
      </c>
      <c r="BB21">
        <v>0.1668849</v>
      </c>
      <c r="BC21">
        <v>-2.6852600000000001E-2</v>
      </c>
      <c r="BD21">
        <v>4.6264000000000001E-3</v>
      </c>
      <c r="BE21">
        <v>8.8619600000000007E-2</v>
      </c>
      <c r="BF21">
        <v>0.2363479</v>
      </c>
      <c r="BG21">
        <v>2.2319599999999998E-2</v>
      </c>
      <c r="BH21">
        <v>-0.10310569999999999</v>
      </c>
      <c r="BI21">
        <v>-1.1018699999999999E-2</v>
      </c>
      <c r="BJ21">
        <v>5.0873399999999999E-2</v>
      </c>
      <c r="BK21">
        <v>1.3068099999999999E-2</v>
      </c>
      <c r="BL21">
        <v>0.22515070000000001</v>
      </c>
      <c r="BM21">
        <v>0.42865940000000002</v>
      </c>
      <c r="BN21">
        <v>0.4809176</v>
      </c>
      <c r="BO21">
        <v>0.29640080000000002</v>
      </c>
      <c r="BP21">
        <v>0.4708059</v>
      </c>
      <c r="BQ21">
        <v>0.77205250000000003</v>
      </c>
      <c r="BR21">
        <v>0.90965479999999999</v>
      </c>
      <c r="BS21">
        <v>0.65237650000000003</v>
      </c>
      <c r="BT21">
        <v>0.80623979999999995</v>
      </c>
      <c r="BU21">
        <v>0.71244030000000003</v>
      </c>
      <c r="BV21">
        <v>0.47047290000000003</v>
      </c>
      <c r="BW21">
        <v>0.43793260000000001</v>
      </c>
      <c r="BX21">
        <v>0.37417470000000003</v>
      </c>
      <c r="BY21">
        <v>0.12500639999999999</v>
      </c>
      <c r="BZ21">
        <v>0.20813010000000001</v>
      </c>
      <c r="CA21">
        <v>1.2832E-2</v>
      </c>
      <c r="CB21">
        <v>4.4194799999999999E-2</v>
      </c>
      <c r="CC21">
        <v>0.1233515</v>
      </c>
      <c r="CD21">
        <v>0.28208949999999999</v>
      </c>
      <c r="CE21">
        <v>6.8318900000000002E-2</v>
      </c>
      <c r="CF21">
        <v>-4.0997600000000002E-2</v>
      </c>
      <c r="CG21">
        <v>4.71636E-2</v>
      </c>
      <c r="CH21">
        <v>0.14582780000000001</v>
      </c>
      <c r="CI21">
        <v>0.12507489999999999</v>
      </c>
      <c r="CJ21">
        <v>0.3385341</v>
      </c>
      <c r="CK21">
        <v>0.53231300000000004</v>
      </c>
      <c r="CL21">
        <v>0.57122499999999998</v>
      </c>
      <c r="CM21">
        <v>0.38327060000000002</v>
      </c>
      <c r="CN21">
        <v>0.55595399999999995</v>
      </c>
      <c r="CO21">
        <v>0.85408510000000004</v>
      </c>
      <c r="CP21">
        <v>0.9902881</v>
      </c>
      <c r="CQ21">
        <v>0.74318519999999999</v>
      </c>
      <c r="CR21">
        <v>0.89481809999999995</v>
      </c>
      <c r="CS21">
        <v>0.77352650000000001</v>
      </c>
      <c r="CT21">
        <v>0.52814629999999996</v>
      </c>
      <c r="CU21">
        <v>0.49017519999999998</v>
      </c>
      <c r="CV21">
        <v>0.4194292</v>
      </c>
      <c r="CW21">
        <v>0.16883919999999999</v>
      </c>
      <c r="CX21">
        <v>0.24937519999999999</v>
      </c>
      <c r="CY21">
        <v>5.2516599999999997E-2</v>
      </c>
      <c r="CZ21">
        <v>8.3763199999999996E-2</v>
      </c>
      <c r="DA21">
        <v>0.15808340000000001</v>
      </c>
      <c r="DB21">
        <v>0.32783109999999999</v>
      </c>
      <c r="DC21">
        <v>0.1143183</v>
      </c>
      <c r="DD21">
        <v>2.11106E-2</v>
      </c>
      <c r="DE21">
        <v>0.10534590000000001</v>
      </c>
      <c r="DF21">
        <v>0.2407821</v>
      </c>
      <c r="DG21">
        <v>0.23708170000000001</v>
      </c>
      <c r="DH21">
        <v>0.45191740000000002</v>
      </c>
      <c r="DI21">
        <v>0.63596649999999999</v>
      </c>
      <c r="DJ21">
        <v>0.66153249999999997</v>
      </c>
      <c r="DK21">
        <v>0.47014030000000001</v>
      </c>
      <c r="DL21">
        <v>0.64110210000000001</v>
      </c>
      <c r="DM21">
        <v>0.93611770000000005</v>
      </c>
      <c r="DN21">
        <v>1.070921</v>
      </c>
      <c r="DO21">
        <v>0.83399389999999995</v>
      </c>
      <c r="DP21">
        <v>0.98339650000000001</v>
      </c>
      <c r="DQ21">
        <v>0.83461280000000004</v>
      </c>
      <c r="DR21">
        <v>0.58581970000000005</v>
      </c>
      <c r="DS21">
        <v>0.54241779999999995</v>
      </c>
      <c r="DT21">
        <v>0.46468369999999998</v>
      </c>
      <c r="DU21">
        <v>0.2126719</v>
      </c>
      <c r="DV21">
        <v>0.3089266</v>
      </c>
      <c r="DW21">
        <v>0.1098148</v>
      </c>
      <c r="DX21">
        <v>0.14089360000000001</v>
      </c>
      <c r="DY21">
        <v>0.20823069999999999</v>
      </c>
      <c r="DZ21">
        <v>0.39387460000000002</v>
      </c>
      <c r="EA21">
        <v>0.18073400000000001</v>
      </c>
      <c r="EB21">
        <v>0.11078490000000001</v>
      </c>
      <c r="EC21">
        <v>0.18935189999999999</v>
      </c>
      <c r="ED21">
        <v>0.37788110000000003</v>
      </c>
      <c r="EE21">
        <v>0.39880179999999998</v>
      </c>
      <c r="EF21">
        <v>0.61562499999999998</v>
      </c>
      <c r="EG21">
        <v>0.78562589999999999</v>
      </c>
      <c r="EH21">
        <v>0.79192220000000002</v>
      </c>
      <c r="EI21">
        <v>0.5955665</v>
      </c>
      <c r="EJ21">
        <v>0.76404240000000001</v>
      </c>
      <c r="EK21">
        <v>1.0545599999999999</v>
      </c>
      <c r="EL21">
        <v>1.187343</v>
      </c>
      <c r="EM21">
        <v>0.9651071</v>
      </c>
      <c r="EN21">
        <v>1.1112899999999999</v>
      </c>
      <c r="EO21">
        <v>0.92281179999999996</v>
      </c>
      <c r="EP21">
        <v>0.66909099999999999</v>
      </c>
      <c r="EQ21">
        <v>0.61784790000000001</v>
      </c>
      <c r="ER21">
        <v>0.5300241</v>
      </c>
      <c r="ES21">
        <v>0.27595940000000002</v>
      </c>
      <c r="ET21">
        <v>47.641649999999998</v>
      </c>
      <c r="EU21">
        <v>46.733260000000001</v>
      </c>
      <c r="EV21">
        <v>46.10859</v>
      </c>
      <c r="EW21">
        <v>45.403939999999999</v>
      </c>
      <c r="EX21">
        <v>45.089739999999999</v>
      </c>
      <c r="EY21">
        <v>45.088349999999998</v>
      </c>
      <c r="EZ21">
        <v>44.650170000000003</v>
      </c>
      <c r="FA21">
        <v>45.979550000000003</v>
      </c>
      <c r="FB21">
        <v>50.05254</v>
      </c>
      <c r="FC21">
        <v>53.591569999999997</v>
      </c>
      <c r="FD21">
        <v>57.081429999999997</v>
      </c>
      <c r="FE21">
        <v>59.252470000000002</v>
      </c>
      <c r="FF21">
        <v>60.101550000000003</v>
      </c>
      <c r="FG21">
        <v>60.646459999999998</v>
      </c>
      <c r="FH21">
        <v>60.247039999999998</v>
      </c>
      <c r="FI21">
        <v>59.632559999999998</v>
      </c>
      <c r="FJ21">
        <v>58.370609999999999</v>
      </c>
      <c r="FK21">
        <v>56.918779999999998</v>
      </c>
      <c r="FL21">
        <v>55.900460000000002</v>
      </c>
      <c r="FM21">
        <v>54.832149999999999</v>
      </c>
      <c r="FN21">
        <v>54.254710000000003</v>
      </c>
      <c r="FO21">
        <v>53.667079999999999</v>
      </c>
      <c r="FP21">
        <v>52.757739999999998</v>
      </c>
      <c r="FQ21">
        <v>51.932609999999997</v>
      </c>
      <c r="FR21">
        <v>7.3990799999999995E-2</v>
      </c>
      <c r="FS21">
        <v>0.1040712</v>
      </c>
    </row>
    <row r="22" spans="1:176" x14ac:dyDescent="0.2">
      <c r="A22" t="s">
        <v>199</v>
      </c>
      <c r="B22" t="s">
        <v>1</v>
      </c>
      <c r="C22" t="s">
        <v>204</v>
      </c>
      <c r="D22" t="s">
        <v>247</v>
      </c>
      <c r="E22">
        <v>160</v>
      </c>
      <c r="F22">
        <v>7.0161769999999999</v>
      </c>
      <c r="G22">
        <v>6.9682700000000004</v>
      </c>
      <c r="H22">
        <v>6.7927999999999997</v>
      </c>
      <c r="I22">
        <v>6.8276969999999997</v>
      </c>
      <c r="J22">
        <v>7.3645480000000001</v>
      </c>
      <c r="K22">
        <v>8.7607579999999992</v>
      </c>
      <c r="L22">
        <v>10.9003</v>
      </c>
      <c r="M22">
        <v>13.60392</v>
      </c>
      <c r="N22">
        <v>15.80128</v>
      </c>
      <c r="O22">
        <v>15.559620000000001</v>
      </c>
      <c r="P22">
        <v>15.891500000000001</v>
      </c>
      <c r="Q22">
        <v>16.494980000000002</v>
      </c>
      <c r="R22">
        <v>16.10885</v>
      </c>
      <c r="S22">
        <v>16.748619999999999</v>
      </c>
      <c r="T22">
        <v>16.79299</v>
      </c>
      <c r="U22">
        <v>16.047070000000001</v>
      </c>
      <c r="V22">
        <v>13.868259999999999</v>
      </c>
      <c r="W22">
        <v>11.4688</v>
      </c>
      <c r="X22">
        <v>10.428649999999999</v>
      </c>
      <c r="Y22">
        <v>9.4565730000000006</v>
      </c>
      <c r="Z22">
        <v>8.4976880000000001</v>
      </c>
      <c r="AA22">
        <v>7.8696669999999997</v>
      </c>
      <c r="AB22">
        <v>7.5286799999999996</v>
      </c>
      <c r="AC22">
        <v>7.1742840000000001</v>
      </c>
      <c r="AD22">
        <v>-3.33824E-2</v>
      </c>
      <c r="AE22">
        <v>6.4247999999999996E-3</v>
      </c>
      <c r="AF22">
        <v>-3.5628999999999999E-3</v>
      </c>
      <c r="AG22">
        <v>-5.6785000000000002E-2</v>
      </c>
      <c r="AH22">
        <v>3.4134600000000001E-2</v>
      </c>
      <c r="AI22">
        <v>0.1999474</v>
      </c>
      <c r="AJ22">
        <v>-0.11963890000000001</v>
      </c>
      <c r="AK22">
        <v>-0.448347</v>
      </c>
      <c r="AL22">
        <v>-3.4147900000000002E-2</v>
      </c>
      <c r="AM22">
        <v>-0.48880639999999997</v>
      </c>
      <c r="AN22">
        <v>-0.28346070000000001</v>
      </c>
      <c r="AO22">
        <v>-1.20246E-2</v>
      </c>
      <c r="AP22">
        <v>0.25834489999999999</v>
      </c>
      <c r="AQ22">
        <v>6.7144200000000001E-2</v>
      </c>
      <c r="AR22">
        <v>1.16845E-2</v>
      </c>
      <c r="AS22">
        <v>0.40159800000000001</v>
      </c>
      <c r="AT22">
        <v>0.26450459999999998</v>
      </c>
      <c r="AU22">
        <v>0.38157229999999998</v>
      </c>
      <c r="AV22">
        <v>0.79218270000000002</v>
      </c>
      <c r="AW22">
        <v>0.34245819999999999</v>
      </c>
      <c r="AX22">
        <v>0.14203260000000001</v>
      </c>
      <c r="AY22">
        <v>1.02293E-2</v>
      </c>
      <c r="AZ22">
        <v>0.14938489999999999</v>
      </c>
      <c r="BA22">
        <v>-2.2171199999999999E-2</v>
      </c>
      <c r="BB22">
        <v>0.10831979999999999</v>
      </c>
      <c r="BC22">
        <v>0.1499238</v>
      </c>
      <c r="BD22">
        <v>0.13961180000000001</v>
      </c>
      <c r="BE22">
        <v>0.1061285</v>
      </c>
      <c r="BF22">
        <v>0.18016570000000001</v>
      </c>
      <c r="BG22">
        <v>0.3405879</v>
      </c>
      <c r="BH22">
        <v>1.38608E-2</v>
      </c>
      <c r="BI22">
        <v>-0.30291859999999998</v>
      </c>
      <c r="BJ22">
        <v>0.1724204</v>
      </c>
      <c r="BK22">
        <v>-0.25007119999999999</v>
      </c>
      <c r="BL22">
        <v>-5.5152199999999998E-2</v>
      </c>
      <c r="BM22">
        <v>0.24191660000000001</v>
      </c>
      <c r="BN22">
        <v>0.49175479999999999</v>
      </c>
      <c r="BO22">
        <v>0.2992339</v>
      </c>
      <c r="BP22">
        <v>0.25328729999999999</v>
      </c>
      <c r="BQ22">
        <v>0.62884039999999997</v>
      </c>
      <c r="BR22">
        <v>0.45959070000000002</v>
      </c>
      <c r="BS22">
        <v>0.56225559999999997</v>
      </c>
      <c r="BT22">
        <v>0.97061149999999996</v>
      </c>
      <c r="BU22">
        <v>0.57259559999999998</v>
      </c>
      <c r="BV22">
        <v>0.36575000000000002</v>
      </c>
      <c r="BW22">
        <v>0.2198842</v>
      </c>
      <c r="BX22">
        <v>0.31813730000000001</v>
      </c>
      <c r="BY22">
        <v>0.12060940000000001</v>
      </c>
      <c r="BZ22">
        <v>0.20646239999999999</v>
      </c>
      <c r="CA22">
        <v>0.2493108</v>
      </c>
      <c r="CB22">
        <v>0.23877409999999999</v>
      </c>
      <c r="CC22">
        <v>0.21896199999999999</v>
      </c>
      <c r="CD22">
        <v>0.28130640000000001</v>
      </c>
      <c r="CE22">
        <v>0.43799500000000002</v>
      </c>
      <c r="CF22">
        <v>0.10632229999999999</v>
      </c>
      <c r="CG22">
        <v>-0.2021954</v>
      </c>
      <c r="CH22">
        <v>0.31548900000000002</v>
      </c>
      <c r="CI22">
        <v>-8.4723900000000005E-2</v>
      </c>
      <c r="CJ22">
        <v>0.1029736</v>
      </c>
      <c r="CK22">
        <v>0.41779559999999999</v>
      </c>
      <c r="CL22">
        <v>0.65341380000000004</v>
      </c>
      <c r="CM22">
        <v>0.45997860000000002</v>
      </c>
      <c r="CN22">
        <v>0.42062070000000001</v>
      </c>
      <c r="CO22">
        <v>0.78622789999999998</v>
      </c>
      <c r="CP22">
        <v>0.59470670000000003</v>
      </c>
      <c r="CQ22">
        <v>0.68739629999999996</v>
      </c>
      <c r="CR22">
        <v>1.0941909999999999</v>
      </c>
      <c r="CS22">
        <v>0.73198799999999997</v>
      </c>
      <c r="CT22">
        <v>0.52069589999999999</v>
      </c>
      <c r="CU22">
        <v>0.36509049999999998</v>
      </c>
      <c r="CV22">
        <v>0.43501469999999998</v>
      </c>
      <c r="CW22">
        <v>0.21949869999999999</v>
      </c>
      <c r="CX22">
        <v>0.30460490000000001</v>
      </c>
      <c r="CY22">
        <v>0.3486978</v>
      </c>
      <c r="CZ22">
        <v>0.33793640000000003</v>
      </c>
      <c r="DA22">
        <v>0.33179540000000002</v>
      </c>
      <c r="DB22">
        <v>0.38244699999999998</v>
      </c>
      <c r="DC22">
        <v>0.53540220000000005</v>
      </c>
      <c r="DD22">
        <v>0.19878390000000001</v>
      </c>
      <c r="DE22">
        <v>-0.1014722</v>
      </c>
      <c r="DF22">
        <v>0.45855750000000001</v>
      </c>
      <c r="DG22">
        <v>8.0623399999999998E-2</v>
      </c>
      <c r="DH22">
        <v>0.26109939999999998</v>
      </c>
      <c r="DI22">
        <v>0.59367449999999999</v>
      </c>
      <c r="DJ22">
        <v>0.81507280000000004</v>
      </c>
      <c r="DK22">
        <v>0.62072320000000003</v>
      </c>
      <c r="DL22">
        <v>0.58795410000000004</v>
      </c>
      <c r="DM22">
        <v>0.94361530000000005</v>
      </c>
      <c r="DN22">
        <v>0.72982279999999999</v>
      </c>
      <c r="DO22">
        <v>0.81253699999999995</v>
      </c>
      <c r="DP22">
        <v>1.21777</v>
      </c>
      <c r="DQ22">
        <v>0.89138039999999996</v>
      </c>
      <c r="DR22">
        <v>0.67564190000000002</v>
      </c>
      <c r="DS22">
        <v>0.51029679999999999</v>
      </c>
      <c r="DT22">
        <v>0.55189220000000005</v>
      </c>
      <c r="DU22">
        <v>0.31838810000000001</v>
      </c>
      <c r="DV22">
        <v>0.44630720000000002</v>
      </c>
      <c r="DW22">
        <v>0.49219679999999999</v>
      </c>
      <c r="DX22">
        <v>0.48111100000000001</v>
      </c>
      <c r="DY22">
        <v>0.49470900000000001</v>
      </c>
      <c r="DZ22">
        <v>0.52847809999999995</v>
      </c>
      <c r="EA22">
        <v>0.6760427</v>
      </c>
      <c r="EB22">
        <v>0.33228360000000001</v>
      </c>
      <c r="EC22">
        <v>4.3956200000000001E-2</v>
      </c>
      <c r="ED22">
        <v>0.66512579999999999</v>
      </c>
      <c r="EE22">
        <v>0.31935859999999999</v>
      </c>
      <c r="EF22">
        <v>0.48940790000000001</v>
      </c>
      <c r="EG22">
        <v>0.84761569999999997</v>
      </c>
      <c r="EH22">
        <v>1.0484830000000001</v>
      </c>
      <c r="EI22">
        <v>0.85281289999999998</v>
      </c>
      <c r="EJ22">
        <v>0.82955690000000004</v>
      </c>
      <c r="EK22">
        <v>1.170858</v>
      </c>
      <c r="EL22">
        <v>0.92490879999999998</v>
      </c>
      <c r="EM22">
        <v>0.99322029999999994</v>
      </c>
      <c r="EN22">
        <v>1.396199</v>
      </c>
      <c r="EO22">
        <v>1.121518</v>
      </c>
      <c r="EP22">
        <v>0.89935929999999997</v>
      </c>
      <c r="EQ22">
        <v>0.71995160000000002</v>
      </c>
      <c r="ER22">
        <v>0.72064459999999997</v>
      </c>
      <c r="ES22">
        <v>0.46116859999999998</v>
      </c>
      <c r="ET22">
        <v>56.204360000000001</v>
      </c>
      <c r="EU22">
        <v>55.137009999999997</v>
      </c>
      <c r="EV22">
        <v>54.172809999999998</v>
      </c>
      <c r="EW22">
        <v>53.368279999999999</v>
      </c>
      <c r="EX22">
        <v>52.711109999999998</v>
      </c>
      <c r="EY22">
        <v>52.224330000000002</v>
      </c>
      <c r="EZ22">
        <v>51.690930000000002</v>
      </c>
      <c r="FA22">
        <v>51.788110000000003</v>
      </c>
      <c r="FB22">
        <v>54.506439999999998</v>
      </c>
      <c r="FC22">
        <v>58.534849999999999</v>
      </c>
      <c r="FD22">
        <v>62.222760000000001</v>
      </c>
      <c r="FE22">
        <v>65.498260000000002</v>
      </c>
      <c r="FF22">
        <v>68.425250000000005</v>
      </c>
      <c r="FG22">
        <v>70.743179999999995</v>
      </c>
      <c r="FH22">
        <v>72.315240000000003</v>
      </c>
      <c r="FI22">
        <v>73.029529999999994</v>
      </c>
      <c r="FJ22">
        <v>72.665769999999995</v>
      </c>
      <c r="FK22">
        <v>70.640649999999994</v>
      </c>
      <c r="FL22">
        <v>67.267709999999994</v>
      </c>
      <c r="FM22">
        <v>64.4285</v>
      </c>
      <c r="FN22">
        <v>62.013530000000003</v>
      </c>
      <c r="FO22">
        <v>60.09234</v>
      </c>
      <c r="FP22">
        <v>58.496200000000002</v>
      </c>
      <c r="FQ22">
        <v>57.084470000000003</v>
      </c>
      <c r="FR22">
        <v>0.14146790000000001</v>
      </c>
      <c r="FS22">
        <v>0.19435430000000001</v>
      </c>
      <c r="FT22">
        <v>0.23660690000000001</v>
      </c>
    </row>
    <row r="23" spans="1:176" x14ac:dyDescent="0.2">
      <c r="A23" t="s">
        <v>199</v>
      </c>
      <c r="B23" t="s">
        <v>1</v>
      </c>
      <c r="C23" t="s">
        <v>204</v>
      </c>
      <c r="D23" t="s">
        <v>250</v>
      </c>
      <c r="E23">
        <v>160</v>
      </c>
      <c r="F23">
        <v>8.2149020000000004</v>
      </c>
      <c r="G23">
        <v>7.8924779999999997</v>
      </c>
      <c r="H23">
        <v>7.7612430000000003</v>
      </c>
      <c r="I23">
        <v>8.0890749999999993</v>
      </c>
      <c r="J23">
        <v>8.7367000000000008</v>
      </c>
      <c r="K23">
        <v>9.7012049999999999</v>
      </c>
      <c r="L23">
        <v>11.770300000000001</v>
      </c>
      <c r="M23">
        <v>14.621740000000001</v>
      </c>
      <c r="N23">
        <v>17.277280000000001</v>
      </c>
      <c r="O23">
        <v>17.683060000000001</v>
      </c>
      <c r="P23">
        <v>17.598669999999998</v>
      </c>
      <c r="Q23">
        <v>18.501629999999999</v>
      </c>
      <c r="R23">
        <v>18.30405</v>
      </c>
      <c r="S23">
        <v>18.474150000000002</v>
      </c>
      <c r="T23">
        <v>18.6755</v>
      </c>
      <c r="U23">
        <v>16.855139999999999</v>
      </c>
      <c r="V23">
        <v>14.61857</v>
      </c>
      <c r="W23">
        <v>12.20285</v>
      </c>
      <c r="X23">
        <v>10.623480000000001</v>
      </c>
      <c r="Y23">
        <v>9.8004990000000003</v>
      </c>
      <c r="Z23">
        <v>9.3004689999999997</v>
      </c>
      <c r="AA23">
        <v>8.7001460000000002</v>
      </c>
      <c r="AB23">
        <v>8.4094510000000007</v>
      </c>
      <c r="AC23">
        <v>8.0892040000000005</v>
      </c>
      <c r="AD23">
        <v>-4.4355699999999998E-2</v>
      </c>
      <c r="AE23">
        <v>-6.6842100000000002E-2</v>
      </c>
      <c r="AF23">
        <v>-9.1765200000000005E-2</v>
      </c>
      <c r="AG23">
        <v>2.9784499999999998E-2</v>
      </c>
      <c r="AH23">
        <v>7.51386E-2</v>
      </c>
      <c r="AI23">
        <v>-0.17693390000000001</v>
      </c>
      <c r="AJ23">
        <v>-6.9474599999999997E-2</v>
      </c>
      <c r="AK23">
        <v>-0.28471350000000001</v>
      </c>
      <c r="AL23">
        <v>-0.16722970000000001</v>
      </c>
      <c r="AM23">
        <v>-0.26061250000000002</v>
      </c>
      <c r="AN23">
        <v>-8.9043499999999998E-2</v>
      </c>
      <c r="AO23">
        <v>-0.1694174</v>
      </c>
      <c r="AP23">
        <v>-0.1089697</v>
      </c>
      <c r="AQ23">
        <v>-0.3176388</v>
      </c>
      <c r="AR23">
        <v>-0.2427404</v>
      </c>
      <c r="AS23">
        <v>-0.40840500000000002</v>
      </c>
      <c r="AT23">
        <v>-0.39833170000000001</v>
      </c>
      <c r="AU23">
        <v>-0.29066609999999998</v>
      </c>
      <c r="AV23">
        <v>-2.60857E-2</v>
      </c>
      <c r="AW23">
        <v>-0.1314311</v>
      </c>
      <c r="AX23">
        <v>-0.12784980000000001</v>
      </c>
      <c r="AY23">
        <v>-3.0268799999999998E-2</v>
      </c>
      <c r="AZ23">
        <v>4.6594400000000001E-2</v>
      </c>
      <c r="BA23">
        <v>-3.9381399999999997E-2</v>
      </c>
      <c r="BB23">
        <v>9.7346600000000005E-2</v>
      </c>
      <c r="BC23">
        <v>7.66569E-2</v>
      </c>
      <c r="BD23">
        <v>5.1409400000000001E-2</v>
      </c>
      <c r="BE23">
        <v>0.19269810000000001</v>
      </c>
      <c r="BF23">
        <v>0.2211697</v>
      </c>
      <c r="BG23">
        <v>-3.6293400000000003E-2</v>
      </c>
      <c r="BH23">
        <v>6.4025100000000001E-2</v>
      </c>
      <c r="BI23">
        <v>-0.1392851</v>
      </c>
      <c r="BJ23">
        <v>3.9338600000000001E-2</v>
      </c>
      <c r="BK23">
        <v>-2.1877299999999999E-2</v>
      </c>
      <c r="BL23">
        <v>0.139265</v>
      </c>
      <c r="BM23">
        <v>8.4523799999999996E-2</v>
      </c>
      <c r="BN23">
        <v>0.1244402</v>
      </c>
      <c r="BO23">
        <v>-8.5549100000000003E-2</v>
      </c>
      <c r="BP23">
        <v>-1.1375999999999999E-3</v>
      </c>
      <c r="BQ23">
        <v>-0.18116260000000001</v>
      </c>
      <c r="BR23">
        <v>-0.2032456</v>
      </c>
      <c r="BS23">
        <v>-0.10998289999999999</v>
      </c>
      <c r="BT23">
        <v>0.15234300000000001</v>
      </c>
      <c r="BU23">
        <v>9.8706199999999994E-2</v>
      </c>
      <c r="BV23">
        <v>9.5867599999999997E-2</v>
      </c>
      <c r="BW23">
        <v>0.17938599999999999</v>
      </c>
      <c r="BX23">
        <v>0.21534690000000001</v>
      </c>
      <c r="BY23">
        <v>0.1033992</v>
      </c>
      <c r="BZ23">
        <v>0.1954891</v>
      </c>
      <c r="CA23">
        <v>0.1760439</v>
      </c>
      <c r="CB23">
        <v>0.1505717</v>
      </c>
      <c r="CC23">
        <v>0.30553150000000001</v>
      </c>
      <c r="CD23">
        <v>0.3223104</v>
      </c>
      <c r="CE23">
        <v>6.1113800000000003E-2</v>
      </c>
      <c r="CF23">
        <v>0.1564866</v>
      </c>
      <c r="CG23">
        <v>-3.8561900000000003E-2</v>
      </c>
      <c r="CH23">
        <v>0.18240719999999999</v>
      </c>
      <c r="CI23">
        <v>0.14346999999999999</v>
      </c>
      <c r="CJ23">
        <v>0.29739080000000001</v>
      </c>
      <c r="CK23">
        <v>0.26040269999999999</v>
      </c>
      <c r="CL23">
        <v>0.2860992</v>
      </c>
      <c r="CM23">
        <v>7.5195499999999998E-2</v>
      </c>
      <c r="CN23">
        <v>0.1661958</v>
      </c>
      <c r="CO23">
        <v>-2.37751E-2</v>
      </c>
      <c r="CP23">
        <v>-6.8129599999999998E-2</v>
      </c>
      <c r="CQ23">
        <v>1.5157800000000001E-2</v>
      </c>
      <c r="CR23">
        <v>0.27592220000000001</v>
      </c>
      <c r="CS23">
        <v>0.25809860000000001</v>
      </c>
      <c r="CT23">
        <v>0.25081360000000003</v>
      </c>
      <c r="CU23">
        <v>0.3245924</v>
      </c>
      <c r="CV23">
        <v>0.33222429999999997</v>
      </c>
      <c r="CW23">
        <v>0.20228860000000001</v>
      </c>
      <c r="CX23">
        <v>0.2936317</v>
      </c>
      <c r="CY23">
        <v>0.27543089999999998</v>
      </c>
      <c r="CZ23">
        <v>0.24973409999999999</v>
      </c>
      <c r="DA23">
        <v>0.41836499999999999</v>
      </c>
      <c r="DB23">
        <v>0.42345110000000002</v>
      </c>
      <c r="DC23">
        <v>0.158521</v>
      </c>
      <c r="DD23">
        <v>0.24894820000000001</v>
      </c>
      <c r="DE23">
        <v>6.2161300000000003E-2</v>
      </c>
      <c r="DF23">
        <v>0.32547579999999998</v>
      </c>
      <c r="DG23">
        <v>0.30881730000000002</v>
      </c>
      <c r="DH23">
        <v>0.45551659999999999</v>
      </c>
      <c r="DI23">
        <v>0.43628169999999999</v>
      </c>
      <c r="DJ23">
        <v>0.4477582</v>
      </c>
      <c r="DK23">
        <v>0.23594019999999999</v>
      </c>
      <c r="DL23">
        <v>0.33352920000000003</v>
      </c>
      <c r="DM23">
        <v>0.13361229999999999</v>
      </c>
      <c r="DN23">
        <v>6.6986400000000001E-2</v>
      </c>
      <c r="DO23">
        <v>0.14029849999999999</v>
      </c>
      <c r="DP23">
        <v>0.39950140000000001</v>
      </c>
      <c r="DQ23">
        <v>0.417491</v>
      </c>
      <c r="DR23">
        <v>0.4057595</v>
      </c>
      <c r="DS23">
        <v>0.46979870000000001</v>
      </c>
      <c r="DT23">
        <v>0.44910169999999999</v>
      </c>
      <c r="DU23">
        <v>0.3011779</v>
      </c>
      <c r="DV23">
        <v>0.4353339</v>
      </c>
      <c r="DW23">
        <v>0.41892990000000002</v>
      </c>
      <c r="DX23">
        <v>0.3929087</v>
      </c>
      <c r="DY23">
        <v>0.58127859999999998</v>
      </c>
      <c r="DZ23">
        <v>0.56948209999999999</v>
      </c>
      <c r="EA23">
        <v>0.29916150000000002</v>
      </c>
      <c r="EB23">
        <v>0.38244790000000001</v>
      </c>
      <c r="EC23">
        <v>0.20758960000000001</v>
      </c>
      <c r="ED23">
        <v>0.53204410000000002</v>
      </c>
      <c r="EE23">
        <v>0.5475525</v>
      </c>
      <c r="EF23">
        <v>0.68382509999999996</v>
      </c>
      <c r="EG23">
        <v>0.69022289999999997</v>
      </c>
      <c r="EH23">
        <v>0.68116810000000005</v>
      </c>
      <c r="EI23">
        <v>0.4680299</v>
      </c>
      <c r="EJ23">
        <v>0.57513199999999998</v>
      </c>
      <c r="EK23">
        <v>0.36085469999999997</v>
      </c>
      <c r="EL23">
        <v>0.26207249999999999</v>
      </c>
      <c r="EM23">
        <v>0.32098179999999998</v>
      </c>
      <c r="EN23">
        <v>0.57793000000000005</v>
      </c>
      <c r="EO23">
        <v>0.64762839999999999</v>
      </c>
      <c r="EP23">
        <v>0.62947699999999995</v>
      </c>
      <c r="EQ23">
        <v>0.67945350000000004</v>
      </c>
      <c r="ER23">
        <v>0.61785420000000002</v>
      </c>
      <c r="ES23">
        <v>0.44395849999999998</v>
      </c>
      <c r="ET23">
        <v>62.071620000000003</v>
      </c>
      <c r="EU23">
        <v>60.693689999999997</v>
      </c>
      <c r="EV23">
        <v>59.556759999999997</v>
      </c>
      <c r="EW23">
        <v>58.4437</v>
      </c>
      <c r="EX23">
        <v>57.85284</v>
      </c>
      <c r="EY23">
        <v>56.837159999999997</v>
      </c>
      <c r="EZ23">
        <v>56.388710000000003</v>
      </c>
      <c r="FA23">
        <v>56.734780000000001</v>
      </c>
      <c r="FB23">
        <v>59.410269999999997</v>
      </c>
      <c r="FC23">
        <v>62.944180000000003</v>
      </c>
      <c r="FD23">
        <v>65.391570000000002</v>
      </c>
      <c r="FE23">
        <v>67.878489999999999</v>
      </c>
      <c r="FF23">
        <v>69.945329999999998</v>
      </c>
      <c r="FG23">
        <v>71.963419999999999</v>
      </c>
      <c r="FH23">
        <v>73.771829999999994</v>
      </c>
      <c r="FI23">
        <v>74.289019999999994</v>
      </c>
      <c r="FJ23">
        <v>74.368319999999997</v>
      </c>
      <c r="FK23">
        <v>73.22963</v>
      </c>
      <c r="FL23">
        <v>70.641549999999995</v>
      </c>
      <c r="FM23">
        <v>68.038319999999999</v>
      </c>
      <c r="FN23">
        <v>65.980040000000002</v>
      </c>
      <c r="FO23">
        <v>63.728209999999997</v>
      </c>
      <c r="FP23">
        <v>62.359900000000003</v>
      </c>
      <c r="FQ23">
        <v>61.017110000000002</v>
      </c>
      <c r="FR23">
        <v>0.14146790000000001</v>
      </c>
      <c r="FS23">
        <v>0.19435430000000001</v>
      </c>
      <c r="FT23">
        <v>0.23660690000000001</v>
      </c>
    </row>
    <row r="24" spans="1:176" x14ac:dyDescent="0.2">
      <c r="A24" t="s">
        <v>199</v>
      </c>
      <c r="B24" t="s">
        <v>1</v>
      </c>
      <c r="C24" t="s">
        <v>204</v>
      </c>
      <c r="D24" t="s">
        <v>235</v>
      </c>
      <c r="E24">
        <v>160</v>
      </c>
      <c r="F24">
        <v>7.166067</v>
      </c>
      <c r="G24">
        <v>6.9559530000000001</v>
      </c>
      <c r="H24">
        <v>6.6776090000000003</v>
      </c>
      <c r="I24">
        <v>6.9474919999999996</v>
      </c>
      <c r="J24">
        <v>7.1818309999999999</v>
      </c>
      <c r="K24">
        <v>8.3293169999999996</v>
      </c>
      <c r="L24">
        <v>10.48602</v>
      </c>
      <c r="M24">
        <v>12.78712</v>
      </c>
      <c r="N24">
        <v>14.83324</v>
      </c>
      <c r="O24">
        <v>15.414</v>
      </c>
      <c r="P24">
        <v>16.202169999999999</v>
      </c>
      <c r="Q24">
        <v>16.64949</v>
      </c>
      <c r="R24">
        <v>16.38308</v>
      </c>
      <c r="S24">
        <v>17.35838</v>
      </c>
      <c r="T24">
        <v>17.419250000000002</v>
      </c>
      <c r="U24">
        <v>16.189530000000001</v>
      </c>
      <c r="V24">
        <v>14.01764</v>
      </c>
      <c r="W24">
        <v>11.27941</v>
      </c>
      <c r="X24">
        <v>9.4008330000000004</v>
      </c>
      <c r="Y24">
        <v>8.4657850000000003</v>
      </c>
      <c r="Z24">
        <v>7.9916679999999998</v>
      </c>
      <c r="AA24">
        <v>7.6264050000000001</v>
      </c>
      <c r="AB24">
        <v>7.5875440000000003</v>
      </c>
      <c r="AC24">
        <v>7.3151770000000003</v>
      </c>
      <c r="AD24">
        <v>0.32220379999999998</v>
      </c>
      <c r="AE24">
        <v>0.33513510000000002</v>
      </c>
      <c r="AF24">
        <v>0.31935380000000002</v>
      </c>
      <c r="AG24">
        <v>0.50617990000000002</v>
      </c>
      <c r="AH24">
        <v>0.4731379</v>
      </c>
      <c r="AI24">
        <v>0.16311880000000001</v>
      </c>
      <c r="AJ24">
        <v>0.23877039999999999</v>
      </c>
      <c r="AK24">
        <v>0.12750590000000001</v>
      </c>
      <c r="AL24">
        <v>0.22199920000000001</v>
      </c>
      <c r="AM24">
        <v>0.17000509999999999</v>
      </c>
      <c r="AN24">
        <v>0.19479630000000001</v>
      </c>
      <c r="AO24">
        <v>5.4360100000000001E-2</v>
      </c>
      <c r="AP24">
        <v>7.6627600000000004E-2</v>
      </c>
      <c r="AQ24">
        <v>-0.2146612</v>
      </c>
      <c r="AR24">
        <v>-0.20612649999999999</v>
      </c>
      <c r="AS24">
        <v>-0.43281849999999999</v>
      </c>
      <c r="AT24">
        <v>-0.38910509999999998</v>
      </c>
      <c r="AU24">
        <v>-0.2319292</v>
      </c>
      <c r="AV24">
        <v>-2.8407399999999999E-2</v>
      </c>
      <c r="AW24">
        <v>-0.1362245</v>
      </c>
      <c r="AX24">
        <v>-5.4999300000000001E-2</v>
      </c>
      <c r="AY24">
        <v>-9.9106999999999997E-3</v>
      </c>
      <c r="AZ24">
        <v>0.1349293</v>
      </c>
      <c r="BA24">
        <v>0.17556569999999999</v>
      </c>
      <c r="BB24">
        <v>0.46390599999999999</v>
      </c>
      <c r="BC24">
        <v>0.47863410000000001</v>
      </c>
      <c r="BD24">
        <v>0.46252840000000001</v>
      </c>
      <c r="BE24">
        <v>0.66909339999999995</v>
      </c>
      <c r="BF24">
        <v>0.61916899999999997</v>
      </c>
      <c r="BG24">
        <v>0.30375930000000001</v>
      </c>
      <c r="BH24">
        <v>0.3722702</v>
      </c>
      <c r="BI24">
        <v>0.27293420000000002</v>
      </c>
      <c r="BJ24">
        <v>0.42856739999999999</v>
      </c>
      <c r="BK24">
        <v>0.4087403</v>
      </c>
      <c r="BL24">
        <v>0.4231048</v>
      </c>
      <c r="BM24">
        <v>0.3083014</v>
      </c>
      <c r="BN24">
        <v>0.31003750000000002</v>
      </c>
      <c r="BO24">
        <v>1.7428599999999999E-2</v>
      </c>
      <c r="BP24">
        <v>3.5476300000000002E-2</v>
      </c>
      <c r="BQ24">
        <v>-0.20557610000000001</v>
      </c>
      <c r="BR24">
        <v>-0.194019</v>
      </c>
      <c r="BS24">
        <v>-5.1246E-2</v>
      </c>
      <c r="BT24">
        <v>0.1500213</v>
      </c>
      <c r="BU24">
        <v>9.3912800000000005E-2</v>
      </c>
      <c r="BV24">
        <v>0.16871810000000001</v>
      </c>
      <c r="BW24">
        <v>0.19974410000000001</v>
      </c>
      <c r="BX24">
        <v>0.3036818</v>
      </c>
      <c r="BY24">
        <v>0.31834620000000002</v>
      </c>
      <c r="BZ24">
        <v>0.56204860000000001</v>
      </c>
      <c r="CA24">
        <v>0.57802109999999995</v>
      </c>
      <c r="CB24">
        <v>0.56169069999999999</v>
      </c>
      <c r="CC24">
        <v>0.78192689999999998</v>
      </c>
      <c r="CD24">
        <v>0.72030970000000005</v>
      </c>
      <c r="CE24">
        <v>0.40116649999999998</v>
      </c>
      <c r="CF24">
        <v>0.46473170000000003</v>
      </c>
      <c r="CG24">
        <v>0.37365749999999998</v>
      </c>
      <c r="CH24">
        <v>0.57163600000000003</v>
      </c>
      <c r="CI24">
        <v>0.57408760000000003</v>
      </c>
      <c r="CJ24">
        <v>0.58123060000000004</v>
      </c>
      <c r="CK24">
        <v>0.48418030000000001</v>
      </c>
      <c r="CL24">
        <v>0.47169650000000002</v>
      </c>
      <c r="CM24">
        <v>0.1781732</v>
      </c>
      <c r="CN24">
        <v>0.20280970000000001</v>
      </c>
      <c r="CO24">
        <v>-4.8188700000000001E-2</v>
      </c>
      <c r="CP24">
        <v>-5.8902999999999997E-2</v>
      </c>
      <c r="CQ24">
        <v>7.3894699999999994E-2</v>
      </c>
      <c r="CR24">
        <v>0.27360050000000002</v>
      </c>
      <c r="CS24">
        <v>0.25330530000000001</v>
      </c>
      <c r="CT24">
        <v>0.32366400000000001</v>
      </c>
      <c r="CU24">
        <v>0.34495039999999999</v>
      </c>
      <c r="CV24">
        <v>0.42055920000000002</v>
      </c>
      <c r="CW24">
        <v>0.41723559999999998</v>
      </c>
      <c r="CX24">
        <v>0.66019119999999998</v>
      </c>
      <c r="CY24">
        <v>0.67740809999999996</v>
      </c>
      <c r="CZ24">
        <v>0.66085309999999997</v>
      </c>
      <c r="DA24">
        <v>0.89476029999999995</v>
      </c>
      <c r="DB24">
        <v>0.82145040000000003</v>
      </c>
      <c r="DC24">
        <v>0.49857370000000001</v>
      </c>
      <c r="DD24">
        <v>0.55719320000000006</v>
      </c>
      <c r="DE24">
        <v>0.47438069999999999</v>
      </c>
      <c r="DF24">
        <v>0.71470460000000002</v>
      </c>
      <c r="DG24">
        <v>0.73943490000000001</v>
      </c>
      <c r="DH24">
        <v>0.73935629999999997</v>
      </c>
      <c r="DI24">
        <v>0.66005919999999996</v>
      </c>
      <c r="DJ24">
        <v>0.63335540000000001</v>
      </c>
      <c r="DK24">
        <v>0.33891779999999999</v>
      </c>
      <c r="DL24">
        <v>0.3701431</v>
      </c>
      <c r="DM24">
        <v>0.1091988</v>
      </c>
      <c r="DN24">
        <v>7.6213000000000003E-2</v>
      </c>
      <c r="DO24">
        <v>0.1990354</v>
      </c>
      <c r="DP24">
        <v>0.39717970000000002</v>
      </c>
      <c r="DQ24">
        <v>0.4126977</v>
      </c>
      <c r="DR24">
        <v>0.47860999999999998</v>
      </c>
      <c r="DS24">
        <v>0.4901567</v>
      </c>
      <c r="DT24">
        <v>0.53743660000000004</v>
      </c>
      <c r="DU24">
        <v>0.51612499999999994</v>
      </c>
      <c r="DV24">
        <v>0.80189339999999998</v>
      </c>
      <c r="DW24">
        <v>0.8209071</v>
      </c>
      <c r="DX24">
        <v>0.80402770000000001</v>
      </c>
      <c r="DY24">
        <v>1.057674</v>
      </c>
      <c r="DZ24">
        <v>0.96748140000000005</v>
      </c>
      <c r="EA24">
        <v>0.63921419999999995</v>
      </c>
      <c r="EB24">
        <v>0.690693</v>
      </c>
      <c r="EC24">
        <v>0.61980900000000005</v>
      </c>
      <c r="ED24">
        <v>0.92127289999999995</v>
      </c>
      <c r="EE24">
        <v>0.97817010000000004</v>
      </c>
      <c r="EF24">
        <v>0.96766490000000005</v>
      </c>
      <c r="EG24">
        <v>0.91400049999999999</v>
      </c>
      <c r="EH24">
        <v>0.86676529999999996</v>
      </c>
      <c r="EI24">
        <v>0.5710075</v>
      </c>
      <c r="EJ24">
        <v>0.61174600000000001</v>
      </c>
      <c r="EK24">
        <v>0.3364412</v>
      </c>
      <c r="EL24">
        <v>0.27129910000000002</v>
      </c>
      <c r="EM24">
        <v>0.37971870000000002</v>
      </c>
      <c r="EN24">
        <v>0.57560840000000002</v>
      </c>
      <c r="EO24">
        <v>0.64283500000000005</v>
      </c>
      <c r="EP24">
        <v>0.70232740000000005</v>
      </c>
      <c r="EQ24">
        <v>0.69981150000000003</v>
      </c>
      <c r="ER24">
        <v>0.70618910000000001</v>
      </c>
      <c r="ES24">
        <v>0.65890550000000003</v>
      </c>
      <c r="ET24">
        <v>66.741619999999998</v>
      </c>
      <c r="EU24">
        <v>65.785120000000006</v>
      </c>
      <c r="EV24">
        <v>64.896479999999997</v>
      </c>
      <c r="EW24">
        <v>63.959319999999998</v>
      </c>
      <c r="EX24">
        <v>63.33925</v>
      </c>
      <c r="EY24">
        <v>62.727820000000001</v>
      </c>
      <c r="EZ24">
        <v>61.966999999999999</v>
      </c>
      <c r="FA24">
        <v>62.477600000000002</v>
      </c>
      <c r="FB24">
        <v>64.947119999999998</v>
      </c>
      <c r="FC24">
        <v>67.916560000000004</v>
      </c>
      <c r="FD24">
        <v>71.114620000000002</v>
      </c>
      <c r="FE24">
        <v>74.250470000000007</v>
      </c>
      <c r="FF24">
        <v>77.236530000000002</v>
      </c>
      <c r="FG24">
        <v>79.703000000000003</v>
      </c>
      <c r="FH24">
        <v>81.31223</v>
      </c>
      <c r="FI24">
        <v>81.862350000000006</v>
      </c>
      <c r="FJ24">
        <v>81.46669</v>
      </c>
      <c r="FK24">
        <v>80.117149999999995</v>
      </c>
      <c r="FL24">
        <v>77.403170000000003</v>
      </c>
      <c r="FM24">
        <v>74.364940000000004</v>
      </c>
      <c r="FN24">
        <v>72.208259999999996</v>
      </c>
      <c r="FO24">
        <v>70.410730000000001</v>
      </c>
      <c r="FP24">
        <v>69.059299999999993</v>
      </c>
      <c r="FQ24">
        <v>67.739289999999997</v>
      </c>
      <c r="FR24">
        <v>0.14146790000000001</v>
      </c>
      <c r="FS24">
        <v>0.19435430000000001</v>
      </c>
      <c r="FT24">
        <v>0.23660690000000001</v>
      </c>
    </row>
    <row r="25" spans="1:176" x14ac:dyDescent="0.2">
      <c r="A25" t="s">
        <v>199</v>
      </c>
      <c r="B25" t="s">
        <v>1</v>
      </c>
      <c r="C25" t="s">
        <v>204</v>
      </c>
      <c r="D25" t="s">
        <v>246</v>
      </c>
      <c r="E25">
        <v>160</v>
      </c>
      <c r="F25">
        <v>7.745533</v>
      </c>
      <c r="G25">
        <v>7.3480359999999996</v>
      </c>
      <c r="H25">
        <v>6.9362440000000003</v>
      </c>
      <c r="I25">
        <v>7.3396540000000003</v>
      </c>
      <c r="J25">
        <v>7.4210089999999997</v>
      </c>
      <c r="K25">
        <v>8.3851700000000005</v>
      </c>
      <c r="L25">
        <v>10.72444</v>
      </c>
      <c r="M25">
        <v>13.40926</v>
      </c>
      <c r="N25">
        <v>14.81119</v>
      </c>
      <c r="O25">
        <v>15.448779999999999</v>
      </c>
      <c r="P25">
        <v>15.976000000000001</v>
      </c>
      <c r="Q25">
        <v>16.800529999999998</v>
      </c>
      <c r="R25">
        <v>16.598960000000002</v>
      </c>
      <c r="S25">
        <v>17.651060000000001</v>
      </c>
      <c r="T25">
        <v>17.58473</v>
      </c>
      <c r="U25">
        <v>16.075279999999999</v>
      </c>
      <c r="V25">
        <v>13.78852</v>
      </c>
      <c r="W25">
        <v>11.711370000000001</v>
      </c>
      <c r="X25">
        <v>9.4487919999999992</v>
      </c>
      <c r="Y25">
        <v>8.5113009999999996</v>
      </c>
      <c r="Z25">
        <v>8.103707</v>
      </c>
      <c r="AA25">
        <v>7.6899600000000001</v>
      </c>
      <c r="AB25">
        <v>7.5557759999999998</v>
      </c>
      <c r="AC25">
        <v>7.2816979999999996</v>
      </c>
      <c r="AD25">
        <v>0.56290039999999997</v>
      </c>
      <c r="AE25">
        <v>0.60083059999999999</v>
      </c>
      <c r="AF25">
        <v>0.57791320000000002</v>
      </c>
      <c r="AG25">
        <v>0.79148410000000002</v>
      </c>
      <c r="AH25">
        <v>0.71935729999999998</v>
      </c>
      <c r="AI25">
        <v>0.40417629999999999</v>
      </c>
      <c r="AJ25">
        <v>0.43500440000000001</v>
      </c>
      <c r="AK25">
        <v>0.39435209999999998</v>
      </c>
      <c r="AL25">
        <v>0.47941260000000002</v>
      </c>
      <c r="AM25">
        <v>0.41166580000000003</v>
      </c>
      <c r="AN25">
        <v>0.352329</v>
      </c>
      <c r="AO25">
        <v>0.20125689999999999</v>
      </c>
      <c r="AP25">
        <v>0.22901830000000001</v>
      </c>
      <c r="AQ25">
        <v>-0.12625210000000001</v>
      </c>
      <c r="AR25">
        <v>-0.15690760000000001</v>
      </c>
      <c r="AS25">
        <v>-0.3624329</v>
      </c>
      <c r="AT25">
        <v>-0.30636279999999999</v>
      </c>
      <c r="AU25">
        <v>-0.1133815</v>
      </c>
      <c r="AV25">
        <v>5.4847399999999998E-2</v>
      </c>
      <c r="AW25">
        <v>-8.7599399999999994E-2</v>
      </c>
      <c r="AX25">
        <v>2.4348600000000001E-2</v>
      </c>
      <c r="AY25">
        <v>8.3771000000000002E-3</v>
      </c>
      <c r="AZ25">
        <v>0.204323</v>
      </c>
      <c r="BA25">
        <v>0.317965</v>
      </c>
      <c r="BB25">
        <v>0.70460270000000003</v>
      </c>
      <c r="BC25">
        <v>0.74432960000000004</v>
      </c>
      <c r="BD25">
        <v>0.72108779999999995</v>
      </c>
      <c r="BE25">
        <v>0.95439759999999996</v>
      </c>
      <c r="BF25">
        <v>0.86538839999999995</v>
      </c>
      <c r="BG25">
        <v>0.54481679999999999</v>
      </c>
      <c r="BH25">
        <v>0.56850420000000002</v>
      </c>
      <c r="BI25">
        <v>0.53978040000000005</v>
      </c>
      <c r="BJ25">
        <v>0.6859809</v>
      </c>
      <c r="BK25">
        <v>0.65040100000000001</v>
      </c>
      <c r="BL25">
        <v>0.58063750000000003</v>
      </c>
      <c r="BM25">
        <v>0.45519809999999999</v>
      </c>
      <c r="BN25">
        <v>0.46242820000000001</v>
      </c>
      <c r="BO25">
        <v>0.1058376</v>
      </c>
      <c r="BP25">
        <v>8.4695300000000001E-2</v>
      </c>
      <c r="BQ25">
        <v>-0.13519039999999999</v>
      </c>
      <c r="BR25">
        <v>-0.1112768</v>
      </c>
      <c r="BS25">
        <v>6.7301799999999995E-2</v>
      </c>
      <c r="BT25">
        <v>0.23327609999999999</v>
      </c>
      <c r="BU25">
        <v>0.142538</v>
      </c>
      <c r="BV25">
        <v>0.24806600000000001</v>
      </c>
      <c r="BW25">
        <v>0.2180319</v>
      </c>
      <c r="BX25">
        <v>0.3730754</v>
      </c>
      <c r="BY25">
        <v>0.46074559999999998</v>
      </c>
      <c r="BZ25">
        <v>0.80274520000000005</v>
      </c>
      <c r="CA25">
        <v>0.84371660000000004</v>
      </c>
      <c r="CB25">
        <v>0.82025009999999998</v>
      </c>
      <c r="CC25">
        <v>1.067231</v>
      </c>
      <c r="CD25">
        <v>0.96652910000000003</v>
      </c>
      <c r="CE25">
        <v>0.64222400000000002</v>
      </c>
      <c r="CF25">
        <v>0.66096569999999999</v>
      </c>
      <c r="CG25">
        <v>0.64050359999999995</v>
      </c>
      <c r="CH25">
        <v>0.82904940000000005</v>
      </c>
      <c r="CI25">
        <v>0.81574829999999998</v>
      </c>
      <c r="CJ25">
        <v>0.73876330000000001</v>
      </c>
      <c r="CK25">
        <v>0.63107709999999995</v>
      </c>
      <c r="CL25">
        <v>0.62408719999999995</v>
      </c>
      <c r="CM25">
        <v>0.26658229999999999</v>
      </c>
      <c r="CN25">
        <v>0.25202859999999999</v>
      </c>
      <c r="CO25">
        <v>2.2197000000000001E-2</v>
      </c>
      <c r="CP25">
        <v>2.3839300000000001E-2</v>
      </c>
      <c r="CQ25">
        <v>0.19244249999999999</v>
      </c>
      <c r="CR25">
        <v>0.35685529999999999</v>
      </c>
      <c r="CS25">
        <v>0.30193039999999999</v>
      </c>
      <c r="CT25">
        <v>0.40301199999999998</v>
      </c>
      <c r="CU25">
        <v>0.36323820000000001</v>
      </c>
      <c r="CV25">
        <v>0.48995290000000002</v>
      </c>
      <c r="CW25">
        <v>0.55963490000000005</v>
      </c>
      <c r="CX25">
        <v>0.90088780000000002</v>
      </c>
      <c r="CY25">
        <v>0.94310360000000004</v>
      </c>
      <c r="CZ25">
        <v>0.91941240000000002</v>
      </c>
      <c r="DA25">
        <v>1.1800649999999999</v>
      </c>
      <c r="DB25">
        <v>1.0676699999999999</v>
      </c>
      <c r="DC25">
        <v>0.73963109999999999</v>
      </c>
      <c r="DD25">
        <v>0.75342730000000002</v>
      </c>
      <c r="DE25">
        <v>0.74122690000000002</v>
      </c>
      <c r="DF25">
        <v>0.97211800000000004</v>
      </c>
      <c r="DG25">
        <v>0.98109559999999996</v>
      </c>
      <c r="DH25">
        <v>0.89688900000000005</v>
      </c>
      <c r="DI25">
        <v>0.80695600000000001</v>
      </c>
      <c r="DJ25">
        <v>0.78574619999999995</v>
      </c>
      <c r="DK25">
        <v>0.42732690000000001</v>
      </c>
      <c r="DL25">
        <v>0.41936200000000001</v>
      </c>
      <c r="DM25">
        <v>0.17958440000000001</v>
      </c>
      <c r="DN25">
        <v>0.15895529999999999</v>
      </c>
      <c r="DO25">
        <v>0.31758320000000001</v>
      </c>
      <c r="DP25">
        <v>0.48043449999999999</v>
      </c>
      <c r="DQ25">
        <v>0.46132279999999998</v>
      </c>
      <c r="DR25">
        <v>0.55795790000000001</v>
      </c>
      <c r="DS25">
        <v>0.50844449999999997</v>
      </c>
      <c r="DT25">
        <v>0.60683030000000004</v>
      </c>
      <c r="DU25">
        <v>0.65852429999999995</v>
      </c>
      <c r="DV25">
        <v>1.0425899999999999</v>
      </c>
      <c r="DW25">
        <v>1.086603</v>
      </c>
      <c r="DX25">
        <v>1.0625869999999999</v>
      </c>
      <c r="DY25">
        <v>1.342978</v>
      </c>
      <c r="DZ25">
        <v>1.2137009999999999</v>
      </c>
      <c r="EA25">
        <v>0.88027160000000004</v>
      </c>
      <c r="EB25">
        <v>0.88692700000000002</v>
      </c>
      <c r="EC25">
        <v>0.88665519999999998</v>
      </c>
      <c r="ED25">
        <v>1.1786859999999999</v>
      </c>
      <c r="EE25">
        <v>1.2198310000000001</v>
      </c>
      <c r="EF25">
        <v>1.1251979999999999</v>
      </c>
      <c r="EG25">
        <v>1.060897</v>
      </c>
      <c r="EH25">
        <v>1.019156</v>
      </c>
      <c r="EI25">
        <v>0.65941660000000002</v>
      </c>
      <c r="EJ25">
        <v>0.66096480000000002</v>
      </c>
      <c r="EK25">
        <v>0.40682689999999999</v>
      </c>
      <c r="EL25">
        <v>0.35404140000000001</v>
      </c>
      <c r="EM25">
        <v>0.4982665</v>
      </c>
      <c r="EN25">
        <v>0.65886319999999998</v>
      </c>
      <c r="EO25">
        <v>0.69146010000000002</v>
      </c>
      <c r="EP25">
        <v>0.78167529999999996</v>
      </c>
      <c r="EQ25">
        <v>0.7180993</v>
      </c>
      <c r="ER25">
        <v>0.77558269999999996</v>
      </c>
      <c r="ES25">
        <v>0.80130480000000004</v>
      </c>
      <c r="ET25">
        <v>68.025509999999997</v>
      </c>
      <c r="EU25">
        <v>66.944689999999994</v>
      </c>
      <c r="EV25">
        <v>65.678439999999995</v>
      </c>
      <c r="EW25">
        <v>64.294219999999996</v>
      </c>
      <c r="EX25">
        <v>63.567450000000001</v>
      </c>
      <c r="EY25">
        <v>62.909770000000002</v>
      </c>
      <c r="EZ25">
        <v>61.978789999999996</v>
      </c>
      <c r="FA25">
        <v>63.234319999999997</v>
      </c>
      <c r="FB25">
        <v>66.452590000000001</v>
      </c>
      <c r="FC25">
        <v>70.674520000000001</v>
      </c>
      <c r="FD25">
        <v>75.341409999999996</v>
      </c>
      <c r="FE25">
        <v>79.537409999999994</v>
      </c>
      <c r="FF25">
        <v>83.380330000000001</v>
      </c>
      <c r="FG25">
        <v>86.825389999999999</v>
      </c>
      <c r="FH25">
        <v>88.96996</v>
      </c>
      <c r="FI25">
        <v>89.442369999999997</v>
      </c>
      <c r="FJ25">
        <v>88.663489999999996</v>
      </c>
      <c r="FK25">
        <v>87.495170000000002</v>
      </c>
      <c r="FL25">
        <v>84.209040000000002</v>
      </c>
      <c r="FM25">
        <v>80.104370000000003</v>
      </c>
      <c r="FN25">
        <v>76.887510000000006</v>
      </c>
      <c r="FO25">
        <v>74.113529999999997</v>
      </c>
      <c r="FP25">
        <v>72.260670000000005</v>
      </c>
      <c r="FQ25">
        <v>70.759450000000001</v>
      </c>
      <c r="FR25">
        <v>0.14146790000000001</v>
      </c>
      <c r="FS25">
        <v>0.19435430000000001</v>
      </c>
      <c r="FT25">
        <v>0.23660690000000001</v>
      </c>
    </row>
    <row r="26" spans="1:176" x14ac:dyDescent="0.2">
      <c r="A26" t="s">
        <v>199</v>
      </c>
      <c r="B26" t="s">
        <v>1</v>
      </c>
      <c r="C26" t="s">
        <v>1</v>
      </c>
      <c r="D26" t="s">
        <v>227</v>
      </c>
      <c r="E26">
        <v>7442</v>
      </c>
      <c r="F26">
        <v>6.830654</v>
      </c>
      <c r="G26">
        <v>6.5821170000000002</v>
      </c>
      <c r="H26">
        <v>6.4463710000000001</v>
      </c>
      <c r="I26">
        <v>6.4838089999999999</v>
      </c>
      <c r="J26">
        <v>6.7699699999999998</v>
      </c>
      <c r="K26">
        <v>7.4338620000000004</v>
      </c>
      <c r="L26">
        <v>8.5287539999999993</v>
      </c>
      <c r="M26">
        <v>10.1014</v>
      </c>
      <c r="N26">
        <v>11.958640000000001</v>
      </c>
      <c r="O26">
        <v>13.139609999999999</v>
      </c>
      <c r="P26">
        <v>14.01557</v>
      </c>
      <c r="Q26">
        <v>14.576790000000001</v>
      </c>
      <c r="R26">
        <v>14.715780000000001</v>
      </c>
      <c r="S26">
        <v>15.14804</v>
      </c>
      <c r="T26">
        <v>15.24483</v>
      </c>
      <c r="U26">
        <v>14.911809999999999</v>
      </c>
      <c r="V26">
        <v>14.09618</v>
      </c>
      <c r="W26">
        <v>12.764749999999999</v>
      </c>
      <c r="X26">
        <v>11.66047</v>
      </c>
      <c r="Y26">
        <v>11.021850000000001</v>
      </c>
      <c r="Z26">
        <v>10.54853</v>
      </c>
      <c r="AA26">
        <v>9.2820940000000007</v>
      </c>
      <c r="AB26">
        <v>8.1394649999999995</v>
      </c>
      <c r="AC26">
        <v>7.3906609999999997</v>
      </c>
      <c r="AD26">
        <v>0.29164620000000002</v>
      </c>
      <c r="AE26">
        <v>0.25704149999999998</v>
      </c>
      <c r="AF26">
        <v>0.23886689999999999</v>
      </c>
      <c r="AG26">
        <v>0.24699389999999999</v>
      </c>
      <c r="AH26">
        <v>0.27326060000000002</v>
      </c>
      <c r="AI26">
        <v>0.26779409999999998</v>
      </c>
      <c r="AJ26">
        <v>0.25090950000000001</v>
      </c>
      <c r="AK26">
        <v>0.30689300000000003</v>
      </c>
      <c r="AL26">
        <v>0.32587139999999998</v>
      </c>
      <c r="AM26">
        <v>0.26996959999999998</v>
      </c>
      <c r="AN26">
        <v>0.28188210000000002</v>
      </c>
      <c r="AO26">
        <v>0.33126689999999998</v>
      </c>
      <c r="AP26">
        <v>0.34906799999999999</v>
      </c>
      <c r="AQ26">
        <v>0.38951370000000002</v>
      </c>
      <c r="AR26">
        <v>0.42164839999999998</v>
      </c>
      <c r="AS26">
        <v>0.50253250000000005</v>
      </c>
      <c r="AT26">
        <v>0.48613790000000001</v>
      </c>
      <c r="AU26">
        <v>0.47682380000000002</v>
      </c>
      <c r="AV26">
        <v>0.51921759999999995</v>
      </c>
      <c r="AW26">
        <v>0.47431640000000003</v>
      </c>
      <c r="AX26">
        <v>0.47804039999999998</v>
      </c>
      <c r="AY26">
        <v>0.34903030000000002</v>
      </c>
      <c r="AZ26">
        <v>0.31751950000000001</v>
      </c>
      <c r="BA26">
        <v>0.32443739999999999</v>
      </c>
      <c r="BB26">
        <v>0.3061217</v>
      </c>
      <c r="BC26">
        <v>0.27144839999999998</v>
      </c>
      <c r="BD26">
        <v>0.25459159999999997</v>
      </c>
      <c r="BE26">
        <v>0.26452290000000001</v>
      </c>
      <c r="BF26">
        <v>0.29078330000000002</v>
      </c>
      <c r="BG26">
        <v>0.28438039999999998</v>
      </c>
      <c r="BH26">
        <v>0.27219110000000002</v>
      </c>
      <c r="BI26">
        <v>0.33161410000000002</v>
      </c>
      <c r="BJ26">
        <v>0.35441519999999999</v>
      </c>
      <c r="BK26">
        <v>0.2967243</v>
      </c>
      <c r="BL26">
        <v>0.31004809999999999</v>
      </c>
      <c r="BM26">
        <v>0.35763739999999999</v>
      </c>
      <c r="BN26">
        <v>0.37578909999999999</v>
      </c>
      <c r="BO26">
        <v>0.41605950000000003</v>
      </c>
      <c r="BP26">
        <v>0.44504260000000001</v>
      </c>
      <c r="BQ26">
        <v>0.5300279</v>
      </c>
      <c r="BR26">
        <v>0.51213560000000002</v>
      </c>
      <c r="BS26">
        <v>0.50921419999999995</v>
      </c>
      <c r="BT26">
        <v>0.55013590000000001</v>
      </c>
      <c r="BU26">
        <v>0.50088160000000004</v>
      </c>
      <c r="BV26">
        <v>0.50000770000000005</v>
      </c>
      <c r="BW26">
        <v>0.36919920000000001</v>
      </c>
      <c r="BX26">
        <v>0.3350011</v>
      </c>
      <c r="BY26">
        <v>0.34048309999999998</v>
      </c>
      <c r="BZ26">
        <v>0.31614740000000002</v>
      </c>
      <c r="CA26">
        <v>0.28142660000000003</v>
      </c>
      <c r="CB26">
        <v>0.26548250000000001</v>
      </c>
      <c r="CC26">
        <v>0.27666350000000001</v>
      </c>
      <c r="CD26">
        <v>0.30291950000000001</v>
      </c>
      <c r="CE26">
        <v>0.29586810000000002</v>
      </c>
      <c r="CF26">
        <v>0.28693069999999998</v>
      </c>
      <c r="CG26">
        <v>0.34873579999999998</v>
      </c>
      <c r="CH26">
        <v>0.37418459999999998</v>
      </c>
      <c r="CI26">
        <v>0.31525449999999999</v>
      </c>
      <c r="CJ26">
        <v>0.32955580000000001</v>
      </c>
      <c r="CK26">
        <v>0.3759016</v>
      </c>
      <c r="CL26">
        <v>0.39429599999999998</v>
      </c>
      <c r="CM26">
        <v>0.43444500000000003</v>
      </c>
      <c r="CN26">
        <v>0.46124540000000003</v>
      </c>
      <c r="CO26">
        <v>0.54907099999999998</v>
      </c>
      <c r="CP26">
        <v>0.53014150000000004</v>
      </c>
      <c r="CQ26">
        <v>0.5316476</v>
      </c>
      <c r="CR26">
        <v>0.5715498</v>
      </c>
      <c r="CS26">
        <v>0.51928059999999998</v>
      </c>
      <c r="CT26">
        <v>0.51522210000000002</v>
      </c>
      <c r="CU26">
        <v>0.38316820000000001</v>
      </c>
      <c r="CV26">
        <v>0.3471088</v>
      </c>
      <c r="CW26">
        <v>0.35159629999999997</v>
      </c>
      <c r="CX26">
        <v>0.3261732</v>
      </c>
      <c r="CY26">
        <v>0.29140480000000002</v>
      </c>
      <c r="CZ26">
        <v>0.27637339999999999</v>
      </c>
      <c r="DA26">
        <v>0.28880400000000001</v>
      </c>
      <c r="DB26">
        <v>0.31505569999999999</v>
      </c>
      <c r="DC26">
        <v>0.30735580000000001</v>
      </c>
      <c r="DD26">
        <v>0.3016703</v>
      </c>
      <c r="DE26">
        <v>0.3658575</v>
      </c>
      <c r="DF26">
        <v>0.39395390000000002</v>
      </c>
      <c r="DG26">
        <v>0.33378479999999999</v>
      </c>
      <c r="DH26">
        <v>0.34906350000000003</v>
      </c>
      <c r="DI26">
        <v>0.39416570000000001</v>
      </c>
      <c r="DJ26">
        <v>0.41280280000000003</v>
      </c>
      <c r="DK26">
        <v>0.45283060000000003</v>
      </c>
      <c r="DL26">
        <v>0.47744819999999999</v>
      </c>
      <c r="DM26">
        <v>0.56811420000000001</v>
      </c>
      <c r="DN26">
        <v>0.54814739999999995</v>
      </c>
      <c r="DO26">
        <v>0.55408109999999999</v>
      </c>
      <c r="DP26">
        <v>0.59296369999999998</v>
      </c>
      <c r="DQ26">
        <v>0.53767949999999998</v>
      </c>
      <c r="DR26">
        <v>0.53043660000000004</v>
      </c>
      <c r="DS26">
        <v>0.39713710000000002</v>
      </c>
      <c r="DT26">
        <v>0.35921649999999999</v>
      </c>
      <c r="DU26">
        <v>0.36270940000000002</v>
      </c>
      <c r="DV26">
        <v>0.34064870000000003</v>
      </c>
      <c r="DW26">
        <v>0.30581180000000002</v>
      </c>
      <c r="DX26">
        <v>0.29209819999999997</v>
      </c>
      <c r="DY26">
        <v>0.30633310000000002</v>
      </c>
      <c r="DZ26">
        <v>0.3325785</v>
      </c>
      <c r="EA26">
        <v>0.32394210000000001</v>
      </c>
      <c r="EB26">
        <v>0.32295190000000001</v>
      </c>
      <c r="EC26">
        <v>0.3905786</v>
      </c>
      <c r="ED26">
        <v>0.42249779999999998</v>
      </c>
      <c r="EE26">
        <v>0.36053950000000001</v>
      </c>
      <c r="EF26">
        <v>0.3772295</v>
      </c>
      <c r="EG26">
        <v>0.42053620000000003</v>
      </c>
      <c r="EH26">
        <v>0.43952390000000002</v>
      </c>
      <c r="EI26">
        <v>0.47937629999999998</v>
      </c>
      <c r="EJ26">
        <v>0.50084240000000002</v>
      </c>
      <c r="EK26">
        <v>0.59560950000000001</v>
      </c>
      <c r="EL26">
        <v>0.57414500000000002</v>
      </c>
      <c r="EM26">
        <v>0.58647150000000003</v>
      </c>
      <c r="EN26">
        <v>0.62388200000000005</v>
      </c>
      <c r="EO26">
        <v>0.56424470000000004</v>
      </c>
      <c r="EP26">
        <v>0.55240389999999995</v>
      </c>
      <c r="EQ26">
        <v>0.41730610000000001</v>
      </c>
      <c r="ER26">
        <v>0.37669809999999998</v>
      </c>
      <c r="ES26">
        <v>0.37875510000000001</v>
      </c>
      <c r="ET26">
        <v>56.381839999999997</v>
      </c>
      <c r="EU26">
        <v>55.418500000000002</v>
      </c>
      <c r="EV26">
        <v>54.577159999999999</v>
      </c>
      <c r="EW26">
        <v>53.849490000000003</v>
      </c>
      <c r="EX26">
        <v>53.152079999999998</v>
      </c>
      <c r="EY26">
        <v>52.63326</v>
      </c>
      <c r="EZ26">
        <v>52.317500000000003</v>
      </c>
      <c r="FA26">
        <v>53.816339999999997</v>
      </c>
      <c r="FB26">
        <v>56.775759999999998</v>
      </c>
      <c r="FC26">
        <v>59.79092</v>
      </c>
      <c r="FD26">
        <v>62.653779999999998</v>
      </c>
      <c r="FE26">
        <v>65.128500000000003</v>
      </c>
      <c r="FF26">
        <v>67.191019999999995</v>
      </c>
      <c r="FG26">
        <v>69.013559999999998</v>
      </c>
      <c r="FH26">
        <v>70.607119999999995</v>
      </c>
      <c r="FI26">
        <v>71.234700000000004</v>
      </c>
      <c r="FJ26">
        <v>70.967950000000002</v>
      </c>
      <c r="FK26">
        <v>69.918109999999999</v>
      </c>
      <c r="FL26">
        <v>67.829490000000007</v>
      </c>
      <c r="FM26">
        <v>64.882639999999995</v>
      </c>
      <c r="FN26">
        <v>62.390770000000003</v>
      </c>
      <c r="FO26">
        <v>60.534880000000001</v>
      </c>
      <c r="FP26">
        <v>59.021129999999999</v>
      </c>
      <c r="FQ26">
        <v>57.752839999999999</v>
      </c>
      <c r="FR26">
        <v>2.0206100000000001E-2</v>
      </c>
      <c r="FS26">
        <v>2.52293E-2</v>
      </c>
    </row>
    <row r="27" spans="1:176" x14ac:dyDescent="0.2">
      <c r="A27" t="s">
        <v>199</v>
      </c>
      <c r="B27" t="s">
        <v>1</v>
      </c>
      <c r="C27" t="s">
        <v>1</v>
      </c>
      <c r="D27" t="s">
        <v>238</v>
      </c>
      <c r="E27">
        <v>7442</v>
      </c>
      <c r="F27">
        <v>7.2200249999999997</v>
      </c>
      <c r="G27">
        <v>6.890314</v>
      </c>
      <c r="H27">
        <v>6.6224600000000002</v>
      </c>
      <c r="I27">
        <v>6.6969719999999997</v>
      </c>
      <c r="J27">
        <v>7.0195280000000002</v>
      </c>
      <c r="K27">
        <v>7.7087450000000004</v>
      </c>
      <c r="L27">
        <v>8.4408069999999995</v>
      </c>
      <c r="M27">
        <v>10.439629999999999</v>
      </c>
      <c r="N27">
        <v>12.64753</v>
      </c>
      <c r="O27">
        <v>14.18225</v>
      </c>
      <c r="P27">
        <v>15.82155</v>
      </c>
      <c r="Q27">
        <v>17.17258</v>
      </c>
      <c r="R27">
        <v>17.719740000000002</v>
      </c>
      <c r="S27">
        <v>18.542179999999998</v>
      </c>
      <c r="T27">
        <v>18.831119999999999</v>
      </c>
      <c r="U27">
        <v>18.56504</v>
      </c>
      <c r="V27">
        <v>17.494070000000001</v>
      </c>
      <c r="W27">
        <v>15.683490000000001</v>
      </c>
      <c r="X27">
        <v>14.176959999999999</v>
      </c>
      <c r="Y27">
        <v>12.99479</v>
      </c>
      <c r="Z27">
        <v>12.3279</v>
      </c>
      <c r="AA27">
        <v>10.507910000000001</v>
      </c>
      <c r="AB27">
        <v>9.0260649999999991</v>
      </c>
      <c r="AC27">
        <v>8.0927760000000006</v>
      </c>
      <c r="AD27">
        <v>0.35104849999999999</v>
      </c>
      <c r="AE27">
        <v>0.31550729999999999</v>
      </c>
      <c r="AF27">
        <v>0.23017689999999999</v>
      </c>
      <c r="AG27">
        <v>0.28187139999999999</v>
      </c>
      <c r="AH27">
        <v>0.36465350000000002</v>
      </c>
      <c r="AI27">
        <v>0.42692859999999999</v>
      </c>
      <c r="AJ27">
        <v>0.23751610000000001</v>
      </c>
      <c r="AK27">
        <v>0.47747129999999999</v>
      </c>
      <c r="AL27">
        <v>0.51782550000000005</v>
      </c>
      <c r="AM27">
        <v>0.2326039</v>
      </c>
      <c r="AN27">
        <v>0.34960429999999998</v>
      </c>
      <c r="AO27">
        <v>0.51018370000000002</v>
      </c>
      <c r="AP27">
        <v>0.4566192</v>
      </c>
      <c r="AQ27">
        <v>0.53014430000000001</v>
      </c>
      <c r="AR27">
        <v>0.55240239999999996</v>
      </c>
      <c r="AS27">
        <v>0.65436130000000003</v>
      </c>
      <c r="AT27">
        <v>0.47940949999999999</v>
      </c>
      <c r="AU27">
        <v>0.34172370000000002</v>
      </c>
      <c r="AV27">
        <v>0.46523150000000002</v>
      </c>
      <c r="AW27">
        <v>0.47804439999999998</v>
      </c>
      <c r="AX27">
        <v>0.65161409999999997</v>
      </c>
      <c r="AY27">
        <v>0.40495730000000002</v>
      </c>
      <c r="AZ27">
        <v>0.37939250000000002</v>
      </c>
      <c r="BA27">
        <v>0.38512689999999999</v>
      </c>
      <c r="BB27">
        <v>0.36552400000000002</v>
      </c>
      <c r="BC27">
        <v>0.32991419999999999</v>
      </c>
      <c r="BD27">
        <v>0.2459016</v>
      </c>
      <c r="BE27">
        <v>0.29940040000000001</v>
      </c>
      <c r="BF27">
        <v>0.38217630000000002</v>
      </c>
      <c r="BG27">
        <v>0.44351489999999999</v>
      </c>
      <c r="BH27">
        <v>0.25879780000000002</v>
      </c>
      <c r="BI27">
        <v>0.50219239999999998</v>
      </c>
      <c r="BJ27">
        <v>0.54636940000000001</v>
      </c>
      <c r="BK27">
        <v>0.25935859999999999</v>
      </c>
      <c r="BL27">
        <v>0.3777703</v>
      </c>
      <c r="BM27">
        <v>0.53655419999999998</v>
      </c>
      <c r="BN27">
        <v>0.4833403</v>
      </c>
      <c r="BO27">
        <v>0.55669009999999997</v>
      </c>
      <c r="BP27">
        <v>0.57579670000000005</v>
      </c>
      <c r="BQ27">
        <v>0.68185660000000003</v>
      </c>
      <c r="BR27">
        <v>0.5054071</v>
      </c>
      <c r="BS27">
        <v>0.374114</v>
      </c>
      <c r="BT27">
        <v>0.49614979999999997</v>
      </c>
      <c r="BU27">
        <v>0.50460959999999999</v>
      </c>
      <c r="BV27">
        <v>0.6735814</v>
      </c>
      <c r="BW27">
        <v>0.42512630000000001</v>
      </c>
      <c r="BX27">
        <v>0.396874</v>
      </c>
      <c r="BY27">
        <v>0.40117259999999999</v>
      </c>
      <c r="BZ27">
        <v>0.37554969999999999</v>
      </c>
      <c r="CA27">
        <v>0.33989239999999998</v>
      </c>
      <c r="CB27">
        <v>0.25679249999999998</v>
      </c>
      <c r="CC27">
        <v>0.31154100000000001</v>
      </c>
      <c r="CD27">
        <v>0.39431240000000001</v>
      </c>
      <c r="CE27">
        <v>0.45500259999999998</v>
      </c>
      <c r="CF27">
        <v>0.27353739999999999</v>
      </c>
      <c r="CG27">
        <v>0.5193141</v>
      </c>
      <c r="CH27">
        <v>0.56613869999999999</v>
      </c>
      <c r="CI27">
        <v>0.27788879999999999</v>
      </c>
      <c r="CJ27">
        <v>0.39727800000000002</v>
      </c>
      <c r="CK27">
        <v>0.55481829999999999</v>
      </c>
      <c r="CL27">
        <v>0.50184709999999999</v>
      </c>
      <c r="CM27">
        <v>0.57507560000000002</v>
      </c>
      <c r="CN27">
        <v>0.59199939999999995</v>
      </c>
      <c r="CO27">
        <v>0.70089979999999996</v>
      </c>
      <c r="CP27">
        <v>0.52341300000000002</v>
      </c>
      <c r="CQ27">
        <v>0.3965475</v>
      </c>
      <c r="CR27">
        <v>0.51756369999999996</v>
      </c>
      <c r="CS27">
        <v>0.52300849999999999</v>
      </c>
      <c r="CT27">
        <v>0.68879590000000002</v>
      </c>
      <c r="CU27">
        <v>0.43909520000000002</v>
      </c>
      <c r="CV27">
        <v>0.4089817</v>
      </c>
      <c r="CW27">
        <v>0.41228579999999998</v>
      </c>
      <c r="CX27">
        <v>0.38557540000000001</v>
      </c>
      <c r="CY27">
        <v>0.34987059999999998</v>
      </c>
      <c r="CZ27">
        <v>0.26768340000000002</v>
      </c>
      <c r="DA27">
        <v>0.32368160000000001</v>
      </c>
      <c r="DB27">
        <v>0.40644859999999999</v>
      </c>
      <c r="DC27">
        <v>0.46649030000000002</v>
      </c>
      <c r="DD27">
        <v>0.28827700000000001</v>
      </c>
      <c r="DE27">
        <v>0.53643580000000002</v>
      </c>
      <c r="DF27">
        <v>0.58590810000000004</v>
      </c>
      <c r="DG27">
        <v>0.29641909999999999</v>
      </c>
      <c r="DH27">
        <v>0.41678569999999998</v>
      </c>
      <c r="DI27">
        <v>0.57308239999999999</v>
      </c>
      <c r="DJ27">
        <v>0.52035399999999998</v>
      </c>
      <c r="DK27">
        <v>0.59346120000000002</v>
      </c>
      <c r="DL27">
        <v>0.60820220000000003</v>
      </c>
      <c r="DM27">
        <v>0.71994290000000005</v>
      </c>
      <c r="DN27">
        <v>0.54141890000000004</v>
      </c>
      <c r="DO27">
        <v>0.41898099999999999</v>
      </c>
      <c r="DP27">
        <v>0.53897759999999995</v>
      </c>
      <c r="DQ27">
        <v>0.54140750000000004</v>
      </c>
      <c r="DR27">
        <v>0.70401029999999998</v>
      </c>
      <c r="DS27">
        <v>0.45306410000000003</v>
      </c>
      <c r="DT27">
        <v>0.4210894</v>
      </c>
      <c r="DU27">
        <v>0.42339890000000002</v>
      </c>
      <c r="DV27">
        <v>0.40005099999999999</v>
      </c>
      <c r="DW27">
        <v>0.36427749999999998</v>
      </c>
      <c r="DX27">
        <v>0.2834082</v>
      </c>
      <c r="DY27">
        <v>0.34121059999999998</v>
      </c>
      <c r="DZ27">
        <v>0.4239714</v>
      </c>
      <c r="EA27">
        <v>0.48307660000000002</v>
      </c>
      <c r="EB27">
        <v>0.30955860000000002</v>
      </c>
      <c r="EC27">
        <v>0.56115689999999996</v>
      </c>
      <c r="ED27">
        <v>0.61445190000000005</v>
      </c>
      <c r="EE27">
        <v>0.32317380000000001</v>
      </c>
      <c r="EF27">
        <v>0.44495170000000001</v>
      </c>
      <c r="EG27">
        <v>0.59945300000000001</v>
      </c>
      <c r="EH27">
        <v>0.54707510000000004</v>
      </c>
      <c r="EI27">
        <v>0.62000690000000003</v>
      </c>
      <c r="EJ27">
        <v>0.63159639999999995</v>
      </c>
      <c r="EK27">
        <v>0.7474383</v>
      </c>
      <c r="EL27">
        <v>0.56741649999999999</v>
      </c>
      <c r="EM27">
        <v>0.45137129999999998</v>
      </c>
      <c r="EN27">
        <v>0.56989590000000001</v>
      </c>
      <c r="EO27">
        <v>0.5679727</v>
      </c>
      <c r="EP27">
        <v>0.7259776</v>
      </c>
      <c r="EQ27">
        <v>0.47323310000000002</v>
      </c>
      <c r="ER27">
        <v>0.43857099999999999</v>
      </c>
      <c r="ES27">
        <v>0.43944460000000002</v>
      </c>
      <c r="ET27">
        <v>64.255350000000007</v>
      </c>
      <c r="EU27">
        <v>62.803550000000001</v>
      </c>
      <c r="EV27">
        <v>61.554839999999999</v>
      </c>
      <c r="EW27">
        <v>60.234209999999997</v>
      </c>
      <c r="EX27">
        <v>59.088189999999997</v>
      </c>
      <c r="EY27">
        <v>58.656149999999997</v>
      </c>
      <c r="EZ27">
        <v>58.733989999999999</v>
      </c>
      <c r="FA27">
        <v>63.399250000000002</v>
      </c>
      <c r="FB27">
        <v>68.832840000000004</v>
      </c>
      <c r="FC27">
        <v>73.290369999999996</v>
      </c>
      <c r="FD27">
        <v>77.785150000000002</v>
      </c>
      <c r="FE27">
        <v>81.37576</v>
      </c>
      <c r="FF27">
        <v>84.401849999999996</v>
      </c>
      <c r="FG27">
        <v>86.421599999999998</v>
      </c>
      <c r="FH27">
        <v>88.677149999999997</v>
      </c>
      <c r="FI27">
        <v>89.308819999999997</v>
      </c>
      <c r="FJ27">
        <v>88.753870000000006</v>
      </c>
      <c r="FK27">
        <v>88.514669999999995</v>
      </c>
      <c r="FL27">
        <v>86.461460000000002</v>
      </c>
      <c r="FM27">
        <v>82.617059999999995</v>
      </c>
      <c r="FN27">
        <v>78.086740000000006</v>
      </c>
      <c r="FO27">
        <v>74.775959999999998</v>
      </c>
      <c r="FP27">
        <v>72.581329999999994</v>
      </c>
      <c r="FQ27">
        <v>69.533969999999997</v>
      </c>
      <c r="FR27">
        <v>2.0206100000000001E-2</v>
      </c>
      <c r="FS27">
        <v>2.52293E-2</v>
      </c>
    </row>
    <row r="28" spans="1:176" x14ac:dyDescent="0.2">
      <c r="A28" t="s">
        <v>199</v>
      </c>
      <c r="B28" t="s">
        <v>1</v>
      </c>
      <c r="C28" t="s">
        <v>1</v>
      </c>
      <c r="D28" t="s">
        <v>228</v>
      </c>
      <c r="E28">
        <v>7442</v>
      </c>
      <c r="F28">
        <v>7.5337149999999999</v>
      </c>
      <c r="G28">
        <v>7.21774</v>
      </c>
      <c r="H28">
        <v>7.0770530000000003</v>
      </c>
      <c r="I28">
        <v>7.0340119999999997</v>
      </c>
      <c r="J28">
        <v>7.3134160000000001</v>
      </c>
      <c r="K28">
        <v>8.041131</v>
      </c>
      <c r="L28">
        <v>9.2186869999999992</v>
      </c>
      <c r="M28">
        <v>10.8681</v>
      </c>
      <c r="N28">
        <v>12.97608</v>
      </c>
      <c r="O28">
        <v>14.695029999999999</v>
      </c>
      <c r="P28">
        <v>16.200890000000001</v>
      </c>
      <c r="Q28">
        <v>17.209759999999999</v>
      </c>
      <c r="R28">
        <v>17.692309999999999</v>
      </c>
      <c r="S28">
        <v>18.366530000000001</v>
      </c>
      <c r="T28">
        <v>18.61551</v>
      </c>
      <c r="U28">
        <v>18.21848</v>
      </c>
      <c r="V28">
        <v>17.281970000000001</v>
      </c>
      <c r="W28">
        <v>15.46818</v>
      </c>
      <c r="X28">
        <v>13.776590000000001</v>
      </c>
      <c r="Y28">
        <v>12.60772</v>
      </c>
      <c r="Z28">
        <v>11.92886</v>
      </c>
      <c r="AA28">
        <v>10.445259999999999</v>
      </c>
      <c r="AB28">
        <v>9.094557</v>
      </c>
      <c r="AC28">
        <v>8.1671709999999997</v>
      </c>
      <c r="AD28">
        <v>0.12266299999999999</v>
      </c>
      <c r="AE28">
        <v>7.8683799999999998E-2</v>
      </c>
      <c r="AF28">
        <v>0.1065478</v>
      </c>
      <c r="AG28">
        <v>9.6425499999999997E-2</v>
      </c>
      <c r="AH28">
        <v>9.8989599999999997E-2</v>
      </c>
      <c r="AI28">
        <v>9.4969700000000004E-2</v>
      </c>
      <c r="AJ28">
        <v>0.17546110000000001</v>
      </c>
      <c r="AK28">
        <v>0.1468894</v>
      </c>
      <c r="AL28">
        <v>0.11761720000000001</v>
      </c>
      <c r="AM28">
        <v>0.14451910000000001</v>
      </c>
      <c r="AN28">
        <v>0.2110197</v>
      </c>
      <c r="AO28">
        <v>0.23172490000000001</v>
      </c>
      <c r="AP28">
        <v>0.2464817</v>
      </c>
      <c r="AQ28">
        <v>0.27901969999999998</v>
      </c>
      <c r="AR28">
        <v>0.27220569999999999</v>
      </c>
      <c r="AS28">
        <v>0.29615269999999999</v>
      </c>
      <c r="AT28">
        <v>0.32186019999999999</v>
      </c>
      <c r="AU28">
        <v>0.22783010000000001</v>
      </c>
      <c r="AV28">
        <v>0.1633966</v>
      </c>
      <c r="AW28">
        <v>0.16601489999999999</v>
      </c>
      <c r="AX28">
        <v>0.19689209999999999</v>
      </c>
      <c r="AY28">
        <v>9.6040899999999998E-2</v>
      </c>
      <c r="AZ28">
        <v>0.12600690000000001</v>
      </c>
      <c r="BA28">
        <v>0.12726209999999999</v>
      </c>
      <c r="BB28">
        <v>0.1479837</v>
      </c>
      <c r="BC28">
        <v>0.1063928</v>
      </c>
      <c r="BD28">
        <v>0.13370480000000001</v>
      </c>
      <c r="BE28">
        <v>0.122687</v>
      </c>
      <c r="BF28">
        <v>0.12723689999999999</v>
      </c>
      <c r="BG28">
        <v>0.12460359999999999</v>
      </c>
      <c r="BH28">
        <v>0.2079994</v>
      </c>
      <c r="BI28">
        <v>0.1863928</v>
      </c>
      <c r="BJ28">
        <v>0.16489970000000001</v>
      </c>
      <c r="BK28">
        <v>0.1923878</v>
      </c>
      <c r="BL28">
        <v>0.26346190000000003</v>
      </c>
      <c r="BM28">
        <v>0.27945999999999999</v>
      </c>
      <c r="BN28">
        <v>0.2966818</v>
      </c>
      <c r="BO28">
        <v>0.32940170000000002</v>
      </c>
      <c r="BP28">
        <v>0.32390960000000002</v>
      </c>
      <c r="BQ28">
        <v>0.34227619999999997</v>
      </c>
      <c r="BR28">
        <v>0.36660569999999998</v>
      </c>
      <c r="BS28">
        <v>0.27967779999999998</v>
      </c>
      <c r="BT28">
        <v>0.21867030000000001</v>
      </c>
      <c r="BU28">
        <v>0.22001899999999999</v>
      </c>
      <c r="BV28">
        <v>0.2460164</v>
      </c>
      <c r="BW28">
        <v>0.13459679999999999</v>
      </c>
      <c r="BX28">
        <v>0.1596621</v>
      </c>
      <c r="BY28">
        <v>0.15880559999999999</v>
      </c>
      <c r="BZ28">
        <v>0.16552059999999999</v>
      </c>
      <c r="CA28">
        <v>0.1255839</v>
      </c>
      <c r="CB28">
        <v>0.1525137</v>
      </c>
      <c r="CC28">
        <v>0.14087559999999999</v>
      </c>
      <c r="CD28">
        <v>0.14680090000000001</v>
      </c>
      <c r="CE28">
        <v>0.1451279</v>
      </c>
      <c r="CF28">
        <v>0.2305354</v>
      </c>
      <c r="CG28">
        <v>0.21375259999999999</v>
      </c>
      <c r="CH28">
        <v>0.1976474</v>
      </c>
      <c r="CI28">
        <v>0.22554150000000001</v>
      </c>
      <c r="CJ28">
        <v>0.29978329999999997</v>
      </c>
      <c r="CK28">
        <v>0.3125213</v>
      </c>
      <c r="CL28">
        <v>0.33145019999999997</v>
      </c>
      <c r="CM28">
        <v>0.36429610000000001</v>
      </c>
      <c r="CN28">
        <v>0.35971950000000003</v>
      </c>
      <c r="CO28">
        <v>0.37422129999999998</v>
      </c>
      <c r="CP28">
        <v>0.39759640000000002</v>
      </c>
      <c r="CQ28">
        <v>0.31558730000000002</v>
      </c>
      <c r="CR28">
        <v>0.25695269999999998</v>
      </c>
      <c r="CS28">
        <v>0.25742209999999999</v>
      </c>
      <c r="CT28">
        <v>0.2800397</v>
      </c>
      <c r="CU28">
        <v>0.16130059999999999</v>
      </c>
      <c r="CV28">
        <v>0.18297150000000001</v>
      </c>
      <c r="CW28">
        <v>0.18065249999999999</v>
      </c>
      <c r="CX28">
        <v>0.18305759999999999</v>
      </c>
      <c r="CY28">
        <v>0.14477499999999999</v>
      </c>
      <c r="CZ28">
        <v>0.17132259999999999</v>
      </c>
      <c r="DA28">
        <v>0.15906419999999999</v>
      </c>
      <c r="DB28">
        <v>0.16636480000000001</v>
      </c>
      <c r="DC28">
        <v>0.1656523</v>
      </c>
      <c r="DD28">
        <v>0.2530713</v>
      </c>
      <c r="DE28">
        <v>0.24111250000000001</v>
      </c>
      <c r="DF28">
        <v>0.23039509999999999</v>
      </c>
      <c r="DG28">
        <v>0.25869530000000002</v>
      </c>
      <c r="DH28">
        <v>0.33610459999999998</v>
      </c>
      <c r="DI28">
        <v>0.34558250000000001</v>
      </c>
      <c r="DJ28">
        <v>0.36621860000000001</v>
      </c>
      <c r="DK28">
        <v>0.3991905</v>
      </c>
      <c r="DL28">
        <v>0.39552949999999998</v>
      </c>
      <c r="DM28">
        <v>0.40616629999999998</v>
      </c>
      <c r="DN28">
        <v>0.428587</v>
      </c>
      <c r="DO28">
        <v>0.3514968</v>
      </c>
      <c r="DP28">
        <v>0.29523509999999997</v>
      </c>
      <c r="DQ28">
        <v>0.29482520000000001</v>
      </c>
      <c r="DR28">
        <v>0.31406309999999998</v>
      </c>
      <c r="DS28">
        <v>0.18800430000000001</v>
      </c>
      <c r="DT28">
        <v>0.20628099999999999</v>
      </c>
      <c r="DU28">
        <v>0.2024995</v>
      </c>
      <c r="DV28">
        <v>0.20837820000000001</v>
      </c>
      <c r="DW28">
        <v>0.1724839</v>
      </c>
      <c r="DX28">
        <v>0.19847960000000001</v>
      </c>
      <c r="DY28">
        <v>0.18532570000000001</v>
      </c>
      <c r="DZ28">
        <v>0.19461210000000001</v>
      </c>
      <c r="EA28">
        <v>0.19528619999999999</v>
      </c>
      <c r="EB28">
        <v>0.28560960000000002</v>
      </c>
      <c r="EC28">
        <v>0.28061580000000003</v>
      </c>
      <c r="ED28">
        <v>0.27767760000000002</v>
      </c>
      <c r="EE28">
        <v>0.306564</v>
      </c>
      <c r="EF28">
        <v>0.38854689999999997</v>
      </c>
      <c r="EG28">
        <v>0.39331769999999999</v>
      </c>
      <c r="EH28">
        <v>0.41641869999999997</v>
      </c>
      <c r="EI28">
        <v>0.44957259999999999</v>
      </c>
      <c r="EJ28">
        <v>0.4472334</v>
      </c>
      <c r="EK28">
        <v>0.45228980000000002</v>
      </c>
      <c r="EL28">
        <v>0.47333259999999999</v>
      </c>
      <c r="EM28">
        <v>0.40334449999999999</v>
      </c>
      <c r="EN28">
        <v>0.35050880000000001</v>
      </c>
      <c r="EO28">
        <v>0.34882940000000001</v>
      </c>
      <c r="EP28">
        <v>0.36318739999999999</v>
      </c>
      <c r="EQ28">
        <v>0.22656019999999999</v>
      </c>
      <c r="ER28">
        <v>0.23993610000000001</v>
      </c>
      <c r="ES28">
        <v>0.234043</v>
      </c>
      <c r="ET28">
        <v>66.410250000000005</v>
      </c>
      <c r="EU28">
        <v>65.587180000000004</v>
      </c>
      <c r="EV28">
        <v>64.905429999999996</v>
      </c>
      <c r="EW28">
        <v>64.272890000000004</v>
      </c>
      <c r="EX28">
        <v>63.777540000000002</v>
      </c>
      <c r="EY28">
        <v>63.340580000000003</v>
      </c>
      <c r="EZ28">
        <v>63.039009999999998</v>
      </c>
      <c r="FA28">
        <v>64.119960000000006</v>
      </c>
      <c r="FB28">
        <v>66.216970000000003</v>
      </c>
      <c r="FC28">
        <v>69.022819999999996</v>
      </c>
      <c r="FD28">
        <v>72.142679999999999</v>
      </c>
      <c r="FE28">
        <v>75.262150000000005</v>
      </c>
      <c r="FF28">
        <v>77.947460000000007</v>
      </c>
      <c r="FG28">
        <v>80.138109999999998</v>
      </c>
      <c r="FH28">
        <v>81.6053</v>
      </c>
      <c r="FI28">
        <v>82.195599999999999</v>
      </c>
      <c r="FJ28">
        <v>81.999080000000006</v>
      </c>
      <c r="FK28">
        <v>80.952399999999997</v>
      </c>
      <c r="FL28">
        <v>78.796059999999997</v>
      </c>
      <c r="FM28">
        <v>75.760660000000001</v>
      </c>
      <c r="FN28">
        <v>72.812910000000002</v>
      </c>
      <c r="FO28">
        <v>70.583619999999996</v>
      </c>
      <c r="FP28">
        <v>68.916340000000005</v>
      </c>
      <c r="FQ28">
        <v>67.665170000000003</v>
      </c>
      <c r="FR28">
        <v>3.5965799999999999E-2</v>
      </c>
      <c r="FS28">
        <v>4.5520900000000003E-2</v>
      </c>
      <c r="FT28">
        <v>5.6102600000000002E-2</v>
      </c>
    </row>
    <row r="29" spans="1:176" x14ac:dyDescent="0.2">
      <c r="A29" t="s">
        <v>199</v>
      </c>
      <c r="B29" t="s">
        <v>1</v>
      </c>
      <c r="C29" t="s">
        <v>1</v>
      </c>
      <c r="D29" t="s">
        <v>239</v>
      </c>
      <c r="E29">
        <v>7442</v>
      </c>
      <c r="F29">
        <v>8.1054279999999999</v>
      </c>
      <c r="G29">
        <v>7.6560319999999997</v>
      </c>
      <c r="H29">
        <v>7.5189399999999997</v>
      </c>
      <c r="I29">
        <v>7.4289350000000001</v>
      </c>
      <c r="J29">
        <v>7.7057989999999998</v>
      </c>
      <c r="K29">
        <v>8.4185470000000002</v>
      </c>
      <c r="L29">
        <v>9.4655380000000005</v>
      </c>
      <c r="M29">
        <v>11.28561</v>
      </c>
      <c r="N29">
        <v>13.61129</v>
      </c>
      <c r="O29">
        <v>15.647550000000001</v>
      </c>
      <c r="P29">
        <v>17.428799999999999</v>
      </c>
      <c r="Q29">
        <v>18.601800000000001</v>
      </c>
      <c r="R29">
        <v>19.014980000000001</v>
      </c>
      <c r="S29">
        <v>19.601520000000001</v>
      </c>
      <c r="T29">
        <v>19.829650000000001</v>
      </c>
      <c r="U29">
        <v>19.401959999999999</v>
      </c>
      <c r="V29">
        <v>18.448699999999999</v>
      </c>
      <c r="W29">
        <v>16.62885</v>
      </c>
      <c r="X29">
        <v>14.913069999999999</v>
      </c>
      <c r="Y29">
        <v>13.68267</v>
      </c>
      <c r="Z29">
        <v>12.908469999999999</v>
      </c>
      <c r="AA29">
        <v>11.56175</v>
      </c>
      <c r="AB29">
        <v>10.02394</v>
      </c>
      <c r="AC29">
        <v>8.8822539999999996</v>
      </c>
      <c r="AD29">
        <v>0.1008539</v>
      </c>
      <c r="AE29">
        <v>5.1062499999999997E-2</v>
      </c>
      <c r="AF29">
        <v>8.3386600000000005E-2</v>
      </c>
      <c r="AG29">
        <v>8.1526299999999996E-2</v>
      </c>
      <c r="AH29">
        <v>9.1687199999999996E-2</v>
      </c>
      <c r="AI29">
        <v>6.2805E-2</v>
      </c>
      <c r="AJ29">
        <v>0.14374680000000001</v>
      </c>
      <c r="AK29">
        <v>0.13888519999999999</v>
      </c>
      <c r="AL29">
        <v>0.13287760000000001</v>
      </c>
      <c r="AM29">
        <v>0.1892008</v>
      </c>
      <c r="AN29">
        <v>0.32150859999999998</v>
      </c>
      <c r="AO29">
        <v>0.34734789999999999</v>
      </c>
      <c r="AP29">
        <v>0.33402809999999999</v>
      </c>
      <c r="AQ29">
        <v>0.36673719999999999</v>
      </c>
      <c r="AR29">
        <v>0.35318169999999999</v>
      </c>
      <c r="AS29">
        <v>0.36800240000000001</v>
      </c>
      <c r="AT29">
        <v>0.3897429</v>
      </c>
      <c r="AU29">
        <v>0.25379810000000003</v>
      </c>
      <c r="AV29">
        <v>0.1441327</v>
      </c>
      <c r="AW29">
        <v>0.1227921</v>
      </c>
      <c r="AX29">
        <v>0.15518370000000001</v>
      </c>
      <c r="AY29">
        <v>7.2177900000000003E-2</v>
      </c>
      <c r="AZ29">
        <v>0.1098417</v>
      </c>
      <c r="BA29">
        <v>0.1041634</v>
      </c>
      <c r="BB29">
        <v>0.12617449999999999</v>
      </c>
      <c r="BC29">
        <v>7.8771400000000005E-2</v>
      </c>
      <c r="BD29">
        <v>0.11054360000000001</v>
      </c>
      <c r="BE29">
        <v>0.1077877</v>
      </c>
      <c r="BF29">
        <v>0.1199345</v>
      </c>
      <c r="BG29">
        <v>9.2438999999999993E-2</v>
      </c>
      <c r="BH29">
        <v>0.1762851</v>
      </c>
      <c r="BI29">
        <v>0.17838860000000001</v>
      </c>
      <c r="BJ29">
        <v>0.18016009999999999</v>
      </c>
      <c r="BK29">
        <v>0.23706949999999999</v>
      </c>
      <c r="BL29">
        <v>0.37395080000000003</v>
      </c>
      <c r="BM29">
        <v>0.39508300000000002</v>
      </c>
      <c r="BN29">
        <v>0.38422820000000002</v>
      </c>
      <c r="BO29">
        <v>0.41711920000000002</v>
      </c>
      <c r="BP29">
        <v>0.40488560000000001</v>
      </c>
      <c r="BQ29">
        <v>0.41412599999999999</v>
      </c>
      <c r="BR29">
        <v>0.4344885</v>
      </c>
      <c r="BS29">
        <v>0.30564570000000002</v>
      </c>
      <c r="BT29">
        <v>0.19940640000000001</v>
      </c>
      <c r="BU29">
        <v>0.17679619999999999</v>
      </c>
      <c r="BV29">
        <v>0.20430799999999999</v>
      </c>
      <c r="BW29">
        <v>0.11073379999999999</v>
      </c>
      <c r="BX29">
        <v>0.14349690000000001</v>
      </c>
      <c r="BY29">
        <v>0.13570689999999999</v>
      </c>
      <c r="BZ29">
        <v>0.14371149999999999</v>
      </c>
      <c r="CA29">
        <v>9.7962599999999997E-2</v>
      </c>
      <c r="CB29">
        <v>0.12935250000000001</v>
      </c>
      <c r="CC29">
        <v>0.12597630000000001</v>
      </c>
      <c r="CD29">
        <v>0.1394985</v>
      </c>
      <c r="CE29">
        <v>0.1129633</v>
      </c>
      <c r="CF29">
        <v>0.1988211</v>
      </c>
      <c r="CG29">
        <v>0.2057484</v>
      </c>
      <c r="CH29">
        <v>0.21290780000000001</v>
      </c>
      <c r="CI29">
        <v>0.2702232</v>
      </c>
      <c r="CJ29">
        <v>0.41027219999999998</v>
      </c>
      <c r="CK29">
        <v>0.42814419999999997</v>
      </c>
      <c r="CL29">
        <v>0.4189966</v>
      </c>
      <c r="CM29">
        <v>0.45201360000000002</v>
      </c>
      <c r="CN29">
        <v>0.44069560000000002</v>
      </c>
      <c r="CO29">
        <v>0.446071</v>
      </c>
      <c r="CP29">
        <v>0.46547909999999998</v>
      </c>
      <c r="CQ29">
        <v>0.3415552</v>
      </c>
      <c r="CR29">
        <v>0.23768880000000001</v>
      </c>
      <c r="CS29">
        <v>0.21419930000000001</v>
      </c>
      <c r="CT29">
        <v>0.2383314</v>
      </c>
      <c r="CU29">
        <v>0.13743759999999999</v>
      </c>
      <c r="CV29">
        <v>0.16680639999999999</v>
      </c>
      <c r="CW29">
        <v>0.1575539</v>
      </c>
      <c r="CX29">
        <v>0.16124849999999999</v>
      </c>
      <c r="CY29">
        <v>0.1171537</v>
      </c>
      <c r="CZ29">
        <v>0.1481614</v>
      </c>
      <c r="DA29">
        <v>0.14416490000000001</v>
      </c>
      <c r="DB29">
        <v>0.1590625</v>
      </c>
      <c r="DC29">
        <v>0.13348760000000001</v>
      </c>
      <c r="DD29">
        <v>0.221357</v>
      </c>
      <c r="DE29">
        <v>0.23310829999999999</v>
      </c>
      <c r="DF29">
        <v>0.2456555</v>
      </c>
      <c r="DG29">
        <v>0.3033769</v>
      </c>
      <c r="DH29">
        <v>0.44659349999999998</v>
      </c>
      <c r="DI29">
        <v>0.46120549999999999</v>
      </c>
      <c r="DJ29">
        <v>0.45376499999999997</v>
      </c>
      <c r="DK29">
        <v>0.48690800000000001</v>
      </c>
      <c r="DL29">
        <v>0.47650550000000003</v>
      </c>
      <c r="DM29">
        <v>0.478016</v>
      </c>
      <c r="DN29">
        <v>0.49646980000000002</v>
      </c>
      <c r="DO29">
        <v>0.37746479999999999</v>
      </c>
      <c r="DP29">
        <v>0.27597120000000003</v>
      </c>
      <c r="DQ29">
        <v>0.2516024</v>
      </c>
      <c r="DR29">
        <v>0.27235470000000001</v>
      </c>
      <c r="DS29">
        <v>0.16414129999999999</v>
      </c>
      <c r="DT29">
        <v>0.1901158</v>
      </c>
      <c r="DU29">
        <v>0.1794008</v>
      </c>
      <c r="DV29">
        <v>0.18656909999999999</v>
      </c>
      <c r="DW29">
        <v>0.14486260000000001</v>
      </c>
      <c r="DX29">
        <v>0.17531840000000001</v>
      </c>
      <c r="DY29">
        <v>0.17042640000000001</v>
      </c>
      <c r="DZ29">
        <v>0.1873097</v>
      </c>
      <c r="EA29">
        <v>0.16312160000000001</v>
      </c>
      <c r="EB29">
        <v>0.25389529999999999</v>
      </c>
      <c r="EC29">
        <v>0.27261160000000001</v>
      </c>
      <c r="ED29">
        <v>0.29293799999999998</v>
      </c>
      <c r="EE29">
        <v>0.35124569999999999</v>
      </c>
      <c r="EF29">
        <v>0.49903579999999997</v>
      </c>
      <c r="EG29">
        <v>0.50894059999999997</v>
      </c>
      <c r="EH29">
        <v>0.50396510000000005</v>
      </c>
      <c r="EI29">
        <v>0.53729000000000005</v>
      </c>
      <c r="EJ29">
        <v>0.52820940000000005</v>
      </c>
      <c r="EK29">
        <v>0.52413960000000004</v>
      </c>
      <c r="EL29">
        <v>0.54121529999999995</v>
      </c>
      <c r="EM29">
        <v>0.42931239999999998</v>
      </c>
      <c r="EN29">
        <v>0.33124490000000001</v>
      </c>
      <c r="EO29">
        <v>0.30560660000000001</v>
      </c>
      <c r="EP29">
        <v>0.32147910000000002</v>
      </c>
      <c r="EQ29">
        <v>0.20269719999999999</v>
      </c>
      <c r="ER29">
        <v>0.223771</v>
      </c>
      <c r="ES29">
        <v>0.2109443</v>
      </c>
      <c r="ET29">
        <v>70.721419999999995</v>
      </c>
      <c r="EU29">
        <v>69.513350000000003</v>
      </c>
      <c r="EV29">
        <v>68.701549999999997</v>
      </c>
      <c r="EW29">
        <v>67.544060000000002</v>
      </c>
      <c r="EX29">
        <v>66.663539999999998</v>
      </c>
      <c r="EY29">
        <v>66.052340000000001</v>
      </c>
      <c r="EZ29">
        <v>65.529210000000006</v>
      </c>
      <c r="FA29">
        <v>67.728740000000002</v>
      </c>
      <c r="FB29">
        <v>70.944689999999994</v>
      </c>
      <c r="FC29">
        <v>74.313069999999996</v>
      </c>
      <c r="FD29">
        <v>78.257170000000002</v>
      </c>
      <c r="FE29">
        <v>81.478449999999995</v>
      </c>
      <c r="FF29">
        <v>84.472380000000001</v>
      </c>
      <c r="FG29">
        <v>86.875410000000002</v>
      </c>
      <c r="FH29">
        <v>89.275660000000002</v>
      </c>
      <c r="FI29">
        <v>89.960099999999997</v>
      </c>
      <c r="FJ29">
        <v>90.133160000000004</v>
      </c>
      <c r="FK29">
        <v>89.212890000000002</v>
      </c>
      <c r="FL29">
        <v>86.882769999999994</v>
      </c>
      <c r="FM29">
        <v>83.548670000000001</v>
      </c>
      <c r="FN29">
        <v>79.352500000000006</v>
      </c>
      <c r="FO29">
        <v>76.024889999999999</v>
      </c>
      <c r="FP29">
        <v>73.280670000000001</v>
      </c>
      <c r="FQ29">
        <v>71.304500000000004</v>
      </c>
      <c r="FR29">
        <v>3.5965799999999999E-2</v>
      </c>
      <c r="FS29">
        <v>4.5520900000000003E-2</v>
      </c>
      <c r="FT29">
        <v>5.6102600000000002E-2</v>
      </c>
    </row>
    <row r="30" spans="1:176" x14ac:dyDescent="0.2">
      <c r="A30" t="s">
        <v>199</v>
      </c>
      <c r="B30" t="s">
        <v>1</v>
      </c>
      <c r="C30" t="s">
        <v>1</v>
      </c>
      <c r="D30" t="s">
        <v>249</v>
      </c>
      <c r="E30">
        <v>7442</v>
      </c>
      <c r="F30">
        <v>6.8830159999999996</v>
      </c>
      <c r="G30">
        <v>6.6944559999999997</v>
      </c>
      <c r="H30">
        <v>6.6935609999999999</v>
      </c>
      <c r="I30">
        <v>6.7815200000000004</v>
      </c>
      <c r="J30">
        <v>7.13612</v>
      </c>
      <c r="K30">
        <v>8.0225120000000008</v>
      </c>
      <c r="L30">
        <v>9.4925359999999994</v>
      </c>
      <c r="M30">
        <v>11.09224</v>
      </c>
      <c r="N30">
        <v>12.84761</v>
      </c>
      <c r="O30">
        <v>13.597160000000001</v>
      </c>
      <c r="P30">
        <v>13.93221</v>
      </c>
      <c r="Q30">
        <v>13.94997</v>
      </c>
      <c r="R30">
        <v>13.573919999999999</v>
      </c>
      <c r="S30">
        <v>13.47082</v>
      </c>
      <c r="T30">
        <v>13.2125</v>
      </c>
      <c r="U30">
        <v>12.669919999999999</v>
      </c>
      <c r="V30">
        <v>12.108610000000001</v>
      </c>
      <c r="W30">
        <v>11.82878</v>
      </c>
      <c r="X30">
        <v>11.046049999999999</v>
      </c>
      <c r="Y30">
        <v>10.334720000000001</v>
      </c>
      <c r="Z30">
        <v>9.6695220000000006</v>
      </c>
      <c r="AA30">
        <v>8.7518370000000001</v>
      </c>
      <c r="AB30">
        <v>7.8604010000000004</v>
      </c>
      <c r="AC30">
        <v>7.2792830000000004</v>
      </c>
      <c r="AD30">
        <v>0.2102485</v>
      </c>
      <c r="AE30">
        <v>0.13643820000000001</v>
      </c>
      <c r="AF30">
        <v>0.1651098</v>
      </c>
      <c r="AG30">
        <v>0.1166051</v>
      </c>
      <c r="AH30">
        <v>0.11895699999999999</v>
      </c>
      <c r="AI30">
        <v>0.15554380000000001</v>
      </c>
      <c r="AJ30">
        <v>0.17505129999999999</v>
      </c>
      <c r="AK30">
        <v>0.18422069999999999</v>
      </c>
      <c r="AL30">
        <v>0.29130630000000002</v>
      </c>
      <c r="AM30">
        <v>0.21395020000000001</v>
      </c>
      <c r="AN30">
        <v>0.1905269</v>
      </c>
      <c r="AO30">
        <v>0.2355004</v>
      </c>
      <c r="AP30">
        <v>0.27763090000000001</v>
      </c>
      <c r="AQ30">
        <v>0.28909760000000001</v>
      </c>
      <c r="AR30">
        <v>0.32387009999999999</v>
      </c>
      <c r="AS30">
        <v>0.32908700000000002</v>
      </c>
      <c r="AT30">
        <v>0.32564850000000001</v>
      </c>
      <c r="AU30">
        <v>0.40235290000000001</v>
      </c>
      <c r="AV30">
        <v>0.44753280000000001</v>
      </c>
      <c r="AW30">
        <v>0.398868</v>
      </c>
      <c r="AX30">
        <v>0.3523656</v>
      </c>
      <c r="AY30">
        <v>0.25501190000000001</v>
      </c>
      <c r="AZ30">
        <v>0.19330520000000001</v>
      </c>
      <c r="BA30">
        <v>0.18631249999999999</v>
      </c>
      <c r="BB30">
        <v>0.22472410000000001</v>
      </c>
      <c r="BC30">
        <v>0.15084510000000001</v>
      </c>
      <c r="BD30">
        <v>0.18083450000000001</v>
      </c>
      <c r="BE30">
        <v>0.13413420000000001</v>
      </c>
      <c r="BF30">
        <v>0.13647980000000001</v>
      </c>
      <c r="BG30">
        <v>0.17213020000000001</v>
      </c>
      <c r="BH30">
        <v>0.19633300000000001</v>
      </c>
      <c r="BI30">
        <v>0.20894180000000001</v>
      </c>
      <c r="BJ30">
        <v>0.31985010000000003</v>
      </c>
      <c r="BK30">
        <v>0.2407049</v>
      </c>
      <c r="BL30">
        <v>0.2186929</v>
      </c>
      <c r="BM30">
        <v>0.26187090000000002</v>
      </c>
      <c r="BN30">
        <v>0.30435200000000001</v>
      </c>
      <c r="BO30">
        <v>0.31564340000000002</v>
      </c>
      <c r="BP30">
        <v>0.34726430000000003</v>
      </c>
      <c r="BQ30">
        <v>0.35658240000000002</v>
      </c>
      <c r="BR30">
        <v>0.35164610000000002</v>
      </c>
      <c r="BS30">
        <v>0.4347433</v>
      </c>
      <c r="BT30">
        <v>0.47845110000000002</v>
      </c>
      <c r="BU30">
        <v>0.42543320000000001</v>
      </c>
      <c r="BV30">
        <v>0.37433280000000002</v>
      </c>
      <c r="BW30">
        <v>0.2751808</v>
      </c>
      <c r="BX30">
        <v>0.21078669999999999</v>
      </c>
      <c r="BY30">
        <v>0.20235810000000001</v>
      </c>
      <c r="BZ30">
        <v>0.23474980000000001</v>
      </c>
      <c r="CA30">
        <v>0.1608233</v>
      </c>
      <c r="CB30">
        <v>0.19172539999999999</v>
      </c>
      <c r="CC30">
        <v>0.14627470000000001</v>
      </c>
      <c r="CD30">
        <v>0.1486159</v>
      </c>
      <c r="CE30">
        <v>0.1836179</v>
      </c>
      <c r="CF30">
        <v>0.2110725</v>
      </c>
      <c r="CG30">
        <v>0.2260635</v>
      </c>
      <c r="CH30">
        <v>0.33961950000000002</v>
      </c>
      <c r="CI30">
        <v>0.2592351</v>
      </c>
      <c r="CJ30">
        <v>0.23820060000000001</v>
      </c>
      <c r="CK30">
        <v>0.28013510000000003</v>
      </c>
      <c r="CL30">
        <v>0.3228588</v>
      </c>
      <c r="CM30">
        <v>0.33402890000000002</v>
      </c>
      <c r="CN30">
        <v>0.36346709999999999</v>
      </c>
      <c r="CO30">
        <v>0.3756256</v>
      </c>
      <c r="CP30">
        <v>0.36965199999999998</v>
      </c>
      <c r="CQ30">
        <v>0.45717669999999999</v>
      </c>
      <c r="CR30">
        <v>0.499865</v>
      </c>
      <c r="CS30">
        <v>0.44383210000000001</v>
      </c>
      <c r="CT30">
        <v>0.38954729999999999</v>
      </c>
      <c r="CU30">
        <v>0.28914980000000001</v>
      </c>
      <c r="CV30">
        <v>0.22289439999999999</v>
      </c>
      <c r="CW30">
        <v>0.2134713</v>
      </c>
      <c r="CX30">
        <v>0.24477550000000001</v>
      </c>
      <c r="CY30">
        <v>0.17080149999999999</v>
      </c>
      <c r="CZ30">
        <v>0.2026163</v>
      </c>
      <c r="DA30">
        <v>0.15841530000000001</v>
      </c>
      <c r="DB30">
        <v>0.16075210000000001</v>
      </c>
      <c r="DC30">
        <v>0.19510549999999999</v>
      </c>
      <c r="DD30">
        <v>0.22581209999999999</v>
      </c>
      <c r="DE30">
        <v>0.24318529999999999</v>
      </c>
      <c r="DF30">
        <v>0.35938890000000001</v>
      </c>
      <c r="DG30">
        <v>0.2777654</v>
      </c>
      <c r="DH30">
        <v>0.2577083</v>
      </c>
      <c r="DI30">
        <v>0.29839919999999998</v>
      </c>
      <c r="DJ30">
        <v>0.34136569999999999</v>
      </c>
      <c r="DK30">
        <v>0.35241440000000002</v>
      </c>
      <c r="DL30">
        <v>0.3796698</v>
      </c>
      <c r="DM30">
        <v>0.39466869999999998</v>
      </c>
      <c r="DN30">
        <v>0.3876579</v>
      </c>
      <c r="DO30">
        <v>0.47961019999999999</v>
      </c>
      <c r="DP30">
        <v>0.52127889999999999</v>
      </c>
      <c r="DQ30">
        <v>0.462231</v>
      </c>
      <c r="DR30">
        <v>0.4047617</v>
      </c>
      <c r="DS30">
        <v>0.30311870000000002</v>
      </c>
      <c r="DT30">
        <v>0.23500209999999999</v>
      </c>
      <c r="DU30">
        <v>0.22458449999999999</v>
      </c>
      <c r="DV30">
        <v>0.25925110000000001</v>
      </c>
      <c r="DW30">
        <v>0.1852084</v>
      </c>
      <c r="DX30">
        <v>0.21834110000000001</v>
      </c>
      <c r="DY30">
        <v>0.1759443</v>
      </c>
      <c r="DZ30">
        <v>0.17827480000000001</v>
      </c>
      <c r="EA30">
        <v>0.21169189999999999</v>
      </c>
      <c r="EB30">
        <v>0.2470938</v>
      </c>
      <c r="EC30">
        <v>0.26790639999999999</v>
      </c>
      <c r="ED30">
        <v>0.38793270000000002</v>
      </c>
      <c r="EE30">
        <v>0.30452010000000002</v>
      </c>
      <c r="EF30">
        <v>0.28587430000000003</v>
      </c>
      <c r="EG30">
        <v>0.32476969999999999</v>
      </c>
      <c r="EH30">
        <v>0.36808679999999999</v>
      </c>
      <c r="EI30">
        <v>0.37896020000000002</v>
      </c>
      <c r="EJ30">
        <v>0.40306409999999998</v>
      </c>
      <c r="EK30">
        <v>0.42216409999999999</v>
      </c>
      <c r="EL30">
        <v>0.41365550000000001</v>
      </c>
      <c r="EM30">
        <v>0.51200060000000003</v>
      </c>
      <c r="EN30">
        <v>0.55219720000000005</v>
      </c>
      <c r="EO30">
        <v>0.48879620000000001</v>
      </c>
      <c r="EP30">
        <v>0.42672900000000002</v>
      </c>
      <c r="EQ30">
        <v>0.32328760000000001</v>
      </c>
      <c r="ER30">
        <v>0.25248369999999998</v>
      </c>
      <c r="ES30">
        <v>0.24063010000000001</v>
      </c>
      <c r="ET30">
        <v>42.212940000000003</v>
      </c>
      <c r="EU30">
        <v>41.340730000000001</v>
      </c>
      <c r="EV30">
        <v>40.62332</v>
      </c>
      <c r="EW30">
        <v>39.967910000000003</v>
      </c>
      <c r="EX30">
        <v>39.413249999999998</v>
      </c>
      <c r="EY30">
        <v>38.985030000000002</v>
      </c>
      <c r="EZ30">
        <v>38.77814</v>
      </c>
      <c r="FA30">
        <v>39.122770000000003</v>
      </c>
      <c r="FB30">
        <v>42.443129999999996</v>
      </c>
      <c r="FC30">
        <v>46.976199999999999</v>
      </c>
      <c r="FD30">
        <v>50.754600000000003</v>
      </c>
      <c r="FE30">
        <v>53.747309999999999</v>
      </c>
      <c r="FF30">
        <v>56.048859999999998</v>
      </c>
      <c r="FG30">
        <v>57.725540000000002</v>
      </c>
      <c r="FH30">
        <v>58.455410000000001</v>
      </c>
      <c r="FI30">
        <v>58.023090000000003</v>
      </c>
      <c r="FJ30">
        <v>55.634239999999998</v>
      </c>
      <c r="FK30">
        <v>52.348680000000002</v>
      </c>
      <c r="FL30">
        <v>49.978659999999998</v>
      </c>
      <c r="FM30">
        <v>48.106789999999997</v>
      </c>
      <c r="FN30">
        <v>46.643140000000002</v>
      </c>
      <c r="FO30">
        <v>45.381520000000002</v>
      </c>
      <c r="FP30">
        <v>44.342860000000002</v>
      </c>
      <c r="FQ30">
        <v>43.24973</v>
      </c>
      <c r="FR30">
        <v>2.0206100000000001E-2</v>
      </c>
      <c r="FS30">
        <v>2.52293E-2</v>
      </c>
    </row>
    <row r="31" spans="1:176" x14ac:dyDescent="0.2">
      <c r="A31" t="s">
        <v>199</v>
      </c>
      <c r="B31" t="s">
        <v>1</v>
      </c>
      <c r="C31" t="s">
        <v>1</v>
      </c>
      <c r="D31" t="s">
        <v>252</v>
      </c>
      <c r="E31">
        <v>7442</v>
      </c>
      <c r="F31">
        <v>7.063091</v>
      </c>
      <c r="G31">
        <v>6.8692029999999997</v>
      </c>
      <c r="H31">
        <v>6.935206</v>
      </c>
      <c r="I31">
        <v>7.0164169999999997</v>
      </c>
      <c r="J31">
        <v>7.3635710000000003</v>
      </c>
      <c r="K31">
        <v>8.3372949999999992</v>
      </c>
      <c r="L31">
        <v>9.9528929999999995</v>
      </c>
      <c r="M31">
        <v>11.82278</v>
      </c>
      <c r="N31">
        <v>14.15953</v>
      </c>
      <c r="O31">
        <v>14.98208</v>
      </c>
      <c r="P31">
        <v>15.29494</v>
      </c>
      <c r="Q31">
        <v>15.230259999999999</v>
      </c>
      <c r="R31">
        <v>14.753959999999999</v>
      </c>
      <c r="S31">
        <v>14.55766</v>
      </c>
      <c r="T31">
        <v>14.16785</v>
      </c>
      <c r="U31">
        <v>13.50938</v>
      </c>
      <c r="V31">
        <v>12.85961</v>
      </c>
      <c r="W31">
        <v>12.48428</v>
      </c>
      <c r="X31">
        <v>11.56218</v>
      </c>
      <c r="Y31">
        <v>10.84008</v>
      </c>
      <c r="Z31">
        <v>10.16563</v>
      </c>
      <c r="AA31">
        <v>9.1208360000000006</v>
      </c>
      <c r="AB31">
        <v>8.1404359999999993</v>
      </c>
      <c r="AC31">
        <v>7.5563409999999998</v>
      </c>
      <c r="AD31">
        <v>0.15595819999999999</v>
      </c>
      <c r="AE31">
        <v>4.5667600000000003E-2</v>
      </c>
      <c r="AF31">
        <v>9.4248499999999999E-2</v>
      </c>
      <c r="AG31">
        <v>8.8330000000000006E-3</v>
      </c>
      <c r="AH31">
        <v>8.7910999999999996E-3</v>
      </c>
      <c r="AI31">
        <v>0.10822229999999999</v>
      </c>
      <c r="AJ31">
        <v>0.10100140000000001</v>
      </c>
      <c r="AK31">
        <v>0.12971650000000001</v>
      </c>
      <c r="AL31">
        <v>0.32483899999999999</v>
      </c>
      <c r="AM31">
        <v>0.14958579999999999</v>
      </c>
      <c r="AN31">
        <v>0.12961600000000001</v>
      </c>
      <c r="AO31">
        <v>0.20941699999999999</v>
      </c>
      <c r="AP31">
        <v>0.24955640000000001</v>
      </c>
      <c r="AQ31">
        <v>0.24627840000000001</v>
      </c>
      <c r="AR31">
        <v>0.28034189999999998</v>
      </c>
      <c r="AS31">
        <v>0.2236292</v>
      </c>
      <c r="AT31">
        <v>0.17596709999999999</v>
      </c>
      <c r="AU31">
        <v>0.2860182</v>
      </c>
      <c r="AV31">
        <v>0.36238959999999998</v>
      </c>
      <c r="AW31">
        <v>0.33088960000000001</v>
      </c>
      <c r="AX31">
        <v>0.29975089999999999</v>
      </c>
      <c r="AY31">
        <v>0.18863659999999999</v>
      </c>
      <c r="AZ31">
        <v>0.10085230000000001</v>
      </c>
      <c r="BA31">
        <v>8.0480599999999999E-2</v>
      </c>
      <c r="BB31">
        <v>0.17043369999999999</v>
      </c>
      <c r="BC31">
        <v>6.0074500000000003E-2</v>
      </c>
      <c r="BD31">
        <v>0.1099733</v>
      </c>
      <c r="BE31">
        <v>2.6362099999999999E-2</v>
      </c>
      <c r="BF31">
        <v>2.6313799999999998E-2</v>
      </c>
      <c r="BG31">
        <v>0.12480860000000001</v>
      </c>
      <c r="BH31">
        <v>0.122283</v>
      </c>
      <c r="BI31">
        <v>0.15443750000000001</v>
      </c>
      <c r="BJ31">
        <v>0.3533828</v>
      </c>
      <c r="BK31">
        <v>0.17634059999999999</v>
      </c>
      <c r="BL31">
        <v>0.15778200000000001</v>
      </c>
      <c r="BM31">
        <v>0.23578750000000001</v>
      </c>
      <c r="BN31">
        <v>0.27627740000000001</v>
      </c>
      <c r="BO31">
        <v>0.27282410000000001</v>
      </c>
      <c r="BP31">
        <v>0.30373610000000001</v>
      </c>
      <c r="BQ31">
        <v>0.25112449999999997</v>
      </c>
      <c r="BR31">
        <v>0.2019647</v>
      </c>
      <c r="BS31">
        <v>0.31840849999999998</v>
      </c>
      <c r="BT31">
        <v>0.39330789999999999</v>
      </c>
      <c r="BU31">
        <v>0.35745480000000002</v>
      </c>
      <c r="BV31">
        <v>0.32171820000000001</v>
      </c>
      <c r="BW31">
        <v>0.2088055</v>
      </c>
      <c r="BX31">
        <v>0.1183338</v>
      </c>
      <c r="BY31">
        <v>9.6526299999999995E-2</v>
      </c>
      <c r="BZ31">
        <v>0.18045949999999999</v>
      </c>
      <c r="CA31">
        <v>7.0052699999999996E-2</v>
      </c>
      <c r="CB31">
        <v>0.1208642</v>
      </c>
      <c r="CC31">
        <v>3.8502599999999998E-2</v>
      </c>
      <c r="CD31">
        <v>3.8449999999999998E-2</v>
      </c>
      <c r="CE31">
        <v>0.13629630000000001</v>
      </c>
      <c r="CF31">
        <v>0.13702259999999999</v>
      </c>
      <c r="CG31">
        <v>0.1715593</v>
      </c>
      <c r="CH31">
        <v>0.37315219999999999</v>
      </c>
      <c r="CI31">
        <v>0.19487080000000001</v>
      </c>
      <c r="CJ31">
        <v>0.17728969999999999</v>
      </c>
      <c r="CK31">
        <v>0.25405169999999999</v>
      </c>
      <c r="CL31">
        <v>0.2947843</v>
      </c>
      <c r="CM31">
        <v>0.29120970000000002</v>
      </c>
      <c r="CN31">
        <v>0.31993890000000003</v>
      </c>
      <c r="CO31">
        <v>0.27016770000000001</v>
      </c>
      <c r="CP31">
        <v>0.21997059999999999</v>
      </c>
      <c r="CQ31">
        <v>0.34084199999999998</v>
      </c>
      <c r="CR31">
        <v>0.41472179999999997</v>
      </c>
      <c r="CS31">
        <v>0.37585370000000001</v>
      </c>
      <c r="CT31">
        <v>0.33693260000000003</v>
      </c>
      <c r="CU31">
        <v>0.22277440000000001</v>
      </c>
      <c r="CV31">
        <v>0.13044149999999999</v>
      </c>
      <c r="CW31">
        <v>0.1076394</v>
      </c>
      <c r="CX31">
        <v>0.19048519999999999</v>
      </c>
      <c r="CY31">
        <v>8.0030900000000002E-2</v>
      </c>
      <c r="CZ31">
        <v>0.13175510000000001</v>
      </c>
      <c r="DA31">
        <v>5.0643199999999999E-2</v>
      </c>
      <c r="DB31">
        <v>5.0586199999999998E-2</v>
      </c>
      <c r="DC31">
        <v>0.1477839</v>
      </c>
      <c r="DD31">
        <v>0.15176220000000001</v>
      </c>
      <c r="DE31">
        <v>0.18868099999999999</v>
      </c>
      <c r="DF31">
        <v>0.39292149999999998</v>
      </c>
      <c r="DG31">
        <v>0.21340100000000001</v>
      </c>
      <c r="DH31">
        <v>0.19679740000000001</v>
      </c>
      <c r="DI31">
        <v>0.2723158</v>
      </c>
      <c r="DJ31">
        <v>0.31329119999999999</v>
      </c>
      <c r="DK31">
        <v>0.30959520000000001</v>
      </c>
      <c r="DL31">
        <v>0.33614169999999999</v>
      </c>
      <c r="DM31">
        <v>0.28921089999999999</v>
      </c>
      <c r="DN31">
        <v>0.23797650000000001</v>
      </c>
      <c r="DO31">
        <v>0.36327549999999997</v>
      </c>
      <c r="DP31">
        <v>0.43613570000000002</v>
      </c>
      <c r="DQ31">
        <v>0.39425270000000001</v>
      </c>
      <c r="DR31">
        <v>0.35214709999999999</v>
      </c>
      <c r="DS31">
        <v>0.23674339999999999</v>
      </c>
      <c r="DT31">
        <v>0.14254919999999999</v>
      </c>
      <c r="DU31">
        <v>0.1187526</v>
      </c>
      <c r="DV31">
        <v>0.2049607</v>
      </c>
      <c r="DW31">
        <v>9.4437800000000002E-2</v>
      </c>
      <c r="DX31">
        <v>0.14747979999999999</v>
      </c>
      <c r="DY31">
        <v>6.8172200000000002E-2</v>
      </c>
      <c r="DZ31">
        <v>6.81089E-2</v>
      </c>
      <c r="EA31">
        <v>0.1643703</v>
      </c>
      <c r="EB31">
        <v>0.1730438</v>
      </c>
      <c r="EC31">
        <v>0.21340210000000001</v>
      </c>
      <c r="ED31">
        <v>0.42146539999999999</v>
      </c>
      <c r="EE31">
        <v>0.2401557</v>
      </c>
      <c r="EF31">
        <v>0.22496340000000001</v>
      </c>
      <c r="EG31">
        <v>0.29868640000000002</v>
      </c>
      <c r="EH31">
        <v>0.34001219999999999</v>
      </c>
      <c r="EI31">
        <v>0.33614100000000002</v>
      </c>
      <c r="EJ31">
        <v>0.35953590000000002</v>
      </c>
      <c r="EK31">
        <v>0.31670619999999999</v>
      </c>
      <c r="EL31">
        <v>0.26397409999999999</v>
      </c>
      <c r="EM31">
        <v>0.39566590000000001</v>
      </c>
      <c r="EN31">
        <v>0.46705400000000002</v>
      </c>
      <c r="EO31">
        <v>0.42081780000000002</v>
      </c>
      <c r="EP31">
        <v>0.37411430000000001</v>
      </c>
      <c r="EQ31">
        <v>0.25691229999999998</v>
      </c>
      <c r="ER31">
        <v>0.1600308</v>
      </c>
      <c r="ES31">
        <v>0.13479830000000001</v>
      </c>
      <c r="ET31">
        <v>33.184899999999999</v>
      </c>
      <c r="EU31">
        <v>32.768169999999998</v>
      </c>
      <c r="EV31">
        <v>31.987259999999999</v>
      </c>
      <c r="EW31">
        <v>31.31549</v>
      </c>
      <c r="EX31">
        <v>31.640630000000002</v>
      </c>
      <c r="EY31">
        <v>31.291899999999998</v>
      </c>
      <c r="EZ31">
        <v>31.157029999999999</v>
      </c>
      <c r="FA31">
        <v>31.826560000000001</v>
      </c>
      <c r="FB31">
        <v>34.95675</v>
      </c>
      <c r="FC31">
        <v>38.794429999999998</v>
      </c>
      <c r="FD31">
        <v>42.035150000000002</v>
      </c>
      <c r="FE31">
        <v>44.950369999999999</v>
      </c>
      <c r="FF31">
        <v>47.504350000000002</v>
      </c>
      <c r="FG31">
        <v>49.5212</v>
      </c>
      <c r="FH31">
        <v>50.493789999999997</v>
      </c>
      <c r="FI31">
        <v>50.454509999999999</v>
      </c>
      <c r="FJ31">
        <v>48.241880000000002</v>
      </c>
      <c r="FK31">
        <v>44.86204</v>
      </c>
      <c r="FL31">
        <v>42.324390000000001</v>
      </c>
      <c r="FM31">
        <v>39.99935</v>
      </c>
      <c r="FN31">
        <v>38.354900000000001</v>
      </c>
      <c r="FO31">
        <v>37.120289999999997</v>
      </c>
      <c r="FP31">
        <v>35.849620000000002</v>
      </c>
      <c r="FQ31">
        <v>34.60765</v>
      </c>
      <c r="FR31">
        <v>2.0206100000000001E-2</v>
      </c>
      <c r="FS31">
        <v>2.52293E-2</v>
      </c>
    </row>
    <row r="32" spans="1:176" x14ac:dyDescent="0.2">
      <c r="A32" t="s">
        <v>199</v>
      </c>
      <c r="B32" t="s">
        <v>1</v>
      </c>
      <c r="C32" t="s">
        <v>1</v>
      </c>
      <c r="D32" t="s">
        <v>229</v>
      </c>
      <c r="E32">
        <v>7442</v>
      </c>
      <c r="F32">
        <v>6.6498270000000002</v>
      </c>
      <c r="G32">
        <v>6.4670480000000001</v>
      </c>
      <c r="H32">
        <v>6.4294919999999998</v>
      </c>
      <c r="I32">
        <v>6.5150480000000002</v>
      </c>
      <c r="J32">
        <v>6.8472650000000002</v>
      </c>
      <c r="K32">
        <v>7.6106629999999997</v>
      </c>
      <c r="L32">
        <v>9.0027170000000005</v>
      </c>
      <c r="M32">
        <v>10.560269999999999</v>
      </c>
      <c r="N32">
        <v>12.35144</v>
      </c>
      <c r="O32">
        <v>13.31495</v>
      </c>
      <c r="P32">
        <v>13.83301</v>
      </c>
      <c r="Q32">
        <v>13.994199999999999</v>
      </c>
      <c r="R32">
        <v>13.77895</v>
      </c>
      <c r="S32">
        <v>13.87683</v>
      </c>
      <c r="T32">
        <v>13.73583</v>
      </c>
      <c r="U32">
        <v>13.231960000000001</v>
      </c>
      <c r="V32">
        <v>12.472110000000001</v>
      </c>
      <c r="W32">
        <v>11.684710000000001</v>
      </c>
      <c r="X32">
        <v>11.29341</v>
      </c>
      <c r="Y32">
        <v>10.52345</v>
      </c>
      <c r="Z32">
        <v>9.7215640000000008</v>
      </c>
      <c r="AA32">
        <v>8.6842369999999995</v>
      </c>
      <c r="AB32">
        <v>7.7163269999999997</v>
      </c>
      <c r="AC32">
        <v>7.092085</v>
      </c>
      <c r="AD32">
        <v>0.25225229999999998</v>
      </c>
      <c r="AE32">
        <v>0.2063874</v>
      </c>
      <c r="AF32">
        <v>0.21950259999999999</v>
      </c>
      <c r="AG32">
        <v>0.19962730000000001</v>
      </c>
      <c r="AH32">
        <v>0.2041385</v>
      </c>
      <c r="AI32">
        <v>0.1933261</v>
      </c>
      <c r="AJ32">
        <v>0.2320043</v>
      </c>
      <c r="AK32">
        <v>0.22726379999999999</v>
      </c>
      <c r="AL32">
        <v>0.2669996</v>
      </c>
      <c r="AM32">
        <v>0.26276070000000001</v>
      </c>
      <c r="AN32">
        <v>0.23743230000000001</v>
      </c>
      <c r="AO32">
        <v>0.25659609999999999</v>
      </c>
      <c r="AP32">
        <v>0.29978339999999998</v>
      </c>
      <c r="AQ32">
        <v>0.32274740000000002</v>
      </c>
      <c r="AR32">
        <v>0.35804249999999999</v>
      </c>
      <c r="AS32">
        <v>0.41078809999999999</v>
      </c>
      <c r="AT32">
        <v>0.44022410000000001</v>
      </c>
      <c r="AU32">
        <v>0.49074630000000002</v>
      </c>
      <c r="AV32">
        <v>0.51238799999999995</v>
      </c>
      <c r="AW32">
        <v>0.45103300000000002</v>
      </c>
      <c r="AX32">
        <v>0.3942254</v>
      </c>
      <c r="AY32">
        <v>0.30655789999999999</v>
      </c>
      <c r="AZ32">
        <v>0.26479989999999998</v>
      </c>
      <c r="BA32">
        <v>0.26803139999999998</v>
      </c>
      <c r="BB32">
        <v>0.26672790000000002</v>
      </c>
      <c r="BC32">
        <v>0.2207943</v>
      </c>
      <c r="BD32">
        <v>0.2352274</v>
      </c>
      <c r="BE32">
        <v>0.2171563</v>
      </c>
      <c r="BF32">
        <v>0.2216612</v>
      </c>
      <c r="BG32">
        <v>0.2099125</v>
      </c>
      <c r="BH32">
        <v>0.25328590000000001</v>
      </c>
      <c r="BI32">
        <v>0.25198490000000001</v>
      </c>
      <c r="BJ32">
        <v>0.29554350000000001</v>
      </c>
      <c r="BK32">
        <v>0.28951539999999998</v>
      </c>
      <c r="BL32">
        <v>0.26559830000000001</v>
      </c>
      <c r="BM32">
        <v>0.28296660000000001</v>
      </c>
      <c r="BN32">
        <v>0.32650439999999997</v>
      </c>
      <c r="BO32">
        <v>0.34929320000000003</v>
      </c>
      <c r="BP32">
        <v>0.38143680000000002</v>
      </c>
      <c r="BQ32">
        <v>0.43828339999999999</v>
      </c>
      <c r="BR32">
        <v>0.46622170000000002</v>
      </c>
      <c r="BS32">
        <v>0.52313670000000001</v>
      </c>
      <c r="BT32">
        <v>0.54330630000000002</v>
      </c>
      <c r="BU32">
        <v>0.47759810000000003</v>
      </c>
      <c r="BV32">
        <v>0.41619270000000003</v>
      </c>
      <c r="BW32">
        <v>0.32672679999999998</v>
      </c>
      <c r="BX32">
        <v>0.28228140000000002</v>
      </c>
      <c r="BY32">
        <v>0.28407700000000002</v>
      </c>
      <c r="BZ32">
        <v>0.27675359999999999</v>
      </c>
      <c r="CA32">
        <v>0.23077249999999999</v>
      </c>
      <c r="CB32">
        <v>0.24611830000000001</v>
      </c>
      <c r="CC32">
        <v>0.2292968</v>
      </c>
      <c r="CD32">
        <v>0.23379739999999999</v>
      </c>
      <c r="CE32">
        <v>0.22140009999999999</v>
      </c>
      <c r="CF32">
        <v>0.26802550000000003</v>
      </c>
      <c r="CG32">
        <v>0.26910669999999998</v>
      </c>
      <c r="CH32">
        <v>0.3153128</v>
      </c>
      <c r="CI32">
        <v>0.30804559999999997</v>
      </c>
      <c r="CJ32">
        <v>0.28510590000000002</v>
      </c>
      <c r="CK32">
        <v>0.30123070000000002</v>
      </c>
      <c r="CL32">
        <v>0.34501130000000002</v>
      </c>
      <c r="CM32">
        <v>0.36767870000000002</v>
      </c>
      <c r="CN32">
        <v>0.39763949999999998</v>
      </c>
      <c r="CO32">
        <v>0.45732660000000003</v>
      </c>
      <c r="CP32">
        <v>0.48422759999999998</v>
      </c>
      <c r="CQ32">
        <v>0.54557020000000001</v>
      </c>
      <c r="CR32">
        <v>0.56472020000000001</v>
      </c>
      <c r="CS32">
        <v>0.49599710000000002</v>
      </c>
      <c r="CT32">
        <v>0.43140709999999999</v>
      </c>
      <c r="CU32">
        <v>0.34069579999999999</v>
      </c>
      <c r="CV32">
        <v>0.29438910000000001</v>
      </c>
      <c r="CW32">
        <v>0.29519020000000001</v>
      </c>
      <c r="CX32">
        <v>0.28677930000000001</v>
      </c>
      <c r="CY32">
        <v>0.24075070000000001</v>
      </c>
      <c r="CZ32">
        <v>0.25700919999999999</v>
      </c>
      <c r="DA32">
        <v>0.2414374</v>
      </c>
      <c r="DB32">
        <v>0.2459335</v>
      </c>
      <c r="DC32">
        <v>0.23288780000000001</v>
      </c>
      <c r="DD32">
        <v>0.28276519999999999</v>
      </c>
      <c r="DE32">
        <v>0.28622839999999999</v>
      </c>
      <c r="DF32">
        <v>0.3350822</v>
      </c>
      <c r="DG32">
        <v>0.32657580000000003</v>
      </c>
      <c r="DH32">
        <v>0.30461359999999998</v>
      </c>
      <c r="DI32">
        <v>0.31949490000000003</v>
      </c>
      <c r="DJ32">
        <v>0.36351820000000001</v>
      </c>
      <c r="DK32">
        <v>0.38606430000000003</v>
      </c>
      <c r="DL32">
        <v>0.4138423</v>
      </c>
      <c r="DM32">
        <v>0.47636970000000001</v>
      </c>
      <c r="DN32">
        <v>0.5022335</v>
      </c>
      <c r="DO32">
        <v>0.5680037</v>
      </c>
      <c r="DP32">
        <v>0.58613409999999999</v>
      </c>
      <c r="DQ32">
        <v>0.51439599999999996</v>
      </c>
      <c r="DR32">
        <v>0.44662160000000001</v>
      </c>
      <c r="DS32">
        <v>0.3546647</v>
      </c>
      <c r="DT32">
        <v>0.30649680000000001</v>
      </c>
      <c r="DU32">
        <v>0.3063034</v>
      </c>
      <c r="DV32">
        <v>0.30125489999999999</v>
      </c>
      <c r="DW32">
        <v>0.25515759999999998</v>
      </c>
      <c r="DX32">
        <v>0.27273389999999997</v>
      </c>
      <c r="DY32">
        <v>0.25896639999999999</v>
      </c>
      <c r="DZ32">
        <v>0.26345629999999998</v>
      </c>
      <c r="EA32">
        <v>0.24947420000000001</v>
      </c>
      <c r="EB32">
        <v>0.30404680000000001</v>
      </c>
      <c r="EC32">
        <v>0.31094949999999999</v>
      </c>
      <c r="ED32">
        <v>0.363626</v>
      </c>
      <c r="EE32">
        <v>0.35333049999999999</v>
      </c>
      <c r="EF32">
        <v>0.33277960000000001</v>
      </c>
      <c r="EG32">
        <v>0.34586539999999999</v>
      </c>
      <c r="EH32">
        <v>0.39023920000000001</v>
      </c>
      <c r="EI32">
        <v>0.41260999999999998</v>
      </c>
      <c r="EJ32">
        <v>0.43723649999999997</v>
      </c>
      <c r="EK32">
        <v>0.50386509999999995</v>
      </c>
      <c r="EL32">
        <v>0.52823109999999995</v>
      </c>
      <c r="EM32">
        <v>0.60039410000000004</v>
      </c>
      <c r="EN32">
        <v>0.61705239999999995</v>
      </c>
      <c r="EO32">
        <v>0.54096120000000003</v>
      </c>
      <c r="EP32">
        <v>0.46858880000000003</v>
      </c>
      <c r="EQ32">
        <v>0.37483359999999999</v>
      </c>
      <c r="ER32">
        <v>0.3239784</v>
      </c>
      <c r="ES32">
        <v>0.322349</v>
      </c>
      <c r="ET32">
        <v>50.714660000000002</v>
      </c>
      <c r="EU32">
        <v>50.004710000000003</v>
      </c>
      <c r="EV32">
        <v>49.391539999999999</v>
      </c>
      <c r="EW32">
        <v>48.978299999999997</v>
      </c>
      <c r="EX32">
        <v>48.614750000000001</v>
      </c>
      <c r="EY32">
        <v>48.360320000000002</v>
      </c>
      <c r="EZ32">
        <v>48.170780000000001</v>
      </c>
      <c r="FA32">
        <v>48.644620000000003</v>
      </c>
      <c r="FB32">
        <v>50.825130000000001</v>
      </c>
      <c r="FC32">
        <v>53.437469999999998</v>
      </c>
      <c r="FD32">
        <v>55.522530000000003</v>
      </c>
      <c r="FE32">
        <v>57.526859999999999</v>
      </c>
      <c r="FF32">
        <v>59.133749999999999</v>
      </c>
      <c r="FG32">
        <v>60.664969999999997</v>
      </c>
      <c r="FH32">
        <v>61.639609999999998</v>
      </c>
      <c r="FI32">
        <v>61.432160000000003</v>
      </c>
      <c r="FJ32">
        <v>60.534230000000001</v>
      </c>
      <c r="FK32">
        <v>58.79636</v>
      </c>
      <c r="FL32">
        <v>56.966169999999998</v>
      </c>
      <c r="FM32">
        <v>55.571109999999997</v>
      </c>
      <c r="FN32">
        <v>54.492829999999998</v>
      </c>
      <c r="FO32">
        <v>53.540570000000002</v>
      </c>
      <c r="FP32">
        <v>52.668959999999998</v>
      </c>
      <c r="FQ32">
        <v>51.94753</v>
      </c>
      <c r="FR32">
        <v>2.0206100000000001E-2</v>
      </c>
      <c r="FS32">
        <v>2.52293E-2</v>
      </c>
    </row>
    <row r="33" spans="1:176" x14ac:dyDescent="0.2">
      <c r="A33" t="s">
        <v>199</v>
      </c>
      <c r="B33" t="s">
        <v>1</v>
      </c>
      <c r="C33" t="s">
        <v>1</v>
      </c>
      <c r="D33" t="s">
        <v>240</v>
      </c>
      <c r="E33">
        <v>7442</v>
      </c>
      <c r="F33">
        <v>6.7785909999999996</v>
      </c>
      <c r="G33">
        <v>6.6070029999999997</v>
      </c>
      <c r="H33">
        <v>6.6123849999999997</v>
      </c>
      <c r="I33">
        <v>6.6892760000000004</v>
      </c>
      <c r="J33">
        <v>7.0646769999999997</v>
      </c>
      <c r="K33">
        <v>7.9470000000000001</v>
      </c>
      <c r="L33">
        <v>9.5135179999999995</v>
      </c>
      <c r="M33">
        <v>11.32971</v>
      </c>
      <c r="N33">
        <v>13.29576</v>
      </c>
      <c r="O33">
        <v>14.03144</v>
      </c>
      <c r="P33">
        <v>14.375299999999999</v>
      </c>
      <c r="Q33">
        <v>14.321910000000001</v>
      </c>
      <c r="R33">
        <v>13.927149999999999</v>
      </c>
      <c r="S33">
        <v>13.86276</v>
      </c>
      <c r="T33">
        <v>13.58577</v>
      </c>
      <c r="U33">
        <v>12.98596</v>
      </c>
      <c r="V33">
        <v>12.28199</v>
      </c>
      <c r="W33">
        <v>11.731</v>
      </c>
      <c r="X33">
        <v>11.295579999999999</v>
      </c>
      <c r="Y33">
        <v>10.543620000000001</v>
      </c>
      <c r="Z33">
        <v>9.7386990000000004</v>
      </c>
      <c r="AA33">
        <v>8.6704059999999998</v>
      </c>
      <c r="AB33">
        <v>7.6919259999999996</v>
      </c>
      <c r="AC33">
        <v>7.0938359999999996</v>
      </c>
      <c r="AD33">
        <v>0.198689</v>
      </c>
      <c r="AE33">
        <v>0.1172985</v>
      </c>
      <c r="AF33">
        <v>0.1502809</v>
      </c>
      <c r="AG33">
        <v>9.3731999999999996E-2</v>
      </c>
      <c r="AH33">
        <v>9.5384700000000003E-2</v>
      </c>
      <c r="AI33">
        <v>0.1450147</v>
      </c>
      <c r="AJ33">
        <v>0.15935579999999999</v>
      </c>
      <c r="AK33">
        <v>0.1718285</v>
      </c>
      <c r="AL33">
        <v>0.29799189999999998</v>
      </c>
      <c r="AM33">
        <v>0.2000132</v>
      </c>
      <c r="AN33">
        <v>0.17701249999999999</v>
      </c>
      <c r="AO33">
        <v>0.229162</v>
      </c>
      <c r="AP33">
        <v>0.27111469999999999</v>
      </c>
      <c r="AQ33">
        <v>0.27922079999999999</v>
      </c>
      <c r="AR33">
        <v>0.31386750000000002</v>
      </c>
      <c r="AS33">
        <v>0.3055969</v>
      </c>
      <c r="AT33">
        <v>0.29291159999999999</v>
      </c>
      <c r="AU33">
        <v>0.37850230000000001</v>
      </c>
      <c r="AV33">
        <v>0.42994300000000002</v>
      </c>
      <c r="AW33">
        <v>0.38467800000000002</v>
      </c>
      <c r="AX33">
        <v>0.34090189999999998</v>
      </c>
      <c r="AY33">
        <v>0.24127999999999999</v>
      </c>
      <c r="AZ33">
        <v>0.17419270000000001</v>
      </c>
      <c r="BA33">
        <v>0.16434660000000001</v>
      </c>
      <c r="BB33">
        <v>0.21316450000000001</v>
      </c>
      <c r="BC33">
        <v>0.1317054</v>
      </c>
      <c r="BD33">
        <v>0.16600570000000001</v>
      </c>
      <c r="BE33">
        <v>0.111261</v>
      </c>
      <c r="BF33">
        <v>0.1129074</v>
      </c>
      <c r="BG33">
        <v>0.1616011</v>
      </c>
      <c r="BH33">
        <v>0.18063750000000001</v>
      </c>
      <c r="BI33">
        <v>0.19654959999999999</v>
      </c>
      <c r="BJ33">
        <v>0.32653579999999999</v>
      </c>
      <c r="BK33">
        <v>0.22676789999999999</v>
      </c>
      <c r="BL33">
        <v>0.20517850000000001</v>
      </c>
      <c r="BM33">
        <v>0.2555325</v>
      </c>
      <c r="BN33">
        <v>0.29783569999999998</v>
      </c>
      <c r="BO33">
        <v>0.3057665</v>
      </c>
      <c r="BP33">
        <v>0.3372617</v>
      </c>
      <c r="BQ33">
        <v>0.3330922</v>
      </c>
      <c r="BR33">
        <v>0.31890930000000001</v>
      </c>
      <c r="BS33">
        <v>0.4108927</v>
      </c>
      <c r="BT33">
        <v>0.46086129999999997</v>
      </c>
      <c r="BU33">
        <v>0.41124309999999997</v>
      </c>
      <c r="BV33">
        <v>0.3628692</v>
      </c>
      <c r="BW33">
        <v>0.26144889999999998</v>
      </c>
      <c r="BX33">
        <v>0.19167429999999999</v>
      </c>
      <c r="BY33">
        <v>0.18039230000000001</v>
      </c>
      <c r="BZ33">
        <v>0.22319030000000001</v>
      </c>
      <c r="CA33">
        <v>0.14168359999999999</v>
      </c>
      <c r="CB33">
        <v>0.17689659999999999</v>
      </c>
      <c r="CC33">
        <v>0.1234016</v>
      </c>
      <c r="CD33">
        <v>0.1250436</v>
      </c>
      <c r="CE33">
        <v>0.17308870000000001</v>
      </c>
      <c r="CF33">
        <v>0.1953771</v>
      </c>
      <c r="CG33">
        <v>0.21367130000000001</v>
      </c>
      <c r="CH33">
        <v>0.34630509999999998</v>
      </c>
      <c r="CI33">
        <v>0.24529809999999999</v>
      </c>
      <c r="CJ33">
        <v>0.2246861</v>
      </c>
      <c r="CK33">
        <v>0.2737967</v>
      </c>
      <c r="CL33">
        <v>0.31634259999999997</v>
      </c>
      <c r="CM33">
        <v>0.3241521</v>
      </c>
      <c r="CN33">
        <v>0.35346450000000001</v>
      </c>
      <c r="CO33">
        <v>0.35213539999999999</v>
      </c>
      <c r="CP33">
        <v>0.33691520000000003</v>
      </c>
      <c r="CQ33">
        <v>0.43332619999999999</v>
      </c>
      <c r="CR33">
        <v>0.48227520000000001</v>
      </c>
      <c r="CS33">
        <v>0.42964210000000003</v>
      </c>
      <c r="CT33">
        <v>0.37808360000000002</v>
      </c>
      <c r="CU33">
        <v>0.27541779999999999</v>
      </c>
      <c r="CV33">
        <v>0.20378199999999999</v>
      </c>
      <c r="CW33">
        <v>0.19150539999999999</v>
      </c>
      <c r="CX33">
        <v>0.23321600000000001</v>
      </c>
      <c r="CY33">
        <v>0.15166180000000001</v>
      </c>
      <c r="CZ33">
        <v>0.1877875</v>
      </c>
      <c r="DA33">
        <v>0.1355422</v>
      </c>
      <c r="DB33">
        <v>0.13717979999999999</v>
      </c>
      <c r="DC33">
        <v>0.1845764</v>
      </c>
      <c r="DD33">
        <v>0.21011659999999999</v>
      </c>
      <c r="DE33">
        <v>0.2307931</v>
      </c>
      <c r="DF33">
        <v>0.36607450000000002</v>
      </c>
      <c r="DG33">
        <v>0.26382840000000002</v>
      </c>
      <c r="DH33">
        <v>0.24419379999999999</v>
      </c>
      <c r="DI33">
        <v>0.29206080000000001</v>
      </c>
      <c r="DJ33">
        <v>0.33484950000000002</v>
      </c>
      <c r="DK33">
        <v>0.3425376</v>
      </c>
      <c r="DL33">
        <v>0.36966729999999998</v>
      </c>
      <c r="DM33">
        <v>0.37117860000000003</v>
      </c>
      <c r="DN33">
        <v>0.35492099999999999</v>
      </c>
      <c r="DO33">
        <v>0.45575959999999999</v>
      </c>
      <c r="DP33">
        <v>0.5036891</v>
      </c>
      <c r="DQ33">
        <v>0.44804100000000002</v>
      </c>
      <c r="DR33">
        <v>0.39329809999999998</v>
      </c>
      <c r="DS33">
        <v>0.2893868</v>
      </c>
      <c r="DT33">
        <v>0.21588959999999999</v>
      </c>
      <c r="DU33">
        <v>0.20261860000000001</v>
      </c>
      <c r="DV33">
        <v>0.24769150000000001</v>
      </c>
      <c r="DW33">
        <v>0.16606870000000001</v>
      </c>
      <c r="DX33">
        <v>0.2035122</v>
      </c>
      <c r="DY33">
        <v>0.15307119999999999</v>
      </c>
      <c r="DZ33">
        <v>0.15470249999999999</v>
      </c>
      <c r="EA33">
        <v>0.2011628</v>
      </c>
      <c r="EB33">
        <v>0.2313983</v>
      </c>
      <c r="EC33">
        <v>0.25551420000000002</v>
      </c>
      <c r="ED33">
        <v>0.39461829999999998</v>
      </c>
      <c r="EE33">
        <v>0.29058309999999998</v>
      </c>
      <c r="EF33">
        <v>0.27235979999999999</v>
      </c>
      <c r="EG33">
        <v>0.31843129999999997</v>
      </c>
      <c r="EH33">
        <v>0.36157050000000002</v>
      </c>
      <c r="EI33">
        <v>0.3690833</v>
      </c>
      <c r="EJ33">
        <v>0.39306150000000001</v>
      </c>
      <c r="EK33">
        <v>0.39867390000000003</v>
      </c>
      <c r="EL33">
        <v>0.3809187</v>
      </c>
      <c r="EM33">
        <v>0.48814999999999997</v>
      </c>
      <c r="EN33">
        <v>0.53460739999999995</v>
      </c>
      <c r="EO33">
        <v>0.47460619999999998</v>
      </c>
      <c r="EP33">
        <v>0.4152653</v>
      </c>
      <c r="EQ33">
        <v>0.30955569999999999</v>
      </c>
      <c r="ER33">
        <v>0.2333712</v>
      </c>
      <c r="ES33">
        <v>0.2186642</v>
      </c>
      <c r="ET33">
        <v>41.29974</v>
      </c>
      <c r="EU33">
        <v>40.464089999999999</v>
      </c>
      <c r="EV33">
        <v>39.770780000000002</v>
      </c>
      <c r="EW33">
        <v>39.482039999999998</v>
      </c>
      <c r="EX33">
        <v>39.087719999999997</v>
      </c>
      <c r="EY33">
        <v>39.033239999999999</v>
      </c>
      <c r="EZ33">
        <v>39.153469999999999</v>
      </c>
      <c r="FA33">
        <v>39.807499999999997</v>
      </c>
      <c r="FB33">
        <v>42.098669999999998</v>
      </c>
      <c r="FC33">
        <v>45.66516</v>
      </c>
      <c r="FD33">
        <v>48.29513</v>
      </c>
      <c r="FE33">
        <v>50.472169999999998</v>
      </c>
      <c r="FF33">
        <v>52.599429999999998</v>
      </c>
      <c r="FG33">
        <v>53.862169999999999</v>
      </c>
      <c r="FH33">
        <v>54.76708</v>
      </c>
      <c r="FI33">
        <v>54.690759999999997</v>
      </c>
      <c r="FJ33">
        <v>53.574840000000002</v>
      </c>
      <c r="FK33">
        <v>52.216209999999997</v>
      </c>
      <c r="FL33">
        <v>50.48424</v>
      </c>
      <c r="FM33">
        <v>49.061309999999999</v>
      </c>
      <c r="FN33">
        <v>47.98827</v>
      </c>
      <c r="FO33">
        <v>46.678489999999996</v>
      </c>
      <c r="FP33">
        <v>45.57591</v>
      </c>
      <c r="FQ33">
        <v>44.349159999999998</v>
      </c>
      <c r="FR33">
        <v>2.0206100000000001E-2</v>
      </c>
      <c r="FS33">
        <v>2.52293E-2</v>
      </c>
    </row>
    <row r="34" spans="1:176" x14ac:dyDescent="0.2">
      <c r="A34" t="s">
        <v>199</v>
      </c>
      <c r="B34" t="s">
        <v>1</v>
      </c>
      <c r="C34" t="s">
        <v>1</v>
      </c>
      <c r="D34" t="s">
        <v>230</v>
      </c>
      <c r="E34">
        <v>7442</v>
      </c>
      <c r="F34">
        <v>6.6745150000000004</v>
      </c>
      <c r="G34">
        <v>6.5051670000000001</v>
      </c>
      <c r="H34">
        <v>6.4836790000000004</v>
      </c>
      <c r="I34">
        <v>6.5913120000000003</v>
      </c>
      <c r="J34">
        <v>6.9486059999999998</v>
      </c>
      <c r="K34">
        <v>7.7522010000000003</v>
      </c>
      <c r="L34">
        <v>9.2296899999999997</v>
      </c>
      <c r="M34">
        <v>10.911440000000001</v>
      </c>
      <c r="N34">
        <v>12.557370000000001</v>
      </c>
      <c r="O34">
        <v>13.44049</v>
      </c>
      <c r="P34">
        <v>13.86266</v>
      </c>
      <c r="Q34">
        <v>13.96655</v>
      </c>
      <c r="R34">
        <v>13.70435</v>
      </c>
      <c r="S34">
        <v>13.745889999999999</v>
      </c>
      <c r="T34">
        <v>13.58305</v>
      </c>
      <c r="U34">
        <v>13.091710000000001</v>
      </c>
      <c r="V34">
        <v>12.352209999999999</v>
      </c>
      <c r="W34">
        <v>11.796620000000001</v>
      </c>
      <c r="X34">
        <v>11.104480000000001</v>
      </c>
      <c r="Y34">
        <v>10.344010000000001</v>
      </c>
      <c r="Z34">
        <v>9.5995139999999992</v>
      </c>
      <c r="AA34">
        <v>8.6193120000000008</v>
      </c>
      <c r="AB34">
        <v>7.687627</v>
      </c>
      <c r="AC34">
        <v>7.0975809999999999</v>
      </c>
      <c r="AD34">
        <v>0.2504979</v>
      </c>
      <c r="AE34">
        <v>0.20339560000000001</v>
      </c>
      <c r="AF34">
        <v>0.217111</v>
      </c>
      <c r="AG34">
        <v>0.19603689999999999</v>
      </c>
      <c r="AH34">
        <v>0.20039080000000001</v>
      </c>
      <c r="AI34">
        <v>0.1917201</v>
      </c>
      <c r="AJ34">
        <v>0.22942870000000001</v>
      </c>
      <c r="AK34">
        <v>0.22566230000000001</v>
      </c>
      <c r="AL34">
        <v>0.26821739999999999</v>
      </c>
      <c r="AM34">
        <v>0.26098199999999999</v>
      </c>
      <c r="AN34">
        <v>0.23597199999999999</v>
      </c>
      <c r="AO34">
        <v>0.25616509999999998</v>
      </c>
      <c r="AP34">
        <v>0.29926199999999997</v>
      </c>
      <c r="AQ34">
        <v>0.32193100000000002</v>
      </c>
      <c r="AR34">
        <v>0.35719050000000002</v>
      </c>
      <c r="AS34">
        <v>0.40843479999999999</v>
      </c>
      <c r="AT34">
        <v>0.43658200000000003</v>
      </c>
      <c r="AU34">
        <v>0.48740709999999998</v>
      </c>
      <c r="AV34">
        <v>0.50983409999999996</v>
      </c>
      <c r="AW34">
        <v>0.44895950000000001</v>
      </c>
      <c r="AX34">
        <v>0.39262619999999998</v>
      </c>
      <c r="AY34">
        <v>0.30446279999999998</v>
      </c>
      <c r="AZ34">
        <v>0.26178699999999999</v>
      </c>
      <c r="BA34">
        <v>0.2645943</v>
      </c>
      <c r="BB34">
        <v>0.26497349999999997</v>
      </c>
      <c r="BC34">
        <v>0.21780260000000001</v>
      </c>
      <c r="BD34">
        <v>0.23283570000000001</v>
      </c>
      <c r="BE34">
        <v>0.21356600000000001</v>
      </c>
      <c r="BF34">
        <v>0.21791360000000001</v>
      </c>
      <c r="BG34">
        <v>0.20830650000000001</v>
      </c>
      <c r="BH34">
        <v>0.2507103</v>
      </c>
      <c r="BI34">
        <v>0.25038339999999998</v>
      </c>
      <c r="BJ34">
        <v>0.29676130000000001</v>
      </c>
      <c r="BK34">
        <v>0.28773670000000001</v>
      </c>
      <c r="BL34">
        <v>0.26413799999999998</v>
      </c>
      <c r="BM34">
        <v>0.2825356</v>
      </c>
      <c r="BN34">
        <v>0.32598310000000003</v>
      </c>
      <c r="BO34">
        <v>0.34847679999999998</v>
      </c>
      <c r="BP34">
        <v>0.3805847</v>
      </c>
      <c r="BQ34">
        <v>0.43593019999999999</v>
      </c>
      <c r="BR34">
        <v>0.46257959999999998</v>
      </c>
      <c r="BS34">
        <v>0.51979750000000002</v>
      </c>
      <c r="BT34">
        <v>0.54075240000000002</v>
      </c>
      <c r="BU34">
        <v>0.47552460000000002</v>
      </c>
      <c r="BV34">
        <v>0.4145935</v>
      </c>
      <c r="BW34">
        <v>0.32463170000000002</v>
      </c>
      <c r="BX34">
        <v>0.27926859999999998</v>
      </c>
      <c r="BY34">
        <v>0.28064</v>
      </c>
      <c r="BZ34">
        <v>0.2749992</v>
      </c>
      <c r="CA34">
        <v>0.2277807</v>
      </c>
      <c r="CB34">
        <v>0.24372659999999999</v>
      </c>
      <c r="CC34">
        <v>0.2257065</v>
      </c>
      <c r="CD34">
        <v>0.2300497</v>
      </c>
      <c r="CE34">
        <v>0.21979409999999999</v>
      </c>
      <c r="CF34">
        <v>0.26544990000000002</v>
      </c>
      <c r="CG34">
        <v>0.2675051</v>
      </c>
      <c r="CH34">
        <v>0.3165306</v>
      </c>
      <c r="CI34">
        <v>0.30626700000000001</v>
      </c>
      <c r="CJ34">
        <v>0.2836457</v>
      </c>
      <c r="CK34">
        <v>0.30079980000000001</v>
      </c>
      <c r="CL34">
        <v>0.34449000000000002</v>
      </c>
      <c r="CM34">
        <v>0.36686229999999997</v>
      </c>
      <c r="CN34">
        <v>0.39678750000000002</v>
      </c>
      <c r="CO34">
        <v>0.45497330000000002</v>
      </c>
      <c r="CP34">
        <v>0.4805855</v>
      </c>
      <c r="CQ34">
        <v>0.54223100000000002</v>
      </c>
      <c r="CR34">
        <v>0.56216630000000001</v>
      </c>
      <c r="CS34">
        <v>0.49392360000000002</v>
      </c>
      <c r="CT34">
        <v>0.42980790000000002</v>
      </c>
      <c r="CU34">
        <v>0.33860069999999998</v>
      </c>
      <c r="CV34">
        <v>0.29137629999999998</v>
      </c>
      <c r="CW34">
        <v>0.29175319999999999</v>
      </c>
      <c r="CX34">
        <v>0.28502490000000003</v>
      </c>
      <c r="CY34">
        <v>0.2377589</v>
      </c>
      <c r="CZ34">
        <v>0.2546175</v>
      </c>
      <c r="DA34">
        <v>0.23784710000000001</v>
      </c>
      <c r="DB34">
        <v>0.24218590000000001</v>
      </c>
      <c r="DC34">
        <v>0.23128180000000001</v>
      </c>
      <c r="DD34">
        <v>0.28018949999999998</v>
      </c>
      <c r="DE34">
        <v>0.28462690000000002</v>
      </c>
      <c r="DF34">
        <v>0.33629999999999999</v>
      </c>
      <c r="DG34">
        <v>0.32479720000000001</v>
      </c>
      <c r="DH34">
        <v>0.30315340000000002</v>
      </c>
      <c r="DI34">
        <v>0.31906390000000001</v>
      </c>
      <c r="DJ34">
        <v>0.36299680000000001</v>
      </c>
      <c r="DK34">
        <v>0.38524789999999998</v>
      </c>
      <c r="DL34">
        <v>0.41299019999999997</v>
      </c>
      <c r="DM34">
        <v>0.47401650000000001</v>
      </c>
      <c r="DN34">
        <v>0.49859140000000002</v>
      </c>
      <c r="DO34">
        <v>0.56466439999999996</v>
      </c>
      <c r="DP34">
        <v>0.58358019999999999</v>
      </c>
      <c r="DQ34">
        <v>0.51232250000000001</v>
      </c>
      <c r="DR34">
        <v>0.44502239999999998</v>
      </c>
      <c r="DS34">
        <v>0.35256959999999998</v>
      </c>
      <c r="DT34">
        <v>0.30348399999999998</v>
      </c>
      <c r="DU34">
        <v>0.30286629999999998</v>
      </c>
      <c r="DV34">
        <v>0.2995004</v>
      </c>
      <c r="DW34">
        <v>0.2521659</v>
      </c>
      <c r="DX34">
        <v>0.27034229999999998</v>
      </c>
      <c r="DY34">
        <v>0.25537609999999999</v>
      </c>
      <c r="DZ34">
        <v>0.25970860000000001</v>
      </c>
      <c r="EA34">
        <v>0.24786820000000001</v>
      </c>
      <c r="EB34">
        <v>0.30147109999999999</v>
      </c>
      <c r="EC34">
        <v>0.30934800000000001</v>
      </c>
      <c r="ED34">
        <v>0.3648438</v>
      </c>
      <c r="EE34">
        <v>0.35155189999999997</v>
      </c>
      <c r="EF34">
        <v>0.33131939999999999</v>
      </c>
      <c r="EG34">
        <v>0.34543449999999998</v>
      </c>
      <c r="EH34">
        <v>0.38971790000000001</v>
      </c>
      <c r="EI34">
        <v>0.41179359999999998</v>
      </c>
      <c r="EJ34">
        <v>0.43638450000000001</v>
      </c>
      <c r="EK34">
        <v>0.50151179999999995</v>
      </c>
      <c r="EL34">
        <v>0.52458910000000003</v>
      </c>
      <c r="EM34">
        <v>0.5970548</v>
      </c>
      <c r="EN34">
        <v>0.61449849999999995</v>
      </c>
      <c r="EO34">
        <v>0.53888769999999997</v>
      </c>
      <c r="EP34">
        <v>0.4669896</v>
      </c>
      <c r="EQ34">
        <v>0.37273849999999997</v>
      </c>
      <c r="ER34">
        <v>0.32096550000000001</v>
      </c>
      <c r="ES34">
        <v>0.31891199999999997</v>
      </c>
      <c r="ET34">
        <v>47.601550000000003</v>
      </c>
      <c r="EU34">
        <v>46.765880000000003</v>
      </c>
      <c r="EV34">
        <v>46.015790000000003</v>
      </c>
      <c r="EW34">
        <v>45.426909999999999</v>
      </c>
      <c r="EX34">
        <v>44.88456</v>
      </c>
      <c r="EY34">
        <v>44.512279999999997</v>
      </c>
      <c r="EZ34">
        <v>44.337359999999997</v>
      </c>
      <c r="FA34">
        <v>44.628239999999998</v>
      </c>
      <c r="FB34">
        <v>47.78698</v>
      </c>
      <c r="FC34">
        <v>52.363329999999998</v>
      </c>
      <c r="FD34">
        <v>56.19605</v>
      </c>
      <c r="FE34">
        <v>59.307319999999997</v>
      </c>
      <c r="FF34">
        <v>61.783520000000003</v>
      </c>
      <c r="FG34">
        <v>63.73095</v>
      </c>
      <c r="FH34">
        <v>64.791910000000001</v>
      </c>
      <c r="FI34">
        <v>64.765140000000002</v>
      </c>
      <c r="FJ34">
        <v>62.925789999999999</v>
      </c>
      <c r="FK34">
        <v>59.296950000000002</v>
      </c>
      <c r="FL34">
        <v>56.387279999999997</v>
      </c>
      <c r="FM34">
        <v>54.345410000000001</v>
      </c>
      <c r="FN34">
        <v>52.709110000000003</v>
      </c>
      <c r="FO34">
        <v>51.317779999999999</v>
      </c>
      <c r="FP34">
        <v>50.007429999999999</v>
      </c>
      <c r="FQ34">
        <v>48.898029999999999</v>
      </c>
      <c r="FR34">
        <v>2.0206100000000001E-2</v>
      </c>
      <c r="FS34">
        <v>2.52293E-2</v>
      </c>
    </row>
    <row r="35" spans="1:176" x14ac:dyDescent="0.2">
      <c r="A35" t="s">
        <v>199</v>
      </c>
      <c r="B35" t="s">
        <v>1</v>
      </c>
      <c r="C35" t="s">
        <v>1</v>
      </c>
      <c r="D35" t="s">
        <v>241</v>
      </c>
      <c r="E35">
        <v>7442</v>
      </c>
      <c r="F35">
        <v>6.4925240000000004</v>
      </c>
      <c r="G35">
        <v>6.4021710000000001</v>
      </c>
      <c r="H35">
        <v>6.4362389999999996</v>
      </c>
      <c r="I35">
        <v>6.5599129999999999</v>
      </c>
      <c r="J35">
        <v>6.9644690000000002</v>
      </c>
      <c r="K35">
        <v>7.6978989999999996</v>
      </c>
      <c r="L35">
        <v>9.033455</v>
      </c>
      <c r="M35">
        <v>10.32178</v>
      </c>
      <c r="N35">
        <v>11.48319</v>
      </c>
      <c r="O35">
        <v>12.23024</v>
      </c>
      <c r="P35">
        <v>12.63729</v>
      </c>
      <c r="Q35">
        <v>12.74666</v>
      </c>
      <c r="R35">
        <v>12.545159999999999</v>
      </c>
      <c r="S35">
        <v>12.586919999999999</v>
      </c>
      <c r="T35">
        <v>12.561820000000001</v>
      </c>
      <c r="U35">
        <v>12.19801</v>
      </c>
      <c r="V35">
        <v>11.56381</v>
      </c>
      <c r="W35">
        <v>11.11351</v>
      </c>
      <c r="X35">
        <v>10.58943</v>
      </c>
      <c r="Y35">
        <v>9.8955739999999999</v>
      </c>
      <c r="Z35">
        <v>9.2006680000000003</v>
      </c>
      <c r="AA35">
        <v>8.2393079999999994</v>
      </c>
      <c r="AB35">
        <v>7.4027760000000002</v>
      </c>
      <c r="AC35">
        <v>6.9131369999999999</v>
      </c>
      <c r="AD35">
        <v>0.2486564</v>
      </c>
      <c r="AE35">
        <v>0.20093620000000001</v>
      </c>
      <c r="AF35">
        <v>0.2160308</v>
      </c>
      <c r="AG35">
        <v>0.1936852</v>
      </c>
      <c r="AH35">
        <v>0.1973087</v>
      </c>
      <c r="AI35">
        <v>0.18869569999999999</v>
      </c>
      <c r="AJ35">
        <v>0.2289117</v>
      </c>
      <c r="AK35">
        <v>0.22253729999999999</v>
      </c>
      <c r="AL35">
        <v>0.26545920000000001</v>
      </c>
      <c r="AM35">
        <v>0.26089000000000001</v>
      </c>
      <c r="AN35">
        <v>0.23416000000000001</v>
      </c>
      <c r="AO35">
        <v>0.25290049999999997</v>
      </c>
      <c r="AP35">
        <v>0.29710219999999998</v>
      </c>
      <c r="AQ35">
        <v>0.318938</v>
      </c>
      <c r="AR35">
        <v>0.35423460000000001</v>
      </c>
      <c r="AS35">
        <v>0.40398109999999998</v>
      </c>
      <c r="AT35">
        <v>0.43407220000000002</v>
      </c>
      <c r="AU35">
        <v>0.4872107</v>
      </c>
      <c r="AV35">
        <v>0.50897369999999997</v>
      </c>
      <c r="AW35">
        <v>0.44765820000000001</v>
      </c>
      <c r="AX35">
        <v>0.38900620000000002</v>
      </c>
      <c r="AY35">
        <v>0.30236449999999998</v>
      </c>
      <c r="AZ35">
        <v>0.25925730000000002</v>
      </c>
      <c r="BA35">
        <v>0.2620556</v>
      </c>
      <c r="BB35">
        <v>0.26313199999999998</v>
      </c>
      <c r="BC35">
        <v>0.21534310000000001</v>
      </c>
      <c r="BD35">
        <v>0.23175560000000001</v>
      </c>
      <c r="BE35">
        <v>0.21121419999999999</v>
      </c>
      <c r="BF35">
        <v>0.21483140000000001</v>
      </c>
      <c r="BG35">
        <v>0.2052821</v>
      </c>
      <c r="BH35">
        <v>0.25019340000000001</v>
      </c>
      <c r="BI35">
        <v>0.24725839999999999</v>
      </c>
      <c r="BJ35">
        <v>0.29400300000000001</v>
      </c>
      <c r="BK35">
        <v>0.28764469999999998</v>
      </c>
      <c r="BL35">
        <v>0.262326</v>
      </c>
      <c r="BM35">
        <v>0.27927099999999999</v>
      </c>
      <c r="BN35">
        <v>0.32382319999999998</v>
      </c>
      <c r="BO35">
        <v>0.34548380000000001</v>
      </c>
      <c r="BP35">
        <v>0.37762879999999999</v>
      </c>
      <c r="BQ35">
        <v>0.43147639999999998</v>
      </c>
      <c r="BR35">
        <v>0.46006979999999997</v>
      </c>
      <c r="BS35">
        <v>0.51960110000000004</v>
      </c>
      <c r="BT35">
        <v>0.53989200000000004</v>
      </c>
      <c r="BU35">
        <v>0.47422330000000001</v>
      </c>
      <c r="BV35">
        <v>0.41097349999999999</v>
      </c>
      <c r="BW35">
        <v>0.32253349999999997</v>
      </c>
      <c r="BX35">
        <v>0.27673890000000001</v>
      </c>
      <c r="BY35">
        <v>0.2781013</v>
      </c>
      <c r="BZ35">
        <v>0.2731577</v>
      </c>
      <c r="CA35">
        <v>0.2253213</v>
      </c>
      <c r="CB35">
        <v>0.24264649999999999</v>
      </c>
      <c r="CC35">
        <v>0.22335479999999999</v>
      </c>
      <c r="CD35">
        <v>0.22696759999999999</v>
      </c>
      <c r="CE35">
        <v>0.21676980000000001</v>
      </c>
      <c r="CF35">
        <v>0.26493299999999997</v>
      </c>
      <c r="CG35">
        <v>0.26438010000000001</v>
      </c>
      <c r="CH35">
        <v>0.31377240000000001</v>
      </c>
      <c r="CI35">
        <v>0.30617490000000003</v>
      </c>
      <c r="CJ35">
        <v>0.28183370000000002</v>
      </c>
      <c r="CK35">
        <v>0.2975351</v>
      </c>
      <c r="CL35">
        <v>0.34233010000000003</v>
      </c>
      <c r="CM35">
        <v>0.36386930000000001</v>
      </c>
      <c r="CN35">
        <v>0.3938316</v>
      </c>
      <c r="CO35">
        <v>0.45051960000000002</v>
      </c>
      <c r="CP35">
        <v>0.47807569999999999</v>
      </c>
      <c r="CQ35">
        <v>0.54203460000000003</v>
      </c>
      <c r="CR35">
        <v>0.56130590000000002</v>
      </c>
      <c r="CS35">
        <v>0.49262230000000001</v>
      </c>
      <c r="CT35">
        <v>0.42618790000000001</v>
      </c>
      <c r="CU35">
        <v>0.33650239999999998</v>
      </c>
      <c r="CV35">
        <v>0.28884660000000001</v>
      </c>
      <c r="CW35">
        <v>0.28921439999999998</v>
      </c>
      <c r="CX35">
        <v>0.28318339999999997</v>
      </c>
      <c r="CY35">
        <v>0.23529949999999999</v>
      </c>
      <c r="CZ35">
        <v>0.25353740000000002</v>
      </c>
      <c r="DA35">
        <v>0.23549529999999999</v>
      </c>
      <c r="DB35">
        <v>0.23910380000000001</v>
      </c>
      <c r="DC35">
        <v>0.2282574</v>
      </c>
      <c r="DD35">
        <v>0.27967259999999999</v>
      </c>
      <c r="DE35">
        <v>0.28150190000000003</v>
      </c>
      <c r="DF35">
        <v>0.3335418</v>
      </c>
      <c r="DG35">
        <v>0.32470510000000002</v>
      </c>
      <c r="DH35">
        <v>0.30134139999999998</v>
      </c>
      <c r="DI35">
        <v>0.31579930000000001</v>
      </c>
      <c r="DJ35">
        <v>0.36083700000000002</v>
      </c>
      <c r="DK35">
        <v>0.38225480000000001</v>
      </c>
      <c r="DL35">
        <v>0.41003440000000002</v>
      </c>
      <c r="DM35">
        <v>0.4695628</v>
      </c>
      <c r="DN35">
        <v>0.49608160000000001</v>
      </c>
      <c r="DO35">
        <v>0.56446799999999997</v>
      </c>
      <c r="DP35">
        <v>0.58271989999999996</v>
      </c>
      <c r="DQ35">
        <v>0.51102130000000001</v>
      </c>
      <c r="DR35">
        <v>0.44140239999999997</v>
      </c>
      <c r="DS35">
        <v>0.35047129999999999</v>
      </c>
      <c r="DT35">
        <v>0.30095430000000001</v>
      </c>
      <c r="DU35">
        <v>0.30032759999999997</v>
      </c>
      <c r="DV35">
        <v>0.29765900000000001</v>
      </c>
      <c r="DW35">
        <v>0.2497064</v>
      </c>
      <c r="DX35">
        <v>0.2692621</v>
      </c>
      <c r="DY35">
        <v>0.25302439999999998</v>
      </c>
      <c r="DZ35">
        <v>0.25662649999999998</v>
      </c>
      <c r="EA35">
        <v>0.2448438</v>
      </c>
      <c r="EB35">
        <v>0.30095420000000001</v>
      </c>
      <c r="EC35">
        <v>0.30622290000000002</v>
      </c>
      <c r="ED35">
        <v>0.36208560000000001</v>
      </c>
      <c r="EE35">
        <v>0.35145979999999999</v>
      </c>
      <c r="EF35">
        <v>0.32950740000000001</v>
      </c>
      <c r="EG35">
        <v>0.34216980000000002</v>
      </c>
      <c r="EH35">
        <v>0.38755800000000001</v>
      </c>
      <c r="EI35">
        <v>0.40880060000000001</v>
      </c>
      <c r="EJ35">
        <v>0.4334286</v>
      </c>
      <c r="EK35">
        <v>0.4970581</v>
      </c>
      <c r="EL35">
        <v>0.52207919999999997</v>
      </c>
      <c r="EM35">
        <v>0.59685840000000001</v>
      </c>
      <c r="EN35">
        <v>0.61363820000000002</v>
      </c>
      <c r="EO35">
        <v>0.53758640000000002</v>
      </c>
      <c r="EP35">
        <v>0.46336959999999999</v>
      </c>
      <c r="EQ35">
        <v>0.37064029999999998</v>
      </c>
      <c r="ER35">
        <v>0.31843579999999999</v>
      </c>
      <c r="ES35">
        <v>0.31637330000000002</v>
      </c>
      <c r="ET35">
        <v>44.550539999999998</v>
      </c>
      <c r="EU35">
        <v>43.291469999999997</v>
      </c>
      <c r="EV35">
        <v>42.253619999999998</v>
      </c>
      <c r="EW35">
        <v>41.566569999999999</v>
      </c>
      <c r="EX35">
        <v>40.975200000000001</v>
      </c>
      <c r="EY35">
        <v>40.53642</v>
      </c>
      <c r="EZ35">
        <v>39.99774</v>
      </c>
      <c r="FA35">
        <v>40.54777</v>
      </c>
      <c r="FB35">
        <v>45.313040000000001</v>
      </c>
      <c r="FC35">
        <v>51.526870000000002</v>
      </c>
      <c r="FD35">
        <v>56.274540000000002</v>
      </c>
      <c r="FE35">
        <v>60.633960000000002</v>
      </c>
      <c r="FF35">
        <v>63.540120000000002</v>
      </c>
      <c r="FG35">
        <v>65.91968</v>
      </c>
      <c r="FH35">
        <v>67.282179999999997</v>
      </c>
      <c r="FI35">
        <v>67.736699999999999</v>
      </c>
      <c r="FJ35">
        <v>65.612660000000005</v>
      </c>
      <c r="FK35">
        <v>60.154600000000002</v>
      </c>
      <c r="FL35">
        <v>55.895180000000003</v>
      </c>
      <c r="FM35">
        <v>52.808480000000003</v>
      </c>
      <c r="FN35">
        <v>50.838729999999998</v>
      </c>
      <c r="FO35">
        <v>48.745130000000003</v>
      </c>
      <c r="FP35">
        <v>47.018470000000001</v>
      </c>
      <c r="FQ35">
        <v>45.681370000000001</v>
      </c>
      <c r="FR35">
        <v>2.0206100000000001E-2</v>
      </c>
      <c r="FS35">
        <v>2.52293E-2</v>
      </c>
    </row>
    <row r="36" spans="1:176" x14ac:dyDescent="0.2">
      <c r="A36" t="s">
        <v>199</v>
      </c>
      <c r="B36" t="s">
        <v>1</v>
      </c>
      <c r="C36" t="s">
        <v>1</v>
      </c>
      <c r="D36" t="s">
        <v>231</v>
      </c>
      <c r="E36">
        <v>7442</v>
      </c>
      <c r="F36">
        <v>7.7026539999999999</v>
      </c>
      <c r="G36">
        <v>7.3522829999999999</v>
      </c>
      <c r="H36">
        <v>7.1988250000000003</v>
      </c>
      <c r="I36">
        <v>7.1696419999999996</v>
      </c>
      <c r="J36">
        <v>7.4597879999999996</v>
      </c>
      <c r="K36">
        <v>8.1496960000000005</v>
      </c>
      <c r="L36">
        <v>9.2160130000000002</v>
      </c>
      <c r="M36">
        <v>11.08337</v>
      </c>
      <c r="N36">
        <v>13.21172</v>
      </c>
      <c r="O36">
        <v>14.99037</v>
      </c>
      <c r="P36">
        <v>16.50187</v>
      </c>
      <c r="Q36">
        <v>17.486039999999999</v>
      </c>
      <c r="R36">
        <v>17.925070000000002</v>
      </c>
      <c r="S36">
        <v>18.476669999999999</v>
      </c>
      <c r="T36">
        <v>18.672360000000001</v>
      </c>
      <c r="U36">
        <v>18.329170000000001</v>
      </c>
      <c r="V36">
        <v>17.474129999999999</v>
      </c>
      <c r="W36">
        <v>15.718529999999999</v>
      </c>
      <c r="X36">
        <v>14.07991</v>
      </c>
      <c r="Y36">
        <v>12.88105</v>
      </c>
      <c r="Z36">
        <v>12.067640000000001</v>
      </c>
      <c r="AA36">
        <v>10.728350000000001</v>
      </c>
      <c r="AB36">
        <v>9.3069970000000009</v>
      </c>
      <c r="AC36">
        <v>8.3268799999999992</v>
      </c>
      <c r="AD36">
        <v>0.1175437</v>
      </c>
      <c r="AE36">
        <v>7.2547500000000001E-2</v>
      </c>
      <c r="AF36">
        <v>0.1016357</v>
      </c>
      <c r="AG36">
        <v>9.3342800000000004E-2</v>
      </c>
      <c r="AH36">
        <v>9.7875400000000001E-2</v>
      </c>
      <c r="AI36">
        <v>8.7638300000000002E-2</v>
      </c>
      <c r="AJ36">
        <v>0.167741</v>
      </c>
      <c r="AK36">
        <v>0.1453161</v>
      </c>
      <c r="AL36">
        <v>0.12327340000000001</v>
      </c>
      <c r="AM36">
        <v>0.15652740000000001</v>
      </c>
      <c r="AN36">
        <v>0.2375951</v>
      </c>
      <c r="AO36">
        <v>0.25955980000000001</v>
      </c>
      <c r="AP36">
        <v>0.26756449999999998</v>
      </c>
      <c r="AQ36">
        <v>0.29936380000000001</v>
      </c>
      <c r="AR36">
        <v>0.29116500000000001</v>
      </c>
      <c r="AS36">
        <v>0.31310159999999998</v>
      </c>
      <c r="AT36">
        <v>0.33793889999999999</v>
      </c>
      <c r="AU36">
        <v>0.2345913</v>
      </c>
      <c r="AV36">
        <v>0.15993869999999999</v>
      </c>
      <c r="AW36">
        <v>0.15636369999999999</v>
      </c>
      <c r="AX36">
        <v>0.1878367</v>
      </c>
      <c r="AY36">
        <v>9.1188599999999995E-2</v>
      </c>
      <c r="AZ36">
        <v>0.1224587</v>
      </c>
      <c r="BA36">
        <v>0.1219928</v>
      </c>
      <c r="BB36">
        <v>0.1428643</v>
      </c>
      <c r="BC36">
        <v>0.1002564</v>
      </c>
      <c r="BD36">
        <v>0.12879270000000001</v>
      </c>
      <c r="BE36">
        <v>0.1196043</v>
      </c>
      <c r="BF36">
        <v>0.1261227</v>
      </c>
      <c r="BG36">
        <v>0.11727219999999999</v>
      </c>
      <c r="BH36">
        <v>0.2002794</v>
      </c>
      <c r="BI36">
        <v>0.18481939999999999</v>
      </c>
      <c r="BJ36">
        <v>0.17055590000000001</v>
      </c>
      <c r="BK36">
        <v>0.2043961</v>
      </c>
      <c r="BL36">
        <v>0.2900374</v>
      </c>
      <c r="BM36">
        <v>0.30729489999999998</v>
      </c>
      <c r="BN36">
        <v>0.31776460000000001</v>
      </c>
      <c r="BO36">
        <v>0.3497458</v>
      </c>
      <c r="BP36">
        <v>0.34286889999999998</v>
      </c>
      <c r="BQ36">
        <v>0.35922520000000002</v>
      </c>
      <c r="BR36">
        <v>0.38268449999999998</v>
      </c>
      <c r="BS36">
        <v>0.2864389</v>
      </c>
      <c r="BT36">
        <v>0.2152124</v>
      </c>
      <c r="BU36">
        <v>0.2103679</v>
      </c>
      <c r="BV36">
        <v>0.236961</v>
      </c>
      <c r="BW36">
        <v>0.12974450000000001</v>
      </c>
      <c r="BX36">
        <v>0.1561139</v>
      </c>
      <c r="BY36">
        <v>0.15353629999999999</v>
      </c>
      <c r="BZ36">
        <v>0.1604013</v>
      </c>
      <c r="CA36">
        <v>0.1194475</v>
      </c>
      <c r="CB36">
        <v>0.1476016</v>
      </c>
      <c r="CC36">
        <v>0.1377929</v>
      </c>
      <c r="CD36">
        <v>0.1456867</v>
      </c>
      <c r="CE36">
        <v>0.13779659999999999</v>
      </c>
      <c r="CF36">
        <v>0.22281529999999999</v>
      </c>
      <c r="CG36">
        <v>0.21217929999999999</v>
      </c>
      <c r="CH36">
        <v>0.2033037</v>
      </c>
      <c r="CI36">
        <v>0.23754980000000001</v>
      </c>
      <c r="CJ36">
        <v>0.3263588</v>
      </c>
      <c r="CK36">
        <v>0.3403562</v>
      </c>
      <c r="CL36">
        <v>0.35253299999999999</v>
      </c>
      <c r="CM36">
        <v>0.38464019999999999</v>
      </c>
      <c r="CN36">
        <v>0.37867889999999998</v>
      </c>
      <c r="CO36">
        <v>0.39117020000000002</v>
      </c>
      <c r="CP36">
        <v>0.41367510000000002</v>
      </c>
      <c r="CQ36">
        <v>0.32234839999999998</v>
      </c>
      <c r="CR36">
        <v>0.25349480000000002</v>
      </c>
      <c r="CS36">
        <v>0.24777099999999999</v>
      </c>
      <c r="CT36">
        <v>0.27098440000000001</v>
      </c>
      <c r="CU36">
        <v>0.15644830000000001</v>
      </c>
      <c r="CV36">
        <v>0.17942330000000001</v>
      </c>
      <c r="CW36">
        <v>0.17538329999999999</v>
      </c>
      <c r="CX36">
        <v>0.17793819999999999</v>
      </c>
      <c r="CY36">
        <v>0.1386386</v>
      </c>
      <c r="CZ36">
        <v>0.16641049999999999</v>
      </c>
      <c r="DA36">
        <v>0.1559815</v>
      </c>
      <c r="DB36">
        <v>0.1652506</v>
      </c>
      <c r="DC36">
        <v>0.15832089999999999</v>
      </c>
      <c r="DD36">
        <v>0.24535119999999999</v>
      </c>
      <c r="DE36">
        <v>0.2395391</v>
      </c>
      <c r="DF36">
        <v>0.23605139999999999</v>
      </c>
      <c r="DG36">
        <v>0.27070359999999999</v>
      </c>
      <c r="DH36">
        <v>0.36268010000000001</v>
      </c>
      <c r="DI36">
        <v>0.37341740000000001</v>
      </c>
      <c r="DJ36">
        <v>0.38730150000000002</v>
      </c>
      <c r="DK36">
        <v>0.41953469999999998</v>
      </c>
      <c r="DL36">
        <v>0.41448889999999999</v>
      </c>
      <c r="DM36">
        <v>0.42311520000000002</v>
      </c>
      <c r="DN36">
        <v>0.4446657</v>
      </c>
      <c r="DO36">
        <v>0.35825800000000002</v>
      </c>
      <c r="DP36">
        <v>0.29177720000000001</v>
      </c>
      <c r="DQ36">
        <v>0.28517409999999999</v>
      </c>
      <c r="DR36">
        <v>0.30500769999999999</v>
      </c>
      <c r="DS36">
        <v>0.18315200000000001</v>
      </c>
      <c r="DT36">
        <v>0.20273279999999999</v>
      </c>
      <c r="DU36">
        <v>0.19723019999999999</v>
      </c>
      <c r="DV36">
        <v>0.20325889999999999</v>
      </c>
      <c r="DW36">
        <v>0.16634750000000001</v>
      </c>
      <c r="DX36">
        <v>0.1935675</v>
      </c>
      <c r="DY36">
        <v>0.18224299999999999</v>
      </c>
      <c r="DZ36">
        <v>0.1934979</v>
      </c>
      <c r="EA36">
        <v>0.18795480000000001</v>
      </c>
      <c r="EB36">
        <v>0.27788950000000001</v>
      </c>
      <c r="EC36">
        <v>0.27904250000000003</v>
      </c>
      <c r="ED36">
        <v>0.28333390000000003</v>
      </c>
      <c r="EE36">
        <v>0.31857229999999997</v>
      </c>
      <c r="EF36">
        <v>0.4151224</v>
      </c>
      <c r="EG36">
        <v>0.42115259999999999</v>
      </c>
      <c r="EH36">
        <v>0.43750149999999999</v>
      </c>
      <c r="EI36">
        <v>0.46991670000000002</v>
      </c>
      <c r="EJ36">
        <v>0.46619280000000002</v>
      </c>
      <c r="EK36">
        <v>0.46923870000000001</v>
      </c>
      <c r="EL36">
        <v>0.48941129999999999</v>
      </c>
      <c r="EM36">
        <v>0.41010560000000001</v>
      </c>
      <c r="EN36">
        <v>0.3470509</v>
      </c>
      <c r="EO36">
        <v>0.33917829999999999</v>
      </c>
      <c r="EP36">
        <v>0.354132</v>
      </c>
      <c r="EQ36">
        <v>0.22170799999999999</v>
      </c>
      <c r="ER36">
        <v>0.23638790000000001</v>
      </c>
      <c r="ES36">
        <v>0.2287737</v>
      </c>
      <c r="ET36">
        <v>67.812640000000002</v>
      </c>
      <c r="EU36">
        <v>66.837370000000007</v>
      </c>
      <c r="EV36">
        <v>65.984470000000002</v>
      </c>
      <c r="EW36">
        <v>65.234700000000004</v>
      </c>
      <c r="EX36">
        <v>64.584950000000006</v>
      </c>
      <c r="EY36">
        <v>64.117679999999993</v>
      </c>
      <c r="EZ36">
        <v>63.973280000000003</v>
      </c>
      <c r="FA36">
        <v>65.643140000000002</v>
      </c>
      <c r="FB36">
        <v>68.1126</v>
      </c>
      <c r="FC36">
        <v>71.126670000000004</v>
      </c>
      <c r="FD36">
        <v>74.229140000000001</v>
      </c>
      <c r="FE36">
        <v>77.214399999999998</v>
      </c>
      <c r="FF36">
        <v>79.809280000000001</v>
      </c>
      <c r="FG36">
        <v>81.724029999999999</v>
      </c>
      <c r="FH36">
        <v>82.900279999999995</v>
      </c>
      <c r="FI36">
        <v>83.441109999999995</v>
      </c>
      <c r="FJ36">
        <v>83.294619999999995</v>
      </c>
      <c r="FK36">
        <v>82.374769999999998</v>
      </c>
      <c r="FL36">
        <v>80.459040000000002</v>
      </c>
      <c r="FM36">
        <v>77.866290000000006</v>
      </c>
      <c r="FN36">
        <v>74.657210000000006</v>
      </c>
      <c r="FO36">
        <v>72.039199999999994</v>
      </c>
      <c r="FP36">
        <v>70.142560000000003</v>
      </c>
      <c r="FQ36">
        <v>68.750510000000006</v>
      </c>
      <c r="FR36">
        <v>3.5965799999999999E-2</v>
      </c>
      <c r="FS36">
        <v>4.5520900000000003E-2</v>
      </c>
      <c r="FT36">
        <v>5.6102600000000002E-2</v>
      </c>
    </row>
    <row r="37" spans="1:176" x14ac:dyDescent="0.2">
      <c r="A37" t="s">
        <v>199</v>
      </c>
      <c r="B37" t="s">
        <v>1</v>
      </c>
      <c r="C37" t="s">
        <v>1</v>
      </c>
      <c r="D37" t="s">
        <v>242</v>
      </c>
      <c r="E37">
        <v>7442</v>
      </c>
      <c r="F37">
        <v>8.0016440000000006</v>
      </c>
      <c r="G37">
        <v>7.6187319999999996</v>
      </c>
      <c r="H37">
        <v>7.4442729999999999</v>
      </c>
      <c r="I37">
        <v>7.4458039999999999</v>
      </c>
      <c r="J37">
        <v>7.7377440000000002</v>
      </c>
      <c r="K37">
        <v>8.4884009999999996</v>
      </c>
      <c r="L37">
        <v>9.6653990000000007</v>
      </c>
      <c r="M37">
        <v>11.48161</v>
      </c>
      <c r="N37">
        <v>13.67727</v>
      </c>
      <c r="O37">
        <v>15.55672</v>
      </c>
      <c r="P37">
        <v>17.361709999999999</v>
      </c>
      <c r="Q37">
        <v>18.479240000000001</v>
      </c>
      <c r="R37">
        <v>18.871020000000001</v>
      </c>
      <c r="S37">
        <v>19.495650000000001</v>
      </c>
      <c r="T37">
        <v>19.780370000000001</v>
      </c>
      <c r="U37">
        <v>19.46227</v>
      </c>
      <c r="V37">
        <v>18.60051</v>
      </c>
      <c r="W37">
        <v>16.75563</v>
      </c>
      <c r="X37">
        <v>14.97315</v>
      </c>
      <c r="Y37">
        <v>13.741350000000001</v>
      </c>
      <c r="Z37">
        <v>12.95363</v>
      </c>
      <c r="AA37">
        <v>11.312900000000001</v>
      </c>
      <c r="AB37">
        <v>9.7313369999999999</v>
      </c>
      <c r="AC37">
        <v>8.6765000000000008</v>
      </c>
      <c r="AD37">
        <v>0.10367759999999999</v>
      </c>
      <c r="AE37">
        <v>5.4501300000000003E-2</v>
      </c>
      <c r="AF37">
        <v>8.6376999999999995E-2</v>
      </c>
      <c r="AG37">
        <v>8.3035100000000001E-2</v>
      </c>
      <c r="AH37">
        <v>9.2175599999999996E-2</v>
      </c>
      <c r="AI37">
        <v>6.6339400000000007E-2</v>
      </c>
      <c r="AJ37">
        <v>0.14746319999999999</v>
      </c>
      <c r="AK37">
        <v>0.13962530000000001</v>
      </c>
      <c r="AL37">
        <v>0.13027620000000001</v>
      </c>
      <c r="AM37">
        <v>0.182306</v>
      </c>
      <c r="AN37">
        <v>0.30220970000000003</v>
      </c>
      <c r="AO37">
        <v>0.32753520000000003</v>
      </c>
      <c r="AP37">
        <v>0.31789430000000002</v>
      </c>
      <c r="AQ37">
        <v>0.34977140000000001</v>
      </c>
      <c r="AR37">
        <v>0.33772239999999998</v>
      </c>
      <c r="AS37">
        <v>0.35443849999999999</v>
      </c>
      <c r="AT37">
        <v>0.37789200000000001</v>
      </c>
      <c r="AU37">
        <v>0.24910160000000001</v>
      </c>
      <c r="AV37">
        <v>0.14705019999999999</v>
      </c>
      <c r="AW37">
        <v>0.1296911</v>
      </c>
      <c r="AX37">
        <v>0.16166369999999999</v>
      </c>
      <c r="AY37">
        <v>7.62438E-2</v>
      </c>
      <c r="AZ37">
        <v>0.1124445</v>
      </c>
      <c r="BA37">
        <v>0.1079127</v>
      </c>
      <c r="BB37">
        <v>0.12899820000000001</v>
      </c>
      <c r="BC37">
        <v>8.2210199999999997E-2</v>
      </c>
      <c r="BD37">
        <v>0.113534</v>
      </c>
      <c r="BE37">
        <v>0.1092965</v>
      </c>
      <c r="BF37">
        <v>0.1204229</v>
      </c>
      <c r="BG37">
        <v>9.5973299999999998E-2</v>
      </c>
      <c r="BH37">
        <v>0.18000150000000001</v>
      </c>
      <c r="BI37">
        <v>0.1791286</v>
      </c>
      <c r="BJ37">
        <v>0.17755870000000001</v>
      </c>
      <c r="BK37">
        <v>0.23017470000000001</v>
      </c>
      <c r="BL37">
        <v>0.35465200000000002</v>
      </c>
      <c r="BM37">
        <v>0.3752704</v>
      </c>
      <c r="BN37">
        <v>0.36809439999999999</v>
      </c>
      <c r="BO37">
        <v>0.40015339999999999</v>
      </c>
      <c r="BP37">
        <v>0.3894263</v>
      </c>
      <c r="BQ37">
        <v>0.40056199999999997</v>
      </c>
      <c r="BR37">
        <v>0.4226375</v>
      </c>
      <c r="BS37">
        <v>0.30094919999999997</v>
      </c>
      <c r="BT37">
        <v>0.2023239</v>
      </c>
      <c r="BU37">
        <v>0.1836952</v>
      </c>
      <c r="BV37">
        <v>0.210788</v>
      </c>
      <c r="BW37">
        <v>0.1147997</v>
      </c>
      <c r="BX37">
        <v>0.1460997</v>
      </c>
      <c r="BY37">
        <v>0.1394562</v>
      </c>
      <c r="BZ37">
        <v>0.1465352</v>
      </c>
      <c r="CA37">
        <v>0.1014013</v>
      </c>
      <c r="CB37">
        <v>0.13234290000000001</v>
      </c>
      <c r="CC37">
        <v>0.12748519999999999</v>
      </c>
      <c r="CD37">
        <v>0.13998679999999999</v>
      </c>
      <c r="CE37">
        <v>0.11649760000000001</v>
      </c>
      <c r="CF37">
        <v>0.20253740000000001</v>
      </c>
      <c r="CG37">
        <v>0.20648849999999999</v>
      </c>
      <c r="CH37">
        <v>0.2103064</v>
      </c>
      <c r="CI37">
        <v>0.26332850000000002</v>
      </c>
      <c r="CJ37">
        <v>0.39097330000000002</v>
      </c>
      <c r="CK37">
        <v>0.40833160000000002</v>
      </c>
      <c r="CL37">
        <v>0.40286280000000002</v>
      </c>
      <c r="CM37">
        <v>0.43504779999999998</v>
      </c>
      <c r="CN37">
        <v>0.42523630000000001</v>
      </c>
      <c r="CO37">
        <v>0.43250699999999997</v>
      </c>
      <c r="CP37">
        <v>0.45362819999999998</v>
      </c>
      <c r="CQ37">
        <v>0.33685880000000001</v>
      </c>
      <c r="CR37">
        <v>0.2406064</v>
      </c>
      <c r="CS37">
        <v>0.2210983</v>
      </c>
      <c r="CT37">
        <v>0.24481140000000001</v>
      </c>
      <c r="CU37">
        <v>0.1415035</v>
      </c>
      <c r="CV37">
        <v>0.16940920000000001</v>
      </c>
      <c r="CW37">
        <v>0.1613031</v>
      </c>
      <c r="CX37">
        <v>0.1640722</v>
      </c>
      <c r="CY37">
        <v>0.12059250000000001</v>
      </c>
      <c r="CZ37">
        <v>0.1511518</v>
      </c>
      <c r="DA37">
        <v>0.14567379999999999</v>
      </c>
      <c r="DB37">
        <v>0.15955079999999999</v>
      </c>
      <c r="DC37">
        <v>0.137022</v>
      </c>
      <c r="DD37">
        <v>0.22507340000000001</v>
      </c>
      <c r="DE37">
        <v>0.23384830000000001</v>
      </c>
      <c r="DF37">
        <v>0.2430541</v>
      </c>
      <c r="DG37">
        <v>0.29648219999999997</v>
      </c>
      <c r="DH37">
        <v>0.42729470000000003</v>
      </c>
      <c r="DI37">
        <v>0.44139279999999997</v>
      </c>
      <c r="DJ37">
        <v>0.4376312</v>
      </c>
      <c r="DK37">
        <v>0.46994219999999998</v>
      </c>
      <c r="DL37">
        <v>0.46104630000000002</v>
      </c>
      <c r="DM37">
        <v>0.46445209999999998</v>
      </c>
      <c r="DN37">
        <v>0.48461880000000002</v>
      </c>
      <c r="DO37">
        <v>0.3727683</v>
      </c>
      <c r="DP37">
        <v>0.27888879999999999</v>
      </c>
      <c r="DQ37">
        <v>0.25850139999999999</v>
      </c>
      <c r="DR37">
        <v>0.27883469999999999</v>
      </c>
      <c r="DS37">
        <v>0.1682072</v>
      </c>
      <c r="DT37">
        <v>0.19271859999999999</v>
      </c>
      <c r="DU37">
        <v>0.18315010000000001</v>
      </c>
      <c r="DV37">
        <v>0.1893928</v>
      </c>
      <c r="DW37">
        <v>0.1483014</v>
      </c>
      <c r="DX37">
        <v>0.17830879999999999</v>
      </c>
      <c r="DY37">
        <v>0.17193520000000001</v>
      </c>
      <c r="DZ37">
        <v>0.1877981</v>
      </c>
      <c r="EA37">
        <v>0.1666559</v>
      </c>
      <c r="EB37">
        <v>0.2576117</v>
      </c>
      <c r="EC37">
        <v>0.27335159999999997</v>
      </c>
      <c r="ED37">
        <v>0.2903366</v>
      </c>
      <c r="EE37">
        <v>0.34435090000000002</v>
      </c>
      <c r="EF37">
        <v>0.47973700000000002</v>
      </c>
      <c r="EG37">
        <v>0.48912800000000001</v>
      </c>
      <c r="EH37">
        <v>0.48783130000000002</v>
      </c>
      <c r="EI37">
        <v>0.52032420000000001</v>
      </c>
      <c r="EJ37">
        <v>0.51275020000000004</v>
      </c>
      <c r="EK37">
        <v>0.51057560000000002</v>
      </c>
      <c r="EL37">
        <v>0.52936430000000001</v>
      </c>
      <c r="EM37">
        <v>0.42461589999999999</v>
      </c>
      <c r="EN37">
        <v>0.33416249999999997</v>
      </c>
      <c r="EO37">
        <v>0.31250559999999999</v>
      </c>
      <c r="EP37">
        <v>0.327959</v>
      </c>
      <c r="EQ37">
        <v>0.20676310000000001</v>
      </c>
      <c r="ER37">
        <v>0.22637379999999999</v>
      </c>
      <c r="ES37">
        <v>0.21469360000000001</v>
      </c>
      <c r="ET37">
        <v>71.059119999999993</v>
      </c>
      <c r="EU37">
        <v>69.722020000000001</v>
      </c>
      <c r="EV37">
        <v>68.843059999999994</v>
      </c>
      <c r="EW37">
        <v>68.108639999999994</v>
      </c>
      <c r="EX37">
        <v>67.174359999999993</v>
      </c>
      <c r="EY37">
        <v>66.711100000000002</v>
      </c>
      <c r="EZ37">
        <v>66.258300000000006</v>
      </c>
      <c r="FA37">
        <v>67.395399999999995</v>
      </c>
      <c r="FB37">
        <v>69.266840000000002</v>
      </c>
      <c r="FC37">
        <v>72.665390000000002</v>
      </c>
      <c r="FD37">
        <v>76.025729999999996</v>
      </c>
      <c r="FE37">
        <v>79.135660000000001</v>
      </c>
      <c r="FF37">
        <v>82.126180000000005</v>
      </c>
      <c r="FG37">
        <v>84.213729999999998</v>
      </c>
      <c r="FH37">
        <v>85.870609999999999</v>
      </c>
      <c r="FI37">
        <v>87.281940000000006</v>
      </c>
      <c r="FJ37">
        <v>87.428430000000006</v>
      </c>
      <c r="FK37">
        <v>86.617310000000003</v>
      </c>
      <c r="FL37">
        <v>84.825389999999999</v>
      </c>
      <c r="FM37">
        <v>81.894850000000005</v>
      </c>
      <c r="FN37">
        <v>77.881079999999997</v>
      </c>
      <c r="FO37">
        <v>74.835710000000006</v>
      </c>
      <c r="FP37">
        <v>72.403720000000007</v>
      </c>
      <c r="FQ37">
        <v>70.491069999999993</v>
      </c>
      <c r="FR37">
        <v>3.5965799999999999E-2</v>
      </c>
      <c r="FS37">
        <v>4.5520900000000003E-2</v>
      </c>
      <c r="FT37">
        <v>5.6102600000000002E-2</v>
      </c>
    </row>
    <row r="38" spans="1:176" x14ac:dyDescent="0.2">
      <c r="A38" t="s">
        <v>199</v>
      </c>
      <c r="B38" t="s">
        <v>1</v>
      </c>
      <c r="C38" t="s">
        <v>1</v>
      </c>
      <c r="D38" t="s">
        <v>232</v>
      </c>
      <c r="E38">
        <v>7442</v>
      </c>
      <c r="F38">
        <v>7.2704000000000004</v>
      </c>
      <c r="G38">
        <v>6.956048</v>
      </c>
      <c r="H38">
        <v>6.8118420000000004</v>
      </c>
      <c r="I38">
        <v>6.8038740000000004</v>
      </c>
      <c r="J38">
        <v>7.0499270000000003</v>
      </c>
      <c r="K38">
        <v>7.6238159999999997</v>
      </c>
      <c r="L38">
        <v>8.6657139999999995</v>
      </c>
      <c r="M38">
        <v>10.546189999999999</v>
      </c>
      <c r="N38">
        <v>12.671340000000001</v>
      </c>
      <c r="O38">
        <v>14.29998</v>
      </c>
      <c r="P38">
        <v>15.661440000000001</v>
      </c>
      <c r="Q38">
        <v>16.57208</v>
      </c>
      <c r="R38">
        <v>16.957429999999999</v>
      </c>
      <c r="S38">
        <v>17.48845</v>
      </c>
      <c r="T38">
        <v>17.675519999999999</v>
      </c>
      <c r="U38">
        <v>17.320450000000001</v>
      </c>
      <c r="V38">
        <v>16.500730000000001</v>
      </c>
      <c r="W38">
        <v>14.835990000000001</v>
      </c>
      <c r="X38">
        <v>13.33244</v>
      </c>
      <c r="Y38">
        <v>12.20317</v>
      </c>
      <c r="Z38">
        <v>11.42643</v>
      </c>
      <c r="AA38">
        <v>10.195220000000001</v>
      </c>
      <c r="AB38">
        <v>8.8299199999999995</v>
      </c>
      <c r="AC38">
        <v>7.9154929999999997</v>
      </c>
      <c r="AD38">
        <v>0.14210539999999999</v>
      </c>
      <c r="AE38">
        <v>0.11459229999999999</v>
      </c>
      <c r="AF38">
        <v>0.1422041</v>
      </c>
      <c r="AG38">
        <v>0.12594949999999999</v>
      </c>
      <c r="AH38">
        <v>0.1287046</v>
      </c>
      <c r="AI38">
        <v>0.1281574</v>
      </c>
      <c r="AJ38">
        <v>0.19086</v>
      </c>
      <c r="AK38">
        <v>0.16483229999999999</v>
      </c>
      <c r="AL38">
        <v>0.17562810000000001</v>
      </c>
      <c r="AM38">
        <v>0.16591739999999999</v>
      </c>
      <c r="AN38">
        <v>0.1999833</v>
      </c>
      <c r="AO38">
        <v>0.22625790000000001</v>
      </c>
      <c r="AP38">
        <v>0.25071670000000001</v>
      </c>
      <c r="AQ38">
        <v>0.26937349999999999</v>
      </c>
      <c r="AR38">
        <v>0.26702019999999999</v>
      </c>
      <c r="AS38">
        <v>0.28958830000000002</v>
      </c>
      <c r="AT38">
        <v>0.30872260000000001</v>
      </c>
      <c r="AU38">
        <v>0.24110960000000001</v>
      </c>
      <c r="AV38">
        <v>0.20353879999999999</v>
      </c>
      <c r="AW38">
        <v>0.20487610000000001</v>
      </c>
      <c r="AX38">
        <v>0.24454919999999999</v>
      </c>
      <c r="AY38">
        <v>0.1350509</v>
      </c>
      <c r="AZ38">
        <v>0.14332829999999999</v>
      </c>
      <c r="BA38">
        <v>0.146178</v>
      </c>
      <c r="BB38">
        <v>0.16742599999999999</v>
      </c>
      <c r="BC38">
        <v>0.14230119999999999</v>
      </c>
      <c r="BD38">
        <v>0.16936109999999999</v>
      </c>
      <c r="BE38">
        <v>0.15221090000000001</v>
      </c>
      <c r="BF38">
        <v>0.15695190000000001</v>
      </c>
      <c r="BG38">
        <v>0.1577913</v>
      </c>
      <c r="BH38">
        <v>0.22339829999999999</v>
      </c>
      <c r="BI38">
        <v>0.20433560000000001</v>
      </c>
      <c r="BJ38">
        <v>0.22291059999999999</v>
      </c>
      <c r="BK38">
        <v>0.21378610000000001</v>
      </c>
      <c r="BL38">
        <v>0.25242560000000003</v>
      </c>
      <c r="BM38">
        <v>0.27399299999999999</v>
      </c>
      <c r="BN38">
        <v>0.30091679999999998</v>
      </c>
      <c r="BO38">
        <v>0.31975559999999997</v>
      </c>
      <c r="BP38">
        <v>0.31872410000000001</v>
      </c>
      <c r="BQ38">
        <v>0.33571190000000001</v>
      </c>
      <c r="BR38">
        <v>0.35346810000000001</v>
      </c>
      <c r="BS38">
        <v>0.29295719999999997</v>
      </c>
      <c r="BT38">
        <v>0.2588125</v>
      </c>
      <c r="BU38">
        <v>0.2588802</v>
      </c>
      <c r="BV38">
        <v>0.29367349999999998</v>
      </c>
      <c r="BW38">
        <v>0.17360690000000001</v>
      </c>
      <c r="BX38">
        <v>0.17698349999999999</v>
      </c>
      <c r="BY38">
        <v>0.1777215</v>
      </c>
      <c r="BZ38">
        <v>0.18496299999999999</v>
      </c>
      <c r="CA38">
        <v>0.16149230000000001</v>
      </c>
      <c r="CB38">
        <v>0.18817</v>
      </c>
      <c r="CC38">
        <v>0.17039950000000001</v>
      </c>
      <c r="CD38">
        <v>0.1765158</v>
      </c>
      <c r="CE38">
        <v>0.17831559999999999</v>
      </c>
      <c r="CF38">
        <v>0.24593419999999999</v>
      </c>
      <c r="CG38">
        <v>0.2316955</v>
      </c>
      <c r="CH38">
        <v>0.2556583</v>
      </c>
      <c r="CI38">
        <v>0.24693989999999999</v>
      </c>
      <c r="CJ38">
        <v>0.28874699999999998</v>
      </c>
      <c r="CK38">
        <v>0.3070543</v>
      </c>
      <c r="CL38">
        <v>0.33568530000000002</v>
      </c>
      <c r="CM38">
        <v>0.35465000000000002</v>
      </c>
      <c r="CN38">
        <v>0.35453410000000002</v>
      </c>
      <c r="CO38">
        <v>0.36765690000000001</v>
      </c>
      <c r="CP38">
        <v>0.38445879999999999</v>
      </c>
      <c r="CQ38">
        <v>0.32886680000000001</v>
      </c>
      <c r="CR38">
        <v>0.2970949</v>
      </c>
      <c r="CS38">
        <v>0.29628330000000003</v>
      </c>
      <c r="CT38">
        <v>0.32769690000000001</v>
      </c>
      <c r="CU38">
        <v>0.20031060000000001</v>
      </c>
      <c r="CV38">
        <v>0.2002929</v>
      </c>
      <c r="CW38">
        <v>0.19956840000000001</v>
      </c>
      <c r="CX38">
        <v>0.20250000000000001</v>
      </c>
      <c r="CY38">
        <v>0.1806835</v>
      </c>
      <c r="CZ38">
        <v>0.20697889999999999</v>
      </c>
      <c r="DA38">
        <v>0.18858810000000001</v>
      </c>
      <c r="DB38">
        <v>0.1960798</v>
      </c>
      <c r="DC38">
        <v>0.19883999999999999</v>
      </c>
      <c r="DD38">
        <v>0.26847019999999999</v>
      </c>
      <c r="DE38">
        <v>0.25905529999999999</v>
      </c>
      <c r="DF38">
        <v>0.288406</v>
      </c>
      <c r="DG38">
        <v>0.2800936</v>
      </c>
      <c r="DH38">
        <v>0.32506829999999998</v>
      </c>
      <c r="DI38">
        <v>0.34011550000000002</v>
      </c>
      <c r="DJ38">
        <v>0.3704537</v>
      </c>
      <c r="DK38">
        <v>0.38954440000000001</v>
      </c>
      <c r="DL38">
        <v>0.39034410000000003</v>
      </c>
      <c r="DM38">
        <v>0.39960190000000001</v>
      </c>
      <c r="DN38">
        <v>0.41544940000000002</v>
      </c>
      <c r="DO38">
        <v>0.3647763</v>
      </c>
      <c r="DP38">
        <v>0.33537729999999999</v>
      </c>
      <c r="DQ38">
        <v>0.33368639999999999</v>
      </c>
      <c r="DR38">
        <v>0.36172019999999999</v>
      </c>
      <c r="DS38">
        <v>0.2270143</v>
      </c>
      <c r="DT38">
        <v>0.22360240000000001</v>
      </c>
      <c r="DU38">
        <v>0.22141540000000001</v>
      </c>
      <c r="DV38">
        <v>0.22782060000000001</v>
      </c>
      <c r="DW38">
        <v>0.20839240000000001</v>
      </c>
      <c r="DX38">
        <v>0.23413590000000001</v>
      </c>
      <c r="DY38">
        <v>0.2148496</v>
      </c>
      <c r="DZ38">
        <v>0.2243271</v>
      </c>
      <c r="EA38">
        <v>0.22847390000000001</v>
      </c>
      <c r="EB38">
        <v>0.30100850000000001</v>
      </c>
      <c r="EC38">
        <v>0.29855870000000001</v>
      </c>
      <c r="ED38">
        <v>0.3356886</v>
      </c>
      <c r="EE38">
        <v>0.32796229999999998</v>
      </c>
      <c r="EF38">
        <v>0.37751059999999997</v>
      </c>
      <c r="EG38">
        <v>0.38785069999999999</v>
      </c>
      <c r="EH38">
        <v>0.42065380000000002</v>
      </c>
      <c r="EI38">
        <v>0.4399264</v>
      </c>
      <c r="EJ38">
        <v>0.442048</v>
      </c>
      <c r="EK38">
        <v>0.44572539999999999</v>
      </c>
      <c r="EL38">
        <v>0.46019490000000002</v>
      </c>
      <c r="EM38">
        <v>0.41662399999999999</v>
      </c>
      <c r="EN38">
        <v>0.39065100000000003</v>
      </c>
      <c r="EO38">
        <v>0.3876906</v>
      </c>
      <c r="EP38">
        <v>0.4108445</v>
      </c>
      <c r="EQ38">
        <v>0.26557029999999998</v>
      </c>
      <c r="ER38">
        <v>0.25725759999999998</v>
      </c>
      <c r="ES38">
        <v>0.25295889999999999</v>
      </c>
      <c r="ET38">
        <v>63.083930000000002</v>
      </c>
      <c r="EU38">
        <v>62.088360000000002</v>
      </c>
      <c r="EV38">
        <v>61.147889999999997</v>
      </c>
      <c r="EW38">
        <v>60.248660000000001</v>
      </c>
      <c r="EX38">
        <v>59.52599</v>
      </c>
      <c r="EY38">
        <v>58.866930000000004</v>
      </c>
      <c r="EZ38">
        <v>59.216479999999997</v>
      </c>
      <c r="FA38">
        <v>61.723979999999997</v>
      </c>
      <c r="FB38">
        <v>64.784670000000006</v>
      </c>
      <c r="FC38">
        <v>67.987570000000005</v>
      </c>
      <c r="FD38">
        <v>71.265090000000001</v>
      </c>
      <c r="FE38">
        <v>74.26925</v>
      </c>
      <c r="FF38">
        <v>76.665890000000005</v>
      </c>
      <c r="FG38">
        <v>78.507589999999993</v>
      </c>
      <c r="FH38">
        <v>79.718469999999996</v>
      </c>
      <c r="FI38">
        <v>80.294690000000003</v>
      </c>
      <c r="FJ38">
        <v>80.08775</v>
      </c>
      <c r="FK38">
        <v>79.029129999999995</v>
      </c>
      <c r="FL38">
        <v>77.056650000000005</v>
      </c>
      <c r="FM38">
        <v>74.19511</v>
      </c>
      <c r="FN38">
        <v>70.668850000000006</v>
      </c>
      <c r="FO38">
        <v>67.953310000000002</v>
      </c>
      <c r="FP38">
        <v>66.007630000000006</v>
      </c>
      <c r="FQ38">
        <v>64.431759999999997</v>
      </c>
      <c r="FR38">
        <v>3.5965799999999999E-2</v>
      </c>
      <c r="FS38">
        <v>4.5520900000000003E-2</v>
      </c>
      <c r="FT38">
        <v>5.6102600000000002E-2</v>
      </c>
    </row>
    <row r="39" spans="1:176" x14ac:dyDescent="0.2">
      <c r="A39" t="s">
        <v>199</v>
      </c>
      <c r="B39" t="s">
        <v>1</v>
      </c>
      <c r="C39" t="s">
        <v>1</v>
      </c>
      <c r="D39" t="s">
        <v>243</v>
      </c>
      <c r="E39">
        <v>7442</v>
      </c>
      <c r="F39">
        <v>7.4924600000000003</v>
      </c>
      <c r="G39">
        <v>7.1530870000000002</v>
      </c>
      <c r="H39">
        <v>6.984286</v>
      </c>
      <c r="I39">
        <v>7.0015530000000004</v>
      </c>
      <c r="J39">
        <v>7.2788930000000001</v>
      </c>
      <c r="K39">
        <v>7.8941809999999997</v>
      </c>
      <c r="L39">
        <v>9.0790410000000001</v>
      </c>
      <c r="M39">
        <v>11.35206</v>
      </c>
      <c r="N39">
        <v>14.050560000000001</v>
      </c>
      <c r="O39">
        <v>16.226710000000001</v>
      </c>
      <c r="P39">
        <v>18.054849999999998</v>
      </c>
      <c r="Q39">
        <v>19.166</v>
      </c>
      <c r="R39">
        <v>19.627780000000001</v>
      </c>
      <c r="S39">
        <v>20.236730000000001</v>
      </c>
      <c r="T39">
        <v>20.375229999999998</v>
      </c>
      <c r="U39">
        <v>19.899439999999998</v>
      </c>
      <c r="V39">
        <v>18.877009999999999</v>
      </c>
      <c r="W39">
        <v>16.759969999999999</v>
      </c>
      <c r="X39">
        <v>14.861510000000001</v>
      </c>
      <c r="Y39">
        <v>13.50155</v>
      </c>
      <c r="Z39">
        <v>12.55278</v>
      </c>
      <c r="AA39">
        <v>11.047700000000001</v>
      </c>
      <c r="AB39">
        <v>9.5051769999999998</v>
      </c>
      <c r="AC39">
        <v>8.462237</v>
      </c>
      <c r="AD39">
        <v>9.99226E-2</v>
      </c>
      <c r="AE39">
        <v>5.3733499999999997E-2</v>
      </c>
      <c r="AF39">
        <v>8.7710399999999994E-2</v>
      </c>
      <c r="AG39">
        <v>8.6786199999999994E-2</v>
      </c>
      <c r="AH39">
        <v>9.9753700000000001E-2</v>
      </c>
      <c r="AI39">
        <v>6.2960699999999994E-2</v>
      </c>
      <c r="AJ39">
        <v>0.1364051</v>
      </c>
      <c r="AK39">
        <v>0.14181389999999999</v>
      </c>
      <c r="AL39">
        <v>0.16035869999999999</v>
      </c>
      <c r="AM39">
        <v>0.21567720000000001</v>
      </c>
      <c r="AN39">
        <v>0.36119329999999999</v>
      </c>
      <c r="AO39">
        <v>0.39134479999999999</v>
      </c>
      <c r="AP39">
        <v>0.36959639999999999</v>
      </c>
      <c r="AQ39">
        <v>0.39656999999999998</v>
      </c>
      <c r="AR39">
        <v>0.38195699999999999</v>
      </c>
      <c r="AS39">
        <v>0.39258080000000001</v>
      </c>
      <c r="AT39">
        <v>0.41031010000000001</v>
      </c>
      <c r="AU39">
        <v>0.26814470000000001</v>
      </c>
      <c r="AV39">
        <v>0.15125649999999999</v>
      </c>
      <c r="AW39">
        <v>0.1208143</v>
      </c>
      <c r="AX39">
        <v>0.15733330000000001</v>
      </c>
      <c r="AY39">
        <v>7.8514899999999999E-2</v>
      </c>
      <c r="AZ39">
        <v>0.1104301</v>
      </c>
      <c r="BA39">
        <v>0.10254199999999999</v>
      </c>
      <c r="BB39">
        <v>0.1252432</v>
      </c>
      <c r="BC39">
        <v>8.1442399999999998E-2</v>
      </c>
      <c r="BD39">
        <v>0.11486739999999999</v>
      </c>
      <c r="BE39">
        <v>0.1130477</v>
      </c>
      <c r="BF39">
        <v>0.1280009</v>
      </c>
      <c r="BG39">
        <v>9.2594599999999999E-2</v>
      </c>
      <c r="BH39">
        <v>0.16894339999999999</v>
      </c>
      <c r="BI39">
        <v>0.18131720000000001</v>
      </c>
      <c r="BJ39">
        <v>0.2076412</v>
      </c>
      <c r="BK39">
        <v>0.263546</v>
      </c>
      <c r="BL39">
        <v>0.41363559999999999</v>
      </c>
      <c r="BM39">
        <v>0.43907990000000002</v>
      </c>
      <c r="BN39">
        <v>0.41979650000000002</v>
      </c>
      <c r="BO39">
        <v>0.44695200000000002</v>
      </c>
      <c r="BP39">
        <v>0.43366090000000002</v>
      </c>
      <c r="BQ39">
        <v>0.43870429999999999</v>
      </c>
      <c r="BR39">
        <v>0.4550556</v>
      </c>
      <c r="BS39">
        <v>0.31999240000000001</v>
      </c>
      <c r="BT39">
        <v>0.2065302</v>
      </c>
      <c r="BU39">
        <v>0.17481849999999999</v>
      </c>
      <c r="BV39">
        <v>0.20645759999999999</v>
      </c>
      <c r="BW39">
        <v>0.1170708</v>
      </c>
      <c r="BX39">
        <v>0.1440853</v>
      </c>
      <c r="BY39">
        <v>0.1340855</v>
      </c>
      <c r="BZ39">
        <v>0.1427802</v>
      </c>
      <c r="CA39">
        <v>0.1006335</v>
      </c>
      <c r="CB39">
        <v>0.1336763</v>
      </c>
      <c r="CC39">
        <v>0.1312363</v>
      </c>
      <c r="CD39">
        <v>0.1475649</v>
      </c>
      <c r="CE39">
        <v>0.11311889999999999</v>
      </c>
      <c r="CF39">
        <v>0.19147929999999999</v>
      </c>
      <c r="CG39">
        <v>0.2086771</v>
      </c>
      <c r="CH39">
        <v>0.24038889999999999</v>
      </c>
      <c r="CI39">
        <v>0.29669970000000001</v>
      </c>
      <c r="CJ39">
        <v>0.449957</v>
      </c>
      <c r="CK39">
        <v>0.47214119999999998</v>
      </c>
      <c r="CL39">
        <v>0.45456489999999999</v>
      </c>
      <c r="CM39">
        <v>0.48184640000000001</v>
      </c>
      <c r="CN39">
        <v>0.46947090000000002</v>
      </c>
      <c r="CO39">
        <v>0.4706494</v>
      </c>
      <c r="CP39">
        <v>0.48604629999999999</v>
      </c>
      <c r="CQ39">
        <v>0.35590189999999999</v>
      </c>
      <c r="CR39">
        <v>0.24481259999999999</v>
      </c>
      <c r="CS39">
        <v>0.21222160000000001</v>
      </c>
      <c r="CT39">
        <v>0.2404809</v>
      </c>
      <c r="CU39">
        <v>0.1437745</v>
      </c>
      <c r="CV39">
        <v>0.16739470000000001</v>
      </c>
      <c r="CW39">
        <v>0.1559324</v>
      </c>
      <c r="CX39">
        <v>0.16031719999999999</v>
      </c>
      <c r="CY39">
        <v>0.1198246</v>
      </c>
      <c r="CZ39">
        <v>0.15248519999999999</v>
      </c>
      <c r="DA39">
        <v>0.1494249</v>
      </c>
      <c r="DB39">
        <v>0.1671289</v>
      </c>
      <c r="DC39">
        <v>0.13364329999999999</v>
      </c>
      <c r="DD39">
        <v>0.21401529999999999</v>
      </c>
      <c r="DE39">
        <v>0.236037</v>
      </c>
      <c r="DF39">
        <v>0.27313660000000001</v>
      </c>
      <c r="DG39">
        <v>0.32985340000000002</v>
      </c>
      <c r="DH39">
        <v>0.4862783</v>
      </c>
      <c r="DI39">
        <v>0.50520240000000005</v>
      </c>
      <c r="DJ39">
        <v>0.48933339999999997</v>
      </c>
      <c r="DK39">
        <v>0.5167408</v>
      </c>
      <c r="DL39">
        <v>0.50528090000000003</v>
      </c>
      <c r="DM39">
        <v>0.5025944</v>
      </c>
      <c r="DN39">
        <v>0.51703690000000002</v>
      </c>
      <c r="DO39">
        <v>0.39181139999999998</v>
      </c>
      <c r="DP39">
        <v>0.28309499999999999</v>
      </c>
      <c r="DQ39">
        <v>0.2496247</v>
      </c>
      <c r="DR39">
        <v>0.27450419999999998</v>
      </c>
      <c r="DS39">
        <v>0.1704783</v>
      </c>
      <c r="DT39">
        <v>0.19070419999999999</v>
      </c>
      <c r="DU39">
        <v>0.1777794</v>
      </c>
      <c r="DV39">
        <v>0.18563779999999999</v>
      </c>
      <c r="DW39">
        <v>0.14753359999999999</v>
      </c>
      <c r="DX39">
        <v>0.1796422</v>
      </c>
      <c r="DY39">
        <v>0.17568639999999999</v>
      </c>
      <c r="DZ39">
        <v>0.1953761</v>
      </c>
      <c r="EA39">
        <v>0.16327720000000001</v>
      </c>
      <c r="EB39">
        <v>0.24655360000000001</v>
      </c>
      <c r="EC39">
        <v>0.27554030000000002</v>
      </c>
      <c r="ED39">
        <v>0.32041910000000001</v>
      </c>
      <c r="EE39">
        <v>0.37772210000000001</v>
      </c>
      <c r="EF39">
        <v>0.53872050000000005</v>
      </c>
      <c r="EG39">
        <v>0.55293760000000003</v>
      </c>
      <c r="EH39">
        <v>0.53953340000000005</v>
      </c>
      <c r="EI39">
        <v>0.56712280000000004</v>
      </c>
      <c r="EJ39">
        <v>0.55698479999999995</v>
      </c>
      <c r="EK39">
        <v>0.54871789999999998</v>
      </c>
      <c r="EL39">
        <v>0.56178240000000002</v>
      </c>
      <c r="EM39">
        <v>0.44365909999999997</v>
      </c>
      <c r="EN39">
        <v>0.33836870000000002</v>
      </c>
      <c r="EO39">
        <v>0.30362889999999998</v>
      </c>
      <c r="EP39">
        <v>0.32362849999999999</v>
      </c>
      <c r="EQ39">
        <v>0.2090342</v>
      </c>
      <c r="ER39">
        <v>0.22435939999999999</v>
      </c>
      <c r="ES39">
        <v>0.20932290000000001</v>
      </c>
      <c r="ET39">
        <v>71.243560000000002</v>
      </c>
      <c r="EU39">
        <v>69.926509999999993</v>
      </c>
      <c r="EV39">
        <v>68.402109999999993</v>
      </c>
      <c r="EW39">
        <v>66.951300000000003</v>
      </c>
      <c r="EX39">
        <v>66.207800000000006</v>
      </c>
      <c r="EY39">
        <v>65.290710000000004</v>
      </c>
      <c r="EZ39">
        <v>66.008870000000002</v>
      </c>
      <c r="FA39">
        <v>69.104129999999998</v>
      </c>
      <c r="FB39">
        <v>73.528509999999997</v>
      </c>
      <c r="FC39">
        <v>77.728549999999998</v>
      </c>
      <c r="FD39">
        <v>82.007059999999996</v>
      </c>
      <c r="FE39">
        <v>85.954610000000002</v>
      </c>
      <c r="FF39">
        <v>88.263069999999999</v>
      </c>
      <c r="FG39">
        <v>89.706320000000005</v>
      </c>
      <c r="FH39">
        <v>91.153800000000004</v>
      </c>
      <c r="FI39">
        <v>91.9345</v>
      </c>
      <c r="FJ39">
        <v>91.272130000000004</v>
      </c>
      <c r="FK39">
        <v>90.051169999999999</v>
      </c>
      <c r="FL39">
        <v>87.531689999999998</v>
      </c>
      <c r="FM39">
        <v>83.560010000000005</v>
      </c>
      <c r="FN39">
        <v>78.990210000000005</v>
      </c>
      <c r="FO39">
        <v>75.363010000000003</v>
      </c>
      <c r="FP39">
        <v>72.647850000000005</v>
      </c>
      <c r="FQ39">
        <v>70.388469999999998</v>
      </c>
      <c r="FR39">
        <v>3.5965799999999999E-2</v>
      </c>
      <c r="FS39">
        <v>4.5520900000000003E-2</v>
      </c>
      <c r="FT39">
        <v>5.6102600000000002E-2</v>
      </c>
    </row>
    <row r="40" spans="1:176" x14ac:dyDescent="0.2">
      <c r="A40" t="s">
        <v>199</v>
      </c>
      <c r="B40" t="s">
        <v>1</v>
      </c>
      <c r="C40" t="s">
        <v>1</v>
      </c>
      <c r="D40" t="s">
        <v>233</v>
      </c>
      <c r="E40">
        <v>7442</v>
      </c>
      <c r="F40">
        <v>6.6223200000000002</v>
      </c>
      <c r="G40">
        <v>6.4128579999999999</v>
      </c>
      <c r="H40">
        <v>6.310619</v>
      </c>
      <c r="I40">
        <v>6.3550490000000002</v>
      </c>
      <c r="J40">
        <v>6.6416969999999997</v>
      </c>
      <c r="K40">
        <v>7.3580920000000001</v>
      </c>
      <c r="L40">
        <v>8.6900689999999994</v>
      </c>
      <c r="M40">
        <v>10.2211</v>
      </c>
      <c r="N40">
        <v>11.92694</v>
      </c>
      <c r="O40">
        <v>12.982100000000001</v>
      </c>
      <c r="P40">
        <v>13.616440000000001</v>
      </c>
      <c r="Q40">
        <v>13.912750000000001</v>
      </c>
      <c r="R40">
        <v>13.86525</v>
      </c>
      <c r="S40">
        <v>14.127980000000001</v>
      </c>
      <c r="T40">
        <v>14.12379</v>
      </c>
      <c r="U40">
        <v>13.75742</v>
      </c>
      <c r="V40">
        <v>12.99419</v>
      </c>
      <c r="W40">
        <v>11.86248</v>
      </c>
      <c r="X40">
        <v>11.029159999999999</v>
      </c>
      <c r="Y40">
        <v>10.63982</v>
      </c>
      <c r="Z40">
        <v>9.9672549999999998</v>
      </c>
      <c r="AA40">
        <v>8.8520629999999993</v>
      </c>
      <c r="AB40">
        <v>7.8200419999999999</v>
      </c>
      <c r="AC40">
        <v>7.1403309999999998</v>
      </c>
      <c r="AD40">
        <v>0.2795552</v>
      </c>
      <c r="AE40">
        <v>0.24813679999999999</v>
      </c>
      <c r="AF40">
        <v>0.24696709999999999</v>
      </c>
      <c r="AG40">
        <v>0.24595159999999999</v>
      </c>
      <c r="AH40">
        <v>0.2566928</v>
      </c>
      <c r="AI40">
        <v>0.22742470000000001</v>
      </c>
      <c r="AJ40">
        <v>0.26037470000000001</v>
      </c>
      <c r="AK40">
        <v>0.2647659</v>
      </c>
      <c r="AL40">
        <v>0.27114709999999997</v>
      </c>
      <c r="AM40">
        <v>0.28512110000000002</v>
      </c>
      <c r="AN40">
        <v>0.26814179999999999</v>
      </c>
      <c r="AO40">
        <v>0.28379840000000001</v>
      </c>
      <c r="AP40">
        <v>0.32123940000000001</v>
      </c>
      <c r="AQ40">
        <v>0.35334840000000001</v>
      </c>
      <c r="AR40">
        <v>0.38804309999999997</v>
      </c>
      <c r="AS40">
        <v>0.46784029999999999</v>
      </c>
      <c r="AT40">
        <v>0.50018289999999999</v>
      </c>
      <c r="AU40">
        <v>0.52460309999999999</v>
      </c>
      <c r="AV40">
        <v>0.54144300000000001</v>
      </c>
      <c r="AW40">
        <v>0.47882449999999999</v>
      </c>
      <c r="AX40">
        <v>0.43238510000000002</v>
      </c>
      <c r="AY40">
        <v>0.33862130000000001</v>
      </c>
      <c r="AZ40">
        <v>0.30769540000000001</v>
      </c>
      <c r="BA40">
        <v>0.31605569999999999</v>
      </c>
      <c r="BB40">
        <v>0.29403079999999998</v>
      </c>
      <c r="BC40">
        <v>0.26254369999999999</v>
      </c>
      <c r="BD40">
        <v>0.26269189999999998</v>
      </c>
      <c r="BE40">
        <v>0.26348070000000001</v>
      </c>
      <c r="BF40">
        <v>0.2742155</v>
      </c>
      <c r="BG40">
        <v>0.24401110000000001</v>
      </c>
      <c r="BH40">
        <v>0.28165630000000003</v>
      </c>
      <c r="BI40">
        <v>0.28948689999999999</v>
      </c>
      <c r="BJ40">
        <v>0.29969089999999998</v>
      </c>
      <c r="BK40">
        <v>0.31187579999999998</v>
      </c>
      <c r="BL40">
        <v>0.29630780000000001</v>
      </c>
      <c r="BM40">
        <v>0.31016899999999997</v>
      </c>
      <c r="BN40">
        <v>0.3479604</v>
      </c>
      <c r="BO40">
        <v>0.37989420000000002</v>
      </c>
      <c r="BP40">
        <v>0.41143730000000001</v>
      </c>
      <c r="BQ40">
        <v>0.49533569999999999</v>
      </c>
      <c r="BR40">
        <v>0.5261806</v>
      </c>
      <c r="BS40">
        <v>0.55699350000000003</v>
      </c>
      <c r="BT40">
        <v>0.57236140000000002</v>
      </c>
      <c r="BU40">
        <v>0.50538959999999999</v>
      </c>
      <c r="BV40">
        <v>0.45435239999999999</v>
      </c>
      <c r="BW40">
        <v>0.3587902</v>
      </c>
      <c r="BX40">
        <v>0.32517689999999999</v>
      </c>
      <c r="BY40">
        <v>0.33210139999999999</v>
      </c>
      <c r="BZ40">
        <v>0.30405650000000001</v>
      </c>
      <c r="CA40">
        <v>0.27252189999999998</v>
      </c>
      <c r="CB40">
        <v>0.27358280000000001</v>
      </c>
      <c r="CC40">
        <v>0.27562120000000001</v>
      </c>
      <c r="CD40">
        <v>0.28635169999999999</v>
      </c>
      <c r="CE40">
        <v>0.25549870000000002</v>
      </c>
      <c r="CF40">
        <v>0.29639589999999999</v>
      </c>
      <c r="CG40">
        <v>0.30660870000000001</v>
      </c>
      <c r="CH40">
        <v>0.31946029999999997</v>
      </c>
      <c r="CI40">
        <v>0.33040609999999998</v>
      </c>
      <c r="CJ40">
        <v>0.31581540000000002</v>
      </c>
      <c r="CK40">
        <v>0.32843309999999998</v>
      </c>
      <c r="CL40">
        <v>0.3664673</v>
      </c>
      <c r="CM40">
        <v>0.39827970000000001</v>
      </c>
      <c r="CN40">
        <v>0.42764010000000002</v>
      </c>
      <c r="CO40">
        <v>0.51437880000000002</v>
      </c>
      <c r="CP40">
        <v>0.54418650000000002</v>
      </c>
      <c r="CQ40">
        <v>0.57942700000000003</v>
      </c>
      <c r="CR40">
        <v>0.59377530000000001</v>
      </c>
      <c r="CS40">
        <v>0.52378860000000005</v>
      </c>
      <c r="CT40">
        <v>0.46956690000000001</v>
      </c>
      <c r="CU40">
        <v>0.37275910000000001</v>
      </c>
      <c r="CV40">
        <v>0.33728459999999999</v>
      </c>
      <c r="CW40">
        <v>0.34321449999999998</v>
      </c>
      <c r="CX40">
        <v>0.31408219999999998</v>
      </c>
      <c r="CY40">
        <v>0.28250009999999998</v>
      </c>
      <c r="CZ40">
        <v>0.2844737</v>
      </c>
      <c r="DA40">
        <v>0.28776180000000001</v>
      </c>
      <c r="DB40">
        <v>0.29848789999999997</v>
      </c>
      <c r="DC40">
        <v>0.26698640000000001</v>
      </c>
      <c r="DD40">
        <v>0.31113550000000001</v>
      </c>
      <c r="DE40">
        <v>0.32373039999999997</v>
      </c>
      <c r="DF40">
        <v>0.33922970000000002</v>
      </c>
      <c r="DG40">
        <v>0.34893629999999998</v>
      </c>
      <c r="DH40">
        <v>0.33532309999999999</v>
      </c>
      <c r="DI40">
        <v>0.34669719999999998</v>
      </c>
      <c r="DJ40">
        <v>0.38497419999999999</v>
      </c>
      <c r="DK40">
        <v>0.41666530000000002</v>
      </c>
      <c r="DL40">
        <v>0.44384289999999998</v>
      </c>
      <c r="DM40">
        <v>0.53342199999999995</v>
      </c>
      <c r="DN40">
        <v>0.56219240000000004</v>
      </c>
      <c r="DO40">
        <v>0.60186050000000002</v>
      </c>
      <c r="DP40">
        <v>0.61518919999999999</v>
      </c>
      <c r="DQ40">
        <v>0.54218750000000004</v>
      </c>
      <c r="DR40">
        <v>0.48478130000000003</v>
      </c>
      <c r="DS40">
        <v>0.38672810000000002</v>
      </c>
      <c r="DT40">
        <v>0.34939229999999999</v>
      </c>
      <c r="DU40">
        <v>0.35432770000000002</v>
      </c>
      <c r="DV40">
        <v>0.32855780000000001</v>
      </c>
      <c r="DW40">
        <v>0.29690709999999998</v>
      </c>
      <c r="DX40">
        <v>0.30019839999999998</v>
      </c>
      <c r="DY40">
        <v>0.30529079999999997</v>
      </c>
      <c r="DZ40">
        <v>0.31601059999999997</v>
      </c>
      <c r="EA40">
        <v>0.28357280000000001</v>
      </c>
      <c r="EB40">
        <v>0.33241710000000002</v>
      </c>
      <c r="EC40">
        <v>0.34845150000000003</v>
      </c>
      <c r="ED40">
        <v>0.36777349999999998</v>
      </c>
      <c r="EE40">
        <v>0.375691</v>
      </c>
      <c r="EF40">
        <v>0.36348910000000001</v>
      </c>
      <c r="EG40">
        <v>0.3730678</v>
      </c>
      <c r="EH40">
        <v>0.41169519999999998</v>
      </c>
      <c r="EI40">
        <v>0.44321100000000002</v>
      </c>
      <c r="EJ40">
        <v>0.46723710000000002</v>
      </c>
      <c r="EK40">
        <v>0.56091729999999995</v>
      </c>
      <c r="EL40">
        <v>0.58818999999999999</v>
      </c>
      <c r="EM40">
        <v>0.63425089999999995</v>
      </c>
      <c r="EN40">
        <v>0.64610749999999995</v>
      </c>
      <c r="EO40">
        <v>0.5687527</v>
      </c>
      <c r="EP40">
        <v>0.50674859999999999</v>
      </c>
      <c r="EQ40">
        <v>0.40689700000000001</v>
      </c>
      <c r="ER40">
        <v>0.36687389999999998</v>
      </c>
      <c r="ES40">
        <v>0.37037340000000002</v>
      </c>
      <c r="ET40">
        <v>54.691110000000002</v>
      </c>
      <c r="EU40">
        <v>53.808210000000003</v>
      </c>
      <c r="EV40">
        <v>53.098399999999998</v>
      </c>
      <c r="EW40">
        <v>52.509230000000002</v>
      </c>
      <c r="EX40">
        <v>51.99859</v>
      </c>
      <c r="EY40">
        <v>51.4861</v>
      </c>
      <c r="EZ40">
        <v>51.02787</v>
      </c>
      <c r="FA40">
        <v>51.232610000000001</v>
      </c>
      <c r="FB40">
        <v>53.631830000000001</v>
      </c>
      <c r="FC40">
        <v>56.838990000000003</v>
      </c>
      <c r="FD40">
        <v>59.526420000000002</v>
      </c>
      <c r="FE40">
        <v>61.643279999999997</v>
      </c>
      <c r="FF40">
        <v>63.417389999999997</v>
      </c>
      <c r="FG40">
        <v>65.116230000000002</v>
      </c>
      <c r="FH40">
        <v>66.382000000000005</v>
      </c>
      <c r="FI40">
        <v>67.262010000000004</v>
      </c>
      <c r="FJ40">
        <v>67.022760000000005</v>
      </c>
      <c r="FK40">
        <v>65.834739999999996</v>
      </c>
      <c r="FL40">
        <v>63.854860000000002</v>
      </c>
      <c r="FM40">
        <v>61.45279</v>
      </c>
      <c r="FN40">
        <v>59.49259</v>
      </c>
      <c r="FO40">
        <v>57.940260000000002</v>
      </c>
      <c r="FP40">
        <v>56.626300000000001</v>
      </c>
      <c r="FQ40">
        <v>55.454140000000002</v>
      </c>
      <c r="FR40">
        <v>2.0206100000000001E-2</v>
      </c>
      <c r="FS40">
        <v>2.52293E-2</v>
      </c>
    </row>
    <row r="41" spans="1:176" x14ac:dyDescent="0.2">
      <c r="A41" t="s">
        <v>199</v>
      </c>
      <c r="B41" t="s">
        <v>1</v>
      </c>
      <c r="C41" t="s">
        <v>1</v>
      </c>
      <c r="D41" t="s">
        <v>244</v>
      </c>
      <c r="E41">
        <v>7442</v>
      </c>
      <c r="F41">
        <v>6.3131079999999997</v>
      </c>
      <c r="G41">
        <v>6.1546599999999998</v>
      </c>
      <c r="H41">
        <v>6.1259499999999996</v>
      </c>
      <c r="I41">
        <v>6.1642000000000001</v>
      </c>
      <c r="J41">
        <v>6.5000859999999996</v>
      </c>
      <c r="K41">
        <v>7.264132</v>
      </c>
      <c r="L41">
        <v>8.6355229999999992</v>
      </c>
      <c r="M41">
        <v>10.04115</v>
      </c>
      <c r="N41">
        <v>11.87111</v>
      </c>
      <c r="O41">
        <v>12.772640000000001</v>
      </c>
      <c r="P41">
        <v>13.31462</v>
      </c>
      <c r="Q41">
        <v>13.49799</v>
      </c>
      <c r="R41">
        <v>13.34881</v>
      </c>
      <c r="S41">
        <v>13.40381</v>
      </c>
      <c r="T41">
        <v>13.321910000000001</v>
      </c>
      <c r="U41">
        <v>12.82255</v>
      </c>
      <c r="V41">
        <v>12.03683</v>
      </c>
      <c r="W41">
        <v>10.91325</v>
      </c>
      <c r="X41">
        <v>10.116709999999999</v>
      </c>
      <c r="Y41">
        <v>9.9236409999999999</v>
      </c>
      <c r="Z41">
        <v>9.5722570000000005</v>
      </c>
      <c r="AA41">
        <v>8.6033589999999993</v>
      </c>
      <c r="AB41">
        <v>7.6929679999999996</v>
      </c>
      <c r="AC41">
        <v>7.046513</v>
      </c>
      <c r="AD41">
        <v>0.23205799999999999</v>
      </c>
      <c r="AE41">
        <v>0.17309240000000001</v>
      </c>
      <c r="AF41">
        <v>0.1940733</v>
      </c>
      <c r="AG41">
        <v>0.1603212</v>
      </c>
      <c r="AH41">
        <v>0.16327530000000001</v>
      </c>
      <c r="AI41">
        <v>0.1740013</v>
      </c>
      <c r="AJ41">
        <v>0.20513909999999999</v>
      </c>
      <c r="AK41">
        <v>0.20487250000000001</v>
      </c>
      <c r="AL41">
        <v>0.27680840000000001</v>
      </c>
      <c r="AM41">
        <v>0.23926939999999999</v>
      </c>
      <c r="AN41">
        <v>0.213779</v>
      </c>
      <c r="AO41">
        <v>0.2444625</v>
      </c>
      <c r="AP41">
        <v>0.28785379999999999</v>
      </c>
      <c r="AQ41">
        <v>0.30489739999999999</v>
      </c>
      <c r="AR41">
        <v>0.34009460000000002</v>
      </c>
      <c r="AS41">
        <v>0.36951020000000001</v>
      </c>
      <c r="AT41">
        <v>0.38485920000000001</v>
      </c>
      <c r="AU41">
        <v>0.4495151</v>
      </c>
      <c r="AV41">
        <v>0.4819737</v>
      </c>
      <c r="AW41">
        <v>0.426537</v>
      </c>
      <c r="AX41">
        <v>0.37278739999999999</v>
      </c>
      <c r="AY41">
        <v>0.2815954</v>
      </c>
      <c r="AZ41">
        <v>0.23020550000000001</v>
      </c>
      <c r="BA41">
        <v>0.2285316</v>
      </c>
      <c r="BB41">
        <v>0.24653359999999999</v>
      </c>
      <c r="BC41">
        <v>0.18749930000000001</v>
      </c>
      <c r="BD41">
        <v>0.20979809999999999</v>
      </c>
      <c r="BE41">
        <v>0.17785029999999999</v>
      </c>
      <c r="BF41">
        <v>0.18079799999999999</v>
      </c>
      <c r="BG41">
        <v>0.1905877</v>
      </c>
      <c r="BH41">
        <v>0.22642080000000001</v>
      </c>
      <c r="BI41">
        <v>0.22959360000000001</v>
      </c>
      <c r="BJ41">
        <v>0.30535230000000002</v>
      </c>
      <c r="BK41">
        <v>0.26602409999999999</v>
      </c>
      <c r="BL41">
        <v>0.2419451</v>
      </c>
      <c r="BM41">
        <v>0.27083299999999999</v>
      </c>
      <c r="BN41">
        <v>0.31457489999999999</v>
      </c>
      <c r="BO41">
        <v>0.33144309999999999</v>
      </c>
      <c r="BP41">
        <v>0.3634888</v>
      </c>
      <c r="BQ41">
        <v>0.39700550000000001</v>
      </c>
      <c r="BR41">
        <v>0.41085680000000002</v>
      </c>
      <c r="BS41">
        <v>0.48190539999999998</v>
      </c>
      <c r="BT41">
        <v>0.51289200000000001</v>
      </c>
      <c r="BU41">
        <v>0.45310210000000001</v>
      </c>
      <c r="BV41">
        <v>0.39475470000000001</v>
      </c>
      <c r="BW41">
        <v>0.30176439999999999</v>
      </c>
      <c r="BX41">
        <v>0.24768709999999999</v>
      </c>
      <c r="BY41">
        <v>0.2445773</v>
      </c>
      <c r="BZ41">
        <v>0.25655929999999999</v>
      </c>
      <c r="CA41">
        <v>0.1974775</v>
      </c>
      <c r="CB41">
        <v>0.220689</v>
      </c>
      <c r="CC41">
        <v>0.18999079999999999</v>
      </c>
      <c r="CD41">
        <v>0.1929342</v>
      </c>
      <c r="CE41">
        <v>0.20207539999999999</v>
      </c>
      <c r="CF41">
        <v>0.2411604</v>
      </c>
      <c r="CG41">
        <v>0.2467153</v>
      </c>
      <c r="CH41">
        <v>0.32512160000000001</v>
      </c>
      <c r="CI41">
        <v>0.28455429999999998</v>
      </c>
      <c r="CJ41">
        <v>0.26145269999999998</v>
      </c>
      <c r="CK41">
        <v>0.2890972</v>
      </c>
      <c r="CL41">
        <v>0.33308179999999998</v>
      </c>
      <c r="CM41">
        <v>0.34982869999999999</v>
      </c>
      <c r="CN41">
        <v>0.37969160000000002</v>
      </c>
      <c r="CO41">
        <v>0.41604869999999999</v>
      </c>
      <c r="CP41">
        <v>0.42886269999999999</v>
      </c>
      <c r="CQ41">
        <v>0.50433890000000003</v>
      </c>
      <c r="CR41">
        <v>0.5343059</v>
      </c>
      <c r="CS41">
        <v>0.47150110000000001</v>
      </c>
      <c r="CT41">
        <v>0.40996919999999998</v>
      </c>
      <c r="CU41">
        <v>0.31573329999999999</v>
      </c>
      <c r="CV41">
        <v>0.25979479999999999</v>
      </c>
      <c r="CW41">
        <v>0.25569039999999998</v>
      </c>
      <c r="CX41">
        <v>0.26658500000000002</v>
      </c>
      <c r="CY41">
        <v>0.20745569999999999</v>
      </c>
      <c r="CZ41">
        <v>0.23157990000000001</v>
      </c>
      <c r="DA41">
        <v>0.20213139999999999</v>
      </c>
      <c r="DB41">
        <v>0.20507030000000001</v>
      </c>
      <c r="DC41">
        <v>0.213563</v>
      </c>
      <c r="DD41">
        <v>0.25590000000000002</v>
      </c>
      <c r="DE41">
        <v>0.26383699999999999</v>
      </c>
      <c r="DF41">
        <v>0.344891</v>
      </c>
      <c r="DG41">
        <v>0.30308459999999998</v>
      </c>
      <c r="DH41">
        <v>0.2809604</v>
      </c>
      <c r="DI41">
        <v>0.3073613</v>
      </c>
      <c r="DJ41">
        <v>0.35158859999999997</v>
      </c>
      <c r="DK41">
        <v>0.36821419999999999</v>
      </c>
      <c r="DL41">
        <v>0.39589429999999998</v>
      </c>
      <c r="DM41">
        <v>0.43509189999999998</v>
      </c>
      <c r="DN41">
        <v>0.4468686</v>
      </c>
      <c r="DO41">
        <v>0.52677240000000003</v>
      </c>
      <c r="DP41">
        <v>0.55571990000000004</v>
      </c>
      <c r="DQ41">
        <v>0.4899</v>
      </c>
      <c r="DR41">
        <v>0.42518359999999999</v>
      </c>
      <c r="DS41">
        <v>0.3297023</v>
      </c>
      <c r="DT41">
        <v>0.27190249999999999</v>
      </c>
      <c r="DU41">
        <v>0.26680359999999997</v>
      </c>
      <c r="DV41">
        <v>0.28106059999999999</v>
      </c>
      <c r="DW41">
        <v>0.22186259999999999</v>
      </c>
      <c r="DX41">
        <v>0.24730460000000001</v>
      </c>
      <c r="DY41">
        <v>0.21966040000000001</v>
      </c>
      <c r="DZ41">
        <v>0.22259309999999999</v>
      </c>
      <c r="EA41">
        <v>0.2301494</v>
      </c>
      <c r="EB41">
        <v>0.27718159999999997</v>
      </c>
      <c r="EC41">
        <v>0.28855809999999998</v>
      </c>
      <c r="ED41">
        <v>0.37343480000000001</v>
      </c>
      <c r="EE41">
        <v>0.3298393</v>
      </c>
      <c r="EF41">
        <v>0.30912640000000002</v>
      </c>
      <c r="EG41">
        <v>0.33373190000000003</v>
      </c>
      <c r="EH41">
        <v>0.37830970000000003</v>
      </c>
      <c r="EI41">
        <v>0.39476</v>
      </c>
      <c r="EJ41">
        <v>0.41928860000000001</v>
      </c>
      <c r="EK41">
        <v>0.46258719999999998</v>
      </c>
      <c r="EL41">
        <v>0.47286630000000002</v>
      </c>
      <c r="EM41">
        <v>0.55916279999999996</v>
      </c>
      <c r="EN41">
        <v>0.5866382</v>
      </c>
      <c r="EO41">
        <v>0.51646519999999996</v>
      </c>
      <c r="EP41">
        <v>0.44715090000000002</v>
      </c>
      <c r="EQ41">
        <v>0.34987119999999999</v>
      </c>
      <c r="ER41">
        <v>0.28938399999999997</v>
      </c>
      <c r="ES41">
        <v>0.28284930000000003</v>
      </c>
      <c r="ET41">
        <v>49.546660000000003</v>
      </c>
      <c r="EU41">
        <v>48.812269999999998</v>
      </c>
      <c r="EV41">
        <v>48.30153</v>
      </c>
      <c r="EW41">
        <v>48.164259999999999</v>
      </c>
      <c r="EX41">
        <v>48.054510000000001</v>
      </c>
      <c r="EY41">
        <v>48.066180000000003</v>
      </c>
      <c r="EZ41">
        <v>48.110500000000002</v>
      </c>
      <c r="FA41">
        <v>48.636429999999997</v>
      </c>
      <c r="FB41">
        <v>50.948929999999997</v>
      </c>
      <c r="FC41">
        <v>53.240850000000002</v>
      </c>
      <c r="FD41">
        <v>55.093130000000002</v>
      </c>
      <c r="FE41">
        <v>56.067790000000002</v>
      </c>
      <c r="FF41">
        <v>56.467529999999996</v>
      </c>
      <c r="FG41">
        <v>54.651429999999998</v>
      </c>
      <c r="FH41">
        <v>53.145829999999997</v>
      </c>
      <c r="FI41">
        <v>51.180979999999998</v>
      </c>
      <c r="FJ41">
        <v>50.836269999999999</v>
      </c>
      <c r="FK41">
        <v>50.690159999999999</v>
      </c>
      <c r="FL41">
        <v>50.524090000000001</v>
      </c>
      <c r="FM41">
        <v>49.493650000000002</v>
      </c>
      <c r="FN41">
        <v>48.08099</v>
      </c>
      <c r="FO41">
        <v>47.284129999999998</v>
      </c>
      <c r="FP41">
        <v>46.673720000000003</v>
      </c>
      <c r="FQ41">
        <v>46.612729999999999</v>
      </c>
      <c r="FR41">
        <v>2.0206100000000001E-2</v>
      </c>
      <c r="FS41">
        <v>2.52293E-2</v>
      </c>
    </row>
    <row r="42" spans="1:176" x14ac:dyDescent="0.2">
      <c r="A42" t="s">
        <v>199</v>
      </c>
      <c r="B42" t="s">
        <v>1</v>
      </c>
      <c r="C42" t="s">
        <v>1</v>
      </c>
      <c r="D42" t="s">
        <v>234</v>
      </c>
      <c r="E42">
        <v>7442</v>
      </c>
      <c r="F42">
        <v>7.0290619999999997</v>
      </c>
      <c r="G42">
        <v>6.7609669999999999</v>
      </c>
      <c r="H42">
        <v>6.6211390000000003</v>
      </c>
      <c r="I42">
        <v>6.6077880000000002</v>
      </c>
      <c r="J42">
        <v>6.8375529999999998</v>
      </c>
      <c r="K42">
        <v>7.4582259999999998</v>
      </c>
      <c r="L42">
        <v>8.4055060000000008</v>
      </c>
      <c r="M42">
        <v>10.176460000000001</v>
      </c>
      <c r="N42">
        <v>12.32765</v>
      </c>
      <c r="O42">
        <v>13.867610000000001</v>
      </c>
      <c r="P42">
        <v>15.078329999999999</v>
      </c>
      <c r="Q42">
        <v>15.93061</v>
      </c>
      <c r="R42">
        <v>16.275759999999998</v>
      </c>
      <c r="S42">
        <v>16.82591</v>
      </c>
      <c r="T42">
        <v>16.94472</v>
      </c>
      <c r="U42">
        <v>16.47289</v>
      </c>
      <c r="V42">
        <v>15.56176</v>
      </c>
      <c r="W42">
        <v>13.993840000000001</v>
      </c>
      <c r="X42">
        <v>12.58587</v>
      </c>
      <c r="Y42">
        <v>11.58456</v>
      </c>
      <c r="Z42">
        <v>11.067069999999999</v>
      </c>
      <c r="AA42">
        <v>9.7486440000000005</v>
      </c>
      <c r="AB42">
        <v>8.470364</v>
      </c>
      <c r="AC42">
        <v>7.625413</v>
      </c>
      <c r="AD42">
        <v>0.15582570000000001</v>
      </c>
      <c r="AE42">
        <v>0.13738539999999999</v>
      </c>
      <c r="AF42">
        <v>0.16375129999999999</v>
      </c>
      <c r="AG42">
        <v>0.1429097</v>
      </c>
      <c r="AH42">
        <v>0.1441373</v>
      </c>
      <c r="AI42">
        <v>0.14953060000000001</v>
      </c>
      <c r="AJ42">
        <v>0.20383209999999999</v>
      </c>
      <c r="AK42">
        <v>0.17562359999999999</v>
      </c>
      <c r="AL42">
        <v>0.2034919</v>
      </c>
      <c r="AM42">
        <v>0.1694271</v>
      </c>
      <c r="AN42">
        <v>0.17534749999999999</v>
      </c>
      <c r="AO42">
        <v>0.20340549999999999</v>
      </c>
      <c r="AP42">
        <v>0.23791409999999999</v>
      </c>
      <c r="AQ42">
        <v>0.24885060000000001</v>
      </c>
      <c r="AR42">
        <v>0.25035489999999999</v>
      </c>
      <c r="AS42">
        <v>0.27345599999999998</v>
      </c>
      <c r="AT42">
        <v>0.28912850000000001</v>
      </c>
      <c r="AU42">
        <v>0.24383869999999999</v>
      </c>
      <c r="AV42">
        <v>0.22946759999999999</v>
      </c>
      <c r="AW42">
        <v>0.23472170000000001</v>
      </c>
      <c r="AX42">
        <v>0.27830270000000001</v>
      </c>
      <c r="AY42">
        <v>0.15942439999999999</v>
      </c>
      <c r="AZ42">
        <v>0.15505459999999999</v>
      </c>
      <c r="BA42">
        <v>0.1599923</v>
      </c>
      <c r="BB42">
        <v>0.18114630000000001</v>
      </c>
      <c r="BC42">
        <v>0.1650943</v>
      </c>
      <c r="BD42">
        <v>0.1909083</v>
      </c>
      <c r="BE42">
        <v>0.16917109999999999</v>
      </c>
      <c r="BF42">
        <v>0.1723846</v>
      </c>
      <c r="BG42">
        <v>0.1791645</v>
      </c>
      <c r="BH42">
        <v>0.23637040000000001</v>
      </c>
      <c r="BI42">
        <v>0.21512690000000001</v>
      </c>
      <c r="BJ42">
        <v>0.25077440000000001</v>
      </c>
      <c r="BK42">
        <v>0.21729580000000001</v>
      </c>
      <c r="BL42">
        <v>0.22778970000000001</v>
      </c>
      <c r="BM42">
        <v>0.25114069999999999</v>
      </c>
      <c r="BN42">
        <v>0.28811419999999999</v>
      </c>
      <c r="BO42">
        <v>0.29923260000000002</v>
      </c>
      <c r="BP42">
        <v>0.30205880000000002</v>
      </c>
      <c r="BQ42">
        <v>0.31957950000000002</v>
      </c>
      <c r="BR42">
        <v>0.33387410000000001</v>
      </c>
      <c r="BS42">
        <v>0.29568630000000001</v>
      </c>
      <c r="BT42">
        <v>0.28474129999999997</v>
      </c>
      <c r="BU42">
        <v>0.28872579999999998</v>
      </c>
      <c r="BV42">
        <v>0.32742700000000002</v>
      </c>
      <c r="BW42">
        <v>0.1979804</v>
      </c>
      <c r="BX42">
        <v>0.18870980000000001</v>
      </c>
      <c r="BY42">
        <v>0.19153580000000001</v>
      </c>
      <c r="BZ42">
        <v>0.19868330000000001</v>
      </c>
      <c r="CA42">
        <v>0.18428549999999999</v>
      </c>
      <c r="CB42">
        <v>0.20971719999999999</v>
      </c>
      <c r="CC42">
        <v>0.18735969999999999</v>
      </c>
      <c r="CD42">
        <v>0.1919486</v>
      </c>
      <c r="CE42">
        <v>0.1996888</v>
      </c>
      <c r="CF42">
        <v>0.25890639999999998</v>
      </c>
      <c r="CG42">
        <v>0.2424867</v>
      </c>
      <c r="CH42">
        <v>0.2835222</v>
      </c>
      <c r="CI42">
        <v>0.25044949999999999</v>
      </c>
      <c r="CJ42">
        <v>0.26411109999999999</v>
      </c>
      <c r="CK42">
        <v>0.28420190000000001</v>
      </c>
      <c r="CL42">
        <v>0.32288260000000002</v>
      </c>
      <c r="CM42">
        <v>0.33412700000000001</v>
      </c>
      <c r="CN42">
        <v>0.33786880000000002</v>
      </c>
      <c r="CO42">
        <v>0.35152460000000002</v>
      </c>
      <c r="CP42">
        <v>0.36486469999999999</v>
      </c>
      <c r="CQ42">
        <v>0.3315958</v>
      </c>
      <c r="CR42">
        <v>0.32302370000000002</v>
      </c>
      <c r="CS42">
        <v>0.3261289</v>
      </c>
      <c r="CT42">
        <v>0.3614503</v>
      </c>
      <c r="CU42">
        <v>0.2246841</v>
      </c>
      <c r="CV42">
        <v>0.21201919999999999</v>
      </c>
      <c r="CW42">
        <v>0.21338280000000001</v>
      </c>
      <c r="CX42">
        <v>0.2162203</v>
      </c>
      <c r="CY42">
        <v>0.20347660000000001</v>
      </c>
      <c r="CZ42">
        <v>0.22852610000000001</v>
      </c>
      <c r="DA42">
        <v>0.20554829999999999</v>
      </c>
      <c r="DB42">
        <v>0.21151249999999999</v>
      </c>
      <c r="DC42">
        <v>0.2202132</v>
      </c>
      <c r="DD42">
        <v>0.28144229999999998</v>
      </c>
      <c r="DE42">
        <v>0.26984659999999999</v>
      </c>
      <c r="DF42">
        <v>0.31626989999999999</v>
      </c>
      <c r="DG42">
        <v>0.2836032</v>
      </c>
      <c r="DH42">
        <v>0.30043239999999999</v>
      </c>
      <c r="DI42">
        <v>0.31726320000000002</v>
      </c>
      <c r="DJ42">
        <v>0.3576511</v>
      </c>
      <c r="DK42">
        <v>0.3690214</v>
      </c>
      <c r="DL42">
        <v>0.37367879999999998</v>
      </c>
      <c r="DM42">
        <v>0.38346960000000002</v>
      </c>
      <c r="DN42">
        <v>0.39585540000000002</v>
      </c>
      <c r="DO42">
        <v>0.36750539999999998</v>
      </c>
      <c r="DP42">
        <v>0.36130610000000002</v>
      </c>
      <c r="DQ42">
        <v>0.36353200000000002</v>
      </c>
      <c r="DR42">
        <v>0.39547369999999998</v>
      </c>
      <c r="DS42">
        <v>0.25138779999999999</v>
      </c>
      <c r="DT42">
        <v>0.2353287</v>
      </c>
      <c r="DU42">
        <v>0.23522970000000001</v>
      </c>
      <c r="DV42">
        <v>0.2415409</v>
      </c>
      <c r="DW42">
        <v>0.23118549999999999</v>
      </c>
      <c r="DX42">
        <v>0.2556831</v>
      </c>
      <c r="DY42">
        <v>0.23180980000000001</v>
      </c>
      <c r="DZ42">
        <v>0.2397598</v>
      </c>
      <c r="EA42">
        <v>0.24984709999999999</v>
      </c>
      <c r="EB42">
        <v>0.3139806</v>
      </c>
      <c r="EC42">
        <v>0.30934990000000001</v>
      </c>
      <c r="ED42">
        <v>0.3635524</v>
      </c>
      <c r="EE42">
        <v>0.33147189999999999</v>
      </c>
      <c r="EF42">
        <v>0.35287469999999999</v>
      </c>
      <c r="EG42">
        <v>0.3649983</v>
      </c>
      <c r="EH42">
        <v>0.40785110000000002</v>
      </c>
      <c r="EI42">
        <v>0.41940339999999998</v>
      </c>
      <c r="EJ42">
        <v>0.4253827</v>
      </c>
      <c r="EK42">
        <v>0.42959310000000001</v>
      </c>
      <c r="EL42">
        <v>0.44060090000000002</v>
      </c>
      <c r="EM42">
        <v>0.41935299999999998</v>
      </c>
      <c r="EN42">
        <v>0.4165798</v>
      </c>
      <c r="EO42">
        <v>0.41753620000000002</v>
      </c>
      <c r="EP42">
        <v>0.44459799999999999</v>
      </c>
      <c r="EQ42">
        <v>0.28994379999999997</v>
      </c>
      <c r="ER42">
        <v>0.2689838</v>
      </c>
      <c r="ES42">
        <v>0.26677319999999999</v>
      </c>
      <c r="ET42">
        <v>60.967089999999999</v>
      </c>
      <c r="EU42">
        <v>59.841119999999997</v>
      </c>
      <c r="EV42">
        <v>58.820149999999998</v>
      </c>
      <c r="EW42">
        <v>57.889420000000001</v>
      </c>
      <c r="EX42">
        <v>57.135590000000001</v>
      </c>
      <c r="EY42">
        <v>56.481670000000001</v>
      </c>
      <c r="EZ42">
        <v>56.609879999999997</v>
      </c>
      <c r="FA42">
        <v>59.316969999999998</v>
      </c>
      <c r="FB42">
        <v>62.730049999999999</v>
      </c>
      <c r="FC42">
        <v>66.012799999999999</v>
      </c>
      <c r="FD42">
        <v>69.163839999999993</v>
      </c>
      <c r="FE42">
        <v>71.949640000000002</v>
      </c>
      <c r="FF42">
        <v>74.175370000000001</v>
      </c>
      <c r="FG42">
        <v>76.034999999999997</v>
      </c>
      <c r="FH42">
        <v>77.274540000000002</v>
      </c>
      <c r="FI42">
        <v>77.575559999999996</v>
      </c>
      <c r="FJ42">
        <v>77.206860000000006</v>
      </c>
      <c r="FK42">
        <v>76.010689999999997</v>
      </c>
      <c r="FL42">
        <v>73.949629999999999</v>
      </c>
      <c r="FM42">
        <v>70.840860000000006</v>
      </c>
      <c r="FN42">
        <v>67.557180000000002</v>
      </c>
      <c r="FO42">
        <v>65.159080000000003</v>
      </c>
      <c r="FP42">
        <v>63.349220000000003</v>
      </c>
      <c r="FQ42">
        <v>61.888269999999999</v>
      </c>
      <c r="FR42">
        <v>3.5965799999999999E-2</v>
      </c>
      <c r="FS42">
        <v>4.5520900000000003E-2</v>
      </c>
      <c r="FT42">
        <v>5.6102600000000002E-2</v>
      </c>
    </row>
    <row r="43" spans="1:176" x14ac:dyDescent="0.2">
      <c r="A43" t="s">
        <v>199</v>
      </c>
      <c r="B43" t="s">
        <v>1</v>
      </c>
      <c r="C43" t="s">
        <v>1</v>
      </c>
      <c r="D43" t="s">
        <v>245</v>
      </c>
      <c r="E43">
        <v>7442</v>
      </c>
      <c r="F43">
        <v>7.3809290000000001</v>
      </c>
      <c r="G43">
        <v>6.9948420000000002</v>
      </c>
      <c r="H43">
        <v>6.8535149999999998</v>
      </c>
      <c r="I43">
        <v>6.847054</v>
      </c>
      <c r="J43">
        <v>7.0394069999999997</v>
      </c>
      <c r="K43">
        <v>7.6252950000000004</v>
      </c>
      <c r="L43">
        <v>8.6171559999999996</v>
      </c>
      <c r="M43">
        <v>10.631869999999999</v>
      </c>
      <c r="N43">
        <v>13.1797</v>
      </c>
      <c r="O43">
        <v>15.389430000000001</v>
      </c>
      <c r="P43">
        <v>17.309950000000001</v>
      </c>
      <c r="Q43">
        <v>18.701070000000001</v>
      </c>
      <c r="R43">
        <v>19.331959999999999</v>
      </c>
      <c r="S43">
        <v>20.072009999999999</v>
      </c>
      <c r="T43">
        <v>20.273299999999999</v>
      </c>
      <c r="U43">
        <v>19.83447</v>
      </c>
      <c r="V43">
        <v>18.780999999999999</v>
      </c>
      <c r="W43">
        <v>16.776330000000002</v>
      </c>
      <c r="X43">
        <v>14.95051</v>
      </c>
      <c r="Y43">
        <v>13.67225</v>
      </c>
      <c r="Z43">
        <v>12.650729999999999</v>
      </c>
      <c r="AA43">
        <v>10.89514</v>
      </c>
      <c r="AB43">
        <v>9.2831530000000004</v>
      </c>
      <c r="AC43">
        <v>8.2683289999999996</v>
      </c>
      <c r="AD43">
        <v>0.1002878</v>
      </c>
      <c r="AE43">
        <v>4.79978E-2</v>
      </c>
      <c r="AF43">
        <v>7.9396599999999998E-2</v>
      </c>
      <c r="AG43">
        <v>7.7483499999999997E-2</v>
      </c>
      <c r="AH43">
        <v>8.6677900000000002E-2</v>
      </c>
      <c r="AI43">
        <v>6.1214900000000003E-2</v>
      </c>
      <c r="AJ43">
        <v>0.1448325</v>
      </c>
      <c r="AK43">
        <v>0.13667579999999999</v>
      </c>
      <c r="AL43">
        <v>0.1211235</v>
      </c>
      <c r="AM43">
        <v>0.17965149999999999</v>
      </c>
      <c r="AN43">
        <v>0.30571749999999998</v>
      </c>
      <c r="AO43">
        <v>0.32870729999999998</v>
      </c>
      <c r="AP43">
        <v>0.31736170000000002</v>
      </c>
      <c r="AQ43">
        <v>0.35105560000000002</v>
      </c>
      <c r="AR43">
        <v>0.33731109999999997</v>
      </c>
      <c r="AS43">
        <v>0.35403370000000001</v>
      </c>
      <c r="AT43">
        <v>0.37774570000000002</v>
      </c>
      <c r="AU43">
        <v>0.2462966</v>
      </c>
      <c r="AV43">
        <v>0.1415527</v>
      </c>
      <c r="AW43">
        <v>0.12571460000000001</v>
      </c>
      <c r="AX43">
        <v>0.1564905</v>
      </c>
      <c r="AY43">
        <v>7.0528800000000003E-2</v>
      </c>
      <c r="AZ43">
        <v>0.1096008</v>
      </c>
      <c r="BA43">
        <v>0.10439089999999999</v>
      </c>
      <c r="BB43">
        <v>0.12560850000000001</v>
      </c>
      <c r="BC43">
        <v>7.5706800000000005E-2</v>
      </c>
      <c r="BD43">
        <v>0.1065536</v>
      </c>
      <c r="BE43">
        <v>0.103745</v>
      </c>
      <c r="BF43">
        <v>0.1149251</v>
      </c>
      <c r="BG43">
        <v>9.0848799999999993E-2</v>
      </c>
      <c r="BH43">
        <v>0.1773708</v>
      </c>
      <c r="BI43">
        <v>0.17617920000000001</v>
      </c>
      <c r="BJ43">
        <v>0.168406</v>
      </c>
      <c r="BK43">
        <v>0.22752020000000001</v>
      </c>
      <c r="BL43">
        <v>0.35815979999999997</v>
      </c>
      <c r="BM43">
        <v>0.37644250000000001</v>
      </c>
      <c r="BN43">
        <v>0.36756179999999999</v>
      </c>
      <c r="BO43">
        <v>0.40143760000000001</v>
      </c>
      <c r="BP43">
        <v>0.389015</v>
      </c>
      <c r="BQ43">
        <v>0.40015719999999999</v>
      </c>
      <c r="BR43">
        <v>0.42249120000000001</v>
      </c>
      <c r="BS43">
        <v>0.29814429999999997</v>
      </c>
      <c r="BT43">
        <v>0.19682640000000001</v>
      </c>
      <c r="BU43">
        <v>0.17971880000000001</v>
      </c>
      <c r="BV43">
        <v>0.20561479999999999</v>
      </c>
      <c r="BW43">
        <v>0.10908470000000001</v>
      </c>
      <c r="BX43">
        <v>0.14325589999999999</v>
      </c>
      <c r="BY43">
        <v>0.13593440000000001</v>
      </c>
      <c r="BZ43">
        <v>0.14314540000000001</v>
      </c>
      <c r="CA43">
        <v>9.4897899999999993E-2</v>
      </c>
      <c r="CB43">
        <v>0.12536249999999999</v>
      </c>
      <c r="CC43">
        <v>0.1219336</v>
      </c>
      <c r="CD43">
        <v>0.1344891</v>
      </c>
      <c r="CE43">
        <v>0.11137320000000001</v>
      </c>
      <c r="CF43">
        <v>0.19990669999999999</v>
      </c>
      <c r="CG43">
        <v>0.203539</v>
      </c>
      <c r="CH43">
        <v>0.20115369999999999</v>
      </c>
      <c r="CI43">
        <v>0.26067390000000001</v>
      </c>
      <c r="CJ43">
        <v>0.39448109999999997</v>
      </c>
      <c r="CK43">
        <v>0.40950370000000003</v>
      </c>
      <c r="CL43">
        <v>0.40233020000000003</v>
      </c>
      <c r="CM43">
        <v>0.436332</v>
      </c>
      <c r="CN43">
        <v>0.42482500000000001</v>
      </c>
      <c r="CO43">
        <v>0.43210229999999999</v>
      </c>
      <c r="CP43">
        <v>0.45348189999999999</v>
      </c>
      <c r="CQ43">
        <v>0.33405380000000001</v>
      </c>
      <c r="CR43">
        <v>0.23510880000000001</v>
      </c>
      <c r="CS43">
        <v>0.21712190000000001</v>
      </c>
      <c r="CT43">
        <v>0.2396382</v>
      </c>
      <c r="CU43">
        <v>0.13578850000000001</v>
      </c>
      <c r="CV43">
        <v>0.1665654</v>
      </c>
      <c r="CW43">
        <v>0.15778130000000001</v>
      </c>
      <c r="CX43">
        <v>0.1606824</v>
      </c>
      <c r="CY43">
        <v>0.114089</v>
      </c>
      <c r="CZ43">
        <v>0.14417140000000001</v>
      </c>
      <c r="DA43">
        <v>0.1401222</v>
      </c>
      <c r="DB43">
        <v>0.1540531</v>
      </c>
      <c r="DC43">
        <v>0.1318975</v>
      </c>
      <c r="DD43">
        <v>0.22244269999999999</v>
      </c>
      <c r="DE43">
        <v>0.23089889999999999</v>
      </c>
      <c r="DF43">
        <v>0.23390150000000001</v>
      </c>
      <c r="DG43">
        <v>0.29382770000000002</v>
      </c>
      <c r="DH43">
        <v>0.43080239999999997</v>
      </c>
      <c r="DI43">
        <v>0.44256489999999998</v>
      </c>
      <c r="DJ43">
        <v>0.4370986</v>
      </c>
      <c r="DK43">
        <v>0.47122639999999999</v>
      </c>
      <c r="DL43">
        <v>0.46063500000000002</v>
      </c>
      <c r="DM43">
        <v>0.4640473</v>
      </c>
      <c r="DN43">
        <v>0.48447249999999997</v>
      </c>
      <c r="DO43">
        <v>0.36996329999999999</v>
      </c>
      <c r="DP43">
        <v>0.2733912</v>
      </c>
      <c r="DQ43">
        <v>0.254525</v>
      </c>
      <c r="DR43">
        <v>0.2736615</v>
      </c>
      <c r="DS43">
        <v>0.1624922</v>
      </c>
      <c r="DT43">
        <v>0.18987480000000001</v>
      </c>
      <c r="DU43">
        <v>0.17962819999999999</v>
      </c>
      <c r="DV43">
        <v>0.186003</v>
      </c>
      <c r="DW43">
        <v>0.1417979</v>
      </c>
      <c r="DX43">
        <v>0.17132839999999999</v>
      </c>
      <c r="DY43">
        <v>0.1663837</v>
      </c>
      <c r="DZ43">
        <v>0.1823004</v>
      </c>
      <c r="EA43">
        <v>0.16153139999999999</v>
      </c>
      <c r="EB43">
        <v>0.25498100000000001</v>
      </c>
      <c r="EC43">
        <v>0.27040219999999998</v>
      </c>
      <c r="ED43">
        <v>0.28118399999999999</v>
      </c>
      <c r="EE43">
        <v>0.34169640000000001</v>
      </c>
      <c r="EF43">
        <v>0.48324470000000003</v>
      </c>
      <c r="EG43">
        <v>0.49030010000000002</v>
      </c>
      <c r="EH43">
        <v>0.48729869999999997</v>
      </c>
      <c r="EI43">
        <v>0.52160839999999997</v>
      </c>
      <c r="EJ43">
        <v>0.51233890000000004</v>
      </c>
      <c r="EK43">
        <v>0.51017080000000004</v>
      </c>
      <c r="EL43">
        <v>0.52921799999999997</v>
      </c>
      <c r="EM43">
        <v>0.42181099999999999</v>
      </c>
      <c r="EN43">
        <v>0.32866489999999998</v>
      </c>
      <c r="EO43">
        <v>0.3085292</v>
      </c>
      <c r="EP43">
        <v>0.32278580000000001</v>
      </c>
      <c r="EQ43">
        <v>0.20104810000000001</v>
      </c>
      <c r="ER43">
        <v>0.22353000000000001</v>
      </c>
      <c r="ES43">
        <v>0.21117169999999999</v>
      </c>
      <c r="ET43">
        <v>68.270420000000001</v>
      </c>
      <c r="EU43">
        <v>66.746750000000006</v>
      </c>
      <c r="EV43">
        <v>65.310770000000005</v>
      </c>
      <c r="EW43">
        <v>64.096299999999999</v>
      </c>
      <c r="EX43">
        <v>62.832720000000002</v>
      </c>
      <c r="EY43">
        <v>62.000190000000003</v>
      </c>
      <c r="EZ43">
        <v>62.221499999999999</v>
      </c>
      <c r="FA43">
        <v>66.442340000000002</v>
      </c>
      <c r="FB43">
        <v>71.743840000000006</v>
      </c>
      <c r="FC43">
        <v>77.148539999999997</v>
      </c>
      <c r="FD43">
        <v>81.494500000000002</v>
      </c>
      <c r="FE43">
        <v>85.220579999999998</v>
      </c>
      <c r="FF43">
        <v>87.971869999999996</v>
      </c>
      <c r="FG43">
        <v>90.72054</v>
      </c>
      <c r="FH43">
        <v>92.313119999999998</v>
      </c>
      <c r="FI43">
        <v>92.938209999999998</v>
      </c>
      <c r="FJ43">
        <v>92.459980000000002</v>
      </c>
      <c r="FK43">
        <v>91.770240000000001</v>
      </c>
      <c r="FL43">
        <v>89.699420000000003</v>
      </c>
      <c r="FM43">
        <v>85.544049999999999</v>
      </c>
      <c r="FN43">
        <v>81.138000000000005</v>
      </c>
      <c r="FO43">
        <v>77.977069999999998</v>
      </c>
      <c r="FP43">
        <v>74.965969999999999</v>
      </c>
      <c r="FQ43">
        <v>72.553749999999994</v>
      </c>
      <c r="FR43">
        <v>3.5965799999999999E-2</v>
      </c>
      <c r="FS43">
        <v>4.5520900000000003E-2</v>
      </c>
      <c r="FT43">
        <v>5.6102600000000002E-2</v>
      </c>
    </row>
    <row r="44" spans="1:176" x14ac:dyDescent="0.2">
      <c r="A44" t="s">
        <v>199</v>
      </c>
      <c r="B44" t="s">
        <v>1</v>
      </c>
      <c r="C44" t="s">
        <v>1</v>
      </c>
      <c r="D44" t="s">
        <v>248</v>
      </c>
      <c r="E44">
        <v>7442</v>
      </c>
      <c r="F44">
        <v>6.6405329999999996</v>
      </c>
      <c r="G44">
        <v>6.4465849999999998</v>
      </c>
      <c r="H44">
        <v>6.3902999999999999</v>
      </c>
      <c r="I44">
        <v>6.4711090000000002</v>
      </c>
      <c r="J44">
        <v>6.774826</v>
      </c>
      <c r="K44">
        <v>7.5063190000000004</v>
      </c>
      <c r="L44">
        <v>8.7408590000000004</v>
      </c>
      <c r="M44">
        <v>10.236739999999999</v>
      </c>
      <c r="N44">
        <v>11.951370000000001</v>
      </c>
      <c r="O44">
        <v>12.94004</v>
      </c>
      <c r="P44">
        <v>13.5212</v>
      </c>
      <c r="Q44">
        <v>13.781330000000001</v>
      </c>
      <c r="R44">
        <v>13.70417</v>
      </c>
      <c r="S44">
        <v>13.879339999999999</v>
      </c>
      <c r="T44">
        <v>13.77373</v>
      </c>
      <c r="U44">
        <v>13.30082</v>
      </c>
      <c r="V44">
        <v>12.61961</v>
      </c>
      <c r="W44">
        <v>12.09102</v>
      </c>
      <c r="X44">
        <v>11.24</v>
      </c>
      <c r="Y44">
        <v>10.453440000000001</v>
      </c>
      <c r="Z44">
        <v>9.6703939999999999</v>
      </c>
      <c r="AA44">
        <v>8.664612</v>
      </c>
      <c r="AB44">
        <v>7.7124189999999997</v>
      </c>
      <c r="AC44">
        <v>7.1131270000000004</v>
      </c>
      <c r="AD44">
        <v>0.26938630000000002</v>
      </c>
      <c r="AE44">
        <v>0.23338610000000001</v>
      </c>
      <c r="AF44">
        <v>0.2385061</v>
      </c>
      <c r="AG44">
        <v>0.23035539999999999</v>
      </c>
      <c r="AH44">
        <v>0.2375845</v>
      </c>
      <c r="AI44">
        <v>0.2123632</v>
      </c>
      <c r="AJ44">
        <v>0.25166260000000001</v>
      </c>
      <c r="AK44">
        <v>0.2487617</v>
      </c>
      <c r="AL44">
        <v>0.26526549999999999</v>
      </c>
      <c r="AM44">
        <v>0.27900629999999998</v>
      </c>
      <c r="AN44">
        <v>0.25690819999999998</v>
      </c>
      <c r="AO44">
        <v>0.27081499999999997</v>
      </c>
      <c r="AP44">
        <v>0.31181769999999998</v>
      </c>
      <c r="AQ44">
        <v>0.34018470000000001</v>
      </c>
      <c r="AR44">
        <v>0.37526880000000001</v>
      </c>
      <c r="AS44">
        <v>0.44604240000000001</v>
      </c>
      <c r="AT44">
        <v>0.48150110000000002</v>
      </c>
      <c r="AU44">
        <v>0.51728580000000002</v>
      </c>
      <c r="AV44">
        <v>0.53355160000000001</v>
      </c>
      <c r="AW44">
        <v>0.46975719999999999</v>
      </c>
      <c r="AX44">
        <v>0.41537809999999997</v>
      </c>
      <c r="AY44">
        <v>0.32688050000000002</v>
      </c>
      <c r="AZ44">
        <v>0.29241590000000001</v>
      </c>
      <c r="BA44">
        <v>0.29932340000000002</v>
      </c>
      <c r="BB44">
        <v>0.2838618</v>
      </c>
      <c r="BC44">
        <v>0.24779300000000001</v>
      </c>
      <c r="BD44">
        <v>0.25423079999999998</v>
      </c>
      <c r="BE44">
        <v>0.2478844</v>
      </c>
      <c r="BF44">
        <v>0.25510729999999998</v>
      </c>
      <c r="BG44">
        <v>0.2289495</v>
      </c>
      <c r="BH44">
        <v>0.27294420000000003</v>
      </c>
      <c r="BI44">
        <v>0.27348280000000003</v>
      </c>
      <c r="BJ44">
        <v>0.2938093</v>
      </c>
      <c r="BK44">
        <v>0.30576100000000001</v>
      </c>
      <c r="BL44">
        <v>0.2850742</v>
      </c>
      <c r="BM44">
        <v>0.29718549999999999</v>
      </c>
      <c r="BN44">
        <v>0.33853870000000003</v>
      </c>
      <c r="BO44">
        <v>0.36673040000000001</v>
      </c>
      <c r="BP44">
        <v>0.39866299999999999</v>
      </c>
      <c r="BQ44">
        <v>0.47353780000000001</v>
      </c>
      <c r="BR44">
        <v>0.50749869999999997</v>
      </c>
      <c r="BS44">
        <v>0.54967619999999995</v>
      </c>
      <c r="BT44">
        <v>0.56446989999999997</v>
      </c>
      <c r="BU44">
        <v>0.49632229999999999</v>
      </c>
      <c r="BV44">
        <v>0.4373454</v>
      </c>
      <c r="BW44">
        <v>0.34704950000000001</v>
      </c>
      <c r="BX44">
        <v>0.30989749999999999</v>
      </c>
      <c r="BY44">
        <v>0.31536910000000001</v>
      </c>
      <c r="BZ44">
        <v>0.29388750000000002</v>
      </c>
      <c r="CA44">
        <v>0.25777119999999998</v>
      </c>
      <c r="CB44">
        <v>0.26512170000000002</v>
      </c>
      <c r="CC44">
        <v>0.26002500000000001</v>
      </c>
      <c r="CD44">
        <v>0.26724340000000002</v>
      </c>
      <c r="CE44">
        <v>0.24043719999999999</v>
      </c>
      <c r="CF44">
        <v>0.28768379999999999</v>
      </c>
      <c r="CG44">
        <v>0.29060459999999999</v>
      </c>
      <c r="CH44">
        <v>0.31357869999999999</v>
      </c>
      <c r="CI44">
        <v>0.3242913</v>
      </c>
      <c r="CJ44">
        <v>0.30458190000000002</v>
      </c>
      <c r="CK44">
        <v>0.3154496</v>
      </c>
      <c r="CL44">
        <v>0.35704560000000002</v>
      </c>
      <c r="CM44">
        <v>0.38511600000000001</v>
      </c>
      <c r="CN44">
        <v>0.41486580000000001</v>
      </c>
      <c r="CO44">
        <v>0.49258099999999999</v>
      </c>
      <c r="CP44">
        <v>0.52550459999999999</v>
      </c>
      <c r="CQ44">
        <v>0.5721096</v>
      </c>
      <c r="CR44">
        <v>0.58588390000000001</v>
      </c>
      <c r="CS44">
        <v>0.51472130000000005</v>
      </c>
      <c r="CT44">
        <v>0.45255980000000001</v>
      </c>
      <c r="CU44">
        <v>0.36101840000000002</v>
      </c>
      <c r="CV44">
        <v>0.32200519999999999</v>
      </c>
      <c r="CW44">
        <v>0.3264822</v>
      </c>
      <c r="CX44">
        <v>0.30391319999999999</v>
      </c>
      <c r="CY44">
        <v>0.26774940000000003</v>
      </c>
      <c r="CZ44">
        <v>0.2760126</v>
      </c>
      <c r="DA44">
        <v>0.2721655</v>
      </c>
      <c r="DB44">
        <v>0.27937960000000001</v>
      </c>
      <c r="DC44">
        <v>0.25192490000000001</v>
      </c>
      <c r="DD44">
        <v>0.30242340000000001</v>
      </c>
      <c r="DE44">
        <v>0.30772630000000001</v>
      </c>
      <c r="DF44">
        <v>0.33334809999999998</v>
      </c>
      <c r="DG44">
        <v>0.3428215</v>
      </c>
      <c r="DH44">
        <v>0.32408959999999998</v>
      </c>
      <c r="DI44">
        <v>0.3337138</v>
      </c>
      <c r="DJ44">
        <v>0.37555250000000001</v>
      </c>
      <c r="DK44">
        <v>0.40350150000000001</v>
      </c>
      <c r="DL44">
        <v>0.43106860000000002</v>
      </c>
      <c r="DM44">
        <v>0.51162410000000003</v>
      </c>
      <c r="DN44">
        <v>0.54351059999999995</v>
      </c>
      <c r="DO44">
        <v>0.59454309999999999</v>
      </c>
      <c r="DP44">
        <v>0.6072978</v>
      </c>
      <c r="DQ44">
        <v>0.53312020000000004</v>
      </c>
      <c r="DR44">
        <v>0.46777419999999997</v>
      </c>
      <c r="DS44">
        <v>0.37498740000000003</v>
      </c>
      <c r="DT44">
        <v>0.33411289999999999</v>
      </c>
      <c r="DU44">
        <v>0.33759539999999999</v>
      </c>
      <c r="DV44">
        <v>0.31838880000000003</v>
      </c>
      <c r="DW44">
        <v>0.28215630000000003</v>
      </c>
      <c r="DX44">
        <v>0.29173739999999998</v>
      </c>
      <c r="DY44">
        <v>0.28969460000000002</v>
      </c>
      <c r="DZ44">
        <v>0.29690240000000001</v>
      </c>
      <c r="EA44">
        <v>0.26851120000000001</v>
      </c>
      <c r="EB44">
        <v>0.32370500000000002</v>
      </c>
      <c r="EC44">
        <v>0.3324474</v>
      </c>
      <c r="ED44">
        <v>0.36189189999999999</v>
      </c>
      <c r="EE44">
        <v>0.36957620000000002</v>
      </c>
      <c r="EF44">
        <v>0.3522556</v>
      </c>
      <c r="EG44">
        <v>0.36008430000000002</v>
      </c>
      <c r="EH44">
        <v>0.40227350000000001</v>
      </c>
      <c r="EI44">
        <v>0.43004720000000002</v>
      </c>
      <c r="EJ44">
        <v>0.4544628</v>
      </c>
      <c r="EK44">
        <v>0.53911940000000003</v>
      </c>
      <c r="EL44">
        <v>0.56950820000000002</v>
      </c>
      <c r="EM44">
        <v>0.62693350000000003</v>
      </c>
      <c r="EN44">
        <v>0.63821609999999995</v>
      </c>
      <c r="EO44">
        <v>0.5596854</v>
      </c>
      <c r="EP44">
        <v>0.4897415</v>
      </c>
      <c r="EQ44">
        <v>0.39515630000000002</v>
      </c>
      <c r="ER44">
        <v>0.35159449999999998</v>
      </c>
      <c r="ES44">
        <v>0.35364109999999999</v>
      </c>
      <c r="ET44">
        <v>51.563650000000003</v>
      </c>
      <c r="EU44">
        <v>50.894539999999999</v>
      </c>
      <c r="EV44">
        <v>50.21358</v>
      </c>
      <c r="EW44">
        <v>49.587670000000003</v>
      </c>
      <c r="EX44">
        <v>49.047710000000002</v>
      </c>
      <c r="EY44">
        <v>48.718629999999997</v>
      </c>
      <c r="EZ44">
        <v>48.46246</v>
      </c>
      <c r="FA44">
        <v>49.534170000000003</v>
      </c>
      <c r="FB44">
        <v>53.008899999999997</v>
      </c>
      <c r="FC44">
        <v>56.64472</v>
      </c>
      <c r="FD44">
        <v>59.846029999999999</v>
      </c>
      <c r="FE44">
        <v>62.485819999999997</v>
      </c>
      <c r="FF44">
        <v>64.588909999999998</v>
      </c>
      <c r="FG44">
        <v>66.001990000000006</v>
      </c>
      <c r="FH44">
        <v>66.437809999999999</v>
      </c>
      <c r="FI44">
        <v>65.787419999999997</v>
      </c>
      <c r="FJ44">
        <v>63.796100000000003</v>
      </c>
      <c r="FK44">
        <v>60.988579999999999</v>
      </c>
      <c r="FL44">
        <v>58.792839999999998</v>
      </c>
      <c r="FM44">
        <v>57.003869999999999</v>
      </c>
      <c r="FN44">
        <v>55.572279999999999</v>
      </c>
      <c r="FO44">
        <v>54.34713</v>
      </c>
      <c r="FP44">
        <v>53.309890000000003</v>
      </c>
      <c r="FQ44">
        <v>52.317529999999998</v>
      </c>
      <c r="FR44">
        <v>2.0206100000000001E-2</v>
      </c>
      <c r="FS44">
        <v>2.52293E-2</v>
      </c>
    </row>
    <row r="45" spans="1:176" x14ac:dyDescent="0.2">
      <c r="A45" t="s">
        <v>199</v>
      </c>
      <c r="B45" t="s">
        <v>1</v>
      </c>
      <c r="C45" t="s">
        <v>1</v>
      </c>
      <c r="D45" t="s">
        <v>251</v>
      </c>
      <c r="E45">
        <v>7442</v>
      </c>
      <c r="F45">
        <v>6.3685349999999996</v>
      </c>
      <c r="G45">
        <v>6.2101629999999997</v>
      </c>
      <c r="H45">
        <v>6.2077020000000003</v>
      </c>
      <c r="I45">
        <v>6.3199420000000002</v>
      </c>
      <c r="J45">
        <v>6.6907709999999998</v>
      </c>
      <c r="K45">
        <v>7.5063579999999996</v>
      </c>
      <c r="L45">
        <v>8.7906119999999994</v>
      </c>
      <c r="M45">
        <v>10.465960000000001</v>
      </c>
      <c r="N45">
        <v>12.43294</v>
      </c>
      <c r="O45">
        <v>13.40127</v>
      </c>
      <c r="P45">
        <v>13.79964</v>
      </c>
      <c r="Q45">
        <v>13.885249999999999</v>
      </c>
      <c r="R45">
        <v>13.645799999999999</v>
      </c>
      <c r="S45">
        <v>13.67327</v>
      </c>
      <c r="T45">
        <v>13.480790000000001</v>
      </c>
      <c r="U45">
        <v>13.00412</v>
      </c>
      <c r="V45">
        <v>12.457269999999999</v>
      </c>
      <c r="W45">
        <v>12.018420000000001</v>
      </c>
      <c r="X45">
        <v>11.139139999999999</v>
      </c>
      <c r="Y45">
        <v>10.382669999999999</v>
      </c>
      <c r="Z45">
        <v>9.6385480000000001</v>
      </c>
      <c r="AA45">
        <v>8.5751760000000008</v>
      </c>
      <c r="AB45">
        <v>7.6182059999999998</v>
      </c>
      <c r="AC45">
        <v>7.0649829999999998</v>
      </c>
      <c r="AD45">
        <v>0.23972399999999999</v>
      </c>
      <c r="AE45">
        <v>0.1859421</v>
      </c>
      <c r="AF45">
        <v>0.2042765</v>
      </c>
      <c r="AG45">
        <v>0.17596999999999999</v>
      </c>
      <c r="AH45">
        <v>0.17906630000000001</v>
      </c>
      <c r="AI45">
        <v>0.18079890000000001</v>
      </c>
      <c r="AJ45">
        <v>0.21610090000000001</v>
      </c>
      <c r="AK45">
        <v>0.2130098</v>
      </c>
      <c r="AL45">
        <v>0.27168910000000002</v>
      </c>
      <c r="AM45">
        <v>0.249111</v>
      </c>
      <c r="AN45">
        <v>0.2230983</v>
      </c>
      <c r="AO45">
        <v>0.2483629</v>
      </c>
      <c r="AP45">
        <v>0.2921687</v>
      </c>
      <c r="AQ45">
        <v>0.31148199999999998</v>
      </c>
      <c r="AR45">
        <v>0.34665550000000001</v>
      </c>
      <c r="AS45">
        <v>0.38550069999999997</v>
      </c>
      <c r="AT45">
        <v>0.40775339999999999</v>
      </c>
      <c r="AU45">
        <v>0.46763110000000002</v>
      </c>
      <c r="AV45">
        <v>0.49490600000000001</v>
      </c>
      <c r="AW45">
        <v>0.43651240000000002</v>
      </c>
      <c r="AX45">
        <v>0.38047019999999998</v>
      </c>
      <c r="AY45">
        <v>0.29161049999999999</v>
      </c>
      <c r="AZ45">
        <v>0.2443341</v>
      </c>
      <c r="BA45">
        <v>0.2447</v>
      </c>
      <c r="BB45">
        <v>0.25419950000000002</v>
      </c>
      <c r="BC45">
        <v>0.200349</v>
      </c>
      <c r="BD45">
        <v>0.22000120000000001</v>
      </c>
      <c r="BE45">
        <v>0.193499</v>
      </c>
      <c r="BF45">
        <v>0.19658900000000001</v>
      </c>
      <c r="BG45">
        <v>0.19738530000000001</v>
      </c>
      <c r="BH45">
        <v>0.2373825</v>
      </c>
      <c r="BI45">
        <v>0.23773079999999999</v>
      </c>
      <c r="BJ45">
        <v>0.30023290000000002</v>
      </c>
      <c r="BK45">
        <v>0.27586569999999999</v>
      </c>
      <c r="BL45">
        <v>0.2512643</v>
      </c>
      <c r="BM45">
        <v>0.27473350000000002</v>
      </c>
      <c r="BN45">
        <v>0.3188897</v>
      </c>
      <c r="BO45">
        <v>0.33802779999999999</v>
      </c>
      <c r="BP45">
        <v>0.37004969999999998</v>
      </c>
      <c r="BQ45">
        <v>0.41299599999999997</v>
      </c>
      <c r="BR45">
        <v>0.433751</v>
      </c>
      <c r="BS45">
        <v>0.50002150000000001</v>
      </c>
      <c r="BT45">
        <v>0.52582430000000002</v>
      </c>
      <c r="BU45">
        <v>0.46307749999999998</v>
      </c>
      <c r="BV45">
        <v>0.4024375</v>
      </c>
      <c r="BW45">
        <v>0.31177949999999999</v>
      </c>
      <c r="BX45">
        <v>0.26181569999999998</v>
      </c>
      <c r="BY45">
        <v>0.26074570000000002</v>
      </c>
      <c r="BZ45">
        <v>0.26422519999999999</v>
      </c>
      <c r="CA45">
        <v>0.21032719999999999</v>
      </c>
      <c r="CB45">
        <v>0.23089209999999999</v>
      </c>
      <c r="CC45">
        <v>0.20563960000000001</v>
      </c>
      <c r="CD45">
        <v>0.2087252</v>
      </c>
      <c r="CE45">
        <v>0.2088729</v>
      </c>
      <c r="CF45">
        <v>0.25212210000000002</v>
      </c>
      <c r="CG45">
        <v>0.25485259999999998</v>
      </c>
      <c r="CH45">
        <v>0.32000230000000002</v>
      </c>
      <c r="CI45">
        <v>0.29439589999999999</v>
      </c>
      <c r="CJ45">
        <v>0.27077200000000001</v>
      </c>
      <c r="CK45">
        <v>0.29299760000000002</v>
      </c>
      <c r="CL45">
        <v>0.33739659999999999</v>
      </c>
      <c r="CM45">
        <v>0.35641329999999999</v>
      </c>
      <c r="CN45">
        <v>0.3862525</v>
      </c>
      <c r="CO45">
        <v>0.43203920000000001</v>
      </c>
      <c r="CP45">
        <v>0.45175690000000002</v>
      </c>
      <c r="CQ45">
        <v>0.522455</v>
      </c>
      <c r="CR45">
        <v>0.54723820000000001</v>
      </c>
      <c r="CS45">
        <v>0.48147649999999997</v>
      </c>
      <c r="CT45">
        <v>0.41765190000000002</v>
      </c>
      <c r="CU45">
        <v>0.32574839999999999</v>
      </c>
      <c r="CV45">
        <v>0.27392339999999998</v>
      </c>
      <c r="CW45">
        <v>0.27185880000000001</v>
      </c>
      <c r="CX45">
        <v>0.27425100000000002</v>
      </c>
      <c r="CY45">
        <v>0.22030540000000001</v>
      </c>
      <c r="CZ45">
        <v>0.241783</v>
      </c>
      <c r="DA45">
        <v>0.21778020000000001</v>
      </c>
      <c r="DB45">
        <v>0.22086130000000001</v>
      </c>
      <c r="DC45">
        <v>0.22036059999999999</v>
      </c>
      <c r="DD45">
        <v>0.26686169999999998</v>
      </c>
      <c r="DE45">
        <v>0.2719743</v>
      </c>
      <c r="DF45">
        <v>0.33977170000000001</v>
      </c>
      <c r="DG45">
        <v>0.31292609999999998</v>
      </c>
      <c r="DH45">
        <v>0.29027960000000003</v>
      </c>
      <c r="DI45">
        <v>0.31126169999999997</v>
      </c>
      <c r="DJ45">
        <v>0.35590349999999998</v>
      </c>
      <c r="DK45">
        <v>0.37479889999999999</v>
      </c>
      <c r="DL45">
        <v>0.40245530000000002</v>
      </c>
      <c r="DM45">
        <v>0.45108239999999999</v>
      </c>
      <c r="DN45">
        <v>0.46976279999999998</v>
      </c>
      <c r="DO45">
        <v>0.54488840000000005</v>
      </c>
      <c r="DP45">
        <v>0.56865220000000005</v>
      </c>
      <c r="DQ45">
        <v>0.49987540000000003</v>
      </c>
      <c r="DR45">
        <v>0.43286639999999998</v>
      </c>
      <c r="DS45">
        <v>0.3397174</v>
      </c>
      <c r="DT45">
        <v>0.28603109999999998</v>
      </c>
      <c r="DU45">
        <v>0.282972</v>
      </c>
      <c r="DV45">
        <v>0.2887265</v>
      </c>
      <c r="DW45">
        <v>0.23471230000000001</v>
      </c>
      <c r="DX45">
        <v>0.25750780000000001</v>
      </c>
      <c r="DY45">
        <v>0.2353092</v>
      </c>
      <c r="DZ45">
        <v>0.23838409999999999</v>
      </c>
      <c r="EA45">
        <v>0.23694689999999999</v>
      </c>
      <c r="EB45">
        <v>0.28814329999999999</v>
      </c>
      <c r="EC45">
        <v>0.2966954</v>
      </c>
      <c r="ED45">
        <v>0.36831550000000002</v>
      </c>
      <c r="EE45">
        <v>0.33968090000000001</v>
      </c>
      <c r="EF45">
        <v>0.3184456</v>
      </c>
      <c r="EG45">
        <v>0.3376323</v>
      </c>
      <c r="EH45">
        <v>0.38262449999999998</v>
      </c>
      <c r="EI45">
        <v>0.4013446</v>
      </c>
      <c r="EJ45">
        <v>0.42584949999999999</v>
      </c>
      <c r="EK45">
        <v>0.47857769999999999</v>
      </c>
      <c r="EL45">
        <v>0.49576049999999999</v>
      </c>
      <c r="EM45">
        <v>0.57727890000000004</v>
      </c>
      <c r="EN45">
        <v>0.59957050000000001</v>
      </c>
      <c r="EO45">
        <v>0.52644060000000004</v>
      </c>
      <c r="EP45">
        <v>0.4548336</v>
      </c>
      <c r="EQ45">
        <v>0.35988629999999999</v>
      </c>
      <c r="ER45">
        <v>0.30351270000000002</v>
      </c>
      <c r="ES45">
        <v>0.2990177</v>
      </c>
      <c r="ET45">
        <v>47.96172</v>
      </c>
      <c r="EU45">
        <v>47.02666</v>
      </c>
      <c r="EV45">
        <v>46.588540000000002</v>
      </c>
      <c r="EW45">
        <v>45.959269999999997</v>
      </c>
      <c r="EX45">
        <v>45.507170000000002</v>
      </c>
      <c r="EY45">
        <v>45.548609999999996</v>
      </c>
      <c r="EZ45">
        <v>45.100430000000003</v>
      </c>
      <c r="FA45">
        <v>46.184989999999999</v>
      </c>
      <c r="FB45">
        <v>50.039839999999998</v>
      </c>
      <c r="FC45">
        <v>53.464280000000002</v>
      </c>
      <c r="FD45">
        <v>56.846899999999998</v>
      </c>
      <c r="FE45">
        <v>58.920400000000001</v>
      </c>
      <c r="FF45">
        <v>59.7866</v>
      </c>
      <c r="FG45">
        <v>60.39432</v>
      </c>
      <c r="FH45">
        <v>59.917659999999998</v>
      </c>
      <c r="FI45">
        <v>59.116289999999999</v>
      </c>
      <c r="FJ45">
        <v>57.814070000000001</v>
      </c>
      <c r="FK45">
        <v>56.26923</v>
      </c>
      <c r="FL45">
        <v>55.417870000000001</v>
      </c>
      <c r="FM45">
        <v>54.632899999999999</v>
      </c>
      <c r="FN45">
        <v>53.822240000000001</v>
      </c>
      <c r="FO45">
        <v>53.303159999999998</v>
      </c>
      <c r="FP45">
        <v>52.538960000000003</v>
      </c>
      <c r="FQ45">
        <v>51.769750000000002</v>
      </c>
      <c r="FR45">
        <v>2.0206100000000001E-2</v>
      </c>
      <c r="FS45">
        <v>2.52293E-2</v>
      </c>
    </row>
    <row r="46" spans="1:176" x14ac:dyDescent="0.2">
      <c r="A46" t="s">
        <v>199</v>
      </c>
      <c r="B46" t="s">
        <v>1</v>
      </c>
      <c r="C46" t="s">
        <v>1</v>
      </c>
      <c r="D46" t="s">
        <v>247</v>
      </c>
      <c r="E46">
        <v>7442</v>
      </c>
      <c r="F46">
        <v>6.6933559999999996</v>
      </c>
      <c r="G46">
        <v>6.5252290000000004</v>
      </c>
      <c r="H46">
        <v>6.4534380000000002</v>
      </c>
      <c r="I46">
        <v>6.4456300000000004</v>
      </c>
      <c r="J46">
        <v>6.7134159999999996</v>
      </c>
      <c r="K46">
        <v>7.3847579999999997</v>
      </c>
      <c r="L46">
        <v>8.6885399999999997</v>
      </c>
      <c r="M46">
        <v>10.24352</v>
      </c>
      <c r="N46">
        <v>12.14554</v>
      </c>
      <c r="O46">
        <v>13.16145</v>
      </c>
      <c r="P46">
        <v>13.970829999999999</v>
      </c>
      <c r="Q46">
        <v>14.51736</v>
      </c>
      <c r="R46">
        <v>14.68783</v>
      </c>
      <c r="S46">
        <v>15.07846</v>
      </c>
      <c r="T46">
        <v>15.21664</v>
      </c>
      <c r="U46">
        <v>14.79715</v>
      </c>
      <c r="V46">
        <v>13.92867</v>
      </c>
      <c r="W46">
        <v>12.435029999999999</v>
      </c>
      <c r="X46">
        <v>11.57084</v>
      </c>
      <c r="Y46">
        <v>11.05419</v>
      </c>
      <c r="Z46">
        <v>10.218629999999999</v>
      </c>
      <c r="AA46">
        <v>8.9858740000000008</v>
      </c>
      <c r="AB46">
        <v>7.8810760000000002</v>
      </c>
      <c r="AC46">
        <v>7.1793500000000003</v>
      </c>
      <c r="AD46">
        <v>0.193047</v>
      </c>
      <c r="AE46">
        <v>0.21391080000000001</v>
      </c>
      <c r="AF46">
        <v>0.24126349999999999</v>
      </c>
      <c r="AG46">
        <v>0.209507</v>
      </c>
      <c r="AH46">
        <v>0.21518590000000001</v>
      </c>
      <c r="AI46">
        <v>0.21296809999999999</v>
      </c>
      <c r="AJ46">
        <v>0.22189449999999999</v>
      </c>
      <c r="AK46">
        <v>0.218473</v>
      </c>
      <c r="AL46">
        <v>0.37543159999999998</v>
      </c>
      <c r="AM46">
        <v>0.26183810000000002</v>
      </c>
      <c r="AN46">
        <v>0.2250076</v>
      </c>
      <c r="AO46">
        <v>0.27357629999999999</v>
      </c>
      <c r="AP46">
        <v>0.31551760000000001</v>
      </c>
      <c r="AQ46">
        <v>0.28683609999999998</v>
      </c>
      <c r="AR46">
        <v>0.2966821</v>
      </c>
      <c r="AS46">
        <v>0.30737829999999999</v>
      </c>
      <c r="AT46">
        <v>0.29987710000000001</v>
      </c>
      <c r="AU46">
        <v>0.30276799999999998</v>
      </c>
      <c r="AV46">
        <v>0.3336578</v>
      </c>
      <c r="AW46">
        <v>0.31879479999999999</v>
      </c>
      <c r="AX46">
        <v>0.38819039999999999</v>
      </c>
      <c r="AY46">
        <v>0.25249860000000002</v>
      </c>
      <c r="AZ46">
        <v>0.19137209999999999</v>
      </c>
      <c r="BA46">
        <v>0.19583999999999999</v>
      </c>
      <c r="BB46">
        <v>0.2183676</v>
      </c>
      <c r="BC46">
        <v>0.24161969999999999</v>
      </c>
      <c r="BD46">
        <v>0.26842050000000001</v>
      </c>
      <c r="BE46">
        <v>0.23576839999999999</v>
      </c>
      <c r="BF46">
        <v>0.24343310000000001</v>
      </c>
      <c r="BG46">
        <v>0.24260200000000001</v>
      </c>
      <c r="BH46">
        <v>0.25443290000000002</v>
      </c>
      <c r="BI46">
        <v>0.25797639999999999</v>
      </c>
      <c r="BJ46">
        <v>0.42271409999999998</v>
      </c>
      <c r="BK46">
        <v>0.3097068</v>
      </c>
      <c r="BL46">
        <v>0.27744980000000002</v>
      </c>
      <c r="BM46">
        <v>0.32131150000000003</v>
      </c>
      <c r="BN46">
        <v>0.36571769999999998</v>
      </c>
      <c r="BO46">
        <v>0.33721810000000002</v>
      </c>
      <c r="BP46">
        <v>0.34838599999999997</v>
      </c>
      <c r="BQ46">
        <v>0.35350179999999998</v>
      </c>
      <c r="BR46">
        <v>0.3446227</v>
      </c>
      <c r="BS46">
        <v>0.35461569999999998</v>
      </c>
      <c r="BT46">
        <v>0.38893159999999999</v>
      </c>
      <c r="BU46">
        <v>0.37279899999999999</v>
      </c>
      <c r="BV46">
        <v>0.4373147</v>
      </c>
      <c r="BW46">
        <v>0.29105449999999999</v>
      </c>
      <c r="BX46">
        <v>0.22502720000000001</v>
      </c>
      <c r="BY46">
        <v>0.22738349999999999</v>
      </c>
      <c r="BZ46">
        <v>0.23590459999999999</v>
      </c>
      <c r="CA46">
        <v>0.26081090000000001</v>
      </c>
      <c r="CB46">
        <v>0.28722940000000002</v>
      </c>
      <c r="CC46">
        <v>0.25395699999999999</v>
      </c>
      <c r="CD46">
        <v>0.26299709999999998</v>
      </c>
      <c r="CE46">
        <v>0.26312639999999998</v>
      </c>
      <c r="CF46">
        <v>0.27696880000000001</v>
      </c>
      <c r="CG46">
        <v>0.28533619999999998</v>
      </c>
      <c r="CH46">
        <v>0.45546180000000003</v>
      </c>
      <c r="CI46">
        <v>0.34286050000000001</v>
      </c>
      <c r="CJ46">
        <v>0.31377119999999997</v>
      </c>
      <c r="CK46">
        <v>0.35437269999999998</v>
      </c>
      <c r="CL46">
        <v>0.40048610000000001</v>
      </c>
      <c r="CM46">
        <v>0.37211250000000001</v>
      </c>
      <c r="CN46">
        <v>0.38419599999999998</v>
      </c>
      <c r="CO46">
        <v>0.38544679999999998</v>
      </c>
      <c r="CP46">
        <v>0.37561329999999998</v>
      </c>
      <c r="CQ46">
        <v>0.39052520000000002</v>
      </c>
      <c r="CR46">
        <v>0.42721399999999998</v>
      </c>
      <c r="CS46">
        <v>0.41020210000000001</v>
      </c>
      <c r="CT46">
        <v>0.47133799999999998</v>
      </c>
      <c r="CU46">
        <v>0.31775819999999999</v>
      </c>
      <c r="CV46">
        <v>0.24833669999999999</v>
      </c>
      <c r="CW46">
        <v>0.24923039999999999</v>
      </c>
      <c r="CX46">
        <v>0.25344149999999999</v>
      </c>
      <c r="CY46">
        <v>0.28000199999999997</v>
      </c>
      <c r="CZ46">
        <v>0.30603829999999999</v>
      </c>
      <c r="DA46">
        <v>0.27214569999999999</v>
      </c>
      <c r="DB46">
        <v>0.28256110000000001</v>
      </c>
      <c r="DC46">
        <v>0.28365069999999998</v>
      </c>
      <c r="DD46">
        <v>0.29950480000000002</v>
      </c>
      <c r="DE46">
        <v>0.31269609999999998</v>
      </c>
      <c r="DF46">
        <v>0.48820950000000002</v>
      </c>
      <c r="DG46">
        <v>0.37601420000000002</v>
      </c>
      <c r="DH46">
        <v>0.35009249999999997</v>
      </c>
      <c r="DI46">
        <v>0.3874339</v>
      </c>
      <c r="DJ46">
        <v>0.43525449999999999</v>
      </c>
      <c r="DK46">
        <v>0.4070069</v>
      </c>
      <c r="DL46">
        <v>0.42000599999999999</v>
      </c>
      <c r="DM46">
        <v>0.41739179999999998</v>
      </c>
      <c r="DN46">
        <v>0.40660400000000002</v>
      </c>
      <c r="DO46">
        <v>0.4264347</v>
      </c>
      <c r="DP46">
        <v>0.46549639999999998</v>
      </c>
      <c r="DQ46">
        <v>0.44760519999999998</v>
      </c>
      <c r="DR46">
        <v>0.50536139999999996</v>
      </c>
      <c r="DS46">
        <v>0.34446199999999999</v>
      </c>
      <c r="DT46">
        <v>0.2716461</v>
      </c>
      <c r="DU46">
        <v>0.27107740000000002</v>
      </c>
      <c r="DV46">
        <v>0.27876220000000002</v>
      </c>
      <c r="DW46">
        <v>0.30771090000000001</v>
      </c>
      <c r="DX46">
        <v>0.33319530000000003</v>
      </c>
      <c r="DY46">
        <v>0.29840709999999998</v>
      </c>
      <c r="DZ46">
        <v>0.31080829999999998</v>
      </c>
      <c r="EA46">
        <v>0.31328460000000002</v>
      </c>
      <c r="EB46">
        <v>0.33204309999999998</v>
      </c>
      <c r="EC46">
        <v>0.3521994</v>
      </c>
      <c r="ED46">
        <v>0.53549199999999997</v>
      </c>
      <c r="EE46">
        <v>0.42388300000000001</v>
      </c>
      <c r="EF46">
        <v>0.40253480000000003</v>
      </c>
      <c r="EG46">
        <v>0.43516909999999998</v>
      </c>
      <c r="EH46">
        <v>0.48545460000000001</v>
      </c>
      <c r="EI46">
        <v>0.45738899999999999</v>
      </c>
      <c r="EJ46">
        <v>0.47170990000000002</v>
      </c>
      <c r="EK46">
        <v>0.46351540000000002</v>
      </c>
      <c r="EL46">
        <v>0.45134950000000001</v>
      </c>
      <c r="EM46">
        <v>0.4782824</v>
      </c>
      <c r="EN46">
        <v>0.52077010000000001</v>
      </c>
      <c r="EO46">
        <v>0.50160939999999998</v>
      </c>
      <c r="EP46">
        <v>0.55448569999999997</v>
      </c>
      <c r="EQ46">
        <v>0.38301790000000002</v>
      </c>
      <c r="ER46">
        <v>0.3053013</v>
      </c>
      <c r="ES46">
        <v>0.30262090000000003</v>
      </c>
      <c r="ET46">
        <v>56.068550000000002</v>
      </c>
      <c r="EU46">
        <v>55.026879999999998</v>
      </c>
      <c r="EV46">
        <v>54.111620000000002</v>
      </c>
      <c r="EW46">
        <v>53.374420000000001</v>
      </c>
      <c r="EX46">
        <v>52.761450000000004</v>
      </c>
      <c r="EY46">
        <v>52.276200000000003</v>
      </c>
      <c r="EZ46">
        <v>51.871049999999997</v>
      </c>
      <c r="FA46">
        <v>51.943150000000003</v>
      </c>
      <c r="FB46">
        <v>54.519309999999997</v>
      </c>
      <c r="FC46">
        <v>58.471229999999998</v>
      </c>
      <c r="FD46">
        <v>62.104399999999998</v>
      </c>
      <c r="FE46">
        <v>65.372249999999994</v>
      </c>
      <c r="FF46">
        <v>68.136259999999993</v>
      </c>
      <c r="FG46">
        <v>70.355829999999997</v>
      </c>
      <c r="FH46">
        <v>71.881969999999995</v>
      </c>
      <c r="FI46">
        <v>72.461029999999994</v>
      </c>
      <c r="FJ46">
        <v>71.939779999999999</v>
      </c>
      <c r="FK46">
        <v>70.064260000000004</v>
      </c>
      <c r="FL46">
        <v>66.658720000000002</v>
      </c>
      <c r="FM46">
        <v>63.734520000000003</v>
      </c>
      <c r="FN46">
        <v>61.481229999999996</v>
      </c>
      <c r="FO46">
        <v>59.660170000000001</v>
      </c>
      <c r="FP46">
        <v>58.125489999999999</v>
      </c>
      <c r="FQ46">
        <v>56.81561</v>
      </c>
      <c r="FR46">
        <v>3.5965799999999999E-2</v>
      </c>
      <c r="FS46">
        <v>4.5520900000000003E-2</v>
      </c>
      <c r="FT46">
        <v>5.6102600000000002E-2</v>
      </c>
    </row>
    <row r="47" spans="1:176" x14ac:dyDescent="0.2">
      <c r="A47" t="s">
        <v>199</v>
      </c>
      <c r="B47" t="s">
        <v>1</v>
      </c>
      <c r="C47" t="s">
        <v>1</v>
      </c>
      <c r="D47" t="s">
        <v>250</v>
      </c>
      <c r="E47">
        <v>7442</v>
      </c>
      <c r="F47">
        <v>6.9190259999999997</v>
      </c>
      <c r="G47">
        <v>6.6144119999999997</v>
      </c>
      <c r="H47">
        <v>6.5390769999999998</v>
      </c>
      <c r="I47">
        <v>6.4960079999999998</v>
      </c>
      <c r="J47">
        <v>6.7226319999999999</v>
      </c>
      <c r="K47">
        <v>7.3841520000000003</v>
      </c>
      <c r="L47">
        <v>8.7276310000000006</v>
      </c>
      <c r="M47">
        <v>10.098520000000001</v>
      </c>
      <c r="N47">
        <v>12.00853</v>
      </c>
      <c r="O47">
        <v>13.30349</v>
      </c>
      <c r="P47">
        <v>14.33658</v>
      </c>
      <c r="Q47">
        <v>15.040240000000001</v>
      </c>
      <c r="R47">
        <v>15.368539999999999</v>
      </c>
      <c r="S47">
        <v>15.92972</v>
      </c>
      <c r="T47">
        <v>16.11936</v>
      </c>
      <c r="U47">
        <v>15.65882</v>
      </c>
      <c r="V47">
        <v>14.729480000000001</v>
      </c>
      <c r="W47">
        <v>13.070740000000001</v>
      </c>
      <c r="X47">
        <v>11.817080000000001</v>
      </c>
      <c r="Y47">
        <v>11.47207</v>
      </c>
      <c r="Z47">
        <v>10.50259</v>
      </c>
      <c r="AA47">
        <v>9.1494769999999992</v>
      </c>
      <c r="AB47">
        <v>8.0120480000000001</v>
      </c>
      <c r="AC47">
        <v>7.296316</v>
      </c>
      <c r="AD47">
        <v>0.16091169999999999</v>
      </c>
      <c r="AE47">
        <v>0.13506979999999999</v>
      </c>
      <c r="AF47">
        <v>0.15771869999999999</v>
      </c>
      <c r="AG47">
        <v>0.1342602</v>
      </c>
      <c r="AH47">
        <v>0.12821650000000001</v>
      </c>
      <c r="AI47">
        <v>0.15444569999999999</v>
      </c>
      <c r="AJ47">
        <v>0.2220935</v>
      </c>
      <c r="AK47">
        <v>0.1685373</v>
      </c>
      <c r="AL47">
        <v>0.1409868</v>
      </c>
      <c r="AM47">
        <v>0.1071005</v>
      </c>
      <c r="AN47">
        <v>7.6373700000000003E-2</v>
      </c>
      <c r="AO47">
        <v>9.4960199999999995E-2</v>
      </c>
      <c r="AP47">
        <v>0.14934220000000001</v>
      </c>
      <c r="AQ47">
        <v>0.17266229999999999</v>
      </c>
      <c r="AR47">
        <v>0.17743790000000001</v>
      </c>
      <c r="AS47">
        <v>0.2108167</v>
      </c>
      <c r="AT47">
        <v>0.2361058</v>
      </c>
      <c r="AU47">
        <v>0.20716950000000001</v>
      </c>
      <c r="AV47">
        <v>0.21196319999999999</v>
      </c>
      <c r="AW47">
        <v>0.24059829999999999</v>
      </c>
      <c r="AX47">
        <v>0.27612140000000002</v>
      </c>
      <c r="AY47">
        <v>0.14901320000000001</v>
      </c>
      <c r="AZ47">
        <v>0.1558264</v>
      </c>
      <c r="BA47">
        <v>0.1661656</v>
      </c>
      <c r="BB47">
        <v>0.18623229999999999</v>
      </c>
      <c r="BC47">
        <v>0.1627787</v>
      </c>
      <c r="BD47">
        <v>0.1848757</v>
      </c>
      <c r="BE47">
        <v>0.16052159999999999</v>
      </c>
      <c r="BF47">
        <v>0.15646379999999999</v>
      </c>
      <c r="BG47">
        <v>0.18407960000000001</v>
      </c>
      <c r="BH47">
        <v>0.25463180000000002</v>
      </c>
      <c r="BI47">
        <v>0.2080407</v>
      </c>
      <c r="BJ47">
        <v>0.1882693</v>
      </c>
      <c r="BK47">
        <v>0.1549692</v>
      </c>
      <c r="BL47">
        <v>0.12881590000000001</v>
      </c>
      <c r="BM47">
        <v>0.1426954</v>
      </c>
      <c r="BN47">
        <v>0.19954230000000001</v>
      </c>
      <c r="BO47">
        <v>0.2230443</v>
      </c>
      <c r="BP47">
        <v>0.22914180000000001</v>
      </c>
      <c r="BQ47">
        <v>0.25694020000000001</v>
      </c>
      <c r="BR47">
        <v>0.28085139999999997</v>
      </c>
      <c r="BS47">
        <v>0.2590172</v>
      </c>
      <c r="BT47">
        <v>0.2672369</v>
      </c>
      <c r="BU47">
        <v>0.29460239999999999</v>
      </c>
      <c r="BV47">
        <v>0.32524570000000003</v>
      </c>
      <c r="BW47">
        <v>0.18756909999999999</v>
      </c>
      <c r="BX47">
        <v>0.1894815</v>
      </c>
      <c r="BY47">
        <v>0.1977091</v>
      </c>
      <c r="BZ47">
        <v>0.20376929999999999</v>
      </c>
      <c r="CA47">
        <v>0.18196979999999999</v>
      </c>
      <c r="CB47">
        <v>0.20368459999999999</v>
      </c>
      <c r="CC47">
        <v>0.17871020000000001</v>
      </c>
      <c r="CD47">
        <v>0.17602780000000001</v>
      </c>
      <c r="CE47">
        <v>0.20460390000000001</v>
      </c>
      <c r="CF47">
        <v>0.27716780000000002</v>
      </c>
      <c r="CG47">
        <v>0.23540050000000001</v>
      </c>
      <c r="CH47">
        <v>0.22101699999999999</v>
      </c>
      <c r="CI47">
        <v>0.18812290000000001</v>
      </c>
      <c r="CJ47">
        <v>0.16513729999999999</v>
      </c>
      <c r="CK47">
        <v>0.17575660000000001</v>
      </c>
      <c r="CL47">
        <v>0.23431070000000001</v>
      </c>
      <c r="CM47">
        <v>0.25793870000000002</v>
      </c>
      <c r="CN47">
        <v>0.26495180000000002</v>
      </c>
      <c r="CO47">
        <v>0.28888530000000001</v>
      </c>
      <c r="CP47">
        <v>0.31184200000000001</v>
      </c>
      <c r="CQ47">
        <v>0.29492669999999999</v>
      </c>
      <c r="CR47">
        <v>0.30551929999999999</v>
      </c>
      <c r="CS47">
        <v>0.33200550000000001</v>
      </c>
      <c r="CT47">
        <v>0.35926900000000001</v>
      </c>
      <c r="CU47">
        <v>0.21427289999999999</v>
      </c>
      <c r="CV47">
        <v>0.21279100000000001</v>
      </c>
      <c r="CW47">
        <v>0.2195561</v>
      </c>
      <c r="CX47">
        <v>0.22130630000000001</v>
      </c>
      <c r="CY47">
        <v>0.2011609</v>
      </c>
      <c r="CZ47">
        <v>0.22249350000000001</v>
      </c>
      <c r="DA47">
        <v>0.19689880000000001</v>
      </c>
      <c r="DB47">
        <v>0.19559180000000001</v>
      </c>
      <c r="DC47">
        <v>0.2251283</v>
      </c>
      <c r="DD47">
        <v>0.29970370000000002</v>
      </c>
      <c r="DE47">
        <v>0.26276040000000001</v>
      </c>
      <c r="DF47">
        <v>0.25376470000000001</v>
      </c>
      <c r="DG47">
        <v>0.22127669999999999</v>
      </c>
      <c r="DH47">
        <v>0.20145859999999999</v>
      </c>
      <c r="DI47">
        <v>0.2088178</v>
      </c>
      <c r="DJ47">
        <v>0.26907910000000002</v>
      </c>
      <c r="DK47">
        <v>0.29283310000000001</v>
      </c>
      <c r="DL47">
        <v>0.30076180000000002</v>
      </c>
      <c r="DM47">
        <v>0.32083030000000001</v>
      </c>
      <c r="DN47">
        <v>0.34283259999999999</v>
      </c>
      <c r="DO47">
        <v>0.33083620000000002</v>
      </c>
      <c r="DP47">
        <v>0.34380169999999999</v>
      </c>
      <c r="DQ47">
        <v>0.36940859999999998</v>
      </c>
      <c r="DR47">
        <v>0.39329239999999999</v>
      </c>
      <c r="DS47">
        <v>0.24097660000000001</v>
      </c>
      <c r="DT47">
        <v>0.23610049999999999</v>
      </c>
      <c r="DU47">
        <v>0.24140300000000001</v>
      </c>
      <c r="DV47">
        <v>0.24662690000000001</v>
      </c>
      <c r="DW47">
        <v>0.22886989999999999</v>
      </c>
      <c r="DX47">
        <v>0.2496505</v>
      </c>
      <c r="DY47">
        <v>0.22316030000000001</v>
      </c>
      <c r="DZ47">
        <v>0.22383900000000001</v>
      </c>
      <c r="EA47">
        <v>0.25476219999999999</v>
      </c>
      <c r="EB47">
        <v>0.33224199999999998</v>
      </c>
      <c r="EC47">
        <v>0.30226370000000002</v>
      </c>
      <c r="ED47">
        <v>0.30104720000000001</v>
      </c>
      <c r="EE47">
        <v>0.26914539999999998</v>
      </c>
      <c r="EF47">
        <v>0.25390089999999998</v>
      </c>
      <c r="EG47">
        <v>0.25655299999999998</v>
      </c>
      <c r="EH47">
        <v>0.31927919999999999</v>
      </c>
      <c r="EI47">
        <v>0.3432151</v>
      </c>
      <c r="EJ47">
        <v>0.35246569999999999</v>
      </c>
      <c r="EK47">
        <v>0.3669538</v>
      </c>
      <c r="EL47">
        <v>0.38757819999999998</v>
      </c>
      <c r="EM47">
        <v>0.38268390000000002</v>
      </c>
      <c r="EN47">
        <v>0.39907540000000002</v>
      </c>
      <c r="EO47">
        <v>0.42341279999999998</v>
      </c>
      <c r="EP47">
        <v>0.4424167</v>
      </c>
      <c r="EQ47">
        <v>0.27953250000000002</v>
      </c>
      <c r="ER47">
        <v>0.26975559999999998</v>
      </c>
      <c r="ES47">
        <v>0.27294649999999998</v>
      </c>
      <c r="ET47">
        <v>61.07199</v>
      </c>
      <c r="EU47">
        <v>59.907089999999997</v>
      </c>
      <c r="EV47">
        <v>58.639690000000002</v>
      </c>
      <c r="EW47">
        <v>57.776519999999998</v>
      </c>
      <c r="EX47">
        <v>56.967529999999996</v>
      </c>
      <c r="EY47">
        <v>56.280990000000003</v>
      </c>
      <c r="EZ47">
        <v>55.930399999999999</v>
      </c>
      <c r="FA47">
        <v>56.352409999999999</v>
      </c>
      <c r="FB47">
        <v>58.926490000000001</v>
      </c>
      <c r="FC47">
        <v>62.434310000000004</v>
      </c>
      <c r="FD47">
        <v>64.821370000000002</v>
      </c>
      <c r="FE47">
        <v>67.492900000000006</v>
      </c>
      <c r="FF47">
        <v>69.545069999999996</v>
      </c>
      <c r="FG47">
        <v>71.412859999999995</v>
      </c>
      <c r="FH47">
        <v>73.141099999999994</v>
      </c>
      <c r="FI47">
        <v>73.579530000000005</v>
      </c>
      <c r="FJ47">
        <v>73.422939999999997</v>
      </c>
      <c r="FK47">
        <v>72.278279999999995</v>
      </c>
      <c r="FL47">
        <v>69.678539999999998</v>
      </c>
      <c r="FM47">
        <v>67.119510000000005</v>
      </c>
      <c r="FN47">
        <v>65.027199999999993</v>
      </c>
      <c r="FO47">
        <v>62.965910000000001</v>
      </c>
      <c r="FP47">
        <v>61.475499999999997</v>
      </c>
      <c r="FQ47">
        <v>60.107619999999997</v>
      </c>
      <c r="FR47">
        <v>3.5965799999999999E-2</v>
      </c>
      <c r="FS47">
        <v>4.5520900000000003E-2</v>
      </c>
      <c r="FT47">
        <v>5.6102600000000002E-2</v>
      </c>
    </row>
    <row r="48" spans="1:176" x14ac:dyDescent="0.2">
      <c r="A48" t="s">
        <v>199</v>
      </c>
      <c r="B48" t="s">
        <v>1</v>
      </c>
      <c r="C48" t="s">
        <v>1</v>
      </c>
      <c r="D48" t="s">
        <v>235</v>
      </c>
      <c r="E48">
        <v>7442</v>
      </c>
      <c r="F48">
        <v>7.2992900000000001</v>
      </c>
      <c r="G48">
        <v>6.9998870000000002</v>
      </c>
      <c r="H48">
        <v>6.8605609999999997</v>
      </c>
      <c r="I48">
        <v>6.8261219999999998</v>
      </c>
      <c r="J48">
        <v>7.106757</v>
      </c>
      <c r="K48">
        <v>7.8496519999999999</v>
      </c>
      <c r="L48">
        <v>9.1901729999999997</v>
      </c>
      <c r="M48">
        <v>10.72833</v>
      </c>
      <c r="N48">
        <v>12.8514</v>
      </c>
      <c r="O48">
        <v>14.520060000000001</v>
      </c>
      <c r="P48">
        <v>15.96485</v>
      </c>
      <c r="Q48">
        <v>16.969819999999999</v>
      </c>
      <c r="R48">
        <v>17.488430000000001</v>
      </c>
      <c r="S48">
        <v>18.212150000000001</v>
      </c>
      <c r="T48">
        <v>18.457149999999999</v>
      </c>
      <c r="U48">
        <v>17.971640000000001</v>
      </c>
      <c r="V48">
        <v>16.957599999999999</v>
      </c>
      <c r="W48">
        <v>15.05353</v>
      </c>
      <c r="X48">
        <v>13.30893</v>
      </c>
      <c r="Y48">
        <v>12.50225</v>
      </c>
      <c r="Z48">
        <v>11.50254</v>
      </c>
      <c r="AA48">
        <v>9.9841180000000005</v>
      </c>
      <c r="AB48">
        <v>8.7287680000000005</v>
      </c>
      <c r="AC48">
        <v>7.8764120000000002</v>
      </c>
      <c r="AD48">
        <v>0.12746289999999999</v>
      </c>
      <c r="AE48">
        <v>8.4947599999999998E-2</v>
      </c>
      <c r="AF48">
        <v>0.1119974</v>
      </c>
      <c r="AG48">
        <v>0.1001137</v>
      </c>
      <c r="AH48">
        <v>0.10114960000000001</v>
      </c>
      <c r="AI48">
        <v>0.10253520000000001</v>
      </c>
      <c r="AJ48">
        <v>0.18218590000000001</v>
      </c>
      <c r="AK48">
        <v>0.14893819999999999</v>
      </c>
      <c r="AL48">
        <v>0.1154964</v>
      </c>
      <c r="AM48">
        <v>0.1354139</v>
      </c>
      <c r="AN48">
        <v>0.18739829999999999</v>
      </c>
      <c r="AO48">
        <v>0.20734179999999999</v>
      </c>
      <c r="AP48">
        <v>0.2282428</v>
      </c>
      <c r="AQ48">
        <v>0.26027899999999998</v>
      </c>
      <c r="AR48">
        <v>0.25521050000000001</v>
      </c>
      <c r="AS48">
        <v>0.28119129999999998</v>
      </c>
      <c r="AT48">
        <v>0.30760110000000002</v>
      </c>
      <c r="AU48">
        <v>0.22272239999999999</v>
      </c>
      <c r="AV48">
        <v>0.16814789999999999</v>
      </c>
      <c r="AW48">
        <v>0.1753536</v>
      </c>
      <c r="AX48">
        <v>0.20653299999999999</v>
      </c>
      <c r="AY48">
        <v>0.10180019999999999</v>
      </c>
      <c r="AZ48">
        <v>0.1296851</v>
      </c>
      <c r="BA48">
        <v>0.13234650000000001</v>
      </c>
      <c r="BB48">
        <v>0.15278349999999999</v>
      </c>
      <c r="BC48">
        <v>0.11265650000000001</v>
      </c>
      <c r="BD48">
        <v>0.13915440000000001</v>
      </c>
      <c r="BE48">
        <v>0.12637519999999999</v>
      </c>
      <c r="BF48">
        <v>0.12939690000000001</v>
      </c>
      <c r="BG48">
        <v>0.13216910000000001</v>
      </c>
      <c r="BH48">
        <v>0.2147242</v>
      </c>
      <c r="BI48">
        <v>0.18844150000000001</v>
      </c>
      <c r="BJ48">
        <v>0.1627789</v>
      </c>
      <c r="BK48">
        <v>0.18328259999999999</v>
      </c>
      <c r="BL48">
        <v>0.23984059999999999</v>
      </c>
      <c r="BM48">
        <v>0.255077</v>
      </c>
      <c r="BN48">
        <v>0.27844289999999999</v>
      </c>
      <c r="BO48">
        <v>0.31066100000000002</v>
      </c>
      <c r="BP48">
        <v>0.30691439999999998</v>
      </c>
      <c r="BQ48">
        <v>0.32731480000000002</v>
      </c>
      <c r="BR48">
        <v>0.35234670000000001</v>
      </c>
      <c r="BS48">
        <v>0.27456999999999998</v>
      </c>
      <c r="BT48">
        <v>0.2234216</v>
      </c>
      <c r="BU48">
        <v>0.2293578</v>
      </c>
      <c r="BV48">
        <v>0.25565729999999998</v>
      </c>
      <c r="BW48">
        <v>0.14035610000000001</v>
      </c>
      <c r="BX48">
        <v>0.16334019999999999</v>
      </c>
      <c r="BY48">
        <v>0.16389000000000001</v>
      </c>
      <c r="BZ48">
        <v>0.17032050000000001</v>
      </c>
      <c r="CA48">
        <v>0.13184770000000001</v>
      </c>
      <c r="CB48">
        <v>0.1579633</v>
      </c>
      <c r="CC48">
        <v>0.14456379999999999</v>
      </c>
      <c r="CD48">
        <v>0.1489608</v>
      </c>
      <c r="CE48">
        <v>0.15269350000000001</v>
      </c>
      <c r="CF48">
        <v>0.2372601</v>
      </c>
      <c r="CG48">
        <v>0.2158014</v>
      </c>
      <c r="CH48">
        <v>0.1955267</v>
      </c>
      <c r="CI48">
        <v>0.2164363</v>
      </c>
      <c r="CJ48">
        <v>0.27616190000000002</v>
      </c>
      <c r="CK48">
        <v>0.28813820000000001</v>
      </c>
      <c r="CL48">
        <v>0.31321130000000003</v>
      </c>
      <c r="CM48">
        <v>0.34555540000000001</v>
      </c>
      <c r="CN48">
        <v>0.34272439999999998</v>
      </c>
      <c r="CO48">
        <v>0.35925980000000002</v>
      </c>
      <c r="CP48">
        <v>0.38333729999999999</v>
      </c>
      <c r="CQ48">
        <v>0.31047960000000002</v>
      </c>
      <c r="CR48">
        <v>0.26170399999999999</v>
      </c>
      <c r="CS48">
        <v>0.26676090000000002</v>
      </c>
      <c r="CT48">
        <v>0.28968060000000001</v>
      </c>
      <c r="CU48">
        <v>0.16705990000000001</v>
      </c>
      <c r="CV48">
        <v>0.1866497</v>
      </c>
      <c r="CW48">
        <v>0.18573690000000001</v>
      </c>
      <c r="CX48">
        <v>0.18785750000000001</v>
      </c>
      <c r="CY48">
        <v>0.1510388</v>
      </c>
      <c r="CZ48">
        <v>0.17677209999999999</v>
      </c>
      <c r="DA48">
        <v>0.16275239999999999</v>
      </c>
      <c r="DB48">
        <v>0.1685248</v>
      </c>
      <c r="DC48">
        <v>0.17321780000000001</v>
      </c>
      <c r="DD48">
        <v>0.25979609999999997</v>
      </c>
      <c r="DE48">
        <v>0.24316119999999999</v>
      </c>
      <c r="DF48">
        <v>0.22827439999999999</v>
      </c>
      <c r="DG48">
        <v>0.24959000000000001</v>
      </c>
      <c r="DH48">
        <v>0.31248330000000002</v>
      </c>
      <c r="DI48">
        <v>0.32119940000000002</v>
      </c>
      <c r="DJ48">
        <v>0.3479797</v>
      </c>
      <c r="DK48">
        <v>0.3804498</v>
      </c>
      <c r="DL48">
        <v>0.37853429999999999</v>
      </c>
      <c r="DM48">
        <v>0.39120490000000002</v>
      </c>
      <c r="DN48">
        <v>0.41432790000000003</v>
      </c>
      <c r="DO48">
        <v>0.34638910000000001</v>
      </c>
      <c r="DP48">
        <v>0.29998639999999999</v>
      </c>
      <c r="DQ48">
        <v>0.30416399999999999</v>
      </c>
      <c r="DR48">
        <v>0.32370399999999999</v>
      </c>
      <c r="DS48">
        <v>0.19376360000000001</v>
      </c>
      <c r="DT48">
        <v>0.20995910000000001</v>
      </c>
      <c r="DU48">
        <v>0.20758380000000001</v>
      </c>
      <c r="DV48">
        <v>0.21317810000000001</v>
      </c>
      <c r="DW48">
        <v>0.17874770000000001</v>
      </c>
      <c r="DX48">
        <v>0.2039292</v>
      </c>
      <c r="DY48">
        <v>0.18901390000000001</v>
      </c>
      <c r="DZ48">
        <v>0.19677210000000001</v>
      </c>
      <c r="EA48">
        <v>0.2028517</v>
      </c>
      <c r="EB48">
        <v>0.29233439999999999</v>
      </c>
      <c r="EC48">
        <v>0.28266449999999999</v>
      </c>
      <c r="ED48">
        <v>0.27555689999999999</v>
      </c>
      <c r="EE48">
        <v>0.29745870000000002</v>
      </c>
      <c r="EF48">
        <v>0.36492550000000001</v>
      </c>
      <c r="EG48">
        <v>0.3689346</v>
      </c>
      <c r="EH48">
        <v>0.39817979999999997</v>
      </c>
      <c r="EI48">
        <v>0.43083179999999999</v>
      </c>
      <c r="EJ48">
        <v>0.43023820000000002</v>
      </c>
      <c r="EK48">
        <v>0.43732840000000001</v>
      </c>
      <c r="EL48">
        <v>0.45907350000000002</v>
      </c>
      <c r="EM48">
        <v>0.3982368</v>
      </c>
      <c r="EN48">
        <v>0.35526010000000002</v>
      </c>
      <c r="EO48">
        <v>0.35816819999999999</v>
      </c>
      <c r="EP48">
        <v>0.3728283</v>
      </c>
      <c r="EQ48">
        <v>0.23231950000000001</v>
      </c>
      <c r="ER48">
        <v>0.24361430000000001</v>
      </c>
      <c r="ES48">
        <v>0.23912729999999999</v>
      </c>
      <c r="ET48">
        <v>65.788610000000006</v>
      </c>
      <c r="EU48">
        <v>64.886859999999999</v>
      </c>
      <c r="EV48">
        <v>63.99879</v>
      </c>
      <c r="EW48">
        <v>63.275889999999997</v>
      </c>
      <c r="EX48">
        <v>62.697279999999999</v>
      </c>
      <c r="EY48">
        <v>62.211570000000002</v>
      </c>
      <c r="EZ48">
        <v>61.7913</v>
      </c>
      <c r="FA48">
        <v>62.335819999999998</v>
      </c>
      <c r="FB48">
        <v>64.629909999999995</v>
      </c>
      <c r="FC48">
        <v>67.524330000000006</v>
      </c>
      <c r="FD48">
        <v>70.769840000000002</v>
      </c>
      <c r="FE48">
        <v>73.928539999999998</v>
      </c>
      <c r="FF48">
        <v>76.83005</v>
      </c>
      <c r="FG48">
        <v>79.285610000000005</v>
      </c>
      <c r="FH48">
        <v>80.895340000000004</v>
      </c>
      <c r="FI48">
        <v>81.395169999999993</v>
      </c>
      <c r="FJ48">
        <v>81.018799999999999</v>
      </c>
      <c r="FK48">
        <v>79.57011</v>
      </c>
      <c r="FL48">
        <v>76.796689999999998</v>
      </c>
      <c r="FM48">
        <v>73.536019999999994</v>
      </c>
      <c r="FN48">
        <v>71.066540000000003</v>
      </c>
      <c r="FO48">
        <v>69.197860000000006</v>
      </c>
      <c r="FP48">
        <v>67.755790000000005</v>
      </c>
      <c r="FQ48">
        <v>66.597480000000004</v>
      </c>
      <c r="FR48">
        <v>3.5965799999999999E-2</v>
      </c>
      <c r="FS48">
        <v>4.5520900000000003E-2</v>
      </c>
      <c r="FT48">
        <v>5.6102600000000002E-2</v>
      </c>
    </row>
    <row r="49" spans="1:176" x14ac:dyDescent="0.2">
      <c r="A49" t="s">
        <v>199</v>
      </c>
      <c r="B49" t="s">
        <v>1</v>
      </c>
      <c r="C49" t="s">
        <v>1</v>
      </c>
      <c r="D49" t="s">
        <v>246</v>
      </c>
      <c r="E49">
        <v>7442</v>
      </c>
      <c r="F49">
        <v>7.584568</v>
      </c>
      <c r="G49">
        <v>7.2060430000000002</v>
      </c>
      <c r="H49">
        <v>7.0296919999999998</v>
      </c>
      <c r="I49">
        <v>6.9594069999999997</v>
      </c>
      <c r="J49">
        <v>7.2438370000000001</v>
      </c>
      <c r="K49">
        <v>7.9032970000000002</v>
      </c>
      <c r="L49">
        <v>9.2088289999999997</v>
      </c>
      <c r="M49">
        <v>10.72181</v>
      </c>
      <c r="N49">
        <v>13.0284</v>
      </c>
      <c r="O49">
        <v>15.03253</v>
      </c>
      <c r="P49">
        <v>16.863330000000001</v>
      </c>
      <c r="Q49">
        <v>18.08832</v>
      </c>
      <c r="R49">
        <v>18.735569999999999</v>
      </c>
      <c r="S49">
        <v>19.623909999999999</v>
      </c>
      <c r="T49">
        <v>19.902049999999999</v>
      </c>
      <c r="U49">
        <v>19.334579999999999</v>
      </c>
      <c r="V49">
        <v>18.27966</v>
      </c>
      <c r="W49">
        <v>16.365590000000001</v>
      </c>
      <c r="X49">
        <v>14.367850000000001</v>
      </c>
      <c r="Y49">
        <v>13.35467</v>
      </c>
      <c r="Z49">
        <v>12.3361</v>
      </c>
      <c r="AA49">
        <v>10.83057</v>
      </c>
      <c r="AB49">
        <v>9.4574999999999996</v>
      </c>
      <c r="AC49">
        <v>8.4208759999999998</v>
      </c>
      <c r="AD49">
        <v>0.1099395</v>
      </c>
      <c r="AE49">
        <v>6.1914799999999999E-2</v>
      </c>
      <c r="AF49">
        <v>9.2292399999999997E-2</v>
      </c>
      <c r="AG49">
        <v>8.7141399999999994E-2</v>
      </c>
      <c r="AH49">
        <v>9.3789600000000001E-2</v>
      </c>
      <c r="AI49">
        <v>7.6212799999999997E-2</v>
      </c>
      <c r="AJ49">
        <v>0.15747359999999999</v>
      </c>
      <c r="AK49">
        <v>0.14191210000000001</v>
      </c>
      <c r="AL49">
        <v>0.12424109999999999</v>
      </c>
      <c r="AM49">
        <v>0.16848189999999999</v>
      </c>
      <c r="AN49">
        <v>0.2725861</v>
      </c>
      <c r="AO49">
        <v>0.29721350000000002</v>
      </c>
      <c r="AP49">
        <v>0.29553649999999998</v>
      </c>
      <c r="AQ49">
        <v>0.3287272</v>
      </c>
      <c r="AR49">
        <v>0.31760929999999998</v>
      </c>
      <c r="AS49">
        <v>0.33721859999999998</v>
      </c>
      <c r="AT49">
        <v>0.36063970000000001</v>
      </c>
      <c r="AU49">
        <v>0.24187510000000001</v>
      </c>
      <c r="AV49">
        <v>0.15088560000000001</v>
      </c>
      <c r="AW49">
        <v>0.1399637</v>
      </c>
      <c r="AX49">
        <v>0.1722602</v>
      </c>
      <c r="AY49">
        <v>8.1870600000000002E-2</v>
      </c>
      <c r="AZ49">
        <v>0.1164898</v>
      </c>
      <c r="BA49">
        <v>0.11384320000000001</v>
      </c>
      <c r="BB49">
        <v>0.13526009999999999</v>
      </c>
      <c r="BC49">
        <v>8.9623700000000001E-2</v>
      </c>
      <c r="BD49">
        <v>0.1194494</v>
      </c>
      <c r="BE49">
        <v>0.1134028</v>
      </c>
      <c r="BF49">
        <v>0.1220368</v>
      </c>
      <c r="BG49">
        <v>0.1058467</v>
      </c>
      <c r="BH49">
        <v>0.19001199999999999</v>
      </c>
      <c r="BI49">
        <v>0.18141550000000001</v>
      </c>
      <c r="BJ49">
        <v>0.1715236</v>
      </c>
      <c r="BK49">
        <v>0.2163506</v>
      </c>
      <c r="BL49">
        <v>0.3250284</v>
      </c>
      <c r="BM49">
        <v>0.3449487</v>
      </c>
      <c r="BN49">
        <v>0.34573660000000001</v>
      </c>
      <c r="BO49">
        <v>0.37910919999999998</v>
      </c>
      <c r="BP49">
        <v>0.36931320000000001</v>
      </c>
      <c r="BQ49">
        <v>0.38334210000000002</v>
      </c>
      <c r="BR49">
        <v>0.4053853</v>
      </c>
      <c r="BS49">
        <v>0.2937227</v>
      </c>
      <c r="BT49">
        <v>0.20615929999999999</v>
      </c>
      <c r="BU49">
        <v>0.1939678</v>
      </c>
      <c r="BV49">
        <v>0.22138450000000001</v>
      </c>
      <c r="BW49">
        <v>0.12042650000000001</v>
      </c>
      <c r="BX49">
        <v>0.150145</v>
      </c>
      <c r="BY49">
        <v>0.14538670000000001</v>
      </c>
      <c r="BZ49">
        <v>0.15279709999999999</v>
      </c>
      <c r="CA49">
        <v>0.1088148</v>
      </c>
      <c r="CB49">
        <v>0.1382583</v>
      </c>
      <c r="CC49">
        <v>0.1315915</v>
      </c>
      <c r="CD49">
        <v>0.1416008</v>
      </c>
      <c r="CE49">
        <v>0.12637100000000001</v>
      </c>
      <c r="CF49">
        <v>0.21254790000000001</v>
      </c>
      <c r="CG49">
        <v>0.2087753</v>
      </c>
      <c r="CH49">
        <v>0.20427129999999999</v>
      </c>
      <c r="CI49">
        <v>0.24950439999999999</v>
      </c>
      <c r="CJ49">
        <v>0.3613497</v>
      </c>
      <c r="CK49">
        <v>0.37800990000000001</v>
      </c>
      <c r="CL49">
        <v>0.38050509999999999</v>
      </c>
      <c r="CM49">
        <v>0.41400360000000003</v>
      </c>
      <c r="CN49">
        <v>0.40512320000000002</v>
      </c>
      <c r="CO49">
        <v>0.41528710000000002</v>
      </c>
      <c r="CP49">
        <v>0.43637589999999998</v>
      </c>
      <c r="CQ49">
        <v>0.32963219999999999</v>
      </c>
      <c r="CR49">
        <v>0.24444170000000001</v>
      </c>
      <c r="CS49">
        <v>0.23137089999999999</v>
      </c>
      <c r="CT49">
        <v>0.25540790000000002</v>
      </c>
      <c r="CU49">
        <v>0.14713029999999999</v>
      </c>
      <c r="CV49">
        <v>0.17345450000000001</v>
      </c>
      <c r="CW49">
        <v>0.16723360000000001</v>
      </c>
      <c r="CX49">
        <v>0.17033409999999999</v>
      </c>
      <c r="CY49">
        <v>0.12800600000000001</v>
      </c>
      <c r="CZ49">
        <v>0.15706719999999999</v>
      </c>
      <c r="DA49">
        <v>0.1497801</v>
      </c>
      <c r="DB49">
        <v>0.1611648</v>
      </c>
      <c r="DC49">
        <v>0.14689540000000001</v>
      </c>
      <c r="DD49">
        <v>0.23508380000000001</v>
      </c>
      <c r="DE49">
        <v>0.23613519999999999</v>
      </c>
      <c r="DF49">
        <v>0.23701900000000001</v>
      </c>
      <c r="DG49">
        <v>0.28265810000000002</v>
      </c>
      <c r="DH49">
        <v>0.397671</v>
      </c>
      <c r="DI49">
        <v>0.41107120000000003</v>
      </c>
      <c r="DJ49">
        <v>0.41527350000000002</v>
      </c>
      <c r="DK49">
        <v>0.44889800000000002</v>
      </c>
      <c r="DL49">
        <v>0.44093320000000003</v>
      </c>
      <c r="DM49">
        <v>0.44723210000000002</v>
      </c>
      <c r="DN49">
        <v>0.46736650000000002</v>
      </c>
      <c r="DO49">
        <v>0.36554179999999997</v>
      </c>
      <c r="DP49">
        <v>0.28272409999999998</v>
      </c>
      <c r="DQ49">
        <v>0.26877410000000002</v>
      </c>
      <c r="DR49">
        <v>0.2894312</v>
      </c>
      <c r="DS49">
        <v>0.17383399999999999</v>
      </c>
      <c r="DT49">
        <v>0.19676389999999999</v>
      </c>
      <c r="DU49">
        <v>0.18908059999999999</v>
      </c>
      <c r="DV49">
        <v>0.19565469999999999</v>
      </c>
      <c r="DW49">
        <v>0.15571489999999999</v>
      </c>
      <c r="DX49">
        <v>0.1842242</v>
      </c>
      <c r="DY49">
        <v>0.17604149999999999</v>
      </c>
      <c r="DZ49">
        <v>0.1894121</v>
      </c>
      <c r="EA49">
        <v>0.1765293</v>
      </c>
      <c r="EB49">
        <v>0.26762219999999998</v>
      </c>
      <c r="EC49">
        <v>0.27563850000000001</v>
      </c>
      <c r="ED49">
        <v>0.28430149999999998</v>
      </c>
      <c r="EE49">
        <v>0.33052680000000001</v>
      </c>
      <c r="EF49">
        <v>0.45011329999999999</v>
      </c>
      <c r="EG49">
        <v>0.4588063</v>
      </c>
      <c r="EH49">
        <v>0.46547359999999999</v>
      </c>
      <c r="EI49">
        <v>0.4992801</v>
      </c>
      <c r="EJ49">
        <v>0.49263709999999999</v>
      </c>
      <c r="EK49">
        <v>0.49335570000000001</v>
      </c>
      <c r="EL49">
        <v>0.51211209999999996</v>
      </c>
      <c r="EM49">
        <v>0.41738940000000002</v>
      </c>
      <c r="EN49">
        <v>0.33799780000000001</v>
      </c>
      <c r="EO49">
        <v>0.32277820000000002</v>
      </c>
      <c r="EP49">
        <v>0.33855550000000001</v>
      </c>
      <c r="EQ49">
        <v>0.21238989999999999</v>
      </c>
      <c r="ER49">
        <v>0.23041909999999999</v>
      </c>
      <c r="ES49">
        <v>0.22062409999999999</v>
      </c>
      <c r="ET49">
        <v>67.408469999999994</v>
      </c>
      <c r="EU49">
        <v>66.243750000000006</v>
      </c>
      <c r="EV49">
        <v>64.944659999999999</v>
      </c>
      <c r="EW49">
        <v>63.844059999999999</v>
      </c>
      <c r="EX49">
        <v>63.191409999999998</v>
      </c>
      <c r="EY49">
        <v>62.586689999999997</v>
      </c>
      <c r="EZ49">
        <v>61.866079999999997</v>
      </c>
      <c r="FA49">
        <v>62.983409999999999</v>
      </c>
      <c r="FB49">
        <v>66.161990000000003</v>
      </c>
      <c r="FC49">
        <v>70.405259999999998</v>
      </c>
      <c r="FD49">
        <v>74.946510000000004</v>
      </c>
      <c r="FE49">
        <v>79.270870000000002</v>
      </c>
      <c r="FF49">
        <v>82.898679999999999</v>
      </c>
      <c r="FG49">
        <v>86.245080000000002</v>
      </c>
      <c r="FH49">
        <v>88.714150000000004</v>
      </c>
      <c r="FI49">
        <v>89.528120000000001</v>
      </c>
      <c r="FJ49">
        <v>89.083690000000004</v>
      </c>
      <c r="FK49">
        <v>87.741169999999997</v>
      </c>
      <c r="FL49">
        <v>84.292090000000002</v>
      </c>
      <c r="FM49">
        <v>79.842730000000003</v>
      </c>
      <c r="FN49">
        <v>76.644999999999996</v>
      </c>
      <c r="FO49">
        <v>74.033379999999994</v>
      </c>
      <c r="FP49">
        <v>71.638300000000001</v>
      </c>
      <c r="FQ49">
        <v>70.037390000000002</v>
      </c>
      <c r="FR49">
        <v>3.5965799999999999E-2</v>
      </c>
      <c r="FS49">
        <v>4.5520900000000003E-2</v>
      </c>
      <c r="FT49">
        <v>5.6102600000000002E-2</v>
      </c>
    </row>
    <row r="50" spans="1:176" x14ac:dyDescent="0.2">
      <c r="A50" t="s">
        <v>199</v>
      </c>
      <c r="B50" t="s">
        <v>1</v>
      </c>
      <c r="C50" t="s">
        <v>205</v>
      </c>
      <c r="D50" t="s">
        <v>227</v>
      </c>
      <c r="E50">
        <v>1000</v>
      </c>
      <c r="F50">
        <v>4.6957589999999998</v>
      </c>
      <c r="G50">
        <v>4.4595120000000001</v>
      </c>
      <c r="H50">
        <v>4.3861030000000003</v>
      </c>
      <c r="I50">
        <v>4.3992149999999999</v>
      </c>
      <c r="J50">
        <v>4.6251499999999997</v>
      </c>
      <c r="K50">
        <v>5.2881929999999997</v>
      </c>
      <c r="L50">
        <v>5.8722079999999997</v>
      </c>
      <c r="M50">
        <v>7.1208049999999998</v>
      </c>
      <c r="N50">
        <v>9.3120329999999996</v>
      </c>
      <c r="O50">
        <v>10.591559999999999</v>
      </c>
      <c r="P50">
        <v>11.33217</v>
      </c>
      <c r="Q50">
        <v>11.83789</v>
      </c>
      <c r="R50">
        <v>11.693289999999999</v>
      </c>
      <c r="S50">
        <v>11.7662</v>
      </c>
      <c r="T50">
        <v>11.897539999999999</v>
      </c>
      <c r="U50">
        <v>11.81883</v>
      </c>
      <c r="V50">
        <v>11.236840000000001</v>
      </c>
      <c r="W50">
        <v>10.02535</v>
      </c>
      <c r="X50">
        <v>9.292923</v>
      </c>
      <c r="Y50">
        <v>9.4377859999999991</v>
      </c>
      <c r="Z50">
        <v>9.0112039999999993</v>
      </c>
      <c r="AA50">
        <v>7.3019069999999999</v>
      </c>
      <c r="AB50">
        <v>5.9785750000000002</v>
      </c>
      <c r="AC50">
        <v>5.1433340000000003</v>
      </c>
      <c r="AD50">
        <v>0.26705020000000002</v>
      </c>
      <c r="AE50">
        <v>0.227682</v>
      </c>
      <c r="AF50">
        <v>0.2360082</v>
      </c>
      <c r="AG50">
        <v>0.2314889</v>
      </c>
      <c r="AH50">
        <v>0.20354549999999999</v>
      </c>
      <c r="AI50">
        <v>0.3382812</v>
      </c>
      <c r="AJ50">
        <v>0.26904610000000001</v>
      </c>
      <c r="AK50">
        <v>0.3774053</v>
      </c>
      <c r="AL50">
        <v>0.45532539999999999</v>
      </c>
      <c r="AM50">
        <v>0.36297030000000002</v>
      </c>
      <c r="AN50">
        <v>0.43413259999999998</v>
      </c>
      <c r="AO50">
        <v>0.53741559999999999</v>
      </c>
      <c r="AP50">
        <v>0.54560520000000001</v>
      </c>
      <c r="AQ50">
        <v>0.56203110000000001</v>
      </c>
      <c r="AR50">
        <v>0.61513629999999997</v>
      </c>
      <c r="AS50">
        <v>0.65640030000000005</v>
      </c>
      <c r="AT50">
        <v>0.60807270000000002</v>
      </c>
      <c r="AU50">
        <v>0.55840520000000005</v>
      </c>
      <c r="AV50">
        <v>0.49463839999999998</v>
      </c>
      <c r="AW50">
        <v>0.51865000000000006</v>
      </c>
      <c r="AX50">
        <v>0.67108500000000004</v>
      </c>
      <c r="AY50">
        <v>0.500884</v>
      </c>
      <c r="AZ50">
        <v>0.3282622</v>
      </c>
      <c r="BA50">
        <v>0.27623890000000001</v>
      </c>
      <c r="BB50">
        <v>0.29618339999999999</v>
      </c>
      <c r="BC50">
        <v>0.2557488</v>
      </c>
      <c r="BD50">
        <v>0.26422830000000003</v>
      </c>
      <c r="BE50">
        <v>0.25672499999999998</v>
      </c>
      <c r="BF50">
        <v>0.23243710000000001</v>
      </c>
      <c r="BG50">
        <v>0.36875859999999999</v>
      </c>
      <c r="BH50">
        <v>0.31235990000000002</v>
      </c>
      <c r="BI50">
        <v>0.42971100000000001</v>
      </c>
      <c r="BJ50">
        <v>0.51661590000000002</v>
      </c>
      <c r="BK50">
        <v>0.42479509999999998</v>
      </c>
      <c r="BL50">
        <v>0.48788749999999997</v>
      </c>
      <c r="BM50">
        <v>0.59753250000000002</v>
      </c>
      <c r="BN50">
        <v>0.60593810000000004</v>
      </c>
      <c r="BO50">
        <v>0.62061670000000002</v>
      </c>
      <c r="BP50">
        <v>0.67757420000000002</v>
      </c>
      <c r="BQ50">
        <v>0.71638550000000001</v>
      </c>
      <c r="BR50">
        <v>0.66913009999999995</v>
      </c>
      <c r="BS50">
        <v>0.62829630000000003</v>
      </c>
      <c r="BT50">
        <v>0.58874510000000002</v>
      </c>
      <c r="BU50">
        <v>0.59769320000000004</v>
      </c>
      <c r="BV50">
        <v>0.73898799999999998</v>
      </c>
      <c r="BW50">
        <v>0.54448680000000005</v>
      </c>
      <c r="BX50">
        <v>0.3598034</v>
      </c>
      <c r="BY50">
        <v>0.30657659999999998</v>
      </c>
      <c r="BZ50">
        <v>0.316361</v>
      </c>
      <c r="CA50">
        <v>0.27518779999999998</v>
      </c>
      <c r="CB50">
        <v>0.28377350000000001</v>
      </c>
      <c r="CC50">
        <v>0.27420349999999999</v>
      </c>
      <c r="CD50">
        <v>0.25244729999999999</v>
      </c>
      <c r="CE50">
        <v>0.38986720000000002</v>
      </c>
      <c r="CF50">
        <v>0.34235900000000002</v>
      </c>
      <c r="CG50">
        <v>0.46593770000000001</v>
      </c>
      <c r="CH50">
        <v>0.55906549999999999</v>
      </c>
      <c r="CI50">
        <v>0.46761469999999999</v>
      </c>
      <c r="CJ50">
        <v>0.52511790000000003</v>
      </c>
      <c r="CK50">
        <v>0.63916930000000005</v>
      </c>
      <c r="CL50">
        <v>0.64772439999999998</v>
      </c>
      <c r="CM50">
        <v>0.66119280000000002</v>
      </c>
      <c r="CN50">
        <v>0.72081850000000003</v>
      </c>
      <c r="CO50">
        <v>0.75793100000000002</v>
      </c>
      <c r="CP50">
        <v>0.71141829999999995</v>
      </c>
      <c r="CQ50">
        <v>0.67670269999999999</v>
      </c>
      <c r="CR50">
        <v>0.65392309999999998</v>
      </c>
      <c r="CS50">
        <v>0.65243830000000003</v>
      </c>
      <c r="CT50">
        <v>0.78601750000000004</v>
      </c>
      <c r="CU50">
        <v>0.57468589999999997</v>
      </c>
      <c r="CV50">
        <v>0.38164880000000001</v>
      </c>
      <c r="CW50">
        <v>0.3275884</v>
      </c>
      <c r="CX50">
        <v>0.33653860000000002</v>
      </c>
      <c r="CY50">
        <v>0.29462670000000002</v>
      </c>
      <c r="CZ50">
        <v>0.30331859999999999</v>
      </c>
      <c r="DA50">
        <v>0.29168189999999999</v>
      </c>
      <c r="DB50">
        <v>0.27245750000000002</v>
      </c>
      <c r="DC50">
        <v>0.4109757</v>
      </c>
      <c r="DD50">
        <v>0.37235800000000002</v>
      </c>
      <c r="DE50">
        <v>0.50216450000000001</v>
      </c>
      <c r="DF50">
        <v>0.60151509999999997</v>
      </c>
      <c r="DG50">
        <v>0.51043439999999995</v>
      </c>
      <c r="DH50">
        <v>0.56234839999999997</v>
      </c>
      <c r="DI50">
        <v>0.68080620000000003</v>
      </c>
      <c r="DJ50">
        <v>0.68951070000000003</v>
      </c>
      <c r="DK50">
        <v>0.70176899999999998</v>
      </c>
      <c r="DL50">
        <v>0.76406289999999999</v>
      </c>
      <c r="DM50">
        <v>0.79947650000000003</v>
      </c>
      <c r="DN50">
        <v>0.75370649999999995</v>
      </c>
      <c r="DO50">
        <v>0.725109</v>
      </c>
      <c r="DP50">
        <v>0.71910110000000005</v>
      </c>
      <c r="DQ50">
        <v>0.70718349999999996</v>
      </c>
      <c r="DR50">
        <v>0.83304690000000003</v>
      </c>
      <c r="DS50">
        <v>0.60488509999999995</v>
      </c>
      <c r="DT50">
        <v>0.40349420000000003</v>
      </c>
      <c r="DU50">
        <v>0.34860020000000003</v>
      </c>
      <c r="DV50">
        <v>0.36567179999999999</v>
      </c>
      <c r="DW50">
        <v>0.32269360000000002</v>
      </c>
      <c r="DX50">
        <v>0.33153870000000002</v>
      </c>
      <c r="DY50">
        <v>0.31691809999999998</v>
      </c>
      <c r="DZ50">
        <v>0.30134899999999998</v>
      </c>
      <c r="EA50">
        <v>0.44145309999999999</v>
      </c>
      <c r="EB50">
        <v>0.41567189999999998</v>
      </c>
      <c r="EC50">
        <v>0.55447009999999997</v>
      </c>
      <c r="ED50">
        <v>0.66280550000000005</v>
      </c>
      <c r="EE50">
        <v>0.57225919999999997</v>
      </c>
      <c r="EF50">
        <v>0.61610330000000002</v>
      </c>
      <c r="EG50">
        <v>0.74092309999999995</v>
      </c>
      <c r="EH50">
        <v>0.7498435</v>
      </c>
      <c r="EI50">
        <v>0.76035450000000004</v>
      </c>
      <c r="EJ50">
        <v>0.82650080000000004</v>
      </c>
      <c r="EK50">
        <v>0.8594617</v>
      </c>
      <c r="EL50">
        <v>0.81476380000000004</v>
      </c>
      <c r="EM50">
        <v>0.79500009999999999</v>
      </c>
      <c r="EN50">
        <v>0.81320769999999998</v>
      </c>
      <c r="EO50">
        <v>0.78622669999999995</v>
      </c>
      <c r="EP50">
        <v>0.90095000000000003</v>
      </c>
      <c r="EQ50">
        <v>0.64848790000000001</v>
      </c>
      <c r="ER50">
        <v>0.43503540000000002</v>
      </c>
      <c r="ES50">
        <v>0.37893779999999999</v>
      </c>
      <c r="ET50">
        <v>56.380960000000002</v>
      </c>
      <c r="EU50">
        <v>55.385280000000002</v>
      </c>
      <c r="EV50">
        <v>54.536279999999998</v>
      </c>
      <c r="EW50">
        <v>53.813899999999997</v>
      </c>
      <c r="EX50">
        <v>53.097900000000003</v>
      </c>
      <c r="EY50">
        <v>52.576720000000002</v>
      </c>
      <c r="EZ50">
        <v>52.222850000000001</v>
      </c>
      <c r="FA50">
        <v>53.709209999999999</v>
      </c>
      <c r="FB50">
        <v>56.712899999999998</v>
      </c>
      <c r="FC50">
        <v>59.730809999999998</v>
      </c>
      <c r="FD50">
        <v>62.633360000000003</v>
      </c>
      <c r="FE50">
        <v>65.171220000000005</v>
      </c>
      <c r="FF50">
        <v>67.308369999999996</v>
      </c>
      <c r="FG50">
        <v>69.148290000000003</v>
      </c>
      <c r="FH50">
        <v>70.704750000000004</v>
      </c>
      <c r="FI50">
        <v>71.312870000000004</v>
      </c>
      <c r="FJ50">
        <v>71.082939999999994</v>
      </c>
      <c r="FK50">
        <v>70.121610000000004</v>
      </c>
      <c r="FL50">
        <v>68.106290000000001</v>
      </c>
      <c r="FM50">
        <v>65.250709999999998</v>
      </c>
      <c r="FN50">
        <v>62.622570000000003</v>
      </c>
      <c r="FO50">
        <v>60.720149999999997</v>
      </c>
      <c r="FP50">
        <v>59.087009999999999</v>
      </c>
      <c r="FQ50">
        <v>57.766240000000003</v>
      </c>
      <c r="FR50">
        <v>4.2308400000000003E-2</v>
      </c>
      <c r="FS50">
        <v>6.0292400000000003E-2</v>
      </c>
    </row>
    <row r="51" spans="1:176" x14ac:dyDescent="0.2">
      <c r="A51" t="s">
        <v>199</v>
      </c>
      <c r="B51" t="s">
        <v>1</v>
      </c>
      <c r="C51" t="s">
        <v>205</v>
      </c>
      <c r="D51" t="s">
        <v>238</v>
      </c>
      <c r="E51">
        <v>1000</v>
      </c>
      <c r="F51">
        <v>4.9299410000000004</v>
      </c>
      <c r="G51">
        <v>4.5930470000000003</v>
      </c>
      <c r="H51">
        <v>4.5119809999999996</v>
      </c>
      <c r="I51">
        <v>4.4651949999999996</v>
      </c>
      <c r="J51">
        <v>4.7587739999999998</v>
      </c>
      <c r="K51">
        <v>5.5833060000000003</v>
      </c>
      <c r="L51">
        <v>5.6059770000000002</v>
      </c>
      <c r="M51">
        <v>7.6691039999999999</v>
      </c>
      <c r="N51">
        <v>10.204929999999999</v>
      </c>
      <c r="O51">
        <v>11.351000000000001</v>
      </c>
      <c r="P51">
        <v>12.45302</v>
      </c>
      <c r="Q51">
        <v>13.51826</v>
      </c>
      <c r="R51">
        <v>13.388820000000001</v>
      </c>
      <c r="S51">
        <v>13.774710000000001</v>
      </c>
      <c r="T51">
        <v>14.07652</v>
      </c>
      <c r="U51">
        <v>14.292680000000001</v>
      </c>
      <c r="V51">
        <v>13.595940000000001</v>
      </c>
      <c r="W51">
        <v>12.37936</v>
      </c>
      <c r="X51">
        <v>11.59812</v>
      </c>
      <c r="Y51">
        <v>10.958220000000001</v>
      </c>
      <c r="Z51">
        <v>10.45011</v>
      </c>
      <c r="AA51">
        <v>8.0965779999999992</v>
      </c>
      <c r="AB51">
        <v>6.5140580000000003</v>
      </c>
      <c r="AC51">
        <v>5.4387670000000004</v>
      </c>
      <c r="AD51">
        <v>0.17552860000000001</v>
      </c>
      <c r="AE51">
        <v>0.1371927</v>
      </c>
      <c r="AF51">
        <v>0.13363820000000001</v>
      </c>
      <c r="AG51">
        <v>0.22261210000000001</v>
      </c>
      <c r="AH51">
        <v>0.30154320000000001</v>
      </c>
      <c r="AI51">
        <v>0.6476864</v>
      </c>
      <c r="AJ51">
        <v>0.20986199999999999</v>
      </c>
      <c r="AK51">
        <v>0.89859999999999995</v>
      </c>
      <c r="AL51">
        <v>1.0339719999999999</v>
      </c>
      <c r="AM51">
        <v>0.58455650000000003</v>
      </c>
      <c r="AN51">
        <v>0.64162909999999995</v>
      </c>
      <c r="AO51">
        <v>1.0656129999999999</v>
      </c>
      <c r="AP51">
        <v>0.82579139999999995</v>
      </c>
      <c r="AQ51">
        <v>0.74806340000000004</v>
      </c>
      <c r="AR51">
        <v>0.90663329999999998</v>
      </c>
      <c r="AS51">
        <v>1.0822590000000001</v>
      </c>
      <c r="AT51">
        <v>0.88832319999999998</v>
      </c>
      <c r="AU51">
        <v>0.72598870000000004</v>
      </c>
      <c r="AV51">
        <v>0.70328970000000002</v>
      </c>
      <c r="AW51">
        <v>0.27074399999999998</v>
      </c>
      <c r="AX51">
        <v>0.73759589999999997</v>
      </c>
      <c r="AY51">
        <v>0.43756410000000001</v>
      </c>
      <c r="AZ51">
        <v>0.33398699999999998</v>
      </c>
      <c r="BA51">
        <v>0.2235742</v>
      </c>
      <c r="BB51">
        <v>0.2046618</v>
      </c>
      <c r="BC51">
        <v>0.1652595</v>
      </c>
      <c r="BD51">
        <v>0.16185830000000001</v>
      </c>
      <c r="BE51">
        <v>0.24784819999999999</v>
      </c>
      <c r="BF51">
        <v>0.33043470000000003</v>
      </c>
      <c r="BG51">
        <v>0.67816379999999998</v>
      </c>
      <c r="BH51">
        <v>0.25317590000000001</v>
      </c>
      <c r="BI51">
        <v>0.95090560000000002</v>
      </c>
      <c r="BJ51">
        <v>1.095262</v>
      </c>
      <c r="BK51">
        <v>0.64638130000000005</v>
      </c>
      <c r="BL51">
        <v>0.695384</v>
      </c>
      <c r="BM51">
        <v>1.1257299999999999</v>
      </c>
      <c r="BN51">
        <v>0.88612420000000003</v>
      </c>
      <c r="BO51">
        <v>0.8066489</v>
      </c>
      <c r="BP51">
        <v>0.96907109999999996</v>
      </c>
      <c r="BQ51">
        <v>1.142244</v>
      </c>
      <c r="BR51">
        <v>0.94938060000000002</v>
      </c>
      <c r="BS51">
        <v>0.79587980000000003</v>
      </c>
      <c r="BT51">
        <v>0.79739640000000001</v>
      </c>
      <c r="BU51">
        <v>0.34978730000000002</v>
      </c>
      <c r="BV51">
        <v>0.80549890000000002</v>
      </c>
      <c r="BW51">
        <v>0.48116690000000001</v>
      </c>
      <c r="BX51">
        <v>0.36552829999999997</v>
      </c>
      <c r="BY51">
        <v>0.25391190000000002</v>
      </c>
      <c r="BZ51">
        <v>0.22483939999999999</v>
      </c>
      <c r="CA51">
        <v>0.18469849999999999</v>
      </c>
      <c r="CB51">
        <v>0.1814035</v>
      </c>
      <c r="CC51">
        <v>0.26532670000000003</v>
      </c>
      <c r="CD51">
        <v>0.3504449</v>
      </c>
      <c r="CE51">
        <v>0.69927240000000002</v>
      </c>
      <c r="CF51">
        <v>0.28317490000000001</v>
      </c>
      <c r="CG51">
        <v>0.98713240000000002</v>
      </c>
      <c r="CH51">
        <v>1.1377120000000001</v>
      </c>
      <c r="CI51">
        <v>0.68920090000000001</v>
      </c>
      <c r="CJ51">
        <v>0.73261449999999995</v>
      </c>
      <c r="CK51">
        <v>1.1673659999999999</v>
      </c>
      <c r="CL51">
        <v>0.92791049999999997</v>
      </c>
      <c r="CM51">
        <v>0.84722509999999995</v>
      </c>
      <c r="CN51">
        <v>1.012316</v>
      </c>
      <c r="CO51">
        <v>1.183789</v>
      </c>
      <c r="CP51">
        <v>0.99166880000000002</v>
      </c>
      <c r="CQ51">
        <v>0.84428610000000004</v>
      </c>
      <c r="CR51">
        <v>0.86257439999999996</v>
      </c>
      <c r="CS51">
        <v>0.40453240000000001</v>
      </c>
      <c r="CT51">
        <v>0.85252830000000002</v>
      </c>
      <c r="CU51">
        <v>0.51136610000000005</v>
      </c>
      <c r="CV51">
        <v>0.38737359999999998</v>
      </c>
      <c r="CW51">
        <v>0.27492369999999999</v>
      </c>
      <c r="CX51">
        <v>0.24501700000000001</v>
      </c>
      <c r="CY51">
        <v>0.2041375</v>
      </c>
      <c r="CZ51">
        <v>0.20094870000000001</v>
      </c>
      <c r="DA51">
        <v>0.28280519999999998</v>
      </c>
      <c r="DB51">
        <v>0.37045509999999998</v>
      </c>
      <c r="DC51">
        <v>0.72038100000000005</v>
      </c>
      <c r="DD51">
        <v>0.31317390000000001</v>
      </c>
      <c r="DE51">
        <v>1.0233589999999999</v>
      </c>
      <c r="DF51">
        <v>1.180161</v>
      </c>
      <c r="DG51">
        <v>0.73202060000000002</v>
      </c>
      <c r="DH51">
        <v>0.76984490000000005</v>
      </c>
      <c r="DI51">
        <v>1.209003</v>
      </c>
      <c r="DJ51">
        <v>0.96969680000000003</v>
      </c>
      <c r="DK51">
        <v>0.88780119999999996</v>
      </c>
      <c r="DL51">
        <v>1.0555600000000001</v>
      </c>
      <c r="DM51">
        <v>1.2253350000000001</v>
      </c>
      <c r="DN51">
        <v>1.033957</v>
      </c>
      <c r="DO51">
        <v>0.8926925</v>
      </c>
      <c r="DP51">
        <v>0.92775240000000003</v>
      </c>
      <c r="DQ51">
        <v>0.45927750000000001</v>
      </c>
      <c r="DR51">
        <v>0.89955779999999996</v>
      </c>
      <c r="DS51">
        <v>0.54156519999999997</v>
      </c>
      <c r="DT51">
        <v>0.409219</v>
      </c>
      <c r="DU51">
        <v>0.29593550000000002</v>
      </c>
      <c r="DV51">
        <v>0.27415020000000001</v>
      </c>
      <c r="DW51">
        <v>0.2322043</v>
      </c>
      <c r="DX51">
        <v>0.22916880000000001</v>
      </c>
      <c r="DY51">
        <v>0.30804130000000002</v>
      </c>
      <c r="DZ51">
        <v>0.3993467</v>
      </c>
      <c r="EA51">
        <v>0.75085840000000004</v>
      </c>
      <c r="EB51">
        <v>0.35648780000000002</v>
      </c>
      <c r="EC51">
        <v>1.0756650000000001</v>
      </c>
      <c r="ED51">
        <v>1.241452</v>
      </c>
      <c r="EE51">
        <v>0.79384540000000003</v>
      </c>
      <c r="EF51">
        <v>0.82359979999999999</v>
      </c>
      <c r="EG51">
        <v>1.26912</v>
      </c>
      <c r="EH51">
        <v>1.03003</v>
      </c>
      <c r="EI51">
        <v>0.94638679999999997</v>
      </c>
      <c r="EJ51">
        <v>1.117998</v>
      </c>
      <c r="EK51">
        <v>1.28532</v>
      </c>
      <c r="EL51">
        <v>1.0950139999999999</v>
      </c>
      <c r="EM51">
        <v>0.96258359999999998</v>
      </c>
      <c r="EN51">
        <v>1.0218590000000001</v>
      </c>
      <c r="EO51">
        <v>0.53832069999999999</v>
      </c>
      <c r="EP51">
        <v>0.96746080000000001</v>
      </c>
      <c r="EQ51">
        <v>0.58516800000000002</v>
      </c>
      <c r="ER51">
        <v>0.44076019999999999</v>
      </c>
      <c r="ES51">
        <v>0.32627309999999998</v>
      </c>
      <c r="ET51">
        <v>63.958660000000002</v>
      </c>
      <c r="EU51">
        <v>62.475009999999997</v>
      </c>
      <c r="EV51">
        <v>61.325809999999997</v>
      </c>
      <c r="EW51">
        <v>60.033389999999997</v>
      </c>
      <c r="EX51">
        <v>58.881860000000003</v>
      </c>
      <c r="EY51">
        <v>58.472119999999997</v>
      </c>
      <c r="EZ51">
        <v>58.565829999999998</v>
      </c>
      <c r="FA51">
        <v>63.197980000000001</v>
      </c>
      <c r="FB51">
        <v>68.751419999999996</v>
      </c>
      <c r="FC51">
        <v>73.165019999999998</v>
      </c>
      <c r="FD51">
        <v>77.745670000000004</v>
      </c>
      <c r="FE51">
        <v>81.253810000000001</v>
      </c>
      <c r="FF51">
        <v>84.182299999999998</v>
      </c>
      <c r="FG51">
        <v>86.134950000000003</v>
      </c>
      <c r="FH51">
        <v>88.527550000000005</v>
      </c>
      <c r="FI51">
        <v>89.294399999999996</v>
      </c>
      <c r="FJ51">
        <v>88.788039999999995</v>
      </c>
      <c r="FK51">
        <v>88.657730000000001</v>
      </c>
      <c r="FL51">
        <v>86.591350000000006</v>
      </c>
      <c r="FM51">
        <v>82.610309999999998</v>
      </c>
      <c r="FN51">
        <v>78.11739</v>
      </c>
      <c r="FO51">
        <v>74.766369999999995</v>
      </c>
      <c r="FP51">
        <v>72.428060000000002</v>
      </c>
      <c r="FQ51">
        <v>69.249570000000006</v>
      </c>
      <c r="FR51">
        <v>4.2308400000000003E-2</v>
      </c>
      <c r="FS51">
        <v>6.0292400000000003E-2</v>
      </c>
    </row>
    <row r="52" spans="1:176" x14ac:dyDescent="0.2">
      <c r="A52" t="s">
        <v>199</v>
      </c>
      <c r="B52" t="s">
        <v>1</v>
      </c>
      <c r="C52" t="s">
        <v>205</v>
      </c>
      <c r="D52" t="s">
        <v>228</v>
      </c>
      <c r="E52">
        <v>1000</v>
      </c>
      <c r="F52">
        <v>5.3171109999999997</v>
      </c>
      <c r="G52">
        <v>4.9835570000000002</v>
      </c>
      <c r="H52">
        <v>4.9025049999999997</v>
      </c>
      <c r="I52">
        <v>4.8772950000000002</v>
      </c>
      <c r="J52">
        <v>5.1303200000000002</v>
      </c>
      <c r="K52">
        <v>5.8105849999999997</v>
      </c>
      <c r="L52">
        <v>6.5461619999999998</v>
      </c>
      <c r="M52">
        <v>7.8760870000000001</v>
      </c>
      <c r="N52">
        <v>10.106400000000001</v>
      </c>
      <c r="O52">
        <v>11.942880000000001</v>
      </c>
      <c r="P52">
        <v>13.12555</v>
      </c>
      <c r="Q52">
        <v>13.86228</v>
      </c>
      <c r="R52">
        <v>13.978440000000001</v>
      </c>
      <c r="S52">
        <v>14.30036</v>
      </c>
      <c r="T52">
        <v>14.57485</v>
      </c>
      <c r="U52">
        <v>14.498760000000001</v>
      </c>
      <c r="V52">
        <v>13.73705</v>
      </c>
      <c r="W52">
        <v>12.08169</v>
      </c>
      <c r="X52">
        <v>10.63434</v>
      </c>
      <c r="Y52">
        <v>10.00891</v>
      </c>
      <c r="Z52">
        <v>9.6599719999999998</v>
      </c>
      <c r="AA52">
        <v>8.0332279999999994</v>
      </c>
      <c r="AB52">
        <v>6.6631270000000002</v>
      </c>
      <c r="AC52">
        <v>5.7734909999999999</v>
      </c>
      <c r="AD52">
        <v>0.19614409999999999</v>
      </c>
      <c r="AE52">
        <v>9.9026699999999995E-2</v>
      </c>
      <c r="AF52">
        <v>0.10813449999999999</v>
      </c>
      <c r="AG52">
        <v>0.11830830000000001</v>
      </c>
      <c r="AH52">
        <v>0.12749240000000001</v>
      </c>
      <c r="AI52">
        <v>0.19411149999999999</v>
      </c>
      <c r="AJ52">
        <v>0.1882345</v>
      </c>
      <c r="AK52">
        <v>0.16973250000000001</v>
      </c>
      <c r="AL52">
        <v>0.11594119999999999</v>
      </c>
      <c r="AM52">
        <v>0.35780139999999999</v>
      </c>
      <c r="AN52">
        <v>0.52771040000000002</v>
      </c>
      <c r="AO52">
        <v>0.53094710000000001</v>
      </c>
      <c r="AP52">
        <v>0.60842540000000001</v>
      </c>
      <c r="AQ52">
        <v>0.67191829999999997</v>
      </c>
      <c r="AR52">
        <v>0.68480870000000005</v>
      </c>
      <c r="AS52">
        <v>0.67548929999999996</v>
      </c>
      <c r="AT52">
        <v>0.54978579999999999</v>
      </c>
      <c r="AU52">
        <v>0.3409528</v>
      </c>
      <c r="AV52">
        <v>0.1170619</v>
      </c>
      <c r="AW52">
        <v>3.5033099999999998E-2</v>
      </c>
      <c r="AX52">
        <v>0.27323419999999998</v>
      </c>
      <c r="AY52">
        <v>0.22280649999999999</v>
      </c>
      <c r="AZ52">
        <v>0.14168040000000001</v>
      </c>
      <c r="BA52">
        <v>0.13978270000000001</v>
      </c>
      <c r="BB52">
        <v>0.25149120000000003</v>
      </c>
      <c r="BC52">
        <v>0.15456529999999999</v>
      </c>
      <c r="BD52">
        <v>0.16561049999999999</v>
      </c>
      <c r="BE52">
        <v>0.17192859999999999</v>
      </c>
      <c r="BF52">
        <v>0.17573259999999999</v>
      </c>
      <c r="BG52">
        <v>0.26085819999999998</v>
      </c>
      <c r="BH52">
        <v>0.27324599999999999</v>
      </c>
      <c r="BI52">
        <v>0.25939780000000001</v>
      </c>
      <c r="BJ52">
        <v>0.22180540000000001</v>
      </c>
      <c r="BK52">
        <v>0.47776570000000002</v>
      </c>
      <c r="BL52">
        <v>0.64559909999999998</v>
      </c>
      <c r="BM52">
        <v>0.65393789999999996</v>
      </c>
      <c r="BN52">
        <v>0.73832390000000003</v>
      </c>
      <c r="BO52">
        <v>0.80133679999999996</v>
      </c>
      <c r="BP52">
        <v>0.81337289999999995</v>
      </c>
      <c r="BQ52">
        <v>0.80250750000000004</v>
      </c>
      <c r="BR52">
        <v>0.66873170000000004</v>
      </c>
      <c r="BS52">
        <v>0.4436002</v>
      </c>
      <c r="BT52">
        <v>0.22087470000000001</v>
      </c>
      <c r="BU52">
        <v>0.17690500000000001</v>
      </c>
      <c r="BV52">
        <v>0.40207270000000001</v>
      </c>
      <c r="BW52">
        <v>0.30512299999999998</v>
      </c>
      <c r="BX52">
        <v>0.21595510000000001</v>
      </c>
      <c r="BY52">
        <v>0.2025536</v>
      </c>
      <c r="BZ52">
        <v>0.28982449999999998</v>
      </c>
      <c r="CA52">
        <v>0.19303119999999999</v>
      </c>
      <c r="CB52">
        <v>0.2054182</v>
      </c>
      <c r="CC52">
        <v>0.2090658</v>
      </c>
      <c r="CD52">
        <v>0.20914360000000001</v>
      </c>
      <c r="CE52">
        <v>0.30708679999999999</v>
      </c>
      <c r="CF52">
        <v>0.3321248</v>
      </c>
      <c r="CG52">
        <v>0.3214998</v>
      </c>
      <c r="CH52">
        <v>0.29512660000000002</v>
      </c>
      <c r="CI52">
        <v>0.56085260000000003</v>
      </c>
      <c r="CJ52">
        <v>0.72724840000000002</v>
      </c>
      <c r="CK52">
        <v>0.73912100000000003</v>
      </c>
      <c r="CL52">
        <v>0.82829109999999995</v>
      </c>
      <c r="CM52">
        <v>0.89097159999999997</v>
      </c>
      <c r="CN52">
        <v>0.90241610000000005</v>
      </c>
      <c r="CO52">
        <v>0.89047989999999999</v>
      </c>
      <c r="CP52">
        <v>0.75111340000000004</v>
      </c>
      <c r="CQ52">
        <v>0.51469339999999997</v>
      </c>
      <c r="CR52">
        <v>0.29277520000000001</v>
      </c>
      <c r="CS52">
        <v>0.27516499999999999</v>
      </c>
      <c r="CT52">
        <v>0.49130590000000002</v>
      </c>
      <c r="CU52">
        <v>0.36213529999999999</v>
      </c>
      <c r="CV52">
        <v>0.26739760000000001</v>
      </c>
      <c r="CW52">
        <v>0.24602859999999999</v>
      </c>
      <c r="CX52">
        <v>0.3281577</v>
      </c>
      <c r="CY52">
        <v>0.23149710000000001</v>
      </c>
      <c r="CZ52">
        <v>0.24522579999999999</v>
      </c>
      <c r="DA52">
        <v>0.24620300000000001</v>
      </c>
      <c r="DB52">
        <v>0.24255460000000001</v>
      </c>
      <c r="DC52">
        <v>0.3533154</v>
      </c>
      <c r="DD52">
        <v>0.3910035</v>
      </c>
      <c r="DE52">
        <v>0.38360169999999999</v>
      </c>
      <c r="DF52">
        <v>0.36844779999999999</v>
      </c>
      <c r="DG52">
        <v>0.64393959999999995</v>
      </c>
      <c r="DH52">
        <v>0.80889770000000005</v>
      </c>
      <c r="DI52">
        <v>0.82430400000000004</v>
      </c>
      <c r="DJ52">
        <v>0.91825840000000003</v>
      </c>
      <c r="DK52">
        <v>0.98060639999999999</v>
      </c>
      <c r="DL52">
        <v>0.99145919999999998</v>
      </c>
      <c r="DM52">
        <v>0.97845230000000005</v>
      </c>
      <c r="DN52">
        <v>0.83349510000000004</v>
      </c>
      <c r="DO52">
        <v>0.58578669999999999</v>
      </c>
      <c r="DP52">
        <v>0.36467559999999999</v>
      </c>
      <c r="DQ52">
        <v>0.37342510000000001</v>
      </c>
      <c r="DR52">
        <v>0.58053900000000003</v>
      </c>
      <c r="DS52">
        <v>0.41914750000000001</v>
      </c>
      <c r="DT52">
        <v>0.31884000000000001</v>
      </c>
      <c r="DU52">
        <v>0.28950350000000002</v>
      </c>
      <c r="DV52">
        <v>0.38350479999999998</v>
      </c>
      <c r="DW52">
        <v>0.28703580000000001</v>
      </c>
      <c r="DX52">
        <v>0.30270180000000002</v>
      </c>
      <c r="DY52">
        <v>0.29982330000000001</v>
      </c>
      <c r="DZ52">
        <v>0.29079470000000002</v>
      </c>
      <c r="EA52">
        <v>0.42006209999999999</v>
      </c>
      <c r="EB52">
        <v>0.47601500000000002</v>
      </c>
      <c r="EC52">
        <v>0.47326699999999999</v>
      </c>
      <c r="ED52">
        <v>0.47431190000000001</v>
      </c>
      <c r="EE52">
        <v>0.76390389999999997</v>
      </c>
      <c r="EF52">
        <v>0.92678640000000001</v>
      </c>
      <c r="EG52">
        <v>0.94729479999999999</v>
      </c>
      <c r="EH52">
        <v>1.048157</v>
      </c>
      <c r="EI52">
        <v>1.110025</v>
      </c>
      <c r="EJ52">
        <v>1.120023</v>
      </c>
      <c r="EK52">
        <v>1.1054710000000001</v>
      </c>
      <c r="EL52">
        <v>0.95244099999999998</v>
      </c>
      <c r="EM52">
        <v>0.68843399999999999</v>
      </c>
      <c r="EN52">
        <v>0.46848840000000003</v>
      </c>
      <c r="EO52">
        <v>0.51529689999999995</v>
      </c>
      <c r="EP52">
        <v>0.70937749999999999</v>
      </c>
      <c r="EQ52">
        <v>0.50146409999999997</v>
      </c>
      <c r="ER52">
        <v>0.39311469999999998</v>
      </c>
      <c r="ES52">
        <v>0.35227439999999999</v>
      </c>
      <c r="ET52">
        <v>66.841099999999997</v>
      </c>
      <c r="EU52">
        <v>65.987790000000004</v>
      </c>
      <c r="EV52">
        <v>65.28134</v>
      </c>
      <c r="EW52">
        <v>64.590590000000006</v>
      </c>
      <c r="EX52">
        <v>64.038539999999998</v>
      </c>
      <c r="EY52">
        <v>63.59507</v>
      </c>
      <c r="EZ52">
        <v>63.212899999999998</v>
      </c>
      <c r="FA52">
        <v>64.352710000000002</v>
      </c>
      <c r="FB52">
        <v>66.447789999999998</v>
      </c>
      <c r="FC52">
        <v>69.200959999999995</v>
      </c>
      <c r="FD52">
        <v>72.326220000000006</v>
      </c>
      <c r="FE52">
        <v>75.424430000000001</v>
      </c>
      <c r="FF52">
        <v>78.137870000000007</v>
      </c>
      <c r="FG52">
        <v>80.43468</v>
      </c>
      <c r="FH52">
        <v>81.933989999999994</v>
      </c>
      <c r="FI52">
        <v>82.640110000000007</v>
      </c>
      <c r="FJ52">
        <v>82.595020000000005</v>
      </c>
      <c r="FK52">
        <v>81.813649999999996</v>
      </c>
      <c r="FL52">
        <v>79.695419999999999</v>
      </c>
      <c r="FM52">
        <v>76.711460000000002</v>
      </c>
      <c r="FN52">
        <v>73.515720000000002</v>
      </c>
      <c r="FO52">
        <v>71.140559999999994</v>
      </c>
      <c r="FP52">
        <v>69.409940000000006</v>
      </c>
      <c r="FQ52">
        <v>68.145570000000006</v>
      </c>
      <c r="FR52">
        <v>7.1459700000000001E-2</v>
      </c>
      <c r="FS52">
        <v>9.2755699999999996E-2</v>
      </c>
      <c r="FT52">
        <v>0.1172913</v>
      </c>
    </row>
    <row r="53" spans="1:176" x14ac:dyDescent="0.2">
      <c r="A53" t="s">
        <v>199</v>
      </c>
      <c r="B53" t="s">
        <v>1</v>
      </c>
      <c r="C53" t="s">
        <v>205</v>
      </c>
      <c r="D53" t="s">
        <v>239</v>
      </c>
      <c r="E53">
        <v>1000</v>
      </c>
      <c r="F53">
        <v>5.9666249999999996</v>
      </c>
      <c r="G53">
        <v>5.463425</v>
      </c>
      <c r="H53">
        <v>5.3002539999999998</v>
      </c>
      <c r="I53">
        <v>5.2376719999999999</v>
      </c>
      <c r="J53">
        <v>5.4489359999999998</v>
      </c>
      <c r="K53">
        <v>6.141642</v>
      </c>
      <c r="L53">
        <v>7.0060960000000003</v>
      </c>
      <c r="M53">
        <v>8.6049170000000004</v>
      </c>
      <c r="N53">
        <v>11.121</v>
      </c>
      <c r="O53">
        <v>13.32555</v>
      </c>
      <c r="P53">
        <v>14.65864</v>
      </c>
      <c r="Q53">
        <v>15.54776</v>
      </c>
      <c r="R53">
        <v>15.529450000000001</v>
      </c>
      <c r="S53">
        <v>15.8461</v>
      </c>
      <c r="T53">
        <v>15.967980000000001</v>
      </c>
      <c r="U53">
        <v>15.79091</v>
      </c>
      <c r="V53">
        <v>14.835330000000001</v>
      </c>
      <c r="W53">
        <v>13.014089999999999</v>
      </c>
      <c r="X53">
        <v>11.436629999999999</v>
      </c>
      <c r="Y53">
        <v>10.645060000000001</v>
      </c>
      <c r="Z53">
        <v>10.205080000000001</v>
      </c>
      <c r="AA53">
        <v>8.7950330000000001</v>
      </c>
      <c r="AB53">
        <v>7.3305040000000004</v>
      </c>
      <c r="AC53">
        <v>6.3785259999999999</v>
      </c>
      <c r="AD53">
        <v>0.26503529999999997</v>
      </c>
      <c r="AE53">
        <v>0.17942060000000001</v>
      </c>
      <c r="AF53">
        <v>0.1764915</v>
      </c>
      <c r="AG53">
        <v>0.20549770000000001</v>
      </c>
      <c r="AH53">
        <v>0.19881470000000001</v>
      </c>
      <c r="AI53">
        <v>0.28522900000000001</v>
      </c>
      <c r="AJ53">
        <v>0.2566988</v>
      </c>
      <c r="AK53">
        <v>0.13275339999999999</v>
      </c>
      <c r="AL53">
        <v>0.111319</v>
      </c>
      <c r="AM53">
        <v>0.38821099999999997</v>
      </c>
      <c r="AN53">
        <v>0.67266429999999999</v>
      </c>
      <c r="AO53">
        <v>0.7206091</v>
      </c>
      <c r="AP53">
        <v>0.66196860000000002</v>
      </c>
      <c r="AQ53">
        <v>0.70969850000000001</v>
      </c>
      <c r="AR53">
        <v>0.76041009999999998</v>
      </c>
      <c r="AS53">
        <v>0.72904930000000001</v>
      </c>
      <c r="AT53">
        <v>0.56653730000000002</v>
      </c>
      <c r="AU53">
        <v>0.2645441</v>
      </c>
      <c r="AV53">
        <v>8.8767100000000002E-2</v>
      </c>
      <c r="AW53">
        <v>0.10172929999999999</v>
      </c>
      <c r="AX53">
        <v>0.25982349999999999</v>
      </c>
      <c r="AY53">
        <v>0.2378189</v>
      </c>
      <c r="AZ53">
        <v>0.1653008</v>
      </c>
      <c r="BA53">
        <v>0.17087959999999999</v>
      </c>
      <c r="BB53">
        <v>0.32038240000000001</v>
      </c>
      <c r="BC53">
        <v>0.23495920000000001</v>
      </c>
      <c r="BD53">
        <v>0.23396749999999999</v>
      </c>
      <c r="BE53">
        <v>0.25911790000000001</v>
      </c>
      <c r="BF53">
        <v>0.24705489999999999</v>
      </c>
      <c r="BG53">
        <v>0.35197580000000001</v>
      </c>
      <c r="BH53">
        <v>0.34171030000000002</v>
      </c>
      <c r="BI53">
        <v>0.2224188</v>
      </c>
      <c r="BJ53">
        <v>0.21718309999999999</v>
      </c>
      <c r="BK53">
        <v>0.50817540000000005</v>
      </c>
      <c r="BL53">
        <v>0.79055299999999995</v>
      </c>
      <c r="BM53">
        <v>0.84359989999999996</v>
      </c>
      <c r="BN53">
        <v>0.79186710000000005</v>
      </c>
      <c r="BO53">
        <v>0.839117</v>
      </c>
      <c r="BP53">
        <v>0.8889743</v>
      </c>
      <c r="BQ53">
        <v>0.85606749999999998</v>
      </c>
      <c r="BR53">
        <v>0.68548319999999996</v>
      </c>
      <c r="BS53">
        <v>0.3671915</v>
      </c>
      <c r="BT53">
        <v>0.1925799</v>
      </c>
      <c r="BU53">
        <v>0.24360119999999999</v>
      </c>
      <c r="BV53">
        <v>0.38866210000000001</v>
      </c>
      <c r="BW53">
        <v>0.32013550000000002</v>
      </c>
      <c r="BX53">
        <v>0.2395756</v>
      </c>
      <c r="BY53">
        <v>0.23365050000000001</v>
      </c>
      <c r="BZ53">
        <v>0.35871570000000003</v>
      </c>
      <c r="CA53">
        <v>0.27342509999999998</v>
      </c>
      <c r="CB53">
        <v>0.2737752</v>
      </c>
      <c r="CC53">
        <v>0.29625509999999999</v>
      </c>
      <c r="CD53">
        <v>0.28046589999999999</v>
      </c>
      <c r="CE53">
        <v>0.39820440000000001</v>
      </c>
      <c r="CF53">
        <v>0.40058899999999997</v>
      </c>
      <c r="CG53">
        <v>0.28452070000000002</v>
      </c>
      <c r="CH53">
        <v>0.29050429999999999</v>
      </c>
      <c r="CI53">
        <v>0.59126230000000002</v>
      </c>
      <c r="CJ53">
        <v>0.87220229999999999</v>
      </c>
      <c r="CK53">
        <v>0.92878300000000003</v>
      </c>
      <c r="CL53">
        <v>0.88183429999999996</v>
      </c>
      <c r="CM53">
        <v>0.92875180000000002</v>
      </c>
      <c r="CN53">
        <v>0.97801740000000004</v>
      </c>
      <c r="CO53">
        <v>0.94403990000000004</v>
      </c>
      <c r="CP53">
        <v>0.76786489999999996</v>
      </c>
      <c r="CQ53">
        <v>0.43828470000000003</v>
      </c>
      <c r="CR53">
        <v>0.2644804</v>
      </c>
      <c r="CS53">
        <v>0.34186119999999998</v>
      </c>
      <c r="CT53">
        <v>0.47789520000000002</v>
      </c>
      <c r="CU53">
        <v>0.37714769999999997</v>
      </c>
      <c r="CV53">
        <v>0.291018</v>
      </c>
      <c r="CW53">
        <v>0.27712540000000002</v>
      </c>
      <c r="CX53">
        <v>0.39704889999999998</v>
      </c>
      <c r="CY53">
        <v>0.31189099999999997</v>
      </c>
      <c r="CZ53">
        <v>0.3135829</v>
      </c>
      <c r="DA53">
        <v>0.33339239999999998</v>
      </c>
      <c r="DB53">
        <v>0.31387690000000001</v>
      </c>
      <c r="DC53">
        <v>0.44443290000000002</v>
      </c>
      <c r="DD53">
        <v>0.45946779999999998</v>
      </c>
      <c r="DE53">
        <v>0.34662270000000001</v>
      </c>
      <c r="DF53">
        <v>0.36382550000000002</v>
      </c>
      <c r="DG53">
        <v>0.67434919999999998</v>
      </c>
      <c r="DH53">
        <v>0.95385160000000002</v>
      </c>
      <c r="DI53">
        <v>1.0139659999999999</v>
      </c>
      <c r="DJ53">
        <v>0.97180160000000004</v>
      </c>
      <c r="DK53">
        <v>1.0183869999999999</v>
      </c>
      <c r="DL53">
        <v>1.067061</v>
      </c>
      <c r="DM53">
        <v>1.0320119999999999</v>
      </c>
      <c r="DN53">
        <v>0.85024650000000002</v>
      </c>
      <c r="DO53">
        <v>0.509378</v>
      </c>
      <c r="DP53">
        <v>0.33638079999999998</v>
      </c>
      <c r="DQ53">
        <v>0.44012129999999999</v>
      </c>
      <c r="DR53">
        <v>0.56712839999999998</v>
      </c>
      <c r="DS53">
        <v>0.43415989999999999</v>
      </c>
      <c r="DT53">
        <v>0.3424605</v>
      </c>
      <c r="DU53">
        <v>0.32060040000000001</v>
      </c>
      <c r="DV53">
        <v>0.45239600000000002</v>
      </c>
      <c r="DW53">
        <v>0.36742970000000003</v>
      </c>
      <c r="DX53">
        <v>0.37105880000000002</v>
      </c>
      <c r="DY53">
        <v>0.38701259999999998</v>
      </c>
      <c r="DZ53">
        <v>0.36211710000000003</v>
      </c>
      <c r="EA53">
        <v>0.51117970000000001</v>
      </c>
      <c r="EB53">
        <v>0.5444793</v>
      </c>
      <c r="EC53">
        <v>0.43628800000000001</v>
      </c>
      <c r="ED53">
        <v>0.46968969999999999</v>
      </c>
      <c r="EE53">
        <v>0.79431350000000001</v>
      </c>
      <c r="EF53">
        <v>1.0717399999999999</v>
      </c>
      <c r="EG53">
        <v>1.136957</v>
      </c>
      <c r="EH53">
        <v>1.1016999999999999</v>
      </c>
      <c r="EI53">
        <v>1.147805</v>
      </c>
      <c r="EJ53">
        <v>1.1956249999999999</v>
      </c>
      <c r="EK53">
        <v>1.1590309999999999</v>
      </c>
      <c r="EL53">
        <v>0.96919250000000001</v>
      </c>
      <c r="EM53">
        <v>0.61202529999999999</v>
      </c>
      <c r="EN53">
        <v>0.44019360000000002</v>
      </c>
      <c r="EO53">
        <v>0.58199319999999999</v>
      </c>
      <c r="EP53">
        <v>0.69596690000000005</v>
      </c>
      <c r="EQ53">
        <v>0.51647650000000001</v>
      </c>
      <c r="ER53">
        <v>0.41673519999999997</v>
      </c>
      <c r="ES53">
        <v>0.38337130000000003</v>
      </c>
      <c r="ET53">
        <v>71.531300000000002</v>
      </c>
      <c r="EU53">
        <v>70.34487</v>
      </c>
      <c r="EV53">
        <v>69.44811</v>
      </c>
      <c r="EW53">
        <v>68.245289999999997</v>
      </c>
      <c r="EX53">
        <v>67.282439999999994</v>
      </c>
      <c r="EY53">
        <v>66.688400000000001</v>
      </c>
      <c r="EZ53">
        <v>66.03519</v>
      </c>
      <c r="FA53">
        <v>68.290760000000006</v>
      </c>
      <c r="FB53">
        <v>71.429329999999993</v>
      </c>
      <c r="FC53">
        <v>74.670490000000001</v>
      </c>
      <c r="FD53">
        <v>78.568259999999995</v>
      </c>
      <c r="FE53">
        <v>81.8215</v>
      </c>
      <c r="FF53">
        <v>84.938050000000004</v>
      </c>
      <c r="FG53">
        <v>87.577939999999998</v>
      </c>
      <c r="FH53">
        <v>90.216130000000007</v>
      </c>
      <c r="FI53">
        <v>90.892910000000001</v>
      </c>
      <c r="FJ53">
        <v>91.243830000000003</v>
      </c>
      <c r="FK53">
        <v>90.541499999999999</v>
      </c>
      <c r="FL53">
        <v>88.043289999999999</v>
      </c>
      <c r="FM53">
        <v>84.81232</v>
      </c>
      <c r="FN53">
        <v>80.283100000000005</v>
      </c>
      <c r="FO53">
        <v>76.926580000000001</v>
      </c>
      <c r="FP53">
        <v>74.208749999999995</v>
      </c>
      <c r="FQ53">
        <v>72.04034</v>
      </c>
      <c r="FR53">
        <v>7.1459700000000001E-2</v>
      </c>
      <c r="FS53">
        <v>9.2755699999999996E-2</v>
      </c>
      <c r="FT53">
        <v>0.1172913</v>
      </c>
    </row>
    <row r="54" spans="1:176" x14ac:dyDescent="0.2">
      <c r="A54" t="s">
        <v>199</v>
      </c>
      <c r="B54" t="s">
        <v>1</v>
      </c>
      <c r="C54" t="s">
        <v>205</v>
      </c>
      <c r="D54" t="s">
        <v>249</v>
      </c>
      <c r="E54">
        <v>1000</v>
      </c>
      <c r="F54">
        <v>4.7329819999999998</v>
      </c>
      <c r="G54">
        <v>4.5630379999999997</v>
      </c>
      <c r="H54">
        <v>4.563542</v>
      </c>
      <c r="I54">
        <v>4.632085</v>
      </c>
      <c r="J54">
        <v>5.0348839999999999</v>
      </c>
      <c r="K54">
        <v>5.6721149999999998</v>
      </c>
      <c r="L54">
        <v>6.6292260000000001</v>
      </c>
      <c r="M54">
        <v>7.953913</v>
      </c>
      <c r="N54">
        <v>10.02341</v>
      </c>
      <c r="O54">
        <v>11.165929999999999</v>
      </c>
      <c r="P54">
        <v>11.54247</v>
      </c>
      <c r="Q54">
        <v>11.669890000000001</v>
      </c>
      <c r="R54">
        <v>11.20706</v>
      </c>
      <c r="S54">
        <v>11.05574</v>
      </c>
      <c r="T54">
        <v>10.7987</v>
      </c>
      <c r="U54">
        <v>10.544639999999999</v>
      </c>
      <c r="V54">
        <v>10.12552</v>
      </c>
      <c r="W54">
        <v>9.9860640000000007</v>
      </c>
      <c r="X54">
        <v>9.5292670000000008</v>
      </c>
      <c r="Y54">
        <v>9.0192580000000007</v>
      </c>
      <c r="Z54">
        <v>8.1022420000000004</v>
      </c>
      <c r="AA54">
        <v>6.8212760000000001</v>
      </c>
      <c r="AB54">
        <v>5.7755369999999999</v>
      </c>
      <c r="AC54">
        <v>5.2045279999999998</v>
      </c>
      <c r="AD54">
        <v>0.2138603</v>
      </c>
      <c r="AE54">
        <v>0.14157629999999999</v>
      </c>
      <c r="AF54">
        <v>0.1568734</v>
      </c>
      <c r="AG54">
        <v>0.12306309999999999</v>
      </c>
      <c r="AH54">
        <v>0.18175749999999999</v>
      </c>
      <c r="AI54">
        <v>0.17418349999999999</v>
      </c>
      <c r="AJ54">
        <v>0.2087551</v>
      </c>
      <c r="AK54">
        <v>0.26047350000000002</v>
      </c>
      <c r="AL54">
        <v>0.32440160000000001</v>
      </c>
      <c r="AM54">
        <v>0.34571750000000001</v>
      </c>
      <c r="AN54">
        <v>0.40391389999999999</v>
      </c>
      <c r="AO54">
        <v>0.47306530000000002</v>
      </c>
      <c r="AP54">
        <v>0.49084489999999997</v>
      </c>
      <c r="AQ54">
        <v>0.62125269999999999</v>
      </c>
      <c r="AR54">
        <v>0.56854749999999998</v>
      </c>
      <c r="AS54">
        <v>0.54073610000000005</v>
      </c>
      <c r="AT54">
        <v>0.37021520000000002</v>
      </c>
      <c r="AU54">
        <v>0.43675639999999999</v>
      </c>
      <c r="AV54">
        <v>0.54337939999999996</v>
      </c>
      <c r="AW54">
        <v>0.81865410000000005</v>
      </c>
      <c r="AX54">
        <v>0.79588060000000005</v>
      </c>
      <c r="AY54">
        <v>0.5508748</v>
      </c>
      <c r="AZ54">
        <v>0.29026190000000002</v>
      </c>
      <c r="BA54">
        <v>0.28109060000000002</v>
      </c>
      <c r="BB54">
        <v>0.2429935</v>
      </c>
      <c r="BC54">
        <v>0.16964309999999999</v>
      </c>
      <c r="BD54">
        <v>0.1850936</v>
      </c>
      <c r="BE54">
        <v>0.1482993</v>
      </c>
      <c r="BF54">
        <v>0.210649</v>
      </c>
      <c r="BG54">
        <v>0.20466090000000001</v>
      </c>
      <c r="BH54">
        <v>0.25206899999999999</v>
      </c>
      <c r="BI54">
        <v>0.31277919999999998</v>
      </c>
      <c r="BJ54">
        <v>0.38569209999999998</v>
      </c>
      <c r="BK54">
        <v>0.40754230000000002</v>
      </c>
      <c r="BL54">
        <v>0.45766879999999999</v>
      </c>
      <c r="BM54">
        <v>0.53318220000000005</v>
      </c>
      <c r="BN54">
        <v>0.55117769999999999</v>
      </c>
      <c r="BO54">
        <v>0.67983819999999995</v>
      </c>
      <c r="BP54">
        <v>0.63098540000000003</v>
      </c>
      <c r="BQ54">
        <v>0.60072130000000001</v>
      </c>
      <c r="BR54">
        <v>0.43127260000000001</v>
      </c>
      <c r="BS54">
        <v>0.50664750000000003</v>
      </c>
      <c r="BT54">
        <v>0.637486</v>
      </c>
      <c r="BU54">
        <v>0.89769730000000003</v>
      </c>
      <c r="BV54">
        <v>0.86378370000000004</v>
      </c>
      <c r="BW54">
        <v>0.59447760000000005</v>
      </c>
      <c r="BX54">
        <v>0.32180310000000001</v>
      </c>
      <c r="BY54">
        <v>0.31142829999999999</v>
      </c>
      <c r="BZ54">
        <v>0.26317109999999999</v>
      </c>
      <c r="CA54">
        <v>0.1890821</v>
      </c>
      <c r="CB54">
        <v>0.20463870000000001</v>
      </c>
      <c r="CC54">
        <v>0.1657777</v>
      </c>
      <c r="CD54">
        <v>0.23065920000000001</v>
      </c>
      <c r="CE54">
        <v>0.22576950000000001</v>
      </c>
      <c r="CF54">
        <v>0.28206799999999999</v>
      </c>
      <c r="CG54">
        <v>0.34900599999999998</v>
      </c>
      <c r="CH54">
        <v>0.42814170000000001</v>
      </c>
      <c r="CI54">
        <v>0.45036189999999998</v>
      </c>
      <c r="CJ54">
        <v>0.49489919999999998</v>
      </c>
      <c r="CK54">
        <v>0.57481899999999997</v>
      </c>
      <c r="CL54">
        <v>0.59296409999999999</v>
      </c>
      <c r="CM54">
        <v>0.72041429999999995</v>
      </c>
      <c r="CN54">
        <v>0.67422979999999999</v>
      </c>
      <c r="CO54">
        <v>0.64226680000000003</v>
      </c>
      <c r="CP54">
        <v>0.4735608</v>
      </c>
      <c r="CQ54">
        <v>0.55505389999999999</v>
      </c>
      <c r="CR54">
        <v>0.70266399999999996</v>
      </c>
      <c r="CS54">
        <v>0.95244249999999997</v>
      </c>
      <c r="CT54">
        <v>0.91081310000000004</v>
      </c>
      <c r="CU54">
        <v>0.62467680000000003</v>
      </c>
      <c r="CV54">
        <v>0.34364850000000002</v>
      </c>
      <c r="CW54">
        <v>0.33244010000000002</v>
      </c>
      <c r="CX54">
        <v>0.28334860000000001</v>
      </c>
      <c r="CY54">
        <v>0.20852109999999999</v>
      </c>
      <c r="CZ54">
        <v>0.22418389999999999</v>
      </c>
      <c r="DA54">
        <v>0.18325620000000001</v>
      </c>
      <c r="DB54">
        <v>0.25066939999999999</v>
      </c>
      <c r="DC54">
        <v>0.24687799999999999</v>
      </c>
      <c r="DD54">
        <v>0.31206709999999999</v>
      </c>
      <c r="DE54">
        <v>0.38523269999999998</v>
      </c>
      <c r="DF54">
        <v>0.47059119999999999</v>
      </c>
      <c r="DG54">
        <v>0.4931816</v>
      </c>
      <c r="DH54">
        <v>0.53212970000000004</v>
      </c>
      <c r="DI54">
        <v>0.61645589999999995</v>
      </c>
      <c r="DJ54">
        <v>0.63475040000000005</v>
      </c>
      <c r="DK54">
        <v>0.76099050000000001</v>
      </c>
      <c r="DL54">
        <v>0.71747419999999995</v>
      </c>
      <c r="DM54">
        <v>0.68381230000000004</v>
      </c>
      <c r="DN54">
        <v>0.51584890000000005</v>
      </c>
      <c r="DO54">
        <v>0.60346029999999995</v>
      </c>
      <c r="DP54">
        <v>0.76784200000000002</v>
      </c>
      <c r="DQ54">
        <v>1.007188</v>
      </c>
      <c r="DR54">
        <v>0.95784250000000004</v>
      </c>
      <c r="DS54">
        <v>0.65487589999999996</v>
      </c>
      <c r="DT54">
        <v>0.36549379999999998</v>
      </c>
      <c r="DU54">
        <v>0.35345189999999999</v>
      </c>
      <c r="DV54">
        <v>0.31248189999999998</v>
      </c>
      <c r="DW54">
        <v>0.23658789999999999</v>
      </c>
      <c r="DX54">
        <v>0.25240400000000002</v>
      </c>
      <c r="DY54">
        <v>0.20849229999999999</v>
      </c>
      <c r="DZ54">
        <v>0.279561</v>
      </c>
      <c r="EA54">
        <v>0.27735539999999997</v>
      </c>
      <c r="EB54">
        <v>0.3553809</v>
      </c>
      <c r="EC54">
        <v>0.43753839999999999</v>
      </c>
      <c r="ED54">
        <v>0.53188170000000001</v>
      </c>
      <c r="EE54">
        <v>0.55500640000000001</v>
      </c>
      <c r="EF54">
        <v>0.58588459999999998</v>
      </c>
      <c r="EG54">
        <v>0.67657279999999997</v>
      </c>
      <c r="EH54">
        <v>0.69508320000000001</v>
      </c>
      <c r="EI54">
        <v>0.81957599999999997</v>
      </c>
      <c r="EJ54">
        <v>0.7799121</v>
      </c>
      <c r="EK54">
        <v>0.7437975</v>
      </c>
      <c r="EL54">
        <v>0.57690629999999998</v>
      </c>
      <c r="EM54">
        <v>0.67335129999999999</v>
      </c>
      <c r="EN54">
        <v>0.86194870000000001</v>
      </c>
      <c r="EO54">
        <v>1.0862309999999999</v>
      </c>
      <c r="EP54">
        <v>1.025746</v>
      </c>
      <c r="EQ54">
        <v>0.69847870000000001</v>
      </c>
      <c r="ER54">
        <v>0.39703509999999997</v>
      </c>
      <c r="ES54">
        <v>0.38378960000000001</v>
      </c>
      <c r="ET54">
        <v>41.792659999999998</v>
      </c>
      <c r="EU54">
        <v>40.95223</v>
      </c>
      <c r="EV54">
        <v>40.243549999999999</v>
      </c>
      <c r="EW54">
        <v>39.652749999999997</v>
      </c>
      <c r="EX54">
        <v>39.103259999999999</v>
      </c>
      <c r="EY54">
        <v>38.617089999999997</v>
      </c>
      <c r="EZ54">
        <v>38.389380000000003</v>
      </c>
      <c r="FA54">
        <v>38.799819999999997</v>
      </c>
      <c r="FB54">
        <v>42.165640000000003</v>
      </c>
      <c r="FC54">
        <v>46.77073</v>
      </c>
      <c r="FD54">
        <v>50.62509</v>
      </c>
      <c r="FE54">
        <v>53.635579999999997</v>
      </c>
      <c r="FF54">
        <v>55.922370000000001</v>
      </c>
      <c r="FG54">
        <v>57.614559999999997</v>
      </c>
      <c r="FH54">
        <v>58.354999999999997</v>
      </c>
      <c r="FI54">
        <v>57.975760000000001</v>
      </c>
      <c r="FJ54">
        <v>55.611020000000003</v>
      </c>
      <c r="FK54">
        <v>52.32526</v>
      </c>
      <c r="FL54">
        <v>49.872599999999998</v>
      </c>
      <c r="FM54">
        <v>47.921689999999998</v>
      </c>
      <c r="FN54">
        <v>46.385559999999998</v>
      </c>
      <c r="FO54">
        <v>45.055340000000001</v>
      </c>
      <c r="FP54">
        <v>43.965060000000001</v>
      </c>
      <c r="FQ54">
        <v>42.832940000000001</v>
      </c>
      <c r="FR54">
        <v>4.2308400000000003E-2</v>
      </c>
      <c r="FS54">
        <v>6.0292400000000003E-2</v>
      </c>
    </row>
    <row r="55" spans="1:176" x14ac:dyDescent="0.2">
      <c r="A55" t="s">
        <v>199</v>
      </c>
      <c r="B55" t="s">
        <v>1</v>
      </c>
      <c r="C55" t="s">
        <v>205</v>
      </c>
      <c r="D55" t="s">
        <v>252</v>
      </c>
      <c r="E55">
        <v>1000</v>
      </c>
      <c r="F55">
        <v>4.9154999999999998</v>
      </c>
      <c r="G55">
        <v>4.7598529999999997</v>
      </c>
      <c r="H55">
        <v>4.806826</v>
      </c>
      <c r="I55">
        <v>4.9404430000000001</v>
      </c>
      <c r="J55">
        <v>5.4239269999999999</v>
      </c>
      <c r="K55">
        <v>5.8603870000000002</v>
      </c>
      <c r="L55">
        <v>6.8066279999999999</v>
      </c>
      <c r="M55">
        <v>8.3916550000000001</v>
      </c>
      <c r="N55">
        <v>10.67113</v>
      </c>
      <c r="O55">
        <v>12.03396</v>
      </c>
      <c r="P55">
        <v>12.27819</v>
      </c>
      <c r="Q55">
        <v>12.400119999999999</v>
      </c>
      <c r="R55">
        <v>11.765180000000001</v>
      </c>
      <c r="S55">
        <v>11.64936</v>
      </c>
      <c r="T55">
        <v>11.29663</v>
      </c>
      <c r="U55">
        <v>11.20717</v>
      </c>
      <c r="V55">
        <v>10.55458</v>
      </c>
      <c r="W55">
        <v>10.249470000000001</v>
      </c>
      <c r="X55">
        <v>9.7134060000000009</v>
      </c>
      <c r="Y55">
        <v>9.3203099999999992</v>
      </c>
      <c r="Z55">
        <v>8.3935449999999996</v>
      </c>
      <c r="AA55">
        <v>7.1648189999999996</v>
      </c>
      <c r="AB55">
        <v>5.9773569999999996</v>
      </c>
      <c r="AC55">
        <v>5.4242239999999997</v>
      </c>
      <c r="AD55">
        <v>0.1316967</v>
      </c>
      <c r="AE55">
        <v>3.0015400000000001E-2</v>
      </c>
      <c r="AF55">
        <v>4.79271E-2</v>
      </c>
      <c r="AG55">
        <v>2.0534899999999998E-2</v>
      </c>
      <c r="AH55">
        <v>0.1978104</v>
      </c>
      <c r="AI55">
        <v>0.1385873</v>
      </c>
      <c r="AJ55">
        <v>0.13304440000000001</v>
      </c>
      <c r="AK55">
        <v>0.33637640000000002</v>
      </c>
      <c r="AL55">
        <v>0.40653820000000002</v>
      </c>
      <c r="AM55">
        <v>0.4070551</v>
      </c>
      <c r="AN55">
        <v>0.44915349999999998</v>
      </c>
      <c r="AO55">
        <v>0.60038919999999996</v>
      </c>
      <c r="AP55">
        <v>0.54069820000000002</v>
      </c>
      <c r="AQ55">
        <v>0.74202440000000003</v>
      </c>
      <c r="AR55">
        <v>0.63222860000000003</v>
      </c>
      <c r="AS55">
        <v>0.59116230000000003</v>
      </c>
      <c r="AT55">
        <v>0.25560919999999998</v>
      </c>
      <c r="AU55">
        <v>0.38819179999999998</v>
      </c>
      <c r="AV55">
        <v>0.66445620000000005</v>
      </c>
      <c r="AW55">
        <v>0.99656330000000004</v>
      </c>
      <c r="AX55">
        <v>0.93296710000000005</v>
      </c>
      <c r="AY55">
        <v>0.57309500000000002</v>
      </c>
      <c r="AZ55">
        <v>0.25768930000000001</v>
      </c>
      <c r="BA55">
        <v>0.26630989999999999</v>
      </c>
      <c r="BB55">
        <v>0.1608299</v>
      </c>
      <c r="BC55">
        <v>5.80822E-2</v>
      </c>
      <c r="BD55">
        <v>7.6147199999999998E-2</v>
      </c>
      <c r="BE55">
        <v>4.5771100000000002E-2</v>
      </c>
      <c r="BF55">
        <v>0.22670190000000001</v>
      </c>
      <c r="BG55">
        <v>0.16906470000000001</v>
      </c>
      <c r="BH55">
        <v>0.17635819999999999</v>
      </c>
      <c r="BI55">
        <v>0.38868209999999997</v>
      </c>
      <c r="BJ55">
        <v>0.46782869999999999</v>
      </c>
      <c r="BK55">
        <v>0.46887980000000001</v>
      </c>
      <c r="BL55">
        <v>0.50290840000000003</v>
      </c>
      <c r="BM55">
        <v>0.66050620000000004</v>
      </c>
      <c r="BN55">
        <v>0.60103099999999998</v>
      </c>
      <c r="BO55">
        <v>0.80060989999999999</v>
      </c>
      <c r="BP55">
        <v>0.69466649999999996</v>
      </c>
      <c r="BQ55">
        <v>0.65114749999999999</v>
      </c>
      <c r="BR55">
        <v>0.31666670000000002</v>
      </c>
      <c r="BS55">
        <v>0.45808290000000002</v>
      </c>
      <c r="BT55">
        <v>0.75856290000000004</v>
      </c>
      <c r="BU55">
        <v>1.075607</v>
      </c>
      <c r="BV55">
        <v>1.0008699999999999</v>
      </c>
      <c r="BW55">
        <v>0.61669779999999996</v>
      </c>
      <c r="BX55">
        <v>0.2892305</v>
      </c>
      <c r="BY55">
        <v>0.29664750000000001</v>
      </c>
      <c r="BZ55">
        <v>0.18100749999999999</v>
      </c>
      <c r="CA55">
        <v>7.7521099999999996E-2</v>
      </c>
      <c r="CB55">
        <v>9.5692399999999997E-2</v>
      </c>
      <c r="CC55">
        <v>6.32495E-2</v>
      </c>
      <c r="CD55">
        <v>0.24671209999999999</v>
      </c>
      <c r="CE55">
        <v>0.19017319999999999</v>
      </c>
      <c r="CF55">
        <v>0.20635729999999999</v>
      </c>
      <c r="CG55">
        <v>0.42490879999999998</v>
      </c>
      <c r="CH55">
        <v>0.51027829999999996</v>
      </c>
      <c r="CI55">
        <v>0.51169949999999997</v>
      </c>
      <c r="CJ55">
        <v>0.54013889999999998</v>
      </c>
      <c r="CK55">
        <v>0.70214299999999996</v>
      </c>
      <c r="CL55">
        <v>0.64281730000000004</v>
      </c>
      <c r="CM55">
        <v>0.84118599999999999</v>
      </c>
      <c r="CN55">
        <v>0.73791090000000004</v>
      </c>
      <c r="CO55">
        <v>0.692693</v>
      </c>
      <c r="CP55">
        <v>0.35895480000000002</v>
      </c>
      <c r="CQ55">
        <v>0.50648930000000003</v>
      </c>
      <c r="CR55">
        <v>0.82374080000000005</v>
      </c>
      <c r="CS55">
        <v>1.130352</v>
      </c>
      <c r="CT55">
        <v>1.0479000000000001</v>
      </c>
      <c r="CU55">
        <v>0.64689700000000006</v>
      </c>
      <c r="CV55">
        <v>0.31107590000000002</v>
      </c>
      <c r="CW55">
        <v>0.31765929999999998</v>
      </c>
      <c r="CX55">
        <v>0.20118510000000001</v>
      </c>
      <c r="CY55">
        <v>9.6960099999999994E-2</v>
      </c>
      <c r="CZ55">
        <v>0.11523750000000001</v>
      </c>
      <c r="DA55">
        <v>8.0727999999999994E-2</v>
      </c>
      <c r="DB55">
        <v>0.26672230000000002</v>
      </c>
      <c r="DC55">
        <v>0.21128179999999999</v>
      </c>
      <c r="DD55">
        <v>0.23635629999999999</v>
      </c>
      <c r="DE55">
        <v>0.46113559999999998</v>
      </c>
      <c r="DF55">
        <v>0.55272790000000005</v>
      </c>
      <c r="DG55">
        <v>0.55451919999999999</v>
      </c>
      <c r="DH55">
        <v>0.57736940000000003</v>
      </c>
      <c r="DI55">
        <v>0.74377979999999999</v>
      </c>
      <c r="DJ55">
        <v>0.68460359999999998</v>
      </c>
      <c r="DK55">
        <v>0.88176220000000005</v>
      </c>
      <c r="DL55">
        <v>0.78115520000000005</v>
      </c>
      <c r="DM55">
        <v>0.73423850000000002</v>
      </c>
      <c r="DN55">
        <v>0.40124300000000002</v>
      </c>
      <c r="DO55">
        <v>0.55489560000000004</v>
      </c>
      <c r="DP55">
        <v>0.88891880000000001</v>
      </c>
      <c r="DQ55">
        <v>1.1850970000000001</v>
      </c>
      <c r="DR55">
        <v>1.094929</v>
      </c>
      <c r="DS55">
        <v>0.67709609999999998</v>
      </c>
      <c r="DT55">
        <v>0.33292119999999997</v>
      </c>
      <c r="DU55">
        <v>0.3386711</v>
      </c>
      <c r="DV55">
        <v>0.2303183</v>
      </c>
      <c r="DW55">
        <v>0.1250269</v>
      </c>
      <c r="DX55">
        <v>0.14345759999999999</v>
      </c>
      <c r="DY55">
        <v>0.10596410000000001</v>
      </c>
      <c r="DZ55">
        <v>0.29561389999999999</v>
      </c>
      <c r="EA55">
        <v>0.24175920000000001</v>
      </c>
      <c r="EB55">
        <v>0.27967009999999998</v>
      </c>
      <c r="EC55">
        <v>0.51344129999999999</v>
      </c>
      <c r="ED55">
        <v>0.61401830000000002</v>
      </c>
      <c r="EE55">
        <v>0.61634389999999994</v>
      </c>
      <c r="EF55">
        <v>0.63112429999999997</v>
      </c>
      <c r="EG55">
        <v>0.80389679999999997</v>
      </c>
      <c r="EH55">
        <v>0.7449365</v>
      </c>
      <c r="EI55">
        <v>0.94034770000000001</v>
      </c>
      <c r="EJ55">
        <v>0.84359309999999998</v>
      </c>
      <c r="EK55">
        <v>0.79422369999999998</v>
      </c>
      <c r="EL55">
        <v>0.4623004</v>
      </c>
      <c r="EM55">
        <v>0.62478670000000003</v>
      </c>
      <c r="EN55">
        <v>0.9830255</v>
      </c>
      <c r="EO55">
        <v>1.26414</v>
      </c>
      <c r="EP55">
        <v>1.1628320000000001</v>
      </c>
      <c r="EQ55">
        <v>0.72069890000000003</v>
      </c>
      <c r="ER55">
        <v>0.36446250000000002</v>
      </c>
      <c r="ES55">
        <v>0.36900880000000003</v>
      </c>
      <c r="ET55">
        <v>32.745710000000003</v>
      </c>
      <c r="EU55">
        <v>32.334879999999998</v>
      </c>
      <c r="EV55">
        <v>31.62819</v>
      </c>
      <c r="EW55">
        <v>30.861920000000001</v>
      </c>
      <c r="EX55">
        <v>31.123919999999998</v>
      </c>
      <c r="EY55">
        <v>30.77582</v>
      </c>
      <c r="EZ55">
        <v>30.608740000000001</v>
      </c>
      <c r="FA55">
        <v>31.439609999999998</v>
      </c>
      <c r="FB55">
        <v>34.623370000000001</v>
      </c>
      <c r="FC55">
        <v>38.546210000000002</v>
      </c>
      <c r="FD55">
        <v>41.920450000000002</v>
      </c>
      <c r="FE55">
        <v>44.954909999999998</v>
      </c>
      <c r="FF55">
        <v>47.549109999999999</v>
      </c>
      <c r="FG55">
        <v>49.592599999999997</v>
      </c>
      <c r="FH55">
        <v>50.599530000000001</v>
      </c>
      <c r="FI55">
        <v>50.5304</v>
      </c>
      <c r="FJ55">
        <v>48.395339999999997</v>
      </c>
      <c r="FK55">
        <v>44.935459999999999</v>
      </c>
      <c r="FL55">
        <v>42.150039999999997</v>
      </c>
      <c r="FM55">
        <v>39.809280000000001</v>
      </c>
      <c r="FN55">
        <v>38.124960000000002</v>
      </c>
      <c r="FO55">
        <v>36.844410000000003</v>
      </c>
      <c r="FP55">
        <v>35.58249</v>
      </c>
      <c r="FQ55">
        <v>34.31879</v>
      </c>
      <c r="FR55">
        <v>4.2308400000000003E-2</v>
      </c>
      <c r="FS55">
        <v>6.0292400000000003E-2</v>
      </c>
    </row>
    <row r="56" spans="1:176" x14ac:dyDescent="0.2">
      <c r="A56" t="s">
        <v>199</v>
      </c>
      <c r="B56" t="s">
        <v>1</v>
      </c>
      <c r="C56" t="s">
        <v>205</v>
      </c>
      <c r="D56" t="s">
        <v>229</v>
      </c>
      <c r="E56">
        <v>1000</v>
      </c>
      <c r="F56">
        <v>4.5340109999999996</v>
      </c>
      <c r="G56">
        <v>4.336538</v>
      </c>
      <c r="H56">
        <v>4.3260959999999997</v>
      </c>
      <c r="I56">
        <v>4.3909789999999997</v>
      </c>
      <c r="J56">
        <v>4.703951</v>
      </c>
      <c r="K56">
        <v>5.356719</v>
      </c>
      <c r="L56">
        <v>6.2917290000000001</v>
      </c>
      <c r="M56">
        <v>7.3813339999999998</v>
      </c>
      <c r="N56">
        <v>9.4759580000000003</v>
      </c>
      <c r="O56">
        <v>10.699299999999999</v>
      </c>
      <c r="P56">
        <v>11.16212</v>
      </c>
      <c r="Q56">
        <v>11.332369999999999</v>
      </c>
      <c r="R56">
        <v>11.008050000000001</v>
      </c>
      <c r="S56">
        <v>10.95166</v>
      </c>
      <c r="T56">
        <v>10.87486</v>
      </c>
      <c r="U56">
        <v>10.634840000000001</v>
      </c>
      <c r="V56">
        <v>10.0725</v>
      </c>
      <c r="W56">
        <v>9.5463500000000003</v>
      </c>
      <c r="X56">
        <v>9.6401430000000001</v>
      </c>
      <c r="Y56">
        <v>9.1438590000000008</v>
      </c>
      <c r="Z56">
        <v>8.0914839999999995</v>
      </c>
      <c r="AA56">
        <v>6.6870849999999997</v>
      </c>
      <c r="AB56">
        <v>5.5802139999999998</v>
      </c>
      <c r="AC56">
        <v>4.9281949999999997</v>
      </c>
      <c r="AD56">
        <v>0.27626679999999998</v>
      </c>
      <c r="AE56">
        <v>0.22688520000000001</v>
      </c>
      <c r="AF56">
        <v>0.240563</v>
      </c>
      <c r="AG56">
        <v>0.20198050000000001</v>
      </c>
      <c r="AH56">
        <v>0.17030999999999999</v>
      </c>
      <c r="AI56">
        <v>0.2049531</v>
      </c>
      <c r="AJ56">
        <v>0.26723580000000002</v>
      </c>
      <c r="AK56">
        <v>0.20640439999999999</v>
      </c>
      <c r="AL56">
        <v>0.26610109999999998</v>
      </c>
      <c r="AM56">
        <v>0.30052899999999999</v>
      </c>
      <c r="AN56">
        <v>0.37098249999999999</v>
      </c>
      <c r="AO56">
        <v>0.37964130000000001</v>
      </c>
      <c r="AP56">
        <v>0.45477469999999998</v>
      </c>
      <c r="AQ56">
        <v>0.5293601</v>
      </c>
      <c r="AR56">
        <v>0.521837</v>
      </c>
      <c r="AS56">
        <v>0.5055868</v>
      </c>
      <c r="AT56">
        <v>0.46079799999999999</v>
      </c>
      <c r="AU56">
        <v>0.4760413</v>
      </c>
      <c r="AV56">
        <v>0.45133400000000001</v>
      </c>
      <c r="AW56">
        <v>0.67732139999999996</v>
      </c>
      <c r="AX56">
        <v>0.68946490000000005</v>
      </c>
      <c r="AY56">
        <v>0.53299819999999998</v>
      </c>
      <c r="AZ56">
        <v>0.31561099999999997</v>
      </c>
      <c r="BA56">
        <v>0.29212090000000002</v>
      </c>
      <c r="BB56">
        <v>0.3054</v>
      </c>
      <c r="BC56">
        <v>0.25495200000000001</v>
      </c>
      <c r="BD56">
        <v>0.2687831</v>
      </c>
      <c r="BE56">
        <v>0.22721669999999999</v>
      </c>
      <c r="BF56">
        <v>0.19920160000000001</v>
      </c>
      <c r="BG56">
        <v>0.23543049999999999</v>
      </c>
      <c r="BH56">
        <v>0.31054969999999998</v>
      </c>
      <c r="BI56">
        <v>0.2587101</v>
      </c>
      <c r="BJ56">
        <v>0.3273916</v>
      </c>
      <c r="BK56">
        <v>0.3623538</v>
      </c>
      <c r="BL56">
        <v>0.42473739999999999</v>
      </c>
      <c r="BM56">
        <v>0.43975819999999999</v>
      </c>
      <c r="BN56">
        <v>0.5151076</v>
      </c>
      <c r="BO56">
        <v>0.58794559999999996</v>
      </c>
      <c r="BP56">
        <v>0.58427490000000004</v>
      </c>
      <c r="BQ56">
        <v>0.56557199999999996</v>
      </c>
      <c r="BR56">
        <v>0.52185539999999997</v>
      </c>
      <c r="BS56">
        <v>0.54593239999999998</v>
      </c>
      <c r="BT56">
        <v>0.5454407</v>
      </c>
      <c r="BU56">
        <v>0.75636460000000005</v>
      </c>
      <c r="BV56">
        <v>0.75736789999999998</v>
      </c>
      <c r="BW56">
        <v>0.57660100000000003</v>
      </c>
      <c r="BX56">
        <v>0.34715220000000002</v>
      </c>
      <c r="BY56">
        <v>0.32245859999999998</v>
      </c>
      <c r="BZ56">
        <v>0.32557760000000002</v>
      </c>
      <c r="CA56">
        <v>0.27439089999999999</v>
      </c>
      <c r="CB56">
        <v>0.28832829999999998</v>
      </c>
      <c r="CC56">
        <v>0.2446951</v>
      </c>
      <c r="CD56">
        <v>0.21921180000000001</v>
      </c>
      <c r="CE56">
        <v>0.25653900000000002</v>
      </c>
      <c r="CF56">
        <v>0.34054869999999998</v>
      </c>
      <c r="CG56">
        <v>0.2949369</v>
      </c>
      <c r="CH56">
        <v>0.36984119999999998</v>
      </c>
      <c r="CI56">
        <v>0.40517350000000002</v>
      </c>
      <c r="CJ56">
        <v>0.46196779999999998</v>
      </c>
      <c r="CK56">
        <v>0.48139500000000002</v>
      </c>
      <c r="CL56">
        <v>0.55689390000000005</v>
      </c>
      <c r="CM56">
        <v>0.62852169999999996</v>
      </c>
      <c r="CN56">
        <v>0.62751920000000005</v>
      </c>
      <c r="CO56">
        <v>0.60711749999999998</v>
      </c>
      <c r="CP56">
        <v>0.56414350000000002</v>
      </c>
      <c r="CQ56">
        <v>0.59433879999999994</v>
      </c>
      <c r="CR56">
        <v>0.61061869999999996</v>
      </c>
      <c r="CS56">
        <v>0.81110979999999999</v>
      </c>
      <c r="CT56">
        <v>0.80439729999999998</v>
      </c>
      <c r="CU56">
        <v>0.60680009999999995</v>
      </c>
      <c r="CV56">
        <v>0.36899759999999998</v>
      </c>
      <c r="CW56">
        <v>0.34347040000000001</v>
      </c>
      <c r="CX56">
        <v>0.34575519999999998</v>
      </c>
      <c r="CY56">
        <v>0.29382989999999998</v>
      </c>
      <c r="CZ56">
        <v>0.30787340000000002</v>
      </c>
      <c r="DA56">
        <v>0.26217360000000001</v>
      </c>
      <c r="DB56">
        <v>0.23922189999999999</v>
      </c>
      <c r="DC56">
        <v>0.27764759999999999</v>
      </c>
      <c r="DD56">
        <v>0.37054779999999998</v>
      </c>
      <c r="DE56">
        <v>0.3311636</v>
      </c>
      <c r="DF56">
        <v>0.41229080000000001</v>
      </c>
      <c r="DG56">
        <v>0.44799309999999998</v>
      </c>
      <c r="DH56">
        <v>0.49919829999999998</v>
      </c>
      <c r="DI56">
        <v>0.52303180000000005</v>
      </c>
      <c r="DJ56">
        <v>0.5986802</v>
      </c>
      <c r="DK56">
        <v>0.66909790000000002</v>
      </c>
      <c r="DL56">
        <v>0.67076360000000002</v>
      </c>
      <c r="DM56">
        <v>0.64866299999999999</v>
      </c>
      <c r="DN56">
        <v>0.60643170000000002</v>
      </c>
      <c r="DO56">
        <v>0.64274509999999996</v>
      </c>
      <c r="DP56">
        <v>0.67579659999999997</v>
      </c>
      <c r="DQ56">
        <v>0.86585489999999998</v>
      </c>
      <c r="DR56">
        <v>0.85142680000000004</v>
      </c>
      <c r="DS56">
        <v>0.63699930000000005</v>
      </c>
      <c r="DT56">
        <v>0.390843</v>
      </c>
      <c r="DU56">
        <v>0.36448219999999998</v>
      </c>
      <c r="DV56">
        <v>0.37488840000000001</v>
      </c>
      <c r="DW56">
        <v>0.32189669999999998</v>
      </c>
      <c r="DX56">
        <v>0.33609349999999999</v>
      </c>
      <c r="DY56">
        <v>0.28740969999999999</v>
      </c>
      <c r="DZ56">
        <v>0.2681135</v>
      </c>
      <c r="EA56">
        <v>0.30812499999999998</v>
      </c>
      <c r="EB56">
        <v>0.4138616</v>
      </c>
      <c r="EC56">
        <v>0.38346930000000001</v>
      </c>
      <c r="ED56">
        <v>0.47358119999999998</v>
      </c>
      <c r="EE56">
        <v>0.50981790000000005</v>
      </c>
      <c r="EF56">
        <v>0.55295320000000003</v>
      </c>
      <c r="EG56">
        <v>0.58314880000000002</v>
      </c>
      <c r="EH56">
        <v>0.65901299999999996</v>
      </c>
      <c r="EI56">
        <v>0.72768339999999998</v>
      </c>
      <c r="EJ56">
        <v>0.73320149999999995</v>
      </c>
      <c r="EK56">
        <v>0.7086481</v>
      </c>
      <c r="EL56">
        <v>0.66748909999999995</v>
      </c>
      <c r="EM56">
        <v>0.71263620000000005</v>
      </c>
      <c r="EN56">
        <v>0.76990329999999996</v>
      </c>
      <c r="EO56">
        <v>0.94489809999999996</v>
      </c>
      <c r="EP56">
        <v>0.91932979999999997</v>
      </c>
      <c r="EQ56">
        <v>0.68060209999999999</v>
      </c>
      <c r="ER56">
        <v>0.42238419999999999</v>
      </c>
      <c r="ES56">
        <v>0.3948198</v>
      </c>
      <c r="ET56">
        <v>50.477119999999999</v>
      </c>
      <c r="EU56">
        <v>49.789749999999998</v>
      </c>
      <c r="EV56">
        <v>49.15522</v>
      </c>
      <c r="EW56">
        <v>48.73583</v>
      </c>
      <c r="EX56">
        <v>48.340299999999999</v>
      </c>
      <c r="EY56">
        <v>48.054020000000001</v>
      </c>
      <c r="EZ56">
        <v>47.871789999999997</v>
      </c>
      <c r="FA56">
        <v>48.401809999999998</v>
      </c>
      <c r="FB56">
        <v>50.639830000000003</v>
      </c>
      <c r="FC56">
        <v>53.325499999999998</v>
      </c>
      <c r="FD56">
        <v>55.55386</v>
      </c>
      <c r="FE56">
        <v>57.597410000000004</v>
      </c>
      <c r="FF56">
        <v>59.183770000000003</v>
      </c>
      <c r="FG56">
        <v>60.638129999999997</v>
      </c>
      <c r="FH56">
        <v>61.548169999999999</v>
      </c>
      <c r="FI56">
        <v>61.333440000000003</v>
      </c>
      <c r="FJ56">
        <v>60.479480000000002</v>
      </c>
      <c r="FK56">
        <v>58.775790000000001</v>
      </c>
      <c r="FL56">
        <v>56.946800000000003</v>
      </c>
      <c r="FM56">
        <v>55.525979999999997</v>
      </c>
      <c r="FN56">
        <v>54.413679999999999</v>
      </c>
      <c r="FO56">
        <v>53.435890000000001</v>
      </c>
      <c r="FP56">
        <v>52.502560000000003</v>
      </c>
      <c r="FQ56">
        <v>51.748420000000003</v>
      </c>
      <c r="FR56">
        <v>4.2308400000000003E-2</v>
      </c>
      <c r="FS56">
        <v>6.0292400000000003E-2</v>
      </c>
    </row>
    <row r="57" spans="1:176" x14ac:dyDescent="0.2">
      <c r="A57" t="s">
        <v>199</v>
      </c>
      <c r="B57" t="s">
        <v>1</v>
      </c>
      <c r="C57" t="s">
        <v>205</v>
      </c>
      <c r="D57" t="s">
        <v>240</v>
      </c>
      <c r="E57">
        <v>1000</v>
      </c>
      <c r="F57">
        <v>4.6796009999999999</v>
      </c>
      <c r="G57">
        <v>4.4314539999999996</v>
      </c>
      <c r="H57">
        <v>4.4238390000000001</v>
      </c>
      <c r="I57">
        <v>4.4736909999999996</v>
      </c>
      <c r="J57">
        <v>4.9230309999999999</v>
      </c>
      <c r="K57">
        <v>5.6847060000000003</v>
      </c>
      <c r="L57">
        <v>6.8217530000000002</v>
      </c>
      <c r="M57">
        <v>8.1584500000000002</v>
      </c>
      <c r="N57">
        <v>10.32436</v>
      </c>
      <c r="O57">
        <v>11.491059999999999</v>
      </c>
      <c r="P57">
        <v>11.670579999999999</v>
      </c>
      <c r="Q57">
        <v>11.71454</v>
      </c>
      <c r="R57">
        <v>11.34792</v>
      </c>
      <c r="S57">
        <v>11.293089999999999</v>
      </c>
      <c r="T57">
        <v>10.956200000000001</v>
      </c>
      <c r="U57">
        <v>10.704359999999999</v>
      </c>
      <c r="V57">
        <v>10.129810000000001</v>
      </c>
      <c r="W57">
        <v>9.9424980000000005</v>
      </c>
      <c r="X57">
        <v>9.9956060000000004</v>
      </c>
      <c r="Y57">
        <v>9.4947769999999991</v>
      </c>
      <c r="Z57">
        <v>8.1798009999999994</v>
      </c>
      <c r="AA57">
        <v>6.6722210000000004</v>
      </c>
      <c r="AB57">
        <v>5.5741870000000002</v>
      </c>
      <c r="AC57">
        <v>4.9548459999999999</v>
      </c>
      <c r="AD57">
        <v>0.19643279999999999</v>
      </c>
      <c r="AE57">
        <v>0.11813750000000001</v>
      </c>
      <c r="AF57">
        <v>0.1337264</v>
      </c>
      <c r="AG57">
        <v>0.1013387</v>
      </c>
      <c r="AH57">
        <v>0.1849142</v>
      </c>
      <c r="AI57">
        <v>0.16565540000000001</v>
      </c>
      <c r="AJ57">
        <v>0.19263130000000001</v>
      </c>
      <c r="AK57">
        <v>0.27571449999999997</v>
      </c>
      <c r="AL57">
        <v>0.34094649999999999</v>
      </c>
      <c r="AM57">
        <v>0.35853649999999998</v>
      </c>
      <c r="AN57">
        <v>0.41307630000000001</v>
      </c>
      <c r="AO57">
        <v>0.49910559999999998</v>
      </c>
      <c r="AP57">
        <v>0.5009574</v>
      </c>
      <c r="AQ57">
        <v>0.64696039999999999</v>
      </c>
      <c r="AR57">
        <v>0.5813585</v>
      </c>
      <c r="AS57">
        <v>0.55016259999999995</v>
      </c>
      <c r="AT57">
        <v>0.34421970000000002</v>
      </c>
      <c r="AU57">
        <v>0.42610740000000003</v>
      </c>
      <c r="AV57">
        <v>0.56835809999999998</v>
      </c>
      <c r="AW57">
        <v>0.85673060000000001</v>
      </c>
      <c r="AX57">
        <v>0.82399829999999996</v>
      </c>
      <c r="AY57">
        <v>0.55554340000000002</v>
      </c>
      <c r="AZ57">
        <v>0.28360030000000003</v>
      </c>
      <c r="BA57">
        <v>0.27817930000000002</v>
      </c>
      <c r="BB57">
        <v>0.22556599999999999</v>
      </c>
      <c r="BC57">
        <v>0.14620430000000001</v>
      </c>
      <c r="BD57">
        <v>0.16194649999999999</v>
      </c>
      <c r="BE57">
        <v>0.12657489999999999</v>
      </c>
      <c r="BF57">
        <v>0.21380579999999999</v>
      </c>
      <c r="BG57">
        <v>0.19613269999999999</v>
      </c>
      <c r="BH57">
        <v>0.23594519999999999</v>
      </c>
      <c r="BI57">
        <v>0.32802019999999998</v>
      </c>
      <c r="BJ57">
        <v>0.40223700000000001</v>
      </c>
      <c r="BK57">
        <v>0.42036129999999999</v>
      </c>
      <c r="BL57">
        <v>0.4668312</v>
      </c>
      <c r="BM57">
        <v>0.55922249999999996</v>
      </c>
      <c r="BN57">
        <v>0.56129030000000002</v>
      </c>
      <c r="BO57">
        <v>0.70554589999999995</v>
      </c>
      <c r="BP57">
        <v>0.64379640000000005</v>
      </c>
      <c r="BQ57">
        <v>0.61014780000000002</v>
      </c>
      <c r="BR57">
        <v>0.4052772</v>
      </c>
      <c r="BS57">
        <v>0.49599860000000001</v>
      </c>
      <c r="BT57">
        <v>0.66246479999999996</v>
      </c>
      <c r="BU57">
        <v>0.93577379999999999</v>
      </c>
      <c r="BV57">
        <v>0.89190139999999996</v>
      </c>
      <c r="BW57">
        <v>0.59914619999999996</v>
      </c>
      <c r="BX57">
        <v>0.31514150000000002</v>
      </c>
      <c r="BY57">
        <v>0.30851689999999998</v>
      </c>
      <c r="BZ57">
        <v>0.24574360000000001</v>
      </c>
      <c r="CA57">
        <v>0.16564329999999999</v>
      </c>
      <c r="CB57">
        <v>0.1814916</v>
      </c>
      <c r="CC57">
        <v>0.1440533</v>
      </c>
      <c r="CD57">
        <v>0.233816</v>
      </c>
      <c r="CE57">
        <v>0.2172413</v>
      </c>
      <c r="CF57">
        <v>0.26594420000000002</v>
      </c>
      <c r="CG57">
        <v>0.36424689999999998</v>
      </c>
      <c r="CH57">
        <v>0.44468659999999999</v>
      </c>
      <c r="CI57">
        <v>0.46318090000000001</v>
      </c>
      <c r="CJ57">
        <v>0.50406169999999995</v>
      </c>
      <c r="CK57">
        <v>0.60085929999999999</v>
      </c>
      <c r="CL57">
        <v>0.60307659999999996</v>
      </c>
      <c r="CM57">
        <v>0.74612210000000001</v>
      </c>
      <c r="CN57">
        <v>0.68704069999999995</v>
      </c>
      <c r="CO57">
        <v>0.65169330000000003</v>
      </c>
      <c r="CP57">
        <v>0.4475653</v>
      </c>
      <c r="CQ57">
        <v>0.54440489999999997</v>
      </c>
      <c r="CR57">
        <v>0.72764280000000003</v>
      </c>
      <c r="CS57">
        <v>0.99051900000000004</v>
      </c>
      <c r="CT57">
        <v>0.93893079999999995</v>
      </c>
      <c r="CU57">
        <v>0.62934540000000005</v>
      </c>
      <c r="CV57">
        <v>0.33698689999999998</v>
      </c>
      <c r="CW57">
        <v>0.32952870000000001</v>
      </c>
      <c r="CX57">
        <v>0.26592110000000002</v>
      </c>
      <c r="CY57">
        <v>0.1850822</v>
      </c>
      <c r="CZ57">
        <v>0.20103679999999999</v>
      </c>
      <c r="DA57">
        <v>0.1615318</v>
      </c>
      <c r="DB57">
        <v>0.2538262</v>
      </c>
      <c r="DC57">
        <v>0.2383499</v>
      </c>
      <c r="DD57">
        <v>0.29594320000000002</v>
      </c>
      <c r="DE57">
        <v>0.40047369999999999</v>
      </c>
      <c r="DF57">
        <v>0.48713620000000002</v>
      </c>
      <c r="DG57">
        <v>0.50600060000000002</v>
      </c>
      <c r="DH57">
        <v>0.5412922</v>
      </c>
      <c r="DI57">
        <v>0.64249619999999996</v>
      </c>
      <c r="DJ57">
        <v>0.64486290000000002</v>
      </c>
      <c r="DK57">
        <v>0.78669820000000001</v>
      </c>
      <c r="DL57">
        <v>0.73028510000000002</v>
      </c>
      <c r="DM57">
        <v>0.69323880000000004</v>
      </c>
      <c r="DN57">
        <v>0.4898535</v>
      </c>
      <c r="DO57">
        <v>0.59281130000000004</v>
      </c>
      <c r="DP57">
        <v>0.79282079999999999</v>
      </c>
      <c r="DQ57">
        <v>1.045264</v>
      </c>
      <c r="DR57">
        <v>0.98596019999999995</v>
      </c>
      <c r="DS57">
        <v>0.65954449999999998</v>
      </c>
      <c r="DT57">
        <v>0.35883219999999999</v>
      </c>
      <c r="DU57">
        <v>0.35054049999999998</v>
      </c>
      <c r="DV57">
        <v>0.29505439999999999</v>
      </c>
      <c r="DW57">
        <v>0.21314900000000001</v>
      </c>
      <c r="DX57">
        <v>0.22925690000000001</v>
      </c>
      <c r="DY57">
        <v>0.18676789999999999</v>
      </c>
      <c r="DZ57">
        <v>0.28271770000000002</v>
      </c>
      <c r="EA57">
        <v>0.26882729999999999</v>
      </c>
      <c r="EB57">
        <v>0.33925709999999998</v>
      </c>
      <c r="EC57">
        <v>0.4527793</v>
      </c>
      <c r="ED57">
        <v>0.54842659999999999</v>
      </c>
      <c r="EE57">
        <v>0.56782529999999998</v>
      </c>
      <c r="EF57">
        <v>0.59504710000000005</v>
      </c>
      <c r="EG57">
        <v>0.70261309999999999</v>
      </c>
      <c r="EH57">
        <v>0.70519569999999998</v>
      </c>
      <c r="EI57">
        <v>0.84528369999999997</v>
      </c>
      <c r="EJ57">
        <v>0.79272299999999996</v>
      </c>
      <c r="EK57">
        <v>0.753224</v>
      </c>
      <c r="EL57">
        <v>0.55091089999999998</v>
      </c>
      <c r="EM57">
        <v>0.66270240000000002</v>
      </c>
      <c r="EN57">
        <v>0.88692740000000003</v>
      </c>
      <c r="EO57">
        <v>1.1243069999999999</v>
      </c>
      <c r="EP57">
        <v>1.053863</v>
      </c>
      <c r="EQ57">
        <v>0.70314730000000003</v>
      </c>
      <c r="ER57">
        <v>0.39037349999999998</v>
      </c>
      <c r="ES57">
        <v>0.3808782</v>
      </c>
      <c r="ET57">
        <v>40.804769999999998</v>
      </c>
      <c r="EU57">
        <v>39.949280000000002</v>
      </c>
      <c r="EV57">
        <v>39.290970000000002</v>
      </c>
      <c r="EW57">
        <v>39.10201</v>
      </c>
      <c r="EX57">
        <v>38.658180000000002</v>
      </c>
      <c r="EY57">
        <v>38.543289999999999</v>
      </c>
      <c r="EZ57">
        <v>38.720849999999999</v>
      </c>
      <c r="FA57">
        <v>39.453069999999997</v>
      </c>
      <c r="FB57">
        <v>41.771560000000001</v>
      </c>
      <c r="FC57">
        <v>45.430079999999997</v>
      </c>
      <c r="FD57">
        <v>48.24089</v>
      </c>
      <c r="FE57">
        <v>50.517560000000003</v>
      </c>
      <c r="FF57">
        <v>52.542290000000001</v>
      </c>
      <c r="FG57">
        <v>53.841679999999997</v>
      </c>
      <c r="FH57">
        <v>54.753889999999998</v>
      </c>
      <c r="FI57">
        <v>54.652050000000003</v>
      </c>
      <c r="FJ57">
        <v>53.585039999999999</v>
      </c>
      <c r="FK57">
        <v>52.242109999999997</v>
      </c>
      <c r="FL57">
        <v>50.534190000000002</v>
      </c>
      <c r="FM57">
        <v>49.099469999999997</v>
      </c>
      <c r="FN57">
        <v>47.939929999999997</v>
      </c>
      <c r="FO57">
        <v>46.577159999999999</v>
      </c>
      <c r="FP57">
        <v>45.329689999999999</v>
      </c>
      <c r="FQ57">
        <v>44.076180000000001</v>
      </c>
      <c r="FR57">
        <v>4.2308400000000003E-2</v>
      </c>
      <c r="FS57">
        <v>6.0292400000000003E-2</v>
      </c>
    </row>
    <row r="58" spans="1:176" x14ac:dyDescent="0.2">
      <c r="A58" t="s">
        <v>199</v>
      </c>
      <c r="B58" t="s">
        <v>1</v>
      </c>
      <c r="C58" t="s">
        <v>205</v>
      </c>
      <c r="D58" t="s">
        <v>230</v>
      </c>
      <c r="E58">
        <v>1000</v>
      </c>
      <c r="F58">
        <v>4.5956349999999997</v>
      </c>
      <c r="G58">
        <v>4.3908310000000004</v>
      </c>
      <c r="H58">
        <v>4.3870469999999999</v>
      </c>
      <c r="I58">
        <v>4.4382700000000002</v>
      </c>
      <c r="J58">
        <v>4.7581579999999999</v>
      </c>
      <c r="K58">
        <v>5.4608860000000004</v>
      </c>
      <c r="L58">
        <v>6.451498</v>
      </c>
      <c r="M58">
        <v>7.6430490000000004</v>
      </c>
      <c r="N58">
        <v>9.6613950000000006</v>
      </c>
      <c r="O58">
        <v>10.875450000000001</v>
      </c>
      <c r="P58">
        <v>11.300549999999999</v>
      </c>
      <c r="Q58">
        <v>11.422230000000001</v>
      </c>
      <c r="R58">
        <v>11.08737</v>
      </c>
      <c r="S58">
        <v>10.98559</v>
      </c>
      <c r="T58">
        <v>10.86138</v>
      </c>
      <c r="U58">
        <v>10.60336</v>
      </c>
      <c r="V58">
        <v>10.087350000000001</v>
      </c>
      <c r="W58">
        <v>9.8039880000000004</v>
      </c>
      <c r="X58">
        <v>9.4401069999999994</v>
      </c>
      <c r="Y58">
        <v>8.9347159999999999</v>
      </c>
      <c r="Z58">
        <v>7.9223509999999999</v>
      </c>
      <c r="AA58">
        <v>6.5974510000000004</v>
      </c>
      <c r="AB58">
        <v>5.5524180000000003</v>
      </c>
      <c r="AC58">
        <v>4.9403189999999997</v>
      </c>
      <c r="AD58">
        <v>0.27260010000000001</v>
      </c>
      <c r="AE58">
        <v>0.22179769999999999</v>
      </c>
      <c r="AF58">
        <v>0.23551230000000001</v>
      </c>
      <c r="AG58">
        <v>0.19722190000000001</v>
      </c>
      <c r="AH58">
        <v>0.1710643</v>
      </c>
      <c r="AI58">
        <v>0.20292089999999999</v>
      </c>
      <c r="AJ58">
        <v>0.26358819999999999</v>
      </c>
      <c r="AK58">
        <v>0.2096904</v>
      </c>
      <c r="AL58">
        <v>0.26969680000000001</v>
      </c>
      <c r="AM58">
        <v>0.3030177</v>
      </c>
      <c r="AN58">
        <v>0.37278810000000001</v>
      </c>
      <c r="AO58">
        <v>0.38460100000000003</v>
      </c>
      <c r="AP58">
        <v>0.45670329999999998</v>
      </c>
      <c r="AQ58">
        <v>0.53362149999999997</v>
      </c>
      <c r="AR58">
        <v>0.52435889999999996</v>
      </c>
      <c r="AS58">
        <v>0.50774969999999997</v>
      </c>
      <c r="AT58">
        <v>0.45689930000000001</v>
      </c>
      <c r="AU58">
        <v>0.47412339999999997</v>
      </c>
      <c r="AV58">
        <v>0.45627060000000003</v>
      </c>
      <c r="AW58">
        <v>0.68497129999999995</v>
      </c>
      <c r="AX58">
        <v>0.69544910000000004</v>
      </c>
      <c r="AY58">
        <v>0.53399870000000005</v>
      </c>
      <c r="AZ58">
        <v>0.31410850000000001</v>
      </c>
      <c r="BA58">
        <v>0.29142449999999998</v>
      </c>
      <c r="BB58">
        <v>0.30173339999999998</v>
      </c>
      <c r="BC58">
        <v>0.24986449999999999</v>
      </c>
      <c r="BD58">
        <v>0.26373239999999998</v>
      </c>
      <c r="BE58">
        <v>0.22245809999999999</v>
      </c>
      <c r="BF58">
        <v>0.19995589999999999</v>
      </c>
      <c r="BG58">
        <v>0.2333982</v>
      </c>
      <c r="BH58">
        <v>0.30690210000000001</v>
      </c>
      <c r="BI58">
        <v>0.26199610000000001</v>
      </c>
      <c r="BJ58">
        <v>0.33098729999999998</v>
      </c>
      <c r="BK58">
        <v>0.36484250000000001</v>
      </c>
      <c r="BL58">
        <v>0.42654300000000001</v>
      </c>
      <c r="BM58">
        <v>0.4447179</v>
      </c>
      <c r="BN58">
        <v>0.5170361</v>
      </c>
      <c r="BO58">
        <v>0.59220700000000004</v>
      </c>
      <c r="BP58">
        <v>0.58679680000000001</v>
      </c>
      <c r="BQ58">
        <v>0.56773479999999998</v>
      </c>
      <c r="BR58">
        <v>0.51795670000000005</v>
      </c>
      <c r="BS58">
        <v>0.54401460000000001</v>
      </c>
      <c r="BT58">
        <v>0.55037729999999996</v>
      </c>
      <c r="BU58">
        <v>0.76401450000000004</v>
      </c>
      <c r="BV58">
        <v>0.76335220000000004</v>
      </c>
      <c r="BW58">
        <v>0.57760149999999999</v>
      </c>
      <c r="BX58">
        <v>0.3456497</v>
      </c>
      <c r="BY58">
        <v>0.3217621</v>
      </c>
      <c r="BZ58">
        <v>0.3219109</v>
      </c>
      <c r="CA58">
        <v>0.26930349999999997</v>
      </c>
      <c r="CB58">
        <v>0.28327750000000002</v>
      </c>
      <c r="CC58">
        <v>0.2399365</v>
      </c>
      <c r="CD58">
        <v>0.21996599999999999</v>
      </c>
      <c r="CE58">
        <v>0.25450679999999998</v>
      </c>
      <c r="CF58">
        <v>0.33690110000000001</v>
      </c>
      <c r="CG58">
        <v>0.29822280000000001</v>
      </c>
      <c r="CH58">
        <v>0.37343690000000002</v>
      </c>
      <c r="CI58">
        <v>0.40766210000000003</v>
      </c>
      <c r="CJ58">
        <v>0.46377350000000001</v>
      </c>
      <c r="CK58">
        <v>0.48635469999999997</v>
      </c>
      <c r="CL58">
        <v>0.5588225</v>
      </c>
      <c r="CM58">
        <v>0.63278319999999999</v>
      </c>
      <c r="CN58">
        <v>0.63004119999999997</v>
      </c>
      <c r="CO58">
        <v>0.6092803</v>
      </c>
      <c r="CP58">
        <v>0.56024490000000005</v>
      </c>
      <c r="CQ58">
        <v>0.59242090000000003</v>
      </c>
      <c r="CR58">
        <v>0.61555530000000003</v>
      </c>
      <c r="CS58">
        <v>0.81875969999999998</v>
      </c>
      <c r="CT58">
        <v>0.81038160000000004</v>
      </c>
      <c r="CU58">
        <v>0.60780069999999997</v>
      </c>
      <c r="CV58">
        <v>0.36749510000000002</v>
      </c>
      <c r="CW58">
        <v>0.34277390000000002</v>
      </c>
      <c r="CX58">
        <v>0.34208850000000002</v>
      </c>
      <c r="CY58">
        <v>0.28874250000000001</v>
      </c>
      <c r="CZ58">
        <v>0.3028227</v>
      </c>
      <c r="DA58">
        <v>0.257415</v>
      </c>
      <c r="DB58">
        <v>0.2399762</v>
      </c>
      <c r="DC58">
        <v>0.27561530000000001</v>
      </c>
      <c r="DD58">
        <v>0.36690010000000001</v>
      </c>
      <c r="DE58">
        <v>0.33444960000000001</v>
      </c>
      <c r="DF58">
        <v>0.41588649999999999</v>
      </c>
      <c r="DG58">
        <v>0.45048179999999999</v>
      </c>
      <c r="DH58">
        <v>0.50100389999999995</v>
      </c>
      <c r="DI58">
        <v>0.52799149999999995</v>
      </c>
      <c r="DJ58">
        <v>0.60060880000000005</v>
      </c>
      <c r="DK58">
        <v>0.67335929999999999</v>
      </c>
      <c r="DL58">
        <v>0.67328549999999998</v>
      </c>
      <c r="DM58">
        <v>0.65082589999999996</v>
      </c>
      <c r="DN58">
        <v>0.60253299999999999</v>
      </c>
      <c r="DO58">
        <v>0.64082729999999999</v>
      </c>
      <c r="DP58">
        <v>0.68073329999999999</v>
      </c>
      <c r="DQ58">
        <v>0.87350479999999997</v>
      </c>
      <c r="DR58">
        <v>0.85741100000000003</v>
      </c>
      <c r="DS58">
        <v>0.63799980000000001</v>
      </c>
      <c r="DT58">
        <v>0.38934039999999998</v>
      </c>
      <c r="DU58">
        <v>0.36378569999999999</v>
      </c>
      <c r="DV58">
        <v>0.37122179999999999</v>
      </c>
      <c r="DW58">
        <v>0.31680930000000002</v>
      </c>
      <c r="DX58">
        <v>0.33104280000000003</v>
      </c>
      <c r="DY58">
        <v>0.28265109999999999</v>
      </c>
      <c r="DZ58">
        <v>0.26886779999999999</v>
      </c>
      <c r="EA58">
        <v>0.3060927</v>
      </c>
      <c r="EB58">
        <v>0.41021400000000002</v>
      </c>
      <c r="EC58">
        <v>0.38675530000000002</v>
      </c>
      <c r="ED58">
        <v>0.47717700000000002</v>
      </c>
      <c r="EE58">
        <v>0.51230659999999995</v>
      </c>
      <c r="EF58">
        <v>0.5547588</v>
      </c>
      <c r="EG58">
        <v>0.58810850000000003</v>
      </c>
      <c r="EH58">
        <v>0.66094160000000002</v>
      </c>
      <c r="EI58">
        <v>0.73194490000000001</v>
      </c>
      <c r="EJ58">
        <v>0.73572340000000003</v>
      </c>
      <c r="EK58">
        <v>0.71081099999999997</v>
      </c>
      <c r="EL58">
        <v>0.66359040000000002</v>
      </c>
      <c r="EM58">
        <v>0.71071839999999997</v>
      </c>
      <c r="EN58">
        <v>0.77483990000000003</v>
      </c>
      <c r="EO58">
        <v>0.95254799999999995</v>
      </c>
      <c r="EP58">
        <v>0.92531410000000003</v>
      </c>
      <c r="EQ58">
        <v>0.68160259999999995</v>
      </c>
      <c r="ER58">
        <v>0.42088170000000003</v>
      </c>
      <c r="ES58">
        <v>0.39412340000000001</v>
      </c>
      <c r="ET58">
        <v>47.18074</v>
      </c>
      <c r="EU58">
        <v>46.333620000000003</v>
      </c>
      <c r="EV58">
        <v>45.592440000000003</v>
      </c>
      <c r="EW58">
        <v>45.02243</v>
      </c>
      <c r="EX58">
        <v>44.445630000000001</v>
      </c>
      <c r="EY58">
        <v>44.035069999999997</v>
      </c>
      <c r="EZ58">
        <v>43.865879999999997</v>
      </c>
      <c r="FA58">
        <v>44.218589999999999</v>
      </c>
      <c r="FB58">
        <v>47.41075</v>
      </c>
      <c r="FC58">
        <v>52.10107</v>
      </c>
      <c r="FD58">
        <v>56.041899999999998</v>
      </c>
      <c r="FE58">
        <v>59.193199999999997</v>
      </c>
      <c r="FF58">
        <v>61.657519999999998</v>
      </c>
      <c r="FG58">
        <v>63.622419999999998</v>
      </c>
      <c r="FH58">
        <v>64.661289999999994</v>
      </c>
      <c r="FI58">
        <v>64.665499999999994</v>
      </c>
      <c r="FJ58">
        <v>62.830469999999998</v>
      </c>
      <c r="FK58">
        <v>59.227319999999999</v>
      </c>
      <c r="FL58">
        <v>56.280659999999997</v>
      </c>
      <c r="FM58">
        <v>54.165390000000002</v>
      </c>
      <c r="FN58">
        <v>52.468629999999997</v>
      </c>
      <c r="FO58">
        <v>51.014099999999999</v>
      </c>
      <c r="FP58">
        <v>49.618099999999998</v>
      </c>
      <c r="FQ58">
        <v>48.482689999999998</v>
      </c>
      <c r="FR58">
        <v>4.2308400000000003E-2</v>
      </c>
      <c r="FS58">
        <v>6.0292400000000003E-2</v>
      </c>
    </row>
    <row r="59" spans="1:176" x14ac:dyDescent="0.2">
      <c r="A59" t="s">
        <v>199</v>
      </c>
      <c r="B59" t="s">
        <v>1</v>
      </c>
      <c r="C59" t="s">
        <v>205</v>
      </c>
      <c r="D59" t="s">
        <v>241</v>
      </c>
      <c r="E59">
        <v>1000</v>
      </c>
      <c r="F59">
        <v>4.5644559999999998</v>
      </c>
      <c r="G59">
        <v>4.4400519999999997</v>
      </c>
      <c r="H59">
        <v>4.4805989999999998</v>
      </c>
      <c r="I59">
        <v>4.5346299999999999</v>
      </c>
      <c r="J59">
        <v>4.8440539999999999</v>
      </c>
      <c r="K59">
        <v>5.445818</v>
      </c>
      <c r="L59">
        <v>6.2842539999999998</v>
      </c>
      <c r="M59">
        <v>7.0050619999999997</v>
      </c>
      <c r="N59">
        <v>8.6056150000000002</v>
      </c>
      <c r="O59">
        <v>9.5869590000000002</v>
      </c>
      <c r="P59">
        <v>9.951492</v>
      </c>
      <c r="Q59">
        <v>10.229430000000001</v>
      </c>
      <c r="R59">
        <v>10.122780000000001</v>
      </c>
      <c r="S59">
        <v>10.0045</v>
      </c>
      <c r="T59">
        <v>9.7610290000000006</v>
      </c>
      <c r="U59">
        <v>9.6447979999999998</v>
      </c>
      <c r="V59">
        <v>9.1536749999999998</v>
      </c>
      <c r="W59">
        <v>8.9930409999999998</v>
      </c>
      <c r="X59">
        <v>8.716602</v>
      </c>
      <c r="Y59">
        <v>8.2664770000000001</v>
      </c>
      <c r="Z59">
        <v>7.3820170000000003</v>
      </c>
      <c r="AA59">
        <v>6.2012070000000001</v>
      </c>
      <c r="AB59">
        <v>5.3451219999999999</v>
      </c>
      <c r="AC59">
        <v>4.8181710000000004</v>
      </c>
      <c r="AD59">
        <v>0.27208640000000001</v>
      </c>
      <c r="AE59">
        <v>0.22056419999999999</v>
      </c>
      <c r="AF59">
        <v>0.234517</v>
      </c>
      <c r="AG59">
        <v>0.1948491</v>
      </c>
      <c r="AH59">
        <v>0.16987749999999999</v>
      </c>
      <c r="AI59">
        <v>0.1977188</v>
      </c>
      <c r="AJ59">
        <v>0.26343450000000002</v>
      </c>
      <c r="AK59">
        <v>0.20291090000000001</v>
      </c>
      <c r="AL59">
        <v>0.26154379999999999</v>
      </c>
      <c r="AM59">
        <v>0.30027690000000001</v>
      </c>
      <c r="AN59">
        <v>0.37016250000000001</v>
      </c>
      <c r="AO59">
        <v>0.37846649999999998</v>
      </c>
      <c r="AP59">
        <v>0.45313379999999998</v>
      </c>
      <c r="AQ59">
        <v>0.53269219999999995</v>
      </c>
      <c r="AR59">
        <v>0.5208815</v>
      </c>
      <c r="AS59">
        <v>0.50161860000000003</v>
      </c>
      <c r="AT59">
        <v>0.4497969</v>
      </c>
      <c r="AU59">
        <v>0.47004000000000001</v>
      </c>
      <c r="AV59">
        <v>0.45704980000000001</v>
      </c>
      <c r="AW59">
        <v>0.69432450000000001</v>
      </c>
      <c r="AX59">
        <v>0.69851169999999996</v>
      </c>
      <c r="AY59">
        <v>0.53560160000000001</v>
      </c>
      <c r="AZ59">
        <v>0.31313239999999998</v>
      </c>
      <c r="BA59">
        <v>0.29185549999999999</v>
      </c>
      <c r="BB59">
        <v>0.30121969999999998</v>
      </c>
      <c r="BC59">
        <v>0.24863099999999999</v>
      </c>
      <c r="BD59">
        <v>0.2627371</v>
      </c>
      <c r="BE59">
        <v>0.22008520000000001</v>
      </c>
      <c r="BF59">
        <v>0.198769</v>
      </c>
      <c r="BG59">
        <v>0.22819619999999999</v>
      </c>
      <c r="BH59">
        <v>0.30674829999999997</v>
      </c>
      <c r="BI59">
        <v>0.25521660000000002</v>
      </c>
      <c r="BJ59">
        <v>0.32283420000000002</v>
      </c>
      <c r="BK59">
        <v>0.36210170000000003</v>
      </c>
      <c r="BL59">
        <v>0.4239174</v>
      </c>
      <c r="BM59">
        <v>0.43858350000000002</v>
      </c>
      <c r="BN59">
        <v>0.51346670000000005</v>
      </c>
      <c r="BO59">
        <v>0.59127770000000002</v>
      </c>
      <c r="BP59">
        <v>0.58331940000000004</v>
      </c>
      <c r="BQ59">
        <v>0.56160370000000004</v>
      </c>
      <c r="BR59">
        <v>0.51085429999999998</v>
      </c>
      <c r="BS59">
        <v>0.5399311</v>
      </c>
      <c r="BT59">
        <v>0.55115650000000005</v>
      </c>
      <c r="BU59">
        <v>0.77336769999999999</v>
      </c>
      <c r="BV59">
        <v>0.76641479999999995</v>
      </c>
      <c r="BW59">
        <v>0.57920430000000001</v>
      </c>
      <c r="BX59">
        <v>0.34467360000000002</v>
      </c>
      <c r="BY59">
        <v>0.32219320000000001</v>
      </c>
      <c r="BZ59">
        <v>0.32139719999999999</v>
      </c>
      <c r="CA59">
        <v>0.26806999999999997</v>
      </c>
      <c r="CB59">
        <v>0.28228229999999999</v>
      </c>
      <c r="CC59">
        <v>0.23756369999999999</v>
      </c>
      <c r="CD59">
        <v>0.21877920000000001</v>
      </c>
      <c r="CE59">
        <v>0.24930469999999999</v>
      </c>
      <c r="CF59">
        <v>0.33674739999999997</v>
      </c>
      <c r="CG59">
        <v>0.29144330000000002</v>
      </c>
      <c r="CH59">
        <v>0.36528379999999999</v>
      </c>
      <c r="CI59">
        <v>0.40492139999999999</v>
      </c>
      <c r="CJ59">
        <v>0.4611479</v>
      </c>
      <c r="CK59">
        <v>0.48022029999999999</v>
      </c>
      <c r="CL59">
        <v>0.555253</v>
      </c>
      <c r="CM59">
        <v>0.63185389999999997</v>
      </c>
      <c r="CN59">
        <v>0.62656369999999995</v>
      </c>
      <c r="CO59">
        <v>0.60314920000000005</v>
      </c>
      <c r="CP59">
        <v>0.55314249999999998</v>
      </c>
      <c r="CQ59">
        <v>0.58833749999999996</v>
      </c>
      <c r="CR59">
        <v>0.61633439999999995</v>
      </c>
      <c r="CS59">
        <v>0.82811279999999998</v>
      </c>
      <c r="CT59">
        <v>0.81344419999999995</v>
      </c>
      <c r="CU59">
        <v>0.60940349999999999</v>
      </c>
      <c r="CV59">
        <v>0.36651899999999998</v>
      </c>
      <c r="CW59">
        <v>0.34320499999999998</v>
      </c>
      <c r="CX59">
        <v>0.34157480000000001</v>
      </c>
      <c r="CY59">
        <v>0.28750900000000001</v>
      </c>
      <c r="CZ59">
        <v>0.30182750000000003</v>
      </c>
      <c r="DA59">
        <v>0.2550422</v>
      </c>
      <c r="DB59">
        <v>0.23878940000000001</v>
      </c>
      <c r="DC59">
        <v>0.27041330000000002</v>
      </c>
      <c r="DD59">
        <v>0.36674639999999997</v>
      </c>
      <c r="DE59">
        <v>0.32767010000000002</v>
      </c>
      <c r="DF59">
        <v>0.40773340000000002</v>
      </c>
      <c r="DG59">
        <v>0.447741</v>
      </c>
      <c r="DH59">
        <v>0.4983784</v>
      </c>
      <c r="DI59">
        <v>0.52185709999999996</v>
      </c>
      <c r="DJ59">
        <v>0.59703930000000005</v>
      </c>
      <c r="DK59">
        <v>0.67242999999999997</v>
      </c>
      <c r="DL59">
        <v>0.66980810000000002</v>
      </c>
      <c r="DM59">
        <v>0.64469469999999995</v>
      </c>
      <c r="DN59">
        <v>0.59543069999999998</v>
      </c>
      <c r="DO59">
        <v>0.63674379999999997</v>
      </c>
      <c r="DP59">
        <v>0.68151240000000002</v>
      </c>
      <c r="DQ59">
        <v>0.88285800000000003</v>
      </c>
      <c r="DR59">
        <v>0.86047359999999995</v>
      </c>
      <c r="DS59">
        <v>0.63960269999999997</v>
      </c>
      <c r="DT59">
        <v>0.3883643</v>
      </c>
      <c r="DU59">
        <v>0.36421680000000001</v>
      </c>
      <c r="DV59">
        <v>0.37070799999999998</v>
      </c>
      <c r="DW59">
        <v>0.31557580000000002</v>
      </c>
      <c r="DX59">
        <v>0.3300476</v>
      </c>
      <c r="DY59">
        <v>0.28027829999999998</v>
      </c>
      <c r="DZ59">
        <v>0.2676809</v>
      </c>
      <c r="EA59">
        <v>0.30089070000000001</v>
      </c>
      <c r="EB59">
        <v>0.41006029999999999</v>
      </c>
      <c r="EC59">
        <v>0.37997570000000003</v>
      </c>
      <c r="ED59">
        <v>0.46902389999999999</v>
      </c>
      <c r="EE59">
        <v>0.50956579999999996</v>
      </c>
      <c r="EF59">
        <v>0.55213330000000005</v>
      </c>
      <c r="EG59">
        <v>0.58197410000000005</v>
      </c>
      <c r="EH59">
        <v>0.65737210000000001</v>
      </c>
      <c r="EI59">
        <v>0.73101559999999999</v>
      </c>
      <c r="EJ59">
        <v>0.73224599999999995</v>
      </c>
      <c r="EK59">
        <v>0.70467990000000003</v>
      </c>
      <c r="EL59">
        <v>0.65648810000000002</v>
      </c>
      <c r="EM59">
        <v>0.70663489999999995</v>
      </c>
      <c r="EN59">
        <v>0.77561910000000001</v>
      </c>
      <c r="EO59">
        <v>0.96190120000000001</v>
      </c>
      <c r="EP59">
        <v>0.92837670000000005</v>
      </c>
      <c r="EQ59">
        <v>0.68320539999999996</v>
      </c>
      <c r="ER59">
        <v>0.41990559999999999</v>
      </c>
      <c r="ES59">
        <v>0.39455440000000003</v>
      </c>
      <c r="ET59">
        <v>43.932090000000002</v>
      </c>
      <c r="EU59">
        <v>42.649979999999999</v>
      </c>
      <c r="EV59">
        <v>41.585239999999999</v>
      </c>
      <c r="EW59">
        <v>40.936360000000001</v>
      </c>
      <c r="EX59">
        <v>40.410919999999997</v>
      </c>
      <c r="EY59">
        <v>39.998010000000001</v>
      </c>
      <c r="EZ59">
        <v>39.505580000000002</v>
      </c>
      <c r="FA59">
        <v>40.099139999999998</v>
      </c>
      <c r="FB59">
        <v>44.751309999999997</v>
      </c>
      <c r="FC59">
        <v>51.07338</v>
      </c>
      <c r="FD59">
        <v>56.002200000000002</v>
      </c>
      <c r="FE59">
        <v>60.36589</v>
      </c>
      <c r="FF59">
        <v>63.254359999999998</v>
      </c>
      <c r="FG59">
        <v>65.792119999999997</v>
      </c>
      <c r="FH59">
        <v>67.115009999999998</v>
      </c>
      <c r="FI59">
        <v>67.556479999999993</v>
      </c>
      <c r="FJ59">
        <v>65.334159999999997</v>
      </c>
      <c r="FK59">
        <v>59.819749999999999</v>
      </c>
      <c r="FL59">
        <v>55.621099999999998</v>
      </c>
      <c r="FM59">
        <v>52.46078</v>
      </c>
      <c r="FN59">
        <v>50.355939999999997</v>
      </c>
      <c r="FO59">
        <v>48.141190000000002</v>
      </c>
      <c r="FP59">
        <v>46.277569999999997</v>
      </c>
      <c r="FQ59">
        <v>44.905160000000002</v>
      </c>
      <c r="FR59">
        <v>4.2308400000000003E-2</v>
      </c>
      <c r="FS59">
        <v>6.0292400000000003E-2</v>
      </c>
    </row>
    <row r="60" spans="1:176" x14ac:dyDescent="0.2">
      <c r="A60" t="s">
        <v>199</v>
      </c>
      <c r="B60" t="s">
        <v>1</v>
      </c>
      <c r="C60" t="s">
        <v>205</v>
      </c>
      <c r="D60" t="s">
        <v>231</v>
      </c>
      <c r="E60">
        <v>1000</v>
      </c>
      <c r="F60">
        <v>5.615704</v>
      </c>
      <c r="G60">
        <v>5.2376259999999997</v>
      </c>
      <c r="H60">
        <v>5.1011639999999998</v>
      </c>
      <c r="I60">
        <v>5.1156079999999999</v>
      </c>
      <c r="J60">
        <v>5.3525309999999999</v>
      </c>
      <c r="K60">
        <v>5.9935090000000004</v>
      </c>
      <c r="L60">
        <v>6.6412250000000004</v>
      </c>
      <c r="M60">
        <v>8.2778489999999998</v>
      </c>
      <c r="N60">
        <v>10.656790000000001</v>
      </c>
      <c r="O60">
        <v>12.597340000000001</v>
      </c>
      <c r="P60">
        <v>13.82513</v>
      </c>
      <c r="Q60">
        <v>14.622730000000001</v>
      </c>
      <c r="R60">
        <v>14.74072</v>
      </c>
      <c r="S60">
        <v>15.041309999999999</v>
      </c>
      <c r="T60">
        <v>15.28491</v>
      </c>
      <c r="U60">
        <v>15.22204</v>
      </c>
      <c r="V60">
        <v>14.40164</v>
      </c>
      <c r="W60">
        <v>12.692170000000001</v>
      </c>
      <c r="X60">
        <v>11.21466</v>
      </c>
      <c r="Y60">
        <v>10.441599999999999</v>
      </c>
      <c r="Z60">
        <v>9.9917540000000002</v>
      </c>
      <c r="AA60">
        <v>8.5383779999999998</v>
      </c>
      <c r="AB60">
        <v>6.9947710000000001</v>
      </c>
      <c r="AC60">
        <v>6.027183</v>
      </c>
      <c r="AD60">
        <v>0.21292800000000001</v>
      </c>
      <c r="AE60">
        <v>0.1191291</v>
      </c>
      <c r="AF60">
        <v>0.12572079999999999</v>
      </c>
      <c r="AG60">
        <v>0.1404668</v>
      </c>
      <c r="AH60">
        <v>0.1460177</v>
      </c>
      <c r="AI60">
        <v>0.2169963</v>
      </c>
      <c r="AJ60">
        <v>0.2058345</v>
      </c>
      <c r="AK60">
        <v>0.1606012</v>
      </c>
      <c r="AL60">
        <v>0.1168819</v>
      </c>
      <c r="AM60">
        <v>0.36478529999999998</v>
      </c>
      <c r="AN60">
        <v>0.56263370000000001</v>
      </c>
      <c r="AO60">
        <v>0.57705340000000005</v>
      </c>
      <c r="AP60">
        <v>0.62100920000000004</v>
      </c>
      <c r="AQ60">
        <v>0.67977520000000002</v>
      </c>
      <c r="AR60">
        <v>0.70063359999999997</v>
      </c>
      <c r="AS60">
        <v>0.6869402</v>
      </c>
      <c r="AT60">
        <v>0.5547841</v>
      </c>
      <c r="AU60">
        <v>0.3246716</v>
      </c>
      <c r="AV60">
        <v>0.11283609999999999</v>
      </c>
      <c r="AW60">
        <v>5.4147300000000002E-2</v>
      </c>
      <c r="AX60">
        <v>0.27071250000000002</v>
      </c>
      <c r="AY60">
        <v>0.22674240000000001</v>
      </c>
      <c r="AZ60">
        <v>0.14708560000000001</v>
      </c>
      <c r="BA60">
        <v>0.1476471</v>
      </c>
      <c r="BB60">
        <v>0.26827509999999999</v>
      </c>
      <c r="BC60">
        <v>0.17466780000000001</v>
      </c>
      <c r="BD60">
        <v>0.18319679999999999</v>
      </c>
      <c r="BE60">
        <v>0.19408700000000001</v>
      </c>
      <c r="BF60">
        <v>0.19425790000000001</v>
      </c>
      <c r="BG60">
        <v>0.28374300000000002</v>
      </c>
      <c r="BH60">
        <v>0.29084599999999999</v>
      </c>
      <c r="BI60">
        <v>0.25026660000000001</v>
      </c>
      <c r="BJ60">
        <v>0.2227461</v>
      </c>
      <c r="BK60">
        <v>0.48474970000000001</v>
      </c>
      <c r="BL60">
        <v>0.68052239999999997</v>
      </c>
      <c r="BM60">
        <v>0.70004420000000001</v>
      </c>
      <c r="BN60">
        <v>0.75090769999999996</v>
      </c>
      <c r="BO60">
        <v>0.80919370000000002</v>
      </c>
      <c r="BP60">
        <v>0.82919779999999998</v>
      </c>
      <c r="BQ60">
        <v>0.81395839999999997</v>
      </c>
      <c r="BR60">
        <v>0.67373000000000005</v>
      </c>
      <c r="BS60">
        <v>0.427319</v>
      </c>
      <c r="BT60">
        <v>0.21664890000000001</v>
      </c>
      <c r="BU60">
        <v>0.1960192</v>
      </c>
      <c r="BV60">
        <v>0.39955109999999999</v>
      </c>
      <c r="BW60">
        <v>0.30905899999999997</v>
      </c>
      <c r="BX60">
        <v>0.22136030000000001</v>
      </c>
      <c r="BY60">
        <v>0.21041799999999999</v>
      </c>
      <c r="BZ60">
        <v>0.3066083</v>
      </c>
      <c r="CA60">
        <v>0.21313370000000001</v>
      </c>
      <c r="CB60">
        <v>0.22300449999999999</v>
      </c>
      <c r="CC60">
        <v>0.23122429999999999</v>
      </c>
      <c r="CD60">
        <v>0.22766890000000001</v>
      </c>
      <c r="CE60">
        <v>0.32997159999999998</v>
      </c>
      <c r="CF60">
        <v>0.3497247</v>
      </c>
      <c r="CG60">
        <v>0.31236849999999999</v>
      </c>
      <c r="CH60">
        <v>0.29606729999999998</v>
      </c>
      <c r="CI60">
        <v>0.56783660000000002</v>
      </c>
      <c r="CJ60">
        <v>0.76217170000000001</v>
      </c>
      <c r="CK60">
        <v>0.78522720000000001</v>
      </c>
      <c r="CL60">
        <v>0.84087489999999998</v>
      </c>
      <c r="CM60">
        <v>0.89882859999999998</v>
      </c>
      <c r="CN60">
        <v>0.91824099999999997</v>
      </c>
      <c r="CO60">
        <v>0.90193080000000003</v>
      </c>
      <c r="CP60">
        <v>0.75611170000000005</v>
      </c>
      <c r="CQ60">
        <v>0.49841220000000003</v>
      </c>
      <c r="CR60">
        <v>0.28854940000000001</v>
      </c>
      <c r="CS60">
        <v>0.29427930000000002</v>
      </c>
      <c r="CT60">
        <v>0.4887842</v>
      </c>
      <c r="CU60">
        <v>0.36607129999999999</v>
      </c>
      <c r="CV60">
        <v>0.27280280000000001</v>
      </c>
      <c r="CW60">
        <v>0.25389299999999998</v>
      </c>
      <c r="CX60">
        <v>0.34494160000000001</v>
      </c>
      <c r="CY60">
        <v>0.25159959999999998</v>
      </c>
      <c r="CZ60">
        <v>0.26281209999999999</v>
      </c>
      <c r="DA60">
        <v>0.26836149999999998</v>
      </c>
      <c r="DB60">
        <v>0.26107979999999997</v>
      </c>
      <c r="DC60">
        <v>0.37620019999999998</v>
      </c>
      <c r="DD60">
        <v>0.40860340000000001</v>
      </c>
      <c r="DE60">
        <v>0.37447049999999998</v>
      </c>
      <c r="DF60">
        <v>0.36938850000000001</v>
      </c>
      <c r="DG60">
        <v>0.65092349999999999</v>
      </c>
      <c r="DH60">
        <v>0.84382100000000004</v>
      </c>
      <c r="DI60">
        <v>0.87041029999999997</v>
      </c>
      <c r="DJ60">
        <v>0.93084219999999995</v>
      </c>
      <c r="DK60">
        <v>0.98846339999999999</v>
      </c>
      <c r="DL60">
        <v>1.0072840000000001</v>
      </c>
      <c r="DM60">
        <v>0.98990319999999998</v>
      </c>
      <c r="DN60">
        <v>0.8384933</v>
      </c>
      <c r="DO60">
        <v>0.5695055</v>
      </c>
      <c r="DP60">
        <v>0.36044989999999999</v>
      </c>
      <c r="DQ60">
        <v>0.39253929999999998</v>
      </c>
      <c r="DR60">
        <v>0.57801740000000001</v>
      </c>
      <c r="DS60">
        <v>0.4230835</v>
      </c>
      <c r="DT60">
        <v>0.32424520000000001</v>
      </c>
      <c r="DU60">
        <v>0.29736790000000002</v>
      </c>
      <c r="DV60">
        <v>0.40028859999999999</v>
      </c>
      <c r="DW60">
        <v>0.30713819999999997</v>
      </c>
      <c r="DX60">
        <v>0.32028810000000002</v>
      </c>
      <c r="DY60">
        <v>0.32198169999999998</v>
      </c>
      <c r="DZ60">
        <v>0.30931999999999998</v>
      </c>
      <c r="EA60">
        <v>0.44294689999999998</v>
      </c>
      <c r="EB60">
        <v>0.49361490000000002</v>
      </c>
      <c r="EC60">
        <v>0.46413579999999999</v>
      </c>
      <c r="ED60">
        <v>0.47525260000000003</v>
      </c>
      <c r="EE60">
        <v>0.77088780000000001</v>
      </c>
      <c r="EF60">
        <v>0.9617097</v>
      </c>
      <c r="EG60">
        <v>0.99340110000000004</v>
      </c>
      <c r="EH60">
        <v>1.0607409999999999</v>
      </c>
      <c r="EI60">
        <v>1.117882</v>
      </c>
      <c r="EJ60">
        <v>1.135848</v>
      </c>
      <c r="EK60">
        <v>1.1169210000000001</v>
      </c>
      <c r="EL60">
        <v>0.95743929999999999</v>
      </c>
      <c r="EM60">
        <v>0.67215279999999999</v>
      </c>
      <c r="EN60">
        <v>0.46426269999999997</v>
      </c>
      <c r="EO60">
        <v>0.53441119999999998</v>
      </c>
      <c r="EP60">
        <v>0.70685589999999998</v>
      </c>
      <c r="EQ60">
        <v>0.50540010000000002</v>
      </c>
      <c r="ER60">
        <v>0.39851989999999998</v>
      </c>
      <c r="ES60">
        <v>0.36013879999999998</v>
      </c>
      <c r="ET60">
        <v>68.342190000000002</v>
      </c>
      <c r="EU60">
        <v>67.341840000000005</v>
      </c>
      <c r="EV60">
        <v>66.485010000000003</v>
      </c>
      <c r="EW60">
        <v>65.707599999999999</v>
      </c>
      <c r="EX60">
        <v>64.993250000000003</v>
      </c>
      <c r="EY60">
        <v>64.486580000000004</v>
      </c>
      <c r="EZ60">
        <v>64.30668</v>
      </c>
      <c r="FA60">
        <v>66.038120000000006</v>
      </c>
      <c r="FB60">
        <v>68.481679999999997</v>
      </c>
      <c r="FC60">
        <v>71.406480000000002</v>
      </c>
      <c r="FD60">
        <v>74.441180000000003</v>
      </c>
      <c r="FE60">
        <v>77.348640000000003</v>
      </c>
      <c r="FF60">
        <v>79.973179999999999</v>
      </c>
      <c r="FG60">
        <v>81.991990000000001</v>
      </c>
      <c r="FH60">
        <v>83.252740000000003</v>
      </c>
      <c r="FI60">
        <v>83.90804</v>
      </c>
      <c r="FJ60">
        <v>83.9649</v>
      </c>
      <c r="FK60">
        <v>83.303349999999995</v>
      </c>
      <c r="FL60">
        <v>81.419290000000004</v>
      </c>
      <c r="FM60">
        <v>78.890140000000002</v>
      </c>
      <c r="FN60">
        <v>75.476709999999997</v>
      </c>
      <c r="FO60">
        <v>72.680869999999999</v>
      </c>
      <c r="FP60">
        <v>70.680850000000007</v>
      </c>
      <c r="FQ60">
        <v>69.274270000000001</v>
      </c>
      <c r="FR60">
        <v>7.1459700000000001E-2</v>
      </c>
      <c r="FS60">
        <v>9.2755699999999996E-2</v>
      </c>
      <c r="FT60">
        <v>0.1172913</v>
      </c>
    </row>
    <row r="61" spans="1:176" x14ac:dyDescent="0.2">
      <c r="A61" t="s">
        <v>199</v>
      </c>
      <c r="B61" t="s">
        <v>1</v>
      </c>
      <c r="C61" t="s">
        <v>205</v>
      </c>
      <c r="D61" t="s">
        <v>242</v>
      </c>
      <c r="E61">
        <v>1000</v>
      </c>
      <c r="F61">
        <v>5.9173369999999998</v>
      </c>
      <c r="G61">
        <v>5.3658320000000002</v>
      </c>
      <c r="H61">
        <v>5.2172499999999999</v>
      </c>
      <c r="I61">
        <v>5.2415010000000004</v>
      </c>
      <c r="J61">
        <v>5.4868579999999998</v>
      </c>
      <c r="K61">
        <v>6.2580400000000003</v>
      </c>
      <c r="L61">
        <v>6.8940530000000004</v>
      </c>
      <c r="M61">
        <v>8.5222379999999998</v>
      </c>
      <c r="N61">
        <v>10.897449999999999</v>
      </c>
      <c r="O61">
        <v>12.92323</v>
      </c>
      <c r="P61">
        <v>14.48648</v>
      </c>
      <c r="Q61">
        <v>15.32643</v>
      </c>
      <c r="R61">
        <v>15.313190000000001</v>
      </c>
      <c r="S61">
        <v>15.632540000000001</v>
      </c>
      <c r="T61">
        <v>15.971170000000001</v>
      </c>
      <c r="U61">
        <v>16.04749</v>
      </c>
      <c r="V61">
        <v>15.345929999999999</v>
      </c>
      <c r="W61">
        <v>13.660869999999999</v>
      </c>
      <c r="X61">
        <v>12.214589999999999</v>
      </c>
      <c r="Y61">
        <v>11.66581</v>
      </c>
      <c r="Z61">
        <v>11.180020000000001</v>
      </c>
      <c r="AA61">
        <v>9.1406039999999997</v>
      </c>
      <c r="AB61">
        <v>7.2617599999999998</v>
      </c>
      <c r="AC61">
        <v>6.279147</v>
      </c>
      <c r="AD61">
        <v>0.25583260000000002</v>
      </c>
      <c r="AE61">
        <v>0.16685169999999999</v>
      </c>
      <c r="AF61">
        <v>0.1656318</v>
      </c>
      <c r="AG61">
        <v>0.1924546</v>
      </c>
      <c r="AH61">
        <v>0.1898358</v>
      </c>
      <c r="AI61">
        <v>0.27352310000000002</v>
      </c>
      <c r="AJ61">
        <v>0.2481207</v>
      </c>
      <c r="AK61">
        <v>0.13681889999999999</v>
      </c>
      <c r="AL61">
        <v>0.1107761</v>
      </c>
      <c r="AM61">
        <v>0.38316840000000002</v>
      </c>
      <c r="AN61">
        <v>0.64633410000000002</v>
      </c>
      <c r="AO61">
        <v>0.68727170000000004</v>
      </c>
      <c r="AP61">
        <v>0.65129630000000005</v>
      </c>
      <c r="AQ61">
        <v>0.70241589999999998</v>
      </c>
      <c r="AR61">
        <v>0.74516979999999999</v>
      </c>
      <c r="AS61">
        <v>0.71936180000000005</v>
      </c>
      <c r="AT61">
        <v>0.56326940000000003</v>
      </c>
      <c r="AU61">
        <v>0.27319739999999998</v>
      </c>
      <c r="AV61">
        <v>8.8199E-2</v>
      </c>
      <c r="AW61">
        <v>9.2606900000000006E-2</v>
      </c>
      <c r="AX61">
        <v>0.2604186</v>
      </c>
      <c r="AY61">
        <v>0.2355314</v>
      </c>
      <c r="AZ61">
        <v>0.1617267</v>
      </c>
      <c r="BA61">
        <v>0.16631460000000001</v>
      </c>
      <c r="BB61">
        <v>0.3111797</v>
      </c>
      <c r="BC61">
        <v>0.22239030000000001</v>
      </c>
      <c r="BD61">
        <v>0.2231078</v>
      </c>
      <c r="BE61">
        <v>0.24607490000000001</v>
      </c>
      <c r="BF61">
        <v>0.23807600000000001</v>
      </c>
      <c r="BG61">
        <v>0.34026980000000001</v>
      </c>
      <c r="BH61">
        <v>0.33313219999999999</v>
      </c>
      <c r="BI61">
        <v>0.2264843</v>
      </c>
      <c r="BJ61">
        <v>0.2166402</v>
      </c>
      <c r="BK61">
        <v>0.50313269999999999</v>
      </c>
      <c r="BL61">
        <v>0.76422270000000003</v>
      </c>
      <c r="BM61">
        <v>0.81026240000000005</v>
      </c>
      <c r="BN61">
        <v>0.78119470000000002</v>
      </c>
      <c r="BO61">
        <v>0.83183439999999997</v>
      </c>
      <c r="BP61">
        <v>0.87373400000000001</v>
      </c>
      <c r="BQ61">
        <v>0.84638009999999997</v>
      </c>
      <c r="BR61">
        <v>0.68221540000000003</v>
      </c>
      <c r="BS61">
        <v>0.37584469999999998</v>
      </c>
      <c r="BT61">
        <v>0.19201180000000001</v>
      </c>
      <c r="BU61">
        <v>0.23447879999999999</v>
      </c>
      <c r="BV61">
        <v>0.38925710000000002</v>
      </c>
      <c r="BW61">
        <v>0.31784800000000002</v>
      </c>
      <c r="BX61">
        <v>0.2360014</v>
      </c>
      <c r="BY61">
        <v>0.2290855</v>
      </c>
      <c r="BZ61">
        <v>0.34951290000000002</v>
      </c>
      <c r="CA61">
        <v>0.26085619999999998</v>
      </c>
      <c r="CB61">
        <v>0.26291550000000002</v>
      </c>
      <c r="CC61">
        <v>0.28321210000000002</v>
      </c>
      <c r="CD61">
        <v>0.27148699999999998</v>
      </c>
      <c r="CE61">
        <v>0.38649840000000002</v>
      </c>
      <c r="CF61">
        <v>0.3920109</v>
      </c>
      <c r="CG61">
        <v>0.28858620000000001</v>
      </c>
      <c r="CH61">
        <v>0.28996139999999998</v>
      </c>
      <c r="CI61">
        <v>0.58621959999999995</v>
      </c>
      <c r="CJ61">
        <v>0.84587199999999996</v>
      </c>
      <c r="CK61">
        <v>0.89544550000000001</v>
      </c>
      <c r="CL61">
        <v>0.87116199999999999</v>
      </c>
      <c r="CM61">
        <v>0.92146930000000005</v>
      </c>
      <c r="CN61">
        <v>0.96277710000000005</v>
      </c>
      <c r="CO61">
        <v>0.93435250000000003</v>
      </c>
      <c r="CP61">
        <v>0.76459710000000003</v>
      </c>
      <c r="CQ61">
        <v>0.446938</v>
      </c>
      <c r="CR61">
        <v>0.26391219999999999</v>
      </c>
      <c r="CS61">
        <v>0.3327389</v>
      </c>
      <c r="CT61">
        <v>0.47849029999999998</v>
      </c>
      <c r="CU61">
        <v>0.37486019999999998</v>
      </c>
      <c r="CV61">
        <v>0.28744389999999997</v>
      </c>
      <c r="CW61">
        <v>0.27256039999999998</v>
      </c>
      <c r="CX61">
        <v>0.38784619999999997</v>
      </c>
      <c r="CY61">
        <v>0.29932209999999998</v>
      </c>
      <c r="CZ61">
        <v>0.30272320000000003</v>
      </c>
      <c r="DA61">
        <v>0.3203493</v>
      </c>
      <c r="DB61">
        <v>0.304898</v>
      </c>
      <c r="DC61">
        <v>0.43272699999999997</v>
      </c>
      <c r="DD61">
        <v>0.4508896</v>
      </c>
      <c r="DE61">
        <v>0.35068820000000001</v>
      </c>
      <c r="DF61">
        <v>0.36328260000000001</v>
      </c>
      <c r="DG61">
        <v>0.66930650000000003</v>
      </c>
      <c r="DH61">
        <v>0.92752129999999999</v>
      </c>
      <c r="DI61">
        <v>0.98062859999999996</v>
      </c>
      <c r="DJ61">
        <v>0.96112920000000002</v>
      </c>
      <c r="DK61">
        <v>1.011104</v>
      </c>
      <c r="DL61">
        <v>1.05182</v>
      </c>
      <c r="DM61">
        <v>1.0223249999999999</v>
      </c>
      <c r="DN61">
        <v>0.84697869999999997</v>
      </c>
      <c r="DO61">
        <v>0.51803120000000002</v>
      </c>
      <c r="DP61">
        <v>0.33581270000000002</v>
      </c>
      <c r="DQ61">
        <v>0.43099890000000002</v>
      </c>
      <c r="DR61">
        <v>0.56772350000000005</v>
      </c>
      <c r="DS61">
        <v>0.43187239999999999</v>
      </c>
      <c r="DT61">
        <v>0.33888629999999997</v>
      </c>
      <c r="DU61">
        <v>0.31603540000000002</v>
      </c>
      <c r="DV61">
        <v>0.44319330000000001</v>
      </c>
      <c r="DW61">
        <v>0.35486079999999998</v>
      </c>
      <c r="DX61">
        <v>0.36019909999999999</v>
      </c>
      <c r="DY61">
        <v>0.37396960000000001</v>
      </c>
      <c r="DZ61">
        <v>0.35313810000000001</v>
      </c>
      <c r="EA61">
        <v>0.49947370000000002</v>
      </c>
      <c r="EB61">
        <v>0.53590110000000002</v>
      </c>
      <c r="EC61">
        <v>0.44035350000000001</v>
      </c>
      <c r="ED61">
        <v>0.46914679999999997</v>
      </c>
      <c r="EE61">
        <v>0.78927080000000005</v>
      </c>
      <c r="EF61">
        <v>1.04541</v>
      </c>
      <c r="EG61">
        <v>1.1036189999999999</v>
      </c>
      <c r="EH61">
        <v>1.0910280000000001</v>
      </c>
      <c r="EI61">
        <v>1.140523</v>
      </c>
      <c r="EJ61">
        <v>1.180385</v>
      </c>
      <c r="EK61">
        <v>1.149343</v>
      </c>
      <c r="EL61">
        <v>0.96592469999999997</v>
      </c>
      <c r="EM61">
        <v>0.62067850000000002</v>
      </c>
      <c r="EN61">
        <v>0.4396255</v>
      </c>
      <c r="EO61">
        <v>0.57287080000000001</v>
      </c>
      <c r="EP61">
        <v>0.69656189999999996</v>
      </c>
      <c r="EQ61">
        <v>0.51418900000000001</v>
      </c>
      <c r="ER61">
        <v>0.413161</v>
      </c>
      <c r="ES61">
        <v>0.37880629999999998</v>
      </c>
      <c r="ET61">
        <v>72.025189999999995</v>
      </c>
      <c r="EU61">
        <v>70.505629999999996</v>
      </c>
      <c r="EV61">
        <v>69.753360000000001</v>
      </c>
      <c r="EW61">
        <v>68.941119999999998</v>
      </c>
      <c r="EX61">
        <v>67.910539999999997</v>
      </c>
      <c r="EY61">
        <v>67.483170000000001</v>
      </c>
      <c r="EZ61">
        <v>66.929860000000005</v>
      </c>
      <c r="FA61">
        <v>68.167630000000003</v>
      </c>
      <c r="FB61">
        <v>69.833709999999996</v>
      </c>
      <c r="FC61">
        <v>73.074770000000001</v>
      </c>
      <c r="FD61">
        <v>76.421580000000006</v>
      </c>
      <c r="FE61">
        <v>79.429270000000002</v>
      </c>
      <c r="FF61">
        <v>82.38297</v>
      </c>
      <c r="FG61">
        <v>84.742130000000003</v>
      </c>
      <c r="FH61">
        <v>86.486919999999998</v>
      </c>
      <c r="FI61">
        <v>87.961690000000004</v>
      </c>
      <c r="FJ61">
        <v>88.388409999999993</v>
      </c>
      <c r="FK61">
        <v>87.92792</v>
      </c>
      <c r="FL61">
        <v>86.336910000000003</v>
      </c>
      <c r="FM61">
        <v>83.496210000000005</v>
      </c>
      <c r="FN61">
        <v>79.164150000000006</v>
      </c>
      <c r="FO61">
        <v>75.809600000000003</v>
      </c>
      <c r="FP61">
        <v>73.382800000000003</v>
      </c>
      <c r="FQ61">
        <v>71.417689999999993</v>
      </c>
      <c r="FR61">
        <v>7.1459700000000001E-2</v>
      </c>
      <c r="FS61">
        <v>9.2755699999999996E-2</v>
      </c>
      <c r="FT61">
        <v>0.1172913</v>
      </c>
    </row>
    <row r="62" spans="1:176" x14ac:dyDescent="0.2">
      <c r="A62" t="s">
        <v>199</v>
      </c>
      <c r="B62" t="s">
        <v>1</v>
      </c>
      <c r="C62" t="s">
        <v>205</v>
      </c>
      <c r="D62" t="s">
        <v>232</v>
      </c>
      <c r="E62">
        <v>1000</v>
      </c>
      <c r="F62">
        <v>5.2749959999999998</v>
      </c>
      <c r="G62">
        <v>4.9462159999999997</v>
      </c>
      <c r="H62">
        <v>4.8371829999999996</v>
      </c>
      <c r="I62">
        <v>4.835299</v>
      </c>
      <c r="J62">
        <v>5.0272990000000002</v>
      </c>
      <c r="K62">
        <v>5.5617590000000003</v>
      </c>
      <c r="L62">
        <v>6.1903940000000004</v>
      </c>
      <c r="M62">
        <v>7.828322</v>
      </c>
      <c r="N62">
        <v>10.21758</v>
      </c>
      <c r="O62">
        <v>11.99051</v>
      </c>
      <c r="P62">
        <v>13.05585</v>
      </c>
      <c r="Q62">
        <v>13.787610000000001</v>
      </c>
      <c r="R62">
        <v>13.937200000000001</v>
      </c>
      <c r="S62">
        <v>14.20065</v>
      </c>
      <c r="T62">
        <v>14.42571</v>
      </c>
      <c r="U62">
        <v>14.34619</v>
      </c>
      <c r="V62">
        <v>13.64635</v>
      </c>
      <c r="W62">
        <v>12.092980000000001</v>
      </c>
      <c r="X62">
        <v>10.7189</v>
      </c>
      <c r="Y62">
        <v>9.9691039999999997</v>
      </c>
      <c r="Z62">
        <v>9.4915979999999998</v>
      </c>
      <c r="AA62">
        <v>8.1532549999999997</v>
      </c>
      <c r="AB62">
        <v>6.7240390000000003</v>
      </c>
      <c r="AC62">
        <v>5.7978300000000003</v>
      </c>
      <c r="AD62">
        <v>0.19214020000000001</v>
      </c>
      <c r="AE62">
        <v>0.1135449</v>
      </c>
      <c r="AF62">
        <v>0.13315940000000001</v>
      </c>
      <c r="AG62">
        <v>0.111749</v>
      </c>
      <c r="AH62">
        <v>0.1162752</v>
      </c>
      <c r="AI62">
        <v>0.19297810000000001</v>
      </c>
      <c r="AJ62">
        <v>0.18081929999999999</v>
      </c>
      <c r="AK62">
        <v>0.19325539999999999</v>
      </c>
      <c r="AL62">
        <v>0.19966500000000001</v>
      </c>
      <c r="AM62">
        <v>0.32861309999999999</v>
      </c>
      <c r="AN62">
        <v>0.49687870000000001</v>
      </c>
      <c r="AO62">
        <v>0.5158007</v>
      </c>
      <c r="AP62">
        <v>0.60350079999999995</v>
      </c>
      <c r="AQ62">
        <v>0.64642230000000001</v>
      </c>
      <c r="AR62">
        <v>0.64470360000000004</v>
      </c>
      <c r="AS62">
        <v>0.64485530000000002</v>
      </c>
      <c r="AT62">
        <v>0.58198179999999999</v>
      </c>
      <c r="AU62">
        <v>0.43262810000000002</v>
      </c>
      <c r="AV62">
        <v>0.23333429999999999</v>
      </c>
      <c r="AW62">
        <v>0.11165659999999999</v>
      </c>
      <c r="AX62">
        <v>0.31349559999999999</v>
      </c>
      <c r="AY62">
        <v>0.2259467</v>
      </c>
      <c r="AZ62">
        <v>0.12787000000000001</v>
      </c>
      <c r="BA62">
        <v>0.1439571</v>
      </c>
      <c r="BB62">
        <v>0.24748729999999999</v>
      </c>
      <c r="BC62">
        <v>0.1690835</v>
      </c>
      <c r="BD62">
        <v>0.19063530000000001</v>
      </c>
      <c r="BE62">
        <v>0.1653693</v>
      </c>
      <c r="BF62">
        <v>0.16451540000000001</v>
      </c>
      <c r="BG62">
        <v>0.25972479999999998</v>
      </c>
      <c r="BH62">
        <v>0.26583079999999998</v>
      </c>
      <c r="BI62">
        <v>0.28292070000000002</v>
      </c>
      <c r="BJ62">
        <v>0.3055291</v>
      </c>
      <c r="BK62">
        <v>0.44857750000000002</v>
      </c>
      <c r="BL62">
        <v>0.61476739999999996</v>
      </c>
      <c r="BM62">
        <v>0.63879140000000001</v>
      </c>
      <c r="BN62">
        <v>0.73339929999999998</v>
      </c>
      <c r="BO62">
        <v>0.7758408</v>
      </c>
      <c r="BP62">
        <v>0.77326790000000001</v>
      </c>
      <c r="BQ62">
        <v>0.77187349999999999</v>
      </c>
      <c r="BR62">
        <v>0.70092779999999999</v>
      </c>
      <c r="BS62">
        <v>0.53527550000000002</v>
      </c>
      <c r="BT62">
        <v>0.33714719999999998</v>
      </c>
      <c r="BU62">
        <v>0.25352849999999999</v>
      </c>
      <c r="BV62">
        <v>0.44233410000000001</v>
      </c>
      <c r="BW62">
        <v>0.30826330000000002</v>
      </c>
      <c r="BX62">
        <v>0.20214470000000001</v>
      </c>
      <c r="BY62">
        <v>0.206728</v>
      </c>
      <c r="BZ62">
        <v>0.28582049999999998</v>
      </c>
      <c r="CA62">
        <v>0.2075494</v>
      </c>
      <c r="CB62">
        <v>0.23044300000000001</v>
      </c>
      <c r="CC62">
        <v>0.20250650000000001</v>
      </c>
      <c r="CD62">
        <v>0.1979264</v>
      </c>
      <c r="CE62">
        <v>0.30595339999999999</v>
      </c>
      <c r="CF62">
        <v>0.32470959999999999</v>
      </c>
      <c r="CG62">
        <v>0.34502270000000002</v>
      </c>
      <c r="CH62">
        <v>0.37885029999999997</v>
      </c>
      <c r="CI62">
        <v>0.53166440000000004</v>
      </c>
      <c r="CJ62">
        <v>0.6964167</v>
      </c>
      <c r="CK62">
        <v>0.72397449999999997</v>
      </c>
      <c r="CL62">
        <v>0.8233665</v>
      </c>
      <c r="CM62">
        <v>0.86547569999999996</v>
      </c>
      <c r="CN62">
        <v>0.86231100000000005</v>
      </c>
      <c r="CO62">
        <v>0.85984590000000005</v>
      </c>
      <c r="CP62">
        <v>0.78330949999999999</v>
      </c>
      <c r="CQ62">
        <v>0.60636869999999998</v>
      </c>
      <c r="CR62">
        <v>0.40904760000000001</v>
      </c>
      <c r="CS62">
        <v>0.35178860000000001</v>
      </c>
      <c r="CT62">
        <v>0.53156729999999996</v>
      </c>
      <c r="CU62">
        <v>0.36527549999999998</v>
      </c>
      <c r="CV62">
        <v>0.25358720000000001</v>
      </c>
      <c r="CW62">
        <v>0.25020290000000001</v>
      </c>
      <c r="CX62">
        <v>0.32415369999999999</v>
      </c>
      <c r="CY62">
        <v>0.24601529999999999</v>
      </c>
      <c r="CZ62">
        <v>0.27025070000000001</v>
      </c>
      <c r="DA62">
        <v>0.23964369999999999</v>
      </c>
      <c r="DB62">
        <v>0.2313374</v>
      </c>
      <c r="DC62">
        <v>0.352182</v>
      </c>
      <c r="DD62">
        <v>0.38358829999999999</v>
      </c>
      <c r="DE62">
        <v>0.40712470000000001</v>
      </c>
      <c r="DF62">
        <v>0.4521715</v>
      </c>
      <c r="DG62">
        <v>0.6147513</v>
      </c>
      <c r="DH62">
        <v>0.77806600000000004</v>
      </c>
      <c r="DI62">
        <v>0.80915760000000003</v>
      </c>
      <c r="DJ62">
        <v>0.91333379999999997</v>
      </c>
      <c r="DK62">
        <v>0.95511049999999997</v>
      </c>
      <c r="DL62">
        <v>0.95135409999999998</v>
      </c>
      <c r="DM62">
        <v>0.9478183</v>
      </c>
      <c r="DN62">
        <v>0.86569110000000005</v>
      </c>
      <c r="DO62">
        <v>0.67746200000000001</v>
      </c>
      <c r="DP62">
        <v>0.48094809999999999</v>
      </c>
      <c r="DQ62">
        <v>0.45004860000000002</v>
      </c>
      <c r="DR62">
        <v>0.62080040000000003</v>
      </c>
      <c r="DS62">
        <v>0.42228769999999999</v>
      </c>
      <c r="DT62">
        <v>0.30502960000000001</v>
      </c>
      <c r="DU62">
        <v>0.29367789999999999</v>
      </c>
      <c r="DV62">
        <v>0.37950080000000003</v>
      </c>
      <c r="DW62">
        <v>0.30155399999999999</v>
      </c>
      <c r="DX62">
        <v>0.32772669999999998</v>
      </c>
      <c r="DY62">
        <v>0.29326400000000002</v>
      </c>
      <c r="DZ62">
        <v>0.27957749999999998</v>
      </c>
      <c r="EA62">
        <v>0.41892869999999999</v>
      </c>
      <c r="EB62">
        <v>0.46859980000000001</v>
      </c>
      <c r="EC62">
        <v>0.49679000000000001</v>
      </c>
      <c r="ED62">
        <v>0.55803570000000002</v>
      </c>
      <c r="EE62">
        <v>0.73471560000000002</v>
      </c>
      <c r="EF62">
        <v>0.89595469999999999</v>
      </c>
      <c r="EG62">
        <v>0.93214839999999999</v>
      </c>
      <c r="EH62">
        <v>1.0432319999999999</v>
      </c>
      <c r="EI62">
        <v>1.0845290000000001</v>
      </c>
      <c r="EJ62">
        <v>1.0799179999999999</v>
      </c>
      <c r="EK62">
        <v>1.074837</v>
      </c>
      <c r="EL62">
        <v>0.98463710000000004</v>
      </c>
      <c r="EM62">
        <v>0.78010930000000001</v>
      </c>
      <c r="EN62">
        <v>0.58476090000000003</v>
      </c>
      <c r="EO62">
        <v>0.59192049999999996</v>
      </c>
      <c r="EP62">
        <v>0.74963900000000006</v>
      </c>
      <c r="EQ62">
        <v>0.50460430000000001</v>
      </c>
      <c r="ER62">
        <v>0.37930429999999998</v>
      </c>
      <c r="ES62">
        <v>0.35644880000000001</v>
      </c>
      <c r="ET62">
        <v>63.56635</v>
      </c>
      <c r="EU62">
        <v>62.536369999999998</v>
      </c>
      <c r="EV62">
        <v>61.533920000000002</v>
      </c>
      <c r="EW62">
        <v>60.616660000000003</v>
      </c>
      <c r="EX62">
        <v>59.833640000000003</v>
      </c>
      <c r="EY62">
        <v>59.13382</v>
      </c>
      <c r="EZ62">
        <v>59.505920000000003</v>
      </c>
      <c r="FA62">
        <v>62.039589999999997</v>
      </c>
      <c r="FB62">
        <v>65.034580000000005</v>
      </c>
      <c r="FC62">
        <v>68.188739999999996</v>
      </c>
      <c r="FD62">
        <v>71.399230000000003</v>
      </c>
      <c r="FE62">
        <v>74.367919999999998</v>
      </c>
      <c r="FF62">
        <v>76.79871</v>
      </c>
      <c r="FG62">
        <v>78.749369999999999</v>
      </c>
      <c r="FH62">
        <v>80.034210000000002</v>
      </c>
      <c r="FI62">
        <v>80.734059999999999</v>
      </c>
      <c r="FJ62">
        <v>80.65325</v>
      </c>
      <c r="FK62">
        <v>79.797470000000004</v>
      </c>
      <c r="FL62">
        <v>77.813749999999999</v>
      </c>
      <c r="FM62">
        <v>75.056929999999994</v>
      </c>
      <c r="FN62">
        <v>71.401690000000002</v>
      </c>
      <c r="FO62">
        <v>68.475319999999996</v>
      </c>
      <c r="FP62">
        <v>66.539590000000004</v>
      </c>
      <c r="FQ62">
        <v>64.980189999999993</v>
      </c>
      <c r="FR62">
        <v>7.1459700000000001E-2</v>
      </c>
      <c r="FS62">
        <v>9.2755699999999996E-2</v>
      </c>
      <c r="FT62">
        <v>0.1172913</v>
      </c>
    </row>
    <row r="63" spans="1:176" x14ac:dyDescent="0.2">
      <c r="A63" t="s">
        <v>199</v>
      </c>
      <c r="B63" t="s">
        <v>1</v>
      </c>
      <c r="C63" t="s">
        <v>205</v>
      </c>
      <c r="D63" t="s">
        <v>243</v>
      </c>
      <c r="E63">
        <v>1000</v>
      </c>
      <c r="F63">
        <v>5.5347099999999996</v>
      </c>
      <c r="G63">
        <v>5.1565430000000001</v>
      </c>
      <c r="H63">
        <v>5.0037399999999996</v>
      </c>
      <c r="I63">
        <v>5.1274870000000004</v>
      </c>
      <c r="J63">
        <v>5.2954629999999998</v>
      </c>
      <c r="K63">
        <v>6.0074199999999998</v>
      </c>
      <c r="L63">
        <v>6.7163329999999997</v>
      </c>
      <c r="M63">
        <v>8.4425880000000006</v>
      </c>
      <c r="N63">
        <v>11.181430000000001</v>
      </c>
      <c r="O63">
        <v>13.306990000000001</v>
      </c>
      <c r="P63">
        <v>14.69741</v>
      </c>
      <c r="Q63">
        <v>15.633179999999999</v>
      </c>
      <c r="R63">
        <v>15.653980000000001</v>
      </c>
      <c r="S63">
        <v>16.069400000000002</v>
      </c>
      <c r="T63">
        <v>16.151710000000001</v>
      </c>
      <c r="U63">
        <v>15.825559999999999</v>
      </c>
      <c r="V63">
        <v>14.879440000000001</v>
      </c>
      <c r="W63">
        <v>12.92188</v>
      </c>
      <c r="X63">
        <v>11.56207</v>
      </c>
      <c r="Y63">
        <v>10.81077</v>
      </c>
      <c r="Z63">
        <v>10.133940000000001</v>
      </c>
      <c r="AA63">
        <v>8.7723150000000008</v>
      </c>
      <c r="AB63">
        <v>7.3411780000000002</v>
      </c>
      <c r="AC63">
        <v>6.3345969999999996</v>
      </c>
      <c r="AD63">
        <v>0.28722130000000001</v>
      </c>
      <c r="AE63">
        <v>0.21448710000000001</v>
      </c>
      <c r="AF63">
        <v>0.2118073</v>
      </c>
      <c r="AG63">
        <v>0.23565059999999999</v>
      </c>
      <c r="AH63">
        <v>0.22085679999999999</v>
      </c>
      <c r="AI63">
        <v>0.31887169999999998</v>
      </c>
      <c r="AJ63">
        <v>0.28272989999999998</v>
      </c>
      <c r="AK63">
        <v>0.1276185</v>
      </c>
      <c r="AL63">
        <v>0.14662069999999999</v>
      </c>
      <c r="AM63">
        <v>0.38733030000000002</v>
      </c>
      <c r="AN63">
        <v>0.71423639999999999</v>
      </c>
      <c r="AO63">
        <v>0.78690510000000002</v>
      </c>
      <c r="AP63">
        <v>0.67879489999999998</v>
      </c>
      <c r="AQ63">
        <v>0.71141529999999997</v>
      </c>
      <c r="AR63">
        <v>0.76691600000000004</v>
      </c>
      <c r="AS63">
        <v>0.73261480000000001</v>
      </c>
      <c r="AT63">
        <v>0.58761350000000001</v>
      </c>
      <c r="AU63">
        <v>0.27998990000000001</v>
      </c>
      <c r="AV63">
        <v>0.12876009999999999</v>
      </c>
      <c r="AW63">
        <v>0.16339139999999999</v>
      </c>
      <c r="AX63">
        <v>0.27454699999999999</v>
      </c>
      <c r="AY63">
        <v>0.24495700000000001</v>
      </c>
      <c r="AZ63">
        <v>0.16666520000000001</v>
      </c>
      <c r="BA63">
        <v>0.1844983</v>
      </c>
      <c r="BB63">
        <v>0.34256829999999999</v>
      </c>
      <c r="BC63">
        <v>0.27002569999999998</v>
      </c>
      <c r="BD63">
        <v>0.2692833</v>
      </c>
      <c r="BE63">
        <v>0.28927079999999999</v>
      </c>
      <c r="BF63">
        <v>0.26909699999999998</v>
      </c>
      <c r="BG63">
        <v>0.38561839999999997</v>
      </c>
      <c r="BH63">
        <v>0.3677414</v>
      </c>
      <c r="BI63">
        <v>0.2172838</v>
      </c>
      <c r="BJ63">
        <v>0.25248490000000001</v>
      </c>
      <c r="BK63">
        <v>0.50729469999999999</v>
      </c>
      <c r="BL63">
        <v>0.83212509999999995</v>
      </c>
      <c r="BM63">
        <v>0.90989580000000003</v>
      </c>
      <c r="BN63">
        <v>0.80869340000000001</v>
      </c>
      <c r="BO63">
        <v>0.84083379999999996</v>
      </c>
      <c r="BP63">
        <v>0.89548019999999995</v>
      </c>
      <c r="BQ63">
        <v>0.85963299999999998</v>
      </c>
      <c r="BR63">
        <v>0.70655939999999995</v>
      </c>
      <c r="BS63">
        <v>0.38263730000000001</v>
      </c>
      <c r="BT63">
        <v>0.232573</v>
      </c>
      <c r="BU63">
        <v>0.30526330000000002</v>
      </c>
      <c r="BV63">
        <v>0.40338550000000001</v>
      </c>
      <c r="BW63">
        <v>0.32727349999999999</v>
      </c>
      <c r="BX63">
        <v>0.24093999999999999</v>
      </c>
      <c r="BY63">
        <v>0.24726919999999999</v>
      </c>
      <c r="BZ63">
        <v>0.38090160000000001</v>
      </c>
      <c r="CA63">
        <v>0.30849159999999998</v>
      </c>
      <c r="CB63">
        <v>0.3090909</v>
      </c>
      <c r="CC63">
        <v>0.32640799999999998</v>
      </c>
      <c r="CD63">
        <v>0.302508</v>
      </c>
      <c r="CE63">
        <v>0.43184699999999998</v>
      </c>
      <c r="CF63">
        <v>0.4266201</v>
      </c>
      <c r="CG63">
        <v>0.27938580000000002</v>
      </c>
      <c r="CH63">
        <v>0.32580609999999999</v>
      </c>
      <c r="CI63">
        <v>0.59038159999999995</v>
      </c>
      <c r="CJ63">
        <v>0.91377439999999999</v>
      </c>
      <c r="CK63">
        <v>0.99507889999999999</v>
      </c>
      <c r="CL63">
        <v>0.89866069999999998</v>
      </c>
      <c r="CM63">
        <v>0.93046859999999998</v>
      </c>
      <c r="CN63">
        <v>0.98452340000000005</v>
      </c>
      <c r="CO63">
        <v>0.94760540000000004</v>
      </c>
      <c r="CP63">
        <v>0.78894109999999995</v>
      </c>
      <c r="CQ63">
        <v>0.45373049999999998</v>
      </c>
      <c r="CR63">
        <v>0.30447340000000001</v>
      </c>
      <c r="CS63">
        <v>0.40352339999999998</v>
      </c>
      <c r="CT63">
        <v>0.49261870000000002</v>
      </c>
      <c r="CU63">
        <v>0.38428580000000001</v>
      </c>
      <c r="CV63">
        <v>0.29238239999999999</v>
      </c>
      <c r="CW63">
        <v>0.29074420000000001</v>
      </c>
      <c r="CX63">
        <v>0.41923480000000002</v>
      </c>
      <c r="CY63">
        <v>0.34695749999999997</v>
      </c>
      <c r="CZ63">
        <v>0.3488986</v>
      </c>
      <c r="DA63">
        <v>0.36354520000000001</v>
      </c>
      <c r="DB63">
        <v>0.33591900000000002</v>
      </c>
      <c r="DC63">
        <v>0.47807559999999999</v>
      </c>
      <c r="DD63">
        <v>0.48549880000000001</v>
      </c>
      <c r="DE63">
        <v>0.34148770000000001</v>
      </c>
      <c r="DF63">
        <v>0.39912730000000002</v>
      </c>
      <c r="DG63">
        <v>0.67346850000000003</v>
      </c>
      <c r="DH63">
        <v>0.99542370000000002</v>
      </c>
      <c r="DI63">
        <v>1.0802620000000001</v>
      </c>
      <c r="DJ63">
        <v>0.9886279</v>
      </c>
      <c r="DK63">
        <v>1.020103</v>
      </c>
      <c r="DL63">
        <v>1.0735669999999999</v>
      </c>
      <c r="DM63">
        <v>1.0355780000000001</v>
      </c>
      <c r="DN63">
        <v>0.87132279999999995</v>
      </c>
      <c r="DO63">
        <v>0.5248237</v>
      </c>
      <c r="DP63">
        <v>0.37637389999999998</v>
      </c>
      <c r="DQ63">
        <v>0.50178339999999999</v>
      </c>
      <c r="DR63">
        <v>0.58185180000000003</v>
      </c>
      <c r="DS63">
        <v>0.44129800000000002</v>
      </c>
      <c r="DT63">
        <v>0.34382489999999999</v>
      </c>
      <c r="DU63">
        <v>0.33421909999999999</v>
      </c>
      <c r="DV63">
        <v>0.4745819</v>
      </c>
      <c r="DW63">
        <v>0.40249620000000003</v>
      </c>
      <c r="DX63">
        <v>0.40637459999999997</v>
      </c>
      <c r="DY63">
        <v>0.41716550000000002</v>
      </c>
      <c r="DZ63">
        <v>0.38415909999999998</v>
      </c>
      <c r="EA63">
        <v>0.54482229999999998</v>
      </c>
      <c r="EB63">
        <v>0.57051030000000003</v>
      </c>
      <c r="EC63">
        <v>0.43115310000000001</v>
      </c>
      <c r="ED63">
        <v>0.50499139999999998</v>
      </c>
      <c r="EE63">
        <v>0.79343280000000005</v>
      </c>
      <c r="EF63">
        <v>1.1133120000000001</v>
      </c>
      <c r="EG63">
        <v>1.2032529999999999</v>
      </c>
      <c r="EH63">
        <v>1.1185259999999999</v>
      </c>
      <c r="EI63">
        <v>1.1495219999999999</v>
      </c>
      <c r="EJ63">
        <v>1.2021310000000001</v>
      </c>
      <c r="EK63">
        <v>1.162596</v>
      </c>
      <c r="EL63">
        <v>0.9902687</v>
      </c>
      <c r="EM63">
        <v>0.62747109999999995</v>
      </c>
      <c r="EN63">
        <v>0.48018670000000002</v>
      </c>
      <c r="EO63">
        <v>0.64365530000000004</v>
      </c>
      <c r="EP63">
        <v>0.71069040000000006</v>
      </c>
      <c r="EQ63">
        <v>0.52361460000000004</v>
      </c>
      <c r="ER63">
        <v>0.41809960000000002</v>
      </c>
      <c r="ES63">
        <v>0.39699000000000001</v>
      </c>
      <c r="ET63">
        <v>71.693889999999996</v>
      </c>
      <c r="EU63">
        <v>70.350089999999994</v>
      </c>
      <c r="EV63">
        <v>68.866339999999994</v>
      </c>
      <c r="EW63">
        <v>67.443820000000002</v>
      </c>
      <c r="EX63">
        <v>66.671520000000001</v>
      </c>
      <c r="EY63">
        <v>65.951409999999996</v>
      </c>
      <c r="EZ63">
        <v>66.695250000000001</v>
      </c>
      <c r="FA63">
        <v>69.685059999999993</v>
      </c>
      <c r="FB63">
        <v>73.952569999999994</v>
      </c>
      <c r="FC63">
        <v>77.981669999999994</v>
      </c>
      <c r="FD63">
        <v>82.000259999999997</v>
      </c>
      <c r="FE63">
        <v>85.876069999999999</v>
      </c>
      <c r="FF63">
        <v>88.224959999999996</v>
      </c>
      <c r="FG63">
        <v>90.036060000000006</v>
      </c>
      <c r="FH63">
        <v>91.549840000000003</v>
      </c>
      <c r="FI63">
        <v>92.286609999999996</v>
      </c>
      <c r="FJ63">
        <v>91.678790000000006</v>
      </c>
      <c r="FK63">
        <v>90.969440000000006</v>
      </c>
      <c r="FL63">
        <v>88.491460000000004</v>
      </c>
      <c r="FM63">
        <v>84.580500000000001</v>
      </c>
      <c r="FN63">
        <v>79.88646</v>
      </c>
      <c r="FO63">
        <v>76.024060000000006</v>
      </c>
      <c r="FP63">
        <v>73.414770000000004</v>
      </c>
      <c r="FQ63">
        <v>71.247010000000003</v>
      </c>
      <c r="FR63">
        <v>7.1459700000000001E-2</v>
      </c>
      <c r="FS63">
        <v>9.2755699999999996E-2</v>
      </c>
      <c r="FT63">
        <v>0.1172913</v>
      </c>
    </row>
    <row r="64" spans="1:176" x14ac:dyDescent="0.2">
      <c r="A64" t="s">
        <v>199</v>
      </c>
      <c r="B64" t="s">
        <v>1</v>
      </c>
      <c r="C64" t="s">
        <v>205</v>
      </c>
      <c r="D64" t="s">
        <v>233</v>
      </c>
      <c r="E64">
        <v>1000</v>
      </c>
      <c r="F64">
        <v>4.5763600000000002</v>
      </c>
      <c r="G64">
        <v>4.357208</v>
      </c>
      <c r="H64">
        <v>4.312341</v>
      </c>
      <c r="I64">
        <v>4.3274499999999998</v>
      </c>
      <c r="J64">
        <v>4.564406</v>
      </c>
      <c r="K64">
        <v>5.2119080000000002</v>
      </c>
      <c r="L64">
        <v>6.0377720000000004</v>
      </c>
      <c r="M64">
        <v>7.0990140000000004</v>
      </c>
      <c r="N64">
        <v>9.1612770000000001</v>
      </c>
      <c r="O64">
        <v>10.423500000000001</v>
      </c>
      <c r="P64">
        <v>11.00447</v>
      </c>
      <c r="Q64">
        <v>11.281359999999999</v>
      </c>
      <c r="R64">
        <v>11.06922</v>
      </c>
      <c r="S64">
        <v>11.02619</v>
      </c>
      <c r="T64">
        <v>11.07967</v>
      </c>
      <c r="U64">
        <v>10.892950000000001</v>
      </c>
      <c r="V64">
        <v>10.37229</v>
      </c>
      <c r="W64">
        <v>9.3662100000000006</v>
      </c>
      <c r="X64">
        <v>8.9625310000000002</v>
      </c>
      <c r="Y64">
        <v>9.4227159999999994</v>
      </c>
      <c r="Z64">
        <v>8.5465739999999997</v>
      </c>
      <c r="AA64">
        <v>6.9468420000000002</v>
      </c>
      <c r="AB64">
        <v>5.7486829999999998</v>
      </c>
      <c r="AC64">
        <v>4.9807990000000002</v>
      </c>
      <c r="AD64">
        <v>0.30060589999999998</v>
      </c>
      <c r="AE64">
        <v>0.26323570000000002</v>
      </c>
      <c r="AF64">
        <v>0.27475719999999998</v>
      </c>
      <c r="AG64">
        <v>0.2423121</v>
      </c>
      <c r="AH64">
        <v>0.17330029999999999</v>
      </c>
      <c r="AI64">
        <v>0.2494912</v>
      </c>
      <c r="AJ64">
        <v>0.29213850000000002</v>
      </c>
      <c r="AK64">
        <v>0.2245164</v>
      </c>
      <c r="AL64">
        <v>0.28645490000000001</v>
      </c>
      <c r="AM64">
        <v>0.29636620000000002</v>
      </c>
      <c r="AN64">
        <v>0.3722434</v>
      </c>
      <c r="AO64">
        <v>0.37836520000000001</v>
      </c>
      <c r="AP64">
        <v>0.46136549999999998</v>
      </c>
      <c r="AQ64">
        <v>0.49801319999999999</v>
      </c>
      <c r="AR64">
        <v>0.52432080000000003</v>
      </c>
      <c r="AS64">
        <v>0.52658309999999997</v>
      </c>
      <c r="AT64">
        <v>0.53484790000000004</v>
      </c>
      <c r="AU64">
        <v>0.51272410000000002</v>
      </c>
      <c r="AV64">
        <v>0.42235739999999999</v>
      </c>
      <c r="AW64">
        <v>0.57911690000000005</v>
      </c>
      <c r="AX64">
        <v>0.64001850000000005</v>
      </c>
      <c r="AY64">
        <v>0.51785939999999997</v>
      </c>
      <c r="AZ64">
        <v>0.32922790000000002</v>
      </c>
      <c r="BA64">
        <v>0.2930545</v>
      </c>
      <c r="BB64">
        <v>0.32973910000000001</v>
      </c>
      <c r="BC64">
        <v>0.29130250000000002</v>
      </c>
      <c r="BD64">
        <v>0.3029773</v>
      </c>
      <c r="BE64">
        <v>0.26754820000000001</v>
      </c>
      <c r="BF64">
        <v>0.2021918</v>
      </c>
      <c r="BG64">
        <v>0.27996860000000001</v>
      </c>
      <c r="BH64">
        <v>0.33545239999999998</v>
      </c>
      <c r="BI64">
        <v>0.27682200000000001</v>
      </c>
      <c r="BJ64">
        <v>0.34774539999999998</v>
      </c>
      <c r="BK64">
        <v>0.35819099999999998</v>
      </c>
      <c r="BL64">
        <v>0.4259983</v>
      </c>
      <c r="BM64">
        <v>0.43848219999999999</v>
      </c>
      <c r="BN64">
        <v>0.52169840000000001</v>
      </c>
      <c r="BO64">
        <v>0.5565987</v>
      </c>
      <c r="BP64">
        <v>0.58675869999999997</v>
      </c>
      <c r="BQ64">
        <v>0.58656819999999998</v>
      </c>
      <c r="BR64">
        <v>0.59590529999999997</v>
      </c>
      <c r="BS64">
        <v>0.5826152</v>
      </c>
      <c r="BT64">
        <v>0.51646409999999998</v>
      </c>
      <c r="BU64">
        <v>0.65816010000000003</v>
      </c>
      <c r="BV64">
        <v>0.70792160000000004</v>
      </c>
      <c r="BW64">
        <v>0.56146220000000002</v>
      </c>
      <c r="BX64">
        <v>0.36076910000000001</v>
      </c>
      <c r="BY64">
        <v>0.32339220000000002</v>
      </c>
      <c r="BZ64">
        <v>0.34991670000000002</v>
      </c>
      <c r="CA64">
        <v>0.3107415</v>
      </c>
      <c r="CB64">
        <v>0.32252249999999999</v>
      </c>
      <c r="CC64">
        <v>0.28502670000000002</v>
      </c>
      <c r="CD64">
        <v>0.22220200000000001</v>
      </c>
      <c r="CE64">
        <v>0.30107709999999999</v>
      </c>
      <c r="CF64">
        <v>0.36545139999999998</v>
      </c>
      <c r="CG64">
        <v>0.31304880000000002</v>
      </c>
      <c r="CH64">
        <v>0.39019500000000001</v>
      </c>
      <c r="CI64">
        <v>0.4010107</v>
      </c>
      <c r="CJ64">
        <v>0.46322869999999999</v>
      </c>
      <c r="CK64">
        <v>0.48011900000000002</v>
      </c>
      <c r="CL64">
        <v>0.56348469999999995</v>
      </c>
      <c r="CM64">
        <v>0.59717489999999995</v>
      </c>
      <c r="CN64">
        <v>0.63000299999999998</v>
      </c>
      <c r="CO64">
        <v>0.6281137</v>
      </c>
      <c r="CP64">
        <v>0.63819349999999997</v>
      </c>
      <c r="CQ64">
        <v>0.63102159999999996</v>
      </c>
      <c r="CR64">
        <v>0.58164210000000005</v>
      </c>
      <c r="CS64">
        <v>0.71290520000000002</v>
      </c>
      <c r="CT64">
        <v>0.75495100000000004</v>
      </c>
      <c r="CU64">
        <v>0.59166129999999995</v>
      </c>
      <c r="CV64">
        <v>0.38261450000000002</v>
      </c>
      <c r="CW64">
        <v>0.34440399999999999</v>
      </c>
      <c r="CX64">
        <v>0.37009429999999999</v>
      </c>
      <c r="CY64">
        <v>0.33018049999999999</v>
      </c>
      <c r="CZ64">
        <v>0.34206769999999997</v>
      </c>
      <c r="DA64">
        <v>0.30250510000000003</v>
      </c>
      <c r="DB64">
        <v>0.24221219999999999</v>
      </c>
      <c r="DC64">
        <v>0.32218560000000002</v>
      </c>
      <c r="DD64">
        <v>0.39545049999999998</v>
      </c>
      <c r="DE64">
        <v>0.34927550000000002</v>
      </c>
      <c r="DF64">
        <v>0.43264459999999999</v>
      </c>
      <c r="DG64">
        <v>0.44383030000000001</v>
      </c>
      <c r="DH64">
        <v>0.50045919999999999</v>
      </c>
      <c r="DI64">
        <v>0.52175579999999999</v>
      </c>
      <c r="DJ64">
        <v>0.605271</v>
      </c>
      <c r="DK64">
        <v>0.63775099999999996</v>
      </c>
      <c r="DL64">
        <v>0.67324740000000005</v>
      </c>
      <c r="DM64">
        <v>0.66965929999999996</v>
      </c>
      <c r="DN64">
        <v>0.68048169999999997</v>
      </c>
      <c r="DO64">
        <v>0.67942789999999997</v>
      </c>
      <c r="DP64">
        <v>0.64682010000000001</v>
      </c>
      <c r="DQ64">
        <v>0.76765039999999996</v>
      </c>
      <c r="DR64">
        <v>0.80198040000000004</v>
      </c>
      <c r="DS64">
        <v>0.62186050000000004</v>
      </c>
      <c r="DT64">
        <v>0.40445989999999998</v>
      </c>
      <c r="DU64">
        <v>0.36541580000000001</v>
      </c>
      <c r="DV64">
        <v>0.39922750000000001</v>
      </c>
      <c r="DW64">
        <v>0.35824729999999999</v>
      </c>
      <c r="DX64">
        <v>0.3702878</v>
      </c>
      <c r="DY64">
        <v>0.32774130000000001</v>
      </c>
      <c r="DZ64">
        <v>0.27110380000000001</v>
      </c>
      <c r="EA64">
        <v>0.352663</v>
      </c>
      <c r="EB64">
        <v>0.4387643</v>
      </c>
      <c r="EC64">
        <v>0.40158120000000003</v>
      </c>
      <c r="ED64">
        <v>0.49393500000000001</v>
      </c>
      <c r="EE64">
        <v>0.50565510000000002</v>
      </c>
      <c r="EF64">
        <v>0.55421410000000004</v>
      </c>
      <c r="EG64">
        <v>0.58187279999999997</v>
      </c>
      <c r="EH64">
        <v>0.66560379999999997</v>
      </c>
      <c r="EI64">
        <v>0.69633659999999997</v>
      </c>
      <c r="EJ64">
        <v>0.73568529999999999</v>
      </c>
      <c r="EK64">
        <v>0.72964439999999997</v>
      </c>
      <c r="EL64">
        <v>0.74153910000000001</v>
      </c>
      <c r="EM64">
        <v>0.74931899999999996</v>
      </c>
      <c r="EN64">
        <v>0.74092670000000005</v>
      </c>
      <c r="EO64">
        <v>0.84669360000000005</v>
      </c>
      <c r="EP64">
        <v>0.86988350000000003</v>
      </c>
      <c r="EQ64">
        <v>0.66546329999999998</v>
      </c>
      <c r="ER64">
        <v>0.43600109999999997</v>
      </c>
      <c r="ES64">
        <v>0.39575339999999998</v>
      </c>
      <c r="ET64">
        <v>54.4651</v>
      </c>
      <c r="EU64">
        <v>53.591999999999999</v>
      </c>
      <c r="EV64">
        <v>52.858330000000002</v>
      </c>
      <c r="EW64">
        <v>52.275590000000001</v>
      </c>
      <c r="EX64">
        <v>51.770409999999998</v>
      </c>
      <c r="EY64">
        <v>51.221820000000001</v>
      </c>
      <c r="EZ64">
        <v>50.752740000000003</v>
      </c>
      <c r="FA64">
        <v>51.01191</v>
      </c>
      <c r="FB64">
        <v>53.436619999999998</v>
      </c>
      <c r="FC64">
        <v>56.70158</v>
      </c>
      <c r="FD64">
        <v>59.486420000000003</v>
      </c>
      <c r="FE64">
        <v>61.737200000000001</v>
      </c>
      <c r="FF64">
        <v>63.587539999999997</v>
      </c>
      <c r="FG64">
        <v>65.26352</v>
      </c>
      <c r="FH64">
        <v>66.494169999999997</v>
      </c>
      <c r="FI64">
        <v>67.234610000000004</v>
      </c>
      <c r="FJ64">
        <v>67.000829999999993</v>
      </c>
      <c r="FK64">
        <v>65.895920000000004</v>
      </c>
      <c r="FL64">
        <v>63.935079999999999</v>
      </c>
      <c r="FM64">
        <v>61.558779999999999</v>
      </c>
      <c r="FN64">
        <v>59.515940000000001</v>
      </c>
      <c r="FO64">
        <v>57.889870000000002</v>
      </c>
      <c r="FP64">
        <v>56.477519999999998</v>
      </c>
      <c r="FQ64">
        <v>55.257179999999998</v>
      </c>
      <c r="FR64">
        <v>4.2308400000000003E-2</v>
      </c>
      <c r="FS64">
        <v>6.0292400000000003E-2</v>
      </c>
    </row>
    <row r="65" spans="1:176" x14ac:dyDescent="0.2">
      <c r="A65" t="s">
        <v>199</v>
      </c>
      <c r="B65" t="s">
        <v>1</v>
      </c>
      <c r="C65" t="s">
        <v>205</v>
      </c>
      <c r="D65" t="s">
        <v>244</v>
      </c>
      <c r="E65">
        <v>1000</v>
      </c>
      <c r="F65">
        <v>4.3587590000000001</v>
      </c>
      <c r="G65">
        <v>4.1720829999999998</v>
      </c>
      <c r="H65">
        <v>4.1493989999999998</v>
      </c>
      <c r="I65">
        <v>4.1874770000000003</v>
      </c>
      <c r="J65">
        <v>4.4643519999999999</v>
      </c>
      <c r="K65">
        <v>5.1075220000000003</v>
      </c>
      <c r="L65">
        <v>5.8562240000000001</v>
      </c>
      <c r="M65">
        <v>6.6654859999999996</v>
      </c>
      <c r="N65">
        <v>8.6148349999999994</v>
      </c>
      <c r="O65">
        <v>9.7067359999999994</v>
      </c>
      <c r="P65">
        <v>10.238989999999999</v>
      </c>
      <c r="Q65">
        <v>10.49689</v>
      </c>
      <c r="R65">
        <v>10.282400000000001</v>
      </c>
      <c r="S65">
        <v>10.20862</v>
      </c>
      <c r="T65">
        <v>10.13518</v>
      </c>
      <c r="U65">
        <v>9.9138509999999993</v>
      </c>
      <c r="V65">
        <v>9.1551670000000005</v>
      </c>
      <c r="W65">
        <v>7.8978140000000003</v>
      </c>
      <c r="X65">
        <v>7.432855</v>
      </c>
      <c r="Y65">
        <v>7.8791460000000004</v>
      </c>
      <c r="Z65">
        <v>7.4938370000000001</v>
      </c>
      <c r="AA65">
        <v>6.3704419999999997</v>
      </c>
      <c r="AB65">
        <v>5.4963559999999996</v>
      </c>
      <c r="AC65">
        <v>4.8504579999999997</v>
      </c>
      <c r="AD65">
        <v>0.24852759999999999</v>
      </c>
      <c r="AE65">
        <v>0.18891830000000001</v>
      </c>
      <c r="AF65">
        <v>0.20297370000000001</v>
      </c>
      <c r="AG65">
        <v>0.16611770000000001</v>
      </c>
      <c r="AH65">
        <v>0.1744211</v>
      </c>
      <c r="AI65">
        <v>0.18808069999999999</v>
      </c>
      <c r="AJ65">
        <v>0.2406866</v>
      </c>
      <c r="AK65">
        <v>0.22730310000000001</v>
      </c>
      <c r="AL65">
        <v>0.28805340000000001</v>
      </c>
      <c r="AM65">
        <v>0.32006370000000001</v>
      </c>
      <c r="AN65">
        <v>0.38495099999999999</v>
      </c>
      <c r="AO65">
        <v>0.42005150000000002</v>
      </c>
      <c r="AP65">
        <v>0.4698929</v>
      </c>
      <c r="AQ65">
        <v>0.57254819999999995</v>
      </c>
      <c r="AR65">
        <v>0.54162600000000005</v>
      </c>
      <c r="AS65">
        <v>0.51840589999999998</v>
      </c>
      <c r="AT65">
        <v>0.41437170000000001</v>
      </c>
      <c r="AU65">
        <v>0.45588119999999999</v>
      </c>
      <c r="AV65">
        <v>0.49235509999999999</v>
      </c>
      <c r="AW65">
        <v>0.74446970000000001</v>
      </c>
      <c r="AX65">
        <v>0.73804519999999996</v>
      </c>
      <c r="AY65">
        <v>0.54192200000000001</v>
      </c>
      <c r="AZ65">
        <v>0.30362040000000001</v>
      </c>
      <c r="BA65">
        <v>0.28747990000000001</v>
      </c>
      <c r="BB65">
        <v>0.27766089999999999</v>
      </c>
      <c r="BC65">
        <v>0.21698509999999999</v>
      </c>
      <c r="BD65">
        <v>0.2311938</v>
      </c>
      <c r="BE65">
        <v>0.19135379999999999</v>
      </c>
      <c r="BF65">
        <v>0.20331270000000001</v>
      </c>
      <c r="BG65">
        <v>0.21855810000000001</v>
      </c>
      <c r="BH65">
        <v>0.28400039999999999</v>
      </c>
      <c r="BI65">
        <v>0.27960869999999999</v>
      </c>
      <c r="BJ65">
        <v>0.34934379999999998</v>
      </c>
      <c r="BK65">
        <v>0.38188840000000002</v>
      </c>
      <c r="BL65">
        <v>0.43870589999999998</v>
      </c>
      <c r="BM65">
        <v>0.4801684</v>
      </c>
      <c r="BN65">
        <v>0.53022579999999997</v>
      </c>
      <c r="BO65">
        <v>0.63113370000000002</v>
      </c>
      <c r="BP65">
        <v>0.60406389999999999</v>
      </c>
      <c r="BQ65">
        <v>0.57839099999999999</v>
      </c>
      <c r="BR65">
        <v>0.47542909999999999</v>
      </c>
      <c r="BS65">
        <v>0.52577229999999997</v>
      </c>
      <c r="BT65">
        <v>0.58646180000000003</v>
      </c>
      <c r="BU65">
        <v>0.82351289999999999</v>
      </c>
      <c r="BV65">
        <v>0.8059482</v>
      </c>
      <c r="BW65">
        <v>0.58552479999999996</v>
      </c>
      <c r="BX65">
        <v>0.3351616</v>
      </c>
      <c r="BY65">
        <v>0.31781749999999998</v>
      </c>
      <c r="BZ65">
        <v>0.2978384</v>
      </c>
      <c r="CA65">
        <v>0.2364241</v>
      </c>
      <c r="CB65">
        <v>0.25073899999999999</v>
      </c>
      <c r="CC65">
        <v>0.2088323</v>
      </c>
      <c r="CD65">
        <v>0.22332289999999999</v>
      </c>
      <c r="CE65">
        <v>0.23966670000000001</v>
      </c>
      <c r="CF65">
        <v>0.31399939999999998</v>
      </c>
      <c r="CG65">
        <v>0.31583549999999999</v>
      </c>
      <c r="CH65">
        <v>0.39179340000000001</v>
      </c>
      <c r="CI65">
        <v>0.42470809999999998</v>
      </c>
      <c r="CJ65">
        <v>0.47593629999999998</v>
      </c>
      <c r="CK65">
        <v>0.52180519999999997</v>
      </c>
      <c r="CL65">
        <v>0.57201210000000002</v>
      </c>
      <c r="CM65">
        <v>0.67170980000000002</v>
      </c>
      <c r="CN65">
        <v>0.6473082</v>
      </c>
      <c r="CO65">
        <v>0.6199365</v>
      </c>
      <c r="CP65">
        <v>0.51771719999999999</v>
      </c>
      <c r="CQ65">
        <v>0.57417870000000004</v>
      </c>
      <c r="CR65">
        <v>0.65163979999999999</v>
      </c>
      <c r="CS65">
        <v>0.87825799999999998</v>
      </c>
      <c r="CT65">
        <v>0.8529776</v>
      </c>
      <c r="CU65">
        <v>0.61572400000000005</v>
      </c>
      <c r="CV65">
        <v>0.35700700000000002</v>
      </c>
      <c r="CW65">
        <v>0.3388293</v>
      </c>
      <c r="CX65">
        <v>0.31801600000000002</v>
      </c>
      <c r="CY65">
        <v>0.25586300000000001</v>
      </c>
      <c r="CZ65">
        <v>0.27028410000000003</v>
      </c>
      <c r="DA65">
        <v>0.22631080000000001</v>
      </c>
      <c r="DB65">
        <v>0.24333299999999999</v>
      </c>
      <c r="DC65">
        <v>0.26077519999999998</v>
      </c>
      <c r="DD65">
        <v>0.34399849999999998</v>
      </c>
      <c r="DE65">
        <v>0.35206219999999999</v>
      </c>
      <c r="DF65">
        <v>0.43424299999999999</v>
      </c>
      <c r="DG65">
        <v>0.46752769999999999</v>
      </c>
      <c r="DH65">
        <v>0.51316680000000003</v>
      </c>
      <c r="DI65">
        <v>0.56344209999999995</v>
      </c>
      <c r="DJ65">
        <v>0.61379839999999997</v>
      </c>
      <c r="DK65">
        <v>0.71228599999999997</v>
      </c>
      <c r="DL65">
        <v>0.69055259999999996</v>
      </c>
      <c r="DM65">
        <v>0.66148200000000001</v>
      </c>
      <c r="DN65">
        <v>0.56000539999999999</v>
      </c>
      <c r="DO65">
        <v>0.6225851</v>
      </c>
      <c r="DP65">
        <v>0.71681779999999995</v>
      </c>
      <c r="DQ65">
        <v>0.93300320000000003</v>
      </c>
      <c r="DR65">
        <v>0.90000709999999995</v>
      </c>
      <c r="DS65">
        <v>0.64592309999999997</v>
      </c>
      <c r="DT65">
        <v>0.37885239999999998</v>
      </c>
      <c r="DU65">
        <v>0.35984110000000002</v>
      </c>
      <c r="DV65">
        <v>0.34714929999999999</v>
      </c>
      <c r="DW65">
        <v>0.28392990000000001</v>
      </c>
      <c r="DX65">
        <v>0.2985043</v>
      </c>
      <c r="DY65">
        <v>0.25154690000000002</v>
      </c>
      <c r="DZ65">
        <v>0.27222459999999998</v>
      </c>
      <c r="EA65">
        <v>0.29125259999999997</v>
      </c>
      <c r="EB65">
        <v>0.3873123</v>
      </c>
      <c r="EC65">
        <v>0.4043679</v>
      </c>
      <c r="ED65">
        <v>0.49553350000000002</v>
      </c>
      <c r="EE65">
        <v>0.5293525</v>
      </c>
      <c r="EF65">
        <v>0.56692169999999997</v>
      </c>
      <c r="EG65">
        <v>0.62355899999999997</v>
      </c>
      <c r="EH65">
        <v>0.67413120000000004</v>
      </c>
      <c r="EI65">
        <v>0.77087150000000004</v>
      </c>
      <c r="EJ65">
        <v>0.75299050000000001</v>
      </c>
      <c r="EK65">
        <v>0.72146719999999998</v>
      </c>
      <c r="EL65">
        <v>0.62106280000000003</v>
      </c>
      <c r="EM65">
        <v>0.69247619999999999</v>
      </c>
      <c r="EN65">
        <v>0.81092450000000005</v>
      </c>
      <c r="EO65">
        <v>1.012046</v>
      </c>
      <c r="EP65">
        <v>0.9679101</v>
      </c>
      <c r="EQ65">
        <v>0.68952590000000002</v>
      </c>
      <c r="ER65">
        <v>0.41039360000000003</v>
      </c>
      <c r="ES65">
        <v>0.39017879999999999</v>
      </c>
      <c r="ET65">
        <v>49.245739999999998</v>
      </c>
      <c r="EU65">
        <v>48.673139999999997</v>
      </c>
      <c r="EV65">
        <v>48.172580000000004</v>
      </c>
      <c r="EW65">
        <v>48.066049999999997</v>
      </c>
      <c r="EX65">
        <v>47.919829999999997</v>
      </c>
      <c r="EY65">
        <v>47.8611</v>
      </c>
      <c r="EZ65">
        <v>47.771000000000001</v>
      </c>
      <c r="FA65">
        <v>48.341290000000001</v>
      </c>
      <c r="FB65">
        <v>50.742519999999999</v>
      </c>
      <c r="FC65">
        <v>53.068429999999999</v>
      </c>
      <c r="FD65">
        <v>54.884270000000001</v>
      </c>
      <c r="FE65">
        <v>55.970759999999999</v>
      </c>
      <c r="FF65">
        <v>56.247819999999997</v>
      </c>
      <c r="FG65">
        <v>54.525820000000003</v>
      </c>
      <c r="FH65">
        <v>53.116970000000002</v>
      </c>
      <c r="FI65">
        <v>51.23948</v>
      </c>
      <c r="FJ65">
        <v>50.909149999999997</v>
      </c>
      <c r="FK65">
        <v>50.746090000000002</v>
      </c>
      <c r="FL65">
        <v>50.444899999999997</v>
      </c>
      <c r="FM65">
        <v>49.537979999999997</v>
      </c>
      <c r="FN65">
        <v>48.044910000000002</v>
      </c>
      <c r="FO65">
        <v>47.177230000000002</v>
      </c>
      <c r="FP65">
        <v>46.539990000000003</v>
      </c>
      <c r="FQ65">
        <v>46.545189999999998</v>
      </c>
      <c r="FR65">
        <v>4.2308400000000003E-2</v>
      </c>
      <c r="FS65">
        <v>6.0292400000000003E-2</v>
      </c>
    </row>
    <row r="66" spans="1:176" x14ac:dyDescent="0.2">
      <c r="A66" t="s">
        <v>199</v>
      </c>
      <c r="B66" t="s">
        <v>1</v>
      </c>
      <c r="C66" t="s">
        <v>205</v>
      </c>
      <c r="D66" t="s">
        <v>234</v>
      </c>
      <c r="E66">
        <v>1000</v>
      </c>
      <c r="F66">
        <v>4.8925140000000003</v>
      </c>
      <c r="G66">
        <v>4.607615</v>
      </c>
      <c r="H66">
        <v>4.519234</v>
      </c>
      <c r="I66">
        <v>4.5409670000000002</v>
      </c>
      <c r="J66">
        <v>4.7508660000000003</v>
      </c>
      <c r="K66">
        <v>5.3154279999999998</v>
      </c>
      <c r="L66">
        <v>5.7969350000000004</v>
      </c>
      <c r="M66">
        <v>7.2213649999999996</v>
      </c>
      <c r="N66">
        <v>9.6040740000000007</v>
      </c>
      <c r="O66">
        <v>11.23348</v>
      </c>
      <c r="P66">
        <v>12.17676</v>
      </c>
      <c r="Q66">
        <v>12.78312</v>
      </c>
      <c r="R66">
        <v>12.87487</v>
      </c>
      <c r="S66">
        <v>13.10924</v>
      </c>
      <c r="T66">
        <v>13.200839999999999</v>
      </c>
      <c r="U66">
        <v>13.14406</v>
      </c>
      <c r="V66">
        <v>12.500349999999999</v>
      </c>
      <c r="W66">
        <v>11.097250000000001</v>
      </c>
      <c r="X66">
        <v>9.8912969999999998</v>
      </c>
      <c r="Y66">
        <v>9.4460770000000007</v>
      </c>
      <c r="Z66">
        <v>9.2688509999999997</v>
      </c>
      <c r="AA66">
        <v>7.6561820000000003</v>
      </c>
      <c r="AB66">
        <v>6.2471199999999998</v>
      </c>
      <c r="AC66">
        <v>5.3446559999999996</v>
      </c>
      <c r="AD66">
        <v>0.17236979999999999</v>
      </c>
      <c r="AE66">
        <v>9.9812300000000007E-2</v>
      </c>
      <c r="AF66">
        <v>0.128053</v>
      </c>
      <c r="AG66">
        <v>8.6725899999999995E-2</v>
      </c>
      <c r="AH66">
        <v>9.2330400000000007E-2</v>
      </c>
      <c r="AI66">
        <v>0.17122309999999999</v>
      </c>
      <c r="AJ66">
        <v>0.16219030000000001</v>
      </c>
      <c r="AK66">
        <v>0.21357989999999999</v>
      </c>
      <c r="AL66">
        <v>0.2413903</v>
      </c>
      <c r="AM66">
        <v>0.30797039999999998</v>
      </c>
      <c r="AN66">
        <v>0.44900390000000001</v>
      </c>
      <c r="AO66">
        <v>0.46517910000000001</v>
      </c>
      <c r="AP66">
        <v>0.58872809999999998</v>
      </c>
      <c r="AQ66">
        <v>0.62470599999999998</v>
      </c>
      <c r="AR66">
        <v>0.60675509999999999</v>
      </c>
      <c r="AS66">
        <v>0.61643729999999997</v>
      </c>
      <c r="AT66">
        <v>0.59477820000000003</v>
      </c>
      <c r="AU66">
        <v>0.49838670000000002</v>
      </c>
      <c r="AV66">
        <v>0.29869790000000002</v>
      </c>
      <c r="AW66">
        <v>0.13004569999999999</v>
      </c>
      <c r="AX66">
        <v>0.33662769999999997</v>
      </c>
      <c r="AY66">
        <v>0.2234235</v>
      </c>
      <c r="AZ66">
        <v>0.1152019</v>
      </c>
      <c r="BA66">
        <v>0.1373936</v>
      </c>
      <c r="BB66">
        <v>0.2277169</v>
      </c>
      <c r="BC66">
        <v>0.15535089999999999</v>
      </c>
      <c r="BD66">
        <v>0.1855289</v>
      </c>
      <c r="BE66">
        <v>0.1403461</v>
      </c>
      <c r="BF66">
        <v>0.14057049999999999</v>
      </c>
      <c r="BG66">
        <v>0.23796990000000001</v>
      </c>
      <c r="BH66">
        <v>0.2472018</v>
      </c>
      <c r="BI66">
        <v>0.3032453</v>
      </c>
      <c r="BJ66">
        <v>0.34725450000000002</v>
      </c>
      <c r="BK66">
        <v>0.4279348</v>
      </c>
      <c r="BL66">
        <v>0.56689259999999997</v>
      </c>
      <c r="BM66">
        <v>0.58816990000000002</v>
      </c>
      <c r="BN66">
        <v>0.7186266</v>
      </c>
      <c r="BO66">
        <v>0.75412449999999998</v>
      </c>
      <c r="BP66">
        <v>0.73531939999999996</v>
      </c>
      <c r="BQ66">
        <v>0.74345550000000005</v>
      </c>
      <c r="BR66">
        <v>0.71372409999999997</v>
      </c>
      <c r="BS66">
        <v>0.60103399999999996</v>
      </c>
      <c r="BT66">
        <v>0.4025107</v>
      </c>
      <c r="BU66">
        <v>0.27191759999999998</v>
      </c>
      <c r="BV66">
        <v>0.4654662</v>
      </c>
      <c r="BW66">
        <v>0.30574010000000001</v>
      </c>
      <c r="BX66">
        <v>0.1894766</v>
      </c>
      <c r="BY66">
        <v>0.2001645</v>
      </c>
      <c r="BZ66">
        <v>0.26605010000000001</v>
      </c>
      <c r="CA66">
        <v>0.19381680000000001</v>
      </c>
      <c r="CB66">
        <v>0.2253366</v>
      </c>
      <c r="CC66">
        <v>0.17748330000000001</v>
      </c>
      <c r="CD66">
        <v>0.17398150000000001</v>
      </c>
      <c r="CE66">
        <v>0.28419850000000002</v>
      </c>
      <c r="CF66">
        <v>0.30608049999999998</v>
      </c>
      <c r="CG66">
        <v>0.36534719999999998</v>
      </c>
      <c r="CH66">
        <v>0.4205757</v>
      </c>
      <c r="CI66">
        <v>0.51102170000000002</v>
      </c>
      <c r="CJ66">
        <v>0.6485419</v>
      </c>
      <c r="CK66">
        <v>0.67335299999999998</v>
      </c>
      <c r="CL66">
        <v>0.80859389999999998</v>
      </c>
      <c r="CM66">
        <v>0.84375940000000005</v>
      </c>
      <c r="CN66">
        <v>0.8243625</v>
      </c>
      <c r="CO66">
        <v>0.8314279</v>
      </c>
      <c r="CP66">
        <v>0.79610579999999997</v>
      </c>
      <c r="CQ66">
        <v>0.67212720000000004</v>
      </c>
      <c r="CR66">
        <v>0.47441109999999997</v>
      </c>
      <c r="CS66">
        <v>0.3701777</v>
      </c>
      <c r="CT66">
        <v>0.55469939999999995</v>
      </c>
      <c r="CU66">
        <v>0.36275230000000003</v>
      </c>
      <c r="CV66">
        <v>0.2409191</v>
      </c>
      <c r="CW66">
        <v>0.24363950000000001</v>
      </c>
      <c r="CX66">
        <v>0.30438330000000002</v>
      </c>
      <c r="CY66">
        <v>0.23228270000000001</v>
      </c>
      <c r="CZ66">
        <v>0.2651443</v>
      </c>
      <c r="DA66">
        <v>0.21462059999999999</v>
      </c>
      <c r="DB66">
        <v>0.20739250000000001</v>
      </c>
      <c r="DC66">
        <v>0.33042709999999997</v>
      </c>
      <c r="DD66">
        <v>0.36495919999999998</v>
      </c>
      <c r="DE66">
        <v>0.42744919999999997</v>
      </c>
      <c r="DF66">
        <v>0.49389690000000003</v>
      </c>
      <c r="DG66">
        <v>0.59410859999999999</v>
      </c>
      <c r="DH66">
        <v>0.73019120000000004</v>
      </c>
      <c r="DI66">
        <v>0.75853610000000005</v>
      </c>
      <c r="DJ66">
        <v>0.8985611</v>
      </c>
      <c r="DK66">
        <v>0.93339419999999995</v>
      </c>
      <c r="DL66">
        <v>0.91340569999999999</v>
      </c>
      <c r="DM66">
        <v>0.91940029999999995</v>
      </c>
      <c r="DN66">
        <v>0.87848749999999998</v>
      </c>
      <c r="DO66">
        <v>0.74322049999999995</v>
      </c>
      <c r="DP66">
        <v>0.54631160000000001</v>
      </c>
      <c r="DQ66">
        <v>0.46843770000000001</v>
      </c>
      <c r="DR66">
        <v>0.64393250000000002</v>
      </c>
      <c r="DS66">
        <v>0.41976459999999999</v>
      </c>
      <c r="DT66">
        <v>0.2923615</v>
      </c>
      <c r="DU66">
        <v>0.28711439999999999</v>
      </c>
      <c r="DV66">
        <v>0.35973040000000001</v>
      </c>
      <c r="DW66">
        <v>0.28782140000000001</v>
      </c>
      <c r="DX66">
        <v>0.32262020000000002</v>
      </c>
      <c r="DY66">
        <v>0.2682408</v>
      </c>
      <c r="DZ66">
        <v>0.25563269999999999</v>
      </c>
      <c r="EA66">
        <v>0.39717380000000002</v>
      </c>
      <c r="EB66">
        <v>0.4499708</v>
      </c>
      <c r="EC66">
        <v>0.51711450000000003</v>
      </c>
      <c r="ED66">
        <v>0.59976099999999999</v>
      </c>
      <c r="EE66">
        <v>0.71407290000000001</v>
      </c>
      <c r="EF66">
        <v>0.8480799</v>
      </c>
      <c r="EG66">
        <v>0.8815269</v>
      </c>
      <c r="EH66">
        <v>1.0284599999999999</v>
      </c>
      <c r="EI66">
        <v>1.062813</v>
      </c>
      <c r="EJ66">
        <v>1.0419700000000001</v>
      </c>
      <c r="EK66">
        <v>1.046419</v>
      </c>
      <c r="EL66">
        <v>0.99743340000000003</v>
      </c>
      <c r="EM66">
        <v>0.84586779999999995</v>
      </c>
      <c r="EN66">
        <v>0.65012440000000005</v>
      </c>
      <c r="EO66">
        <v>0.61030960000000001</v>
      </c>
      <c r="EP66">
        <v>0.77277110000000004</v>
      </c>
      <c r="EQ66">
        <v>0.50208120000000001</v>
      </c>
      <c r="ER66">
        <v>0.36663620000000002</v>
      </c>
      <c r="ES66">
        <v>0.34988530000000001</v>
      </c>
      <c r="ET66">
        <v>61.128770000000003</v>
      </c>
      <c r="EU66">
        <v>59.969209999999997</v>
      </c>
      <c r="EV66">
        <v>58.884279999999997</v>
      </c>
      <c r="EW66">
        <v>57.92239</v>
      </c>
      <c r="EX66">
        <v>57.131349999999998</v>
      </c>
      <c r="EY66">
        <v>56.491230000000002</v>
      </c>
      <c r="EZ66">
        <v>56.591610000000003</v>
      </c>
      <c r="FA66">
        <v>59.331789999999998</v>
      </c>
      <c r="FB66">
        <v>62.763289999999998</v>
      </c>
      <c r="FC66">
        <v>66.021270000000001</v>
      </c>
      <c r="FD66">
        <v>69.163759999999996</v>
      </c>
      <c r="FE66">
        <v>71.927160000000001</v>
      </c>
      <c r="FF66">
        <v>74.225399999999993</v>
      </c>
      <c r="FG66">
        <v>76.130160000000004</v>
      </c>
      <c r="FH66">
        <v>77.391559999999998</v>
      </c>
      <c r="FI66">
        <v>77.774749999999997</v>
      </c>
      <c r="FJ66">
        <v>77.508700000000005</v>
      </c>
      <c r="FK66">
        <v>76.467979999999997</v>
      </c>
      <c r="FL66">
        <v>74.439930000000004</v>
      </c>
      <c r="FM66">
        <v>71.411779999999993</v>
      </c>
      <c r="FN66">
        <v>68.015479999999997</v>
      </c>
      <c r="FO66">
        <v>65.505769999999998</v>
      </c>
      <c r="FP66">
        <v>63.588729999999998</v>
      </c>
      <c r="FQ66">
        <v>62.114629999999998</v>
      </c>
      <c r="FR66">
        <v>7.1459700000000001E-2</v>
      </c>
      <c r="FS66">
        <v>9.2755699999999996E-2</v>
      </c>
      <c r="FT66">
        <v>0.1172913</v>
      </c>
    </row>
    <row r="67" spans="1:176" x14ac:dyDescent="0.2">
      <c r="A67" t="s">
        <v>199</v>
      </c>
      <c r="B67" t="s">
        <v>1</v>
      </c>
      <c r="C67" t="s">
        <v>205</v>
      </c>
      <c r="D67" t="s">
        <v>245</v>
      </c>
      <c r="E67">
        <v>1000</v>
      </c>
      <c r="F67">
        <v>5.1383289999999997</v>
      </c>
      <c r="G67">
        <v>4.8447789999999999</v>
      </c>
      <c r="H67">
        <v>4.8462180000000004</v>
      </c>
      <c r="I67">
        <v>4.9095639999999996</v>
      </c>
      <c r="J67">
        <v>5.0229189999999999</v>
      </c>
      <c r="K67">
        <v>5.5871779999999998</v>
      </c>
      <c r="L67">
        <v>6.1334949999999999</v>
      </c>
      <c r="M67">
        <v>7.5502219999999998</v>
      </c>
      <c r="N67">
        <v>10.126860000000001</v>
      </c>
      <c r="O67">
        <v>12.301410000000001</v>
      </c>
      <c r="P67">
        <v>13.774609999999999</v>
      </c>
      <c r="Q67">
        <v>14.65039</v>
      </c>
      <c r="R67">
        <v>14.91089</v>
      </c>
      <c r="S67">
        <v>15.1044</v>
      </c>
      <c r="T67">
        <v>15.25074</v>
      </c>
      <c r="U67">
        <v>15.230320000000001</v>
      </c>
      <c r="V67">
        <v>14.62698</v>
      </c>
      <c r="W67">
        <v>13.116619999999999</v>
      </c>
      <c r="X67">
        <v>11.945029999999999</v>
      </c>
      <c r="Y67">
        <v>11.506309999999999</v>
      </c>
      <c r="Z67">
        <v>10.55559</v>
      </c>
      <c r="AA67">
        <v>8.5499139999999993</v>
      </c>
      <c r="AB67">
        <v>6.7878860000000003</v>
      </c>
      <c r="AC67">
        <v>5.8006450000000003</v>
      </c>
      <c r="AD67">
        <v>0.2453979</v>
      </c>
      <c r="AE67">
        <v>0.15392249999999999</v>
      </c>
      <c r="AF67">
        <v>0.15174009999999999</v>
      </c>
      <c r="AG67">
        <v>0.18212519999999999</v>
      </c>
      <c r="AH67">
        <v>0.1807125</v>
      </c>
      <c r="AI67">
        <v>0.25684170000000001</v>
      </c>
      <c r="AJ67">
        <v>0.2386701</v>
      </c>
      <c r="AK67">
        <v>0.13910040000000001</v>
      </c>
      <c r="AL67">
        <v>0.1005732</v>
      </c>
      <c r="AM67">
        <v>0.3855209</v>
      </c>
      <c r="AN67">
        <v>0.64383270000000004</v>
      </c>
      <c r="AO67">
        <v>0.67966769999999999</v>
      </c>
      <c r="AP67">
        <v>0.6492715</v>
      </c>
      <c r="AQ67">
        <v>0.70268109999999995</v>
      </c>
      <c r="AR67">
        <v>0.74370139999999996</v>
      </c>
      <c r="AS67">
        <v>0.71738590000000002</v>
      </c>
      <c r="AT67">
        <v>0.55712490000000003</v>
      </c>
      <c r="AU67">
        <v>0.27575519999999998</v>
      </c>
      <c r="AV67">
        <v>7.9825599999999997E-2</v>
      </c>
      <c r="AW67">
        <v>7.0590299999999995E-2</v>
      </c>
      <c r="AX67">
        <v>0.25773810000000003</v>
      </c>
      <c r="AY67">
        <v>0.2330477</v>
      </c>
      <c r="AZ67">
        <v>0.1605414</v>
      </c>
      <c r="BA67">
        <v>0.16129840000000001</v>
      </c>
      <c r="BB67">
        <v>0.30074499999999998</v>
      </c>
      <c r="BC67">
        <v>0.20946119999999999</v>
      </c>
      <c r="BD67">
        <v>0.20921609999999999</v>
      </c>
      <c r="BE67">
        <v>0.23574539999999999</v>
      </c>
      <c r="BF67">
        <v>0.22895270000000001</v>
      </c>
      <c r="BG67">
        <v>0.3235884</v>
      </c>
      <c r="BH67">
        <v>0.32368160000000001</v>
      </c>
      <c r="BI67">
        <v>0.22876569999999999</v>
      </c>
      <c r="BJ67">
        <v>0.20643729999999999</v>
      </c>
      <c r="BK67">
        <v>0.50548519999999997</v>
      </c>
      <c r="BL67">
        <v>0.76172139999999999</v>
      </c>
      <c r="BM67">
        <v>0.80265850000000005</v>
      </c>
      <c r="BN67">
        <v>0.77917000000000003</v>
      </c>
      <c r="BO67">
        <v>0.83209960000000005</v>
      </c>
      <c r="BP67">
        <v>0.87226559999999997</v>
      </c>
      <c r="BQ67">
        <v>0.84440409999999999</v>
      </c>
      <c r="BR67">
        <v>0.67607079999999997</v>
      </c>
      <c r="BS67">
        <v>0.37840249999999997</v>
      </c>
      <c r="BT67">
        <v>0.18363850000000001</v>
      </c>
      <c r="BU67">
        <v>0.21246219999999999</v>
      </c>
      <c r="BV67">
        <v>0.38657659999999999</v>
      </c>
      <c r="BW67">
        <v>0.31536429999999999</v>
      </c>
      <c r="BX67">
        <v>0.2348161</v>
      </c>
      <c r="BY67">
        <v>0.2240693</v>
      </c>
      <c r="BZ67">
        <v>0.3390782</v>
      </c>
      <c r="CA67">
        <v>0.24792710000000001</v>
      </c>
      <c r="CB67">
        <v>0.24902379999999999</v>
      </c>
      <c r="CC67">
        <v>0.27288259999999998</v>
      </c>
      <c r="CD67">
        <v>0.26236369999999998</v>
      </c>
      <c r="CE67">
        <v>0.36981700000000001</v>
      </c>
      <c r="CF67">
        <v>0.38256030000000002</v>
      </c>
      <c r="CG67">
        <v>0.29086770000000001</v>
      </c>
      <c r="CH67">
        <v>0.27975850000000002</v>
      </c>
      <c r="CI67">
        <v>0.58857210000000004</v>
      </c>
      <c r="CJ67">
        <v>0.84337070000000003</v>
      </c>
      <c r="CK67">
        <v>0.88784160000000001</v>
      </c>
      <c r="CL67">
        <v>0.8691373</v>
      </c>
      <c r="CM67">
        <v>0.92173450000000001</v>
      </c>
      <c r="CN67">
        <v>0.96130879999999996</v>
      </c>
      <c r="CO67">
        <v>0.93237650000000005</v>
      </c>
      <c r="CP67">
        <v>0.75845249999999997</v>
      </c>
      <c r="CQ67">
        <v>0.4494958</v>
      </c>
      <c r="CR67">
        <v>0.25553890000000001</v>
      </c>
      <c r="CS67">
        <v>0.31072230000000001</v>
      </c>
      <c r="CT67">
        <v>0.4758098</v>
      </c>
      <c r="CU67">
        <v>0.3723765</v>
      </c>
      <c r="CV67">
        <v>0.28625850000000003</v>
      </c>
      <c r="CW67">
        <v>0.26754420000000001</v>
      </c>
      <c r="CX67">
        <v>0.37741150000000001</v>
      </c>
      <c r="CY67">
        <v>0.28639300000000001</v>
      </c>
      <c r="CZ67">
        <v>0.28883150000000002</v>
      </c>
      <c r="DA67">
        <v>0.31001990000000001</v>
      </c>
      <c r="DB67">
        <v>0.2957747</v>
      </c>
      <c r="DC67">
        <v>0.41604560000000002</v>
      </c>
      <c r="DD67">
        <v>0.44143900000000003</v>
      </c>
      <c r="DE67">
        <v>0.35296959999999999</v>
      </c>
      <c r="DF67">
        <v>0.3530797</v>
      </c>
      <c r="DG67">
        <v>0.67165909999999995</v>
      </c>
      <c r="DH67">
        <v>0.92501999999999995</v>
      </c>
      <c r="DI67">
        <v>0.97302469999999996</v>
      </c>
      <c r="DJ67">
        <v>0.95910450000000003</v>
      </c>
      <c r="DK67">
        <v>1.011369</v>
      </c>
      <c r="DL67">
        <v>1.050352</v>
      </c>
      <c r="DM67">
        <v>1.020349</v>
      </c>
      <c r="DN67">
        <v>0.84083410000000003</v>
      </c>
      <c r="DO67">
        <v>0.52058899999999997</v>
      </c>
      <c r="DP67">
        <v>0.32743939999999999</v>
      </c>
      <c r="DQ67">
        <v>0.40898230000000002</v>
      </c>
      <c r="DR67">
        <v>0.56504290000000001</v>
      </c>
      <c r="DS67">
        <v>0.42938870000000001</v>
      </c>
      <c r="DT67">
        <v>0.33770099999999997</v>
      </c>
      <c r="DU67">
        <v>0.3110192</v>
      </c>
      <c r="DV67">
        <v>0.43275859999999999</v>
      </c>
      <c r="DW67">
        <v>0.3419316</v>
      </c>
      <c r="DX67">
        <v>0.34630739999999999</v>
      </c>
      <c r="DY67">
        <v>0.36364010000000002</v>
      </c>
      <c r="DZ67">
        <v>0.34401480000000001</v>
      </c>
      <c r="EA67">
        <v>0.48279230000000001</v>
      </c>
      <c r="EB67">
        <v>0.52645059999999999</v>
      </c>
      <c r="EC67">
        <v>0.442635</v>
      </c>
      <c r="ED67">
        <v>0.45894390000000002</v>
      </c>
      <c r="EE67">
        <v>0.79162339999999998</v>
      </c>
      <c r="EF67">
        <v>1.0429090000000001</v>
      </c>
      <c r="EG67">
        <v>1.096015</v>
      </c>
      <c r="EH67">
        <v>1.0890029999999999</v>
      </c>
      <c r="EI67">
        <v>1.1407879999999999</v>
      </c>
      <c r="EJ67">
        <v>1.1789160000000001</v>
      </c>
      <c r="EK67">
        <v>1.147367</v>
      </c>
      <c r="EL67">
        <v>0.95978010000000002</v>
      </c>
      <c r="EM67">
        <v>0.62323640000000002</v>
      </c>
      <c r="EN67">
        <v>0.43125219999999997</v>
      </c>
      <c r="EO67">
        <v>0.55085419999999996</v>
      </c>
      <c r="EP67">
        <v>0.69388150000000004</v>
      </c>
      <c r="EQ67">
        <v>0.51170530000000003</v>
      </c>
      <c r="ER67">
        <v>0.4119757</v>
      </c>
      <c r="ES67">
        <v>0.37379010000000001</v>
      </c>
      <c r="ET67">
        <v>68.171360000000007</v>
      </c>
      <c r="EU67">
        <v>66.494489999999999</v>
      </c>
      <c r="EV67">
        <v>64.896879999999996</v>
      </c>
      <c r="EW67">
        <v>63.709269999999997</v>
      </c>
      <c r="EX67">
        <v>62.5167</v>
      </c>
      <c r="EY67">
        <v>61.685099999999998</v>
      </c>
      <c r="EZ67">
        <v>61.839239999999997</v>
      </c>
      <c r="FA67">
        <v>66.16422</v>
      </c>
      <c r="FB67">
        <v>71.56523</v>
      </c>
      <c r="FC67">
        <v>76.915809999999993</v>
      </c>
      <c r="FD67">
        <v>81.245310000000003</v>
      </c>
      <c r="FE67">
        <v>85.038880000000006</v>
      </c>
      <c r="FF67">
        <v>87.926900000000003</v>
      </c>
      <c r="FG67">
        <v>90.782520000000005</v>
      </c>
      <c r="FH67">
        <v>92.358360000000005</v>
      </c>
      <c r="FI67">
        <v>93.117869999999996</v>
      </c>
      <c r="FJ67">
        <v>92.773769999999999</v>
      </c>
      <c r="FK67">
        <v>92.223320000000001</v>
      </c>
      <c r="FL67">
        <v>90.110789999999994</v>
      </c>
      <c r="FM67">
        <v>85.953379999999996</v>
      </c>
      <c r="FN67">
        <v>81.508430000000004</v>
      </c>
      <c r="FO67">
        <v>78.239750000000001</v>
      </c>
      <c r="FP67">
        <v>75.112129999999993</v>
      </c>
      <c r="FQ67">
        <v>72.690119999999993</v>
      </c>
      <c r="FR67">
        <v>7.1459700000000001E-2</v>
      </c>
      <c r="FS67">
        <v>9.2755699999999996E-2</v>
      </c>
      <c r="FT67">
        <v>0.1172913</v>
      </c>
    </row>
    <row r="68" spans="1:176" x14ac:dyDescent="0.2">
      <c r="A68" t="s">
        <v>199</v>
      </c>
      <c r="B68" t="s">
        <v>1</v>
      </c>
      <c r="C68" t="s">
        <v>205</v>
      </c>
      <c r="D68" t="s">
        <v>248</v>
      </c>
      <c r="E68">
        <v>1000</v>
      </c>
      <c r="F68">
        <v>4.6209470000000001</v>
      </c>
      <c r="G68">
        <v>4.395079</v>
      </c>
      <c r="H68">
        <v>4.3869290000000003</v>
      </c>
      <c r="I68">
        <v>4.4134859999999998</v>
      </c>
      <c r="J68">
        <v>4.6437540000000004</v>
      </c>
      <c r="K68">
        <v>5.2540060000000004</v>
      </c>
      <c r="L68">
        <v>6.0109750000000002</v>
      </c>
      <c r="M68">
        <v>7.1817630000000001</v>
      </c>
      <c r="N68">
        <v>9.2317409999999995</v>
      </c>
      <c r="O68">
        <v>10.38884</v>
      </c>
      <c r="P68">
        <v>10.900040000000001</v>
      </c>
      <c r="Q68">
        <v>11.117710000000001</v>
      </c>
      <c r="R68">
        <v>10.91451</v>
      </c>
      <c r="S68">
        <v>10.868040000000001</v>
      </c>
      <c r="T68">
        <v>10.77549</v>
      </c>
      <c r="U68">
        <v>10.55087</v>
      </c>
      <c r="V68">
        <v>10.239549999999999</v>
      </c>
      <c r="W68">
        <v>10.19298</v>
      </c>
      <c r="X68">
        <v>9.6849790000000002</v>
      </c>
      <c r="Y68">
        <v>9.0805559999999996</v>
      </c>
      <c r="Z68">
        <v>8.0227500000000003</v>
      </c>
      <c r="AA68">
        <v>6.6614560000000003</v>
      </c>
      <c r="AB68">
        <v>5.6091170000000004</v>
      </c>
      <c r="AC68">
        <v>4.9680489999999997</v>
      </c>
      <c r="AD68">
        <v>0.29471049999999999</v>
      </c>
      <c r="AE68">
        <v>0.25316729999999998</v>
      </c>
      <c r="AF68">
        <v>0.26570470000000002</v>
      </c>
      <c r="AG68">
        <v>0.2289303</v>
      </c>
      <c r="AH68">
        <v>0.1696705</v>
      </c>
      <c r="AI68">
        <v>0.22566620000000001</v>
      </c>
      <c r="AJ68">
        <v>0.28527609999999998</v>
      </c>
      <c r="AK68">
        <v>0.2055854</v>
      </c>
      <c r="AL68">
        <v>0.26559050000000001</v>
      </c>
      <c r="AM68">
        <v>0.29240179999999999</v>
      </c>
      <c r="AN68">
        <v>0.36682029999999999</v>
      </c>
      <c r="AO68">
        <v>0.36563489999999998</v>
      </c>
      <c r="AP68">
        <v>0.45219799999999999</v>
      </c>
      <c r="AQ68">
        <v>0.50345649999999997</v>
      </c>
      <c r="AR68">
        <v>0.51592859999999996</v>
      </c>
      <c r="AS68">
        <v>0.50876840000000001</v>
      </c>
      <c r="AT68">
        <v>0.50274750000000001</v>
      </c>
      <c r="AU68">
        <v>0.49546519999999999</v>
      </c>
      <c r="AV68">
        <v>0.42718990000000001</v>
      </c>
      <c r="AW68">
        <v>0.62074260000000003</v>
      </c>
      <c r="AX68">
        <v>0.655559</v>
      </c>
      <c r="AY68">
        <v>0.52464710000000003</v>
      </c>
      <c r="AZ68">
        <v>0.32447409999999999</v>
      </c>
      <c r="BA68">
        <v>0.29408400000000001</v>
      </c>
      <c r="BB68">
        <v>0.32384370000000001</v>
      </c>
      <c r="BC68">
        <v>0.28123409999999999</v>
      </c>
      <c r="BD68">
        <v>0.29392479999999999</v>
      </c>
      <c r="BE68">
        <v>0.25416640000000001</v>
      </c>
      <c r="BF68">
        <v>0.19856209999999999</v>
      </c>
      <c r="BG68">
        <v>0.25614360000000003</v>
      </c>
      <c r="BH68">
        <v>0.32858989999999999</v>
      </c>
      <c r="BI68">
        <v>0.25789109999999998</v>
      </c>
      <c r="BJ68">
        <v>0.32688099999999998</v>
      </c>
      <c r="BK68">
        <v>0.3542266</v>
      </c>
      <c r="BL68">
        <v>0.42057519999999998</v>
      </c>
      <c r="BM68">
        <v>0.42575190000000002</v>
      </c>
      <c r="BN68">
        <v>0.51253079999999995</v>
      </c>
      <c r="BO68">
        <v>0.56204209999999999</v>
      </c>
      <c r="BP68">
        <v>0.57836650000000001</v>
      </c>
      <c r="BQ68">
        <v>0.56875350000000002</v>
      </c>
      <c r="BR68">
        <v>0.56380490000000005</v>
      </c>
      <c r="BS68">
        <v>0.56535630000000003</v>
      </c>
      <c r="BT68">
        <v>0.5212966</v>
      </c>
      <c r="BU68">
        <v>0.69978580000000001</v>
      </c>
      <c r="BV68">
        <v>0.72346200000000005</v>
      </c>
      <c r="BW68">
        <v>0.56824980000000003</v>
      </c>
      <c r="BX68">
        <v>0.35601529999999998</v>
      </c>
      <c r="BY68">
        <v>0.32442159999999998</v>
      </c>
      <c r="BZ68">
        <v>0.34402129999999997</v>
      </c>
      <c r="CA68">
        <v>0.30067310000000003</v>
      </c>
      <c r="CB68">
        <v>0.31347000000000003</v>
      </c>
      <c r="CC68">
        <v>0.27164490000000002</v>
      </c>
      <c r="CD68">
        <v>0.2185723</v>
      </c>
      <c r="CE68">
        <v>0.2772522</v>
      </c>
      <c r="CF68">
        <v>0.35858899999999999</v>
      </c>
      <c r="CG68">
        <v>0.29411779999999998</v>
      </c>
      <c r="CH68">
        <v>0.36933060000000001</v>
      </c>
      <c r="CI68">
        <v>0.39704620000000002</v>
      </c>
      <c r="CJ68">
        <v>0.45780569999999998</v>
      </c>
      <c r="CK68">
        <v>0.46738869999999999</v>
      </c>
      <c r="CL68">
        <v>0.55431710000000001</v>
      </c>
      <c r="CM68">
        <v>0.60261819999999999</v>
      </c>
      <c r="CN68">
        <v>0.62161080000000002</v>
      </c>
      <c r="CO68">
        <v>0.61029909999999998</v>
      </c>
      <c r="CP68">
        <v>0.60609310000000005</v>
      </c>
      <c r="CQ68">
        <v>0.61376269999999999</v>
      </c>
      <c r="CR68">
        <v>0.58647450000000001</v>
      </c>
      <c r="CS68">
        <v>0.7545309</v>
      </c>
      <c r="CT68">
        <v>0.7704915</v>
      </c>
      <c r="CU68">
        <v>0.59844900000000001</v>
      </c>
      <c r="CV68">
        <v>0.37786069999999999</v>
      </c>
      <c r="CW68">
        <v>0.3454334</v>
      </c>
      <c r="CX68">
        <v>0.36419879999999999</v>
      </c>
      <c r="CY68">
        <v>0.32011210000000001</v>
      </c>
      <c r="CZ68">
        <v>0.33301510000000001</v>
      </c>
      <c r="DA68">
        <v>0.28912330000000003</v>
      </c>
      <c r="DB68">
        <v>0.2385824</v>
      </c>
      <c r="DC68">
        <v>0.29836069999999998</v>
      </c>
      <c r="DD68">
        <v>0.38858799999999999</v>
      </c>
      <c r="DE68">
        <v>0.33034459999999999</v>
      </c>
      <c r="DF68">
        <v>0.41178009999999998</v>
      </c>
      <c r="DG68">
        <v>0.43986589999999998</v>
      </c>
      <c r="DH68">
        <v>0.49503609999999998</v>
      </c>
      <c r="DI68">
        <v>0.50902550000000002</v>
      </c>
      <c r="DJ68">
        <v>0.59610339999999995</v>
      </c>
      <c r="DK68">
        <v>0.64319440000000005</v>
      </c>
      <c r="DL68">
        <v>0.66485519999999998</v>
      </c>
      <c r="DM68">
        <v>0.6518446</v>
      </c>
      <c r="DN68">
        <v>0.64838130000000005</v>
      </c>
      <c r="DO68">
        <v>0.66216900000000001</v>
      </c>
      <c r="DP68">
        <v>0.65165249999999997</v>
      </c>
      <c r="DQ68">
        <v>0.809276</v>
      </c>
      <c r="DR68">
        <v>0.81752089999999999</v>
      </c>
      <c r="DS68">
        <v>0.62864819999999999</v>
      </c>
      <c r="DT68">
        <v>0.39970600000000001</v>
      </c>
      <c r="DU68">
        <v>0.36644520000000003</v>
      </c>
      <c r="DV68">
        <v>0.39333210000000002</v>
      </c>
      <c r="DW68">
        <v>0.34817890000000001</v>
      </c>
      <c r="DX68">
        <v>0.36123529999999998</v>
      </c>
      <c r="DY68">
        <v>0.31435950000000001</v>
      </c>
      <c r="DZ68">
        <v>0.26747399999999999</v>
      </c>
      <c r="EA68">
        <v>0.32883810000000002</v>
      </c>
      <c r="EB68">
        <v>0.4319018</v>
      </c>
      <c r="EC68">
        <v>0.3826502</v>
      </c>
      <c r="ED68">
        <v>0.47307060000000001</v>
      </c>
      <c r="EE68">
        <v>0.50169059999999999</v>
      </c>
      <c r="EF68">
        <v>0.54879100000000003</v>
      </c>
      <c r="EG68">
        <v>0.5691425</v>
      </c>
      <c r="EH68">
        <v>0.65643629999999997</v>
      </c>
      <c r="EI68">
        <v>0.70177990000000001</v>
      </c>
      <c r="EJ68">
        <v>0.72729310000000003</v>
      </c>
      <c r="EK68">
        <v>0.71182970000000001</v>
      </c>
      <c r="EL68">
        <v>0.70943869999999998</v>
      </c>
      <c r="EM68">
        <v>0.73206009999999999</v>
      </c>
      <c r="EN68">
        <v>0.74575919999999996</v>
      </c>
      <c r="EO68">
        <v>0.88831930000000003</v>
      </c>
      <c r="EP68">
        <v>0.88542399999999999</v>
      </c>
      <c r="EQ68">
        <v>0.67225089999999998</v>
      </c>
      <c r="ER68">
        <v>0.4312473</v>
      </c>
      <c r="ES68">
        <v>0.39678289999999999</v>
      </c>
      <c r="ET68">
        <v>51.214129999999997</v>
      </c>
      <c r="EU68">
        <v>50.55536</v>
      </c>
      <c r="EV68">
        <v>49.889240000000001</v>
      </c>
      <c r="EW68">
        <v>49.287190000000002</v>
      </c>
      <c r="EX68">
        <v>48.72775</v>
      </c>
      <c r="EY68">
        <v>48.388309999999997</v>
      </c>
      <c r="EZ68">
        <v>48.135590000000001</v>
      </c>
      <c r="FA68">
        <v>49.24174</v>
      </c>
      <c r="FB68">
        <v>52.737229999999997</v>
      </c>
      <c r="FC68">
        <v>56.467419999999997</v>
      </c>
      <c r="FD68">
        <v>59.72457</v>
      </c>
      <c r="FE68">
        <v>62.349530000000001</v>
      </c>
      <c r="FF68">
        <v>64.428470000000004</v>
      </c>
      <c r="FG68">
        <v>65.875110000000006</v>
      </c>
      <c r="FH68">
        <v>66.344189999999998</v>
      </c>
      <c r="FI68">
        <v>65.721180000000004</v>
      </c>
      <c r="FJ68">
        <v>63.744660000000003</v>
      </c>
      <c r="FK68">
        <v>60.933100000000003</v>
      </c>
      <c r="FL68">
        <v>58.682169999999999</v>
      </c>
      <c r="FM68">
        <v>56.834020000000002</v>
      </c>
      <c r="FN68">
        <v>55.399769999999997</v>
      </c>
      <c r="FO68">
        <v>54.134729999999998</v>
      </c>
      <c r="FP68">
        <v>53.040619999999997</v>
      </c>
      <c r="FQ68">
        <v>52.040869999999998</v>
      </c>
      <c r="FR68">
        <v>4.2308400000000003E-2</v>
      </c>
      <c r="FS68">
        <v>6.0292400000000003E-2</v>
      </c>
    </row>
    <row r="69" spans="1:176" x14ac:dyDescent="0.2">
      <c r="A69" t="s">
        <v>199</v>
      </c>
      <c r="B69" t="s">
        <v>1</v>
      </c>
      <c r="C69" t="s">
        <v>205</v>
      </c>
      <c r="D69" t="s">
        <v>251</v>
      </c>
      <c r="E69">
        <v>1000</v>
      </c>
      <c r="F69">
        <v>4.4292220000000002</v>
      </c>
      <c r="G69">
        <v>4.2466530000000002</v>
      </c>
      <c r="H69">
        <v>4.2897379999999998</v>
      </c>
      <c r="I69">
        <v>4.3510689999999999</v>
      </c>
      <c r="J69">
        <v>4.6490650000000002</v>
      </c>
      <c r="K69">
        <v>5.2495599999999998</v>
      </c>
      <c r="L69">
        <v>5.9650169999999996</v>
      </c>
      <c r="M69">
        <v>7.219481</v>
      </c>
      <c r="N69">
        <v>9.4417939999999998</v>
      </c>
      <c r="O69">
        <v>10.678039999999999</v>
      </c>
      <c r="P69">
        <v>11.01169</v>
      </c>
      <c r="Q69">
        <v>11.210739999999999</v>
      </c>
      <c r="R69">
        <v>10.87266</v>
      </c>
      <c r="S69">
        <v>10.769360000000001</v>
      </c>
      <c r="T69">
        <v>10.48176</v>
      </c>
      <c r="U69">
        <v>10.35529</v>
      </c>
      <c r="V69">
        <v>10.00376</v>
      </c>
      <c r="W69">
        <v>9.9823439999999994</v>
      </c>
      <c r="X69">
        <v>9.4748739999999998</v>
      </c>
      <c r="Y69">
        <v>8.8811859999999996</v>
      </c>
      <c r="Z69">
        <v>7.8434210000000002</v>
      </c>
      <c r="AA69">
        <v>6.4444309999999998</v>
      </c>
      <c r="AB69">
        <v>5.5112649999999999</v>
      </c>
      <c r="AC69">
        <v>4.9680939999999998</v>
      </c>
      <c r="AD69">
        <v>0.25975609999999999</v>
      </c>
      <c r="AE69">
        <v>0.20386180000000001</v>
      </c>
      <c r="AF69">
        <v>0.21796219999999999</v>
      </c>
      <c r="AG69">
        <v>0.17958879999999999</v>
      </c>
      <c r="AH69">
        <v>0.1724272</v>
      </c>
      <c r="AI69">
        <v>0.19231670000000001</v>
      </c>
      <c r="AJ69">
        <v>0.25092179999999997</v>
      </c>
      <c r="AK69">
        <v>0.2162007</v>
      </c>
      <c r="AL69">
        <v>0.27619569999999999</v>
      </c>
      <c r="AM69">
        <v>0.3113553</v>
      </c>
      <c r="AN69">
        <v>0.37825510000000001</v>
      </c>
      <c r="AO69">
        <v>0.40110699999999999</v>
      </c>
      <c r="AP69">
        <v>0.46191650000000001</v>
      </c>
      <c r="AQ69">
        <v>0.55352179999999995</v>
      </c>
      <c r="AR69">
        <v>0.53164849999999997</v>
      </c>
      <c r="AS69">
        <v>0.51062090000000004</v>
      </c>
      <c r="AT69">
        <v>0.43021700000000002</v>
      </c>
      <c r="AU69">
        <v>0.46222590000000002</v>
      </c>
      <c r="AV69">
        <v>0.47659820000000003</v>
      </c>
      <c r="AW69">
        <v>0.72259459999999998</v>
      </c>
      <c r="AX69">
        <v>0.72017739999999997</v>
      </c>
      <c r="AY69">
        <v>0.53885150000000004</v>
      </c>
      <c r="AZ69">
        <v>0.30835439999999997</v>
      </c>
      <c r="BA69">
        <v>0.2896282</v>
      </c>
      <c r="BB69">
        <v>0.28888930000000002</v>
      </c>
      <c r="BC69">
        <v>0.23192860000000001</v>
      </c>
      <c r="BD69">
        <v>0.24618229999999999</v>
      </c>
      <c r="BE69">
        <v>0.2048249</v>
      </c>
      <c r="BF69">
        <v>0.20131879999999999</v>
      </c>
      <c r="BG69">
        <v>0.22279399999999999</v>
      </c>
      <c r="BH69">
        <v>0.29423559999999999</v>
      </c>
      <c r="BI69">
        <v>0.26850639999999998</v>
      </c>
      <c r="BJ69">
        <v>0.33748620000000001</v>
      </c>
      <c r="BK69">
        <v>0.37318010000000001</v>
      </c>
      <c r="BL69">
        <v>0.43201000000000001</v>
      </c>
      <c r="BM69">
        <v>0.46122400000000002</v>
      </c>
      <c r="BN69">
        <v>0.52224930000000003</v>
      </c>
      <c r="BO69">
        <v>0.61210730000000002</v>
      </c>
      <c r="BP69">
        <v>0.59408640000000001</v>
      </c>
      <c r="BQ69">
        <v>0.5706061</v>
      </c>
      <c r="BR69">
        <v>0.4912744</v>
      </c>
      <c r="BS69">
        <v>0.53211710000000001</v>
      </c>
      <c r="BT69">
        <v>0.57070489999999996</v>
      </c>
      <c r="BU69">
        <v>0.80163779999999996</v>
      </c>
      <c r="BV69">
        <v>0.78808040000000001</v>
      </c>
      <c r="BW69">
        <v>0.58245429999999998</v>
      </c>
      <c r="BX69">
        <v>0.33989560000000002</v>
      </c>
      <c r="BY69">
        <v>0.31996590000000003</v>
      </c>
      <c r="BZ69">
        <v>0.30906689999999998</v>
      </c>
      <c r="CA69">
        <v>0.25136760000000002</v>
      </c>
      <c r="CB69">
        <v>0.26572750000000001</v>
      </c>
      <c r="CC69">
        <v>0.22230340000000001</v>
      </c>
      <c r="CD69">
        <v>0.221329</v>
      </c>
      <c r="CE69">
        <v>0.2439026</v>
      </c>
      <c r="CF69">
        <v>0.32423469999999999</v>
      </c>
      <c r="CG69">
        <v>0.30473319999999998</v>
      </c>
      <c r="CH69">
        <v>0.37993579999999999</v>
      </c>
      <c r="CI69">
        <v>0.41599969999999997</v>
      </c>
      <c r="CJ69">
        <v>0.4692405</v>
      </c>
      <c r="CK69">
        <v>0.5028608</v>
      </c>
      <c r="CL69">
        <v>0.56403570000000003</v>
      </c>
      <c r="CM69">
        <v>0.65268340000000002</v>
      </c>
      <c r="CN69">
        <v>0.63733079999999998</v>
      </c>
      <c r="CO69">
        <v>0.61215160000000002</v>
      </c>
      <c r="CP69">
        <v>0.5335626</v>
      </c>
      <c r="CQ69">
        <v>0.58052340000000002</v>
      </c>
      <c r="CR69">
        <v>0.63588290000000003</v>
      </c>
      <c r="CS69">
        <v>0.85638289999999995</v>
      </c>
      <c r="CT69">
        <v>0.83510980000000001</v>
      </c>
      <c r="CU69">
        <v>0.61265340000000001</v>
      </c>
      <c r="CV69">
        <v>0.36174099999999998</v>
      </c>
      <c r="CW69">
        <v>0.34097769999999999</v>
      </c>
      <c r="CX69">
        <v>0.3292445</v>
      </c>
      <c r="CY69">
        <v>0.27080660000000001</v>
      </c>
      <c r="CZ69">
        <v>0.28527269999999999</v>
      </c>
      <c r="DA69">
        <v>0.23978179999999999</v>
      </c>
      <c r="DB69">
        <v>0.2413391</v>
      </c>
      <c r="DC69">
        <v>0.2650111</v>
      </c>
      <c r="DD69">
        <v>0.35423369999999998</v>
      </c>
      <c r="DE69">
        <v>0.34095989999999998</v>
      </c>
      <c r="DF69">
        <v>0.42238540000000002</v>
      </c>
      <c r="DG69">
        <v>0.45881939999999999</v>
      </c>
      <c r="DH69">
        <v>0.506471</v>
      </c>
      <c r="DI69">
        <v>0.54449760000000003</v>
      </c>
      <c r="DJ69">
        <v>0.60582199999999997</v>
      </c>
      <c r="DK69">
        <v>0.69325959999999998</v>
      </c>
      <c r="DL69">
        <v>0.68057509999999999</v>
      </c>
      <c r="DM69">
        <v>0.65369710000000003</v>
      </c>
      <c r="DN69">
        <v>0.5758508</v>
      </c>
      <c r="DO69">
        <v>0.62892979999999998</v>
      </c>
      <c r="DP69">
        <v>0.70106089999999999</v>
      </c>
      <c r="DQ69">
        <v>0.91112800000000005</v>
      </c>
      <c r="DR69">
        <v>0.88213929999999996</v>
      </c>
      <c r="DS69">
        <v>0.6428526</v>
      </c>
      <c r="DT69">
        <v>0.38358639999999999</v>
      </c>
      <c r="DU69">
        <v>0.36198950000000002</v>
      </c>
      <c r="DV69">
        <v>0.35837770000000002</v>
      </c>
      <c r="DW69">
        <v>0.29887340000000001</v>
      </c>
      <c r="DX69">
        <v>0.31349280000000002</v>
      </c>
      <c r="DY69">
        <v>0.26501799999999998</v>
      </c>
      <c r="DZ69">
        <v>0.27023069999999999</v>
      </c>
      <c r="EA69">
        <v>0.29548849999999999</v>
      </c>
      <c r="EB69">
        <v>0.3975475</v>
      </c>
      <c r="EC69">
        <v>0.39326559999999999</v>
      </c>
      <c r="ED69">
        <v>0.48367589999999999</v>
      </c>
      <c r="EE69">
        <v>0.5206442</v>
      </c>
      <c r="EF69">
        <v>0.5602258</v>
      </c>
      <c r="EG69">
        <v>0.6046146</v>
      </c>
      <c r="EH69">
        <v>0.66615480000000005</v>
      </c>
      <c r="EI69">
        <v>0.75184510000000004</v>
      </c>
      <c r="EJ69">
        <v>0.74301300000000003</v>
      </c>
      <c r="EK69">
        <v>0.71368220000000004</v>
      </c>
      <c r="EL69">
        <v>0.63690820000000004</v>
      </c>
      <c r="EM69">
        <v>0.69882089999999997</v>
      </c>
      <c r="EN69">
        <v>0.79516759999999997</v>
      </c>
      <c r="EO69">
        <v>0.99017129999999998</v>
      </c>
      <c r="EP69">
        <v>0.95004230000000001</v>
      </c>
      <c r="EQ69">
        <v>0.68645540000000005</v>
      </c>
      <c r="ER69">
        <v>0.41512759999999999</v>
      </c>
      <c r="ES69">
        <v>0.39232709999999998</v>
      </c>
      <c r="ET69">
        <v>47.633150000000001</v>
      </c>
      <c r="EU69">
        <v>46.727319999999999</v>
      </c>
      <c r="EV69">
        <v>46.261490000000002</v>
      </c>
      <c r="EW69">
        <v>45.589230000000001</v>
      </c>
      <c r="EX69">
        <v>45.101950000000002</v>
      </c>
      <c r="EY69">
        <v>45.198349999999998</v>
      </c>
      <c r="EZ69">
        <v>44.748489999999997</v>
      </c>
      <c r="FA69">
        <v>45.892589999999998</v>
      </c>
      <c r="FB69">
        <v>49.832459999999998</v>
      </c>
      <c r="FC69">
        <v>53.324869999999997</v>
      </c>
      <c r="FD69">
        <v>56.767749999999999</v>
      </c>
      <c r="FE69">
        <v>58.887790000000003</v>
      </c>
      <c r="FF69">
        <v>59.623820000000002</v>
      </c>
      <c r="FG69">
        <v>60.313110000000002</v>
      </c>
      <c r="FH69">
        <v>59.862009999999998</v>
      </c>
      <c r="FI69">
        <v>59.088520000000003</v>
      </c>
      <c r="FJ69">
        <v>57.77478</v>
      </c>
      <c r="FK69">
        <v>56.269590000000001</v>
      </c>
      <c r="FL69">
        <v>55.407179999999997</v>
      </c>
      <c r="FM69">
        <v>54.517449999999997</v>
      </c>
      <c r="FN69">
        <v>53.762479999999996</v>
      </c>
      <c r="FO69">
        <v>53.219209999999997</v>
      </c>
      <c r="FP69">
        <v>52.436950000000003</v>
      </c>
      <c r="FQ69">
        <v>51.736840000000001</v>
      </c>
      <c r="FR69">
        <v>4.2308400000000003E-2</v>
      </c>
      <c r="FS69">
        <v>6.0292400000000003E-2</v>
      </c>
    </row>
    <row r="70" spans="1:176" x14ac:dyDescent="0.2">
      <c r="A70" t="s">
        <v>199</v>
      </c>
      <c r="B70" t="s">
        <v>1</v>
      </c>
      <c r="C70" t="s">
        <v>205</v>
      </c>
      <c r="D70" t="s">
        <v>247</v>
      </c>
      <c r="E70">
        <v>1000</v>
      </c>
      <c r="F70">
        <v>4.6701509999999997</v>
      </c>
      <c r="G70">
        <v>4.4779640000000001</v>
      </c>
      <c r="H70">
        <v>4.4440970000000002</v>
      </c>
      <c r="I70">
        <v>4.3179660000000002</v>
      </c>
      <c r="J70">
        <v>4.5319180000000001</v>
      </c>
      <c r="K70">
        <v>5.1864429999999997</v>
      </c>
      <c r="L70">
        <v>6.0503169999999997</v>
      </c>
      <c r="M70">
        <v>7.2754589999999997</v>
      </c>
      <c r="N70">
        <v>9.5183949999999999</v>
      </c>
      <c r="O70">
        <v>10.621790000000001</v>
      </c>
      <c r="P70">
        <v>11.392099999999999</v>
      </c>
      <c r="Q70">
        <v>11.876329999999999</v>
      </c>
      <c r="R70">
        <v>11.81188</v>
      </c>
      <c r="S70">
        <v>11.873329999999999</v>
      </c>
      <c r="T70">
        <v>11.92484</v>
      </c>
      <c r="U70">
        <v>11.81418</v>
      </c>
      <c r="V70">
        <v>11.350519999999999</v>
      </c>
      <c r="W70">
        <v>10.06779</v>
      </c>
      <c r="X70">
        <v>9.9503970000000006</v>
      </c>
      <c r="Y70">
        <v>9.8730349999999998</v>
      </c>
      <c r="Z70">
        <v>8.5672960000000007</v>
      </c>
      <c r="AA70">
        <v>6.8358140000000001</v>
      </c>
      <c r="AB70">
        <v>5.7288519999999998</v>
      </c>
      <c r="AC70">
        <v>5.0617369999999999</v>
      </c>
      <c r="AD70">
        <v>0.19371379999999999</v>
      </c>
      <c r="AE70">
        <v>0.1808854</v>
      </c>
      <c r="AF70">
        <v>0.230959</v>
      </c>
      <c r="AG70">
        <v>0.1127629</v>
      </c>
      <c r="AH70">
        <v>9.6672499999999995E-2</v>
      </c>
      <c r="AI70">
        <v>0.2219264</v>
      </c>
      <c r="AJ70">
        <v>0.18548319999999999</v>
      </c>
      <c r="AK70">
        <v>0.25627670000000002</v>
      </c>
      <c r="AL70">
        <v>0.46335999999999999</v>
      </c>
      <c r="AM70">
        <v>0.24662539999999999</v>
      </c>
      <c r="AN70">
        <v>0.45302369999999997</v>
      </c>
      <c r="AO70">
        <v>0.54289860000000001</v>
      </c>
      <c r="AP70">
        <v>0.6083075</v>
      </c>
      <c r="AQ70">
        <v>0.57436830000000005</v>
      </c>
      <c r="AR70">
        <v>0.53492530000000005</v>
      </c>
      <c r="AS70">
        <v>0.55851459999999997</v>
      </c>
      <c r="AT70">
        <v>0.70229529999999996</v>
      </c>
      <c r="AU70">
        <v>0.72653959999999995</v>
      </c>
      <c r="AV70">
        <v>0.62182959999999998</v>
      </c>
      <c r="AW70">
        <v>0.39740950000000003</v>
      </c>
      <c r="AX70">
        <v>0.44798650000000001</v>
      </c>
      <c r="AY70">
        <v>0.2395727</v>
      </c>
      <c r="AZ70">
        <v>8.9697700000000005E-2</v>
      </c>
      <c r="BA70">
        <v>0.16134229999999999</v>
      </c>
      <c r="BB70">
        <v>0.2490609</v>
      </c>
      <c r="BC70">
        <v>0.236424</v>
      </c>
      <c r="BD70">
        <v>0.288435</v>
      </c>
      <c r="BE70">
        <v>0.16638310000000001</v>
      </c>
      <c r="BF70">
        <v>0.1449126</v>
      </c>
      <c r="BG70">
        <v>0.28867320000000002</v>
      </c>
      <c r="BH70">
        <v>0.27049469999999998</v>
      </c>
      <c r="BI70">
        <v>0.34594200000000003</v>
      </c>
      <c r="BJ70">
        <v>0.56922419999999996</v>
      </c>
      <c r="BK70">
        <v>0.36658970000000002</v>
      </c>
      <c r="BL70">
        <v>0.57091239999999999</v>
      </c>
      <c r="BM70">
        <v>0.66588939999999996</v>
      </c>
      <c r="BN70">
        <v>0.73820600000000003</v>
      </c>
      <c r="BO70">
        <v>0.70378680000000005</v>
      </c>
      <c r="BP70">
        <v>0.66348949999999995</v>
      </c>
      <c r="BQ70">
        <v>0.68553280000000005</v>
      </c>
      <c r="BR70">
        <v>0.82124129999999995</v>
      </c>
      <c r="BS70">
        <v>0.82918689999999995</v>
      </c>
      <c r="BT70">
        <v>0.72564249999999997</v>
      </c>
      <c r="BU70">
        <v>0.53928140000000002</v>
      </c>
      <c r="BV70">
        <v>0.57682509999999998</v>
      </c>
      <c r="BW70">
        <v>0.32188929999999999</v>
      </c>
      <c r="BX70">
        <v>0.16397249999999999</v>
      </c>
      <c r="BY70">
        <v>0.22411320000000001</v>
      </c>
      <c r="BZ70">
        <v>0.28739409999999999</v>
      </c>
      <c r="CA70">
        <v>0.27488990000000002</v>
      </c>
      <c r="CB70">
        <v>0.3282427</v>
      </c>
      <c r="CC70">
        <v>0.20352029999999999</v>
      </c>
      <c r="CD70">
        <v>0.1783236</v>
      </c>
      <c r="CE70">
        <v>0.33490180000000003</v>
      </c>
      <c r="CF70">
        <v>0.32937339999999998</v>
      </c>
      <c r="CG70">
        <v>0.40804400000000002</v>
      </c>
      <c r="CH70">
        <v>0.64254540000000004</v>
      </c>
      <c r="CI70">
        <v>0.44967659999999998</v>
      </c>
      <c r="CJ70">
        <v>0.65256170000000002</v>
      </c>
      <c r="CK70">
        <v>0.75107250000000003</v>
      </c>
      <c r="CL70">
        <v>0.8281733</v>
      </c>
      <c r="CM70">
        <v>0.79342159999999995</v>
      </c>
      <c r="CN70">
        <v>0.75253270000000005</v>
      </c>
      <c r="CO70">
        <v>0.7735052</v>
      </c>
      <c r="CP70">
        <v>0.90362290000000001</v>
      </c>
      <c r="CQ70">
        <v>0.90028019999999997</v>
      </c>
      <c r="CR70">
        <v>0.79754290000000005</v>
      </c>
      <c r="CS70">
        <v>0.63754140000000004</v>
      </c>
      <c r="CT70">
        <v>0.66605820000000004</v>
      </c>
      <c r="CU70">
        <v>0.3789015</v>
      </c>
      <c r="CV70">
        <v>0.21541489999999999</v>
      </c>
      <c r="CW70">
        <v>0.2675882</v>
      </c>
      <c r="CX70">
        <v>0.3257273</v>
      </c>
      <c r="CY70">
        <v>0.31335580000000002</v>
      </c>
      <c r="CZ70">
        <v>0.3680503</v>
      </c>
      <c r="DA70">
        <v>0.2406575</v>
      </c>
      <c r="DB70">
        <v>0.2117346</v>
      </c>
      <c r="DC70">
        <v>0.38113029999999998</v>
      </c>
      <c r="DD70">
        <v>0.38825209999999999</v>
      </c>
      <c r="DE70">
        <v>0.47014590000000001</v>
      </c>
      <c r="DF70">
        <v>0.71586660000000002</v>
      </c>
      <c r="DG70">
        <v>0.53276349999999995</v>
      </c>
      <c r="DH70">
        <v>0.73421099999999995</v>
      </c>
      <c r="DI70">
        <v>0.83625559999999999</v>
      </c>
      <c r="DJ70">
        <v>0.91814050000000003</v>
      </c>
      <c r="DK70">
        <v>0.88305650000000002</v>
      </c>
      <c r="DL70">
        <v>0.84157579999999998</v>
      </c>
      <c r="DM70">
        <v>0.86147759999999995</v>
      </c>
      <c r="DN70">
        <v>0.98600460000000001</v>
      </c>
      <c r="DO70">
        <v>0.97137340000000005</v>
      </c>
      <c r="DP70">
        <v>0.86944339999999998</v>
      </c>
      <c r="DQ70">
        <v>0.7358015</v>
      </c>
      <c r="DR70">
        <v>0.75529139999999995</v>
      </c>
      <c r="DS70">
        <v>0.43591370000000002</v>
      </c>
      <c r="DT70">
        <v>0.26685740000000002</v>
      </c>
      <c r="DU70">
        <v>0.31106309999999998</v>
      </c>
      <c r="DV70">
        <v>0.38107439999999998</v>
      </c>
      <c r="DW70">
        <v>0.36889450000000001</v>
      </c>
      <c r="DX70">
        <v>0.42552630000000002</v>
      </c>
      <c r="DY70">
        <v>0.29427779999999998</v>
      </c>
      <c r="DZ70">
        <v>0.25997480000000001</v>
      </c>
      <c r="EA70">
        <v>0.44787709999999997</v>
      </c>
      <c r="EB70">
        <v>0.47326370000000001</v>
      </c>
      <c r="EC70">
        <v>0.55981119999999995</v>
      </c>
      <c r="ED70">
        <v>0.82173070000000004</v>
      </c>
      <c r="EE70">
        <v>0.65272779999999997</v>
      </c>
      <c r="EF70">
        <v>0.85209970000000002</v>
      </c>
      <c r="EG70">
        <v>0.9592463</v>
      </c>
      <c r="EH70">
        <v>1.0480389999999999</v>
      </c>
      <c r="EI70">
        <v>1.012475</v>
      </c>
      <c r="EJ70">
        <v>0.97014</v>
      </c>
      <c r="EK70">
        <v>0.98849580000000004</v>
      </c>
      <c r="EL70">
        <v>1.104951</v>
      </c>
      <c r="EM70">
        <v>1.0740209999999999</v>
      </c>
      <c r="EN70">
        <v>0.97325620000000002</v>
      </c>
      <c r="EO70">
        <v>0.87767329999999999</v>
      </c>
      <c r="EP70">
        <v>0.88412990000000002</v>
      </c>
      <c r="EQ70">
        <v>0.51823030000000003</v>
      </c>
      <c r="ER70">
        <v>0.34113209999999999</v>
      </c>
      <c r="ES70">
        <v>0.373834</v>
      </c>
      <c r="ET70">
        <v>55.946159999999999</v>
      </c>
      <c r="EU70">
        <v>54.81962</v>
      </c>
      <c r="EV70">
        <v>53.871420000000001</v>
      </c>
      <c r="EW70">
        <v>53.116610000000001</v>
      </c>
      <c r="EX70">
        <v>52.535519999999998</v>
      </c>
      <c r="EY70">
        <v>52.03969</v>
      </c>
      <c r="EZ70">
        <v>51.613660000000003</v>
      </c>
      <c r="FA70">
        <v>51.74539</v>
      </c>
      <c r="FB70">
        <v>54.348219999999998</v>
      </c>
      <c r="FC70">
        <v>58.330269999999999</v>
      </c>
      <c r="FD70">
        <v>61.987900000000003</v>
      </c>
      <c r="FE70">
        <v>65.258420000000001</v>
      </c>
      <c r="FF70">
        <v>68.029570000000007</v>
      </c>
      <c r="FG70">
        <v>70.275750000000002</v>
      </c>
      <c r="FH70">
        <v>71.835599999999999</v>
      </c>
      <c r="FI70">
        <v>72.46414</v>
      </c>
      <c r="FJ70">
        <v>71.968019999999996</v>
      </c>
      <c r="FK70">
        <v>70.163150000000002</v>
      </c>
      <c r="FL70">
        <v>66.793520000000001</v>
      </c>
      <c r="FM70">
        <v>63.864289999999997</v>
      </c>
      <c r="FN70">
        <v>61.493459999999999</v>
      </c>
      <c r="FO70">
        <v>59.61103</v>
      </c>
      <c r="FP70">
        <v>58.02937</v>
      </c>
      <c r="FQ70">
        <v>56.701160000000002</v>
      </c>
      <c r="FR70">
        <v>7.1459700000000001E-2</v>
      </c>
      <c r="FS70">
        <v>9.2755699999999996E-2</v>
      </c>
      <c r="FT70">
        <v>0.1172913</v>
      </c>
    </row>
    <row r="71" spans="1:176" x14ac:dyDescent="0.2">
      <c r="A71" t="s">
        <v>199</v>
      </c>
      <c r="B71" t="s">
        <v>1</v>
      </c>
      <c r="C71" t="s">
        <v>205</v>
      </c>
      <c r="D71" t="s">
        <v>250</v>
      </c>
      <c r="E71">
        <v>1000</v>
      </c>
      <c r="F71">
        <v>4.9241770000000002</v>
      </c>
      <c r="G71">
        <v>4.5948529999999996</v>
      </c>
      <c r="H71">
        <v>4.5676810000000003</v>
      </c>
      <c r="I71">
        <v>4.5543820000000004</v>
      </c>
      <c r="J71">
        <v>4.7404039999999998</v>
      </c>
      <c r="K71">
        <v>5.2182690000000003</v>
      </c>
      <c r="L71">
        <v>6.1580519999999996</v>
      </c>
      <c r="M71">
        <v>7.2328210000000004</v>
      </c>
      <c r="N71">
        <v>9.2334099999999992</v>
      </c>
      <c r="O71">
        <v>10.840920000000001</v>
      </c>
      <c r="P71">
        <v>11.603149999999999</v>
      </c>
      <c r="Q71">
        <v>11.98334</v>
      </c>
      <c r="R71">
        <v>12.275180000000001</v>
      </c>
      <c r="S71">
        <v>12.50023</v>
      </c>
      <c r="T71">
        <v>12.832789999999999</v>
      </c>
      <c r="U71">
        <v>12.38937</v>
      </c>
      <c r="V71">
        <v>11.49727</v>
      </c>
      <c r="W71">
        <v>10.135770000000001</v>
      </c>
      <c r="X71">
        <v>9.4929290000000002</v>
      </c>
      <c r="Y71">
        <v>10.040749999999999</v>
      </c>
      <c r="Z71">
        <v>8.7269290000000002</v>
      </c>
      <c r="AA71">
        <v>6.9362599999999999</v>
      </c>
      <c r="AB71">
        <v>5.7949979999999996</v>
      </c>
      <c r="AC71">
        <v>4.9733200000000002</v>
      </c>
      <c r="AD71">
        <v>0.1204721</v>
      </c>
      <c r="AE71">
        <v>2.6865699999999999E-2</v>
      </c>
      <c r="AF71">
        <v>5.7218100000000001E-2</v>
      </c>
      <c r="AG71">
        <v>2.1884799999999999E-2</v>
      </c>
      <c r="AH71">
        <v>4.2870900000000003E-2</v>
      </c>
      <c r="AI71">
        <v>9.7241800000000003E-2</v>
      </c>
      <c r="AJ71">
        <v>0.11019809999999999</v>
      </c>
      <c r="AK71">
        <v>0.2271995</v>
      </c>
      <c r="AL71">
        <v>0.17972830000000001</v>
      </c>
      <c r="AM71">
        <v>0.30418830000000002</v>
      </c>
      <c r="AN71">
        <v>0.34644380000000002</v>
      </c>
      <c r="AO71">
        <v>0.30852180000000001</v>
      </c>
      <c r="AP71">
        <v>0.54612669999999996</v>
      </c>
      <c r="AQ71">
        <v>0.61242339999999995</v>
      </c>
      <c r="AR71">
        <v>0.57559110000000002</v>
      </c>
      <c r="AS71">
        <v>0.59654969999999996</v>
      </c>
      <c r="AT71">
        <v>0.55422090000000002</v>
      </c>
      <c r="AU71">
        <v>0.4888615</v>
      </c>
      <c r="AV71">
        <v>0.23328170000000001</v>
      </c>
      <c r="AW71">
        <v>1.8508699999999999E-2</v>
      </c>
      <c r="AX71">
        <v>0.31709949999999998</v>
      </c>
      <c r="AY71">
        <v>0.20916480000000001</v>
      </c>
      <c r="AZ71">
        <v>0.106698</v>
      </c>
      <c r="BA71">
        <v>0.1098324</v>
      </c>
      <c r="BB71">
        <v>0.17581920000000001</v>
      </c>
      <c r="BC71">
        <v>8.2404400000000003E-2</v>
      </c>
      <c r="BD71">
        <v>0.11469409999999999</v>
      </c>
      <c r="BE71">
        <v>7.5505100000000006E-2</v>
      </c>
      <c r="BF71">
        <v>9.1110999999999998E-2</v>
      </c>
      <c r="BG71">
        <v>0.16398860000000001</v>
      </c>
      <c r="BH71">
        <v>0.19520970000000001</v>
      </c>
      <c r="BI71">
        <v>0.3168648</v>
      </c>
      <c r="BJ71">
        <v>0.28559250000000003</v>
      </c>
      <c r="BK71">
        <v>0.42415269999999999</v>
      </c>
      <c r="BL71">
        <v>0.46433249999999998</v>
      </c>
      <c r="BM71">
        <v>0.43151260000000002</v>
      </c>
      <c r="BN71">
        <v>0.67602519999999999</v>
      </c>
      <c r="BO71">
        <v>0.74184190000000005</v>
      </c>
      <c r="BP71">
        <v>0.70415530000000004</v>
      </c>
      <c r="BQ71">
        <v>0.72356799999999999</v>
      </c>
      <c r="BR71">
        <v>0.67316690000000001</v>
      </c>
      <c r="BS71">
        <v>0.5915089</v>
      </c>
      <c r="BT71">
        <v>0.33709450000000002</v>
      </c>
      <c r="BU71">
        <v>0.16038060000000001</v>
      </c>
      <c r="BV71">
        <v>0.445938</v>
      </c>
      <c r="BW71">
        <v>0.2914813</v>
      </c>
      <c r="BX71">
        <v>0.18097269999999999</v>
      </c>
      <c r="BY71">
        <v>0.17260329999999999</v>
      </c>
      <c r="BZ71">
        <v>0.21415239999999999</v>
      </c>
      <c r="CA71">
        <v>0.1208703</v>
      </c>
      <c r="CB71">
        <v>0.15450169999999999</v>
      </c>
      <c r="CC71">
        <v>0.1126423</v>
      </c>
      <c r="CD71">
        <v>0.12452199999999999</v>
      </c>
      <c r="CE71">
        <v>0.21021719999999999</v>
      </c>
      <c r="CF71">
        <v>0.25408839999999999</v>
      </c>
      <c r="CG71">
        <v>0.37896679999999999</v>
      </c>
      <c r="CH71">
        <v>0.3589137</v>
      </c>
      <c r="CI71">
        <v>0.50723960000000001</v>
      </c>
      <c r="CJ71">
        <v>0.54598179999999996</v>
      </c>
      <c r="CK71">
        <v>0.51669569999999998</v>
      </c>
      <c r="CL71">
        <v>0.76599240000000002</v>
      </c>
      <c r="CM71">
        <v>0.83147669999999996</v>
      </c>
      <c r="CN71">
        <v>0.79319850000000003</v>
      </c>
      <c r="CO71">
        <v>0.81154040000000005</v>
      </c>
      <c r="CP71">
        <v>0.75554849999999996</v>
      </c>
      <c r="CQ71">
        <v>0.66260209999999997</v>
      </c>
      <c r="CR71">
        <v>0.408995</v>
      </c>
      <c r="CS71">
        <v>0.2586407</v>
      </c>
      <c r="CT71">
        <v>0.53517119999999996</v>
      </c>
      <c r="CU71">
        <v>0.34849360000000001</v>
      </c>
      <c r="CV71">
        <v>0.23241519999999999</v>
      </c>
      <c r="CW71">
        <v>0.2160782</v>
      </c>
      <c r="CX71">
        <v>0.25248569999999998</v>
      </c>
      <c r="CY71">
        <v>0.15933620000000001</v>
      </c>
      <c r="CZ71">
        <v>0.19430939999999999</v>
      </c>
      <c r="DA71">
        <v>0.14977950000000001</v>
      </c>
      <c r="DB71">
        <v>0.15793299999999999</v>
      </c>
      <c r="DC71">
        <v>0.2564457</v>
      </c>
      <c r="DD71">
        <v>0.3129671</v>
      </c>
      <c r="DE71">
        <v>0.44106879999999998</v>
      </c>
      <c r="DF71">
        <v>0.43223489999999998</v>
      </c>
      <c r="DG71">
        <v>0.59032649999999998</v>
      </c>
      <c r="DH71">
        <v>0.6276311</v>
      </c>
      <c r="DI71">
        <v>0.60187880000000005</v>
      </c>
      <c r="DJ71">
        <v>0.85595969999999999</v>
      </c>
      <c r="DK71">
        <v>0.92111149999999997</v>
      </c>
      <c r="DL71">
        <v>0.88224159999999996</v>
      </c>
      <c r="DM71">
        <v>0.8995128</v>
      </c>
      <c r="DN71">
        <v>0.83793019999999996</v>
      </c>
      <c r="DO71">
        <v>0.7336954</v>
      </c>
      <c r="DP71">
        <v>0.48089549999999998</v>
      </c>
      <c r="DQ71">
        <v>0.35690070000000002</v>
      </c>
      <c r="DR71">
        <v>0.62440430000000002</v>
      </c>
      <c r="DS71">
        <v>0.40550580000000003</v>
      </c>
      <c r="DT71">
        <v>0.28385759999999999</v>
      </c>
      <c r="DU71">
        <v>0.25955319999999998</v>
      </c>
      <c r="DV71">
        <v>0.30783270000000001</v>
      </c>
      <c r="DW71">
        <v>0.2148748</v>
      </c>
      <c r="DX71">
        <v>0.25178539999999999</v>
      </c>
      <c r="DY71">
        <v>0.20339969999999999</v>
      </c>
      <c r="DZ71">
        <v>0.2061732</v>
      </c>
      <c r="EA71">
        <v>0.32319249999999999</v>
      </c>
      <c r="EB71">
        <v>0.39797860000000002</v>
      </c>
      <c r="EC71">
        <v>0.53073409999999999</v>
      </c>
      <c r="ED71">
        <v>0.53809899999999999</v>
      </c>
      <c r="EE71">
        <v>0.7102908</v>
      </c>
      <c r="EF71">
        <v>0.74551979999999995</v>
      </c>
      <c r="EG71">
        <v>0.72486950000000006</v>
      </c>
      <c r="EH71">
        <v>0.98585809999999996</v>
      </c>
      <c r="EI71">
        <v>1.05053</v>
      </c>
      <c r="EJ71">
        <v>1.0108060000000001</v>
      </c>
      <c r="EK71">
        <v>1.0265310000000001</v>
      </c>
      <c r="EL71">
        <v>0.95687619999999995</v>
      </c>
      <c r="EM71">
        <v>0.83634269999999999</v>
      </c>
      <c r="EN71">
        <v>0.58470829999999996</v>
      </c>
      <c r="EO71">
        <v>0.49877260000000001</v>
      </c>
      <c r="EP71">
        <v>0.75324290000000005</v>
      </c>
      <c r="EQ71">
        <v>0.48782239999999999</v>
      </c>
      <c r="ER71">
        <v>0.35813230000000001</v>
      </c>
      <c r="ES71">
        <v>0.3223241</v>
      </c>
      <c r="ET71">
        <v>61.218490000000003</v>
      </c>
      <c r="EU71">
        <v>60.073639999999997</v>
      </c>
      <c r="EV71">
        <v>58.757629999999999</v>
      </c>
      <c r="EW71">
        <v>57.860999999999997</v>
      </c>
      <c r="EX71">
        <v>57.114789999999999</v>
      </c>
      <c r="EY71">
        <v>56.401130000000002</v>
      </c>
      <c r="EZ71">
        <v>55.91686</v>
      </c>
      <c r="FA71">
        <v>56.393099999999997</v>
      </c>
      <c r="FB71">
        <v>59.05245</v>
      </c>
      <c r="FC71">
        <v>62.524349999999998</v>
      </c>
      <c r="FD71">
        <v>64.929270000000002</v>
      </c>
      <c r="FE71">
        <v>67.610759999999999</v>
      </c>
      <c r="FF71">
        <v>69.689710000000005</v>
      </c>
      <c r="FG71">
        <v>71.499049999999997</v>
      </c>
      <c r="FH71">
        <v>73.252260000000007</v>
      </c>
      <c r="FI71">
        <v>73.871560000000002</v>
      </c>
      <c r="FJ71">
        <v>73.672510000000003</v>
      </c>
      <c r="FK71">
        <v>72.567449999999994</v>
      </c>
      <c r="FL71">
        <v>70.030289999999994</v>
      </c>
      <c r="FM71">
        <v>67.4893</v>
      </c>
      <c r="FN71">
        <v>65.255409999999998</v>
      </c>
      <c r="FO71">
        <v>63.127780000000001</v>
      </c>
      <c r="FP71">
        <v>61.509650000000001</v>
      </c>
      <c r="FQ71">
        <v>60.236319999999999</v>
      </c>
      <c r="FR71">
        <v>7.1459700000000001E-2</v>
      </c>
      <c r="FS71">
        <v>9.2755699999999996E-2</v>
      </c>
      <c r="FT71">
        <v>0.1172913</v>
      </c>
    </row>
    <row r="72" spans="1:176" x14ac:dyDescent="0.2">
      <c r="A72" t="s">
        <v>199</v>
      </c>
      <c r="B72" t="s">
        <v>1</v>
      </c>
      <c r="C72" t="s">
        <v>205</v>
      </c>
      <c r="D72" t="s">
        <v>235</v>
      </c>
      <c r="E72">
        <v>1000</v>
      </c>
      <c r="F72">
        <v>5.0624440000000002</v>
      </c>
      <c r="G72">
        <v>4.7359210000000003</v>
      </c>
      <c r="H72">
        <v>4.652399</v>
      </c>
      <c r="I72">
        <v>4.6183699999999996</v>
      </c>
      <c r="J72">
        <v>4.9015979999999999</v>
      </c>
      <c r="K72">
        <v>5.5827910000000003</v>
      </c>
      <c r="L72">
        <v>6.4233830000000003</v>
      </c>
      <c r="M72">
        <v>7.4742410000000001</v>
      </c>
      <c r="N72">
        <v>9.6956790000000002</v>
      </c>
      <c r="O72">
        <v>11.47308</v>
      </c>
      <c r="P72">
        <v>12.54457</v>
      </c>
      <c r="Q72">
        <v>13.2719</v>
      </c>
      <c r="R72">
        <v>13.41169</v>
      </c>
      <c r="S72">
        <v>13.73493</v>
      </c>
      <c r="T72">
        <v>14.031420000000001</v>
      </c>
      <c r="U72">
        <v>13.99844</v>
      </c>
      <c r="V72">
        <v>13.260450000000001</v>
      </c>
      <c r="W72">
        <v>11.670920000000001</v>
      </c>
      <c r="X72">
        <v>10.37121</v>
      </c>
      <c r="Y72">
        <v>10.367760000000001</v>
      </c>
      <c r="Z72">
        <v>9.3573269999999997</v>
      </c>
      <c r="AA72">
        <v>7.572972</v>
      </c>
      <c r="AB72">
        <v>6.3717030000000001</v>
      </c>
      <c r="AC72">
        <v>5.484515</v>
      </c>
      <c r="AD72">
        <v>0.18193970000000001</v>
      </c>
      <c r="AE72">
        <v>8.2981799999999994E-2</v>
      </c>
      <c r="AF72">
        <v>9.4723000000000002E-2</v>
      </c>
      <c r="AG72">
        <v>0.1000443</v>
      </c>
      <c r="AH72">
        <v>0.11217299999999999</v>
      </c>
      <c r="AI72">
        <v>0.17341609999999999</v>
      </c>
      <c r="AJ72">
        <v>0.17370160000000001</v>
      </c>
      <c r="AK72">
        <v>0.1784269</v>
      </c>
      <c r="AL72">
        <v>0.11865489999999999</v>
      </c>
      <c r="AM72">
        <v>0.35061389999999998</v>
      </c>
      <c r="AN72">
        <v>0.49559520000000001</v>
      </c>
      <c r="AO72">
        <v>0.48958879999999999</v>
      </c>
      <c r="AP72">
        <v>0.59685489999999997</v>
      </c>
      <c r="AQ72">
        <v>0.66314580000000001</v>
      </c>
      <c r="AR72">
        <v>0.66821299999999995</v>
      </c>
      <c r="AS72">
        <v>0.66366349999999996</v>
      </c>
      <c r="AT72">
        <v>0.54689840000000001</v>
      </c>
      <c r="AU72">
        <v>0.35954259999999999</v>
      </c>
      <c r="AV72">
        <v>0.1258099</v>
      </c>
      <c r="AW72">
        <v>2.2073800000000001E-2</v>
      </c>
      <c r="AX72">
        <v>0.2770627</v>
      </c>
      <c r="AY72">
        <v>0.2196293</v>
      </c>
      <c r="AZ72">
        <v>0.1364841</v>
      </c>
      <c r="BA72">
        <v>0.13333619999999999</v>
      </c>
      <c r="BB72">
        <v>0.23728679999999999</v>
      </c>
      <c r="BC72">
        <v>0.13852039999999999</v>
      </c>
      <c r="BD72">
        <v>0.1521989</v>
      </c>
      <c r="BE72">
        <v>0.15366450000000001</v>
      </c>
      <c r="BF72">
        <v>0.16041320000000001</v>
      </c>
      <c r="BG72">
        <v>0.24016280000000001</v>
      </c>
      <c r="BH72">
        <v>0.25871319999999998</v>
      </c>
      <c r="BI72">
        <v>0.2680922</v>
      </c>
      <c r="BJ72">
        <v>0.224519</v>
      </c>
      <c r="BK72">
        <v>0.4705782</v>
      </c>
      <c r="BL72">
        <v>0.61348389999999997</v>
      </c>
      <c r="BM72">
        <v>0.6125796</v>
      </c>
      <c r="BN72">
        <v>0.72675339999999999</v>
      </c>
      <c r="BO72">
        <v>0.7925643</v>
      </c>
      <c r="BP72">
        <v>0.79677719999999996</v>
      </c>
      <c r="BQ72">
        <v>0.79068170000000004</v>
      </c>
      <c r="BR72">
        <v>0.66584429999999994</v>
      </c>
      <c r="BS72">
        <v>0.46218999999999999</v>
      </c>
      <c r="BT72">
        <v>0.22962270000000001</v>
      </c>
      <c r="BU72">
        <v>0.1639457</v>
      </c>
      <c r="BV72">
        <v>0.40590120000000002</v>
      </c>
      <c r="BW72">
        <v>0.30194589999999999</v>
      </c>
      <c r="BX72">
        <v>0.2107588</v>
      </c>
      <c r="BY72">
        <v>0.19610710000000001</v>
      </c>
      <c r="BZ72">
        <v>0.27561999999999998</v>
      </c>
      <c r="CA72">
        <v>0.17698630000000001</v>
      </c>
      <c r="CB72">
        <v>0.1920066</v>
      </c>
      <c r="CC72">
        <v>0.19080179999999999</v>
      </c>
      <c r="CD72">
        <v>0.1938242</v>
      </c>
      <c r="CE72">
        <v>0.28639140000000002</v>
      </c>
      <c r="CF72">
        <v>0.31759189999999998</v>
      </c>
      <c r="CG72">
        <v>0.33019419999999999</v>
      </c>
      <c r="CH72">
        <v>0.2978402</v>
      </c>
      <c r="CI72">
        <v>0.55366510000000002</v>
      </c>
      <c r="CJ72">
        <v>0.69513320000000001</v>
      </c>
      <c r="CK72">
        <v>0.69776269999999996</v>
      </c>
      <c r="CL72">
        <v>0.81672060000000002</v>
      </c>
      <c r="CM72">
        <v>0.88219919999999996</v>
      </c>
      <c r="CN72">
        <v>0.8858203</v>
      </c>
      <c r="CO72">
        <v>0.87865409999999999</v>
      </c>
      <c r="CP72">
        <v>0.74822599999999995</v>
      </c>
      <c r="CQ72">
        <v>0.53328319999999996</v>
      </c>
      <c r="CR72">
        <v>0.30152309999999999</v>
      </c>
      <c r="CS72">
        <v>0.26220579999999999</v>
      </c>
      <c r="CT72">
        <v>0.49513439999999997</v>
      </c>
      <c r="CU72">
        <v>0.35895820000000001</v>
      </c>
      <c r="CV72">
        <v>0.26220120000000002</v>
      </c>
      <c r="CW72">
        <v>0.23958209999999999</v>
      </c>
      <c r="CX72">
        <v>0.31395319999999999</v>
      </c>
      <c r="CY72">
        <v>0.21545220000000001</v>
      </c>
      <c r="CZ72">
        <v>0.2318143</v>
      </c>
      <c r="DA72">
        <v>0.227939</v>
      </c>
      <c r="DB72">
        <v>0.2272352</v>
      </c>
      <c r="DC72">
        <v>0.33262000000000003</v>
      </c>
      <c r="DD72">
        <v>0.37647059999999999</v>
      </c>
      <c r="DE72">
        <v>0.39229619999999998</v>
      </c>
      <c r="DF72">
        <v>0.37116139999999997</v>
      </c>
      <c r="DG72">
        <v>0.63675199999999998</v>
      </c>
      <c r="DH72">
        <v>0.77678250000000004</v>
      </c>
      <c r="DI72">
        <v>0.78294580000000003</v>
      </c>
      <c r="DJ72">
        <v>0.90668789999999999</v>
      </c>
      <c r="DK72">
        <v>0.97183399999999998</v>
      </c>
      <c r="DL72">
        <v>0.97486349999999999</v>
      </c>
      <c r="DM72">
        <v>0.96662650000000006</v>
      </c>
      <c r="DN72">
        <v>0.83060769999999995</v>
      </c>
      <c r="DO72">
        <v>0.60437649999999998</v>
      </c>
      <c r="DP72">
        <v>0.37342360000000002</v>
      </c>
      <c r="DQ72">
        <v>0.3604658</v>
      </c>
      <c r="DR72">
        <v>0.58436759999999999</v>
      </c>
      <c r="DS72">
        <v>0.41597040000000002</v>
      </c>
      <c r="DT72">
        <v>0.31364370000000003</v>
      </c>
      <c r="DU72">
        <v>0.283057</v>
      </c>
      <c r="DV72">
        <v>0.36930030000000003</v>
      </c>
      <c r="DW72">
        <v>0.27099079999999998</v>
      </c>
      <c r="DX72">
        <v>0.2892902</v>
      </c>
      <c r="DY72">
        <v>0.28155920000000001</v>
      </c>
      <c r="DZ72">
        <v>0.27547529999999998</v>
      </c>
      <c r="EA72">
        <v>0.39936670000000002</v>
      </c>
      <c r="EB72">
        <v>0.46148210000000001</v>
      </c>
      <c r="EC72">
        <v>0.48196149999999999</v>
      </c>
      <c r="ED72">
        <v>0.47702559999999999</v>
      </c>
      <c r="EE72">
        <v>0.75671630000000001</v>
      </c>
      <c r="EF72">
        <v>0.8946712</v>
      </c>
      <c r="EG72">
        <v>0.90593650000000003</v>
      </c>
      <c r="EH72">
        <v>1.036586</v>
      </c>
      <c r="EI72">
        <v>1.1012519999999999</v>
      </c>
      <c r="EJ72">
        <v>1.1034280000000001</v>
      </c>
      <c r="EK72">
        <v>1.093645</v>
      </c>
      <c r="EL72">
        <v>0.9495536</v>
      </c>
      <c r="EM72">
        <v>0.70702379999999998</v>
      </c>
      <c r="EN72">
        <v>0.47723640000000001</v>
      </c>
      <c r="EO72">
        <v>0.5023377</v>
      </c>
      <c r="EP72">
        <v>0.71320609999999995</v>
      </c>
      <c r="EQ72">
        <v>0.49828699999999998</v>
      </c>
      <c r="ER72">
        <v>0.3879184</v>
      </c>
      <c r="ES72">
        <v>0.34582790000000002</v>
      </c>
      <c r="ET72">
        <v>66.030280000000005</v>
      </c>
      <c r="EU72">
        <v>65.094160000000002</v>
      </c>
      <c r="EV72">
        <v>64.191209999999998</v>
      </c>
      <c r="EW72">
        <v>63.388930000000002</v>
      </c>
      <c r="EX72">
        <v>62.791220000000003</v>
      </c>
      <c r="EY72">
        <v>62.293149999999997</v>
      </c>
      <c r="EZ72">
        <v>61.83737</v>
      </c>
      <c r="FA72">
        <v>62.415089999999999</v>
      </c>
      <c r="FB72">
        <v>64.759379999999993</v>
      </c>
      <c r="FC72">
        <v>67.663449999999997</v>
      </c>
      <c r="FD72">
        <v>70.922669999999997</v>
      </c>
      <c r="FE72">
        <v>74.034019999999998</v>
      </c>
      <c r="FF72">
        <v>76.97578</v>
      </c>
      <c r="FG72">
        <v>79.517979999999994</v>
      </c>
      <c r="FH72">
        <v>81.168970000000002</v>
      </c>
      <c r="FI72">
        <v>81.757230000000007</v>
      </c>
      <c r="FJ72">
        <v>81.48948</v>
      </c>
      <c r="FK72">
        <v>80.268039999999999</v>
      </c>
      <c r="FL72">
        <v>77.574920000000006</v>
      </c>
      <c r="FM72">
        <v>74.233710000000002</v>
      </c>
      <c r="FN72">
        <v>71.580960000000005</v>
      </c>
      <c r="FO72">
        <v>69.570939999999993</v>
      </c>
      <c r="FP72">
        <v>68.068950000000001</v>
      </c>
      <c r="FQ72">
        <v>66.884399999999999</v>
      </c>
      <c r="FR72">
        <v>7.1459700000000001E-2</v>
      </c>
      <c r="FS72">
        <v>9.2755699999999996E-2</v>
      </c>
      <c r="FT72">
        <v>0.1172913</v>
      </c>
    </row>
    <row r="73" spans="1:176" x14ac:dyDescent="0.2">
      <c r="A73" t="s">
        <v>199</v>
      </c>
      <c r="B73" t="s">
        <v>1</v>
      </c>
      <c r="C73" t="s">
        <v>205</v>
      </c>
      <c r="D73" t="s">
        <v>246</v>
      </c>
      <c r="E73">
        <v>1000</v>
      </c>
      <c r="F73">
        <v>5.3829149999999997</v>
      </c>
      <c r="G73">
        <v>4.978364</v>
      </c>
      <c r="H73">
        <v>4.8909890000000003</v>
      </c>
      <c r="I73">
        <v>4.7956260000000004</v>
      </c>
      <c r="J73">
        <v>5.046608</v>
      </c>
      <c r="K73">
        <v>5.7416179999999999</v>
      </c>
      <c r="L73">
        <v>6.6119399999999997</v>
      </c>
      <c r="M73">
        <v>7.6270389999999999</v>
      </c>
      <c r="N73">
        <v>10.082319999999999</v>
      </c>
      <c r="O73">
        <v>12.09371</v>
      </c>
      <c r="P73">
        <v>13.48921</v>
      </c>
      <c r="Q73">
        <v>14.301360000000001</v>
      </c>
      <c r="R73">
        <v>14.60131</v>
      </c>
      <c r="S73">
        <v>14.97245</v>
      </c>
      <c r="T73">
        <v>15.351000000000001</v>
      </c>
      <c r="U73">
        <v>15.40748</v>
      </c>
      <c r="V73">
        <v>14.395910000000001</v>
      </c>
      <c r="W73">
        <v>12.774620000000001</v>
      </c>
      <c r="X73">
        <v>10.90577</v>
      </c>
      <c r="Y73">
        <v>10.6069</v>
      </c>
      <c r="Z73">
        <v>9.7482609999999994</v>
      </c>
      <c r="AA73">
        <v>8.2737219999999994</v>
      </c>
      <c r="AB73">
        <v>6.9400279999999999</v>
      </c>
      <c r="AC73">
        <v>5.9338179999999996</v>
      </c>
      <c r="AD73">
        <v>0.2326394</v>
      </c>
      <c r="AE73">
        <v>0.14139640000000001</v>
      </c>
      <c r="AF73">
        <v>0.14355970000000001</v>
      </c>
      <c r="AG73">
        <v>0.16473989999999999</v>
      </c>
      <c r="AH73">
        <v>0.16668140000000001</v>
      </c>
      <c r="AI73">
        <v>0.2410081</v>
      </c>
      <c r="AJ73">
        <v>0.22208610000000001</v>
      </c>
      <c r="AK73">
        <v>0.1504356</v>
      </c>
      <c r="AL73">
        <v>0.1127287</v>
      </c>
      <c r="AM73">
        <v>0.37384420000000002</v>
      </c>
      <c r="AN73">
        <v>0.60488710000000001</v>
      </c>
      <c r="AO73">
        <v>0.63173449999999998</v>
      </c>
      <c r="AP73">
        <v>0.63696770000000003</v>
      </c>
      <c r="AQ73">
        <v>0.6928396</v>
      </c>
      <c r="AR73">
        <v>0.72577789999999998</v>
      </c>
      <c r="AS73">
        <v>0.70556430000000003</v>
      </c>
      <c r="AT73">
        <v>0.55782010000000004</v>
      </c>
      <c r="AU73">
        <v>0.29760950000000003</v>
      </c>
      <c r="AV73">
        <v>9.6526000000000001E-2</v>
      </c>
      <c r="AW73">
        <v>6.7068600000000006E-2</v>
      </c>
      <c r="AX73">
        <v>0.2646231</v>
      </c>
      <c r="AY73">
        <v>0.23045650000000001</v>
      </c>
      <c r="AZ73">
        <v>0.15418699999999999</v>
      </c>
      <c r="BA73">
        <v>0.1557026</v>
      </c>
      <c r="BB73">
        <v>0.28798649999999998</v>
      </c>
      <c r="BC73">
        <v>0.1969351</v>
      </c>
      <c r="BD73">
        <v>0.20103570000000001</v>
      </c>
      <c r="BE73">
        <v>0.2183601</v>
      </c>
      <c r="BF73">
        <v>0.21492149999999999</v>
      </c>
      <c r="BG73">
        <v>0.3077549</v>
      </c>
      <c r="BH73">
        <v>0.30709760000000003</v>
      </c>
      <c r="BI73">
        <v>0.24010090000000001</v>
      </c>
      <c r="BJ73">
        <v>0.21859290000000001</v>
      </c>
      <c r="BK73">
        <v>0.49380859999999999</v>
      </c>
      <c r="BL73">
        <v>0.72277579999999997</v>
      </c>
      <c r="BM73">
        <v>0.75472530000000004</v>
      </c>
      <c r="BN73">
        <v>0.76686609999999999</v>
      </c>
      <c r="BO73">
        <v>0.82225809999999999</v>
      </c>
      <c r="BP73">
        <v>0.85434209999999999</v>
      </c>
      <c r="BQ73">
        <v>0.8325825</v>
      </c>
      <c r="BR73">
        <v>0.67676599999999998</v>
      </c>
      <c r="BS73">
        <v>0.40025690000000003</v>
      </c>
      <c r="BT73">
        <v>0.20033889999999999</v>
      </c>
      <c r="BU73">
        <v>0.2089405</v>
      </c>
      <c r="BV73">
        <v>0.39346160000000002</v>
      </c>
      <c r="BW73">
        <v>0.31277300000000002</v>
      </c>
      <c r="BX73">
        <v>0.22846179999999999</v>
      </c>
      <c r="BY73">
        <v>0.21847349999999999</v>
      </c>
      <c r="BZ73">
        <v>0.32631969999999999</v>
      </c>
      <c r="CA73">
        <v>0.235401</v>
      </c>
      <c r="CB73">
        <v>0.24084340000000001</v>
      </c>
      <c r="CC73">
        <v>0.25549729999999998</v>
      </c>
      <c r="CD73">
        <v>0.24833250000000001</v>
      </c>
      <c r="CE73">
        <v>0.35398350000000001</v>
      </c>
      <c r="CF73">
        <v>0.36597629999999998</v>
      </c>
      <c r="CG73">
        <v>0.3022029</v>
      </c>
      <c r="CH73">
        <v>0.29191400000000001</v>
      </c>
      <c r="CI73">
        <v>0.57689550000000001</v>
      </c>
      <c r="CJ73">
        <v>0.8044251</v>
      </c>
      <c r="CK73">
        <v>0.8399084</v>
      </c>
      <c r="CL73">
        <v>0.85683339999999997</v>
      </c>
      <c r="CM73">
        <v>0.91189299999999995</v>
      </c>
      <c r="CN73">
        <v>0.94338520000000003</v>
      </c>
      <c r="CO73">
        <v>0.92055489999999995</v>
      </c>
      <c r="CP73">
        <v>0.75914769999999998</v>
      </c>
      <c r="CQ73">
        <v>0.47135009999999999</v>
      </c>
      <c r="CR73">
        <v>0.27223930000000002</v>
      </c>
      <c r="CS73">
        <v>0.30720049999999999</v>
      </c>
      <c r="CT73">
        <v>0.48269479999999998</v>
      </c>
      <c r="CU73">
        <v>0.36978529999999998</v>
      </c>
      <c r="CV73">
        <v>0.27990419999999999</v>
      </c>
      <c r="CW73">
        <v>0.26194840000000003</v>
      </c>
      <c r="CX73">
        <v>0.3646529</v>
      </c>
      <c r="CY73">
        <v>0.27386690000000002</v>
      </c>
      <c r="CZ73">
        <v>0.28065109999999999</v>
      </c>
      <c r="DA73">
        <v>0.29263450000000002</v>
      </c>
      <c r="DB73">
        <v>0.28174349999999998</v>
      </c>
      <c r="DC73">
        <v>0.40021200000000001</v>
      </c>
      <c r="DD73">
        <v>0.42485509999999999</v>
      </c>
      <c r="DE73">
        <v>0.36430479999999998</v>
      </c>
      <c r="DF73">
        <v>0.36523519999999998</v>
      </c>
      <c r="DG73">
        <v>0.65998239999999997</v>
      </c>
      <c r="DH73">
        <v>0.88607440000000004</v>
      </c>
      <c r="DI73">
        <v>0.92509140000000001</v>
      </c>
      <c r="DJ73">
        <v>0.94680059999999999</v>
      </c>
      <c r="DK73">
        <v>1.001528</v>
      </c>
      <c r="DL73">
        <v>1.0324279999999999</v>
      </c>
      <c r="DM73">
        <v>1.008527</v>
      </c>
      <c r="DN73">
        <v>0.84152939999999998</v>
      </c>
      <c r="DO73">
        <v>0.54244329999999996</v>
      </c>
      <c r="DP73">
        <v>0.3441398</v>
      </c>
      <c r="DQ73">
        <v>0.4054606</v>
      </c>
      <c r="DR73">
        <v>0.57192799999999999</v>
      </c>
      <c r="DS73">
        <v>0.4267975</v>
      </c>
      <c r="DT73">
        <v>0.33134669999999999</v>
      </c>
      <c r="DU73">
        <v>0.30542340000000001</v>
      </c>
      <c r="DV73">
        <v>0.42</v>
      </c>
      <c r="DW73">
        <v>0.32940550000000002</v>
      </c>
      <c r="DX73">
        <v>0.33812700000000001</v>
      </c>
      <c r="DY73">
        <v>0.34625479999999997</v>
      </c>
      <c r="DZ73">
        <v>0.32998369999999999</v>
      </c>
      <c r="EA73">
        <v>0.46695880000000001</v>
      </c>
      <c r="EB73">
        <v>0.50986659999999995</v>
      </c>
      <c r="EC73">
        <v>0.45397019999999999</v>
      </c>
      <c r="ED73">
        <v>0.4710994</v>
      </c>
      <c r="EE73">
        <v>0.77994669999999999</v>
      </c>
      <c r="EF73">
        <v>1.0039629999999999</v>
      </c>
      <c r="EG73">
        <v>1.048082</v>
      </c>
      <c r="EH73">
        <v>1.0766990000000001</v>
      </c>
      <c r="EI73">
        <v>1.130946</v>
      </c>
      <c r="EJ73">
        <v>1.1609929999999999</v>
      </c>
      <c r="EK73">
        <v>1.135545</v>
      </c>
      <c r="EL73">
        <v>0.96047530000000003</v>
      </c>
      <c r="EM73">
        <v>0.64509070000000002</v>
      </c>
      <c r="EN73">
        <v>0.44795259999999998</v>
      </c>
      <c r="EO73">
        <v>0.5473325</v>
      </c>
      <c r="EP73">
        <v>0.70076640000000001</v>
      </c>
      <c r="EQ73">
        <v>0.50911410000000001</v>
      </c>
      <c r="ER73">
        <v>0.40562140000000002</v>
      </c>
      <c r="ES73">
        <v>0.36819429999999997</v>
      </c>
      <c r="ET73">
        <v>67.955380000000005</v>
      </c>
      <c r="EU73">
        <v>66.687190000000001</v>
      </c>
      <c r="EV73">
        <v>65.344300000000004</v>
      </c>
      <c r="EW73">
        <v>64.190910000000002</v>
      </c>
      <c r="EX73">
        <v>63.530630000000002</v>
      </c>
      <c r="EY73">
        <v>62.869309999999999</v>
      </c>
      <c r="EZ73">
        <v>61.991370000000003</v>
      </c>
      <c r="FA73">
        <v>63.242400000000004</v>
      </c>
      <c r="FB73">
        <v>66.366230000000002</v>
      </c>
      <c r="FC73">
        <v>70.620059999999995</v>
      </c>
      <c r="FD73">
        <v>75.204800000000006</v>
      </c>
      <c r="FE73">
        <v>79.326980000000006</v>
      </c>
      <c r="FF73">
        <v>83.052040000000005</v>
      </c>
      <c r="FG73">
        <v>86.568200000000004</v>
      </c>
      <c r="FH73">
        <v>89.097440000000006</v>
      </c>
      <c r="FI73">
        <v>90.064340000000001</v>
      </c>
      <c r="FJ73">
        <v>89.722560000000001</v>
      </c>
      <c r="FK73">
        <v>88.627660000000006</v>
      </c>
      <c r="FL73">
        <v>85.327420000000004</v>
      </c>
      <c r="FM73">
        <v>80.683210000000003</v>
      </c>
      <c r="FN73">
        <v>77.486729999999994</v>
      </c>
      <c r="FO73">
        <v>74.686440000000005</v>
      </c>
      <c r="FP73">
        <v>72.093829999999997</v>
      </c>
      <c r="FQ73">
        <v>70.41901</v>
      </c>
      <c r="FR73">
        <v>7.1459700000000001E-2</v>
      </c>
      <c r="FS73">
        <v>9.2755699999999996E-2</v>
      </c>
      <c r="FT73">
        <v>0.1172913</v>
      </c>
    </row>
    <row r="74" spans="1:176" x14ac:dyDescent="0.2">
      <c r="A74" t="s">
        <v>199</v>
      </c>
      <c r="B74" t="s">
        <v>1</v>
      </c>
      <c r="C74" t="s">
        <v>206</v>
      </c>
      <c r="D74" t="s">
        <v>227</v>
      </c>
      <c r="E74">
        <v>490</v>
      </c>
      <c r="F74">
        <v>5.2565400000000002</v>
      </c>
      <c r="G74">
        <v>4.9908359999999998</v>
      </c>
      <c r="H74">
        <v>4.8726539999999998</v>
      </c>
      <c r="I74">
        <v>4.9659329999999997</v>
      </c>
      <c r="J74">
        <v>5.5074579999999997</v>
      </c>
      <c r="K74">
        <v>7.0384909999999996</v>
      </c>
      <c r="L74">
        <v>10.48786</v>
      </c>
      <c r="M74">
        <v>13.994260000000001</v>
      </c>
      <c r="N74">
        <v>16.575970000000002</v>
      </c>
      <c r="O74">
        <v>17.86392</v>
      </c>
      <c r="P74">
        <v>18.399730000000002</v>
      </c>
      <c r="Q74">
        <v>18.576149999999998</v>
      </c>
      <c r="R74">
        <v>17.78398</v>
      </c>
      <c r="S74">
        <v>18.48537</v>
      </c>
      <c r="T74">
        <v>18.021319999999999</v>
      </c>
      <c r="U74">
        <v>16.39705</v>
      </c>
      <c r="V74">
        <v>13.4284</v>
      </c>
      <c r="W74">
        <v>10.394819999999999</v>
      </c>
      <c r="X74">
        <v>8.8219069999999995</v>
      </c>
      <c r="Y74">
        <v>7.6761840000000001</v>
      </c>
      <c r="Z74">
        <v>7.1845999999999997</v>
      </c>
      <c r="AA74">
        <v>6.5096429999999996</v>
      </c>
      <c r="AB74">
        <v>6.1170879999999999</v>
      </c>
      <c r="AC74">
        <v>5.680212</v>
      </c>
      <c r="AD74">
        <v>0.15993370000000001</v>
      </c>
      <c r="AE74">
        <v>0.1682815</v>
      </c>
      <c r="AF74">
        <v>0.1714183</v>
      </c>
      <c r="AG74">
        <v>0.2392919</v>
      </c>
      <c r="AH74">
        <v>0.18820410000000001</v>
      </c>
      <c r="AI74">
        <v>5.2613500000000001E-2</v>
      </c>
      <c r="AJ74">
        <v>1.8819800000000001E-2</v>
      </c>
      <c r="AK74">
        <v>-0.28167249999999999</v>
      </c>
      <c r="AL74">
        <v>-0.27465869999999998</v>
      </c>
      <c r="AM74">
        <v>-0.2973635</v>
      </c>
      <c r="AN74">
        <v>-0.3014308</v>
      </c>
      <c r="AO74">
        <v>-8.7673299999999996E-2</v>
      </c>
      <c r="AP74">
        <v>-0.1577402</v>
      </c>
      <c r="AQ74">
        <v>-6.4650200000000005E-2</v>
      </c>
      <c r="AR74">
        <v>-6.5319299999999997E-2</v>
      </c>
      <c r="AS74">
        <v>0.1295171</v>
      </c>
      <c r="AT74">
        <v>0.35932940000000002</v>
      </c>
      <c r="AU74">
        <v>1.39422E-2</v>
      </c>
      <c r="AV74">
        <v>6.1338200000000002E-2</v>
      </c>
      <c r="AW74">
        <v>5.7094199999999998E-2</v>
      </c>
      <c r="AX74">
        <v>4.0474900000000001E-2</v>
      </c>
      <c r="AY74">
        <v>0.15186649999999999</v>
      </c>
      <c r="AZ74">
        <v>0.18921080000000001</v>
      </c>
      <c r="BA74">
        <v>0.20319989999999999</v>
      </c>
      <c r="BB74">
        <v>0.20702909999999999</v>
      </c>
      <c r="BC74">
        <v>0.21434149999999999</v>
      </c>
      <c r="BD74">
        <v>0.2155774</v>
      </c>
      <c r="BE74">
        <v>0.28683399999999998</v>
      </c>
      <c r="BF74">
        <v>0.23640990000000001</v>
      </c>
      <c r="BG74">
        <v>0.1127755</v>
      </c>
      <c r="BH74">
        <v>8.3739599999999997E-2</v>
      </c>
      <c r="BI74">
        <v>-0.19503880000000001</v>
      </c>
      <c r="BJ74">
        <v>-0.17347380000000001</v>
      </c>
      <c r="BK74">
        <v>-0.2039802</v>
      </c>
      <c r="BL74">
        <v>-0.21344879999999999</v>
      </c>
      <c r="BM74">
        <v>-8.5284000000000002E-3</v>
      </c>
      <c r="BN74">
        <v>-7.39895E-2</v>
      </c>
      <c r="BO74">
        <v>2.2893E-2</v>
      </c>
      <c r="BP74">
        <v>2.1036200000000001E-2</v>
      </c>
      <c r="BQ74">
        <v>0.21638550000000001</v>
      </c>
      <c r="BR74">
        <v>0.44512669999999999</v>
      </c>
      <c r="BS74">
        <v>0.1165447</v>
      </c>
      <c r="BT74">
        <v>0.1792311</v>
      </c>
      <c r="BU74">
        <v>0.13886680000000001</v>
      </c>
      <c r="BV74">
        <v>0.1080062</v>
      </c>
      <c r="BW74">
        <v>0.2130338</v>
      </c>
      <c r="BX74">
        <v>0.2443862</v>
      </c>
      <c r="BY74">
        <v>0.25406020000000001</v>
      </c>
      <c r="BZ74">
        <v>0.2396472</v>
      </c>
      <c r="CA74">
        <v>0.24624260000000001</v>
      </c>
      <c r="CB74">
        <v>0.24616189999999999</v>
      </c>
      <c r="CC74">
        <v>0.31976139999999997</v>
      </c>
      <c r="CD74">
        <v>0.26979700000000001</v>
      </c>
      <c r="CE74">
        <v>0.15444350000000001</v>
      </c>
      <c r="CF74">
        <v>0.12870280000000001</v>
      </c>
      <c r="CG74">
        <v>-0.13503660000000001</v>
      </c>
      <c r="CH74">
        <v>-0.1033935</v>
      </c>
      <c r="CI74">
        <v>-0.13930329999999999</v>
      </c>
      <c r="CJ74">
        <v>-0.1525127</v>
      </c>
      <c r="CK74">
        <v>4.6287200000000001E-2</v>
      </c>
      <c r="CL74">
        <v>-1.5983899999999999E-2</v>
      </c>
      <c r="CM74">
        <v>8.3525199999999994E-2</v>
      </c>
      <c r="CN74">
        <v>8.0845700000000006E-2</v>
      </c>
      <c r="CO74">
        <v>0.27655020000000002</v>
      </c>
      <c r="CP74">
        <v>0.50454960000000004</v>
      </c>
      <c r="CQ74">
        <v>0.18760689999999999</v>
      </c>
      <c r="CR74">
        <v>0.26088329999999998</v>
      </c>
      <c r="CS74">
        <v>0.19550219999999999</v>
      </c>
      <c r="CT74">
        <v>0.1547781</v>
      </c>
      <c r="CU74">
        <v>0.25539810000000002</v>
      </c>
      <c r="CV74">
        <v>0.28260049999999998</v>
      </c>
      <c r="CW74">
        <v>0.28928589999999998</v>
      </c>
      <c r="CX74">
        <v>0.27226529999999999</v>
      </c>
      <c r="CY74">
        <v>0.27814369999999999</v>
      </c>
      <c r="CZ74">
        <v>0.2767463</v>
      </c>
      <c r="DA74">
        <v>0.35268890000000003</v>
      </c>
      <c r="DB74">
        <v>0.30318420000000001</v>
      </c>
      <c r="DC74">
        <v>0.1961116</v>
      </c>
      <c r="DD74">
        <v>0.17366599999999999</v>
      </c>
      <c r="DE74">
        <v>-7.5034400000000001E-2</v>
      </c>
      <c r="DF74">
        <v>-3.3313099999999998E-2</v>
      </c>
      <c r="DG74">
        <v>-7.4626300000000007E-2</v>
      </c>
      <c r="DH74">
        <v>-9.1576599999999994E-2</v>
      </c>
      <c r="DI74">
        <v>0.1011027</v>
      </c>
      <c r="DJ74">
        <v>4.2021599999999999E-2</v>
      </c>
      <c r="DK74">
        <v>0.14415729999999999</v>
      </c>
      <c r="DL74">
        <v>0.14065530000000001</v>
      </c>
      <c r="DM74">
        <v>0.33671499999999999</v>
      </c>
      <c r="DN74">
        <v>0.56397249999999999</v>
      </c>
      <c r="DO74">
        <v>0.25866909999999999</v>
      </c>
      <c r="DP74">
        <v>0.3425356</v>
      </c>
      <c r="DQ74">
        <v>0.25213770000000002</v>
      </c>
      <c r="DR74">
        <v>0.20155000000000001</v>
      </c>
      <c r="DS74">
        <v>0.29776229999999998</v>
      </c>
      <c r="DT74">
        <v>0.32081480000000001</v>
      </c>
      <c r="DU74">
        <v>0.32451160000000001</v>
      </c>
      <c r="DV74">
        <v>0.31936059999999999</v>
      </c>
      <c r="DW74">
        <v>0.32420379999999999</v>
      </c>
      <c r="DX74">
        <v>0.32090540000000001</v>
      </c>
      <c r="DY74">
        <v>0.4002309</v>
      </c>
      <c r="DZ74">
        <v>0.35138989999999998</v>
      </c>
      <c r="EA74">
        <v>0.25627359999999999</v>
      </c>
      <c r="EB74">
        <v>0.23858579999999999</v>
      </c>
      <c r="EC74">
        <v>1.15993E-2</v>
      </c>
      <c r="ED74">
        <v>6.7871799999999996E-2</v>
      </c>
      <c r="EE74">
        <v>1.87569E-2</v>
      </c>
      <c r="EF74">
        <v>-3.5945E-3</v>
      </c>
      <c r="EG74">
        <v>0.18024760000000001</v>
      </c>
      <c r="EH74">
        <v>0.1257723</v>
      </c>
      <c r="EI74">
        <v>0.2317005</v>
      </c>
      <c r="EJ74">
        <v>0.22701070000000001</v>
      </c>
      <c r="EK74">
        <v>0.4235834</v>
      </c>
      <c r="EL74">
        <v>0.64976970000000001</v>
      </c>
      <c r="EM74">
        <v>0.36127160000000003</v>
      </c>
      <c r="EN74">
        <v>0.46042840000000002</v>
      </c>
      <c r="EO74">
        <v>0.33391029999999999</v>
      </c>
      <c r="EP74">
        <v>0.26908120000000002</v>
      </c>
      <c r="EQ74">
        <v>0.35892960000000002</v>
      </c>
      <c r="ER74">
        <v>0.3759903</v>
      </c>
      <c r="ES74">
        <v>0.37537189999999998</v>
      </c>
      <c r="ET74">
        <v>56.038119999999999</v>
      </c>
      <c r="EU74">
        <v>55.111789999999999</v>
      </c>
      <c r="EV74">
        <v>54.298400000000001</v>
      </c>
      <c r="EW74">
        <v>53.547249999999998</v>
      </c>
      <c r="EX74">
        <v>52.839010000000002</v>
      </c>
      <c r="EY74">
        <v>52.42942</v>
      </c>
      <c r="EZ74">
        <v>52.089790000000001</v>
      </c>
      <c r="FA74">
        <v>53.483899999999998</v>
      </c>
      <c r="FB74">
        <v>56.429459999999999</v>
      </c>
      <c r="FC74">
        <v>59.430660000000003</v>
      </c>
      <c r="FD74">
        <v>62.244529999999997</v>
      </c>
      <c r="FE74">
        <v>64.708209999999994</v>
      </c>
      <c r="FF74">
        <v>66.694479999999999</v>
      </c>
      <c r="FG74">
        <v>68.523319999999998</v>
      </c>
      <c r="FH74">
        <v>70.024209999999997</v>
      </c>
      <c r="FI74">
        <v>70.666179999999997</v>
      </c>
      <c r="FJ74">
        <v>70.378230000000002</v>
      </c>
      <c r="FK74">
        <v>69.304079999999999</v>
      </c>
      <c r="FL74">
        <v>67.153199999999998</v>
      </c>
      <c r="FM74">
        <v>64.068790000000007</v>
      </c>
      <c r="FN74">
        <v>61.642429999999997</v>
      </c>
      <c r="FO74">
        <v>59.942889999999998</v>
      </c>
      <c r="FP74">
        <v>58.521619999999999</v>
      </c>
      <c r="FQ74">
        <v>57.395229999999998</v>
      </c>
      <c r="FR74">
        <v>5.6351400000000003E-2</v>
      </c>
      <c r="FS74">
        <v>7.3904700000000004E-2</v>
      </c>
    </row>
    <row r="75" spans="1:176" x14ac:dyDescent="0.2">
      <c r="A75" t="s">
        <v>199</v>
      </c>
      <c r="B75" t="s">
        <v>1</v>
      </c>
      <c r="C75" t="s">
        <v>206</v>
      </c>
      <c r="D75" t="s">
        <v>238</v>
      </c>
      <c r="E75">
        <v>490</v>
      </c>
      <c r="F75">
        <v>5.8653149999999998</v>
      </c>
      <c r="G75">
        <v>5.5548200000000003</v>
      </c>
      <c r="H75">
        <v>5.2807750000000002</v>
      </c>
      <c r="I75">
        <v>5.4726489999999997</v>
      </c>
      <c r="J75">
        <v>5.8699399999999997</v>
      </c>
      <c r="K75">
        <v>7.3419369999999997</v>
      </c>
      <c r="L75">
        <v>10.78772</v>
      </c>
      <c r="M75">
        <v>14.19655</v>
      </c>
      <c r="N75">
        <v>16.3218</v>
      </c>
      <c r="O75">
        <v>17.495239999999999</v>
      </c>
      <c r="P75">
        <v>18.858170000000001</v>
      </c>
      <c r="Q75">
        <v>19.720669999999998</v>
      </c>
      <c r="R75">
        <v>18.663620000000002</v>
      </c>
      <c r="S75">
        <v>19.91516</v>
      </c>
      <c r="T75">
        <v>19.858550000000001</v>
      </c>
      <c r="U75">
        <v>18.776589999999999</v>
      </c>
      <c r="V75">
        <v>15.55969</v>
      </c>
      <c r="W75">
        <v>11.778409999999999</v>
      </c>
      <c r="X75">
        <v>9.7949199999999994</v>
      </c>
      <c r="Y75">
        <v>8.6160560000000004</v>
      </c>
      <c r="Z75">
        <v>8.184666</v>
      </c>
      <c r="AA75">
        <v>7.5201950000000002</v>
      </c>
      <c r="AB75">
        <v>6.9489130000000001</v>
      </c>
      <c r="AC75">
        <v>6.4710210000000004</v>
      </c>
      <c r="AD75">
        <v>0.4691398</v>
      </c>
      <c r="AE75">
        <v>0.43317050000000001</v>
      </c>
      <c r="AF75">
        <v>0.41343380000000002</v>
      </c>
      <c r="AG75">
        <v>0.61329310000000004</v>
      </c>
      <c r="AH75">
        <v>0.53847500000000004</v>
      </c>
      <c r="AI75">
        <v>0.32585570000000003</v>
      </c>
      <c r="AJ75">
        <v>0.4559011</v>
      </c>
      <c r="AK75">
        <v>-2.4446800000000001E-2</v>
      </c>
      <c r="AL75">
        <v>-0.6150603</v>
      </c>
      <c r="AM75">
        <v>-1.1934549999999999</v>
      </c>
      <c r="AN75">
        <v>-1.009344</v>
      </c>
      <c r="AO75">
        <v>-0.213361</v>
      </c>
      <c r="AP75">
        <v>-0.83044390000000001</v>
      </c>
      <c r="AQ75">
        <v>-0.3470955</v>
      </c>
      <c r="AR75">
        <v>-0.32297740000000003</v>
      </c>
      <c r="AS75">
        <v>0.209401</v>
      </c>
      <c r="AT75">
        <v>0.48352489999999998</v>
      </c>
      <c r="AU75">
        <v>-0.25543310000000002</v>
      </c>
      <c r="AV75">
        <v>-0.22474169999999999</v>
      </c>
      <c r="AW75">
        <v>5.5599099999999999E-2</v>
      </c>
      <c r="AX75">
        <v>0.1712369</v>
      </c>
      <c r="AY75">
        <v>0.39133960000000001</v>
      </c>
      <c r="AZ75">
        <v>0.4589049</v>
      </c>
      <c r="BA75">
        <v>0.47999589999999998</v>
      </c>
      <c r="BB75">
        <v>0.51623520000000001</v>
      </c>
      <c r="BC75">
        <v>0.47923060000000001</v>
      </c>
      <c r="BD75">
        <v>0.45759290000000002</v>
      </c>
      <c r="BE75">
        <v>0.66083510000000001</v>
      </c>
      <c r="BF75">
        <v>0.58668070000000005</v>
      </c>
      <c r="BG75">
        <v>0.38601770000000002</v>
      </c>
      <c r="BH75">
        <v>0.52082079999999997</v>
      </c>
      <c r="BI75">
        <v>6.2186900000000003E-2</v>
      </c>
      <c r="BJ75">
        <v>-0.51387530000000003</v>
      </c>
      <c r="BK75">
        <v>-1.1000719999999999</v>
      </c>
      <c r="BL75">
        <v>-0.92136209999999996</v>
      </c>
      <c r="BM75">
        <v>-0.1342161</v>
      </c>
      <c r="BN75">
        <v>-0.7466931</v>
      </c>
      <c r="BO75">
        <v>-0.25955220000000001</v>
      </c>
      <c r="BP75">
        <v>-0.2366219</v>
      </c>
      <c r="BQ75">
        <v>0.29626940000000002</v>
      </c>
      <c r="BR75">
        <v>0.5693222</v>
      </c>
      <c r="BS75">
        <v>-0.15283060000000001</v>
      </c>
      <c r="BT75">
        <v>-0.10684879999999999</v>
      </c>
      <c r="BU75">
        <v>0.13737170000000001</v>
      </c>
      <c r="BV75">
        <v>0.23876810000000001</v>
      </c>
      <c r="BW75">
        <v>0.45250689999999999</v>
      </c>
      <c r="BX75">
        <v>0.51408030000000005</v>
      </c>
      <c r="BY75">
        <v>0.5308562</v>
      </c>
      <c r="BZ75">
        <v>0.54885329999999999</v>
      </c>
      <c r="CA75">
        <v>0.51113169999999997</v>
      </c>
      <c r="CB75">
        <v>0.48817739999999998</v>
      </c>
      <c r="CC75">
        <v>0.69376249999999995</v>
      </c>
      <c r="CD75">
        <v>0.62006779999999995</v>
      </c>
      <c r="CE75">
        <v>0.4276857</v>
      </c>
      <c r="CF75">
        <v>0.56578399999999995</v>
      </c>
      <c r="CG75">
        <v>0.12218909999999999</v>
      </c>
      <c r="CH75">
        <v>-0.443795</v>
      </c>
      <c r="CI75">
        <v>-1.0353950000000001</v>
      </c>
      <c r="CJ75">
        <v>-0.86042600000000002</v>
      </c>
      <c r="CK75">
        <v>-7.9400499999999999E-2</v>
      </c>
      <c r="CL75">
        <v>-0.68868759999999996</v>
      </c>
      <c r="CM75">
        <v>-0.19892009999999999</v>
      </c>
      <c r="CN75">
        <v>-0.17681230000000001</v>
      </c>
      <c r="CO75">
        <v>0.35643419999999998</v>
      </c>
      <c r="CP75">
        <v>0.62874509999999995</v>
      </c>
      <c r="CQ75">
        <v>-8.1768400000000005E-2</v>
      </c>
      <c r="CR75">
        <v>-2.51966E-2</v>
      </c>
      <c r="CS75">
        <v>0.19400709999999999</v>
      </c>
      <c r="CT75">
        <v>0.28554000000000002</v>
      </c>
      <c r="CU75">
        <v>0.49487120000000001</v>
      </c>
      <c r="CV75">
        <v>0.55229470000000003</v>
      </c>
      <c r="CW75">
        <v>0.56608190000000003</v>
      </c>
      <c r="CX75">
        <v>0.58147139999999997</v>
      </c>
      <c r="CY75">
        <v>0.54303279999999998</v>
      </c>
      <c r="CZ75">
        <v>0.5187619</v>
      </c>
      <c r="DA75">
        <v>0.72668999999999995</v>
      </c>
      <c r="DB75">
        <v>0.65345500000000001</v>
      </c>
      <c r="DC75">
        <v>0.46935369999999998</v>
      </c>
      <c r="DD75">
        <v>0.61074729999999999</v>
      </c>
      <c r="DE75">
        <v>0.1821913</v>
      </c>
      <c r="DF75">
        <v>-0.37371460000000001</v>
      </c>
      <c r="DG75">
        <v>-0.97071799999999997</v>
      </c>
      <c r="DH75">
        <v>-0.79948989999999998</v>
      </c>
      <c r="DI75">
        <v>-2.4584999999999999E-2</v>
      </c>
      <c r="DJ75">
        <v>-0.63068210000000002</v>
      </c>
      <c r="DK75">
        <v>-0.13828789999999999</v>
      </c>
      <c r="DL75">
        <v>-0.1170028</v>
      </c>
      <c r="DM75">
        <v>0.41659889999999999</v>
      </c>
      <c r="DN75">
        <v>0.688168</v>
      </c>
      <c r="DO75">
        <v>-1.0706200000000001E-2</v>
      </c>
      <c r="DP75">
        <v>5.6455699999999998E-2</v>
      </c>
      <c r="DQ75">
        <v>0.25064259999999999</v>
      </c>
      <c r="DR75">
        <v>0.332312</v>
      </c>
      <c r="DS75">
        <v>0.53723540000000003</v>
      </c>
      <c r="DT75">
        <v>0.59050899999999995</v>
      </c>
      <c r="DU75">
        <v>0.60130760000000005</v>
      </c>
      <c r="DV75">
        <v>0.62856670000000003</v>
      </c>
      <c r="DW75">
        <v>0.58909290000000003</v>
      </c>
      <c r="DX75">
        <v>0.562921</v>
      </c>
      <c r="DY75">
        <v>0.77423200000000003</v>
      </c>
      <c r="DZ75">
        <v>0.70166070000000003</v>
      </c>
      <c r="EA75">
        <v>0.52951570000000003</v>
      </c>
      <c r="EB75">
        <v>0.67566700000000002</v>
      </c>
      <c r="EC75">
        <v>0.26882499999999998</v>
      </c>
      <c r="ED75">
        <v>-0.27252969999999999</v>
      </c>
      <c r="EE75">
        <v>-0.87733470000000002</v>
      </c>
      <c r="EF75">
        <v>-0.71150789999999997</v>
      </c>
      <c r="EG75">
        <v>5.4559999999999997E-2</v>
      </c>
      <c r="EH75">
        <v>-0.54693130000000001</v>
      </c>
      <c r="EI75">
        <v>-5.0744699999999997E-2</v>
      </c>
      <c r="EJ75">
        <v>-3.0647299999999999E-2</v>
      </c>
      <c r="EK75">
        <v>0.50346729999999995</v>
      </c>
      <c r="EL75">
        <v>0.77396520000000002</v>
      </c>
      <c r="EM75">
        <v>9.18963E-2</v>
      </c>
      <c r="EN75">
        <v>0.17434849999999999</v>
      </c>
      <c r="EO75">
        <v>0.33241520000000002</v>
      </c>
      <c r="EP75">
        <v>0.39984320000000001</v>
      </c>
      <c r="EQ75">
        <v>0.59840269999999995</v>
      </c>
      <c r="ER75">
        <v>0.64568440000000005</v>
      </c>
      <c r="ES75">
        <v>0.65216790000000002</v>
      </c>
      <c r="ET75">
        <v>64.404979999999995</v>
      </c>
      <c r="EU75">
        <v>62.84552</v>
      </c>
      <c r="EV75">
        <v>61.532969999999999</v>
      </c>
      <c r="EW75">
        <v>60.070590000000003</v>
      </c>
      <c r="EX75">
        <v>58.871729999999999</v>
      </c>
      <c r="EY75">
        <v>58.418120000000002</v>
      </c>
      <c r="EZ75">
        <v>58.343020000000003</v>
      </c>
      <c r="FA75">
        <v>63.107210000000002</v>
      </c>
      <c r="FB75">
        <v>68.809380000000004</v>
      </c>
      <c r="FC75">
        <v>73.677090000000007</v>
      </c>
      <c r="FD75">
        <v>78.289529999999999</v>
      </c>
      <c r="FE75">
        <v>81.818070000000006</v>
      </c>
      <c r="FF75">
        <v>84.836749999999995</v>
      </c>
      <c r="FG75">
        <v>86.970330000000004</v>
      </c>
      <c r="FH75">
        <v>88.901629999999997</v>
      </c>
      <c r="FI75">
        <v>89.364649999999997</v>
      </c>
      <c r="FJ75">
        <v>88.84393</v>
      </c>
      <c r="FK75">
        <v>88.330349999999996</v>
      </c>
      <c r="FL75">
        <v>86.130250000000004</v>
      </c>
      <c r="FM75">
        <v>82.307220000000001</v>
      </c>
      <c r="FN75">
        <v>77.746679999999998</v>
      </c>
      <c r="FO75">
        <v>74.460880000000003</v>
      </c>
      <c r="FP75">
        <v>72.055179999999993</v>
      </c>
      <c r="FQ75">
        <v>69.235370000000003</v>
      </c>
      <c r="FR75">
        <v>5.6351400000000003E-2</v>
      </c>
      <c r="FS75">
        <v>7.3904700000000004E-2</v>
      </c>
    </row>
    <row r="76" spans="1:176" x14ac:dyDescent="0.2">
      <c r="A76" t="s">
        <v>199</v>
      </c>
      <c r="B76" t="s">
        <v>1</v>
      </c>
      <c r="C76" t="s">
        <v>206</v>
      </c>
      <c r="D76" t="s">
        <v>228</v>
      </c>
      <c r="E76">
        <v>490</v>
      </c>
      <c r="F76">
        <v>5.842854</v>
      </c>
      <c r="G76">
        <v>5.57904</v>
      </c>
      <c r="H76">
        <v>5.4969720000000004</v>
      </c>
      <c r="I76">
        <v>5.6358579999999998</v>
      </c>
      <c r="J76">
        <v>6.2013910000000001</v>
      </c>
      <c r="K76">
        <v>7.9319050000000004</v>
      </c>
      <c r="L76">
        <v>11.703720000000001</v>
      </c>
      <c r="M76">
        <v>14.802049999999999</v>
      </c>
      <c r="N76">
        <v>17.411020000000001</v>
      </c>
      <c r="O76">
        <v>19.134709999999998</v>
      </c>
      <c r="P76">
        <v>20.155000000000001</v>
      </c>
      <c r="Q76">
        <v>20.49287</v>
      </c>
      <c r="R76">
        <v>20.04073</v>
      </c>
      <c r="S76">
        <v>21.06345</v>
      </c>
      <c r="T76">
        <v>20.655709999999999</v>
      </c>
      <c r="U76">
        <v>18.954979999999999</v>
      </c>
      <c r="V76">
        <v>16.01061</v>
      </c>
      <c r="W76">
        <v>12.4472</v>
      </c>
      <c r="X76">
        <v>10.247999999999999</v>
      </c>
      <c r="Y76">
        <v>9.0876040000000007</v>
      </c>
      <c r="Z76">
        <v>8.370196</v>
      </c>
      <c r="AA76">
        <v>7.4800519999999997</v>
      </c>
      <c r="AB76">
        <v>6.9140129999999997</v>
      </c>
      <c r="AC76">
        <v>6.2639649999999998</v>
      </c>
      <c r="AD76">
        <v>-0.13593479999999999</v>
      </c>
      <c r="AE76">
        <v>-0.12823689999999999</v>
      </c>
      <c r="AF76">
        <v>-8.6848900000000007E-2</v>
      </c>
      <c r="AG76">
        <v>5.8445999999999998E-2</v>
      </c>
      <c r="AH76">
        <v>4.2969999999999998E-4</v>
      </c>
      <c r="AI76">
        <v>-7.8480599999999998E-2</v>
      </c>
      <c r="AJ76">
        <v>0.13101460000000001</v>
      </c>
      <c r="AK76">
        <v>-0.1324728</v>
      </c>
      <c r="AL76">
        <v>-7.6368400000000003E-2</v>
      </c>
      <c r="AM76">
        <v>0.1074451</v>
      </c>
      <c r="AN76">
        <v>0.22904550000000001</v>
      </c>
      <c r="AO76">
        <v>0.36017830000000001</v>
      </c>
      <c r="AP76">
        <v>0.2926919</v>
      </c>
      <c r="AQ76">
        <v>0.44584469999999998</v>
      </c>
      <c r="AR76">
        <v>0.31075150000000001</v>
      </c>
      <c r="AS76">
        <v>0.42400650000000001</v>
      </c>
      <c r="AT76">
        <v>0.65306319999999995</v>
      </c>
      <c r="AU76">
        <v>5.1357100000000003E-2</v>
      </c>
      <c r="AV76">
        <v>-0.26503840000000001</v>
      </c>
      <c r="AW76">
        <v>-0.15249280000000001</v>
      </c>
      <c r="AX76">
        <v>-0.15459819999999999</v>
      </c>
      <c r="AY76">
        <v>-6.44126E-2</v>
      </c>
      <c r="AZ76">
        <v>3.0549199999999999E-2</v>
      </c>
      <c r="BA76">
        <v>-9.11275E-2</v>
      </c>
      <c r="BB76">
        <v>-5.3535300000000001E-2</v>
      </c>
      <c r="BC76">
        <v>-5.518E-2</v>
      </c>
      <c r="BD76">
        <v>-1.7432599999999999E-2</v>
      </c>
      <c r="BE76">
        <v>0.13287879999999999</v>
      </c>
      <c r="BF76">
        <v>7.4107800000000001E-2</v>
      </c>
      <c r="BG76">
        <v>2.1134999999999999E-3</v>
      </c>
      <c r="BH76">
        <v>0.2706865</v>
      </c>
      <c r="BI76">
        <v>-1.50095E-2</v>
      </c>
      <c r="BJ76">
        <v>5.60306E-2</v>
      </c>
      <c r="BK76">
        <v>0.24655779999999999</v>
      </c>
      <c r="BL76">
        <v>0.39044970000000001</v>
      </c>
      <c r="BM76">
        <v>0.52754290000000004</v>
      </c>
      <c r="BN76">
        <v>0.4471849</v>
      </c>
      <c r="BO76">
        <v>0.6000856</v>
      </c>
      <c r="BP76">
        <v>0.47176970000000001</v>
      </c>
      <c r="BQ76">
        <v>0.58127439999999997</v>
      </c>
      <c r="BR76">
        <v>0.79391259999999997</v>
      </c>
      <c r="BS76">
        <v>0.20528350000000001</v>
      </c>
      <c r="BT76">
        <v>-0.13779569999999999</v>
      </c>
      <c r="BU76">
        <v>-2.0533200000000001E-2</v>
      </c>
      <c r="BV76">
        <v>-3.9783300000000001E-2</v>
      </c>
      <c r="BW76">
        <v>4.1858800000000002E-2</v>
      </c>
      <c r="BX76">
        <v>0.1242138</v>
      </c>
      <c r="BY76">
        <v>-3.1030000000000001E-4</v>
      </c>
      <c r="BZ76">
        <v>3.5343000000000002E-3</v>
      </c>
      <c r="CA76">
        <v>-4.581E-3</v>
      </c>
      <c r="CB76">
        <v>3.0644999999999999E-2</v>
      </c>
      <c r="CC76">
        <v>0.1844307</v>
      </c>
      <c r="CD76">
        <v>0.125137</v>
      </c>
      <c r="CE76">
        <v>5.7932699999999997E-2</v>
      </c>
      <c r="CF76">
        <v>0.36742279999999999</v>
      </c>
      <c r="CG76">
        <v>6.6345299999999996E-2</v>
      </c>
      <c r="CH76">
        <v>0.14772979999999999</v>
      </c>
      <c r="CI76">
        <v>0.34290690000000001</v>
      </c>
      <c r="CJ76">
        <v>0.50223790000000001</v>
      </c>
      <c r="CK76">
        <v>0.64345909999999995</v>
      </c>
      <c r="CL76">
        <v>0.55418619999999996</v>
      </c>
      <c r="CM76">
        <v>0.70691250000000005</v>
      </c>
      <c r="CN76">
        <v>0.58329039999999999</v>
      </c>
      <c r="CO76">
        <v>0.69019779999999997</v>
      </c>
      <c r="CP76">
        <v>0.89146440000000005</v>
      </c>
      <c r="CQ76">
        <v>0.31189240000000001</v>
      </c>
      <c r="CR76">
        <v>-4.9667799999999998E-2</v>
      </c>
      <c r="CS76">
        <v>7.0861599999999997E-2</v>
      </c>
      <c r="CT76">
        <v>3.97372E-2</v>
      </c>
      <c r="CU76">
        <v>0.1154621</v>
      </c>
      <c r="CV76">
        <v>0.1890857</v>
      </c>
      <c r="CW76">
        <v>6.2589400000000003E-2</v>
      </c>
      <c r="CX76">
        <v>6.0603999999999998E-2</v>
      </c>
      <c r="CY76">
        <v>4.6018000000000003E-2</v>
      </c>
      <c r="CZ76">
        <v>7.8722500000000001E-2</v>
      </c>
      <c r="DA76">
        <v>0.23598259999999999</v>
      </c>
      <c r="DB76">
        <v>0.1761662</v>
      </c>
      <c r="DC76">
        <v>0.1137519</v>
      </c>
      <c r="DD76">
        <v>0.46415919999999999</v>
      </c>
      <c r="DE76">
        <v>0.1477</v>
      </c>
      <c r="DF76">
        <v>0.239429</v>
      </c>
      <c r="DG76">
        <v>0.43925589999999998</v>
      </c>
      <c r="DH76">
        <v>0.61402599999999996</v>
      </c>
      <c r="DI76">
        <v>0.75937540000000003</v>
      </c>
      <c r="DJ76">
        <v>0.66118759999999999</v>
      </c>
      <c r="DK76">
        <v>0.81373930000000005</v>
      </c>
      <c r="DL76">
        <v>0.69481110000000001</v>
      </c>
      <c r="DM76">
        <v>0.79912110000000003</v>
      </c>
      <c r="DN76">
        <v>0.98901620000000001</v>
      </c>
      <c r="DO76">
        <v>0.41850130000000002</v>
      </c>
      <c r="DP76">
        <v>3.84602E-2</v>
      </c>
      <c r="DQ76">
        <v>0.1622565</v>
      </c>
      <c r="DR76">
        <v>0.11925769999999999</v>
      </c>
      <c r="DS76">
        <v>0.18906539999999999</v>
      </c>
      <c r="DT76">
        <v>0.2539575</v>
      </c>
      <c r="DU76">
        <v>0.12548909999999999</v>
      </c>
      <c r="DV76">
        <v>0.14300350000000001</v>
      </c>
      <c r="DW76">
        <v>0.1190749</v>
      </c>
      <c r="DX76">
        <v>0.14813879999999999</v>
      </c>
      <c r="DY76">
        <v>0.31041540000000001</v>
      </c>
      <c r="DZ76">
        <v>0.24984419999999999</v>
      </c>
      <c r="EA76">
        <v>0.19434599999999999</v>
      </c>
      <c r="EB76">
        <v>0.60383109999999995</v>
      </c>
      <c r="EC76">
        <v>0.26516329999999999</v>
      </c>
      <c r="ED76">
        <v>0.37182799999999999</v>
      </c>
      <c r="EE76">
        <v>0.57836860000000001</v>
      </c>
      <c r="EF76">
        <v>0.77543030000000002</v>
      </c>
      <c r="EG76">
        <v>0.92674000000000001</v>
      </c>
      <c r="EH76">
        <v>0.81568050000000003</v>
      </c>
      <c r="EI76">
        <v>0.96798030000000002</v>
      </c>
      <c r="EJ76">
        <v>0.85582930000000002</v>
      </c>
      <c r="EK76">
        <v>0.95638900000000004</v>
      </c>
      <c r="EL76">
        <v>1.129866</v>
      </c>
      <c r="EM76">
        <v>0.57242760000000004</v>
      </c>
      <c r="EN76">
        <v>0.16570289999999999</v>
      </c>
      <c r="EO76">
        <v>0.29421609999999998</v>
      </c>
      <c r="EP76">
        <v>0.23407259999999999</v>
      </c>
      <c r="EQ76">
        <v>0.29533680000000001</v>
      </c>
      <c r="ER76">
        <v>0.34762219999999999</v>
      </c>
      <c r="ES76">
        <v>0.21630640000000001</v>
      </c>
      <c r="ET76">
        <v>65.601780000000005</v>
      </c>
      <c r="EU76">
        <v>64.856800000000007</v>
      </c>
      <c r="EV76">
        <v>64.203810000000004</v>
      </c>
      <c r="EW76">
        <v>63.59843</v>
      </c>
      <c r="EX76">
        <v>63.101100000000002</v>
      </c>
      <c r="EY76">
        <v>62.689079999999997</v>
      </c>
      <c r="EZ76">
        <v>62.376559999999998</v>
      </c>
      <c r="FA76">
        <v>63.36327</v>
      </c>
      <c r="FB76">
        <v>65.297629999999998</v>
      </c>
      <c r="FC76">
        <v>67.989320000000006</v>
      </c>
      <c r="FD76">
        <v>71.020409999999998</v>
      </c>
      <c r="FE76">
        <v>74.146680000000003</v>
      </c>
      <c r="FF76">
        <v>76.819550000000007</v>
      </c>
      <c r="FG76">
        <v>78.898949999999999</v>
      </c>
      <c r="FH76">
        <v>80.207970000000003</v>
      </c>
      <c r="FI76">
        <v>80.646079999999998</v>
      </c>
      <c r="FJ76">
        <v>80.348240000000004</v>
      </c>
      <c r="FK76">
        <v>79.144999999999996</v>
      </c>
      <c r="FL76">
        <v>77.147189999999995</v>
      </c>
      <c r="FM76">
        <v>74.029809999999998</v>
      </c>
      <c r="FN76">
        <v>71.142349999999993</v>
      </c>
      <c r="FO76">
        <v>69.227999999999994</v>
      </c>
      <c r="FP76">
        <v>67.780749999999998</v>
      </c>
      <c r="FQ76">
        <v>66.704989999999995</v>
      </c>
      <c r="FR76">
        <v>9.1501899999999997E-2</v>
      </c>
      <c r="FS76">
        <v>0.1107776</v>
      </c>
      <c r="FT76">
        <v>0.16692560000000001</v>
      </c>
    </row>
    <row r="77" spans="1:176" x14ac:dyDescent="0.2">
      <c r="A77" t="s">
        <v>199</v>
      </c>
      <c r="B77" t="s">
        <v>1</v>
      </c>
      <c r="C77" t="s">
        <v>206</v>
      </c>
      <c r="D77" t="s">
        <v>239</v>
      </c>
      <c r="E77">
        <v>490</v>
      </c>
      <c r="F77">
        <v>6.3026489999999997</v>
      </c>
      <c r="G77">
        <v>5.8958199999999996</v>
      </c>
      <c r="H77">
        <v>5.7679349999999996</v>
      </c>
      <c r="I77">
        <v>5.8496110000000003</v>
      </c>
      <c r="J77">
        <v>6.3834530000000003</v>
      </c>
      <c r="K77">
        <v>8.1254629999999999</v>
      </c>
      <c r="L77">
        <v>11.47518</v>
      </c>
      <c r="M77">
        <v>14.397270000000001</v>
      </c>
      <c r="N77">
        <v>16.88081</v>
      </c>
      <c r="O77">
        <v>19.286010000000001</v>
      </c>
      <c r="P77">
        <v>20.435590000000001</v>
      </c>
      <c r="Q77">
        <v>20.952069999999999</v>
      </c>
      <c r="R77">
        <v>20.390750000000001</v>
      </c>
      <c r="S77">
        <v>21.010370000000002</v>
      </c>
      <c r="T77">
        <v>20.489100000000001</v>
      </c>
      <c r="U77">
        <v>18.622499999999999</v>
      </c>
      <c r="V77">
        <v>15.86942</v>
      </c>
      <c r="W77">
        <v>12.40353</v>
      </c>
      <c r="X77">
        <v>10.35849</v>
      </c>
      <c r="Y77">
        <v>9.0848390000000006</v>
      </c>
      <c r="Z77">
        <v>8.3761299999999999</v>
      </c>
      <c r="AA77">
        <v>7.3854829999999998</v>
      </c>
      <c r="AB77">
        <v>6.6146950000000002</v>
      </c>
      <c r="AC77">
        <v>5.8939779999999997</v>
      </c>
      <c r="AD77">
        <v>-0.14851880000000001</v>
      </c>
      <c r="AE77">
        <v>-0.1604865</v>
      </c>
      <c r="AF77">
        <v>-0.1124708</v>
      </c>
      <c r="AG77">
        <v>4.0715599999999998E-2</v>
      </c>
      <c r="AH77">
        <v>-1.21625E-2</v>
      </c>
      <c r="AI77">
        <v>-8.1840899999999994E-2</v>
      </c>
      <c r="AJ77">
        <v>9.0676499999999993E-2</v>
      </c>
      <c r="AK77">
        <v>-0.28431849999999997</v>
      </c>
      <c r="AL77">
        <v>-0.2344127</v>
      </c>
      <c r="AM77">
        <v>-5.8909299999999998E-2</v>
      </c>
      <c r="AN77">
        <v>0.12358139999999999</v>
      </c>
      <c r="AO77">
        <v>0.35929339999999999</v>
      </c>
      <c r="AP77">
        <v>0.29446050000000001</v>
      </c>
      <c r="AQ77">
        <v>0.39906409999999998</v>
      </c>
      <c r="AR77">
        <v>0.28584320000000002</v>
      </c>
      <c r="AS77">
        <v>0.45051239999999998</v>
      </c>
      <c r="AT77">
        <v>0.7634358</v>
      </c>
      <c r="AU77">
        <v>0.12453060000000001</v>
      </c>
      <c r="AV77">
        <v>-0.32474560000000002</v>
      </c>
      <c r="AW77">
        <v>-0.2847558</v>
      </c>
      <c r="AX77">
        <v>-0.238763</v>
      </c>
      <c r="AY77">
        <v>-0.14913009999999999</v>
      </c>
      <c r="AZ77">
        <v>-2.4139000000000001E-3</v>
      </c>
      <c r="BA77">
        <v>-0.18983829999999999</v>
      </c>
      <c r="BB77">
        <v>-6.6119300000000006E-2</v>
      </c>
      <c r="BC77">
        <v>-8.7429599999999996E-2</v>
      </c>
      <c r="BD77">
        <v>-4.3054500000000002E-2</v>
      </c>
      <c r="BE77">
        <v>0.1151484</v>
      </c>
      <c r="BF77">
        <v>6.1515599999999997E-2</v>
      </c>
      <c r="BG77">
        <v>-1.2467999999999999E-3</v>
      </c>
      <c r="BH77">
        <v>0.23034840000000001</v>
      </c>
      <c r="BI77">
        <v>-0.16685520000000001</v>
      </c>
      <c r="BJ77">
        <v>-0.1020136</v>
      </c>
      <c r="BK77">
        <v>8.0203399999999994E-2</v>
      </c>
      <c r="BL77">
        <v>0.28498570000000001</v>
      </c>
      <c r="BM77">
        <v>0.52665799999999996</v>
      </c>
      <c r="BN77">
        <v>0.44895350000000001</v>
      </c>
      <c r="BO77">
        <v>0.55330500000000005</v>
      </c>
      <c r="BP77">
        <v>0.44686140000000002</v>
      </c>
      <c r="BQ77">
        <v>0.6077804</v>
      </c>
      <c r="BR77">
        <v>0.90428520000000001</v>
      </c>
      <c r="BS77">
        <v>0.27845700000000001</v>
      </c>
      <c r="BT77">
        <v>-0.19750290000000001</v>
      </c>
      <c r="BU77">
        <v>-0.15279609999999999</v>
      </c>
      <c r="BV77">
        <v>-0.12394810000000001</v>
      </c>
      <c r="BW77">
        <v>-4.28587E-2</v>
      </c>
      <c r="BX77">
        <v>9.1250700000000004E-2</v>
      </c>
      <c r="BY77">
        <v>-9.9021100000000001E-2</v>
      </c>
      <c r="BZ77">
        <v>-9.0495999999999997E-3</v>
      </c>
      <c r="CA77">
        <v>-3.6830599999999998E-2</v>
      </c>
      <c r="CB77">
        <v>5.0229999999999997E-3</v>
      </c>
      <c r="CC77">
        <v>0.1667003</v>
      </c>
      <c r="CD77">
        <v>0.1125448</v>
      </c>
      <c r="CE77">
        <v>5.45724E-2</v>
      </c>
      <c r="CF77">
        <v>0.32708470000000001</v>
      </c>
      <c r="CG77">
        <v>-8.5500499999999993E-2</v>
      </c>
      <c r="CH77">
        <v>-1.03144E-2</v>
      </c>
      <c r="CI77">
        <v>0.1765524</v>
      </c>
      <c r="CJ77">
        <v>0.39677380000000001</v>
      </c>
      <c r="CK77">
        <v>0.64257430000000004</v>
      </c>
      <c r="CL77">
        <v>0.55595479999999997</v>
      </c>
      <c r="CM77">
        <v>0.66013189999999999</v>
      </c>
      <c r="CN77">
        <v>0.55838209999999999</v>
      </c>
      <c r="CO77">
        <v>0.71670370000000005</v>
      </c>
      <c r="CP77">
        <v>1.0018370000000001</v>
      </c>
      <c r="CQ77">
        <v>0.38506590000000002</v>
      </c>
      <c r="CR77">
        <v>-0.109375</v>
      </c>
      <c r="CS77">
        <v>-6.1401299999999999E-2</v>
      </c>
      <c r="CT77">
        <v>-4.4427599999999998E-2</v>
      </c>
      <c r="CU77">
        <v>3.07446E-2</v>
      </c>
      <c r="CV77">
        <v>0.1561225</v>
      </c>
      <c r="CW77">
        <v>-3.6121300000000002E-2</v>
      </c>
      <c r="CX77">
        <v>4.802E-2</v>
      </c>
      <c r="CY77">
        <v>1.37684E-2</v>
      </c>
      <c r="CZ77">
        <v>5.3100500000000002E-2</v>
      </c>
      <c r="DA77">
        <v>0.21825220000000001</v>
      </c>
      <c r="DB77">
        <v>0.163574</v>
      </c>
      <c r="DC77">
        <v>0.11039160000000001</v>
      </c>
      <c r="DD77">
        <v>0.42382110000000001</v>
      </c>
      <c r="DE77">
        <v>-4.1457999999999998E-3</v>
      </c>
      <c r="DF77">
        <v>8.1384799999999993E-2</v>
      </c>
      <c r="DG77">
        <v>0.27290150000000002</v>
      </c>
      <c r="DH77">
        <v>0.50856199999999996</v>
      </c>
      <c r="DI77">
        <v>0.75849049999999996</v>
      </c>
      <c r="DJ77">
        <v>0.6629562</v>
      </c>
      <c r="DK77">
        <v>0.76695869999999999</v>
      </c>
      <c r="DL77">
        <v>0.66990280000000002</v>
      </c>
      <c r="DM77">
        <v>0.825627</v>
      </c>
      <c r="DN77">
        <v>1.0993889999999999</v>
      </c>
      <c r="DO77">
        <v>0.49167480000000002</v>
      </c>
      <c r="DP77">
        <v>-2.1247100000000001E-2</v>
      </c>
      <c r="DQ77">
        <v>2.9993499999999999E-2</v>
      </c>
      <c r="DR77">
        <v>3.50928E-2</v>
      </c>
      <c r="DS77">
        <v>0.10434789999999999</v>
      </c>
      <c r="DT77">
        <v>0.22099440000000001</v>
      </c>
      <c r="DU77">
        <v>2.6778400000000001E-2</v>
      </c>
      <c r="DV77">
        <v>0.13041949999999999</v>
      </c>
      <c r="DW77">
        <v>8.6825299999999994E-2</v>
      </c>
      <c r="DX77">
        <v>0.1225169</v>
      </c>
      <c r="DY77">
        <v>0.29268490000000003</v>
      </c>
      <c r="DZ77">
        <v>0.23725199999999999</v>
      </c>
      <c r="EA77">
        <v>0.19098570000000001</v>
      </c>
      <c r="EB77">
        <v>0.56349300000000002</v>
      </c>
      <c r="EC77">
        <v>0.1133175</v>
      </c>
      <c r="ED77">
        <v>0.2137838</v>
      </c>
      <c r="EE77">
        <v>0.4120142</v>
      </c>
      <c r="EF77">
        <v>0.66996619999999996</v>
      </c>
      <c r="EG77">
        <v>0.92585510000000004</v>
      </c>
      <c r="EH77">
        <v>0.81744910000000004</v>
      </c>
      <c r="EI77">
        <v>0.92119969999999995</v>
      </c>
      <c r="EJ77">
        <v>0.83092100000000002</v>
      </c>
      <c r="EK77">
        <v>0.98289499999999996</v>
      </c>
      <c r="EL77">
        <v>1.240238</v>
      </c>
      <c r="EM77">
        <v>0.64560119999999999</v>
      </c>
      <c r="EN77">
        <v>0.1059956</v>
      </c>
      <c r="EO77">
        <v>0.16195309999999999</v>
      </c>
      <c r="EP77">
        <v>0.1499077</v>
      </c>
      <c r="EQ77">
        <v>0.21061930000000001</v>
      </c>
      <c r="ER77">
        <v>0.31465900000000002</v>
      </c>
      <c r="ES77">
        <v>0.11759559999999999</v>
      </c>
      <c r="ET77">
        <v>69.23527</v>
      </c>
      <c r="EU77">
        <v>68.262020000000007</v>
      </c>
      <c r="EV77">
        <v>67.424130000000005</v>
      </c>
      <c r="EW77">
        <v>66.281059999999997</v>
      </c>
      <c r="EX77">
        <v>65.340209999999999</v>
      </c>
      <c r="EY77">
        <v>64.889240000000001</v>
      </c>
      <c r="EZ77">
        <v>64.190029999999993</v>
      </c>
      <c r="FA77">
        <v>66.458340000000007</v>
      </c>
      <c r="FB77">
        <v>69.410129999999995</v>
      </c>
      <c r="FC77">
        <v>72.632710000000003</v>
      </c>
      <c r="FD77">
        <v>76.378079999999997</v>
      </c>
      <c r="FE77">
        <v>79.594470000000001</v>
      </c>
      <c r="FF77">
        <v>82.458190000000002</v>
      </c>
      <c r="FG77">
        <v>84.663510000000002</v>
      </c>
      <c r="FH77">
        <v>86.724040000000002</v>
      </c>
      <c r="FI77">
        <v>87.268810000000002</v>
      </c>
      <c r="FJ77">
        <v>87.340140000000005</v>
      </c>
      <c r="FK77">
        <v>86.416079999999994</v>
      </c>
      <c r="FL77">
        <v>84.21799</v>
      </c>
      <c r="FM77">
        <v>80.732680000000002</v>
      </c>
      <c r="FN77">
        <v>76.704400000000007</v>
      </c>
      <c r="FO77">
        <v>73.813609999999997</v>
      </c>
      <c r="FP77">
        <v>71.299840000000003</v>
      </c>
      <c r="FQ77">
        <v>69.639430000000004</v>
      </c>
      <c r="FR77">
        <v>9.1501899999999997E-2</v>
      </c>
      <c r="FS77">
        <v>0.1107776</v>
      </c>
      <c r="FT77">
        <v>0.16692560000000001</v>
      </c>
    </row>
    <row r="78" spans="1:176" x14ac:dyDescent="0.2">
      <c r="A78" t="s">
        <v>199</v>
      </c>
      <c r="B78" t="s">
        <v>1</v>
      </c>
      <c r="C78" t="s">
        <v>206</v>
      </c>
      <c r="D78" t="s">
        <v>249</v>
      </c>
      <c r="E78">
        <v>490</v>
      </c>
      <c r="F78">
        <v>5.1725820000000002</v>
      </c>
      <c r="G78">
        <v>5.0215459999999998</v>
      </c>
      <c r="H78">
        <v>4.9956269999999998</v>
      </c>
      <c r="I78">
        <v>5.0530160000000004</v>
      </c>
      <c r="J78">
        <v>5.4706939999999999</v>
      </c>
      <c r="K78">
        <v>7.2291439999999998</v>
      </c>
      <c r="L78">
        <v>10.77305</v>
      </c>
      <c r="M78">
        <v>14.517950000000001</v>
      </c>
      <c r="N78">
        <v>17.36328</v>
      </c>
      <c r="O78">
        <v>18.233350000000002</v>
      </c>
      <c r="P78">
        <v>18.389130000000002</v>
      </c>
      <c r="Q78">
        <v>18.10566</v>
      </c>
      <c r="R78">
        <v>17.12942</v>
      </c>
      <c r="S78">
        <v>17.228059999999999</v>
      </c>
      <c r="T78">
        <v>16.340039999999998</v>
      </c>
      <c r="U78">
        <v>14.56926</v>
      </c>
      <c r="V78">
        <v>12.004239999999999</v>
      </c>
      <c r="W78">
        <v>9.7315660000000008</v>
      </c>
      <c r="X78">
        <v>8.3499960000000009</v>
      </c>
      <c r="Y78">
        <v>7.2895099999999999</v>
      </c>
      <c r="Z78">
        <v>6.5727159999999998</v>
      </c>
      <c r="AA78">
        <v>6.0740740000000004</v>
      </c>
      <c r="AB78">
        <v>5.7713999999999999</v>
      </c>
      <c r="AC78">
        <v>5.3760779999999997</v>
      </c>
      <c r="AD78">
        <v>0.11797580000000001</v>
      </c>
      <c r="AE78">
        <v>5.1770999999999998E-2</v>
      </c>
      <c r="AF78">
        <v>7.7914800000000006E-2</v>
      </c>
      <c r="AG78">
        <v>-4.6549599999999997E-2</v>
      </c>
      <c r="AH78">
        <v>-2.4727999999999998E-3</v>
      </c>
      <c r="AI78">
        <v>-0.1452194</v>
      </c>
      <c r="AJ78">
        <v>-0.1240203</v>
      </c>
      <c r="AK78">
        <v>-7.6334600000000002E-2</v>
      </c>
      <c r="AL78">
        <v>0.27753329999999998</v>
      </c>
      <c r="AM78">
        <v>-3.8184500000000003E-2</v>
      </c>
      <c r="AN78">
        <v>-0.18302089999999999</v>
      </c>
      <c r="AO78">
        <v>5.36699E-2</v>
      </c>
      <c r="AP78">
        <v>6.4254699999999998E-2</v>
      </c>
      <c r="AQ78">
        <v>5.92267E-2</v>
      </c>
      <c r="AR78">
        <v>-3.01582E-2</v>
      </c>
      <c r="AS78">
        <v>-1.0576E-2</v>
      </c>
      <c r="AT78">
        <v>0.19034809999999999</v>
      </c>
      <c r="AU78">
        <v>0.2632929</v>
      </c>
      <c r="AV78">
        <v>0.1807976</v>
      </c>
      <c r="AW78">
        <v>3.5383999999999999E-2</v>
      </c>
      <c r="AX78">
        <v>-0.1432406</v>
      </c>
      <c r="AY78">
        <v>-5.3305600000000002E-2</v>
      </c>
      <c r="AZ78">
        <v>4.0900800000000001E-2</v>
      </c>
      <c r="BA78">
        <v>1.4780400000000001E-2</v>
      </c>
      <c r="BB78">
        <v>0.1650712</v>
      </c>
      <c r="BC78">
        <v>9.7831100000000004E-2</v>
      </c>
      <c r="BD78">
        <v>0.1220739</v>
      </c>
      <c r="BE78">
        <v>9.9240000000000005E-4</v>
      </c>
      <c r="BF78">
        <v>4.57329E-2</v>
      </c>
      <c r="BG78">
        <v>-8.5057400000000005E-2</v>
      </c>
      <c r="BH78">
        <v>-5.9100600000000003E-2</v>
      </c>
      <c r="BI78">
        <v>1.02991E-2</v>
      </c>
      <c r="BJ78">
        <v>0.3787182</v>
      </c>
      <c r="BK78">
        <v>5.5198799999999999E-2</v>
      </c>
      <c r="BL78">
        <v>-9.5038899999999996E-2</v>
      </c>
      <c r="BM78">
        <v>0.13281480000000001</v>
      </c>
      <c r="BN78">
        <v>0.14800540000000001</v>
      </c>
      <c r="BO78">
        <v>0.14676990000000001</v>
      </c>
      <c r="BP78">
        <v>5.6197299999999999E-2</v>
      </c>
      <c r="BQ78">
        <v>7.6292299999999993E-2</v>
      </c>
      <c r="BR78">
        <v>0.27614529999999998</v>
      </c>
      <c r="BS78">
        <v>0.36589539999999998</v>
      </c>
      <c r="BT78">
        <v>0.29869040000000002</v>
      </c>
      <c r="BU78">
        <v>0.1171566</v>
      </c>
      <c r="BV78">
        <v>-7.5709299999999993E-2</v>
      </c>
      <c r="BW78">
        <v>7.8616999999999992E-3</v>
      </c>
      <c r="BX78">
        <v>9.60762E-2</v>
      </c>
      <c r="BY78">
        <v>6.5640699999999996E-2</v>
      </c>
      <c r="BZ78">
        <v>0.19768930000000001</v>
      </c>
      <c r="CA78">
        <v>0.12973209999999999</v>
      </c>
      <c r="CB78">
        <v>0.1526584</v>
      </c>
      <c r="CC78">
        <v>3.3919900000000003E-2</v>
      </c>
      <c r="CD78">
        <v>7.9119999999999996E-2</v>
      </c>
      <c r="CE78">
        <v>-4.3389400000000002E-2</v>
      </c>
      <c r="CF78">
        <v>-1.41374E-2</v>
      </c>
      <c r="CG78">
        <v>7.0301299999999997E-2</v>
      </c>
      <c r="CH78">
        <v>0.44879849999999999</v>
      </c>
      <c r="CI78">
        <v>0.1198757</v>
      </c>
      <c r="CJ78">
        <v>-3.4102800000000003E-2</v>
      </c>
      <c r="CK78">
        <v>0.1876303</v>
      </c>
      <c r="CL78">
        <v>0.206011</v>
      </c>
      <c r="CM78">
        <v>0.20740210000000001</v>
      </c>
      <c r="CN78">
        <v>0.1160069</v>
      </c>
      <c r="CO78">
        <v>0.1364571</v>
      </c>
      <c r="CP78">
        <v>0.33556819999999998</v>
      </c>
      <c r="CQ78">
        <v>0.4369575</v>
      </c>
      <c r="CR78">
        <v>0.38034269999999998</v>
      </c>
      <c r="CS78">
        <v>0.1737921</v>
      </c>
      <c r="CT78">
        <v>-2.8937399999999999E-2</v>
      </c>
      <c r="CU78">
        <v>5.0226E-2</v>
      </c>
      <c r="CV78">
        <v>0.13429050000000001</v>
      </c>
      <c r="CW78">
        <v>0.10086639999999999</v>
      </c>
      <c r="CX78">
        <v>0.2303074</v>
      </c>
      <c r="CY78">
        <v>0.1616332</v>
      </c>
      <c r="CZ78">
        <v>0.18324289999999999</v>
      </c>
      <c r="DA78">
        <v>6.6847400000000001E-2</v>
      </c>
      <c r="DB78">
        <v>0.1125072</v>
      </c>
      <c r="DC78">
        <v>-1.7213E-3</v>
      </c>
      <c r="DD78">
        <v>3.08258E-2</v>
      </c>
      <c r="DE78">
        <v>0.13030349999999999</v>
      </c>
      <c r="DF78">
        <v>0.51887890000000003</v>
      </c>
      <c r="DG78">
        <v>0.18455269999999999</v>
      </c>
      <c r="DH78">
        <v>2.6833300000000001E-2</v>
      </c>
      <c r="DI78">
        <v>0.24244589999999999</v>
      </c>
      <c r="DJ78">
        <v>0.26401649999999999</v>
      </c>
      <c r="DK78">
        <v>0.2680342</v>
      </c>
      <c r="DL78">
        <v>0.17581640000000001</v>
      </c>
      <c r="DM78">
        <v>0.19662189999999999</v>
      </c>
      <c r="DN78">
        <v>0.39499119999999999</v>
      </c>
      <c r="DO78">
        <v>0.50801969999999996</v>
      </c>
      <c r="DP78">
        <v>0.46199489999999999</v>
      </c>
      <c r="DQ78">
        <v>0.23042750000000001</v>
      </c>
      <c r="DR78">
        <v>1.78345E-2</v>
      </c>
      <c r="DS78">
        <v>9.25903E-2</v>
      </c>
      <c r="DT78">
        <v>0.17250489999999999</v>
      </c>
      <c r="DU78">
        <v>0.13609209999999999</v>
      </c>
      <c r="DV78">
        <v>0.2774027</v>
      </c>
      <c r="DW78">
        <v>0.2076933</v>
      </c>
      <c r="DX78">
        <v>0.22740199999999999</v>
      </c>
      <c r="DY78">
        <v>0.1143894</v>
      </c>
      <c r="DZ78">
        <v>0.16071289999999999</v>
      </c>
      <c r="EA78">
        <v>5.8440699999999998E-2</v>
      </c>
      <c r="EB78">
        <v>9.57456E-2</v>
      </c>
      <c r="EC78">
        <v>0.2169372</v>
      </c>
      <c r="ED78">
        <v>0.62006380000000005</v>
      </c>
      <c r="EE78">
        <v>0.27793590000000001</v>
      </c>
      <c r="EF78">
        <v>0.1148153</v>
      </c>
      <c r="EG78">
        <v>0.32159080000000001</v>
      </c>
      <c r="EH78">
        <v>0.3477672</v>
      </c>
      <c r="EI78">
        <v>0.35557739999999999</v>
      </c>
      <c r="EJ78">
        <v>0.26217190000000001</v>
      </c>
      <c r="EK78">
        <v>0.28349020000000003</v>
      </c>
      <c r="EL78">
        <v>0.4807884</v>
      </c>
      <c r="EM78">
        <v>0.6106222</v>
      </c>
      <c r="EN78">
        <v>0.57988770000000001</v>
      </c>
      <c r="EO78">
        <v>0.31220009999999998</v>
      </c>
      <c r="EP78">
        <v>8.5365700000000003E-2</v>
      </c>
      <c r="EQ78">
        <v>0.15375759999999999</v>
      </c>
      <c r="ER78">
        <v>0.2276803</v>
      </c>
      <c r="ES78">
        <v>0.18695239999999999</v>
      </c>
      <c r="ET78">
        <v>42.036749999999998</v>
      </c>
      <c r="EU78">
        <v>41.162619999999997</v>
      </c>
      <c r="EV78">
        <v>40.4542</v>
      </c>
      <c r="EW78">
        <v>39.862940000000002</v>
      </c>
      <c r="EX78">
        <v>39.307139999999997</v>
      </c>
      <c r="EY78">
        <v>38.839390000000002</v>
      </c>
      <c r="EZ78">
        <v>38.648510000000002</v>
      </c>
      <c r="FA78">
        <v>39.03304</v>
      </c>
      <c r="FB78">
        <v>42.553319999999999</v>
      </c>
      <c r="FC78">
        <v>47.272460000000002</v>
      </c>
      <c r="FD78">
        <v>51.06935</v>
      </c>
      <c r="FE78">
        <v>54.13232</v>
      </c>
      <c r="FF78">
        <v>56.454099999999997</v>
      </c>
      <c r="FG78">
        <v>58.134210000000003</v>
      </c>
      <c r="FH78">
        <v>58.837069999999997</v>
      </c>
      <c r="FI78">
        <v>58.324910000000003</v>
      </c>
      <c r="FJ78">
        <v>55.833289999999998</v>
      </c>
      <c r="FK78">
        <v>52.393920000000001</v>
      </c>
      <c r="FL78">
        <v>49.993630000000003</v>
      </c>
      <c r="FM78">
        <v>48.15549</v>
      </c>
      <c r="FN78">
        <v>46.702500000000001</v>
      </c>
      <c r="FO78">
        <v>45.429180000000002</v>
      </c>
      <c r="FP78">
        <v>44.307780000000001</v>
      </c>
      <c r="FQ78">
        <v>43.169530000000002</v>
      </c>
      <c r="FR78">
        <v>5.6351400000000003E-2</v>
      </c>
      <c r="FS78">
        <v>7.3904700000000004E-2</v>
      </c>
    </row>
    <row r="79" spans="1:176" x14ac:dyDescent="0.2">
      <c r="A79" t="s">
        <v>199</v>
      </c>
      <c r="B79" t="s">
        <v>1</v>
      </c>
      <c r="C79" t="s">
        <v>206</v>
      </c>
      <c r="D79" t="s">
        <v>252</v>
      </c>
      <c r="E79">
        <v>490</v>
      </c>
      <c r="F79">
        <v>4.9052160000000002</v>
      </c>
      <c r="G79">
        <v>4.8240910000000001</v>
      </c>
      <c r="H79">
        <v>4.9003490000000003</v>
      </c>
      <c r="I79">
        <v>4.8837719999999996</v>
      </c>
      <c r="J79">
        <v>5.337466</v>
      </c>
      <c r="K79">
        <v>7.2469869999999998</v>
      </c>
      <c r="L79">
        <v>11.426270000000001</v>
      </c>
      <c r="M79">
        <v>15.954090000000001</v>
      </c>
      <c r="N79">
        <v>19.24091</v>
      </c>
      <c r="O79">
        <v>19.952929999999999</v>
      </c>
      <c r="P79">
        <v>20.17756</v>
      </c>
      <c r="Q79">
        <v>20.185949999999998</v>
      </c>
      <c r="R79">
        <v>19.255800000000001</v>
      </c>
      <c r="S79">
        <v>19.6631</v>
      </c>
      <c r="T79">
        <v>18.681989999999999</v>
      </c>
      <c r="U79">
        <v>16.5547</v>
      </c>
      <c r="V79">
        <v>13.61331</v>
      </c>
      <c r="W79">
        <v>11.330030000000001</v>
      </c>
      <c r="X79">
        <v>9.3818049999999999</v>
      </c>
      <c r="Y79">
        <v>8.08019</v>
      </c>
      <c r="Z79">
        <v>6.9824450000000002</v>
      </c>
      <c r="AA79">
        <v>6.5640809999999998</v>
      </c>
      <c r="AB79">
        <v>6.3590669999999996</v>
      </c>
      <c r="AC79">
        <v>5.803464</v>
      </c>
      <c r="AD79">
        <v>0.17785090000000001</v>
      </c>
      <c r="AE79">
        <v>3.0183000000000001E-2</v>
      </c>
      <c r="AF79">
        <v>6.9672200000000004E-2</v>
      </c>
      <c r="AG79">
        <v>-0.1895222</v>
      </c>
      <c r="AH79">
        <v>-6.7333000000000004E-2</v>
      </c>
      <c r="AI79">
        <v>-0.23804059999999999</v>
      </c>
      <c r="AJ79">
        <v>-0.1193268</v>
      </c>
      <c r="AK79">
        <v>0.18892639999999999</v>
      </c>
      <c r="AL79">
        <v>0.68476979999999998</v>
      </c>
      <c r="AM79">
        <v>-6.5482700000000005E-2</v>
      </c>
      <c r="AN79">
        <v>-0.28306619999999999</v>
      </c>
      <c r="AO79">
        <v>0.14520939999999999</v>
      </c>
      <c r="AP79">
        <v>6.6568199999999994E-2</v>
      </c>
      <c r="AQ79">
        <v>8.8288500000000006E-2</v>
      </c>
      <c r="AR79">
        <v>-7.43418E-2</v>
      </c>
      <c r="AS79">
        <v>-0.1138354</v>
      </c>
      <c r="AT79">
        <v>7.5911300000000001E-2</v>
      </c>
      <c r="AU79">
        <v>0.40565299999999999</v>
      </c>
      <c r="AV79">
        <v>0.2009823</v>
      </c>
      <c r="AW79">
        <v>1.5268500000000001E-2</v>
      </c>
      <c r="AX79">
        <v>-0.26776109999999997</v>
      </c>
      <c r="AY79">
        <v>-0.1628483</v>
      </c>
      <c r="AZ79">
        <v>-8.2319999999999997E-3</v>
      </c>
      <c r="BA79">
        <v>-6.7630200000000001E-2</v>
      </c>
      <c r="BB79">
        <v>0.22494620000000001</v>
      </c>
      <c r="BC79">
        <v>7.6243099999999994E-2</v>
      </c>
      <c r="BD79">
        <v>0.1138314</v>
      </c>
      <c r="BE79">
        <v>-0.1419802</v>
      </c>
      <c r="BF79">
        <v>-1.91273E-2</v>
      </c>
      <c r="BG79">
        <v>-0.1778786</v>
      </c>
      <c r="BH79">
        <v>-5.4406999999999997E-2</v>
      </c>
      <c r="BI79">
        <v>0.27556009999999997</v>
      </c>
      <c r="BJ79">
        <v>0.78595479999999995</v>
      </c>
      <c r="BK79">
        <v>2.7900500000000002E-2</v>
      </c>
      <c r="BL79">
        <v>-0.19508410000000001</v>
      </c>
      <c r="BM79">
        <v>0.22435440000000001</v>
      </c>
      <c r="BN79">
        <v>0.15031900000000001</v>
      </c>
      <c r="BO79">
        <v>0.17583170000000001</v>
      </c>
      <c r="BP79">
        <v>1.2013599999999999E-2</v>
      </c>
      <c r="BQ79">
        <v>-2.6967000000000001E-2</v>
      </c>
      <c r="BR79">
        <v>0.16170850000000001</v>
      </c>
      <c r="BS79">
        <v>0.50825549999999997</v>
      </c>
      <c r="BT79">
        <v>0.31887520000000003</v>
      </c>
      <c r="BU79">
        <v>9.7041000000000002E-2</v>
      </c>
      <c r="BV79">
        <v>-0.20022989999999999</v>
      </c>
      <c r="BW79">
        <v>-0.10168099999999999</v>
      </c>
      <c r="BX79">
        <v>4.6943400000000003E-2</v>
      </c>
      <c r="BY79">
        <v>-1.6769800000000001E-2</v>
      </c>
      <c r="BZ79">
        <v>0.25756430000000002</v>
      </c>
      <c r="CA79">
        <v>0.10814410000000001</v>
      </c>
      <c r="CB79">
        <v>0.14441580000000001</v>
      </c>
      <c r="CC79">
        <v>-0.1090527</v>
      </c>
      <c r="CD79">
        <v>1.4259900000000001E-2</v>
      </c>
      <c r="CE79">
        <v>-0.13621059999999999</v>
      </c>
      <c r="CF79">
        <v>-9.4438000000000005E-3</v>
      </c>
      <c r="CG79">
        <v>0.33556229999999998</v>
      </c>
      <c r="CH79">
        <v>0.85603510000000005</v>
      </c>
      <c r="CI79">
        <v>9.2577499999999993E-2</v>
      </c>
      <c r="CJ79">
        <v>-0.13414799999999999</v>
      </c>
      <c r="CK79">
        <v>0.27916990000000003</v>
      </c>
      <c r="CL79">
        <v>0.2083245</v>
      </c>
      <c r="CM79">
        <v>0.2364639</v>
      </c>
      <c r="CN79">
        <v>7.1823200000000004E-2</v>
      </c>
      <c r="CO79">
        <v>3.3197699999999997E-2</v>
      </c>
      <c r="CP79">
        <v>0.22113140000000001</v>
      </c>
      <c r="CQ79">
        <v>0.57931759999999999</v>
      </c>
      <c r="CR79">
        <v>0.40052739999999998</v>
      </c>
      <c r="CS79">
        <v>0.15367649999999999</v>
      </c>
      <c r="CT79">
        <v>-0.15345800000000001</v>
      </c>
      <c r="CU79">
        <v>-5.93167E-2</v>
      </c>
      <c r="CV79">
        <v>8.5157700000000003E-2</v>
      </c>
      <c r="CW79">
        <v>1.8455900000000001E-2</v>
      </c>
      <c r="CX79">
        <v>0.29018240000000001</v>
      </c>
      <c r="CY79">
        <v>0.14004520000000001</v>
      </c>
      <c r="CZ79">
        <v>0.1750003</v>
      </c>
      <c r="DA79">
        <v>-7.6125300000000007E-2</v>
      </c>
      <c r="DB79">
        <v>4.7647000000000002E-2</v>
      </c>
      <c r="DC79">
        <v>-9.4542500000000002E-2</v>
      </c>
      <c r="DD79">
        <v>3.55194E-2</v>
      </c>
      <c r="DE79">
        <v>0.39556459999999999</v>
      </c>
      <c r="DF79">
        <v>0.92611549999999998</v>
      </c>
      <c r="DG79">
        <v>0.15725439999999999</v>
      </c>
      <c r="DH79">
        <v>-7.3211899999999996E-2</v>
      </c>
      <c r="DI79">
        <v>0.33398539999999999</v>
      </c>
      <c r="DJ79">
        <v>0.26633000000000001</v>
      </c>
      <c r="DK79">
        <v>0.29709600000000003</v>
      </c>
      <c r="DL79">
        <v>0.13163269999999999</v>
      </c>
      <c r="DM79">
        <v>9.3362500000000001E-2</v>
      </c>
      <c r="DN79">
        <v>0.28055429999999998</v>
      </c>
      <c r="DO79">
        <v>0.65037979999999995</v>
      </c>
      <c r="DP79">
        <v>0.48217959999999999</v>
      </c>
      <c r="DQ79">
        <v>0.2103119</v>
      </c>
      <c r="DR79">
        <v>-0.106686</v>
      </c>
      <c r="DS79">
        <v>-1.6952499999999999E-2</v>
      </c>
      <c r="DT79">
        <v>0.1233721</v>
      </c>
      <c r="DU79">
        <v>5.3681600000000003E-2</v>
      </c>
      <c r="DV79">
        <v>0.33727780000000002</v>
      </c>
      <c r="DW79">
        <v>0.1861053</v>
      </c>
      <c r="DX79">
        <v>0.2191594</v>
      </c>
      <c r="DY79">
        <v>-2.85832E-2</v>
      </c>
      <c r="DZ79">
        <v>9.5852699999999999E-2</v>
      </c>
      <c r="EA79">
        <v>-3.4380500000000001E-2</v>
      </c>
      <c r="EB79">
        <v>0.10043920000000001</v>
      </c>
      <c r="EC79">
        <v>0.48219820000000002</v>
      </c>
      <c r="ED79">
        <v>1.0273000000000001</v>
      </c>
      <c r="EE79">
        <v>0.25063770000000002</v>
      </c>
      <c r="EF79">
        <v>1.47701E-2</v>
      </c>
      <c r="EG79">
        <v>0.41313040000000001</v>
      </c>
      <c r="EH79">
        <v>0.35008080000000003</v>
      </c>
      <c r="EI79">
        <v>0.38463920000000001</v>
      </c>
      <c r="EJ79">
        <v>0.21798819999999999</v>
      </c>
      <c r="EK79">
        <v>0.1802309</v>
      </c>
      <c r="EL79">
        <v>0.3663515</v>
      </c>
      <c r="EM79">
        <v>0.75298229999999999</v>
      </c>
      <c r="EN79">
        <v>0.60007250000000001</v>
      </c>
      <c r="EO79">
        <v>0.29208450000000002</v>
      </c>
      <c r="EP79">
        <v>-3.9154799999999997E-2</v>
      </c>
      <c r="EQ79">
        <v>4.4214799999999999E-2</v>
      </c>
      <c r="ER79">
        <v>0.1785475</v>
      </c>
      <c r="ES79">
        <v>0.10454189999999999</v>
      </c>
      <c r="ET79">
        <v>32.923340000000003</v>
      </c>
      <c r="EU79">
        <v>32.541550000000001</v>
      </c>
      <c r="EV79">
        <v>31.741790000000002</v>
      </c>
      <c r="EW79">
        <v>31.28978</v>
      </c>
      <c r="EX79">
        <v>31.603480000000001</v>
      </c>
      <c r="EY79">
        <v>31.287430000000001</v>
      </c>
      <c r="EZ79">
        <v>31.210699999999999</v>
      </c>
      <c r="FA79">
        <v>31.74213</v>
      </c>
      <c r="FB79">
        <v>35.037759999999999</v>
      </c>
      <c r="FC79">
        <v>39.10707</v>
      </c>
      <c r="FD79">
        <v>42.454740000000001</v>
      </c>
      <c r="FE79">
        <v>45.354399999999998</v>
      </c>
      <c r="FF79">
        <v>47.909390000000002</v>
      </c>
      <c r="FG79">
        <v>49.961689999999997</v>
      </c>
      <c r="FH79">
        <v>50.933300000000003</v>
      </c>
      <c r="FI79">
        <v>50.883980000000001</v>
      </c>
      <c r="FJ79">
        <v>48.385210000000001</v>
      </c>
      <c r="FK79">
        <v>44.779949999999999</v>
      </c>
      <c r="FL79">
        <v>42.375259999999997</v>
      </c>
      <c r="FM79">
        <v>40.157490000000003</v>
      </c>
      <c r="FN79">
        <v>38.329250000000002</v>
      </c>
      <c r="FO79">
        <v>37.027410000000003</v>
      </c>
      <c r="FP79">
        <v>35.620350000000002</v>
      </c>
      <c r="FQ79">
        <v>34.397509999999997</v>
      </c>
      <c r="FR79">
        <v>5.6351400000000003E-2</v>
      </c>
      <c r="FS79">
        <v>7.3904700000000004E-2</v>
      </c>
    </row>
    <row r="80" spans="1:176" x14ac:dyDescent="0.2">
      <c r="A80" t="s">
        <v>199</v>
      </c>
      <c r="B80" t="s">
        <v>1</v>
      </c>
      <c r="C80" t="s">
        <v>206</v>
      </c>
      <c r="D80" t="s">
        <v>229</v>
      </c>
      <c r="E80">
        <v>490</v>
      </c>
      <c r="F80">
        <v>5.1203890000000003</v>
      </c>
      <c r="G80">
        <v>4.9100010000000003</v>
      </c>
      <c r="H80">
        <v>4.8644720000000001</v>
      </c>
      <c r="I80">
        <v>5.0285099999999998</v>
      </c>
      <c r="J80">
        <v>5.5069520000000001</v>
      </c>
      <c r="K80">
        <v>7.0974659999999998</v>
      </c>
      <c r="L80">
        <v>10.64222</v>
      </c>
      <c r="M80">
        <v>14.61032</v>
      </c>
      <c r="N80">
        <v>17.64442</v>
      </c>
      <c r="O80">
        <v>18.73732</v>
      </c>
      <c r="P80">
        <v>19.09064</v>
      </c>
      <c r="Q80">
        <v>18.84967</v>
      </c>
      <c r="R80">
        <v>17.788419999999999</v>
      </c>
      <c r="S80">
        <v>18.355039999999999</v>
      </c>
      <c r="T80">
        <v>17.592169999999999</v>
      </c>
      <c r="U80">
        <v>15.66616</v>
      </c>
      <c r="V80">
        <v>12.721159999999999</v>
      </c>
      <c r="W80">
        <v>9.8549349999999993</v>
      </c>
      <c r="X80">
        <v>8.5756099999999993</v>
      </c>
      <c r="Y80">
        <v>7.5503229999999997</v>
      </c>
      <c r="Z80">
        <v>6.8892499999999997</v>
      </c>
      <c r="AA80">
        <v>6.3096629999999996</v>
      </c>
      <c r="AB80">
        <v>5.9480300000000002</v>
      </c>
      <c r="AC80">
        <v>5.4793060000000002</v>
      </c>
      <c r="AD80">
        <v>7.3561299999999996E-2</v>
      </c>
      <c r="AE80">
        <v>6.9927600000000006E-2</v>
      </c>
      <c r="AF80">
        <v>8.5664400000000002E-2</v>
      </c>
      <c r="AG80">
        <v>6.5367999999999996E-2</v>
      </c>
      <c r="AH80">
        <v>4.8980799999999998E-2</v>
      </c>
      <c r="AI80">
        <v>-7.1875599999999998E-2</v>
      </c>
      <c r="AJ80">
        <v>-0.12536059999999999</v>
      </c>
      <c r="AK80">
        <v>-0.27766560000000001</v>
      </c>
      <c r="AL80">
        <v>-3.0780700000000001E-2</v>
      </c>
      <c r="AM80">
        <v>-2.0274400000000001E-2</v>
      </c>
      <c r="AN80">
        <v>-0.10861220000000001</v>
      </c>
      <c r="AO80">
        <v>-1.6499199999999999E-2</v>
      </c>
      <c r="AP80">
        <v>6.0247799999999997E-2</v>
      </c>
      <c r="AQ80">
        <v>3.6195400000000003E-2</v>
      </c>
      <c r="AR80">
        <v>2.7929000000000001E-3</v>
      </c>
      <c r="AS80">
        <v>6.8839499999999998E-2</v>
      </c>
      <c r="AT80">
        <v>0.27957520000000002</v>
      </c>
      <c r="AU80">
        <v>0.15072140000000001</v>
      </c>
      <c r="AV80">
        <v>0.1633522</v>
      </c>
      <c r="AW80">
        <v>5.0939100000000001E-2</v>
      </c>
      <c r="AX80">
        <v>-4.5965399999999997E-2</v>
      </c>
      <c r="AY80">
        <v>3.3044299999999999E-2</v>
      </c>
      <c r="AZ80">
        <v>8.0360000000000001E-2</v>
      </c>
      <c r="BA80">
        <v>7.9845200000000005E-2</v>
      </c>
      <c r="BB80">
        <v>0.1206566</v>
      </c>
      <c r="BC80">
        <v>0.1159877</v>
      </c>
      <c r="BD80">
        <v>0.12982350000000001</v>
      </c>
      <c r="BE80">
        <v>0.11291</v>
      </c>
      <c r="BF80">
        <v>9.7186499999999995E-2</v>
      </c>
      <c r="BG80">
        <v>-1.1713599999999999E-2</v>
      </c>
      <c r="BH80">
        <v>-6.0440899999999999E-2</v>
      </c>
      <c r="BI80">
        <v>-0.1910319</v>
      </c>
      <c r="BJ80">
        <v>7.0404300000000003E-2</v>
      </c>
      <c r="BK80">
        <v>7.3108800000000002E-2</v>
      </c>
      <c r="BL80">
        <v>-2.0630099999999998E-2</v>
      </c>
      <c r="BM80">
        <v>6.2645699999999999E-2</v>
      </c>
      <c r="BN80">
        <v>0.1439986</v>
      </c>
      <c r="BO80">
        <v>0.12373869999999999</v>
      </c>
      <c r="BP80">
        <v>8.9148400000000003E-2</v>
      </c>
      <c r="BQ80">
        <v>0.15570790000000001</v>
      </c>
      <c r="BR80">
        <v>0.36537239999999999</v>
      </c>
      <c r="BS80">
        <v>0.25332389999999999</v>
      </c>
      <c r="BT80">
        <v>0.28124510000000003</v>
      </c>
      <c r="BU80">
        <v>0.13271160000000001</v>
      </c>
      <c r="BV80">
        <v>2.1565899999999999E-2</v>
      </c>
      <c r="BW80">
        <v>9.4211600000000006E-2</v>
      </c>
      <c r="BX80">
        <v>0.1355355</v>
      </c>
      <c r="BY80">
        <v>0.13070560000000001</v>
      </c>
      <c r="BZ80">
        <v>0.15327470000000001</v>
      </c>
      <c r="CA80">
        <v>0.14788870000000001</v>
      </c>
      <c r="CB80">
        <v>0.16040789999999999</v>
      </c>
      <c r="CC80">
        <v>0.14583750000000001</v>
      </c>
      <c r="CD80">
        <v>0.13057369999999999</v>
      </c>
      <c r="CE80">
        <v>2.9954499999999998E-2</v>
      </c>
      <c r="CF80">
        <v>-1.5477599999999999E-2</v>
      </c>
      <c r="CG80">
        <v>-0.1310297</v>
      </c>
      <c r="CH80">
        <v>0.14048459999999999</v>
      </c>
      <c r="CI80">
        <v>0.13778580000000001</v>
      </c>
      <c r="CJ80">
        <v>4.0306000000000002E-2</v>
      </c>
      <c r="CK80">
        <v>0.1174612</v>
      </c>
      <c r="CL80">
        <v>0.20200409999999999</v>
      </c>
      <c r="CM80">
        <v>0.1843708</v>
      </c>
      <c r="CN80">
        <v>0.1489579</v>
      </c>
      <c r="CO80">
        <v>0.2158726</v>
      </c>
      <c r="CP80">
        <v>0.42479539999999999</v>
      </c>
      <c r="CQ80">
        <v>0.32438600000000001</v>
      </c>
      <c r="CR80">
        <v>0.36289729999999998</v>
      </c>
      <c r="CS80">
        <v>0.18934709999999999</v>
      </c>
      <c r="CT80">
        <v>6.8337800000000004E-2</v>
      </c>
      <c r="CU80">
        <v>0.1365759</v>
      </c>
      <c r="CV80">
        <v>0.17374980000000001</v>
      </c>
      <c r="CW80">
        <v>0.1659313</v>
      </c>
      <c r="CX80">
        <v>0.1858929</v>
      </c>
      <c r="CY80">
        <v>0.1797898</v>
      </c>
      <c r="CZ80">
        <v>0.19099240000000001</v>
      </c>
      <c r="DA80">
        <v>0.17876500000000001</v>
      </c>
      <c r="DB80">
        <v>0.16396079999999999</v>
      </c>
      <c r="DC80">
        <v>7.1622500000000006E-2</v>
      </c>
      <c r="DD80">
        <v>2.9485600000000001E-2</v>
      </c>
      <c r="DE80">
        <v>-7.1027499999999993E-2</v>
      </c>
      <c r="DF80">
        <v>0.210565</v>
      </c>
      <c r="DG80">
        <v>0.2024627</v>
      </c>
      <c r="DH80">
        <v>0.1012421</v>
      </c>
      <c r="DI80">
        <v>0.17227680000000001</v>
      </c>
      <c r="DJ80">
        <v>0.26000960000000001</v>
      </c>
      <c r="DK80">
        <v>0.245003</v>
      </c>
      <c r="DL80">
        <v>0.20876749999999999</v>
      </c>
      <c r="DM80">
        <v>0.27603739999999999</v>
      </c>
      <c r="DN80">
        <v>0.48421829999999999</v>
      </c>
      <c r="DO80">
        <v>0.39544820000000003</v>
      </c>
      <c r="DP80">
        <v>0.44454949999999999</v>
      </c>
      <c r="DQ80">
        <v>0.24598249999999999</v>
      </c>
      <c r="DR80">
        <v>0.1151097</v>
      </c>
      <c r="DS80">
        <v>0.17894019999999999</v>
      </c>
      <c r="DT80">
        <v>0.21196409999999999</v>
      </c>
      <c r="DU80">
        <v>0.201157</v>
      </c>
      <c r="DV80">
        <v>0.23298820000000001</v>
      </c>
      <c r="DW80">
        <v>0.22584989999999999</v>
      </c>
      <c r="DX80">
        <v>0.23515150000000001</v>
      </c>
      <c r="DY80">
        <v>0.22630700000000001</v>
      </c>
      <c r="DZ80">
        <v>0.21216650000000001</v>
      </c>
      <c r="EA80">
        <v>0.1317845</v>
      </c>
      <c r="EB80">
        <v>9.4405299999999998E-2</v>
      </c>
      <c r="EC80">
        <v>1.5606200000000001E-2</v>
      </c>
      <c r="ED80">
        <v>0.31174990000000002</v>
      </c>
      <c r="EE80">
        <v>0.295846</v>
      </c>
      <c r="EF80">
        <v>0.18922410000000001</v>
      </c>
      <c r="EG80">
        <v>0.25142170000000003</v>
      </c>
      <c r="EH80">
        <v>0.34376040000000002</v>
      </c>
      <c r="EI80">
        <v>0.33254620000000001</v>
      </c>
      <c r="EJ80">
        <v>0.29512300000000002</v>
      </c>
      <c r="EK80">
        <v>0.3629057</v>
      </c>
      <c r="EL80">
        <v>0.57001550000000001</v>
      </c>
      <c r="EM80">
        <v>0.49805070000000001</v>
      </c>
      <c r="EN80">
        <v>0.56244240000000001</v>
      </c>
      <c r="EO80">
        <v>0.32775510000000002</v>
      </c>
      <c r="EP80">
        <v>0.18264089999999999</v>
      </c>
      <c r="EQ80">
        <v>0.2401074</v>
      </c>
      <c r="ER80">
        <v>0.26713959999999998</v>
      </c>
      <c r="ES80">
        <v>0.2520173</v>
      </c>
      <c r="ET80">
        <v>50.675370000000001</v>
      </c>
      <c r="EU80">
        <v>49.928530000000002</v>
      </c>
      <c r="EV80">
        <v>49.337829999999997</v>
      </c>
      <c r="EW80">
        <v>48.962139999999998</v>
      </c>
      <c r="EX80">
        <v>48.612929999999999</v>
      </c>
      <c r="EY80">
        <v>48.399149999999999</v>
      </c>
      <c r="EZ80">
        <v>48.218049999999998</v>
      </c>
      <c r="FA80">
        <v>48.64584</v>
      </c>
      <c r="FB80">
        <v>50.845419999999997</v>
      </c>
      <c r="FC80">
        <v>53.477089999999997</v>
      </c>
      <c r="FD80">
        <v>55.52955</v>
      </c>
      <c r="FE80">
        <v>57.539149999999999</v>
      </c>
      <c r="FF80">
        <v>59.148910000000001</v>
      </c>
      <c r="FG80">
        <v>60.71893</v>
      </c>
      <c r="FH80">
        <v>61.672559999999997</v>
      </c>
      <c r="FI80">
        <v>61.494210000000002</v>
      </c>
      <c r="FJ80">
        <v>60.549100000000003</v>
      </c>
      <c r="FK80">
        <v>58.774270000000001</v>
      </c>
      <c r="FL80">
        <v>56.950560000000003</v>
      </c>
      <c r="FM80">
        <v>55.54598</v>
      </c>
      <c r="FN80">
        <v>54.484529999999999</v>
      </c>
      <c r="FO80">
        <v>53.564570000000003</v>
      </c>
      <c r="FP80">
        <v>52.697809999999997</v>
      </c>
      <c r="FQ80">
        <v>51.955440000000003</v>
      </c>
      <c r="FR80">
        <v>5.6351400000000003E-2</v>
      </c>
      <c r="FS80">
        <v>7.3904700000000004E-2</v>
      </c>
    </row>
    <row r="81" spans="1:176" x14ac:dyDescent="0.2">
      <c r="A81" t="s">
        <v>199</v>
      </c>
      <c r="B81" t="s">
        <v>1</v>
      </c>
      <c r="C81" t="s">
        <v>206</v>
      </c>
      <c r="D81" t="s">
        <v>240</v>
      </c>
      <c r="E81">
        <v>490</v>
      </c>
      <c r="F81">
        <v>5.1647970000000001</v>
      </c>
      <c r="G81">
        <v>4.9126820000000002</v>
      </c>
      <c r="H81">
        <v>4.9277170000000003</v>
      </c>
      <c r="I81">
        <v>4.949014</v>
      </c>
      <c r="J81">
        <v>5.4224259999999997</v>
      </c>
      <c r="K81">
        <v>6.9803540000000002</v>
      </c>
      <c r="L81">
        <v>10.91459</v>
      </c>
      <c r="M81">
        <v>15.39127</v>
      </c>
      <c r="N81">
        <v>18.718830000000001</v>
      </c>
      <c r="O81">
        <v>19.54307</v>
      </c>
      <c r="P81">
        <v>19.981269999999999</v>
      </c>
      <c r="Q81">
        <v>19.66703</v>
      </c>
      <c r="R81">
        <v>18.427199999999999</v>
      </c>
      <c r="S81">
        <v>18.97476</v>
      </c>
      <c r="T81">
        <v>18.043330000000001</v>
      </c>
      <c r="U81">
        <v>16.35801</v>
      </c>
      <c r="V81">
        <v>13.247809999999999</v>
      </c>
      <c r="W81">
        <v>10.140930000000001</v>
      </c>
      <c r="X81">
        <v>8.6952499999999997</v>
      </c>
      <c r="Y81">
        <v>7.7644070000000003</v>
      </c>
      <c r="Z81">
        <v>7.0259869999999998</v>
      </c>
      <c r="AA81">
        <v>6.5126549999999996</v>
      </c>
      <c r="AB81">
        <v>6.1157089999999998</v>
      </c>
      <c r="AC81">
        <v>5.6385680000000002</v>
      </c>
      <c r="AD81">
        <v>0.13022590000000001</v>
      </c>
      <c r="AE81">
        <v>4.6113000000000001E-2</v>
      </c>
      <c r="AF81">
        <v>7.5282299999999996E-2</v>
      </c>
      <c r="AG81">
        <v>-8.0181199999999994E-2</v>
      </c>
      <c r="AH81">
        <v>-1.8219699999999998E-2</v>
      </c>
      <c r="AI81">
        <v>-0.16635630000000001</v>
      </c>
      <c r="AJ81">
        <v>-0.1242473</v>
      </c>
      <c r="AK81">
        <v>-1.2365299999999999E-2</v>
      </c>
      <c r="AL81">
        <v>0.38063170000000002</v>
      </c>
      <c r="AM81">
        <v>-4.1127400000000001E-2</v>
      </c>
      <c r="AN81">
        <v>-0.20494499999999999</v>
      </c>
      <c r="AO81">
        <v>7.7298500000000006E-2</v>
      </c>
      <c r="AP81">
        <v>6.7594299999999996E-2</v>
      </c>
      <c r="AQ81">
        <v>6.7680100000000007E-2</v>
      </c>
      <c r="AR81">
        <v>-4.0257500000000002E-2</v>
      </c>
      <c r="AS81">
        <v>-3.6734700000000002E-2</v>
      </c>
      <c r="AT81">
        <v>0.16080369999999999</v>
      </c>
      <c r="AU81">
        <v>0.2971666</v>
      </c>
      <c r="AV81">
        <v>0.18606259999999999</v>
      </c>
      <c r="AW81">
        <v>3.0964599999999998E-2</v>
      </c>
      <c r="AX81">
        <v>-0.17055049999999999</v>
      </c>
      <c r="AY81">
        <v>-7.7240000000000003E-2</v>
      </c>
      <c r="AZ81">
        <v>2.99034E-2</v>
      </c>
      <c r="BA81">
        <v>-3.4505E-3</v>
      </c>
      <c r="BB81">
        <v>0.17732120000000001</v>
      </c>
      <c r="BC81">
        <v>9.2173000000000005E-2</v>
      </c>
      <c r="BD81">
        <v>0.1194414</v>
      </c>
      <c r="BE81">
        <v>-3.2639099999999997E-2</v>
      </c>
      <c r="BF81">
        <v>2.9985999999999999E-2</v>
      </c>
      <c r="BG81">
        <v>-0.10619430000000001</v>
      </c>
      <c r="BH81">
        <v>-5.9327499999999998E-2</v>
      </c>
      <c r="BI81">
        <v>7.4268299999999995E-2</v>
      </c>
      <c r="BJ81">
        <v>0.48181659999999998</v>
      </c>
      <c r="BK81">
        <v>5.2255900000000001E-2</v>
      </c>
      <c r="BL81">
        <v>-0.11696289999999999</v>
      </c>
      <c r="BM81">
        <v>0.15644340000000001</v>
      </c>
      <c r="BN81">
        <v>0.15134510000000001</v>
      </c>
      <c r="BO81">
        <v>0.15522330000000001</v>
      </c>
      <c r="BP81">
        <v>4.6098E-2</v>
      </c>
      <c r="BQ81">
        <v>5.0133700000000003E-2</v>
      </c>
      <c r="BR81">
        <v>0.24660090000000001</v>
      </c>
      <c r="BS81">
        <v>0.39976909999999999</v>
      </c>
      <c r="BT81">
        <v>0.30395549999999999</v>
      </c>
      <c r="BU81">
        <v>0.11273710000000001</v>
      </c>
      <c r="BV81">
        <v>-0.10301929999999999</v>
      </c>
      <c r="BW81">
        <v>-1.6072699999999999E-2</v>
      </c>
      <c r="BX81">
        <v>8.5078799999999996E-2</v>
      </c>
      <c r="BY81">
        <v>4.7409800000000002E-2</v>
      </c>
      <c r="BZ81">
        <v>0.2099393</v>
      </c>
      <c r="CA81">
        <v>0.12407410000000001</v>
      </c>
      <c r="CB81">
        <v>0.15002589999999999</v>
      </c>
      <c r="CC81">
        <v>2.8830000000000001E-4</v>
      </c>
      <c r="CD81">
        <v>6.3373100000000002E-2</v>
      </c>
      <c r="CE81">
        <v>-6.4526200000000006E-2</v>
      </c>
      <c r="CF81">
        <v>-1.43643E-2</v>
      </c>
      <c r="CG81">
        <v>0.13427059999999999</v>
      </c>
      <c r="CH81">
        <v>0.55189690000000002</v>
      </c>
      <c r="CI81">
        <v>0.1169328</v>
      </c>
      <c r="CJ81">
        <v>-5.6026899999999998E-2</v>
      </c>
      <c r="CK81">
        <v>0.211259</v>
      </c>
      <c r="CL81">
        <v>0.2093506</v>
      </c>
      <c r="CM81">
        <v>0.21585550000000001</v>
      </c>
      <c r="CN81">
        <v>0.1059075</v>
      </c>
      <c r="CO81">
        <v>0.11029849999999999</v>
      </c>
      <c r="CP81">
        <v>0.30602380000000001</v>
      </c>
      <c r="CQ81">
        <v>0.47083130000000001</v>
      </c>
      <c r="CR81">
        <v>0.3856077</v>
      </c>
      <c r="CS81">
        <v>0.16937260000000001</v>
      </c>
      <c r="CT81">
        <v>-5.6247400000000003E-2</v>
      </c>
      <c r="CU81">
        <v>2.6291499999999999E-2</v>
      </c>
      <c r="CV81">
        <v>0.1232931</v>
      </c>
      <c r="CW81">
        <v>8.2635500000000001E-2</v>
      </c>
      <c r="CX81">
        <v>0.24255740000000001</v>
      </c>
      <c r="CY81">
        <v>0.15597520000000001</v>
      </c>
      <c r="CZ81">
        <v>0.1806104</v>
      </c>
      <c r="DA81">
        <v>3.3215799999999997E-2</v>
      </c>
      <c r="DB81">
        <v>9.6760299999999994E-2</v>
      </c>
      <c r="DC81">
        <v>-2.2858199999999999E-2</v>
      </c>
      <c r="DD81">
        <v>3.0598899999999998E-2</v>
      </c>
      <c r="DE81">
        <v>0.1942728</v>
      </c>
      <c r="DF81">
        <v>0.62197729999999996</v>
      </c>
      <c r="DG81">
        <v>0.18160979999999999</v>
      </c>
      <c r="DH81">
        <v>4.9091999999999998E-3</v>
      </c>
      <c r="DI81">
        <v>0.26607449999999999</v>
      </c>
      <c r="DJ81">
        <v>0.26735609999999999</v>
      </c>
      <c r="DK81">
        <v>0.2764877</v>
      </c>
      <c r="DL81">
        <v>0.16571710000000001</v>
      </c>
      <c r="DM81">
        <v>0.17046320000000001</v>
      </c>
      <c r="DN81">
        <v>0.36544670000000001</v>
      </c>
      <c r="DO81">
        <v>0.54189339999999997</v>
      </c>
      <c r="DP81">
        <v>0.46725990000000001</v>
      </c>
      <c r="DQ81">
        <v>0.22600799999999999</v>
      </c>
      <c r="DR81">
        <v>-9.4754000000000001E-3</v>
      </c>
      <c r="DS81">
        <v>6.8655800000000003E-2</v>
      </c>
      <c r="DT81">
        <v>0.1615075</v>
      </c>
      <c r="DU81">
        <v>0.1178612</v>
      </c>
      <c r="DV81">
        <v>0.28965279999999999</v>
      </c>
      <c r="DW81">
        <v>0.2020353</v>
      </c>
      <c r="DX81">
        <v>0.22476950000000001</v>
      </c>
      <c r="DY81">
        <v>8.0757800000000005E-2</v>
      </c>
      <c r="DZ81">
        <v>0.14496600000000001</v>
      </c>
      <c r="EA81">
        <v>3.7303799999999998E-2</v>
      </c>
      <c r="EB81">
        <v>9.5518599999999995E-2</v>
      </c>
      <c r="EC81">
        <v>0.2809065</v>
      </c>
      <c r="ED81">
        <v>0.72316219999999998</v>
      </c>
      <c r="EE81">
        <v>0.27499299999999999</v>
      </c>
      <c r="EF81">
        <v>9.2891299999999996E-2</v>
      </c>
      <c r="EG81">
        <v>0.34521950000000001</v>
      </c>
      <c r="EH81">
        <v>0.3511069</v>
      </c>
      <c r="EI81">
        <v>0.36403089999999999</v>
      </c>
      <c r="EJ81">
        <v>0.25207249999999998</v>
      </c>
      <c r="EK81">
        <v>0.25733159999999999</v>
      </c>
      <c r="EL81">
        <v>0.45124399999999998</v>
      </c>
      <c r="EM81">
        <v>0.64449590000000001</v>
      </c>
      <c r="EN81">
        <v>0.58515280000000003</v>
      </c>
      <c r="EO81">
        <v>0.30778060000000002</v>
      </c>
      <c r="EP81">
        <v>5.8055799999999998E-2</v>
      </c>
      <c r="EQ81">
        <v>0.1298231</v>
      </c>
      <c r="ER81">
        <v>0.21668290000000001</v>
      </c>
      <c r="ES81">
        <v>0.1687215</v>
      </c>
      <c r="ET81">
        <v>41.170879999999997</v>
      </c>
      <c r="EU81">
        <v>40.390549999999998</v>
      </c>
      <c r="EV81">
        <v>39.68835</v>
      </c>
      <c r="EW81">
        <v>39.363329999999998</v>
      </c>
      <c r="EX81">
        <v>38.965879999999999</v>
      </c>
      <c r="EY81">
        <v>38.992890000000003</v>
      </c>
      <c r="EZ81">
        <v>39.1235</v>
      </c>
      <c r="FA81">
        <v>39.746429999999997</v>
      </c>
      <c r="FB81">
        <v>42.206409999999998</v>
      </c>
      <c r="FC81">
        <v>45.872140000000002</v>
      </c>
      <c r="FD81">
        <v>48.476309999999998</v>
      </c>
      <c r="FE81">
        <v>50.559950000000001</v>
      </c>
      <c r="FF81">
        <v>52.695610000000002</v>
      </c>
      <c r="FG81">
        <v>53.929819999999999</v>
      </c>
      <c r="FH81">
        <v>54.720230000000001</v>
      </c>
      <c r="FI81">
        <v>54.634619999999998</v>
      </c>
      <c r="FJ81">
        <v>53.503149999999998</v>
      </c>
      <c r="FK81">
        <v>52.215449999999997</v>
      </c>
      <c r="FL81">
        <v>50.49644</v>
      </c>
      <c r="FM81">
        <v>49.022790000000001</v>
      </c>
      <c r="FN81">
        <v>48.030760000000001</v>
      </c>
      <c r="FO81">
        <v>46.680079999999997</v>
      </c>
      <c r="FP81">
        <v>45.628050000000002</v>
      </c>
      <c r="FQ81">
        <v>44.422739999999997</v>
      </c>
      <c r="FR81">
        <v>5.6351400000000003E-2</v>
      </c>
      <c r="FS81">
        <v>7.3904700000000004E-2</v>
      </c>
    </row>
    <row r="82" spans="1:176" x14ac:dyDescent="0.2">
      <c r="A82" t="s">
        <v>199</v>
      </c>
      <c r="B82" t="s">
        <v>1</v>
      </c>
      <c r="C82" t="s">
        <v>206</v>
      </c>
      <c r="D82" t="s">
        <v>230</v>
      </c>
      <c r="E82">
        <v>490</v>
      </c>
      <c r="F82">
        <v>5.0311789999999998</v>
      </c>
      <c r="G82">
        <v>4.8760500000000002</v>
      </c>
      <c r="H82">
        <v>4.8416990000000002</v>
      </c>
      <c r="I82">
        <v>5.0392770000000002</v>
      </c>
      <c r="J82">
        <v>5.5290119999999998</v>
      </c>
      <c r="K82">
        <v>7.140765</v>
      </c>
      <c r="L82">
        <v>10.838050000000001</v>
      </c>
      <c r="M82">
        <v>14.784549999999999</v>
      </c>
      <c r="N82">
        <v>17.6509</v>
      </c>
      <c r="O82">
        <v>18.72306</v>
      </c>
      <c r="P82">
        <v>18.971820000000001</v>
      </c>
      <c r="Q82">
        <v>18.65306</v>
      </c>
      <c r="R82">
        <v>17.650020000000001</v>
      </c>
      <c r="S82">
        <v>17.975159999999999</v>
      </c>
      <c r="T82">
        <v>17.235530000000001</v>
      </c>
      <c r="U82">
        <v>15.383430000000001</v>
      </c>
      <c r="V82">
        <v>12.383900000000001</v>
      </c>
      <c r="W82">
        <v>9.5352239999999995</v>
      </c>
      <c r="X82">
        <v>8.1339699999999997</v>
      </c>
      <c r="Y82">
        <v>7.2107219999999996</v>
      </c>
      <c r="Z82">
        <v>6.5656129999999999</v>
      </c>
      <c r="AA82">
        <v>6.0452440000000003</v>
      </c>
      <c r="AB82">
        <v>5.7363710000000001</v>
      </c>
      <c r="AC82">
        <v>5.3498520000000003</v>
      </c>
      <c r="AD82">
        <v>7.4946499999999999E-2</v>
      </c>
      <c r="AE82">
        <v>7.0034799999999994E-2</v>
      </c>
      <c r="AF82">
        <v>8.5948399999999994E-2</v>
      </c>
      <c r="AG82">
        <v>6.4839800000000003E-2</v>
      </c>
      <c r="AH82">
        <v>4.9078900000000002E-2</v>
      </c>
      <c r="AI82">
        <v>-7.2510699999999997E-2</v>
      </c>
      <c r="AJ82">
        <v>-0.1241686</v>
      </c>
      <c r="AK82">
        <v>-0.27280019999999999</v>
      </c>
      <c r="AL82">
        <v>-2.7671899999999999E-2</v>
      </c>
      <c r="AM82">
        <v>-2.36156E-2</v>
      </c>
      <c r="AN82">
        <v>-0.112051</v>
      </c>
      <c r="AO82">
        <v>-1.6324499999999999E-2</v>
      </c>
      <c r="AP82">
        <v>5.7652700000000001E-2</v>
      </c>
      <c r="AQ82">
        <v>3.5223999999999998E-2</v>
      </c>
      <c r="AR82">
        <v>1.5102E-3</v>
      </c>
      <c r="AS82">
        <v>6.83806E-2</v>
      </c>
      <c r="AT82">
        <v>0.27930650000000001</v>
      </c>
      <c r="AU82">
        <v>0.15139269999999999</v>
      </c>
      <c r="AV82">
        <v>0.16311349999999999</v>
      </c>
      <c r="AW82">
        <v>5.0610299999999997E-2</v>
      </c>
      <c r="AX82">
        <v>-4.7654299999999997E-2</v>
      </c>
      <c r="AY82">
        <v>3.1471300000000001E-2</v>
      </c>
      <c r="AZ82">
        <v>7.9796900000000004E-2</v>
      </c>
      <c r="BA82">
        <v>7.8667699999999993E-2</v>
      </c>
      <c r="BB82">
        <v>0.12204180000000001</v>
      </c>
      <c r="BC82">
        <v>0.1160949</v>
      </c>
      <c r="BD82">
        <v>0.13010749999999999</v>
      </c>
      <c r="BE82">
        <v>0.1123818</v>
      </c>
      <c r="BF82">
        <v>9.7284700000000002E-2</v>
      </c>
      <c r="BG82">
        <v>-1.23486E-2</v>
      </c>
      <c r="BH82">
        <v>-5.9248799999999997E-2</v>
      </c>
      <c r="BI82">
        <v>-0.18616650000000001</v>
      </c>
      <c r="BJ82">
        <v>7.3512999999999995E-2</v>
      </c>
      <c r="BK82">
        <v>6.9767599999999999E-2</v>
      </c>
      <c r="BL82">
        <v>-2.4069E-2</v>
      </c>
      <c r="BM82">
        <v>6.2820399999999998E-2</v>
      </c>
      <c r="BN82">
        <v>0.14140349999999999</v>
      </c>
      <c r="BO82">
        <v>0.12276720000000001</v>
      </c>
      <c r="BP82">
        <v>8.7865700000000005E-2</v>
      </c>
      <c r="BQ82">
        <v>0.155249</v>
      </c>
      <c r="BR82">
        <v>0.36510379999999998</v>
      </c>
      <c r="BS82">
        <v>0.25399519999999998</v>
      </c>
      <c r="BT82">
        <v>0.28100639999999999</v>
      </c>
      <c r="BU82">
        <v>0.1323829</v>
      </c>
      <c r="BV82">
        <v>1.9876899999999999E-2</v>
      </c>
      <c r="BW82">
        <v>9.2638499999999999E-2</v>
      </c>
      <c r="BX82">
        <v>0.13497229999999999</v>
      </c>
      <c r="BY82">
        <v>0.129528</v>
      </c>
      <c r="BZ82">
        <v>0.15465989999999999</v>
      </c>
      <c r="CA82">
        <v>0.14799590000000001</v>
      </c>
      <c r="CB82">
        <v>0.160692</v>
      </c>
      <c r="CC82">
        <v>0.1453093</v>
      </c>
      <c r="CD82">
        <v>0.1306718</v>
      </c>
      <c r="CE82">
        <v>2.9319399999999999E-2</v>
      </c>
      <c r="CF82">
        <v>-1.4285600000000001E-2</v>
      </c>
      <c r="CG82">
        <v>-0.12616430000000001</v>
      </c>
      <c r="CH82">
        <v>0.14359340000000001</v>
      </c>
      <c r="CI82">
        <v>0.1344446</v>
      </c>
      <c r="CJ82">
        <v>3.68671E-2</v>
      </c>
      <c r="CK82">
        <v>0.1176359</v>
      </c>
      <c r="CL82">
        <v>0.199409</v>
      </c>
      <c r="CM82">
        <v>0.18339929999999999</v>
      </c>
      <c r="CN82">
        <v>0.14767520000000001</v>
      </c>
      <c r="CO82">
        <v>0.21541379999999999</v>
      </c>
      <c r="CP82">
        <v>0.42452669999999998</v>
      </c>
      <c r="CQ82">
        <v>0.3250574</v>
      </c>
      <c r="CR82">
        <v>0.3626586</v>
      </c>
      <c r="CS82">
        <v>0.1890183</v>
      </c>
      <c r="CT82">
        <v>6.6648799999999994E-2</v>
      </c>
      <c r="CU82">
        <v>0.13500280000000001</v>
      </c>
      <c r="CV82">
        <v>0.1731866</v>
      </c>
      <c r="CW82">
        <v>0.1647537</v>
      </c>
      <c r="CX82">
        <v>0.187278</v>
      </c>
      <c r="CY82">
        <v>0.179897</v>
      </c>
      <c r="CZ82">
        <v>0.19127649999999999</v>
      </c>
      <c r="DA82">
        <v>0.1782367</v>
      </c>
      <c r="DB82">
        <v>0.16405900000000001</v>
      </c>
      <c r="DC82">
        <v>7.0987400000000006E-2</v>
      </c>
      <c r="DD82">
        <v>3.0677599999999999E-2</v>
      </c>
      <c r="DE82">
        <v>-6.6162100000000001E-2</v>
      </c>
      <c r="DF82">
        <v>0.21367369999999999</v>
      </c>
      <c r="DG82">
        <v>0.19912150000000001</v>
      </c>
      <c r="DH82">
        <v>9.7803200000000007E-2</v>
      </c>
      <c r="DI82">
        <v>0.17245150000000001</v>
      </c>
      <c r="DJ82">
        <v>0.25741449999999999</v>
      </c>
      <c r="DK82">
        <v>0.24403150000000001</v>
      </c>
      <c r="DL82">
        <v>0.2074848</v>
      </c>
      <c r="DM82">
        <v>0.2755785</v>
      </c>
      <c r="DN82">
        <v>0.48394959999999998</v>
      </c>
      <c r="DO82">
        <v>0.39611960000000002</v>
      </c>
      <c r="DP82">
        <v>0.44431080000000001</v>
      </c>
      <c r="DQ82">
        <v>0.24565380000000001</v>
      </c>
      <c r="DR82">
        <v>0.1134208</v>
      </c>
      <c r="DS82">
        <v>0.1773671</v>
      </c>
      <c r="DT82">
        <v>0.21140100000000001</v>
      </c>
      <c r="DU82">
        <v>0.1999794</v>
      </c>
      <c r="DV82">
        <v>0.23437340000000001</v>
      </c>
      <c r="DW82">
        <v>0.22595709999999999</v>
      </c>
      <c r="DX82">
        <v>0.23543559999999999</v>
      </c>
      <c r="DY82">
        <v>0.2257788</v>
      </c>
      <c r="DZ82">
        <v>0.2122647</v>
      </c>
      <c r="EA82">
        <v>0.1311494</v>
      </c>
      <c r="EB82">
        <v>9.5597399999999999E-2</v>
      </c>
      <c r="EC82">
        <v>2.04716E-2</v>
      </c>
      <c r="ED82">
        <v>0.31485859999999999</v>
      </c>
      <c r="EE82">
        <v>0.29250480000000001</v>
      </c>
      <c r="EF82">
        <v>0.18578520000000001</v>
      </c>
      <c r="EG82">
        <v>0.2515964</v>
      </c>
      <c r="EH82">
        <v>0.3411653</v>
      </c>
      <c r="EI82">
        <v>0.3315747</v>
      </c>
      <c r="EJ82">
        <v>0.2938403</v>
      </c>
      <c r="EK82">
        <v>0.36244690000000002</v>
      </c>
      <c r="EL82">
        <v>0.5697468</v>
      </c>
      <c r="EM82">
        <v>0.498722</v>
      </c>
      <c r="EN82">
        <v>0.56220369999999997</v>
      </c>
      <c r="EO82">
        <v>0.32742640000000001</v>
      </c>
      <c r="EP82">
        <v>0.180952</v>
      </c>
      <c r="EQ82">
        <v>0.23853440000000001</v>
      </c>
      <c r="ER82">
        <v>0.26657639999999999</v>
      </c>
      <c r="ES82">
        <v>0.2508397</v>
      </c>
      <c r="ET82">
        <v>47.605980000000002</v>
      </c>
      <c r="EU82">
        <v>46.816429999999997</v>
      </c>
      <c r="EV82">
        <v>46.090179999999997</v>
      </c>
      <c r="EW82">
        <v>45.578699999999998</v>
      </c>
      <c r="EX82">
        <v>45.023899999999998</v>
      </c>
      <c r="EY82">
        <v>44.62623</v>
      </c>
      <c r="EZ82">
        <v>44.405279999999998</v>
      </c>
      <c r="FA82">
        <v>44.67595</v>
      </c>
      <c r="FB82">
        <v>47.98883</v>
      </c>
      <c r="FC82">
        <v>52.679229999999997</v>
      </c>
      <c r="FD82">
        <v>56.514029999999998</v>
      </c>
      <c r="FE82">
        <v>59.614960000000004</v>
      </c>
      <c r="FF82">
        <v>62.149929999999998</v>
      </c>
      <c r="FG82">
        <v>64.064149999999998</v>
      </c>
      <c r="FH82">
        <v>65.117320000000007</v>
      </c>
      <c r="FI82">
        <v>65.086619999999996</v>
      </c>
      <c r="FJ82">
        <v>63.207340000000002</v>
      </c>
      <c r="FK82">
        <v>59.395679999999999</v>
      </c>
      <c r="FL82">
        <v>56.461880000000001</v>
      </c>
      <c r="FM82">
        <v>54.438049999999997</v>
      </c>
      <c r="FN82">
        <v>52.829929999999997</v>
      </c>
      <c r="FO82">
        <v>51.399380000000001</v>
      </c>
      <c r="FP82">
        <v>50.050379999999997</v>
      </c>
      <c r="FQ82">
        <v>48.91525</v>
      </c>
      <c r="FR82">
        <v>5.6351400000000003E-2</v>
      </c>
      <c r="FS82">
        <v>7.3904700000000004E-2</v>
      </c>
    </row>
    <row r="83" spans="1:176" x14ac:dyDescent="0.2">
      <c r="A83" t="s">
        <v>199</v>
      </c>
      <c r="B83" t="s">
        <v>1</v>
      </c>
      <c r="C83" t="s">
        <v>206</v>
      </c>
      <c r="D83" t="s">
        <v>241</v>
      </c>
      <c r="E83">
        <v>490</v>
      </c>
      <c r="F83">
        <v>4.4611729999999996</v>
      </c>
      <c r="G83">
        <v>4.4901410000000004</v>
      </c>
      <c r="H83">
        <v>4.5689019999999996</v>
      </c>
      <c r="I83">
        <v>4.7952680000000001</v>
      </c>
      <c r="J83">
        <v>5.2820109999999998</v>
      </c>
      <c r="K83">
        <v>6.8908820000000004</v>
      </c>
      <c r="L83">
        <v>10.711740000000001</v>
      </c>
      <c r="M83">
        <v>14.78293</v>
      </c>
      <c r="N83">
        <v>17.471599999999999</v>
      </c>
      <c r="O83">
        <v>18.470109999999998</v>
      </c>
      <c r="P83">
        <v>18.464970000000001</v>
      </c>
      <c r="Q83">
        <v>17.944189999999999</v>
      </c>
      <c r="R83">
        <v>17.029540000000001</v>
      </c>
      <c r="S83">
        <v>17.492349999999998</v>
      </c>
      <c r="T83">
        <v>17.040590000000002</v>
      </c>
      <c r="U83">
        <v>15.22908</v>
      </c>
      <c r="V83">
        <v>12.53204</v>
      </c>
      <c r="W83">
        <v>9.5730129999999996</v>
      </c>
      <c r="X83">
        <v>7.9554070000000001</v>
      </c>
      <c r="Y83">
        <v>7.1829289999999997</v>
      </c>
      <c r="Z83">
        <v>6.5238839999999998</v>
      </c>
      <c r="AA83">
        <v>5.8976829999999998</v>
      </c>
      <c r="AB83">
        <v>5.5877569999999999</v>
      </c>
      <c r="AC83">
        <v>5.197228</v>
      </c>
      <c r="AD83">
        <v>7.1361400000000005E-2</v>
      </c>
      <c r="AE83">
        <v>6.5899200000000005E-2</v>
      </c>
      <c r="AF83">
        <v>8.2298999999999997E-2</v>
      </c>
      <c r="AG83">
        <v>5.7358100000000002E-2</v>
      </c>
      <c r="AH83">
        <v>4.29497E-2</v>
      </c>
      <c r="AI83">
        <v>-7.7974000000000002E-2</v>
      </c>
      <c r="AJ83">
        <v>-0.13048850000000001</v>
      </c>
      <c r="AK83">
        <v>-0.2741517</v>
      </c>
      <c r="AL83">
        <v>-1.62682E-2</v>
      </c>
      <c r="AM83">
        <v>-9.2496999999999996E-3</v>
      </c>
      <c r="AN83">
        <v>-0.10157969999999999</v>
      </c>
      <c r="AO83">
        <v>-1.2892000000000001E-2</v>
      </c>
      <c r="AP83">
        <v>6.8942199999999995E-2</v>
      </c>
      <c r="AQ83">
        <v>4.0565299999999999E-2</v>
      </c>
      <c r="AR83">
        <v>5.1414E-3</v>
      </c>
      <c r="AS83">
        <v>6.5024700000000005E-2</v>
      </c>
      <c r="AT83">
        <v>0.27482970000000001</v>
      </c>
      <c r="AU83">
        <v>0.1592257</v>
      </c>
      <c r="AV83">
        <v>0.1677746</v>
      </c>
      <c r="AW83">
        <v>5.0128399999999997E-2</v>
      </c>
      <c r="AX83">
        <v>-5.2867200000000003E-2</v>
      </c>
      <c r="AY83">
        <v>2.5843399999999999E-2</v>
      </c>
      <c r="AZ83">
        <v>7.5172100000000006E-2</v>
      </c>
      <c r="BA83">
        <v>7.3657399999999998E-2</v>
      </c>
      <c r="BB83">
        <v>0.1184567</v>
      </c>
      <c r="BC83">
        <v>0.1119593</v>
      </c>
      <c r="BD83">
        <v>0.12645809999999999</v>
      </c>
      <c r="BE83">
        <v>0.1049001</v>
      </c>
      <c r="BF83">
        <v>9.1155399999999998E-2</v>
      </c>
      <c r="BG83">
        <v>-1.7812000000000001E-2</v>
      </c>
      <c r="BH83">
        <v>-6.5568699999999994E-2</v>
      </c>
      <c r="BI83">
        <v>-0.18751799999999999</v>
      </c>
      <c r="BJ83">
        <v>8.4916699999999998E-2</v>
      </c>
      <c r="BK83">
        <v>8.41335E-2</v>
      </c>
      <c r="BL83">
        <v>-1.3597700000000001E-2</v>
      </c>
      <c r="BM83">
        <v>6.6253000000000006E-2</v>
      </c>
      <c r="BN83">
        <v>0.152693</v>
      </c>
      <c r="BO83">
        <v>0.12810859999999999</v>
      </c>
      <c r="BP83">
        <v>9.1496900000000006E-2</v>
      </c>
      <c r="BQ83">
        <v>0.151893</v>
      </c>
      <c r="BR83">
        <v>0.36062689999999997</v>
      </c>
      <c r="BS83">
        <v>0.26182820000000001</v>
      </c>
      <c r="BT83">
        <v>0.28566750000000002</v>
      </c>
      <c r="BU83">
        <v>0.13190099999999999</v>
      </c>
      <c r="BV83">
        <v>1.4664E-2</v>
      </c>
      <c r="BW83">
        <v>8.7010699999999996E-2</v>
      </c>
      <c r="BX83">
        <v>0.13034750000000001</v>
      </c>
      <c r="BY83">
        <v>0.1245177</v>
      </c>
      <c r="BZ83">
        <v>0.15107480000000001</v>
      </c>
      <c r="CA83">
        <v>0.1438604</v>
      </c>
      <c r="CB83">
        <v>0.1570426</v>
      </c>
      <c r="CC83">
        <v>0.13782759999999999</v>
      </c>
      <c r="CD83">
        <v>0.1245426</v>
      </c>
      <c r="CE83">
        <v>2.3855999999999999E-2</v>
      </c>
      <c r="CF83">
        <v>-2.0605499999999999E-2</v>
      </c>
      <c r="CG83">
        <v>-0.12751580000000001</v>
      </c>
      <c r="CH83">
        <v>0.1549971</v>
      </c>
      <c r="CI83">
        <v>0.14881040000000001</v>
      </c>
      <c r="CJ83">
        <v>4.7338400000000003E-2</v>
      </c>
      <c r="CK83">
        <v>0.1210685</v>
      </c>
      <c r="CL83">
        <v>0.21069850000000001</v>
      </c>
      <c r="CM83">
        <v>0.18874070000000001</v>
      </c>
      <c r="CN83">
        <v>0.15130640000000001</v>
      </c>
      <c r="CO83">
        <v>0.21205779999999999</v>
      </c>
      <c r="CP83">
        <v>0.42004979999999997</v>
      </c>
      <c r="CQ83">
        <v>0.33289039999999998</v>
      </c>
      <c r="CR83">
        <v>0.36731970000000003</v>
      </c>
      <c r="CS83">
        <v>0.18853639999999999</v>
      </c>
      <c r="CT83">
        <v>6.1435999999999998E-2</v>
      </c>
      <c r="CU83">
        <v>0.12937499999999999</v>
      </c>
      <c r="CV83">
        <v>0.16856180000000001</v>
      </c>
      <c r="CW83">
        <v>0.15974340000000001</v>
      </c>
      <c r="CX83">
        <v>0.18369289999999999</v>
      </c>
      <c r="CY83">
        <v>0.17576140000000001</v>
      </c>
      <c r="CZ83">
        <v>0.18762699999999999</v>
      </c>
      <c r="DA83">
        <v>0.17075499999999999</v>
      </c>
      <c r="DB83">
        <v>0.15792970000000001</v>
      </c>
      <c r="DC83">
        <v>6.5523999999999999E-2</v>
      </c>
      <c r="DD83">
        <v>2.4357699999999999E-2</v>
      </c>
      <c r="DE83">
        <v>-6.7513600000000007E-2</v>
      </c>
      <c r="DF83">
        <v>0.22507750000000001</v>
      </c>
      <c r="DG83">
        <v>0.21348739999999999</v>
      </c>
      <c r="DH83">
        <v>0.1082745</v>
      </c>
      <c r="DI83">
        <v>0.17588409999999999</v>
      </c>
      <c r="DJ83">
        <v>0.268704</v>
      </c>
      <c r="DK83">
        <v>0.24937290000000001</v>
      </c>
      <c r="DL83">
        <v>0.2111159</v>
      </c>
      <c r="DM83">
        <v>0.27222249999999998</v>
      </c>
      <c r="DN83">
        <v>0.47947269999999997</v>
      </c>
      <c r="DO83">
        <v>0.40395249999999999</v>
      </c>
      <c r="DP83">
        <v>0.44897189999999998</v>
      </c>
      <c r="DQ83">
        <v>0.2451719</v>
      </c>
      <c r="DR83">
        <v>0.1082079</v>
      </c>
      <c r="DS83">
        <v>0.17173930000000001</v>
      </c>
      <c r="DT83">
        <v>0.20677619999999999</v>
      </c>
      <c r="DU83">
        <v>0.19496910000000001</v>
      </c>
      <c r="DV83">
        <v>0.2307883</v>
      </c>
      <c r="DW83">
        <v>0.2218215</v>
      </c>
      <c r="DX83">
        <v>0.23178609999999999</v>
      </c>
      <c r="DY83">
        <v>0.21829709999999999</v>
      </c>
      <c r="DZ83">
        <v>0.2061354</v>
      </c>
      <c r="EA83">
        <v>0.1256861</v>
      </c>
      <c r="EB83">
        <v>8.9277499999999996E-2</v>
      </c>
      <c r="EC83">
        <v>1.9120100000000001E-2</v>
      </c>
      <c r="ED83">
        <v>0.32626240000000001</v>
      </c>
      <c r="EE83">
        <v>0.30687059999999999</v>
      </c>
      <c r="EF83">
        <v>0.1962565</v>
      </c>
      <c r="EG83">
        <v>0.25502900000000001</v>
      </c>
      <c r="EH83">
        <v>0.35245480000000001</v>
      </c>
      <c r="EI83">
        <v>0.3369161</v>
      </c>
      <c r="EJ83">
        <v>0.2974714</v>
      </c>
      <c r="EK83">
        <v>0.35909089999999999</v>
      </c>
      <c r="EL83">
        <v>0.56526989999999999</v>
      </c>
      <c r="EM83">
        <v>0.50655499999999998</v>
      </c>
      <c r="EN83">
        <v>0.56686479999999995</v>
      </c>
      <c r="EO83">
        <v>0.32694450000000003</v>
      </c>
      <c r="EP83">
        <v>0.17573910000000001</v>
      </c>
      <c r="EQ83">
        <v>0.23290659999999999</v>
      </c>
      <c r="ER83">
        <v>0.26195160000000001</v>
      </c>
      <c r="ES83">
        <v>0.2458294</v>
      </c>
      <c r="ET83">
        <v>44.360880000000002</v>
      </c>
      <c r="EU83">
        <v>43.190159999999999</v>
      </c>
      <c r="EV83">
        <v>42.144289999999998</v>
      </c>
      <c r="EW83">
        <v>41.657319999999999</v>
      </c>
      <c r="EX83">
        <v>40.990630000000003</v>
      </c>
      <c r="EY83">
        <v>40.340179999999997</v>
      </c>
      <c r="EZ83">
        <v>39.817129999999999</v>
      </c>
      <c r="FA83">
        <v>40.368960000000001</v>
      </c>
      <c r="FB83">
        <v>45.311259999999997</v>
      </c>
      <c r="FC83">
        <v>51.890819999999998</v>
      </c>
      <c r="FD83">
        <v>56.72466</v>
      </c>
      <c r="FE83">
        <v>61.076270000000001</v>
      </c>
      <c r="FF83">
        <v>64.075540000000004</v>
      </c>
      <c r="FG83">
        <v>66.306129999999996</v>
      </c>
      <c r="FH83">
        <v>67.790279999999996</v>
      </c>
      <c r="FI83">
        <v>68.333340000000007</v>
      </c>
      <c r="FJ83">
        <v>66.066590000000005</v>
      </c>
      <c r="FK83">
        <v>60.65307</v>
      </c>
      <c r="FL83">
        <v>56.126840000000001</v>
      </c>
      <c r="FM83">
        <v>52.923340000000003</v>
      </c>
      <c r="FN83">
        <v>50.947600000000001</v>
      </c>
      <c r="FO83">
        <v>48.89978</v>
      </c>
      <c r="FP83">
        <v>47.129390000000001</v>
      </c>
      <c r="FQ83">
        <v>45.783749999999998</v>
      </c>
      <c r="FR83">
        <v>5.6351400000000003E-2</v>
      </c>
      <c r="FS83">
        <v>7.3904700000000004E-2</v>
      </c>
    </row>
    <row r="84" spans="1:176" x14ac:dyDescent="0.2">
      <c r="A84" t="s">
        <v>199</v>
      </c>
      <c r="B84" t="s">
        <v>1</v>
      </c>
      <c r="C84" t="s">
        <v>206</v>
      </c>
      <c r="D84" t="s">
        <v>231</v>
      </c>
      <c r="E84">
        <v>490</v>
      </c>
      <c r="F84">
        <v>5.7964169999999999</v>
      </c>
      <c r="G84">
        <v>5.5315409999999998</v>
      </c>
      <c r="H84">
        <v>5.4522170000000001</v>
      </c>
      <c r="I84">
        <v>5.5693520000000003</v>
      </c>
      <c r="J84">
        <v>6.120978</v>
      </c>
      <c r="K84">
        <v>7.8677349999999997</v>
      </c>
      <c r="L84">
        <v>11.460839999999999</v>
      </c>
      <c r="M84">
        <v>14.830030000000001</v>
      </c>
      <c r="N84">
        <v>17.55414</v>
      </c>
      <c r="O84">
        <v>19.310410000000001</v>
      </c>
      <c r="P84">
        <v>20.318020000000001</v>
      </c>
      <c r="Q84">
        <v>20.69538</v>
      </c>
      <c r="R84">
        <v>20.361640000000001</v>
      </c>
      <c r="S84">
        <v>21.22316</v>
      </c>
      <c r="T84">
        <v>20.756360000000001</v>
      </c>
      <c r="U84">
        <v>19.014030000000002</v>
      </c>
      <c r="V84">
        <v>16.01801</v>
      </c>
      <c r="W84">
        <v>12.39029</v>
      </c>
      <c r="X84">
        <v>10.24701</v>
      </c>
      <c r="Y84">
        <v>9.0345230000000001</v>
      </c>
      <c r="Z84">
        <v>8.1899160000000002</v>
      </c>
      <c r="AA84">
        <v>7.4104910000000004</v>
      </c>
      <c r="AB84">
        <v>6.8667870000000004</v>
      </c>
      <c r="AC84">
        <v>6.1893320000000003</v>
      </c>
      <c r="AD84">
        <v>-0.13982259999999999</v>
      </c>
      <c r="AE84">
        <v>-0.1366841</v>
      </c>
      <c r="AF84">
        <v>-9.3254799999999999E-2</v>
      </c>
      <c r="AG84">
        <v>5.2794599999999997E-2</v>
      </c>
      <c r="AH84">
        <v>-2.8421000000000002E-3</v>
      </c>
      <c r="AI84">
        <v>-7.8502699999999995E-2</v>
      </c>
      <c r="AJ84">
        <v>0.12026299999999999</v>
      </c>
      <c r="AK84">
        <v>-0.17320920000000001</v>
      </c>
      <c r="AL84">
        <v>-0.1164977</v>
      </c>
      <c r="AM84">
        <v>6.5075300000000003E-2</v>
      </c>
      <c r="AN84">
        <v>0.20294400000000001</v>
      </c>
      <c r="AO84">
        <v>0.3601956</v>
      </c>
      <c r="AP84">
        <v>0.29329359999999999</v>
      </c>
      <c r="AQ84">
        <v>0.43338510000000002</v>
      </c>
      <c r="AR84">
        <v>0.30402859999999998</v>
      </c>
      <c r="AS84">
        <v>0.43032019999999999</v>
      </c>
      <c r="AT84">
        <v>0.68071409999999999</v>
      </c>
      <c r="AU84">
        <v>6.9758700000000007E-2</v>
      </c>
      <c r="AV84">
        <v>-0.27873540000000002</v>
      </c>
      <c r="AW84">
        <v>-0.1871447</v>
      </c>
      <c r="AX84">
        <v>-0.1746093</v>
      </c>
      <c r="AY84">
        <v>-8.4814000000000001E-2</v>
      </c>
      <c r="AZ84">
        <v>2.14401E-2</v>
      </c>
      <c r="BA84">
        <v>-0.1171219</v>
      </c>
      <c r="BB84">
        <v>-5.7423099999999998E-2</v>
      </c>
      <c r="BC84">
        <v>-6.3627299999999998E-2</v>
      </c>
      <c r="BD84">
        <v>-2.3838399999999999E-2</v>
      </c>
      <c r="BE84">
        <v>0.12722739999999999</v>
      </c>
      <c r="BF84">
        <v>7.0835999999999996E-2</v>
      </c>
      <c r="BG84">
        <v>2.0914000000000002E-3</v>
      </c>
      <c r="BH84">
        <v>0.25993490000000002</v>
      </c>
      <c r="BI84">
        <v>-5.5745900000000001E-2</v>
      </c>
      <c r="BJ84">
        <v>1.59013E-2</v>
      </c>
      <c r="BK84">
        <v>0.20418800000000001</v>
      </c>
      <c r="BL84">
        <v>0.36434830000000001</v>
      </c>
      <c r="BM84">
        <v>0.52756020000000003</v>
      </c>
      <c r="BN84">
        <v>0.44778649999999998</v>
      </c>
      <c r="BO84">
        <v>0.58762599999999998</v>
      </c>
      <c r="BP84">
        <v>0.46504679999999998</v>
      </c>
      <c r="BQ84">
        <v>0.58758809999999995</v>
      </c>
      <c r="BR84">
        <v>0.82156340000000005</v>
      </c>
      <c r="BS84">
        <v>0.2236851</v>
      </c>
      <c r="BT84">
        <v>-0.15149270000000001</v>
      </c>
      <c r="BU84">
        <v>-5.5184999999999998E-2</v>
      </c>
      <c r="BV84">
        <v>-5.9794300000000002E-2</v>
      </c>
      <c r="BW84">
        <v>2.1457500000000001E-2</v>
      </c>
      <c r="BX84">
        <v>0.1151047</v>
      </c>
      <c r="BY84">
        <v>-2.6304600000000001E-2</v>
      </c>
      <c r="BZ84">
        <v>-3.5349999999999997E-4</v>
      </c>
      <c r="CA84">
        <v>-1.30283E-2</v>
      </c>
      <c r="CB84">
        <v>2.42391E-2</v>
      </c>
      <c r="CC84">
        <v>0.1787793</v>
      </c>
      <c r="CD84">
        <v>0.12186520000000001</v>
      </c>
      <c r="CE84">
        <v>5.79106E-2</v>
      </c>
      <c r="CF84">
        <v>0.35667120000000002</v>
      </c>
      <c r="CG84">
        <v>2.5608800000000001E-2</v>
      </c>
      <c r="CH84">
        <v>0.1076005</v>
      </c>
      <c r="CI84">
        <v>0.300537</v>
      </c>
      <c r="CJ84">
        <v>0.47613640000000002</v>
      </c>
      <c r="CK84">
        <v>0.64347650000000001</v>
      </c>
      <c r="CL84">
        <v>0.5547879</v>
      </c>
      <c r="CM84">
        <v>0.69445290000000004</v>
      </c>
      <c r="CN84">
        <v>0.57656750000000001</v>
      </c>
      <c r="CO84">
        <v>0.6965114</v>
      </c>
      <c r="CP84">
        <v>0.91911520000000002</v>
      </c>
      <c r="CQ84">
        <v>0.33029399999999998</v>
      </c>
      <c r="CR84">
        <v>-6.3364799999999999E-2</v>
      </c>
      <c r="CS84">
        <v>3.62098E-2</v>
      </c>
      <c r="CT84">
        <v>1.97261E-2</v>
      </c>
      <c r="CU84">
        <v>9.5060699999999998E-2</v>
      </c>
      <c r="CV84">
        <v>0.17997650000000001</v>
      </c>
      <c r="CW84">
        <v>3.6595099999999998E-2</v>
      </c>
      <c r="CX84">
        <v>5.6716200000000001E-2</v>
      </c>
      <c r="CY84">
        <v>3.7570699999999999E-2</v>
      </c>
      <c r="CZ84">
        <v>7.2316599999999995E-2</v>
      </c>
      <c r="DA84">
        <v>0.23033120000000001</v>
      </c>
      <c r="DB84">
        <v>0.1728944</v>
      </c>
      <c r="DC84">
        <v>0.11372980000000001</v>
      </c>
      <c r="DD84">
        <v>0.45340760000000002</v>
      </c>
      <c r="DE84">
        <v>0.10696360000000001</v>
      </c>
      <c r="DF84">
        <v>0.1992997</v>
      </c>
      <c r="DG84">
        <v>0.39688610000000002</v>
      </c>
      <c r="DH84">
        <v>0.58792449999999996</v>
      </c>
      <c r="DI84">
        <v>0.75939270000000003</v>
      </c>
      <c r="DJ84">
        <v>0.66178919999999997</v>
      </c>
      <c r="DK84">
        <v>0.80127970000000004</v>
      </c>
      <c r="DL84">
        <v>0.68808820000000004</v>
      </c>
      <c r="DM84">
        <v>0.80543480000000001</v>
      </c>
      <c r="DN84">
        <v>1.016667</v>
      </c>
      <c r="DO84">
        <v>0.43690289999999998</v>
      </c>
      <c r="DP84">
        <v>2.47631E-2</v>
      </c>
      <c r="DQ84">
        <v>0.12760460000000001</v>
      </c>
      <c r="DR84">
        <v>9.9246600000000004E-2</v>
      </c>
      <c r="DS84">
        <v>0.16866400000000001</v>
      </c>
      <c r="DT84">
        <v>0.24484839999999999</v>
      </c>
      <c r="DU84">
        <v>9.9494799999999994E-2</v>
      </c>
      <c r="DV84">
        <v>0.13911570000000001</v>
      </c>
      <c r="DW84">
        <v>0.11062760000000001</v>
      </c>
      <c r="DX84">
        <v>0.14173289999999999</v>
      </c>
      <c r="DY84">
        <v>0.30476389999999998</v>
      </c>
      <c r="DZ84">
        <v>0.2465725</v>
      </c>
      <c r="EA84">
        <v>0.19432389999999999</v>
      </c>
      <c r="EB84">
        <v>0.59307940000000003</v>
      </c>
      <c r="EC84">
        <v>0.22442690000000001</v>
      </c>
      <c r="ED84">
        <v>0.33169870000000001</v>
      </c>
      <c r="EE84">
        <v>0.5359988</v>
      </c>
      <c r="EF84">
        <v>0.74932880000000002</v>
      </c>
      <c r="EG84">
        <v>0.92675730000000001</v>
      </c>
      <c r="EH84">
        <v>0.81628219999999996</v>
      </c>
      <c r="EI84">
        <v>0.9555207</v>
      </c>
      <c r="EJ84">
        <v>0.84910640000000004</v>
      </c>
      <c r="EK84">
        <v>0.96270270000000002</v>
      </c>
      <c r="EL84">
        <v>1.157516</v>
      </c>
      <c r="EM84">
        <v>0.5908293</v>
      </c>
      <c r="EN84">
        <v>0.1520059</v>
      </c>
      <c r="EO84">
        <v>0.25956420000000002</v>
      </c>
      <c r="EP84">
        <v>0.21406149999999999</v>
      </c>
      <c r="EQ84">
        <v>0.2749355</v>
      </c>
      <c r="ER84">
        <v>0.33851300000000001</v>
      </c>
      <c r="ES84">
        <v>0.19031210000000001</v>
      </c>
      <c r="ET84">
        <v>66.852720000000005</v>
      </c>
      <c r="EU84">
        <v>65.967910000000003</v>
      </c>
      <c r="EV84">
        <v>65.183210000000003</v>
      </c>
      <c r="EW84">
        <v>64.401020000000003</v>
      </c>
      <c r="EX84">
        <v>63.70778</v>
      </c>
      <c r="EY84">
        <v>63.29224</v>
      </c>
      <c r="EZ84">
        <v>63.080359999999999</v>
      </c>
      <c r="FA84">
        <v>64.711799999999997</v>
      </c>
      <c r="FB84">
        <v>67.083699999999993</v>
      </c>
      <c r="FC84">
        <v>70.060839999999999</v>
      </c>
      <c r="FD84">
        <v>73.118260000000006</v>
      </c>
      <c r="FE84">
        <v>76.187799999999996</v>
      </c>
      <c r="FF84">
        <v>78.786990000000003</v>
      </c>
      <c r="FG84">
        <v>80.537189999999995</v>
      </c>
      <c r="FH84">
        <v>81.495850000000004</v>
      </c>
      <c r="FI84">
        <v>81.907399999999996</v>
      </c>
      <c r="FJ84">
        <v>81.588040000000007</v>
      </c>
      <c r="FK84">
        <v>80.456860000000006</v>
      </c>
      <c r="FL84">
        <v>78.702330000000003</v>
      </c>
      <c r="FM84">
        <v>76.047420000000002</v>
      </c>
      <c r="FN84">
        <v>72.874340000000004</v>
      </c>
      <c r="FO84">
        <v>70.563919999999996</v>
      </c>
      <c r="FP84">
        <v>68.965220000000002</v>
      </c>
      <c r="FQ84">
        <v>67.751170000000002</v>
      </c>
      <c r="FR84">
        <v>9.1501899999999997E-2</v>
      </c>
      <c r="FS84">
        <v>0.1107776</v>
      </c>
      <c r="FT84">
        <v>0.16692560000000001</v>
      </c>
    </row>
    <row r="85" spans="1:176" x14ac:dyDescent="0.2">
      <c r="A85" t="s">
        <v>199</v>
      </c>
      <c r="B85" t="s">
        <v>1</v>
      </c>
      <c r="C85" t="s">
        <v>206</v>
      </c>
      <c r="D85" t="s">
        <v>242</v>
      </c>
      <c r="E85">
        <v>490</v>
      </c>
      <c r="F85">
        <v>6.1116720000000004</v>
      </c>
      <c r="G85">
        <v>5.7086079999999999</v>
      </c>
      <c r="H85">
        <v>5.7000109999999999</v>
      </c>
      <c r="I85">
        <v>5.7404010000000003</v>
      </c>
      <c r="J85">
        <v>6.1959340000000003</v>
      </c>
      <c r="K85">
        <v>8.2775429999999997</v>
      </c>
      <c r="L85">
        <v>11.948840000000001</v>
      </c>
      <c r="M85">
        <v>15.38946</v>
      </c>
      <c r="N85">
        <v>18.328189999999999</v>
      </c>
      <c r="O85">
        <v>19.789870000000001</v>
      </c>
      <c r="P85">
        <v>21.181419999999999</v>
      </c>
      <c r="Q85">
        <v>21.499770000000002</v>
      </c>
      <c r="R85">
        <v>21.118500000000001</v>
      </c>
      <c r="S85">
        <v>22.325399999999998</v>
      </c>
      <c r="T85">
        <v>21.79092</v>
      </c>
      <c r="U85">
        <v>20.042010000000001</v>
      </c>
      <c r="V85">
        <v>16.838149999999999</v>
      </c>
      <c r="W85">
        <v>13.242470000000001</v>
      </c>
      <c r="X85">
        <v>10.948410000000001</v>
      </c>
      <c r="Y85">
        <v>9.5973900000000008</v>
      </c>
      <c r="Z85">
        <v>8.8327639999999992</v>
      </c>
      <c r="AA85">
        <v>7.7622900000000001</v>
      </c>
      <c r="AB85">
        <v>7.2727380000000004</v>
      </c>
      <c r="AC85">
        <v>6.5626850000000001</v>
      </c>
      <c r="AD85">
        <v>-0.14682680000000001</v>
      </c>
      <c r="AE85">
        <v>-0.15820600000000001</v>
      </c>
      <c r="AF85">
        <v>-0.1103285</v>
      </c>
      <c r="AG85">
        <v>4.2229999999999997E-2</v>
      </c>
      <c r="AH85">
        <v>-1.11339E-2</v>
      </c>
      <c r="AI85">
        <v>-8.18638E-2</v>
      </c>
      <c r="AJ85">
        <v>9.36974E-2</v>
      </c>
      <c r="AK85">
        <v>-0.2739876</v>
      </c>
      <c r="AL85">
        <v>-0.22128149999999999</v>
      </c>
      <c r="AM85">
        <v>-3.86605E-2</v>
      </c>
      <c r="AN85">
        <v>0.13730349999999999</v>
      </c>
      <c r="AO85">
        <v>0.3592149</v>
      </c>
      <c r="AP85">
        <v>0.29407119999999998</v>
      </c>
      <c r="AQ85">
        <v>0.40470519999999999</v>
      </c>
      <c r="AR85">
        <v>0.28878160000000003</v>
      </c>
      <c r="AS85">
        <v>0.4479667</v>
      </c>
      <c r="AT85">
        <v>0.75380590000000003</v>
      </c>
      <c r="AU85">
        <v>0.1169959</v>
      </c>
      <c r="AV85">
        <v>-0.31828709999999999</v>
      </c>
      <c r="AW85">
        <v>-0.27216319999999999</v>
      </c>
      <c r="AX85">
        <v>-0.22935939999999999</v>
      </c>
      <c r="AY85">
        <v>-0.1369698</v>
      </c>
      <c r="AZ85">
        <v>6.6129999999999997E-4</v>
      </c>
      <c r="BA85">
        <v>-0.1796083</v>
      </c>
      <c r="BB85">
        <v>-6.4427200000000004E-2</v>
      </c>
      <c r="BC85">
        <v>-8.5149000000000002E-2</v>
      </c>
      <c r="BD85">
        <v>-4.0912200000000003E-2</v>
      </c>
      <c r="BE85">
        <v>0.1166628</v>
      </c>
      <c r="BF85">
        <v>6.2544199999999994E-2</v>
      </c>
      <c r="BG85">
        <v>-1.2696999999999999E-3</v>
      </c>
      <c r="BH85">
        <v>0.2333693</v>
      </c>
      <c r="BI85">
        <v>-0.15652430000000001</v>
      </c>
      <c r="BJ85">
        <v>-8.88824E-2</v>
      </c>
      <c r="BK85">
        <v>0.10045220000000001</v>
      </c>
      <c r="BL85">
        <v>0.29870780000000002</v>
      </c>
      <c r="BM85">
        <v>0.52657949999999998</v>
      </c>
      <c r="BN85">
        <v>0.44856420000000002</v>
      </c>
      <c r="BO85">
        <v>0.5589461</v>
      </c>
      <c r="BP85">
        <v>0.44979980000000003</v>
      </c>
      <c r="BQ85">
        <v>0.60523459999999996</v>
      </c>
      <c r="BR85">
        <v>0.89465530000000004</v>
      </c>
      <c r="BS85">
        <v>0.2709223</v>
      </c>
      <c r="BT85">
        <v>-0.1910444</v>
      </c>
      <c r="BU85">
        <v>-0.14020360000000001</v>
      </c>
      <c r="BV85">
        <v>-0.11454449999999999</v>
      </c>
      <c r="BW85">
        <v>-3.0698300000000001E-2</v>
      </c>
      <c r="BX85">
        <v>9.4325900000000004E-2</v>
      </c>
      <c r="BY85">
        <v>-8.8791099999999998E-2</v>
      </c>
      <c r="BZ85">
        <v>-7.3575999999999997E-3</v>
      </c>
      <c r="CA85">
        <v>-3.45501E-2</v>
      </c>
      <c r="CB85">
        <v>7.1653000000000003E-3</v>
      </c>
      <c r="CC85">
        <v>0.16821469999999999</v>
      </c>
      <c r="CD85">
        <v>0.1135734</v>
      </c>
      <c r="CE85">
        <v>5.4549500000000001E-2</v>
      </c>
      <c r="CF85">
        <v>0.3301056</v>
      </c>
      <c r="CG85">
        <v>-7.51695E-2</v>
      </c>
      <c r="CH85">
        <v>2.8167999999999999E-3</v>
      </c>
      <c r="CI85">
        <v>0.19680130000000001</v>
      </c>
      <c r="CJ85">
        <v>0.41049590000000002</v>
      </c>
      <c r="CK85">
        <v>0.64249579999999995</v>
      </c>
      <c r="CL85">
        <v>0.55556550000000005</v>
      </c>
      <c r="CM85">
        <v>0.66577299999999995</v>
      </c>
      <c r="CN85">
        <v>0.5613205</v>
      </c>
      <c r="CO85">
        <v>0.71415790000000001</v>
      </c>
      <c r="CP85">
        <v>0.99220710000000001</v>
      </c>
      <c r="CQ85">
        <v>0.37753120000000001</v>
      </c>
      <c r="CR85">
        <v>-0.10291649999999999</v>
      </c>
      <c r="CS85">
        <v>-4.8808799999999999E-2</v>
      </c>
      <c r="CT85">
        <v>-3.5024E-2</v>
      </c>
      <c r="CU85">
        <v>4.2904900000000003E-2</v>
      </c>
      <c r="CV85">
        <v>0.1591977</v>
      </c>
      <c r="CW85">
        <v>-2.5891399999999998E-2</v>
      </c>
      <c r="CX85">
        <v>4.9712100000000002E-2</v>
      </c>
      <c r="CY85">
        <v>1.6048900000000001E-2</v>
      </c>
      <c r="CZ85">
        <v>5.5242899999999998E-2</v>
      </c>
      <c r="DA85">
        <v>0.21976660000000001</v>
      </c>
      <c r="DB85">
        <v>0.16460259999999999</v>
      </c>
      <c r="DC85">
        <v>0.1103687</v>
      </c>
      <c r="DD85">
        <v>0.4268419</v>
      </c>
      <c r="DE85">
        <v>6.1852000000000001E-3</v>
      </c>
      <c r="DF85">
        <v>9.45159E-2</v>
      </c>
      <c r="DG85">
        <v>0.29315029999999997</v>
      </c>
      <c r="DH85">
        <v>0.52228399999999997</v>
      </c>
      <c r="DI85">
        <v>0.75841199999999998</v>
      </c>
      <c r="DJ85">
        <v>0.66256689999999996</v>
      </c>
      <c r="DK85">
        <v>0.77259979999999995</v>
      </c>
      <c r="DL85">
        <v>0.67284129999999998</v>
      </c>
      <c r="DM85">
        <v>0.82308130000000002</v>
      </c>
      <c r="DN85">
        <v>1.0897589999999999</v>
      </c>
      <c r="DO85">
        <v>0.48414010000000002</v>
      </c>
      <c r="DP85">
        <v>-1.4788600000000001E-2</v>
      </c>
      <c r="DQ85">
        <v>4.2585999999999999E-2</v>
      </c>
      <c r="DR85">
        <v>4.4496399999999998E-2</v>
      </c>
      <c r="DS85">
        <v>0.11650820000000001</v>
      </c>
      <c r="DT85">
        <v>0.22406960000000001</v>
      </c>
      <c r="DU85">
        <v>3.7008300000000001E-2</v>
      </c>
      <c r="DV85">
        <v>0.1321116</v>
      </c>
      <c r="DW85">
        <v>8.9105799999999999E-2</v>
      </c>
      <c r="DX85">
        <v>0.1246592</v>
      </c>
      <c r="DY85">
        <v>0.2941994</v>
      </c>
      <c r="DZ85">
        <v>0.23828070000000001</v>
      </c>
      <c r="EA85">
        <v>0.19096279999999999</v>
      </c>
      <c r="EB85">
        <v>0.56651379999999996</v>
      </c>
      <c r="EC85">
        <v>0.12364849999999999</v>
      </c>
      <c r="ED85">
        <v>0.22691500000000001</v>
      </c>
      <c r="EE85">
        <v>0.43226300000000001</v>
      </c>
      <c r="EF85">
        <v>0.68368830000000003</v>
      </c>
      <c r="EG85">
        <v>0.92577659999999995</v>
      </c>
      <c r="EH85">
        <v>0.8170598</v>
      </c>
      <c r="EI85">
        <v>0.92684080000000002</v>
      </c>
      <c r="EJ85">
        <v>0.83385940000000003</v>
      </c>
      <c r="EK85">
        <v>0.98034920000000003</v>
      </c>
      <c r="EL85">
        <v>1.2306079999999999</v>
      </c>
      <c r="EM85">
        <v>0.63806649999999998</v>
      </c>
      <c r="EN85">
        <v>0.1124541</v>
      </c>
      <c r="EO85">
        <v>0.1745456</v>
      </c>
      <c r="EP85">
        <v>0.15931129999999999</v>
      </c>
      <c r="EQ85">
        <v>0.22277959999999999</v>
      </c>
      <c r="ER85">
        <v>0.31773420000000002</v>
      </c>
      <c r="ES85">
        <v>0.12782560000000001</v>
      </c>
      <c r="ET85">
        <v>69.979749999999996</v>
      </c>
      <c r="EU85">
        <v>68.776809999999998</v>
      </c>
      <c r="EV85">
        <v>67.854730000000004</v>
      </c>
      <c r="EW85">
        <v>67.029430000000005</v>
      </c>
      <c r="EX85">
        <v>65.897670000000005</v>
      </c>
      <c r="EY85">
        <v>65.517300000000006</v>
      </c>
      <c r="EZ85">
        <v>64.844220000000007</v>
      </c>
      <c r="FA85">
        <v>66.066850000000002</v>
      </c>
      <c r="FB85">
        <v>67.891080000000002</v>
      </c>
      <c r="FC85">
        <v>71.10275</v>
      </c>
      <c r="FD85">
        <v>74.379580000000004</v>
      </c>
      <c r="FE85">
        <v>77.749719999999996</v>
      </c>
      <c r="FF85">
        <v>80.952510000000004</v>
      </c>
      <c r="FG85">
        <v>82.926919999999996</v>
      </c>
      <c r="FH85">
        <v>84.429329999999993</v>
      </c>
      <c r="FI85">
        <v>85.650930000000002</v>
      </c>
      <c r="FJ85">
        <v>85.538830000000004</v>
      </c>
      <c r="FK85">
        <v>84.489379999999997</v>
      </c>
      <c r="FL85">
        <v>82.962620000000001</v>
      </c>
      <c r="FM85">
        <v>80.059520000000006</v>
      </c>
      <c r="FN85">
        <v>75.884879999999995</v>
      </c>
      <c r="FO85">
        <v>73.11533</v>
      </c>
      <c r="FP85">
        <v>70.943960000000004</v>
      </c>
      <c r="FQ85">
        <v>69.17944</v>
      </c>
      <c r="FR85">
        <v>9.1501899999999997E-2</v>
      </c>
      <c r="FS85">
        <v>0.1107776</v>
      </c>
      <c r="FT85">
        <v>0.16692560000000001</v>
      </c>
    </row>
    <row r="86" spans="1:176" x14ac:dyDescent="0.2">
      <c r="A86" t="s">
        <v>199</v>
      </c>
      <c r="B86" t="s">
        <v>1</v>
      </c>
      <c r="C86" t="s">
        <v>206</v>
      </c>
      <c r="D86" t="s">
        <v>232</v>
      </c>
      <c r="E86">
        <v>490</v>
      </c>
      <c r="F86">
        <v>5.3710060000000004</v>
      </c>
      <c r="G86">
        <v>5.1149709999999997</v>
      </c>
      <c r="H86">
        <v>5.0138639999999999</v>
      </c>
      <c r="I86">
        <v>5.14412</v>
      </c>
      <c r="J86">
        <v>5.6474840000000004</v>
      </c>
      <c r="K86">
        <v>7.2804849999999997</v>
      </c>
      <c r="L86">
        <v>11.066879999999999</v>
      </c>
      <c r="M86">
        <v>14.438319999999999</v>
      </c>
      <c r="N86">
        <v>17.162030000000001</v>
      </c>
      <c r="O86">
        <v>18.84291</v>
      </c>
      <c r="P86">
        <v>19.816050000000001</v>
      </c>
      <c r="Q86">
        <v>20.126270000000002</v>
      </c>
      <c r="R86">
        <v>19.782330000000002</v>
      </c>
      <c r="S86">
        <v>20.56466</v>
      </c>
      <c r="T86">
        <v>20.13898</v>
      </c>
      <c r="U86">
        <v>18.392579999999999</v>
      </c>
      <c r="V86">
        <v>15.47681</v>
      </c>
      <c r="W86">
        <v>11.90258</v>
      </c>
      <c r="X86">
        <v>9.826314</v>
      </c>
      <c r="Y86">
        <v>8.6369919999999993</v>
      </c>
      <c r="Z86">
        <v>7.8605780000000003</v>
      </c>
      <c r="AA86">
        <v>7.1012589999999998</v>
      </c>
      <c r="AB86">
        <v>6.5832680000000003</v>
      </c>
      <c r="AC86">
        <v>5.8888420000000004</v>
      </c>
      <c r="AD86">
        <v>-0.16480500000000001</v>
      </c>
      <c r="AE86">
        <v>-0.13543279999999999</v>
      </c>
      <c r="AF86">
        <v>-8.2996200000000006E-2</v>
      </c>
      <c r="AG86">
        <v>2.75772E-2</v>
      </c>
      <c r="AH86">
        <v>5.6400000000000005E-4</v>
      </c>
      <c r="AI86">
        <v>-4.8736300000000003E-2</v>
      </c>
      <c r="AJ86">
        <v>0.1206357</v>
      </c>
      <c r="AK86">
        <v>-0.13258619999999999</v>
      </c>
      <c r="AL86">
        <v>-3.8507899999999998E-2</v>
      </c>
      <c r="AM86">
        <v>0.14887800000000001</v>
      </c>
      <c r="AN86">
        <v>0.2610112</v>
      </c>
      <c r="AO86">
        <v>0.37138739999999998</v>
      </c>
      <c r="AP86">
        <v>0.30070930000000001</v>
      </c>
      <c r="AQ86">
        <v>0.41875699999999999</v>
      </c>
      <c r="AR86">
        <v>0.29022199999999998</v>
      </c>
      <c r="AS86">
        <v>0.40445389999999998</v>
      </c>
      <c r="AT86">
        <v>0.62390840000000003</v>
      </c>
      <c r="AU86">
        <v>4.5427000000000002E-2</v>
      </c>
      <c r="AV86">
        <v>-0.2200202</v>
      </c>
      <c r="AW86">
        <v>-0.1693413</v>
      </c>
      <c r="AX86">
        <v>-0.13500490000000001</v>
      </c>
      <c r="AY86">
        <v>-6.5690200000000004E-2</v>
      </c>
      <c r="AZ86">
        <v>7.8174000000000004E-3</v>
      </c>
      <c r="BA86">
        <v>-0.12064179999999999</v>
      </c>
      <c r="BB86">
        <v>-8.2405500000000007E-2</v>
      </c>
      <c r="BC86">
        <v>-6.2375899999999998E-2</v>
      </c>
      <c r="BD86">
        <v>-1.3579900000000001E-2</v>
      </c>
      <c r="BE86">
        <v>0.10201</v>
      </c>
      <c r="BF86">
        <v>7.4242000000000002E-2</v>
      </c>
      <c r="BG86">
        <v>3.1857799999999999E-2</v>
      </c>
      <c r="BH86">
        <v>0.26030759999999997</v>
      </c>
      <c r="BI86">
        <v>-1.51229E-2</v>
      </c>
      <c r="BJ86">
        <v>9.3891199999999994E-2</v>
      </c>
      <c r="BK86">
        <v>0.28799069999999999</v>
      </c>
      <c r="BL86">
        <v>0.4224155</v>
      </c>
      <c r="BM86">
        <v>0.53875200000000001</v>
      </c>
      <c r="BN86">
        <v>0.4552023</v>
      </c>
      <c r="BO86">
        <v>0.57299789999999995</v>
      </c>
      <c r="BP86">
        <v>0.45124019999999998</v>
      </c>
      <c r="BQ86">
        <v>0.5617219</v>
      </c>
      <c r="BR86">
        <v>0.76475780000000004</v>
      </c>
      <c r="BS86">
        <v>0.19935339999999999</v>
      </c>
      <c r="BT86">
        <v>-9.2777499999999999E-2</v>
      </c>
      <c r="BU86">
        <v>-3.7381699999999997E-2</v>
      </c>
      <c r="BV86">
        <v>-2.019E-2</v>
      </c>
      <c r="BW86">
        <v>4.0581199999999998E-2</v>
      </c>
      <c r="BX86">
        <v>0.101482</v>
      </c>
      <c r="BY86">
        <v>-2.98246E-2</v>
      </c>
      <c r="BZ86">
        <v>-2.5335799999999999E-2</v>
      </c>
      <c r="CA86">
        <v>-1.17769E-2</v>
      </c>
      <c r="CB86">
        <v>3.4497600000000003E-2</v>
      </c>
      <c r="CC86">
        <v>0.1535619</v>
      </c>
      <c r="CD86">
        <v>0.1252712</v>
      </c>
      <c r="CE86">
        <v>8.7677000000000005E-2</v>
      </c>
      <c r="CF86">
        <v>0.35704390000000003</v>
      </c>
      <c r="CG86">
        <v>6.6231899999999996E-2</v>
      </c>
      <c r="CH86">
        <v>0.18559039999999999</v>
      </c>
      <c r="CI86">
        <v>0.38433980000000001</v>
      </c>
      <c r="CJ86">
        <v>0.5342036</v>
      </c>
      <c r="CK86">
        <v>0.65466829999999998</v>
      </c>
      <c r="CL86">
        <v>0.56220360000000003</v>
      </c>
      <c r="CM86">
        <v>0.67982480000000001</v>
      </c>
      <c r="CN86">
        <v>0.56276090000000001</v>
      </c>
      <c r="CO86">
        <v>0.67064520000000005</v>
      </c>
      <c r="CP86">
        <v>0.86230960000000001</v>
      </c>
      <c r="CQ86">
        <v>0.30596230000000002</v>
      </c>
      <c r="CR86">
        <v>-4.6496000000000003E-3</v>
      </c>
      <c r="CS86">
        <v>5.4013100000000001E-2</v>
      </c>
      <c r="CT86">
        <v>5.9330500000000001E-2</v>
      </c>
      <c r="CU86">
        <v>0.11418449999999999</v>
      </c>
      <c r="CV86">
        <v>0.1663539</v>
      </c>
      <c r="CW86">
        <v>3.3075100000000003E-2</v>
      </c>
      <c r="CX86">
        <v>3.17338E-2</v>
      </c>
      <c r="CY86">
        <v>3.8822099999999998E-2</v>
      </c>
      <c r="CZ86">
        <v>8.2575200000000001E-2</v>
      </c>
      <c r="DA86">
        <v>0.20511380000000001</v>
      </c>
      <c r="DB86">
        <v>0.1763004</v>
      </c>
      <c r="DC86">
        <v>0.14349619999999999</v>
      </c>
      <c r="DD86">
        <v>0.45378030000000003</v>
      </c>
      <c r="DE86">
        <v>0.14758660000000001</v>
      </c>
      <c r="DF86">
        <v>0.27728950000000002</v>
      </c>
      <c r="DG86">
        <v>0.48068880000000003</v>
      </c>
      <c r="DH86">
        <v>0.64599169999999995</v>
      </c>
      <c r="DI86">
        <v>0.77058450000000001</v>
      </c>
      <c r="DJ86">
        <v>0.66920500000000005</v>
      </c>
      <c r="DK86">
        <v>0.78665160000000001</v>
      </c>
      <c r="DL86">
        <v>0.67428169999999998</v>
      </c>
      <c r="DM86">
        <v>0.7795685</v>
      </c>
      <c r="DN86">
        <v>0.95986139999999998</v>
      </c>
      <c r="DO86">
        <v>0.41257120000000003</v>
      </c>
      <c r="DP86">
        <v>8.3478300000000005E-2</v>
      </c>
      <c r="DQ86">
        <v>0.14540790000000001</v>
      </c>
      <c r="DR86">
        <v>0.1388509</v>
      </c>
      <c r="DS86">
        <v>0.1877877</v>
      </c>
      <c r="DT86">
        <v>0.23122570000000001</v>
      </c>
      <c r="DU86">
        <v>9.5974900000000002E-2</v>
      </c>
      <c r="DV86">
        <v>0.11413329999999999</v>
      </c>
      <c r="DW86">
        <v>0.11187900000000001</v>
      </c>
      <c r="DX86">
        <v>0.1519915</v>
      </c>
      <c r="DY86">
        <v>0.27954659999999998</v>
      </c>
      <c r="DZ86">
        <v>0.24997849999999999</v>
      </c>
      <c r="EA86">
        <v>0.22409029999999999</v>
      </c>
      <c r="EB86">
        <v>0.59345219999999999</v>
      </c>
      <c r="EC86">
        <v>0.2650499</v>
      </c>
      <c r="ED86">
        <v>0.40968860000000001</v>
      </c>
      <c r="EE86">
        <v>0.61980150000000001</v>
      </c>
      <c r="EF86">
        <v>0.807396</v>
      </c>
      <c r="EG86">
        <v>0.93794909999999998</v>
      </c>
      <c r="EH86">
        <v>0.82369789999999998</v>
      </c>
      <c r="EI86">
        <v>0.94089259999999997</v>
      </c>
      <c r="EJ86">
        <v>0.83529980000000004</v>
      </c>
      <c r="EK86">
        <v>0.93683640000000001</v>
      </c>
      <c r="EL86">
        <v>1.100711</v>
      </c>
      <c r="EM86">
        <v>0.56649760000000005</v>
      </c>
      <c r="EN86">
        <v>0.21072099999999999</v>
      </c>
      <c r="EO86">
        <v>0.27736749999999999</v>
      </c>
      <c r="EP86">
        <v>0.2536658</v>
      </c>
      <c r="EQ86">
        <v>0.29405920000000002</v>
      </c>
      <c r="ER86">
        <v>0.32489040000000002</v>
      </c>
      <c r="ES86">
        <v>0.18679209999999999</v>
      </c>
      <c r="ET86">
        <v>62.222230000000003</v>
      </c>
      <c r="EU86">
        <v>61.259689999999999</v>
      </c>
      <c r="EV86">
        <v>60.354129999999998</v>
      </c>
      <c r="EW86">
        <v>59.415349999999997</v>
      </c>
      <c r="EX86">
        <v>58.650750000000002</v>
      </c>
      <c r="EY86">
        <v>58.136679999999998</v>
      </c>
      <c r="EZ86">
        <v>58.44012</v>
      </c>
      <c r="FA86">
        <v>60.818309999999997</v>
      </c>
      <c r="FB86">
        <v>63.747239999999998</v>
      </c>
      <c r="FC86">
        <v>66.859729999999999</v>
      </c>
      <c r="FD86">
        <v>70.154619999999994</v>
      </c>
      <c r="FE86">
        <v>73.175409999999999</v>
      </c>
      <c r="FF86">
        <v>75.584609999999998</v>
      </c>
      <c r="FG86">
        <v>77.32629</v>
      </c>
      <c r="FH86">
        <v>78.389560000000003</v>
      </c>
      <c r="FI86">
        <v>78.847539999999995</v>
      </c>
      <c r="FJ86">
        <v>78.536789999999996</v>
      </c>
      <c r="FK86">
        <v>77.328289999999996</v>
      </c>
      <c r="FL86">
        <v>75.556110000000004</v>
      </c>
      <c r="FM86">
        <v>72.607290000000006</v>
      </c>
      <c r="FN86">
        <v>69.126320000000007</v>
      </c>
      <c r="FO86">
        <v>66.724080000000001</v>
      </c>
      <c r="FP86">
        <v>64.989220000000003</v>
      </c>
      <c r="FQ86">
        <v>63.550759999999997</v>
      </c>
      <c r="FR86">
        <v>9.1501899999999997E-2</v>
      </c>
      <c r="FS86">
        <v>0.1107776</v>
      </c>
      <c r="FT86">
        <v>0.16692560000000001</v>
      </c>
    </row>
    <row r="87" spans="1:176" x14ac:dyDescent="0.2">
      <c r="A87" t="s">
        <v>199</v>
      </c>
      <c r="B87" t="s">
        <v>1</v>
      </c>
      <c r="C87" t="s">
        <v>206</v>
      </c>
      <c r="D87" t="s">
        <v>243</v>
      </c>
      <c r="E87">
        <v>490</v>
      </c>
      <c r="F87">
        <v>4.9264659999999996</v>
      </c>
      <c r="G87">
        <v>4.7297339999999997</v>
      </c>
      <c r="H87">
        <v>4.6372850000000003</v>
      </c>
      <c r="I87">
        <v>4.8871659999999997</v>
      </c>
      <c r="J87">
        <v>5.473865</v>
      </c>
      <c r="K87">
        <v>7.0576280000000002</v>
      </c>
      <c r="L87">
        <v>10.593859999999999</v>
      </c>
      <c r="M87">
        <v>14.22719</v>
      </c>
      <c r="N87">
        <v>17.71001</v>
      </c>
      <c r="O87">
        <v>19.795110000000001</v>
      </c>
      <c r="P87">
        <v>21.251300000000001</v>
      </c>
      <c r="Q87">
        <v>21.91309</v>
      </c>
      <c r="R87">
        <v>21.65109</v>
      </c>
      <c r="S87">
        <v>22.48912</v>
      </c>
      <c r="T87">
        <v>21.86336</v>
      </c>
      <c r="U87">
        <v>20.18112</v>
      </c>
      <c r="V87">
        <v>17.164000000000001</v>
      </c>
      <c r="W87">
        <v>13.077209999999999</v>
      </c>
      <c r="X87">
        <v>10.62251</v>
      </c>
      <c r="Y87">
        <v>9.3178730000000005</v>
      </c>
      <c r="Z87">
        <v>8.3361850000000004</v>
      </c>
      <c r="AA87">
        <v>7.6329039999999999</v>
      </c>
      <c r="AB87">
        <v>7.1467270000000003</v>
      </c>
      <c r="AC87">
        <v>6.3509279999999997</v>
      </c>
      <c r="AD87">
        <v>-0.17481379999999999</v>
      </c>
      <c r="AE87">
        <v>-0.18416099999999999</v>
      </c>
      <c r="AF87">
        <v>-0.12513160000000001</v>
      </c>
      <c r="AG87">
        <v>1.08602E-2</v>
      </c>
      <c r="AH87">
        <v>-1.9261199999999999E-2</v>
      </c>
      <c r="AI87">
        <v>-6.6377800000000001E-2</v>
      </c>
      <c r="AJ87">
        <v>6.0780099999999997E-2</v>
      </c>
      <c r="AK87">
        <v>-0.3659076</v>
      </c>
      <c r="AL87">
        <v>-0.30055989999999999</v>
      </c>
      <c r="AM87">
        <v>-0.12828229999999999</v>
      </c>
      <c r="AN87">
        <v>8.1189899999999995E-2</v>
      </c>
      <c r="AO87">
        <v>0.36462709999999998</v>
      </c>
      <c r="AP87">
        <v>0.29943449999999999</v>
      </c>
      <c r="AQ87">
        <v>0.35666680000000001</v>
      </c>
      <c r="AR87">
        <v>0.25978810000000002</v>
      </c>
      <c r="AS87">
        <v>0.45557320000000001</v>
      </c>
      <c r="AT87">
        <v>0.81740089999999999</v>
      </c>
      <c r="AU87">
        <v>0.16714109999999999</v>
      </c>
      <c r="AV87">
        <v>-0.3372946</v>
      </c>
      <c r="AW87">
        <v>-0.3830537</v>
      </c>
      <c r="AX87">
        <v>-0.2795147</v>
      </c>
      <c r="AY87">
        <v>-0.2002139</v>
      </c>
      <c r="AZ87">
        <v>-3.8440200000000001E-2</v>
      </c>
      <c r="BA87">
        <v>-0.26772859999999998</v>
      </c>
      <c r="BB87">
        <v>-9.2414300000000005E-2</v>
      </c>
      <c r="BC87">
        <v>-0.1111041</v>
      </c>
      <c r="BD87">
        <v>-5.5715300000000002E-2</v>
      </c>
      <c r="BE87">
        <v>8.5292999999999994E-2</v>
      </c>
      <c r="BF87">
        <v>5.4416899999999997E-2</v>
      </c>
      <c r="BG87">
        <v>1.4216299999999999E-2</v>
      </c>
      <c r="BH87">
        <v>0.20045199999999999</v>
      </c>
      <c r="BI87">
        <v>-0.24844430000000001</v>
      </c>
      <c r="BJ87">
        <v>-0.1681608</v>
      </c>
      <c r="BK87">
        <v>1.08304E-2</v>
      </c>
      <c r="BL87">
        <v>0.24259420000000001</v>
      </c>
      <c r="BM87">
        <v>0.53199169999999996</v>
      </c>
      <c r="BN87">
        <v>0.45392749999999998</v>
      </c>
      <c r="BO87">
        <v>0.51090780000000002</v>
      </c>
      <c r="BP87">
        <v>0.42080630000000002</v>
      </c>
      <c r="BQ87">
        <v>0.61284119999999997</v>
      </c>
      <c r="BR87">
        <v>0.9582503</v>
      </c>
      <c r="BS87">
        <v>0.3210674</v>
      </c>
      <c r="BT87">
        <v>-0.21005190000000001</v>
      </c>
      <c r="BU87">
        <v>-0.25109409999999999</v>
      </c>
      <c r="BV87">
        <v>-0.16469980000000001</v>
      </c>
      <c r="BW87">
        <v>-9.3942399999999995E-2</v>
      </c>
      <c r="BX87">
        <v>5.52244E-2</v>
      </c>
      <c r="BY87">
        <v>-0.1769114</v>
      </c>
      <c r="BZ87">
        <v>-3.53447E-2</v>
      </c>
      <c r="CA87">
        <v>-6.0505099999999999E-2</v>
      </c>
      <c r="CB87">
        <v>-7.6376999999999999E-3</v>
      </c>
      <c r="CC87">
        <v>0.13684489999999999</v>
      </c>
      <c r="CD87">
        <v>0.1054461</v>
      </c>
      <c r="CE87">
        <v>7.0035500000000001E-2</v>
      </c>
      <c r="CF87">
        <v>0.29718830000000002</v>
      </c>
      <c r="CG87">
        <v>-0.1670895</v>
      </c>
      <c r="CH87">
        <v>-7.6461699999999994E-2</v>
      </c>
      <c r="CI87">
        <v>0.1071795</v>
      </c>
      <c r="CJ87">
        <v>0.35438229999999998</v>
      </c>
      <c r="CK87">
        <v>0.64790800000000004</v>
      </c>
      <c r="CL87">
        <v>0.56092880000000001</v>
      </c>
      <c r="CM87">
        <v>0.61773460000000002</v>
      </c>
      <c r="CN87">
        <v>0.53232710000000005</v>
      </c>
      <c r="CO87">
        <v>0.72176450000000003</v>
      </c>
      <c r="CP87">
        <v>1.0558019999999999</v>
      </c>
      <c r="CQ87">
        <v>0.42767630000000001</v>
      </c>
      <c r="CR87">
        <v>-0.121924</v>
      </c>
      <c r="CS87">
        <v>-0.15969920000000001</v>
      </c>
      <c r="CT87">
        <v>-8.5179299999999999E-2</v>
      </c>
      <c r="CU87">
        <v>-2.0339200000000002E-2</v>
      </c>
      <c r="CV87">
        <v>0.1200963</v>
      </c>
      <c r="CW87">
        <v>-0.1140116</v>
      </c>
      <c r="CX87">
        <v>2.1725000000000001E-2</v>
      </c>
      <c r="CY87">
        <v>-9.9060999999999993E-3</v>
      </c>
      <c r="CZ87">
        <v>4.0439799999999998E-2</v>
      </c>
      <c r="DA87">
        <v>0.1883968</v>
      </c>
      <c r="DB87">
        <v>0.15647530000000001</v>
      </c>
      <c r="DC87">
        <v>0.12585470000000001</v>
      </c>
      <c r="DD87">
        <v>0.39392470000000002</v>
      </c>
      <c r="DE87">
        <v>-8.57348E-2</v>
      </c>
      <c r="DF87">
        <v>1.5237499999999999E-2</v>
      </c>
      <c r="DG87">
        <v>0.2035285</v>
      </c>
      <c r="DH87">
        <v>0.46617039999999998</v>
      </c>
      <c r="DI87">
        <v>0.76382419999999995</v>
      </c>
      <c r="DJ87">
        <v>0.66793020000000003</v>
      </c>
      <c r="DK87">
        <v>0.72456149999999997</v>
      </c>
      <c r="DL87">
        <v>0.64384779999999997</v>
      </c>
      <c r="DM87">
        <v>0.83068779999999998</v>
      </c>
      <c r="DN87">
        <v>1.153354</v>
      </c>
      <c r="DO87">
        <v>0.53428520000000002</v>
      </c>
      <c r="DP87">
        <v>-3.3796E-2</v>
      </c>
      <c r="DQ87">
        <v>-6.8304400000000001E-2</v>
      </c>
      <c r="DR87">
        <v>-5.6588000000000003E-3</v>
      </c>
      <c r="DS87">
        <v>5.3264100000000002E-2</v>
      </c>
      <c r="DT87">
        <v>0.1849681</v>
      </c>
      <c r="DU87">
        <v>-5.1111900000000002E-2</v>
      </c>
      <c r="DV87">
        <v>0.10412449999999999</v>
      </c>
      <c r="DW87">
        <v>6.3150800000000007E-2</v>
      </c>
      <c r="DX87">
        <v>0.1098561</v>
      </c>
      <c r="DY87">
        <v>0.2628296</v>
      </c>
      <c r="DZ87">
        <v>0.23015340000000001</v>
      </c>
      <c r="EA87">
        <v>0.20644879999999999</v>
      </c>
      <c r="EB87">
        <v>0.53359659999999998</v>
      </c>
      <c r="EC87">
        <v>3.17285E-2</v>
      </c>
      <c r="ED87">
        <v>0.14763660000000001</v>
      </c>
      <c r="EE87">
        <v>0.34264119999999998</v>
      </c>
      <c r="EF87">
        <v>0.62757470000000004</v>
      </c>
      <c r="EG87">
        <v>0.93118880000000004</v>
      </c>
      <c r="EH87">
        <v>0.82242309999999996</v>
      </c>
      <c r="EI87">
        <v>0.87880239999999998</v>
      </c>
      <c r="EJ87">
        <v>0.80486599999999997</v>
      </c>
      <c r="EK87">
        <v>0.98795569999999999</v>
      </c>
      <c r="EL87">
        <v>1.294203</v>
      </c>
      <c r="EM87">
        <v>0.68821160000000003</v>
      </c>
      <c r="EN87">
        <v>9.3446699999999994E-2</v>
      </c>
      <c r="EO87">
        <v>6.3655199999999995E-2</v>
      </c>
      <c r="EP87">
        <v>0.10915610000000001</v>
      </c>
      <c r="EQ87">
        <v>0.1595356</v>
      </c>
      <c r="ER87">
        <v>0.27863280000000001</v>
      </c>
      <c r="ES87">
        <v>3.9705299999999999E-2</v>
      </c>
      <c r="ET87">
        <v>70.004260000000002</v>
      </c>
      <c r="EU87">
        <v>68.877589999999998</v>
      </c>
      <c r="EV87">
        <v>67.262889999999999</v>
      </c>
      <c r="EW87">
        <v>65.80941</v>
      </c>
      <c r="EX87">
        <v>64.702610000000007</v>
      </c>
      <c r="EY87">
        <v>63.962919999999997</v>
      </c>
      <c r="EZ87">
        <v>64.652959999999993</v>
      </c>
      <c r="FA87">
        <v>67.755719999999997</v>
      </c>
      <c r="FB87">
        <v>71.954009999999997</v>
      </c>
      <c r="FC87">
        <v>76.077730000000003</v>
      </c>
      <c r="FD87">
        <v>80.301259999999999</v>
      </c>
      <c r="FE87">
        <v>84.416849999999997</v>
      </c>
      <c r="FF87">
        <v>86.64546</v>
      </c>
      <c r="FG87">
        <v>87.642200000000003</v>
      </c>
      <c r="FH87">
        <v>88.774640000000005</v>
      </c>
      <c r="FI87">
        <v>89.647130000000004</v>
      </c>
      <c r="FJ87">
        <v>88.845420000000004</v>
      </c>
      <c r="FK87">
        <v>87.303250000000006</v>
      </c>
      <c r="FL87">
        <v>85.073989999999995</v>
      </c>
      <c r="FM87">
        <v>80.950450000000004</v>
      </c>
      <c r="FN87">
        <v>76.61627</v>
      </c>
      <c r="FO87">
        <v>73.5184</v>
      </c>
      <c r="FP87">
        <v>71.084729999999993</v>
      </c>
      <c r="FQ87">
        <v>68.925470000000004</v>
      </c>
      <c r="FR87">
        <v>9.1501899999999997E-2</v>
      </c>
      <c r="FS87">
        <v>0.1107776</v>
      </c>
      <c r="FT87">
        <v>0.16692560000000001</v>
      </c>
    </row>
    <row r="88" spans="1:176" x14ac:dyDescent="0.2">
      <c r="A88" t="s">
        <v>199</v>
      </c>
      <c r="B88" t="s">
        <v>1</v>
      </c>
      <c r="C88" t="s">
        <v>206</v>
      </c>
      <c r="D88" t="s">
        <v>233</v>
      </c>
      <c r="E88">
        <v>490</v>
      </c>
      <c r="F88">
        <v>4.9601369999999996</v>
      </c>
      <c r="G88">
        <v>4.8045920000000004</v>
      </c>
      <c r="H88">
        <v>4.7457739999999999</v>
      </c>
      <c r="I88">
        <v>4.8740189999999997</v>
      </c>
      <c r="J88">
        <v>5.4378640000000003</v>
      </c>
      <c r="K88">
        <v>7.0290980000000003</v>
      </c>
      <c r="L88">
        <v>10.343730000000001</v>
      </c>
      <c r="M88">
        <v>13.98367</v>
      </c>
      <c r="N88">
        <v>16.702559999999998</v>
      </c>
      <c r="O88">
        <v>17.964479999999998</v>
      </c>
      <c r="P88">
        <v>18.367039999999999</v>
      </c>
      <c r="Q88">
        <v>18.328299999999999</v>
      </c>
      <c r="R88">
        <v>17.41873</v>
      </c>
      <c r="S88">
        <v>18.00422</v>
      </c>
      <c r="T88">
        <v>17.518660000000001</v>
      </c>
      <c r="U88">
        <v>15.81845</v>
      </c>
      <c r="V88">
        <v>12.90605</v>
      </c>
      <c r="W88">
        <v>9.8860960000000002</v>
      </c>
      <c r="X88">
        <v>8.3940649999999994</v>
      </c>
      <c r="Y88">
        <v>7.4142619999999999</v>
      </c>
      <c r="Z88">
        <v>6.8170950000000001</v>
      </c>
      <c r="AA88">
        <v>6.2139990000000003</v>
      </c>
      <c r="AB88">
        <v>5.7897790000000002</v>
      </c>
      <c r="AC88">
        <v>5.3548720000000003</v>
      </c>
      <c r="AD88">
        <v>7.78639E-2</v>
      </c>
      <c r="AE88">
        <v>0.1024931</v>
      </c>
      <c r="AF88">
        <v>0.111022</v>
      </c>
      <c r="AG88">
        <v>0.1560048</v>
      </c>
      <c r="AH88">
        <v>0.1063312</v>
      </c>
      <c r="AI88">
        <v>-9.7456000000000001E-3</v>
      </c>
      <c r="AJ88">
        <v>-8.8077199999999994E-2</v>
      </c>
      <c r="AK88">
        <v>-0.35954269999999999</v>
      </c>
      <c r="AL88">
        <v>-0.2180868</v>
      </c>
      <c r="AM88">
        <v>-8.3795400000000006E-2</v>
      </c>
      <c r="AN88">
        <v>-0.12795799999999999</v>
      </c>
      <c r="AO88">
        <v>-6.3413499999999998E-2</v>
      </c>
      <c r="AP88">
        <v>2.3701E-3</v>
      </c>
      <c r="AQ88">
        <v>8.3319999999999998E-4</v>
      </c>
      <c r="AR88">
        <v>-1.2321000000000001E-3</v>
      </c>
      <c r="AS88">
        <v>0.11667379999999999</v>
      </c>
      <c r="AT88">
        <v>0.33668150000000002</v>
      </c>
      <c r="AU88">
        <v>6.91412E-2</v>
      </c>
      <c r="AV88">
        <v>0.12950059999999999</v>
      </c>
      <c r="AW88">
        <v>5.8824099999999997E-2</v>
      </c>
      <c r="AX88">
        <v>1.5641499999999999E-2</v>
      </c>
      <c r="AY88">
        <v>9.8458599999999993E-2</v>
      </c>
      <c r="AZ88">
        <v>0.1245136</v>
      </c>
      <c r="BA88">
        <v>0.1376377</v>
      </c>
      <c r="BB88">
        <v>0.1249593</v>
      </c>
      <c r="BC88">
        <v>0.14855309999999999</v>
      </c>
      <c r="BD88">
        <v>0.15518109999999999</v>
      </c>
      <c r="BE88">
        <v>0.2035468</v>
      </c>
      <c r="BF88">
        <v>0.1545369</v>
      </c>
      <c r="BG88">
        <v>5.04164E-2</v>
      </c>
      <c r="BH88">
        <v>-2.3157400000000002E-2</v>
      </c>
      <c r="BI88">
        <v>-0.27290900000000001</v>
      </c>
      <c r="BJ88">
        <v>-0.1169019</v>
      </c>
      <c r="BK88">
        <v>9.5878000000000005E-3</v>
      </c>
      <c r="BL88">
        <v>-3.9975900000000002E-2</v>
      </c>
      <c r="BM88">
        <v>1.5731499999999999E-2</v>
      </c>
      <c r="BN88">
        <v>8.6120799999999997E-2</v>
      </c>
      <c r="BO88">
        <v>8.8376499999999997E-2</v>
      </c>
      <c r="BP88">
        <v>8.5123400000000002E-2</v>
      </c>
      <c r="BQ88">
        <v>0.20354220000000001</v>
      </c>
      <c r="BR88">
        <v>0.42247869999999998</v>
      </c>
      <c r="BS88">
        <v>0.1717436</v>
      </c>
      <c r="BT88">
        <v>0.24739340000000001</v>
      </c>
      <c r="BU88">
        <v>0.14059669999999999</v>
      </c>
      <c r="BV88">
        <v>8.3172700000000002E-2</v>
      </c>
      <c r="BW88">
        <v>0.15962589999999999</v>
      </c>
      <c r="BX88">
        <v>0.17968909999999999</v>
      </c>
      <c r="BY88">
        <v>0.188498</v>
      </c>
      <c r="BZ88">
        <v>0.15757740000000001</v>
      </c>
      <c r="CA88">
        <v>0.18045420000000001</v>
      </c>
      <c r="CB88">
        <v>0.1857656</v>
      </c>
      <c r="CC88">
        <v>0.2364743</v>
      </c>
      <c r="CD88">
        <v>0.18792410000000001</v>
      </c>
      <c r="CE88">
        <v>9.2084399999999997E-2</v>
      </c>
      <c r="CF88">
        <v>2.18058E-2</v>
      </c>
      <c r="CG88">
        <v>-0.21290680000000001</v>
      </c>
      <c r="CH88">
        <v>-4.6821500000000002E-2</v>
      </c>
      <c r="CI88">
        <v>7.4264800000000006E-2</v>
      </c>
      <c r="CJ88">
        <v>2.0960199999999998E-2</v>
      </c>
      <c r="CK88">
        <v>7.0546999999999999E-2</v>
      </c>
      <c r="CL88">
        <v>0.14412630000000001</v>
      </c>
      <c r="CM88">
        <v>0.14900859999999999</v>
      </c>
      <c r="CN88">
        <v>0.1449329</v>
      </c>
      <c r="CO88">
        <v>0.26370690000000002</v>
      </c>
      <c r="CP88">
        <v>0.48190159999999999</v>
      </c>
      <c r="CQ88">
        <v>0.24280579999999999</v>
      </c>
      <c r="CR88">
        <v>0.3290457</v>
      </c>
      <c r="CS88">
        <v>0.19723209999999999</v>
      </c>
      <c r="CT88">
        <v>0.12994459999999999</v>
      </c>
      <c r="CU88">
        <v>0.20199020000000001</v>
      </c>
      <c r="CV88">
        <v>0.2179034</v>
      </c>
      <c r="CW88">
        <v>0.2237237</v>
      </c>
      <c r="CX88">
        <v>0.19019549999999999</v>
      </c>
      <c r="CY88">
        <v>0.2123553</v>
      </c>
      <c r="CZ88">
        <v>0.21634999999999999</v>
      </c>
      <c r="DA88">
        <v>0.26940170000000002</v>
      </c>
      <c r="DB88">
        <v>0.22131120000000001</v>
      </c>
      <c r="DC88">
        <v>0.1337525</v>
      </c>
      <c r="DD88">
        <v>6.6768999999999995E-2</v>
      </c>
      <c r="DE88">
        <v>-0.1529046</v>
      </c>
      <c r="DF88">
        <v>2.3258899999999999E-2</v>
      </c>
      <c r="DG88">
        <v>0.1389417</v>
      </c>
      <c r="DH88">
        <v>8.1896300000000005E-2</v>
      </c>
      <c r="DI88">
        <v>0.12536259999999999</v>
      </c>
      <c r="DJ88">
        <v>0.2021318</v>
      </c>
      <c r="DK88">
        <v>0.20964079999999999</v>
      </c>
      <c r="DL88">
        <v>0.20474239999999999</v>
      </c>
      <c r="DM88">
        <v>0.32387169999999998</v>
      </c>
      <c r="DN88">
        <v>0.54132449999999999</v>
      </c>
      <c r="DO88">
        <v>0.31386799999999998</v>
      </c>
      <c r="DP88">
        <v>0.4106979</v>
      </c>
      <c r="DQ88">
        <v>0.25386760000000003</v>
      </c>
      <c r="DR88">
        <v>0.1767165</v>
      </c>
      <c r="DS88">
        <v>0.2443545</v>
      </c>
      <c r="DT88">
        <v>0.2561177</v>
      </c>
      <c r="DU88">
        <v>0.2589494</v>
      </c>
      <c r="DV88">
        <v>0.2372908</v>
      </c>
      <c r="DW88">
        <v>0.25841540000000002</v>
      </c>
      <c r="DX88">
        <v>0.2605092</v>
      </c>
      <c r="DY88">
        <v>0.3169438</v>
      </c>
      <c r="DZ88">
        <v>0.2695169</v>
      </c>
      <c r="EA88">
        <v>0.19391449999999999</v>
      </c>
      <c r="EB88">
        <v>0.13168879999999999</v>
      </c>
      <c r="EC88">
        <v>-6.6270899999999994E-2</v>
      </c>
      <c r="ED88">
        <v>0.12444379999999999</v>
      </c>
      <c r="EE88">
        <v>0.232325</v>
      </c>
      <c r="EF88">
        <v>0.16987830000000001</v>
      </c>
      <c r="EG88">
        <v>0.20450750000000001</v>
      </c>
      <c r="EH88">
        <v>0.28588259999999999</v>
      </c>
      <c r="EI88">
        <v>0.297184</v>
      </c>
      <c r="EJ88">
        <v>0.29109790000000002</v>
      </c>
      <c r="EK88">
        <v>0.41073999999999999</v>
      </c>
      <c r="EL88">
        <v>0.6271217</v>
      </c>
      <c r="EM88">
        <v>0.41647050000000002</v>
      </c>
      <c r="EN88">
        <v>0.52859080000000003</v>
      </c>
      <c r="EO88">
        <v>0.3356401</v>
      </c>
      <c r="EP88">
        <v>0.24424770000000001</v>
      </c>
      <c r="EQ88">
        <v>0.30552170000000001</v>
      </c>
      <c r="ER88">
        <v>0.31129319999999999</v>
      </c>
      <c r="ES88">
        <v>0.30980970000000002</v>
      </c>
      <c r="ET88">
        <v>54.488079999999997</v>
      </c>
      <c r="EU88">
        <v>53.629919999999998</v>
      </c>
      <c r="EV88">
        <v>52.951720000000002</v>
      </c>
      <c r="EW88">
        <v>52.390560000000001</v>
      </c>
      <c r="EX88">
        <v>51.887099999999997</v>
      </c>
      <c r="EY88">
        <v>51.455590000000001</v>
      </c>
      <c r="EZ88">
        <v>50.974080000000001</v>
      </c>
      <c r="FA88">
        <v>51.062040000000003</v>
      </c>
      <c r="FB88">
        <v>53.53304</v>
      </c>
      <c r="FC88">
        <v>56.780880000000003</v>
      </c>
      <c r="FD88">
        <v>59.445410000000003</v>
      </c>
      <c r="FE88">
        <v>61.503509999999999</v>
      </c>
      <c r="FF88">
        <v>63.226219999999998</v>
      </c>
      <c r="FG88">
        <v>64.922600000000003</v>
      </c>
      <c r="FH88">
        <v>66.165440000000004</v>
      </c>
      <c r="FI88">
        <v>67.137990000000002</v>
      </c>
      <c r="FJ88">
        <v>66.899929999999998</v>
      </c>
      <c r="FK88">
        <v>65.678240000000002</v>
      </c>
      <c r="FL88">
        <v>63.64772</v>
      </c>
      <c r="FM88">
        <v>61.183779999999999</v>
      </c>
      <c r="FN88">
        <v>59.249879999999997</v>
      </c>
      <c r="FO88">
        <v>57.726439999999997</v>
      </c>
      <c r="FP88">
        <v>56.428040000000003</v>
      </c>
      <c r="FQ88">
        <v>55.270240000000001</v>
      </c>
      <c r="FR88">
        <v>5.6351400000000003E-2</v>
      </c>
      <c r="FS88">
        <v>7.3904700000000004E-2</v>
      </c>
    </row>
    <row r="89" spans="1:176" x14ac:dyDescent="0.2">
      <c r="A89" t="s">
        <v>199</v>
      </c>
      <c r="B89" t="s">
        <v>1</v>
      </c>
      <c r="C89" t="s">
        <v>206</v>
      </c>
      <c r="D89" t="s">
        <v>244</v>
      </c>
      <c r="E89">
        <v>490</v>
      </c>
      <c r="F89">
        <v>4.2105649999999999</v>
      </c>
      <c r="G89">
        <v>4.201149</v>
      </c>
      <c r="H89">
        <v>4.1856879999999999</v>
      </c>
      <c r="I89">
        <v>4.2908369999999998</v>
      </c>
      <c r="J89">
        <v>4.9281269999999999</v>
      </c>
      <c r="K89">
        <v>6.6165409999999998</v>
      </c>
      <c r="L89">
        <v>10.010730000000001</v>
      </c>
      <c r="M89">
        <v>13.83919</v>
      </c>
      <c r="N89">
        <v>16.785509999999999</v>
      </c>
      <c r="O89">
        <v>18.172000000000001</v>
      </c>
      <c r="P89">
        <v>18.41488</v>
      </c>
      <c r="Q89">
        <v>18.693359999999998</v>
      </c>
      <c r="R89">
        <v>17.60699</v>
      </c>
      <c r="S89">
        <v>18.320599999999999</v>
      </c>
      <c r="T89">
        <v>17.575040000000001</v>
      </c>
      <c r="U89">
        <v>15.59404</v>
      </c>
      <c r="V89">
        <v>12.64575</v>
      </c>
      <c r="W89">
        <v>9.5705050000000007</v>
      </c>
      <c r="X89">
        <v>7.993601</v>
      </c>
      <c r="Y89">
        <v>7.1278059999999996</v>
      </c>
      <c r="Z89">
        <v>6.6440429999999999</v>
      </c>
      <c r="AA89">
        <v>5.9431209999999997</v>
      </c>
      <c r="AB89">
        <v>5.8058040000000002</v>
      </c>
      <c r="AC89">
        <v>5.3887470000000004</v>
      </c>
      <c r="AD89">
        <v>9.2565499999999995E-2</v>
      </c>
      <c r="AE89">
        <v>5.87477E-2</v>
      </c>
      <c r="AF89">
        <v>7.9727000000000006E-2</v>
      </c>
      <c r="AG89">
        <v>5.8292999999999999E-3</v>
      </c>
      <c r="AH89">
        <v>2.0155599999999999E-2</v>
      </c>
      <c r="AI89">
        <v>-0.1112001</v>
      </c>
      <c r="AJ89">
        <v>-0.12812270000000001</v>
      </c>
      <c r="AK89">
        <v>-0.17207800000000001</v>
      </c>
      <c r="AL89">
        <v>0.14143890000000001</v>
      </c>
      <c r="AM89">
        <v>-2.2280000000000001E-2</v>
      </c>
      <c r="AN89">
        <v>-0.1436962</v>
      </c>
      <c r="AO89">
        <v>2.36449E-2</v>
      </c>
      <c r="AP89">
        <v>6.8400900000000001E-2</v>
      </c>
      <c r="AQ89">
        <v>5.1423900000000002E-2</v>
      </c>
      <c r="AR89">
        <v>-1.3164E-2</v>
      </c>
      <c r="AS89">
        <v>2.39557E-2</v>
      </c>
      <c r="AT89">
        <v>0.2299554</v>
      </c>
      <c r="AU89">
        <v>0.2135524</v>
      </c>
      <c r="AV89">
        <v>0.1748894</v>
      </c>
      <c r="AW89">
        <v>4.2762799999999997E-2</v>
      </c>
      <c r="AX89">
        <v>-9.7498899999999999E-2</v>
      </c>
      <c r="AY89">
        <v>-1.31874E-2</v>
      </c>
      <c r="AZ89">
        <v>5.8048200000000001E-2</v>
      </c>
      <c r="BA89">
        <v>4.4568900000000002E-2</v>
      </c>
      <c r="BB89">
        <v>0.1396608</v>
      </c>
      <c r="BC89">
        <v>0.10480780000000001</v>
      </c>
      <c r="BD89">
        <v>0.1238861</v>
      </c>
      <c r="BE89">
        <v>5.3371399999999999E-2</v>
      </c>
      <c r="BF89">
        <v>6.83613E-2</v>
      </c>
      <c r="BG89">
        <v>-5.1038100000000003E-2</v>
      </c>
      <c r="BH89">
        <v>-6.3202900000000006E-2</v>
      </c>
      <c r="BI89">
        <v>-8.5444300000000001E-2</v>
      </c>
      <c r="BJ89">
        <v>0.2426238</v>
      </c>
      <c r="BK89">
        <v>7.1103200000000005E-2</v>
      </c>
      <c r="BL89">
        <v>-5.5714100000000003E-2</v>
      </c>
      <c r="BM89">
        <v>0.1027898</v>
      </c>
      <c r="BN89">
        <v>0.1521517</v>
      </c>
      <c r="BO89">
        <v>0.13896710000000001</v>
      </c>
      <c r="BP89">
        <v>7.3191500000000007E-2</v>
      </c>
      <c r="BQ89">
        <v>0.11082409999999999</v>
      </c>
      <c r="BR89">
        <v>0.31575259999999999</v>
      </c>
      <c r="BS89">
        <v>0.31615490000000002</v>
      </c>
      <c r="BT89">
        <v>0.2927823</v>
      </c>
      <c r="BU89">
        <v>0.1245353</v>
      </c>
      <c r="BV89">
        <v>-2.99677E-2</v>
      </c>
      <c r="BW89">
        <v>4.7979899999999999E-2</v>
      </c>
      <c r="BX89">
        <v>0.11322359999999999</v>
      </c>
      <c r="BY89">
        <v>9.5429200000000006E-2</v>
      </c>
      <c r="BZ89">
        <v>0.17227890000000001</v>
      </c>
      <c r="CA89">
        <v>0.13670889999999999</v>
      </c>
      <c r="CB89">
        <v>0.15447050000000001</v>
      </c>
      <c r="CC89">
        <v>8.6298799999999995E-2</v>
      </c>
      <c r="CD89">
        <v>0.1017484</v>
      </c>
      <c r="CE89">
        <v>-9.3700999999999993E-3</v>
      </c>
      <c r="CF89">
        <v>-1.8239700000000001E-2</v>
      </c>
      <c r="CG89">
        <v>-2.5442099999999999E-2</v>
      </c>
      <c r="CH89">
        <v>0.31270419999999999</v>
      </c>
      <c r="CI89">
        <v>0.13578019999999999</v>
      </c>
      <c r="CJ89">
        <v>5.2220000000000001E-3</v>
      </c>
      <c r="CK89">
        <v>0.15760540000000001</v>
      </c>
      <c r="CL89">
        <v>0.21015719999999999</v>
      </c>
      <c r="CM89">
        <v>0.1995992</v>
      </c>
      <c r="CN89">
        <v>0.13300110000000001</v>
      </c>
      <c r="CO89">
        <v>0.1709888</v>
      </c>
      <c r="CP89">
        <v>0.3751755</v>
      </c>
      <c r="CQ89">
        <v>0.38721709999999998</v>
      </c>
      <c r="CR89">
        <v>0.3744345</v>
      </c>
      <c r="CS89">
        <v>0.18117079999999999</v>
      </c>
      <c r="CT89">
        <v>1.6804199999999998E-2</v>
      </c>
      <c r="CU89">
        <v>9.03442E-2</v>
      </c>
      <c r="CV89">
        <v>0.15143799999999999</v>
      </c>
      <c r="CW89">
        <v>0.13065489999999999</v>
      </c>
      <c r="CX89">
        <v>0.204897</v>
      </c>
      <c r="CY89">
        <v>0.16861000000000001</v>
      </c>
      <c r="CZ89">
        <v>0.185055</v>
      </c>
      <c r="DA89">
        <v>0.11922629999999999</v>
      </c>
      <c r="DB89">
        <v>0.13513559999999999</v>
      </c>
      <c r="DC89">
        <v>3.2297899999999997E-2</v>
      </c>
      <c r="DD89">
        <v>2.6723500000000001E-2</v>
      </c>
      <c r="DE89">
        <v>3.4560100000000003E-2</v>
      </c>
      <c r="DF89">
        <v>0.38278450000000003</v>
      </c>
      <c r="DG89">
        <v>0.2004571</v>
      </c>
      <c r="DH89">
        <v>6.6158099999999997E-2</v>
      </c>
      <c r="DI89">
        <v>0.2124209</v>
      </c>
      <c r="DJ89">
        <v>0.26816269999999998</v>
      </c>
      <c r="DK89">
        <v>0.2602314</v>
      </c>
      <c r="DL89">
        <v>0.1928106</v>
      </c>
      <c r="DM89">
        <v>0.23115359999999999</v>
      </c>
      <c r="DN89">
        <v>0.4345984</v>
      </c>
      <c r="DO89">
        <v>0.4582793</v>
      </c>
      <c r="DP89">
        <v>0.45608670000000001</v>
      </c>
      <c r="DQ89">
        <v>0.2378062</v>
      </c>
      <c r="DR89">
        <v>6.3576199999999999E-2</v>
      </c>
      <c r="DS89">
        <v>0.13270850000000001</v>
      </c>
      <c r="DT89">
        <v>0.1896523</v>
      </c>
      <c r="DU89">
        <v>0.16588059999999999</v>
      </c>
      <c r="DV89">
        <v>0.25199240000000001</v>
      </c>
      <c r="DW89">
        <v>0.2146701</v>
      </c>
      <c r="DX89">
        <v>0.2292141</v>
      </c>
      <c r="DY89">
        <v>0.16676830000000001</v>
      </c>
      <c r="DZ89">
        <v>0.18334130000000001</v>
      </c>
      <c r="EA89">
        <v>9.2459899999999998E-2</v>
      </c>
      <c r="EB89">
        <v>9.1643299999999997E-2</v>
      </c>
      <c r="EC89">
        <v>0.1211938</v>
      </c>
      <c r="ED89">
        <v>0.48396939999999999</v>
      </c>
      <c r="EE89">
        <v>0.2938404</v>
      </c>
      <c r="EF89">
        <v>0.1541401</v>
      </c>
      <c r="EG89">
        <v>0.29156579999999999</v>
      </c>
      <c r="EH89">
        <v>0.35191349999999999</v>
      </c>
      <c r="EI89">
        <v>0.34777459999999999</v>
      </c>
      <c r="EJ89">
        <v>0.27916609999999997</v>
      </c>
      <c r="EK89">
        <v>0.31802200000000003</v>
      </c>
      <c r="EL89">
        <v>0.52039559999999996</v>
      </c>
      <c r="EM89">
        <v>0.56088170000000004</v>
      </c>
      <c r="EN89">
        <v>0.57397960000000003</v>
      </c>
      <c r="EO89">
        <v>0.3195788</v>
      </c>
      <c r="EP89">
        <v>0.13110740000000001</v>
      </c>
      <c r="EQ89">
        <v>0.19387579999999999</v>
      </c>
      <c r="ER89">
        <v>0.24482770000000001</v>
      </c>
      <c r="ES89">
        <v>0.21674089999999999</v>
      </c>
      <c r="ET89">
        <v>49.452069999999999</v>
      </c>
      <c r="EU89">
        <v>48.584539999999997</v>
      </c>
      <c r="EV89">
        <v>48.012729999999998</v>
      </c>
      <c r="EW89">
        <v>47.93177</v>
      </c>
      <c r="EX89">
        <v>48.021569999999997</v>
      </c>
      <c r="EY89">
        <v>48.265430000000002</v>
      </c>
      <c r="EZ89">
        <v>48.303370000000001</v>
      </c>
      <c r="FA89">
        <v>48.680109999999999</v>
      </c>
      <c r="FB89">
        <v>51.022350000000003</v>
      </c>
      <c r="FC89">
        <v>53.381920000000001</v>
      </c>
      <c r="FD89">
        <v>55.244480000000003</v>
      </c>
      <c r="FE89">
        <v>56.155479999999997</v>
      </c>
      <c r="FF89">
        <v>56.42324</v>
      </c>
      <c r="FG89">
        <v>54.434420000000003</v>
      </c>
      <c r="FH89">
        <v>52.541939999999997</v>
      </c>
      <c r="FI89">
        <v>50.46181</v>
      </c>
      <c r="FJ89">
        <v>50.111759999999997</v>
      </c>
      <c r="FK89">
        <v>50.155180000000001</v>
      </c>
      <c r="FL89">
        <v>49.970970000000001</v>
      </c>
      <c r="FM89">
        <v>49.003590000000003</v>
      </c>
      <c r="FN89">
        <v>47.637999999999998</v>
      </c>
      <c r="FO89">
        <v>46.95026</v>
      </c>
      <c r="FP89">
        <v>46.258229999999998</v>
      </c>
      <c r="FQ89">
        <v>46.188020000000002</v>
      </c>
      <c r="FR89">
        <v>5.6351400000000003E-2</v>
      </c>
      <c r="FS89">
        <v>7.3904700000000004E-2</v>
      </c>
    </row>
    <row r="90" spans="1:176" x14ac:dyDescent="0.2">
      <c r="A90" t="s">
        <v>199</v>
      </c>
      <c r="B90" t="s">
        <v>1</v>
      </c>
      <c r="C90" t="s">
        <v>206</v>
      </c>
      <c r="D90" t="s">
        <v>234</v>
      </c>
      <c r="E90">
        <v>490</v>
      </c>
      <c r="F90">
        <v>5.2387540000000001</v>
      </c>
      <c r="G90">
        <v>4.977773</v>
      </c>
      <c r="H90">
        <v>4.8812879999999996</v>
      </c>
      <c r="I90">
        <v>4.9898530000000001</v>
      </c>
      <c r="J90">
        <v>5.4970610000000004</v>
      </c>
      <c r="K90">
        <v>7.1333909999999996</v>
      </c>
      <c r="L90">
        <v>10.76624</v>
      </c>
      <c r="M90">
        <v>14.131779999999999</v>
      </c>
      <c r="N90">
        <v>16.81869</v>
      </c>
      <c r="O90">
        <v>18.490590000000001</v>
      </c>
      <c r="P90">
        <v>19.36185</v>
      </c>
      <c r="Q90">
        <v>19.670179999999998</v>
      </c>
      <c r="R90">
        <v>18.985579999999999</v>
      </c>
      <c r="S90">
        <v>19.810639999999999</v>
      </c>
      <c r="T90">
        <v>19.312940000000001</v>
      </c>
      <c r="U90">
        <v>17.578980000000001</v>
      </c>
      <c r="V90">
        <v>14.62477</v>
      </c>
      <c r="W90">
        <v>11.27256</v>
      </c>
      <c r="X90">
        <v>9.2610460000000003</v>
      </c>
      <c r="Y90">
        <v>8.0633990000000004</v>
      </c>
      <c r="Z90">
        <v>7.5095679999999998</v>
      </c>
      <c r="AA90">
        <v>6.8079090000000004</v>
      </c>
      <c r="AB90">
        <v>6.3101989999999999</v>
      </c>
      <c r="AC90">
        <v>5.6688299999999998</v>
      </c>
      <c r="AD90">
        <v>-0.18020610000000001</v>
      </c>
      <c r="AE90">
        <v>-0.137216</v>
      </c>
      <c r="AF90">
        <v>-7.8879599999999994E-2</v>
      </c>
      <c r="AG90">
        <v>1.10121E-2</v>
      </c>
      <c r="AH90">
        <v>1.1209E-3</v>
      </c>
      <c r="AI90">
        <v>-3.1856099999999998E-2</v>
      </c>
      <c r="AJ90">
        <v>0.11246</v>
      </c>
      <c r="AK90">
        <v>-0.1404541</v>
      </c>
      <c r="AL90">
        <v>-1.6159E-2</v>
      </c>
      <c r="AM90">
        <v>0.1710603</v>
      </c>
      <c r="AN90">
        <v>0.27820309999999998</v>
      </c>
      <c r="AO90">
        <v>0.37923289999999998</v>
      </c>
      <c r="AP90">
        <v>0.30657240000000002</v>
      </c>
      <c r="AQ90">
        <v>0.39677380000000001</v>
      </c>
      <c r="AR90">
        <v>0.2737253</v>
      </c>
      <c r="AS90">
        <v>0.39080989999999999</v>
      </c>
      <c r="AT90">
        <v>0.60566540000000002</v>
      </c>
      <c r="AU90">
        <v>4.2104799999999998E-2</v>
      </c>
      <c r="AV90">
        <v>-0.18771479999999999</v>
      </c>
      <c r="AW90">
        <v>-0.17309140000000001</v>
      </c>
      <c r="AX90">
        <v>-0.11696719999999999</v>
      </c>
      <c r="AY90">
        <v>-5.9757900000000003E-2</v>
      </c>
      <c r="AZ90">
        <v>-4.2288999999999998E-3</v>
      </c>
      <c r="BA90">
        <v>-0.13108690000000001</v>
      </c>
      <c r="BB90">
        <v>-9.7806599999999994E-2</v>
      </c>
      <c r="BC90">
        <v>-6.4159099999999997E-2</v>
      </c>
      <c r="BD90">
        <v>-9.4632999999999991E-3</v>
      </c>
      <c r="BE90">
        <v>8.5444800000000001E-2</v>
      </c>
      <c r="BF90">
        <v>7.4798900000000001E-2</v>
      </c>
      <c r="BG90">
        <v>4.8737999999999997E-2</v>
      </c>
      <c r="BH90">
        <v>0.25213190000000002</v>
      </c>
      <c r="BI90">
        <v>-2.2990799999999999E-2</v>
      </c>
      <c r="BJ90">
        <v>0.1162401</v>
      </c>
      <c r="BK90">
        <v>0.31017299999999998</v>
      </c>
      <c r="BL90">
        <v>0.43960739999999998</v>
      </c>
      <c r="BM90">
        <v>0.54659749999999996</v>
      </c>
      <c r="BN90">
        <v>0.46106540000000001</v>
      </c>
      <c r="BO90">
        <v>0.55101469999999997</v>
      </c>
      <c r="BP90">
        <v>0.4347435</v>
      </c>
      <c r="BQ90">
        <v>0.54807779999999995</v>
      </c>
      <c r="BR90">
        <v>0.74651480000000003</v>
      </c>
      <c r="BS90">
        <v>0.19603119999999999</v>
      </c>
      <c r="BT90">
        <v>-6.0472100000000001E-2</v>
      </c>
      <c r="BU90">
        <v>-4.11317E-2</v>
      </c>
      <c r="BV90">
        <v>-2.1522999999999998E-3</v>
      </c>
      <c r="BW90">
        <v>4.6513499999999999E-2</v>
      </c>
      <c r="BX90">
        <v>8.9435700000000007E-2</v>
      </c>
      <c r="BY90">
        <v>-4.0269699999999999E-2</v>
      </c>
      <c r="BZ90">
        <v>-4.0736899999999999E-2</v>
      </c>
      <c r="CA90">
        <v>-1.35602E-2</v>
      </c>
      <c r="CB90">
        <v>3.8614200000000001E-2</v>
      </c>
      <c r="CC90">
        <v>0.1369967</v>
      </c>
      <c r="CD90">
        <v>0.1258281</v>
      </c>
      <c r="CE90">
        <v>0.1045572</v>
      </c>
      <c r="CF90">
        <v>0.34886830000000002</v>
      </c>
      <c r="CG90">
        <v>5.8363900000000003E-2</v>
      </c>
      <c r="CH90">
        <v>0.20793919999999999</v>
      </c>
      <c r="CI90">
        <v>0.4065221</v>
      </c>
      <c r="CJ90">
        <v>0.55139550000000004</v>
      </c>
      <c r="CK90">
        <v>0.66251380000000004</v>
      </c>
      <c r="CL90">
        <v>0.56806670000000004</v>
      </c>
      <c r="CM90">
        <v>0.65784160000000003</v>
      </c>
      <c r="CN90">
        <v>0.54626419999999998</v>
      </c>
      <c r="CO90">
        <v>0.6570011</v>
      </c>
      <c r="CP90">
        <v>0.8440666</v>
      </c>
      <c r="CQ90">
        <v>0.30264010000000002</v>
      </c>
      <c r="CR90">
        <v>2.7655800000000001E-2</v>
      </c>
      <c r="CS90">
        <v>5.0263099999999998E-2</v>
      </c>
      <c r="CT90">
        <v>7.7368199999999998E-2</v>
      </c>
      <c r="CU90">
        <v>0.1201168</v>
      </c>
      <c r="CV90">
        <v>0.15430749999999999</v>
      </c>
      <c r="CW90">
        <v>2.2630000000000001E-2</v>
      </c>
      <c r="CX90">
        <v>1.6332699999999999E-2</v>
      </c>
      <c r="CY90">
        <v>3.7038799999999997E-2</v>
      </c>
      <c r="CZ90">
        <v>8.6691699999999997E-2</v>
      </c>
      <c r="DA90">
        <v>0.18854860000000001</v>
      </c>
      <c r="DB90">
        <v>0.1768574</v>
      </c>
      <c r="DC90">
        <v>0.1603764</v>
      </c>
      <c r="DD90">
        <v>0.44560460000000002</v>
      </c>
      <c r="DE90">
        <v>0.1397187</v>
      </c>
      <c r="DF90">
        <v>0.29963840000000003</v>
      </c>
      <c r="DG90">
        <v>0.50287119999999996</v>
      </c>
      <c r="DH90">
        <v>0.66318359999999998</v>
      </c>
      <c r="DI90">
        <v>0.77842999999999996</v>
      </c>
      <c r="DJ90">
        <v>0.67506809999999995</v>
      </c>
      <c r="DK90">
        <v>0.76466840000000003</v>
      </c>
      <c r="DL90">
        <v>0.65778490000000001</v>
      </c>
      <c r="DM90">
        <v>0.76592450000000001</v>
      </c>
      <c r="DN90">
        <v>0.94161839999999997</v>
      </c>
      <c r="DO90">
        <v>0.40924899999999997</v>
      </c>
      <c r="DP90">
        <v>0.1157837</v>
      </c>
      <c r="DQ90">
        <v>0.1416579</v>
      </c>
      <c r="DR90">
        <v>0.15688859999999999</v>
      </c>
      <c r="DS90">
        <v>0.19372010000000001</v>
      </c>
      <c r="DT90">
        <v>0.2191794</v>
      </c>
      <c r="DU90">
        <v>8.5529800000000003E-2</v>
      </c>
      <c r="DV90">
        <v>9.8732200000000006E-2</v>
      </c>
      <c r="DW90">
        <v>0.1100957</v>
      </c>
      <c r="DX90">
        <v>0.1561081</v>
      </c>
      <c r="DY90">
        <v>0.26298139999999998</v>
      </c>
      <c r="DZ90">
        <v>0.25053540000000002</v>
      </c>
      <c r="EA90">
        <v>0.2409705</v>
      </c>
      <c r="EB90">
        <v>0.58527649999999998</v>
      </c>
      <c r="EC90">
        <v>0.25718200000000002</v>
      </c>
      <c r="ED90">
        <v>0.43203750000000002</v>
      </c>
      <c r="EE90">
        <v>0.64198390000000005</v>
      </c>
      <c r="EF90">
        <v>0.82458790000000004</v>
      </c>
      <c r="EG90">
        <v>0.94579460000000004</v>
      </c>
      <c r="EH90">
        <v>0.82956099999999999</v>
      </c>
      <c r="EI90">
        <v>0.91890939999999999</v>
      </c>
      <c r="EJ90">
        <v>0.81880310000000001</v>
      </c>
      <c r="EK90">
        <v>0.92319240000000002</v>
      </c>
      <c r="EL90">
        <v>1.082468</v>
      </c>
      <c r="EM90">
        <v>0.56317539999999999</v>
      </c>
      <c r="EN90">
        <v>0.2430264</v>
      </c>
      <c r="EO90">
        <v>0.27361750000000001</v>
      </c>
      <c r="EP90">
        <v>0.27170349999999999</v>
      </c>
      <c r="EQ90">
        <v>0.29999150000000002</v>
      </c>
      <c r="ER90">
        <v>0.31284400000000001</v>
      </c>
      <c r="ES90">
        <v>0.176347</v>
      </c>
      <c r="ET90">
        <v>60.506810000000002</v>
      </c>
      <c r="EU90">
        <v>59.398429999999998</v>
      </c>
      <c r="EV90">
        <v>58.396920000000001</v>
      </c>
      <c r="EW90">
        <v>57.446530000000003</v>
      </c>
      <c r="EX90">
        <v>56.635530000000003</v>
      </c>
      <c r="EY90">
        <v>56.129930000000002</v>
      </c>
      <c r="EZ90">
        <v>56.252319999999997</v>
      </c>
      <c r="FA90">
        <v>58.955390000000001</v>
      </c>
      <c r="FB90">
        <v>62.379060000000003</v>
      </c>
      <c r="FC90">
        <v>65.662350000000004</v>
      </c>
      <c r="FD90">
        <v>68.809749999999994</v>
      </c>
      <c r="FE90">
        <v>71.579009999999997</v>
      </c>
      <c r="FF90">
        <v>73.776160000000004</v>
      </c>
      <c r="FG90">
        <v>75.532849999999996</v>
      </c>
      <c r="FH90">
        <v>76.657110000000003</v>
      </c>
      <c r="FI90">
        <v>76.84281</v>
      </c>
      <c r="FJ90">
        <v>76.384929999999997</v>
      </c>
      <c r="FK90">
        <v>75.025720000000007</v>
      </c>
      <c r="FL90">
        <v>72.973349999999996</v>
      </c>
      <c r="FM90">
        <v>69.764049999999997</v>
      </c>
      <c r="FN90">
        <v>66.566890000000001</v>
      </c>
      <c r="FO90">
        <v>64.397459999999995</v>
      </c>
      <c r="FP90">
        <v>62.734270000000002</v>
      </c>
      <c r="FQ90">
        <v>61.363169999999997</v>
      </c>
      <c r="FR90">
        <v>9.1501899999999997E-2</v>
      </c>
      <c r="FS90">
        <v>0.1107776</v>
      </c>
      <c r="FT90">
        <v>0.16692560000000001</v>
      </c>
    </row>
    <row r="91" spans="1:176" x14ac:dyDescent="0.2">
      <c r="A91" t="s">
        <v>199</v>
      </c>
      <c r="B91" t="s">
        <v>1</v>
      </c>
      <c r="C91" t="s">
        <v>206</v>
      </c>
      <c r="D91" t="s">
        <v>245</v>
      </c>
      <c r="E91">
        <v>490</v>
      </c>
      <c r="F91">
        <v>5.8487460000000002</v>
      </c>
      <c r="G91">
        <v>5.3558539999999999</v>
      </c>
      <c r="H91">
        <v>5.2508160000000004</v>
      </c>
      <c r="I91">
        <v>5.3821560000000002</v>
      </c>
      <c r="J91">
        <v>5.7452800000000002</v>
      </c>
      <c r="K91">
        <v>7.4013970000000002</v>
      </c>
      <c r="L91">
        <v>11.161960000000001</v>
      </c>
      <c r="M91">
        <v>14.78402</v>
      </c>
      <c r="N91">
        <v>17.519680000000001</v>
      </c>
      <c r="O91">
        <v>19.39077</v>
      </c>
      <c r="P91">
        <v>20.7592</v>
      </c>
      <c r="Q91">
        <v>21.65277</v>
      </c>
      <c r="R91">
        <v>21.149010000000001</v>
      </c>
      <c r="S91">
        <v>22.176970000000001</v>
      </c>
      <c r="T91">
        <v>21.982610000000001</v>
      </c>
      <c r="U91">
        <v>20.593399999999999</v>
      </c>
      <c r="V91">
        <v>17.18815</v>
      </c>
      <c r="W91">
        <v>13.239750000000001</v>
      </c>
      <c r="X91">
        <v>10.635759999999999</v>
      </c>
      <c r="Y91">
        <v>9.3805069999999997</v>
      </c>
      <c r="Z91">
        <v>8.5370740000000005</v>
      </c>
      <c r="AA91">
        <v>7.7230109999999996</v>
      </c>
      <c r="AB91">
        <v>7.2182259999999996</v>
      </c>
      <c r="AC91">
        <v>6.510561</v>
      </c>
      <c r="AD91">
        <v>-0.14487320000000001</v>
      </c>
      <c r="AE91">
        <v>-0.16130800000000001</v>
      </c>
      <c r="AF91">
        <v>-0.11455849999999999</v>
      </c>
      <c r="AG91">
        <v>4.3094199999999999E-2</v>
      </c>
      <c r="AH91">
        <v>-1.39842E-2</v>
      </c>
      <c r="AI91">
        <v>-8.5824899999999996E-2</v>
      </c>
      <c r="AJ91">
        <v>8.4736300000000001E-2</v>
      </c>
      <c r="AK91">
        <v>-0.30509570000000003</v>
      </c>
      <c r="AL91">
        <v>-0.2636503</v>
      </c>
      <c r="AM91">
        <v>-9.2797099999999993E-2</v>
      </c>
      <c r="AN91">
        <v>9.8836599999999997E-2</v>
      </c>
      <c r="AO91">
        <v>0.35712300000000002</v>
      </c>
      <c r="AP91">
        <v>0.29319410000000001</v>
      </c>
      <c r="AQ91">
        <v>0.396092</v>
      </c>
      <c r="AR91">
        <v>0.28589290000000001</v>
      </c>
      <c r="AS91">
        <v>0.45791969999999999</v>
      </c>
      <c r="AT91">
        <v>0.78888420000000004</v>
      </c>
      <c r="AU91">
        <v>0.13888320000000001</v>
      </c>
      <c r="AV91">
        <v>-0.3400724</v>
      </c>
      <c r="AW91">
        <v>-0.29674279999999997</v>
      </c>
      <c r="AX91">
        <v>-0.24722520000000001</v>
      </c>
      <c r="AY91">
        <v>-0.15213960000000001</v>
      </c>
      <c r="AZ91">
        <v>-1.9881999999999999E-3</v>
      </c>
      <c r="BA91">
        <v>-0.19073789999999999</v>
      </c>
      <c r="BB91">
        <v>-6.24737E-2</v>
      </c>
      <c r="BC91">
        <v>-8.8251099999999999E-2</v>
      </c>
      <c r="BD91">
        <v>-4.5142099999999998E-2</v>
      </c>
      <c r="BE91">
        <v>0.11752700000000001</v>
      </c>
      <c r="BF91">
        <v>5.9693900000000001E-2</v>
      </c>
      <c r="BG91">
        <v>-5.2307999999999999E-3</v>
      </c>
      <c r="BH91">
        <v>0.2244082</v>
      </c>
      <c r="BI91">
        <v>-0.1876324</v>
      </c>
      <c r="BJ91">
        <v>-0.13125120000000001</v>
      </c>
      <c r="BK91">
        <v>4.6315599999999998E-2</v>
      </c>
      <c r="BL91">
        <v>0.2602409</v>
      </c>
      <c r="BM91">
        <v>0.52448760000000005</v>
      </c>
      <c r="BN91">
        <v>0.4476871</v>
      </c>
      <c r="BO91">
        <v>0.55033299999999996</v>
      </c>
      <c r="BP91">
        <v>0.44691110000000001</v>
      </c>
      <c r="BQ91">
        <v>0.6151877</v>
      </c>
      <c r="BR91">
        <v>0.92973349999999999</v>
      </c>
      <c r="BS91">
        <v>0.2928096</v>
      </c>
      <c r="BT91">
        <v>-0.21282970000000001</v>
      </c>
      <c r="BU91">
        <v>-0.16478319999999999</v>
      </c>
      <c r="BV91">
        <v>-0.13241030000000001</v>
      </c>
      <c r="BW91">
        <v>-4.5868199999999998E-2</v>
      </c>
      <c r="BX91">
        <v>9.1676400000000005E-2</v>
      </c>
      <c r="BY91">
        <v>-9.9920700000000001E-2</v>
      </c>
      <c r="BZ91">
        <v>-5.4039999999999999E-3</v>
      </c>
      <c r="CA91">
        <v>-3.7652100000000001E-2</v>
      </c>
      <c r="CB91">
        <v>2.9353999999999999E-3</v>
      </c>
      <c r="CC91">
        <v>0.1690789</v>
      </c>
      <c r="CD91">
        <v>0.1107231</v>
      </c>
      <c r="CE91">
        <v>5.0588399999999999E-2</v>
      </c>
      <c r="CF91">
        <v>0.3211446</v>
      </c>
      <c r="CG91">
        <v>-0.1062777</v>
      </c>
      <c r="CH91">
        <v>-3.95521E-2</v>
      </c>
      <c r="CI91">
        <v>0.1426646</v>
      </c>
      <c r="CJ91">
        <v>0.372029</v>
      </c>
      <c r="CK91">
        <v>0.64040390000000003</v>
      </c>
      <c r="CL91">
        <v>0.55468850000000003</v>
      </c>
      <c r="CM91">
        <v>0.65715979999999996</v>
      </c>
      <c r="CN91">
        <v>0.55843180000000003</v>
      </c>
      <c r="CO91">
        <v>0.72411099999999995</v>
      </c>
      <c r="CP91">
        <v>1.027285</v>
      </c>
      <c r="CQ91">
        <v>0.39941850000000001</v>
      </c>
      <c r="CR91">
        <v>-0.1247018</v>
      </c>
      <c r="CS91">
        <v>-7.3388400000000006E-2</v>
      </c>
      <c r="CT91">
        <v>-5.2889800000000001E-2</v>
      </c>
      <c r="CU91">
        <v>2.7735099999999999E-2</v>
      </c>
      <c r="CV91">
        <v>0.1565482</v>
      </c>
      <c r="CW91">
        <v>-3.7020999999999998E-2</v>
      </c>
      <c r="CX91">
        <v>5.1665599999999999E-2</v>
      </c>
      <c r="CY91">
        <v>1.29468E-2</v>
      </c>
      <c r="CZ91">
        <v>5.10129E-2</v>
      </c>
      <c r="DA91">
        <v>0.22063079999999999</v>
      </c>
      <c r="DB91">
        <v>0.16175229999999999</v>
      </c>
      <c r="DC91">
        <v>0.1064076</v>
      </c>
      <c r="DD91">
        <v>0.4178809</v>
      </c>
      <c r="DE91">
        <v>-2.4922900000000001E-2</v>
      </c>
      <c r="DF91">
        <v>5.2147100000000002E-2</v>
      </c>
      <c r="DG91">
        <v>0.2390137</v>
      </c>
      <c r="DH91">
        <v>0.4838171</v>
      </c>
      <c r="DI91">
        <v>0.75632010000000005</v>
      </c>
      <c r="DJ91">
        <v>0.66168979999999999</v>
      </c>
      <c r="DK91">
        <v>0.76398659999999996</v>
      </c>
      <c r="DL91">
        <v>0.66995249999999995</v>
      </c>
      <c r="DM91">
        <v>0.83303430000000001</v>
      </c>
      <c r="DN91">
        <v>1.1248370000000001</v>
      </c>
      <c r="DO91">
        <v>0.50602740000000002</v>
      </c>
      <c r="DP91">
        <v>-3.6573899999999999E-2</v>
      </c>
      <c r="DQ91">
        <v>1.8006399999999999E-2</v>
      </c>
      <c r="DR91">
        <v>2.6630600000000001E-2</v>
      </c>
      <c r="DS91">
        <v>0.1013384</v>
      </c>
      <c r="DT91">
        <v>0.22142010000000001</v>
      </c>
      <c r="DU91">
        <v>2.58788E-2</v>
      </c>
      <c r="DV91">
        <v>0.13406509999999999</v>
      </c>
      <c r="DW91">
        <v>8.6003800000000005E-2</v>
      </c>
      <c r="DX91">
        <v>0.1204292</v>
      </c>
      <c r="DY91">
        <v>0.29506359999999998</v>
      </c>
      <c r="DZ91">
        <v>0.23543040000000001</v>
      </c>
      <c r="EA91">
        <v>0.18700169999999999</v>
      </c>
      <c r="EB91">
        <v>0.55755279999999996</v>
      </c>
      <c r="EC91">
        <v>9.2540399999999995E-2</v>
      </c>
      <c r="ED91">
        <v>0.18454619999999999</v>
      </c>
      <c r="EE91">
        <v>0.37812639999999997</v>
      </c>
      <c r="EF91">
        <v>0.64522139999999994</v>
      </c>
      <c r="EG91">
        <v>0.92368470000000003</v>
      </c>
      <c r="EH91">
        <v>0.81618270000000004</v>
      </c>
      <c r="EI91">
        <v>0.91822760000000003</v>
      </c>
      <c r="EJ91">
        <v>0.83097069999999995</v>
      </c>
      <c r="EK91">
        <v>0.99030229999999997</v>
      </c>
      <c r="EL91">
        <v>1.265687</v>
      </c>
      <c r="EM91">
        <v>0.65995380000000003</v>
      </c>
      <c r="EN91">
        <v>9.0668799999999994E-2</v>
      </c>
      <c r="EO91">
        <v>0.14996599999999999</v>
      </c>
      <c r="EP91">
        <v>0.1414455</v>
      </c>
      <c r="EQ91">
        <v>0.20760980000000001</v>
      </c>
      <c r="ER91">
        <v>0.3150847</v>
      </c>
      <c r="ES91">
        <v>0.11669599999999999</v>
      </c>
      <c r="ET91">
        <v>67.696780000000004</v>
      </c>
      <c r="EU91">
        <v>66.182559999999995</v>
      </c>
      <c r="EV91">
        <v>64.763750000000002</v>
      </c>
      <c r="EW91">
        <v>63.665190000000003</v>
      </c>
      <c r="EX91">
        <v>62.37341</v>
      </c>
      <c r="EY91">
        <v>61.626730000000002</v>
      </c>
      <c r="EZ91">
        <v>61.967529999999996</v>
      </c>
      <c r="FA91">
        <v>66.433319999999995</v>
      </c>
      <c r="FB91">
        <v>71.792699999999996</v>
      </c>
      <c r="FC91">
        <v>77.376919999999998</v>
      </c>
      <c r="FD91">
        <v>81.798509999999993</v>
      </c>
      <c r="FE91">
        <v>85.512289999999993</v>
      </c>
      <c r="FF91">
        <v>88.372659999999996</v>
      </c>
      <c r="FG91">
        <v>90.795509999999993</v>
      </c>
      <c r="FH91">
        <v>92.306110000000004</v>
      </c>
      <c r="FI91">
        <v>92.90446</v>
      </c>
      <c r="FJ91">
        <v>92.286479999999997</v>
      </c>
      <c r="FK91">
        <v>91.394130000000004</v>
      </c>
      <c r="FL91">
        <v>89.280839999999998</v>
      </c>
      <c r="FM91">
        <v>84.766369999999995</v>
      </c>
      <c r="FN91">
        <v>80.520849999999996</v>
      </c>
      <c r="FO91">
        <v>77.536680000000004</v>
      </c>
      <c r="FP91">
        <v>74.373999999999995</v>
      </c>
      <c r="FQ91">
        <v>72.093869999999995</v>
      </c>
      <c r="FR91">
        <v>9.1501899999999997E-2</v>
      </c>
      <c r="FS91">
        <v>0.1107776</v>
      </c>
      <c r="FT91">
        <v>0.16692560000000001</v>
      </c>
    </row>
    <row r="92" spans="1:176" x14ac:dyDescent="0.2">
      <c r="A92" t="s">
        <v>199</v>
      </c>
      <c r="B92" t="s">
        <v>1</v>
      </c>
      <c r="C92" t="s">
        <v>206</v>
      </c>
      <c r="D92" t="s">
        <v>248</v>
      </c>
      <c r="E92">
        <v>490</v>
      </c>
      <c r="F92">
        <v>5.1816589999999998</v>
      </c>
      <c r="G92">
        <v>5.0518780000000003</v>
      </c>
      <c r="H92">
        <v>4.990958</v>
      </c>
      <c r="I92">
        <v>5.2122270000000004</v>
      </c>
      <c r="J92">
        <v>5.5344639999999998</v>
      </c>
      <c r="K92">
        <v>7.2686979999999997</v>
      </c>
      <c r="L92">
        <v>10.42497</v>
      </c>
      <c r="M92">
        <v>14.02229</v>
      </c>
      <c r="N92">
        <v>16.957540000000002</v>
      </c>
      <c r="O92">
        <v>18.195319999999999</v>
      </c>
      <c r="P92">
        <v>18.512910000000002</v>
      </c>
      <c r="Q92">
        <v>18.284669999999998</v>
      </c>
      <c r="R92">
        <v>17.471730000000001</v>
      </c>
      <c r="S92">
        <v>17.860430000000001</v>
      </c>
      <c r="T92">
        <v>17.216249999999999</v>
      </c>
      <c r="U92">
        <v>15.390269999999999</v>
      </c>
      <c r="V92">
        <v>12.70947</v>
      </c>
      <c r="W92">
        <v>9.9112629999999999</v>
      </c>
      <c r="X92">
        <v>8.5493939999999995</v>
      </c>
      <c r="Y92">
        <v>7.5544979999999997</v>
      </c>
      <c r="Z92">
        <v>6.8206160000000002</v>
      </c>
      <c r="AA92">
        <v>6.3656459999999999</v>
      </c>
      <c r="AB92">
        <v>5.9879410000000002</v>
      </c>
      <c r="AC92">
        <v>5.5385099999999996</v>
      </c>
      <c r="AD92">
        <v>6.9273000000000001E-2</v>
      </c>
      <c r="AE92">
        <v>8.6403199999999999E-2</v>
      </c>
      <c r="AF92">
        <v>9.7517400000000004E-2</v>
      </c>
      <c r="AG92">
        <v>0.1200908</v>
      </c>
      <c r="AH92">
        <v>8.0900100000000003E-2</v>
      </c>
      <c r="AI92">
        <v>-3.5509199999999998E-2</v>
      </c>
      <c r="AJ92">
        <v>-0.1093952</v>
      </c>
      <c r="AK92">
        <v>-0.3396322</v>
      </c>
      <c r="AL92">
        <v>-0.15456020000000001</v>
      </c>
      <c r="AM92">
        <v>-4.7849999999999997E-2</v>
      </c>
      <c r="AN92">
        <v>-0.1089262</v>
      </c>
      <c r="AO92">
        <v>-4.6724799999999997E-2</v>
      </c>
      <c r="AP92">
        <v>3.2958500000000002E-2</v>
      </c>
      <c r="AQ92">
        <v>1.69278E-2</v>
      </c>
      <c r="AR92">
        <v>4.9170000000000004E-3</v>
      </c>
      <c r="AS92">
        <v>0.1005031</v>
      </c>
      <c r="AT92">
        <v>0.31670409999999999</v>
      </c>
      <c r="AU92">
        <v>0.10076830000000001</v>
      </c>
      <c r="AV92">
        <v>0.14657800000000001</v>
      </c>
      <c r="AW92">
        <v>5.62946E-2</v>
      </c>
      <c r="AX92">
        <v>-6.8174000000000004E-3</v>
      </c>
      <c r="AY92">
        <v>7.2249999999999995E-2</v>
      </c>
      <c r="AZ92">
        <v>0.1043951</v>
      </c>
      <c r="BA92">
        <v>0.1134486</v>
      </c>
      <c r="BB92">
        <v>0.1163684</v>
      </c>
      <c r="BC92">
        <v>0.13246330000000001</v>
      </c>
      <c r="BD92">
        <v>0.14167650000000001</v>
      </c>
      <c r="BE92">
        <v>0.1676329</v>
      </c>
      <c r="BF92">
        <v>0.12910579999999999</v>
      </c>
      <c r="BG92">
        <v>2.4652799999999999E-2</v>
      </c>
      <c r="BH92">
        <v>-4.4475399999999998E-2</v>
      </c>
      <c r="BI92">
        <v>-0.25299850000000002</v>
      </c>
      <c r="BJ92">
        <v>-5.3375300000000001E-2</v>
      </c>
      <c r="BK92">
        <v>4.5533200000000003E-2</v>
      </c>
      <c r="BL92">
        <v>-2.09442E-2</v>
      </c>
      <c r="BM92">
        <v>3.2420200000000003E-2</v>
      </c>
      <c r="BN92">
        <v>0.1167092</v>
      </c>
      <c r="BO92">
        <v>0.10447099999999999</v>
      </c>
      <c r="BP92">
        <v>9.1272500000000006E-2</v>
      </c>
      <c r="BQ92">
        <v>0.18737139999999999</v>
      </c>
      <c r="BR92">
        <v>0.40250130000000001</v>
      </c>
      <c r="BS92">
        <v>0.20337079999999999</v>
      </c>
      <c r="BT92">
        <v>0.26447090000000001</v>
      </c>
      <c r="BU92">
        <v>0.1380672</v>
      </c>
      <c r="BV92">
        <v>6.0713799999999998E-2</v>
      </c>
      <c r="BW92">
        <v>0.13341720000000001</v>
      </c>
      <c r="BX92">
        <v>0.15957060000000001</v>
      </c>
      <c r="BY92">
        <v>0.16430890000000001</v>
      </c>
      <c r="BZ92">
        <v>0.14898649999999999</v>
      </c>
      <c r="CA92">
        <v>0.16436439999999999</v>
      </c>
      <c r="CB92">
        <v>0.172261</v>
      </c>
      <c r="CC92">
        <v>0.2005603</v>
      </c>
      <c r="CD92">
        <v>0.1624929</v>
      </c>
      <c r="CE92">
        <v>6.6320799999999999E-2</v>
      </c>
      <c r="CF92">
        <v>4.8779999999999998E-4</v>
      </c>
      <c r="CG92">
        <v>-0.19299620000000001</v>
      </c>
      <c r="CH92">
        <v>1.6705100000000001E-2</v>
      </c>
      <c r="CI92">
        <v>0.11021019999999999</v>
      </c>
      <c r="CJ92">
        <v>3.9991899999999997E-2</v>
      </c>
      <c r="CK92">
        <v>8.7235699999999999E-2</v>
      </c>
      <c r="CL92">
        <v>0.1747147</v>
      </c>
      <c r="CM92">
        <v>0.16510320000000001</v>
      </c>
      <c r="CN92">
        <v>0.15108199999999999</v>
      </c>
      <c r="CO92">
        <v>0.24753620000000001</v>
      </c>
      <c r="CP92">
        <v>0.46192420000000001</v>
      </c>
      <c r="CQ92">
        <v>0.27443299999999998</v>
      </c>
      <c r="CR92">
        <v>0.34612310000000002</v>
      </c>
      <c r="CS92">
        <v>0.1947026</v>
      </c>
      <c r="CT92">
        <v>0.1074857</v>
      </c>
      <c r="CU92">
        <v>0.17578150000000001</v>
      </c>
      <c r="CV92">
        <v>0.19778490000000001</v>
      </c>
      <c r="CW92">
        <v>0.19953460000000001</v>
      </c>
      <c r="CX92">
        <v>0.1816046</v>
      </c>
      <c r="CY92">
        <v>0.19626550000000001</v>
      </c>
      <c r="CZ92">
        <v>0.20284540000000001</v>
      </c>
      <c r="DA92">
        <v>0.2334878</v>
      </c>
      <c r="DB92">
        <v>0.1958801</v>
      </c>
      <c r="DC92">
        <v>0.1079888</v>
      </c>
      <c r="DD92">
        <v>4.5450999999999998E-2</v>
      </c>
      <c r="DE92">
        <v>-0.132994</v>
      </c>
      <c r="DF92">
        <v>8.6785500000000002E-2</v>
      </c>
      <c r="DG92">
        <v>0.17488709999999999</v>
      </c>
      <c r="DH92">
        <v>0.100928</v>
      </c>
      <c r="DI92">
        <v>0.14205119999999999</v>
      </c>
      <c r="DJ92">
        <v>0.23272019999999999</v>
      </c>
      <c r="DK92">
        <v>0.2257353</v>
      </c>
      <c r="DL92">
        <v>0.21089150000000001</v>
      </c>
      <c r="DM92">
        <v>0.3077009</v>
      </c>
      <c r="DN92">
        <v>0.52134709999999995</v>
      </c>
      <c r="DO92">
        <v>0.3454952</v>
      </c>
      <c r="DP92">
        <v>0.42777530000000002</v>
      </c>
      <c r="DQ92">
        <v>0.25133800000000001</v>
      </c>
      <c r="DR92">
        <v>0.1542577</v>
      </c>
      <c r="DS92">
        <v>0.2181458</v>
      </c>
      <c r="DT92">
        <v>0.23599919999999999</v>
      </c>
      <c r="DU92">
        <v>0.23476030000000001</v>
      </c>
      <c r="DV92">
        <v>0.22869990000000001</v>
      </c>
      <c r="DW92">
        <v>0.2423256</v>
      </c>
      <c r="DX92">
        <v>0.24700459999999999</v>
      </c>
      <c r="DY92">
        <v>0.2810299</v>
      </c>
      <c r="DZ92">
        <v>0.24408579999999999</v>
      </c>
      <c r="EA92">
        <v>0.16815089999999999</v>
      </c>
      <c r="EB92">
        <v>0.1103707</v>
      </c>
      <c r="EC92">
        <v>-4.63603E-2</v>
      </c>
      <c r="ED92">
        <v>0.18797040000000001</v>
      </c>
      <c r="EE92">
        <v>0.26827040000000002</v>
      </c>
      <c r="EF92">
        <v>0.18890999999999999</v>
      </c>
      <c r="EG92">
        <v>0.22119620000000001</v>
      </c>
      <c r="EH92">
        <v>0.316471</v>
      </c>
      <c r="EI92">
        <v>0.31327850000000002</v>
      </c>
      <c r="EJ92">
        <v>0.29724699999999998</v>
      </c>
      <c r="EK92">
        <v>0.39456930000000001</v>
      </c>
      <c r="EL92">
        <v>0.60714440000000003</v>
      </c>
      <c r="EM92">
        <v>0.44809759999999998</v>
      </c>
      <c r="EN92">
        <v>0.54566820000000005</v>
      </c>
      <c r="EO92">
        <v>0.33311059999999998</v>
      </c>
      <c r="EP92">
        <v>0.22178890000000001</v>
      </c>
      <c r="EQ92">
        <v>0.27931309999999998</v>
      </c>
      <c r="ER92">
        <v>0.29117470000000001</v>
      </c>
      <c r="ES92">
        <v>0.2856206</v>
      </c>
      <c r="ET92">
        <v>51.482059999999997</v>
      </c>
      <c r="EU92">
        <v>50.774099999999997</v>
      </c>
      <c r="EV92">
        <v>50.104489999999998</v>
      </c>
      <c r="EW92">
        <v>49.541409999999999</v>
      </c>
      <c r="EX92">
        <v>49.003959999999999</v>
      </c>
      <c r="EY92">
        <v>48.620660000000001</v>
      </c>
      <c r="EZ92">
        <v>48.340009999999999</v>
      </c>
      <c r="FA92">
        <v>49.41357</v>
      </c>
      <c r="FB92">
        <v>53.060899999999997</v>
      </c>
      <c r="FC92">
        <v>56.758809999999997</v>
      </c>
      <c r="FD92">
        <v>59.971739999999997</v>
      </c>
      <c r="FE92">
        <v>62.711770000000001</v>
      </c>
      <c r="FF92">
        <v>64.798419999999993</v>
      </c>
      <c r="FG92">
        <v>66.150570000000002</v>
      </c>
      <c r="FH92">
        <v>66.462919999999997</v>
      </c>
      <c r="FI92">
        <v>65.705060000000003</v>
      </c>
      <c r="FJ92">
        <v>63.687309999999997</v>
      </c>
      <c r="FK92">
        <v>60.878639999999997</v>
      </c>
      <c r="FL92">
        <v>58.746670000000002</v>
      </c>
      <c r="FM92">
        <v>56.933770000000003</v>
      </c>
      <c r="FN92">
        <v>55.50855</v>
      </c>
      <c r="FO92">
        <v>54.282629999999997</v>
      </c>
      <c r="FP92">
        <v>53.219639999999998</v>
      </c>
      <c r="FQ92">
        <v>52.221310000000003</v>
      </c>
      <c r="FR92">
        <v>5.6351400000000003E-2</v>
      </c>
      <c r="FS92">
        <v>7.3904700000000004E-2</v>
      </c>
    </row>
    <row r="93" spans="1:176" x14ac:dyDescent="0.2">
      <c r="A93" t="s">
        <v>199</v>
      </c>
      <c r="B93" t="s">
        <v>1</v>
      </c>
      <c r="C93" t="s">
        <v>206</v>
      </c>
      <c r="D93" t="s">
        <v>251</v>
      </c>
      <c r="E93">
        <v>490</v>
      </c>
      <c r="F93">
        <v>4.4534440000000002</v>
      </c>
      <c r="G93">
        <v>4.401681</v>
      </c>
      <c r="H93">
        <v>4.4044730000000003</v>
      </c>
      <c r="I93">
        <v>4.7350190000000003</v>
      </c>
      <c r="J93">
        <v>5.1241979999999998</v>
      </c>
      <c r="K93">
        <v>6.847283</v>
      </c>
      <c r="L93">
        <v>10.09146</v>
      </c>
      <c r="M93">
        <v>14.33099</v>
      </c>
      <c r="N93">
        <v>17.727139999999999</v>
      </c>
      <c r="O93">
        <v>18.990279999999998</v>
      </c>
      <c r="P93">
        <v>19.269220000000001</v>
      </c>
      <c r="Q93">
        <v>18.934100000000001</v>
      </c>
      <c r="R93">
        <v>17.966339999999999</v>
      </c>
      <c r="S93">
        <v>18.481100000000001</v>
      </c>
      <c r="T93">
        <v>18.046189999999999</v>
      </c>
      <c r="U93">
        <v>15.850250000000001</v>
      </c>
      <c r="V93">
        <v>12.936170000000001</v>
      </c>
      <c r="W93">
        <v>10.4171</v>
      </c>
      <c r="X93">
        <v>8.9600650000000002</v>
      </c>
      <c r="Y93">
        <v>7.9285059999999996</v>
      </c>
      <c r="Z93">
        <v>7.2430130000000004</v>
      </c>
      <c r="AA93">
        <v>6.87249</v>
      </c>
      <c r="AB93">
        <v>6.4299949999999999</v>
      </c>
      <c r="AC93">
        <v>5.8963729999999996</v>
      </c>
      <c r="AD93">
        <v>8.3718699999999993E-2</v>
      </c>
      <c r="AE93">
        <v>6.1793399999999998E-2</v>
      </c>
      <c r="AF93">
        <v>8.0860299999999996E-2</v>
      </c>
      <c r="AG93">
        <v>2.8612599999999998E-2</v>
      </c>
      <c r="AH93">
        <v>3.0242499999999999E-2</v>
      </c>
      <c r="AI93">
        <v>-9.6324999999999994E-2</v>
      </c>
      <c r="AJ93">
        <v>-0.12917970000000001</v>
      </c>
      <c r="AK93">
        <v>-0.22089690000000001</v>
      </c>
      <c r="AL93">
        <v>6.4596799999999996E-2</v>
      </c>
      <c r="AM93">
        <v>-1.5945899999999999E-2</v>
      </c>
      <c r="AN93">
        <v>-0.1235658</v>
      </c>
      <c r="AO93">
        <v>6.1387000000000004E-3</v>
      </c>
      <c r="AP93">
        <v>6.8660600000000002E-2</v>
      </c>
      <c r="AQ93">
        <v>4.6108799999999998E-2</v>
      </c>
      <c r="AR93">
        <v>-4.1974999999999998E-3</v>
      </c>
      <c r="AS93">
        <v>4.4051300000000002E-2</v>
      </c>
      <c r="AT93">
        <v>0.25208439999999999</v>
      </c>
      <c r="AU93">
        <v>0.18682650000000001</v>
      </c>
      <c r="AV93">
        <v>0.17140330000000001</v>
      </c>
      <c r="AW93">
        <v>4.6219000000000003E-2</v>
      </c>
      <c r="AX93">
        <v>-7.5904899999999997E-2</v>
      </c>
      <c r="AY93">
        <v>5.3765000000000002E-3</v>
      </c>
      <c r="AZ93">
        <v>6.59584E-2</v>
      </c>
      <c r="BA93">
        <v>5.7802600000000003E-2</v>
      </c>
      <c r="BB93">
        <v>0.13081400000000001</v>
      </c>
      <c r="BC93">
        <v>0.1078535</v>
      </c>
      <c r="BD93">
        <v>0.1250194</v>
      </c>
      <c r="BE93">
        <v>7.6154600000000003E-2</v>
      </c>
      <c r="BF93">
        <v>7.8448199999999996E-2</v>
      </c>
      <c r="BG93">
        <v>-3.6163000000000001E-2</v>
      </c>
      <c r="BH93">
        <v>-6.4259999999999998E-2</v>
      </c>
      <c r="BI93">
        <v>-0.1342632</v>
      </c>
      <c r="BJ93">
        <v>0.1657817</v>
      </c>
      <c r="BK93">
        <v>7.7437300000000001E-2</v>
      </c>
      <c r="BL93">
        <v>-3.5583799999999999E-2</v>
      </c>
      <c r="BM93">
        <v>8.5283700000000004E-2</v>
      </c>
      <c r="BN93">
        <v>0.1524114</v>
      </c>
      <c r="BO93">
        <v>0.13365199999999999</v>
      </c>
      <c r="BP93">
        <v>8.2157999999999995E-2</v>
      </c>
      <c r="BQ93">
        <v>0.1309197</v>
      </c>
      <c r="BR93">
        <v>0.3378816</v>
      </c>
      <c r="BS93">
        <v>0.28942899999999999</v>
      </c>
      <c r="BT93">
        <v>0.2892962</v>
      </c>
      <c r="BU93">
        <v>0.12799160000000001</v>
      </c>
      <c r="BV93">
        <v>-8.3736999999999995E-3</v>
      </c>
      <c r="BW93">
        <v>6.65438E-2</v>
      </c>
      <c r="BX93">
        <v>0.1211338</v>
      </c>
      <c r="BY93">
        <v>0.10866290000000001</v>
      </c>
      <c r="BZ93">
        <v>0.1634321</v>
      </c>
      <c r="CA93">
        <v>0.13975460000000001</v>
      </c>
      <c r="CB93">
        <v>0.15560389999999999</v>
      </c>
      <c r="CC93">
        <v>0.1090821</v>
      </c>
      <c r="CD93">
        <v>0.1118354</v>
      </c>
      <c r="CE93">
        <v>5.5050999999999998E-3</v>
      </c>
      <c r="CF93">
        <v>-1.9296799999999999E-2</v>
      </c>
      <c r="CG93">
        <v>-7.4260999999999994E-2</v>
      </c>
      <c r="CH93">
        <v>0.23586209999999999</v>
      </c>
      <c r="CI93">
        <v>0.1421143</v>
      </c>
      <c r="CJ93">
        <v>2.5352300000000001E-2</v>
      </c>
      <c r="CK93">
        <v>0.14009920000000001</v>
      </c>
      <c r="CL93">
        <v>0.21041689999999999</v>
      </c>
      <c r="CM93">
        <v>0.19428419999999999</v>
      </c>
      <c r="CN93">
        <v>0.1419675</v>
      </c>
      <c r="CO93">
        <v>0.19108439999999999</v>
      </c>
      <c r="CP93">
        <v>0.3973045</v>
      </c>
      <c r="CQ93">
        <v>0.36049120000000001</v>
      </c>
      <c r="CR93">
        <v>0.37094840000000001</v>
      </c>
      <c r="CS93">
        <v>0.18462700000000001</v>
      </c>
      <c r="CT93">
        <v>3.83982E-2</v>
      </c>
      <c r="CU93">
        <v>0.108908</v>
      </c>
      <c r="CV93">
        <v>0.1593482</v>
      </c>
      <c r="CW93">
        <v>0.14388860000000001</v>
      </c>
      <c r="CX93">
        <v>0.19605020000000001</v>
      </c>
      <c r="CY93">
        <v>0.17165569999999999</v>
      </c>
      <c r="CZ93">
        <v>0.1861884</v>
      </c>
      <c r="DA93">
        <v>0.14200950000000001</v>
      </c>
      <c r="DB93">
        <v>0.1452225</v>
      </c>
      <c r="DC93">
        <v>4.7173100000000003E-2</v>
      </c>
      <c r="DD93">
        <v>2.5666399999999999E-2</v>
      </c>
      <c r="DE93">
        <v>-1.42588E-2</v>
      </c>
      <c r="DF93">
        <v>0.3059424</v>
      </c>
      <c r="DG93">
        <v>0.20679120000000001</v>
      </c>
      <c r="DH93">
        <v>8.6288400000000001E-2</v>
      </c>
      <c r="DI93">
        <v>0.1949148</v>
      </c>
      <c r="DJ93">
        <v>0.26842240000000001</v>
      </c>
      <c r="DK93">
        <v>0.25491629999999998</v>
      </c>
      <c r="DL93">
        <v>0.20177709999999999</v>
      </c>
      <c r="DM93">
        <v>0.25124920000000001</v>
      </c>
      <c r="DN93">
        <v>0.45672740000000001</v>
      </c>
      <c r="DO93">
        <v>0.43155329999999997</v>
      </c>
      <c r="DP93">
        <v>0.45260060000000002</v>
      </c>
      <c r="DQ93">
        <v>0.24126249999999999</v>
      </c>
      <c r="DR93">
        <v>8.5170099999999999E-2</v>
      </c>
      <c r="DS93">
        <v>0.1512723</v>
      </c>
      <c r="DT93">
        <v>0.1975625</v>
      </c>
      <c r="DU93">
        <v>0.1791143</v>
      </c>
      <c r="DV93">
        <v>0.24314559999999999</v>
      </c>
      <c r="DW93">
        <v>0.21771579999999999</v>
      </c>
      <c r="DX93">
        <v>0.23034750000000001</v>
      </c>
      <c r="DY93">
        <v>0.18955150000000001</v>
      </c>
      <c r="DZ93">
        <v>0.19342819999999999</v>
      </c>
      <c r="EA93">
        <v>0.1073351</v>
      </c>
      <c r="EB93">
        <v>9.0586200000000006E-2</v>
      </c>
      <c r="EC93">
        <v>7.2374900000000006E-2</v>
      </c>
      <c r="ED93">
        <v>0.40712739999999997</v>
      </c>
      <c r="EE93">
        <v>0.30017450000000001</v>
      </c>
      <c r="EF93">
        <v>0.17427039999999999</v>
      </c>
      <c r="EG93">
        <v>0.27405970000000002</v>
      </c>
      <c r="EH93">
        <v>0.35217310000000002</v>
      </c>
      <c r="EI93">
        <v>0.34245949999999997</v>
      </c>
      <c r="EJ93">
        <v>0.28813250000000001</v>
      </c>
      <c r="EK93">
        <v>0.33811760000000002</v>
      </c>
      <c r="EL93">
        <v>0.54252469999999997</v>
      </c>
      <c r="EM93">
        <v>0.53415579999999996</v>
      </c>
      <c r="EN93">
        <v>0.57049349999999999</v>
      </c>
      <c r="EO93">
        <v>0.32303510000000002</v>
      </c>
      <c r="EP93">
        <v>0.15270139999999999</v>
      </c>
      <c r="EQ93">
        <v>0.21243960000000001</v>
      </c>
      <c r="ER93">
        <v>0.25273790000000002</v>
      </c>
      <c r="ES93">
        <v>0.2299746</v>
      </c>
      <c r="ET93">
        <v>47.805790000000002</v>
      </c>
      <c r="EU93">
        <v>46.932690000000001</v>
      </c>
      <c r="EV93">
        <v>46.554319999999997</v>
      </c>
      <c r="EW93">
        <v>45.980220000000003</v>
      </c>
      <c r="EX93">
        <v>45.497520000000002</v>
      </c>
      <c r="EY93">
        <v>45.545549999999999</v>
      </c>
      <c r="EZ93">
        <v>45.126060000000003</v>
      </c>
      <c r="FA93">
        <v>46.143999999999998</v>
      </c>
      <c r="FB93">
        <v>49.924959999999999</v>
      </c>
      <c r="FC93">
        <v>53.302759999999999</v>
      </c>
      <c r="FD93">
        <v>56.555070000000001</v>
      </c>
      <c r="FE93">
        <v>58.746549999999999</v>
      </c>
      <c r="FF93">
        <v>59.834000000000003</v>
      </c>
      <c r="FG93">
        <v>60.296120000000002</v>
      </c>
      <c r="FH93">
        <v>59.698070000000001</v>
      </c>
      <c r="FI93">
        <v>58.740699999999997</v>
      </c>
      <c r="FJ93">
        <v>57.509630000000001</v>
      </c>
      <c r="FK93">
        <v>56.03454</v>
      </c>
      <c r="FL93">
        <v>55.223010000000002</v>
      </c>
      <c r="FM93">
        <v>54.481099999999998</v>
      </c>
      <c r="FN93">
        <v>53.566389999999998</v>
      </c>
      <c r="FO93">
        <v>53.095829999999999</v>
      </c>
      <c r="FP93">
        <v>52.359859999999998</v>
      </c>
      <c r="FQ93">
        <v>51.551340000000003</v>
      </c>
      <c r="FR93">
        <v>5.6351400000000003E-2</v>
      </c>
      <c r="FS93">
        <v>7.3904700000000004E-2</v>
      </c>
    </row>
    <row r="94" spans="1:176" x14ac:dyDescent="0.2">
      <c r="A94" t="s">
        <v>199</v>
      </c>
      <c r="B94" t="s">
        <v>1</v>
      </c>
      <c r="C94" t="s">
        <v>206</v>
      </c>
      <c r="D94" t="s">
        <v>247</v>
      </c>
      <c r="E94">
        <v>490</v>
      </c>
      <c r="F94">
        <v>4.9822939999999996</v>
      </c>
      <c r="G94">
        <v>4.876703</v>
      </c>
      <c r="H94">
        <v>4.9369120000000004</v>
      </c>
      <c r="I94">
        <v>4.9804690000000003</v>
      </c>
      <c r="J94">
        <v>5.539523</v>
      </c>
      <c r="K94">
        <v>7.301501</v>
      </c>
      <c r="L94">
        <v>10.74769</v>
      </c>
      <c r="M94">
        <v>14.39594</v>
      </c>
      <c r="N94">
        <v>17.374680000000001</v>
      </c>
      <c r="O94">
        <v>18.74005</v>
      </c>
      <c r="P94">
        <v>19.483129999999999</v>
      </c>
      <c r="Q94">
        <v>19.673010000000001</v>
      </c>
      <c r="R94">
        <v>18.859570000000001</v>
      </c>
      <c r="S94">
        <v>19.538730000000001</v>
      </c>
      <c r="T94">
        <v>19.151669999999999</v>
      </c>
      <c r="U94">
        <v>17.58193</v>
      </c>
      <c r="V94">
        <v>14.768129999999999</v>
      </c>
      <c r="W94">
        <v>11.00728</v>
      </c>
      <c r="X94">
        <v>8.9883349999999993</v>
      </c>
      <c r="Y94">
        <v>7.7787569999999997</v>
      </c>
      <c r="Z94">
        <v>7.3232460000000001</v>
      </c>
      <c r="AA94">
        <v>6.603561</v>
      </c>
      <c r="AB94">
        <v>6.132307</v>
      </c>
      <c r="AC94">
        <v>5.3427210000000001</v>
      </c>
      <c r="AD94">
        <v>-0.29972260000000001</v>
      </c>
      <c r="AE94">
        <v>-0.20879210000000001</v>
      </c>
      <c r="AF94">
        <v>-0.10033019999999999</v>
      </c>
      <c r="AG94">
        <v>-0.11968520000000001</v>
      </c>
      <c r="AH94">
        <v>-1.7323100000000001E-2</v>
      </c>
      <c r="AI94">
        <v>7.34374E-2</v>
      </c>
      <c r="AJ94">
        <v>1.4541699999999999E-2</v>
      </c>
      <c r="AK94">
        <v>-0.34172449999999999</v>
      </c>
      <c r="AL94">
        <v>-8.7123599999999995E-2</v>
      </c>
      <c r="AM94">
        <v>9.3590499999999993E-2</v>
      </c>
      <c r="AN94">
        <v>0.2449257</v>
      </c>
      <c r="AO94">
        <v>0.41717900000000002</v>
      </c>
      <c r="AP94">
        <v>0.33823609999999998</v>
      </c>
      <c r="AQ94">
        <v>0.2280325</v>
      </c>
      <c r="AR94">
        <v>0.1610539</v>
      </c>
      <c r="AS94">
        <v>0.35604029999999998</v>
      </c>
      <c r="AT94">
        <v>0.66899980000000003</v>
      </c>
      <c r="AU94">
        <v>0.1385576</v>
      </c>
      <c r="AV94">
        <v>-0.1065325</v>
      </c>
      <c r="AW94">
        <v>-0.42239510000000002</v>
      </c>
      <c r="AX94">
        <v>-0.15905269999999999</v>
      </c>
      <c r="AY94">
        <v>-0.1787822</v>
      </c>
      <c r="AZ94">
        <v>-0.13458239999999999</v>
      </c>
      <c r="BA94">
        <v>-0.36736029999999997</v>
      </c>
      <c r="BB94">
        <v>-0.21732309999999999</v>
      </c>
      <c r="BC94">
        <v>-0.1357352</v>
      </c>
      <c r="BD94">
        <v>-3.0913800000000002E-2</v>
      </c>
      <c r="BE94">
        <v>-4.5252500000000001E-2</v>
      </c>
      <c r="BF94">
        <v>5.6355000000000002E-2</v>
      </c>
      <c r="BG94">
        <v>0.15403149999999999</v>
      </c>
      <c r="BH94">
        <v>0.15421360000000001</v>
      </c>
      <c r="BI94">
        <v>-0.22426119999999999</v>
      </c>
      <c r="BJ94">
        <v>4.52754E-2</v>
      </c>
      <c r="BK94">
        <v>0.2327033</v>
      </c>
      <c r="BL94">
        <v>0.40633000000000002</v>
      </c>
      <c r="BM94">
        <v>0.58454360000000005</v>
      </c>
      <c r="BN94">
        <v>0.49272909999999998</v>
      </c>
      <c r="BO94">
        <v>0.38227349999999999</v>
      </c>
      <c r="BP94">
        <v>0.32207209999999997</v>
      </c>
      <c r="BQ94">
        <v>0.51330819999999999</v>
      </c>
      <c r="BR94">
        <v>0.80984909999999999</v>
      </c>
      <c r="BS94">
        <v>0.29248400000000002</v>
      </c>
      <c r="BT94">
        <v>2.0710200000000002E-2</v>
      </c>
      <c r="BU94">
        <v>-0.29043560000000002</v>
      </c>
      <c r="BV94">
        <v>-4.4237800000000001E-2</v>
      </c>
      <c r="BW94">
        <v>-7.25108E-2</v>
      </c>
      <c r="BX94">
        <v>-4.0917700000000001E-2</v>
      </c>
      <c r="BY94">
        <v>-0.27654309999999999</v>
      </c>
      <c r="BZ94">
        <v>-0.16025349999999999</v>
      </c>
      <c r="CA94">
        <v>-8.5136199999999995E-2</v>
      </c>
      <c r="CB94">
        <v>1.71637E-2</v>
      </c>
      <c r="CC94">
        <v>6.2994000000000001E-3</v>
      </c>
      <c r="CD94">
        <v>0.1073842</v>
      </c>
      <c r="CE94">
        <v>0.2098507</v>
      </c>
      <c r="CF94">
        <v>0.2509499</v>
      </c>
      <c r="CG94">
        <v>-0.14290649999999999</v>
      </c>
      <c r="CH94">
        <v>0.1369746</v>
      </c>
      <c r="CI94">
        <v>0.32905230000000002</v>
      </c>
      <c r="CJ94">
        <v>0.51811810000000003</v>
      </c>
      <c r="CK94">
        <v>0.70045990000000002</v>
      </c>
      <c r="CL94">
        <v>0.5997304</v>
      </c>
      <c r="CM94">
        <v>0.48910029999999999</v>
      </c>
      <c r="CN94">
        <v>0.4335928</v>
      </c>
      <c r="CO94">
        <v>0.62223150000000005</v>
      </c>
      <c r="CP94">
        <v>0.90740100000000001</v>
      </c>
      <c r="CQ94">
        <v>0.39909289999999997</v>
      </c>
      <c r="CR94">
        <v>0.10883809999999999</v>
      </c>
      <c r="CS94">
        <v>-0.19904069999999999</v>
      </c>
      <c r="CT94">
        <v>3.52827E-2</v>
      </c>
      <c r="CU94">
        <v>1.0924999999999999E-3</v>
      </c>
      <c r="CV94">
        <v>2.3954099999999999E-2</v>
      </c>
      <c r="CW94">
        <v>-0.21364330000000001</v>
      </c>
      <c r="CX94">
        <v>-0.10318380000000001</v>
      </c>
      <c r="CY94">
        <v>-3.4537199999999997E-2</v>
      </c>
      <c r="CZ94">
        <v>6.5241199999999999E-2</v>
      </c>
      <c r="DA94">
        <v>5.7851300000000001E-2</v>
      </c>
      <c r="DB94">
        <v>0.15841340000000001</v>
      </c>
      <c r="DC94">
        <v>0.26566990000000001</v>
      </c>
      <c r="DD94">
        <v>0.3476863</v>
      </c>
      <c r="DE94">
        <v>-6.1551700000000001E-2</v>
      </c>
      <c r="DF94">
        <v>0.22867380000000001</v>
      </c>
      <c r="DG94">
        <v>0.42540139999999999</v>
      </c>
      <c r="DH94">
        <v>0.62990619999999997</v>
      </c>
      <c r="DI94">
        <v>0.81637610000000005</v>
      </c>
      <c r="DJ94">
        <v>0.70673180000000002</v>
      </c>
      <c r="DK94">
        <v>0.59592719999999999</v>
      </c>
      <c r="DL94">
        <v>0.54511350000000003</v>
      </c>
      <c r="DM94">
        <v>0.73115490000000005</v>
      </c>
      <c r="DN94">
        <v>1.004953</v>
      </c>
      <c r="DO94">
        <v>0.50570179999999998</v>
      </c>
      <c r="DP94">
        <v>0.196966</v>
      </c>
      <c r="DQ94">
        <v>-0.1076459</v>
      </c>
      <c r="DR94">
        <v>0.11480310000000001</v>
      </c>
      <c r="DS94">
        <v>7.4695800000000007E-2</v>
      </c>
      <c r="DT94">
        <v>8.8826000000000002E-2</v>
      </c>
      <c r="DU94">
        <v>-0.15074360000000001</v>
      </c>
      <c r="DV94">
        <v>-2.0784299999999999E-2</v>
      </c>
      <c r="DW94">
        <v>3.8519699999999997E-2</v>
      </c>
      <c r="DX94">
        <v>0.13465759999999999</v>
      </c>
      <c r="DY94">
        <v>0.13228409999999999</v>
      </c>
      <c r="DZ94">
        <v>0.2320914</v>
      </c>
      <c r="EA94">
        <v>0.34626400000000002</v>
      </c>
      <c r="EB94">
        <v>0.48735820000000002</v>
      </c>
      <c r="EC94">
        <v>5.5911599999999999E-2</v>
      </c>
      <c r="ED94">
        <v>0.36107280000000003</v>
      </c>
      <c r="EE94">
        <v>0.56451399999999996</v>
      </c>
      <c r="EF94">
        <v>0.79131050000000003</v>
      </c>
      <c r="EG94">
        <v>0.98374070000000002</v>
      </c>
      <c r="EH94">
        <v>0.86122469999999995</v>
      </c>
      <c r="EI94">
        <v>0.7501681</v>
      </c>
      <c r="EJ94">
        <v>0.70613170000000003</v>
      </c>
      <c r="EK94">
        <v>0.88842279999999996</v>
      </c>
      <c r="EL94">
        <v>1.145802</v>
      </c>
      <c r="EM94">
        <v>0.6596282</v>
      </c>
      <c r="EN94">
        <v>0.32420870000000002</v>
      </c>
      <c r="EO94">
        <v>2.4313700000000001E-2</v>
      </c>
      <c r="EP94">
        <v>0.22961799999999999</v>
      </c>
      <c r="EQ94">
        <v>0.18096719999999999</v>
      </c>
      <c r="ER94">
        <v>0.1824906</v>
      </c>
      <c r="ES94">
        <v>-5.9926399999999998E-2</v>
      </c>
      <c r="ET94">
        <v>55.685960000000001</v>
      </c>
      <c r="EU94">
        <v>54.657510000000002</v>
      </c>
      <c r="EV94">
        <v>53.75517</v>
      </c>
      <c r="EW94">
        <v>53.069099999999999</v>
      </c>
      <c r="EX94">
        <v>52.505969999999998</v>
      </c>
      <c r="EY94">
        <v>52.028190000000002</v>
      </c>
      <c r="EZ94">
        <v>51.649419999999999</v>
      </c>
      <c r="FA94">
        <v>51.669640000000001</v>
      </c>
      <c r="FB94">
        <v>54.288269999999997</v>
      </c>
      <c r="FC94">
        <v>58.221829999999997</v>
      </c>
      <c r="FD94">
        <v>61.845230000000001</v>
      </c>
      <c r="FE94">
        <v>65.122140000000002</v>
      </c>
      <c r="FF94">
        <v>67.880129999999994</v>
      </c>
      <c r="FG94">
        <v>70.061970000000002</v>
      </c>
      <c r="FH94">
        <v>71.540459999999996</v>
      </c>
      <c r="FI94">
        <v>72.018159999999995</v>
      </c>
      <c r="FJ94">
        <v>71.436980000000005</v>
      </c>
      <c r="FK94">
        <v>69.514600000000002</v>
      </c>
      <c r="FL94">
        <v>66.139889999999994</v>
      </c>
      <c r="FM94">
        <v>63.185940000000002</v>
      </c>
      <c r="FN94">
        <v>60.990070000000003</v>
      </c>
      <c r="FO94">
        <v>59.245939999999997</v>
      </c>
      <c r="FP94">
        <v>57.760089999999998</v>
      </c>
      <c r="FQ94">
        <v>56.483849999999997</v>
      </c>
      <c r="FR94">
        <v>9.1501899999999997E-2</v>
      </c>
      <c r="FS94">
        <v>0.1107776</v>
      </c>
      <c r="FT94">
        <v>0.16692560000000001</v>
      </c>
    </row>
    <row r="95" spans="1:176" x14ac:dyDescent="0.2">
      <c r="A95" t="s">
        <v>199</v>
      </c>
      <c r="B95" t="s">
        <v>1</v>
      </c>
      <c r="C95" t="s">
        <v>206</v>
      </c>
      <c r="D95" t="s">
        <v>250</v>
      </c>
      <c r="E95">
        <v>490</v>
      </c>
      <c r="F95">
        <v>5.4914829999999997</v>
      </c>
      <c r="G95">
        <v>5.2177559999999996</v>
      </c>
      <c r="H95">
        <v>5.0174750000000001</v>
      </c>
      <c r="I95">
        <v>5.1857350000000002</v>
      </c>
      <c r="J95">
        <v>5.536778</v>
      </c>
      <c r="K95">
        <v>7.1104370000000001</v>
      </c>
      <c r="L95">
        <v>10.88063</v>
      </c>
      <c r="M95">
        <v>14.482659999999999</v>
      </c>
      <c r="N95">
        <v>17.055969999999999</v>
      </c>
      <c r="O95">
        <v>18.9955</v>
      </c>
      <c r="P95">
        <v>19.695129999999999</v>
      </c>
      <c r="Q95">
        <v>19.607589999999998</v>
      </c>
      <c r="R95">
        <v>19.082940000000001</v>
      </c>
      <c r="S95">
        <v>20.375129999999999</v>
      </c>
      <c r="T95">
        <v>20.137350000000001</v>
      </c>
      <c r="U95">
        <v>18.80254</v>
      </c>
      <c r="V95">
        <v>15.25521</v>
      </c>
      <c r="W95">
        <v>11.187950000000001</v>
      </c>
      <c r="X95">
        <v>9.5460089999999997</v>
      </c>
      <c r="Y95">
        <v>8.6393039999999992</v>
      </c>
      <c r="Z95">
        <v>8.0299449999999997</v>
      </c>
      <c r="AA95">
        <v>7.4548300000000003</v>
      </c>
      <c r="AB95">
        <v>6.8656600000000001</v>
      </c>
      <c r="AC95">
        <v>6.328703</v>
      </c>
      <c r="AD95">
        <v>-0.1435323</v>
      </c>
      <c r="AE95">
        <v>-9.6976099999999996E-2</v>
      </c>
      <c r="AF95">
        <v>-5.4351400000000001E-2</v>
      </c>
      <c r="AG95">
        <v>5.6914600000000003E-2</v>
      </c>
      <c r="AH95">
        <v>1.60403E-2</v>
      </c>
      <c r="AI95">
        <v>-5.5208599999999997E-2</v>
      </c>
      <c r="AJ95">
        <v>0.17266280000000001</v>
      </c>
      <c r="AK95">
        <v>3.4257299999999997E-2</v>
      </c>
      <c r="AL95">
        <v>0.12241539999999999</v>
      </c>
      <c r="AM95">
        <v>0.32266729999999999</v>
      </c>
      <c r="AN95">
        <v>0.37299450000000001</v>
      </c>
      <c r="AO95">
        <v>0.36919800000000003</v>
      </c>
      <c r="AP95">
        <v>0.29648639999999998</v>
      </c>
      <c r="AQ95">
        <v>0.4792767</v>
      </c>
      <c r="AR95">
        <v>0.32223000000000002</v>
      </c>
      <c r="AS95">
        <v>0.37852590000000003</v>
      </c>
      <c r="AT95">
        <v>0.5016041</v>
      </c>
      <c r="AU95">
        <v>-3.83434E-2</v>
      </c>
      <c r="AV95">
        <v>-0.1599883</v>
      </c>
      <c r="AW95">
        <v>-8.7796999999999997E-3</v>
      </c>
      <c r="AX95">
        <v>-4.1723000000000003E-2</v>
      </c>
      <c r="AY95">
        <v>3.3889700000000002E-2</v>
      </c>
      <c r="AZ95">
        <v>5.43475E-2</v>
      </c>
      <c r="BA95">
        <v>8.0316999999999993E-3</v>
      </c>
      <c r="BB95">
        <v>-6.1132800000000001E-2</v>
      </c>
      <c r="BC95">
        <v>-2.3919200000000002E-2</v>
      </c>
      <c r="BD95">
        <v>1.5065E-2</v>
      </c>
      <c r="BE95">
        <v>0.1313474</v>
      </c>
      <c r="BF95">
        <v>8.9718300000000001E-2</v>
      </c>
      <c r="BG95">
        <v>2.5385499999999998E-2</v>
      </c>
      <c r="BH95">
        <v>0.31233470000000002</v>
      </c>
      <c r="BI95">
        <v>0.15172060000000001</v>
      </c>
      <c r="BJ95">
        <v>0.2548145</v>
      </c>
      <c r="BK95">
        <v>0.46178000000000002</v>
      </c>
      <c r="BL95">
        <v>0.53439890000000001</v>
      </c>
      <c r="BM95">
        <v>0.5365626</v>
      </c>
      <c r="BN95">
        <v>0.45097939999999997</v>
      </c>
      <c r="BO95">
        <v>0.63351769999999996</v>
      </c>
      <c r="BP95">
        <v>0.48324820000000002</v>
      </c>
      <c r="BQ95">
        <v>0.53579379999999999</v>
      </c>
      <c r="BR95">
        <v>0.64245350000000001</v>
      </c>
      <c r="BS95">
        <v>0.11558300000000001</v>
      </c>
      <c r="BT95">
        <v>-3.27456E-2</v>
      </c>
      <c r="BU95">
        <v>0.12317989999999999</v>
      </c>
      <c r="BV95">
        <v>7.3091900000000001E-2</v>
      </c>
      <c r="BW95">
        <v>0.14016110000000001</v>
      </c>
      <c r="BX95">
        <v>0.14801210000000001</v>
      </c>
      <c r="BY95">
        <v>9.8848900000000003E-2</v>
      </c>
      <c r="BZ95">
        <v>-4.0632000000000003E-3</v>
      </c>
      <c r="CA95">
        <v>2.66798E-2</v>
      </c>
      <c r="CB95">
        <v>6.3142500000000004E-2</v>
      </c>
      <c r="CC95">
        <v>0.18289929999999999</v>
      </c>
      <c r="CD95">
        <v>0.1407475</v>
      </c>
      <c r="CE95">
        <v>8.1204700000000005E-2</v>
      </c>
      <c r="CF95">
        <v>0.40907100000000002</v>
      </c>
      <c r="CG95">
        <v>0.23307530000000001</v>
      </c>
      <c r="CH95">
        <v>0.34651369999999998</v>
      </c>
      <c r="CI95">
        <v>0.55812910000000004</v>
      </c>
      <c r="CJ95">
        <v>0.64618690000000001</v>
      </c>
      <c r="CK95">
        <v>0.65247889999999997</v>
      </c>
      <c r="CL95">
        <v>0.5579807</v>
      </c>
      <c r="CM95">
        <v>0.74034449999999996</v>
      </c>
      <c r="CN95">
        <v>0.59476890000000004</v>
      </c>
      <c r="CO95">
        <v>0.64471719999999999</v>
      </c>
      <c r="CP95">
        <v>0.74000529999999998</v>
      </c>
      <c r="CQ95">
        <v>0.2221919</v>
      </c>
      <c r="CR95">
        <v>5.5382300000000002E-2</v>
      </c>
      <c r="CS95">
        <v>0.21457470000000001</v>
      </c>
      <c r="CT95">
        <v>0.15261240000000001</v>
      </c>
      <c r="CU95">
        <v>0.21376439999999999</v>
      </c>
      <c r="CV95">
        <v>0.21288399999999999</v>
      </c>
      <c r="CW95">
        <v>0.16174859999999999</v>
      </c>
      <c r="CX95">
        <v>5.3006499999999998E-2</v>
      </c>
      <c r="CY95">
        <v>7.7278799999999995E-2</v>
      </c>
      <c r="CZ95">
        <v>0.11122</v>
      </c>
      <c r="DA95">
        <v>0.2344512</v>
      </c>
      <c r="DB95">
        <v>0.19177669999999999</v>
      </c>
      <c r="DC95">
        <v>0.1370239</v>
      </c>
      <c r="DD95">
        <v>0.50580729999999996</v>
      </c>
      <c r="DE95">
        <v>0.31443009999999999</v>
      </c>
      <c r="DF95">
        <v>0.43821280000000001</v>
      </c>
      <c r="DG95">
        <v>0.65447809999999995</v>
      </c>
      <c r="DH95">
        <v>0.75797499999999995</v>
      </c>
      <c r="DI95">
        <v>0.7683951</v>
      </c>
      <c r="DJ95">
        <v>0.66498210000000002</v>
      </c>
      <c r="DK95">
        <v>0.84717140000000002</v>
      </c>
      <c r="DL95">
        <v>0.70628959999999996</v>
      </c>
      <c r="DM95">
        <v>0.75364050000000005</v>
      </c>
      <c r="DN95">
        <v>0.83755710000000005</v>
      </c>
      <c r="DO95">
        <v>0.3288008</v>
      </c>
      <c r="DP95">
        <v>0.1435102</v>
      </c>
      <c r="DQ95">
        <v>0.30596960000000001</v>
      </c>
      <c r="DR95">
        <v>0.2321329</v>
      </c>
      <c r="DS95">
        <v>0.2873677</v>
      </c>
      <c r="DT95">
        <v>0.2777558</v>
      </c>
      <c r="DU95">
        <v>0.2246484</v>
      </c>
      <c r="DV95">
        <v>0.135406</v>
      </c>
      <c r="DW95">
        <v>0.15033569999999999</v>
      </c>
      <c r="DX95">
        <v>0.1806363</v>
      </c>
      <c r="DY95">
        <v>0.30888389999999999</v>
      </c>
      <c r="DZ95">
        <v>0.26545479999999999</v>
      </c>
      <c r="EA95">
        <v>0.21761800000000001</v>
      </c>
      <c r="EB95">
        <v>0.64547929999999998</v>
      </c>
      <c r="EC95">
        <v>0.43189339999999998</v>
      </c>
      <c r="ED95">
        <v>0.57061189999999995</v>
      </c>
      <c r="EE95">
        <v>0.79359080000000004</v>
      </c>
      <c r="EF95">
        <v>0.91937939999999996</v>
      </c>
      <c r="EG95">
        <v>0.93575969999999997</v>
      </c>
      <c r="EH95">
        <v>0.81947499999999995</v>
      </c>
      <c r="EI95">
        <v>1.001412</v>
      </c>
      <c r="EJ95">
        <v>0.86730779999999996</v>
      </c>
      <c r="EK95">
        <v>0.91090839999999995</v>
      </c>
      <c r="EL95">
        <v>0.97840649999999996</v>
      </c>
      <c r="EM95">
        <v>0.48272720000000002</v>
      </c>
      <c r="EN95">
        <v>0.27075290000000002</v>
      </c>
      <c r="EO95">
        <v>0.43792920000000002</v>
      </c>
      <c r="EP95">
        <v>0.34694779999999997</v>
      </c>
      <c r="EQ95">
        <v>0.39363910000000002</v>
      </c>
      <c r="ER95">
        <v>0.37142049999999999</v>
      </c>
      <c r="ES95">
        <v>0.31546560000000001</v>
      </c>
      <c r="ET95">
        <v>60.716659999999997</v>
      </c>
      <c r="EU95">
        <v>59.430070000000001</v>
      </c>
      <c r="EV95">
        <v>58.126249999999999</v>
      </c>
      <c r="EW95">
        <v>57.320160000000001</v>
      </c>
      <c r="EX95">
        <v>56.454180000000001</v>
      </c>
      <c r="EY95">
        <v>55.842260000000003</v>
      </c>
      <c r="EZ95">
        <v>55.66245</v>
      </c>
      <c r="FA95">
        <v>56.084339999999997</v>
      </c>
      <c r="FB95">
        <v>58.485149999999997</v>
      </c>
      <c r="FC95">
        <v>62.043750000000003</v>
      </c>
      <c r="FD95">
        <v>64.491230000000002</v>
      </c>
      <c r="FE95">
        <v>67.193179999999998</v>
      </c>
      <c r="FF95">
        <v>69.173100000000005</v>
      </c>
      <c r="FG95">
        <v>70.912970000000001</v>
      </c>
      <c r="FH95">
        <v>72.623180000000005</v>
      </c>
      <c r="FI95">
        <v>72.901920000000004</v>
      </c>
      <c r="FJ95">
        <v>72.669330000000002</v>
      </c>
      <c r="FK95">
        <v>71.52149</v>
      </c>
      <c r="FL95">
        <v>68.985919999999993</v>
      </c>
      <c r="FM95">
        <v>66.358710000000002</v>
      </c>
      <c r="FN95">
        <v>64.346689999999995</v>
      </c>
      <c r="FO95">
        <v>62.38062</v>
      </c>
      <c r="FP95">
        <v>61.026699999999998</v>
      </c>
      <c r="FQ95">
        <v>59.791780000000003</v>
      </c>
      <c r="FR95">
        <v>9.1501899999999997E-2</v>
      </c>
      <c r="FS95">
        <v>0.1107776</v>
      </c>
      <c r="FT95">
        <v>0.16692560000000001</v>
      </c>
    </row>
    <row r="96" spans="1:176" x14ac:dyDescent="0.2">
      <c r="A96" t="s">
        <v>199</v>
      </c>
      <c r="B96" t="s">
        <v>1</v>
      </c>
      <c r="C96" t="s">
        <v>206</v>
      </c>
      <c r="D96" t="s">
        <v>235</v>
      </c>
      <c r="E96">
        <v>490</v>
      </c>
      <c r="F96">
        <v>5.8872619999999998</v>
      </c>
      <c r="G96">
        <v>5.5950680000000004</v>
      </c>
      <c r="H96">
        <v>5.4964259999999996</v>
      </c>
      <c r="I96">
        <v>5.6467960000000001</v>
      </c>
      <c r="J96">
        <v>6.2293710000000004</v>
      </c>
      <c r="K96">
        <v>8.0411929999999998</v>
      </c>
      <c r="L96">
        <v>11.668760000000001</v>
      </c>
      <c r="M96">
        <v>15.018509999999999</v>
      </c>
      <c r="N96">
        <v>17.617039999999999</v>
      </c>
      <c r="O96">
        <v>19.330369999999998</v>
      </c>
      <c r="P96">
        <v>20.344460000000002</v>
      </c>
      <c r="Q96">
        <v>20.789580000000001</v>
      </c>
      <c r="R96">
        <v>20.37283</v>
      </c>
      <c r="S96">
        <v>21.38025</v>
      </c>
      <c r="T96">
        <v>21.032830000000001</v>
      </c>
      <c r="U96">
        <v>19.241530000000001</v>
      </c>
      <c r="V96">
        <v>16.313569999999999</v>
      </c>
      <c r="W96">
        <v>12.726610000000001</v>
      </c>
      <c r="X96">
        <v>10.385770000000001</v>
      </c>
      <c r="Y96">
        <v>9.2740159999999996</v>
      </c>
      <c r="Z96">
        <v>8.4979069999999997</v>
      </c>
      <c r="AA96">
        <v>7.6708460000000001</v>
      </c>
      <c r="AB96">
        <v>7.172714</v>
      </c>
      <c r="AC96">
        <v>6.4821179999999998</v>
      </c>
      <c r="AD96">
        <v>-0.1340712</v>
      </c>
      <c r="AE96">
        <v>-0.12184589999999999</v>
      </c>
      <c r="AF96">
        <v>-8.1598000000000004E-2</v>
      </c>
      <c r="AG96">
        <v>6.1146899999999997E-2</v>
      </c>
      <c r="AH96">
        <v>2.859E-3</v>
      </c>
      <c r="AI96">
        <v>-7.7199100000000007E-2</v>
      </c>
      <c r="AJ96">
        <v>0.13747709999999999</v>
      </c>
      <c r="AK96">
        <v>-0.1069333</v>
      </c>
      <c r="AL96">
        <v>-4.8068800000000002E-2</v>
      </c>
      <c r="AM96">
        <v>0.13739589999999999</v>
      </c>
      <c r="AN96">
        <v>0.24831710000000001</v>
      </c>
      <c r="AO96">
        <v>0.36056050000000001</v>
      </c>
      <c r="AP96">
        <v>0.29255350000000002</v>
      </c>
      <c r="AQ96">
        <v>0.45345469999999999</v>
      </c>
      <c r="AR96">
        <v>0.31455250000000001</v>
      </c>
      <c r="AS96">
        <v>0.4190895</v>
      </c>
      <c r="AT96">
        <v>0.63343300000000002</v>
      </c>
      <c r="AU96">
        <v>3.8499400000000003E-2</v>
      </c>
      <c r="AV96">
        <v>-0.25393880000000002</v>
      </c>
      <c r="AW96">
        <v>-0.13111980000000001</v>
      </c>
      <c r="AX96">
        <v>-0.1390924</v>
      </c>
      <c r="AY96">
        <v>-4.8524600000000001E-2</v>
      </c>
      <c r="AZ96">
        <v>3.6477799999999998E-2</v>
      </c>
      <c r="BA96">
        <v>-7.3165300000000003E-2</v>
      </c>
      <c r="BB96">
        <v>-5.1671599999999998E-2</v>
      </c>
      <c r="BC96">
        <v>-4.8788999999999999E-2</v>
      </c>
      <c r="BD96">
        <v>-1.21817E-2</v>
      </c>
      <c r="BE96">
        <v>0.1355797</v>
      </c>
      <c r="BF96">
        <v>7.6536999999999994E-2</v>
      </c>
      <c r="BG96">
        <v>3.395E-3</v>
      </c>
      <c r="BH96">
        <v>0.27714899999999998</v>
      </c>
      <c r="BI96">
        <v>1.0529999999999999E-2</v>
      </c>
      <c r="BJ96">
        <v>8.4330199999999994E-2</v>
      </c>
      <c r="BK96">
        <v>0.27650859999999999</v>
      </c>
      <c r="BL96">
        <v>0.40972140000000001</v>
      </c>
      <c r="BM96">
        <v>0.52792510000000004</v>
      </c>
      <c r="BN96">
        <v>0.44704640000000001</v>
      </c>
      <c r="BO96">
        <v>0.60769569999999995</v>
      </c>
      <c r="BP96">
        <v>0.47557070000000001</v>
      </c>
      <c r="BQ96">
        <v>0.57635749999999997</v>
      </c>
      <c r="BR96">
        <v>0.77428240000000004</v>
      </c>
      <c r="BS96">
        <v>0.19242570000000001</v>
      </c>
      <c r="BT96">
        <v>-0.12669610000000001</v>
      </c>
      <c r="BU96">
        <v>8.3989999999999998E-4</v>
      </c>
      <c r="BV96">
        <v>-2.42775E-2</v>
      </c>
      <c r="BW96">
        <v>5.7746800000000001E-2</v>
      </c>
      <c r="BX96">
        <v>0.13014239999999999</v>
      </c>
      <c r="BY96">
        <v>1.7651900000000002E-2</v>
      </c>
      <c r="BZ96">
        <v>5.398E-3</v>
      </c>
      <c r="CA96">
        <v>1.81E-3</v>
      </c>
      <c r="CB96">
        <v>3.5895900000000001E-2</v>
      </c>
      <c r="CC96">
        <v>0.18713160000000001</v>
      </c>
      <c r="CD96">
        <v>0.12756619999999999</v>
      </c>
      <c r="CE96">
        <v>5.9214200000000002E-2</v>
      </c>
      <c r="CF96">
        <v>0.37388529999999998</v>
      </c>
      <c r="CG96">
        <v>9.18847E-2</v>
      </c>
      <c r="CH96">
        <v>0.1760294</v>
      </c>
      <c r="CI96">
        <v>0.37285760000000001</v>
      </c>
      <c r="CJ96">
        <v>0.52150949999999996</v>
      </c>
      <c r="CK96">
        <v>0.64384129999999995</v>
      </c>
      <c r="CL96">
        <v>0.55404779999999998</v>
      </c>
      <c r="CM96">
        <v>0.71452249999999995</v>
      </c>
      <c r="CN96">
        <v>0.58709140000000004</v>
      </c>
      <c r="CO96">
        <v>0.68528080000000002</v>
      </c>
      <c r="CP96">
        <v>0.8718342</v>
      </c>
      <c r="CQ96">
        <v>0.29903469999999999</v>
      </c>
      <c r="CR96">
        <v>-3.8568199999999997E-2</v>
      </c>
      <c r="CS96">
        <v>9.2234700000000003E-2</v>
      </c>
      <c r="CT96">
        <v>5.5243E-2</v>
      </c>
      <c r="CU96">
        <v>0.1313501</v>
      </c>
      <c r="CV96">
        <v>0.1950143</v>
      </c>
      <c r="CW96">
        <v>8.0551700000000004E-2</v>
      </c>
      <c r="CX96">
        <v>6.2467700000000001E-2</v>
      </c>
      <c r="CY96">
        <v>5.2408999999999997E-2</v>
      </c>
      <c r="CZ96">
        <v>8.3973400000000004E-2</v>
      </c>
      <c r="DA96">
        <v>0.23868349999999999</v>
      </c>
      <c r="DB96">
        <v>0.17859549999999999</v>
      </c>
      <c r="DC96">
        <v>0.11503339999999999</v>
      </c>
      <c r="DD96">
        <v>0.47062169999999998</v>
      </c>
      <c r="DE96">
        <v>0.17323949999999999</v>
      </c>
      <c r="DF96">
        <v>0.26772859999999998</v>
      </c>
      <c r="DG96">
        <v>0.46920669999999998</v>
      </c>
      <c r="DH96">
        <v>0.63329760000000002</v>
      </c>
      <c r="DI96">
        <v>0.75975760000000003</v>
      </c>
      <c r="DJ96">
        <v>0.66104909999999995</v>
      </c>
      <c r="DK96">
        <v>0.82134940000000001</v>
      </c>
      <c r="DL96">
        <v>0.69861220000000002</v>
      </c>
      <c r="DM96">
        <v>0.79420409999999997</v>
      </c>
      <c r="DN96">
        <v>0.96938599999999997</v>
      </c>
      <c r="DO96">
        <v>0.40564359999999999</v>
      </c>
      <c r="DP96">
        <v>4.9559699999999998E-2</v>
      </c>
      <c r="DQ96">
        <v>0.1836295</v>
      </c>
      <c r="DR96">
        <v>0.13476340000000001</v>
      </c>
      <c r="DS96">
        <v>0.20495340000000001</v>
      </c>
      <c r="DT96">
        <v>0.25988610000000001</v>
      </c>
      <c r="DU96">
        <v>0.14345140000000001</v>
      </c>
      <c r="DV96">
        <v>0.1448672</v>
      </c>
      <c r="DW96">
        <v>0.12546589999999999</v>
      </c>
      <c r="DX96">
        <v>0.15338969999999999</v>
      </c>
      <c r="DY96">
        <v>0.31311630000000001</v>
      </c>
      <c r="DZ96">
        <v>0.25227349999999998</v>
      </c>
      <c r="EA96">
        <v>0.19562750000000001</v>
      </c>
      <c r="EB96">
        <v>0.61029359999999999</v>
      </c>
      <c r="EC96">
        <v>0.29070279999999998</v>
      </c>
      <c r="ED96">
        <v>0.40012760000000003</v>
      </c>
      <c r="EE96">
        <v>0.60831939999999995</v>
      </c>
      <c r="EF96">
        <v>0.79470189999999996</v>
      </c>
      <c r="EG96">
        <v>0.92712220000000001</v>
      </c>
      <c r="EH96">
        <v>0.81554199999999999</v>
      </c>
      <c r="EI96">
        <v>0.97559030000000002</v>
      </c>
      <c r="EJ96">
        <v>0.85963029999999996</v>
      </c>
      <c r="EK96">
        <v>0.95147199999999998</v>
      </c>
      <c r="EL96">
        <v>1.1102350000000001</v>
      </c>
      <c r="EM96">
        <v>0.55956989999999995</v>
      </c>
      <c r="EN96">
        <v>0.1768025</v>
      </c>
      <c r="EO96">
        <v>0.31558910000000001</v>
      </c>
      <c r="EP96">
        <v>0.24957840000000001</v>
      </c>
      <c r="EQ96">
        <v>0.31122480000000002</v>
      </c>
      <c r="ER96">
        <v>0.3535508</v>
      </c>
      <c r="ES96">
        <v>0.23426859999999999</v>
      </c>
      <c r="ET96">
        <v>65.198220000000006</v>
      </c>
      <c r="EU96">
        <v>64.302220000000005</v>
      </c>
      <c r="EV96">
        <v>63.448749999999997</v>
      </c>
      <c r="EW96">
        <v>62.740819999999999</v>
      </c>
      <c r="EX96">
        <v>62.156529999999997</v>
      </c>
      <c r="EY96">
        <v>61.759770000000003</v>
      </c>
      <c r="EZ96">
        <v>61.363849999999999</v>
      </c>
      <c r="FA96">
        <v>61.837009999999999</v>
      </c>
      <c r="FB96">
        <v>63.952080000000002</v>
      </c>
      <c r="FC96">
        <v>66.680000000000007</v>
      </c>
      <c r="FD96">
        <v>69.831670000000003</v>
      </c>
      <c r="FE96">
        <v>73.012060000000005</v>
      </c>
      <c r="FF96">
        <v>75.963579999999993</v>
      </c>
      <c r="FG96">
        <v>78.391959999999997</v>
      </c>
      <c r="FH96">
        <v>79.921539999999993</v>
      </c>
      <c r="FI96">
        <v>80.272369999999995</v>
      </c>
      <c r="FJ96">
        <v>79.777649999999994</v>
      </c>
      <c r="FK96">
        <v>78.131860000000003</v>
      </c>
      <c r="FL96">
        <v>75.537350000000004</v>
      </c>
      <c r="FM96">
        <v>72.289379999999994</v>
      </c>
      <c r="FN96">
        <v>69.936000000000007</v>
      </c>
      <c r="FO96">
        <v>68.299539999999993</v>
      </c>
      <c r="FP96">
        <v>67.029820000000001</v>
      </c>
      <c r="FQ96">
        <v>66.004530000000003</v>
      </c>
      <c r="FR96">
        <v>9.1501899999999997E-2</v>
      </c>
      <c r="FS96">
        <v>0.1107776</v>
      </c>
      <c r="FT96">
        <v>0.16692560000000001</v>
      </c>
    </row>
    <row r="97" spans="1:176" x14ac:dyDescent="0.2">
      <c r="A97" t="s">
        <v>199</v>
      </c>
      <c r="B97" t="s">
        <v>1</v>
      </c>
      <c r="C97" t="s">
        <v>206</v>
      </c>
      <c r="D97" t="s">
        <v>246</v>
      </c>
      <c r="E97">
        <v>490</v>
      </c>
      <c r="F97">
        <v>6.1771260000000003</v>
      </c>
      <c r="G97">
        <v>5.841208</v>
      </c>
      <c r="H97">
        <v>5.6340320000000004</v>
      </c>
      <c r="I97">
        <v>5.7788510000000004</v>
      </c>
      <c r="J97">
        <v>6.3518330000000001</v>
      </c>
      <c r="K97">
        <v>8.0613130000000002</v>
      </c>
      <c r="L97">
        <v>11.61731</v>
      </c>
      <c r="M97">
        <v>14.30123</v>
      </c>
      <c r="N97">
        <v>17.065329999999999</v>
      </c>
      <c r="O97">
        <v>18.910440000000001</v>
      </c>
      <c r="P97">
        <v>20.003350000000001</v>
      </c>
      <c r="Q97">
        <v>20.642099999999999</v>
      </c>
      <c r="R97">
        <v>20.165880000000001</v>
      </c>
      <c r="S97">
        <v>21.082270000000001</v>
      </c>
      <c r="T97">
        <v>20.595829999999999</v>
      </c>
      <c r="U97">
        <v>18.797419999999999</v>
      </c>
      <c r="V97">
        <v>16.299880000000002</v>
      </c>
      <c r="W97">
        <v>12.79974</v>
      </c>
      <c r="X97">
        <v>10.443910000000001</v>
      </c>
      <c r="Y97">
        <v>9.2707940000000004</v>
      </c>
      <c r="Z97">
        <v>8.5593669999999999</v>
      </c>
      <c r="AA97">
        <v>7.5738719999999997</v>
      </c>
      <c r="AB97">
        <v>7.1686249999999996</v>
      </c>
      <c r="AC97">
        <v>6.3297080000000001</v>
      </c>
      <c r="AD97">
        <v>-0.14396410000000001</v>
      </c>
      <c r="AE97">
        <v>-0.14831469999999999</v>
      </c>
      <c r="AF97">
        <v>-0.1025134</v>
      </c>
      <c r="AG97">
        <v>4.70842E-2</v>
      </c>
      <c r="AH97">
        <v>-7.3686999999999997E-3</v>
      </c>
      <c r="AI97">
        <v>-8.0049400000000007E-2</v>
      </c>
      <c r="AJ97">
        <v>0.10456550000000001</v>
      </c>
      <c r="AK97">
        <v>-0.2298018</v>
      </c>
      <c r="AL97">
        <v>-0.1700441</v>
      </c>
      <c r="AM97">
        <v>8.3891999999999994E-3</v>
      </c>
      <c r="AN97">
        <v>0.16403119999999999</v>
      </c>
      <c r="AO97">
        <v>0.35958030000000002</v>
      </c>
      <c r="AP97">
        <v>0.2936281</v>
      </c>
      <c r="AQ97">
        <v>0.41538799999999998</v>
      </c>
      <c r="AR97">
        <v>0.29496790000000001</v>
      </c>
      <c r="AS97">
        <v>0.44196380000000002</v>
      </c>
      <c r="AT97">
        <v>0.7278057</v>
      </c>
      <c r="AU97">
        <v>0.10069500000000001</v>
      </c>
      <c r="AV97">
        <v>-0.30740679999999998</v>
      </c>
      <c r="AW97">
        <v>-0.24478759999999999</v>
      </c>
      <c r="AX97">
        <v>-0.2100262</v>
      </c>
      <c r="AY97">
        <v>-0.1189413</v>
      </c>
      <c r="AZ97">
        <v>8.4942000000000004E-3</v>
      </c>
      <c r="BA97">
        <v>-0.156225</v>
      </c>
      <c r="BB97">
        <v>-6.1564599999999997E-2</v>
      </c>
      <c r="BC97">
        <v>-7.52578E-2</v>
      </c>
      <c r="BD97">
        <v>-3.3097000000000001E-2</v>
      </c>
      <c r="BE97">
        <v>0.121517</v>
      </c>
      <c r="BF97">
        <v>6.6309400000000004E-2</v>
      </c>
      <c r="BG97">
        <v>5.4469999999999996E-4</v>
      </c>
      <c r="BH97">
        <v>0.24423739999999999</v>
      </c>
      <c r="BI97">
        <v>-0.11233849999999999</v>
      </c>
      <c r="BJ97">
        <v>-3.7644999999999998E-2</v>
      </c>
      <c r="BK97">
        <v>0.14750189999999999</v>
      </c>
      <c r="BL97">
        <v>0.32543549999999999</v>
      </c>
      <c r="BM97">
        <v>0.52694490000000005</v>
      </c>
      <c r="BN97">
        <v>0.44812109999999999</v>
      </c>
      <c r="BO97">
        <v>0.56962900000000005</v>
      </c>
      <c r="BP97">
        <v>0.45598610000000001</v>
      </c>
      <c r="BQ97">
        <v>0.59923179999999998</v>
      </c>
      <c r="BR97">
        <v>0.86865499999999995</v>
      </c>
      <c r="BS97">
        <v>0.25462129999999999</v>
      </c>
      <c r="BT97">
        <v>-0.18016399999999999</v>
      </c>
      <c r="BU97">
        <v>-0.11282789999999999</v>
      </c>
      <c r="BV97">
        <v>-9.5211299999999999E-2</v>
      </c>
      <c r="BW97">
        <v>-1.26698E-2</v>
      </c>
      <c r="BX97">
        <v>0.10215879999999999</v>
      </c>
      <c r="BY97">
        <v>-6.5407699999999999E-2</v>
      </c>
      <c r="BZ97">
        <v>-4.4948999999999996E-3</v>
      </c>
      <c r="CA97">
        <v>-2.4658800000000002E-2</v>
      </c>
      <c r="CB97">
        <v>1.4980500000000001E-2</v>
      </c>
      <c r="CC97">
        <v>0.1730689</v>
      </c>
      <c r="CD97">
        <v>0.1173386</v>
      </c>
      <c r="CE97">
        <v>5.6363900000000002E-2</v>
      </c>
      <c r="CF97">
        <v>0.34097369999999999</v>
      </c>
      <c r="CG97">
        <v>-3.0983799999999999E-2</v>
      </c>
      <c r="CH97">
        <v>5.4054100000000001E-2</v>
      </c>
      <c r="CI97">
        <v>0.24385100000000001</v>
      </c>
      <c r="CJ97">
        <v>0.43722359999999999</v>
      </c>
      <c r="CK97">
        <v>0.64286120000000002</v>
      </c>
      <c r="CL97">
        <v>0.55512240000000002</v>
      </c>
      <c r="CM97">
        <v>0.67645580000000005</v>
      </c>
      <c r="CN97">
        <v>0.56750679999999998</v>
      </c>
      <c r="CO97">
        <v>0.70815510000000004</v>
      </c>
      <c r="CP97">
        <v>0.96620680000000003</v>
      </c>
      <c r="CQ97">
        <v>0.3612303</v>
      </c>
      <c r="CR97">
        <v>-9.2036099999999996E-2</v>
      </c>
      <c r="CS97">
        <v>-2.14331E-2</v>
      </c>
      <c r="CT97">
        <v>-1.5690800000000001E-2</v>
      </c>
      <c r="CU97">
        <v>6.0933500000000002E-2</v>
      </c>
      <c r="CV97">
        <v>0.1670307</v>
      </c>
      <c r="CW97">
        <v>-2.5079999999999998E-3</v>
      </c>
      <c r="CX97">
        <v>5.2574700000000002E-2</v>
      </c>
      <c r="CY97">
        <v>2.59402E-2</v>
      </c>
      <c r="CZ97">
        <v>6.3058000000000003E-2</v>
      </c>
      <c r="DA97">
        <v>0.22462080000000001</v>
      </c>
      <c r="DB97">
        <v>0.16836780000000001</v>
      </c>
      <c r="DC97">
        <v>0.11218309999999999</v>
      </c>
      <c r="DD97">
        <v>0.43771009999999999</v>
      </c>
      <c r="DE97">
        <v>5.0370900000000003E-2</v>
      </c>
      <c r="DF97">
        <v>0.1457533</v>
      </c>
      <c r="DG97">
        <v>0.3402</v>
      </c>
      <c r="DH97">
        <v>0.54901180000000005</v>
      </c>
      <c r="DI97">
        <v>0.75877740000000005</v>
      </c>
      <c r="DJ97">
        <v>0.66212380000000004</v>
      </c>
      <c r="DK97">
        <v>0.78328260000000005</v>
      </c>
      <c r="DL97">
        <v>0.67902759999999995</v>
      </c>
      <c r="DM97">
        <v>0.81707839999999998</v>
      </c>
      <c r="DN97">
        <v>1.0637589999999999</v>
      </c>
      <c r="DO97">
        <v>0.46783920000000001</v>
      </c>
      <c r="DP97">
        <v>-3.9081999999999997E-3</v>
      </c>
      <c r="DQ97">
        <v>6.9961700000000002E-2</v>
      </c>
      <c r="DR97">
        <v>6.3829700000000003E-2</v>
      </c>
      <c r="DS97">
        <v>0.13453670000000001</v>
      </c>
      <c r="DT97">
        <v>0.23190250000000001</v>
      </c>
      <c r="DU97">
        <v>6.03917E-2</v>
      </c>
      <c r="DV97">
        <v>0.13497419999999999</v>
      </c>
      <c r="DW97">
        <v>9.8997100000000005E-2</v>
      </c>
      <c r="DX97">
        <v>0.13247429999999999</v>
      </c>
      <c r="DY97">
        <v>0.29905350000000003</v>
      </c>
      <c r="DZ97">
        <v>0.24204580000000001</v>
      </c>
      <c r="EA97">
        <v>0.19277720000000001</v>
      </c>
      <c r="EB97">
        <v>0.57738199999999995</v>
      </c>
      <c r="EC97">
        <v>0.16783419999999999</v>
      </c>
      <c r="ED97">
        <v>0.27815240000000002</v>
      </c>
      <c r="EE97">
        <v>0.47931269999999998</v>
      </c>
      <c r="EF97">
        <v>0.71041600000000005</v>
      </c>
      <c r="EG97">
        <v>0.92614200000000002</v>
      </c>
      <c r="EH97">
        <v>0.81661669999999997</v>
      </c>
      <c r="EI97">
        <v>0.93752360000000001</v>
      </c>
      <c r="EJ97">
        <v>0.84004579999999995</v>
      </c>
      <c r="EK97">
        <v>0.9743463</v>
      </c>
      <c r="EL97">
        <v>1.2046079999999999</v>
      </c>
      <c r="EM97">
        <v>0.62176549999999997</v>
      </c>
      <c r="EN97">
        <v>0.1233345</v>
      </c>
      <c r="EO97">
        <v>0.2019213</v>
      </c>
      <c r="EP97">
        <v>0.17864459999999999</v>
      </c>
      <c r="EQ97">
        <v>0.2408082</v>
      </c>
      <c r="ER97">
        <v>0.3255672</v>
      </c>
      <c r="ES97">
        <v>0.15120890000000001</v>
      </c>
      <c r="ET97">
        <v>66.440349999999995</v>
      </c>
      <c r="EU97">
        <v>65.257980000000003</v>
      </c>
      <c r="EV97">
        <v>64.066379999999995</v>
      </c>
      <c r="EW97">
        <v>62.937190000000001</v>
      </c>
      <c r="EX97">
        <v>62.174219999999998</v>
      </c>
      <c r="EY97">
        <v>61.688690000000001</v>
      </c>
      <c r="EZ97">
        <v>61.036459999999998</v>
      </c>
      <c r="FA97">
        <v>62.101149999999997</v>
      </c>
      <c r="FB97">
        <v>64.931349999999995</v>
      </c>
      <c r="FC97">
        <v>68.675600000000003</v>
      </c>
      <c r="FD97">
        <v>73.074250000000006</v>
      </c>
      <c r="FE97">
        <v>77.527789999999996</v>
      </c>
      <c r="FF97">
        <v>81.277690000000007</v>
      </c>
      <c r="FG97">
        <v>84.800899999999999</v>
      </c>
      <c r="FH97">
        <v>87.226489999999998</v>
      </c>
      <c r="FI97">
        <v>87.921700000000001</v>
      </c>
      <c r="FJ97">
        <v>87.234200000000001</v>
      </c>
      <c r="FK97">
        <v>85.586380000000005</v>
      </c>
      <c r="FL97">
        <v>82.33511</v>
      </c>
      <c r="FM97">
        <v>77.968500000000006</v>
      </c>
      <c r="FN97">
        <v>74.929329999999993</v>
      </c>
      <c r="FO97">
        <v>72.600470000000001</v>
      </c>
      <c r="FP97">
        <v>70.567269999999994</v>
      </c>
      <c r="FQ97">
        <v>69.229079999999996</v>
      </c>
      <c r="FR97">
        <v>9.1501899999999997E-2</v>
      </c>
      <c r="FS97">
        <v>0.1107776</v>
      </c>
      <c r="FT97">
        <v>0.16692560000000001</v>
      </c>
    </row>
    <row r="98" spans="1:176" x14ac:dyDescent="0.2">
      <c r="A98" t="s">
        <v>199</v>
      </c>
      <c r="B98" t="s">
        <v>1</v>
      </c>
      <c r="C98" t="s">
        <v>207</v>
      </c>
      <c r="D98" t="s">
        <v>227</v>
      </c>
      <c r="E98">
        <v>2313</v>
      </c>
      <c r="F98">
        <v>7.3850709999999999</v>
      </c>
      <c r="G98">
        <v>7.1156509999999997</v>
      </c>
      <c r="H98">
        <v>6.9279460000000004</v>
      </c>
      <c r="I98">
        <v>6.967778</v>
      </c>
      <c r="J98">
        <v>7.2050179999999999</v>
      </c>
      <c r="K98">
        <v>7.8671920000000002</v>
      </c>
      <c r="L98">
        <v>8.6427080000000007</v>
      </c>
      <c r="M98">
        <v>9.7231140000000007</v>
      </c>
      <c r="N98">
        <v>11.2483</v>
      </c>
      <c r="O98">
        <v>12.60385</v>
      </c>
      <c r="P98">
        <v>13.76319</v>
      </c>
      <c r="Q98">
        <v>14.632630000000001</v>
      </c>
      <c r="R98">
        <v>15.12598</v>
      </c>
      <c r="S98">
        <v>15.542619999999999</v>
      </c>
      <c r="T98">
        <v>15.69068</v>
      </c>
      <c r="U98">
        <v>15.553990000000001</v>
      </c>
      <c r="V98">
        <v>15.25604</v>
      </c>
      <c r="W98">
        <v>14.469620000000001</v>
      </c>
      <c r="X98">
        <v>13.38382</v>
      </c>
      <c r="Y98">
        <v>12.610989999999999</v>
      </c>
      <c r="Z98">
        <v>12.102959999999999</v>
      </c>
      <c r="AA98">
        <v>10.651260000000001</v>
      </c>
      <c r="AB98">
        <v>9.1238670000000006</v>
      </c>
      <c r="AC98">
        <v>8.1641239999999993</v>
      </c>
      <c r="AD98">
        <v>0.34261330000000001</v>
      </c>
      <c r="AE98">
        <v>0.33527669999999998</v>
      </c>
      <c r="AF98">
        <v>0.3326057</v>
      </c>
      <c r="AG98">
        <v>0.35231649999999998</v>
      </c>
      <c r="AH98">
        <v>0.36786570000000002</v>
      </c>
      <c r="AI98">
        <v>0.4170295</v>
      </c>
      <c r="AJ98">
        <v>0.37613580000000002</v>
      </c>
      <c r="AK98">
        <v>0.37455139999999998</v>
      </c>
      <c r="AL98">
        <v>0.37396940000000001</v>
      </c>
      <c r="AM98">
        <v>0.33256330000000001</v>
      </c>
      <c r="AN98">
        <v>0.28654039999999997</v>
      </c>
      <c r="AO98">
        <v>0.32603280000000001</v>
      </c>
      <c r="AP98">
        <v>0.3828162</v>
      </c>
      <c r="AQ98">
        <v>0.42447600000000002</v>
      </c>
      <c r="AR98">
        <v>0.4679179</v>
      </c>
      <c r="AS98">
        <v>0.53404209999999996</v>
      </c>
      <c r="AT98">
        <v>0.52463479999999996</v>
      </c>
      <c r="AU98">
        <v>0.61571240000000005</v>
      </c>
      <c r="AV98">
        <v>0.61575630000000003</v>
      </c>
      <c r="AW98">
        <v>0.54040529999999998</v>
      </c>
      <c r="AX98">
        <v>0.48422700000000002</v>
      </c>
      <c r="AY98">
        <v>0.35415540000000001</v>
      </c>
      <c r="AZ98">
        <v>0.32542720000000003</v>
      </c>
      <c r="BA98">
        <v>0.38559589999999999</v>
      </c>
      <c r="BB98">
        <v>0.36319859999999998</v>
      </c>
      <c r="BC98">
        <v>0.35570069999999998</v>
      </c>
      <c r="BD98">
        <v>0.35445260000000001</v>
      </c>
      <c r="BE98">
        <v>0.37456</v>
      </c>
      <c r="BF98">
        <v>0.39224900000000001</v>
      </c>
      <c r="BG98">
        <v>0.4437777</v>
      </c>
      <c r="BH98">
        <v>0.4058136</v>
      </c>
      <c r="BI98">
        <v>0.40737790000000002</v>
      </c>
      <c r="BJ98">
        <v>0.4153094</v>
      </c>
      <c r="BK98">
        <v>0.37371769999999999</v>
      </c>
      <c r="BL98">
        <v>0.32442359999999998</v>
      </c>
      <c r="BM98">
        <v>0.36319079999999998</v>
      </c>
      <c r="BN98">
        <v>0.42074099999999998</v>
      </c>
      <c r="BO98">
        <v>0.46554180000000001</v>
      </c>
      <c r="BP98">
        <v>0.50799179999999999</v>
      </c>
      <c r="BQ98">
        <v>0.57637950000000004</v>
      </c>
      <c r="BR98">
        <v>0.56347020000000003</v>
      </c>
      <c r="BS98">
        <v>0.65588369999999996</v>
      </c>
      <c r="BT98">
        <v>0.65302280000000001</v>
      </c>
      <c r="BU98">
        <v>0.57104080000000002</v>
      </c>
      <c r="BV98">
        <v>0.51180150000000002</v>
      </c>
      <c r="BW98">
        <v>0.38142229999999999</v>
      </c>
      <c r="BX98">
        <v>0.34881590000000001</v>
      </c>
      <c r="BY98">
        <v>0.4078273</v>
      </c>
      <c r="BZ98">
        <v>0.37745590000000001</v>
      </c>
      <c r="CA98">
        <v>0.36984630000000002</v>
      </c>
      <c r="CB98">
        <v>0.36958370000000001</v>
      </c>
      <c r="CC98">
        <v>0.38996579999999997</v>
      </c>
      <c r="CD98">
        <v>0.40913670000000002</v>
      </c>
      <c r="CE98">
        <v>0.46230349999999998</v>
      </c>
      <c r="CF98">
        <v>0.42636829999999998</v>
      </c>
      <c r="CG98">
        <v>0.43011339999999998</v>
      </c>
      <c r="CH98">
        <v>0.44394129999999998</v>
      </c>
      <c r="CI98">
        <v>0.4022211</v>
      </c>
      <c r="CJ98">
        <v>0.35066140000000001</v>
      </c>
      <c r="CK98">
        <v>0.38892640000000001</v>
      </c>
      <c r="CL98">
        <v>0.4470076</v>
      </c>
      <c r="CM98">
        <v>0.49398389999999998</v>
      </c>
      <c r="CN98">
        <v>0.53574679999999997</v>
      </c>
      <c r="CO98">
        <v>0.60570219999999997</v>
      </c>
      <c r="CP98">
        <v>0.59036759999999999</v>
      </c>
      <c r="CQ98">
        <v>0.68370629999999999</v>
      </c>
      <c r="CR98">
        <v>0.67883349999999998</v>
      </c>
      <c r="CS98">
        <v>0.59225890000000003</v>
      </c>
      <c r="CT98">
        <v>0.53089949999999997</v>
      </c>
      <c r="CU98">
        <v>0.40030719999999997</v>
      </c>
      <c r="CV98">
        <v>0.36501479999999997</v>
      </c>
      <c r="CW98">
        <v>0.42322460000000001</v>
      </c>
      <c r="CX98">
        <v>0.39171319999999998</v>
      </c>
      <c r="CY98">
        <v>0.38399179999999999</v>
      </c>
      <c r="CZ98">
        <v>0.38471480000000002</v>
      </c>
      <c r="DA98">
        <v>0.4053716</v>
      </c>
      <c r="DB98">
        <v>0.42602449999999997</v>
      </c>
      <c r="DC98">
        <v>0.48082920000000001</v>
      </c>
      <c r="DD98">
        <v>0.44692300000000001</v>
      </c>
      <c r="DE98">
        <v>0.4528489</v>
      </c>
      <c r="DF98">
        <v>0.47257329999999997</v>
      </c>
      <c r="DG98">
        <v>0.43072440000000001</v>
      </c>
      <c r="DH98">
        <v>0.37689919999999999</v>
      </c>
      <c r="DI98">
        <v>0.41466199999999998</v>
      </c>
      <c r="DJ98">
        <v>0.47327419999999998</v>
      </c>
      <c r="DK98">
        <v>0.5224259</v>
      </c>
      <c r="DL98">
        <v>0.56350180000000005</v>
      </c>
      <c r="DM98">
        <v>0.63502499999999995</v>
      </c>
      <c r="DN98">
        <v>0.61726490000000001</v>
      </c>
      <c r="DO98">
        <v>0.71152879999999996</v>
      </c>
      <c r="DP98">
        <v>0.7046441</v>
      </c>
      <c r="DQ98">
        <v>0.61347689999999999</v>
      </c>
      <c r="DR98">
        <v>0.54999750000000003</v>
      </c>
      <c r="DS98">
        <v>0.41919220000000001</v>
      </c>
      <c r="DT98">
        <v>0.38121369999999999</v>
      </c>
      <c r="DU98">
        <v>0.43862200000000001</v>
      </c>
      <c r="DV98">
        <v>0.41229850000000001</v>
      </c>
      <c r="DW98">
        <v>0.40441579999999999</v>
      </c>
      <c r="DX98">
        <v>0.40656160000000002</v>
      </c>
      <c r="DY98">
        <v>0.42761510000000003</v>
      </c>
      <c r="DZ98">
        <v>0.45040770000000002</v>
      </c>
      <c r="EA98">
        <v>0.50757750000000001</v>
      </c>
      <c r="EB98">
        <v>0.47660079999999999</v>
      </c>
      <c r="EC98">
        <v>0.48567539999999998</v>
      </c>
      <c r="ED98">
        <v>0.51391330000000002</v>
      </c>
      <c r="EE98">
        <v>0.47187879999999999</v>
      </c>
      <c r="EF98">
        <v>0.4147824</v>
      </c>
      <c r="EG98">
        <v>0.4518201</v>
      </c>
      <c r="EH98">
        <v>0.51119910000000002</v>
      </c>
      <c r="EI98">
        <v>0.56349179999999999</v>
      </c>
      <c r="EJ98">
        <v>0.60357570000000005</v>
      </c>
      <c r="EK98">
        <v>0.67736229999999997</v>
      </c>
      <c r="EL98">
        <v>0.65610029999999997</v>
      </c>
      <c r="EM98">
        <v>0.75170020000000004</v>
      </c>
      <c r="EN98">
        <v>0.74191059999999998</v>
      </c>
      <c r="EO98">
        <v>0.64411249999999998</v>
      </c>
      <c r="EP98">
        <v>0.57757199999999997</v>
      </c>
      <c r="EQ98">
        <v>0.4464591</v>
      </c>
      <c r="ER98">
        <v>0.40460230000000003</v>
      </c>
      <c r="ES98">
        <v>0.46085330000000002</v>
      </c>
      <c r="ET98">
        <v>56.444409999999998</v>
      </c>
      <c r="EU98">
        <v>55.48028</v>
      </c>
      <c r="EV98">
        <v>54.639049999999997</v>
      </c>
      <c r="EW98">
        <v>53.894799999999996</v>
      </c>
      <c r="EX98">
        <v>53.19717</v>
      </c>
      <c r="EY98">
        <v>52.685119999999998</v>
      </c>
      <c r="EZ98">
        <v>52.397889999999997</v>
      </c>
      <c r="FA98">
        <v>53.901020000000003</v>
      </c>
      <c r="FB98">
        <v>56.836509999999997</v>
      </c>
      <c r="FC98">
        <v>59.814010000000003</v>
      </c>
      <c r="FD98">
        <v>62.631230000000002</v>
      </c>
      <c r="FE98">
        <v>65.064629999999994</v>
      </c>
      <c r="FF98">
        <v>67.100809999999996</v>
      </c>
      <c r="FG98">
        <v>68.917289999999994</v>
      </c>
      <c r="FH98">
        <v>70.571460000000002</v>
      </c>
      <c r="FI98">
        <v>71.243889999999993</v>
      </c>
      <c r="FJ98">
        <v>71.000690000000006</v>
      </c>
      <c r="FK98">
        <v>69.981610000000003</v>
      </c>
      <c r="FL98">
        <v>67.938280000000006</v>
      </c>
      <c r="FM98">
        <v>64.985680000000002</v>
      </c>
      <c r="FN98">
        <v>62.471769999999999</v>
      </c>
      <c r="FO98">
        <v>60.597290000000001</v>
      </c>
      <c r="FP98">
        <v>59.061439999999997</v>
      </c>
      <c r="FQ98">
        <v>57.788209999999999</v>
      </c>
      <c r="FR98">
        <v>2.91265E-2</v>
      </c>
      <c r="FS98">
        <v>3.7788000000000002E-2</v>
      </c>
    </row>
    <row r="99" spans="1:176" x14ac:dyDescent="0.2">
      <c r="A99" t="s">
        <v>199</v>
      </c>
      <c r="B99" t="s">
        <v>1</v>
      </c>
      <c r="C99" t="s">
        <v>207</v>
      </c>
      <c r="D99" t="s">
        <v>238</v>
      </c>
      <c r="E99">
        <v>2313</v>
      </c>
      <c r="F99">
        <v>7.7495859999999999</v>
      </c>
      <c r="G99">
        <v>7.3201890000000001</v>
      </c>
      <c r="H99">
        <v>7.1272419999999999</v>
      </c>
      <c r="I99">
        <v>7.2635969999999999</v>
      </c>
      <c r="J99">
        <v>7.5569069999999998</v>
      </c>
      <c r="K99">
        <v>8.1085890000000003</v>
      </c>
      <c r="L99">
        <v>8.4965650000000004</v>
      </c>
      <c r="M99">
        <v>10.14448</v>
      </c>
      <c r="N99">
        <v>12.053900000000001</v>
      </c>
      <c r="O99">
        <v>13.85806</v>
      </c>
      <c r="P99">
        <v>15.80172</v>
      </c>
      <c r="Q99">
        <v>17.514600000000002</v>
      </c>
      <c r="R99">
        <v>18.47925</v>
      </c>
      <c r="S99">
        <v>19.229590000000002</v>
      </c>
      <c r="T99">
        <v>19.654800000000002</v>
      </c>
      <c r="U99">
        <v>19.48272</v>
      </c>
      <c r="V99">
        <v>19.057950000000002</v>
      </c>
      <c r="W99">
        <v>17.89451</v>
      </c>
      <c r="X99">
        <v>16.2653</v>
      </c>
      <c r="Y99">
        <v>14.809839999999999</v>
      </c>
      <c r="Z99">
        <v>14.13514</v>
      </c>
      <c r="AA99">
        <v>12.036960000000001</v>
      </c>
      <c r="AB99">
        <v>10.05514</v>
      </c>
      <c r="AC99">
        <v>8.9490400000000001</v>
      </c>
      <c r="AD99">
        <v>0.35486430000000002</v>
      </c>
      <c r="AE99">
        <v>0.30828139999999998</v>
      </c>
      <c r="AF99">
        <v>0.35623450000000001</v>
      </c>
      <c r="AG99">
        <v>0.42850450000000001</v>
      </c>
      <c r="AH99">
        <v>0.50534270000000003</v>
      </c>
      <c r="AI99">
        <v>0.52283789999999997</v>
      </c>
      <c r="AJ99">
        <v>0.35203119999999999</v>
      </c>
      <c r="AK99">
        <v>0.54010630000000004</v>
      </c>
      <c r="AL99">
        <v>0.49361860000000002</v>
      </c>
      <c r="AM99">
        <v>0.29411999999999999</v>
      </c>
      <c r="AN99">
        <v>0.27774140000000003</v>
      </c>
      <c r="AO99">
        <v>0.36622840000000001</v>
      </c>
      <c r="AP99">
        <v>0.32141789999999998</v>
      </c>
      <c r="AQ99">
        <v>0.33567010000000003</v>
      </c>
      <c r="AR99">
        <v>0.35318880000000002</v>
      </c>
      <c r="AS99">
        <v>0.3555952</v>
      </c>
      <c r="AT99">
        <v>0.25009300000000001</v>
      </c>
      <c r="AU99">
        <v>0.32924399999999998</v>
      </c>
      <c r="AV99">
        <v>0.33210279999999998</v>
      </c>
      <c r="AW99">
        <v>0.33426879999999998</v>
      </c>
      <c r="AX99">
        <v>0.48505819999999999</v>
      </c>
      <c r="AY99">
        <v>0.26964369999999999</v>
      </c>
      <c r="AZ99">
        <v>0.2256078</v>
      </c>
      <c r="BA99">
        <v>0.36864380000000002</v>
      </c>
      <c r="BB99">
        <v>0.37544949999999999</v>
      </c>
      <c r="BC99">
        <v>0.32870539999999998</v>
      </c>
      <c r="BD99">
        <v>0.37808140000000001</v>
      </c>
      <c r="BE99">
        <v>0.45074799999999998</v>
      </c>
      <c r="BF99">
        <v>0.52972600000000003</v>
      </c>
      <c r="BG99">
        <v>0.54958609999999997</v>
      </c>
      <c r="BH99">
        <v>0.38170890000000002</v>
      </c>
      <c r="BI99">
        <v>0.57293269999999996</v>
      </c>
      <c r="BJ99">
        <v>0.53495859999999995</v>
      </c>
      <c r="BK99">
        <v>0.33527430000000003</v>
      </c>
      <c r="BL99">
        <v>0.31562469999999998</v>
      </c>
      <c r="BM99">
        <v>0.40338639999999998</v>
      </c>
      <c r="BN99">
        <v>0.35934270000000001</v>
      </c>
      <c r="BO99">
        <v>0.37673590000000001</v>
      </c>
      <c r="BP99">
        <v>0.39326270000000002</v>
      </c>
      <c r="BQ99">
        <v>0.39793250000000002</v>
      </c>
      <c r="BR99">
        <v>0.28892839999999997</v>
      </c>
      <c r="BS99">
        <v>0.3694153</v>
      </c>
      <c r="BT99">
        <v>0.36936930000000001</v>
      </c>
      <c r="BU99">
        <v>0.36490430000000001</v>
      </c>
      <c r="BV99">
        <v>0.5126328</v>
      </c>
      <c r="BW99">
        <v>0.29691060000000002</v>
      </c>
      <c r="BX99">
        <v>0.24899650000000001</v>
      </c>
      <c r="BY99">
        <v>0.39087509999999998</v>
      </c>
      <c r="BZ99">
        <v>0.38970690000000002</v>
      </c>
      <c r="CA99">
        <v>0.34285100000000002</v>
      </c>
      <c r="CB99">
        <v>0.39321250000000002</v>
      </c>
      <c r="CC99">
        <v>0.46615380000000001</v>
      </c>
      <c r="CD99">
        <v>0.54661380000000004</v>
      </c>
      <c r="CE99">
        <v>0.5681119</v>
      </c>
      <c r="CF99">
        <v>0.4022636</v>
      </c>
      <c r="CG99">
        <v>0.59566830000000004</v>
      </c>
      <c r="CH99">
        <v>0.56359049999999999</v>
      </c>
      <c r="CI99">
        <v>0.36377769999999998</v>
      </c>
      <c r="CJ99">
        <v>0.34186250000000001</v>
      </c>
      <c r="CK99">
        <v>0.429122</v>
      </c>
      <c r="CL99">
        <v>0.38560929999999999</v>
      </c>
      <c r="CM99">
        <v>0.40517799999999998</v>
      </c>
      <c r="CN99">
        <v>0.42101769999999999</v>
      </c>
      <c r="CO99">
        <v>0.4272553</v>
      </c>
      <c r="CP99">
        <v>0.31582579999999999</v>
      </c>
      <c r="CQ99">
        <v>0.39723779999999997</v>
      </c>
      <c r="CR99">
        <v>0.39517999999999998</v>
      </c>
      <c r="CS99">
        <v>0.38612239999999998</v>
      </c>
      <c r="CT99">
        <v>0.53173079999999995</v>
      </c>
      <c r="CU99">
        <v>0.31579560000000001</v>
      </c>
      <c r="CV99">
        <v>0.26519540000000003</v>
      </c>
      <c r="CW99">
        <v>0.40627249999999998</v>
      </c>
      <c r="CX99">
        <v>0.4039642</v>
      </c>
      <c r="CY99">
        <v>0.3569966</v>
      </c>
      <c r="CZ99">
        <v>0.40834359999999997</v>
      </c>
      <c r="DA99">
        <v>0.48155959999999998</v>
      </c>
      <c r="DB99">
        <v>0.56350149999999999</v>
      </c>
      <c r="DC99">
        <v>0.58663770000000004</v>
      </c>
      <c r="DD99">
        <v>0.42281839999999998</v>
      </c>
      <c r="DE99">
        <v>0.61840379999999995</v>
      </c>
      <c r="DF99">
        <v>0.59222249999999999</v>
      </c>
      <c r="DG99">
        <v>0.39228109999999999</v>
      </c>
      <c r="DH99">
        <v>0.36810029999999999</v>
      </c>
      <c r="DI99">
        <v>0.45485759999999997</v>
      </c>
      <c r="DJ99">
        <v>0.41187590000000002</v>
      </c>
      <c r="DK99">
        <v>0.43362000000000001</v>
      </c>
      <c r="DL99">
        <v>0.44877270000000002</v>
      </c>
      <c r="DM99">
        <v>0.45657799999999998</v>
      </c>
      <c r="DN99">
        <v>0.3427231</v>
      </c>
      <c r="DO99">
        <v>0.4250604</v>
      </c>
      <c r="DP99">
        <v>0.42099059999999999</v>
      </c>
      <c r="DQ99">
        <v>0.40734049999999999</v>
      </c>
      <c r="DR99">
        <v>0.55082880000000001</v>
      </c>
      <c r="DS99">
        <v>0.33468059999999999</v>
      </c>
      <c r="DT99">
        <v>0.28139429999999999</v>
      </c>
      <c r="DU99">
        <v>0.42166989999999999</v>
      </c>
      <c r="DV99">
        <v>0.42454940000000002</v>
      </c>
      <c r="DW99">
        <v>0.37742049999999999</v>
      </c>
      <c r="DX99">
        <v>0.43019049999999998</v>
      </c>
      <c r="DY99">
        <v>0.50380309999999995</v>
      </c>
      <c r="DZ99">
        <v>0.58788479999999999</v>
      </c>
      <c r="EA99">
        <v>0.61338590000000004</v>
      </c>
      <c r="EB99">
        <v>0.45249610000000001</v>
      </c>
      <c r="EC99">
        <v>0.65123019999999998</v>
      </c>
      <c r="ED99">
        <v>0.63356239999999997</v>
      </c>
      <c r="EE99">
        <v>0.43343540000000003</v>
      </c>
      <c r="EF99">
        <v>0.4059835</v>
      </c>
      <c r="EG99">
        <v>0.4920157</v>
      </c>
      <c r="EH99">
        <v>0.4498008</v>
      </c>
      <c r="EI99">
        <v>0.47468579999999999</v>
      </c>
      <c r="EJ99">
        <v>0.48884660000000002</v>
      </c>
      <c r="EK99">
        <v>0.49891540000000001</v>
      </c>
      <c r="EL99">
        <v>0.38155860000000003</v>
      </c>
      <c r="EM99">
        <v>0.46523170000000003</v>
      </c>
      <c r="EN99">
        <v>0.45825709999999997</v>
      </c>
      <c r="EO99">
        <v>0.43797609999999998</v>
      </c>
      <c r="EP99">
        <v>0.57840329999999995</v>
      </c>
      <c r="EQ99">
        <v>0.36194739999999997</v>
      </c>
      <c r="ER99">
        <v>0.30478290000000002</v>
      </c>
      <c r="ES99">
        <v>0.4439012</v>
      </c>
      <c r="ET99">
        <v>64.33099</v>
      </c>
      <c r="EU99">
        <v>62.883270000000003</v>
      </c>
      <c r="EV99">
        <v>61.612340000000003</v>
      </c>
      <c r="EW99">
        <v>60.256909999999998</v>
      </c>
      <c r="EX99">
        <v>59.105759999999997</v>
      </c>
      <c r="EY99">
        <v>58.737760000000002</v>
      </c>
      <c r="EZ99">
        <v>58.885559999999998</v>
      </c>
      <c r="FA99">
        <v>63.536850000000001</v>
      </c>
      <c r="FB99">
        <v>68.872640000000004</v>
      </c>
      <c r="FC99">
        <v>73.168499999999995</v>
      </c>
      <c r="FD99">
        <v>77.523859999999999</v>
      </c>
      <c r="FE99">
        <v>81.101259999999996</v>
      </c>
      <c r="FF99">
        <v>84.140169999999998</v>
      </c>
      <c r="FG99">
        <v>86.235870000000006</v>
      </c>
      <c r="FH99">
        <v>88.572100000000006</v>
      </c>
      <c r="FI99">
        <v>89.220659999999995</v>
      </c>
      <c r="FJ99">
        <v>88.718440000000001</v>
      </c>
      <c r="FK99">
        <v>88.59169</v>
      </c>
      <c r="FL99">
        <v>86.613169999999997</v>
      </c>
      <c r="FM99">
        <v>82.848339999999993</v>
      </c>
      <c r="FN99">
        <v>78.279660000000007</v>
      </c>
      <c r="FO99">
        <v>74.973820000000003</v>
      </c>
      <c r="FP99">
        <v>72.788560000000004</v>
      </c>
      <c r="FQ99">
        <v>69.737660000000005</v>
      </c>
      <c r="FR99">
        <v>2.91265E-2</v>
      </c>
      <c r="FS99">
        <v>3.7788000000000002E-2</v>
      </c>
    </row>
    <row r="100" spans="1:176" x14ac:dyDescent="0.2">
      <c r="A100" t="s">
        <v>199</v>
      </c>
      <c r="B100" t="s">
        <v>1</v>
      </c>
      <c r="C100" t="s">
        <v>207</v>
      </c>
      <c r="D100" t="s">
        <v>228</v>
      </c>
      <c r="E100">
        <v>2313</v>
      </c>
      <c r="F100">
        <v>8.2175919999999998</v>
      </c>
      <c r="G100">
        <v>7.8195079999999999</v>
      </c>
      <c r="H100">
        <v>7.5775319999999997</v>
      </c>
      <c r="I100">
        <v>7.4972430000000001</v>
      </c>
      <c r="J100">
        <v>7.7483700000000004</v>
      </c>
      <c r="K100">
        <v>8.4279209999999996</v>
      </c>
      <c r="L100">
        <v>9.1664259999999995</v>
      </c>
      <c r="M100">
        <v>10.56521</v>
      </c>
      <c r="N100">
        <v>12.60896</v>
      </c>
      <c r="O100">
        <v>14.53058</v>
      </c>
      <c r="P100">
        <v>16.40249</v>
      </c>
      <c r="Q100">
        <v>17.885999999999999</v>
      </c>
      <c r="R100">
        <v>18.745819999999998</v>
      </c>
      <c r="S100">
        <v>19.39856</v>
      </c>
      <c r="T100">
        <v>19.644210000000001</v>
      </c>
      <c r="U100">
        <v>19.476949999999999</v>
      </c>
      <c r="V100">
        <v>19.055800000000001</v>
      </c>
      <c r="W100">
        <v>17.772390000000001</v>
      </c>
      <c r="X100">
        <v>16.125990000000002</v>
      </c>
      <c r="Y100">
        <v>14.828569999999999</v>
      </c>
      <c r="Z100">
        <v>14.05367</v>
      </c>
      <c r="AA100">
        <v>12.21979</v>
      </c>
      <c r="AB100">
        <v>10.32879</v>
      </c>
      <c r="AC100">
        <v>9.1223919999999996</v>
      </c>
      <c r="AD100">
        <v>0.27537539999999999</v>
      </c>
      <c r="AE100">
        <v>0.23492399999999999</v>
      </c>
      <c r="AF100">
        <v>0.239514</v>
      </c>
      <c r="AG100">
        <v>0.19386880000000001</v>
      </c>
      <c r="AH100">
        <v>0.25091859999999999</v>
      </c>
      <c r="AI100">
        <v>0.26406879999999999</v>
      </c>
      <c r="AJ100">
        <v>0.2216659</v>
      </c>
      <c r="AK100">
        <v>0.232739</v>
      </c>
      <c r="AL100">
        <v>0.33523570000000003</v>
      </c>
      <c r="AM100">
        <v>0.31440439999999997</v>
      </c>
      <c r="AN100">
        <v>0.3473752</v>
      </c>
      <c r="AO100">
        <v>0.33775090000000002</v>
      </c>
      <c r="AP100">
        <v>0.41476190000000002</v>
      </c>
      <c r="AQ100">
        <v>0.42889890000000003</v>
      </c>
      <c r="AR100">
        <v>0.43365999999999999</v>
      </c>
      <c r="AS100">
        <v>0.4745801</v>
      </c>
      <c r="AT100">
        <v>0.46694409999999997</v>
      </c>
      <c r="AU100">
        <v>0.46656049999999999</v>
      </c>
      <c r="AV100">
        <v>0.41866310000000001</v>
      </c>
      <c r="AW100">
        <v>0.4420636</v>
      </c>
      <c r="AX100">
        <v>0.4163791</v>
      </c>
      <c r="AY100">
        <v>0.26622020000000002</v>
      </c>
      <c r="AZ100">
        <v>0.2920489</v>
      </c>
      <c r="BA100">
        <v>0.30248259999999999</v>
      </c>
      <c r="BB100">
        <v>0.32187830000000001</v>
      </c>
      <c r="BC100">
        <v>0.28229799999999999</v>
      </c>
      <c r="BD100">
        <v>0.28603440000000002</v>
      </c>
      <c r="BE100">
        <v>0.24191679999999999</v>
      </c>
      <c r="BF100">
        <v>0.3021991</v>
      </c>
      <c r="BG100">
        <v>0.31886599999999998</v>
      </c>
      <c r="BH100">
        <v>0.2725824</v>
      </c>
      <c r="BI100">
        <v>0.2854139</v>
      </c>
      <c r="BJ100">
        <v>0.40702110000000002</v>
      </c>
      <c r="BK100">
        <v>0.39128360000000001</v>
      </c>
      <c r="BL100">
        <v>0.4242399</v>
      </c>
      <c r="BM100">
        <v>0.41554990000000003</v>
      </c>
      <c r="BN100">
        <v>0.49619960000000002</v>
      </c>
      <c r="BO100">
        <v>0.52221790000000001</v>
      </c>
      <c r="BP100">
        <v>0.52174180000000003</v>
      </c>
      <c r="BQ100">
        <v>0.5454968</v>
      </c>
      <c r="BR100">
        <v>0.52998350000000005</v>
      </c>
      <c r="BS100">
        <v>0.52995990000000004</v>
      </c>
      <c r="BT100">
        <v>0.48106120000000002</v>
      </c>
      <c r="BU100">
        <v>0.49704730000000003</v>
      </c>
      <c r="BV100">
        <v>0.46624490000000002</v>
      </c>
      <c r="BW100">
        <v>0.313664</v>
      </c>
      <c r="BX100">
        <v>0.3408754</v>
      </c>
      <c r="BY100">
        <v>0.35391850000000002</v>
      </c>
      <c r="BZ100">
        <v>0.35408610000000001</v>
      </c>
      <c r="CA100">
        <v>0.31510899999999997</v>
      </c>
      <c r="CB100">
        <v>0.31825439999999999</v>
      </c>
      <c r="CC100">
        <v>0.27519470000000001</v>
      </c>
      <c r="CD100">
        <v>0.33771580000000001</v>
      </c>
      <c r="CE100">
        <v>0.35681839999999998</v>
      </c>
      <c r="CF100">
        <v>0.30784709999999998</v>
      </c>
      <c r="CG100">
        <v>0.32189640000000003</v>
      </c>
      <c r="CH100">
        <v>0.45673950000000002</v>
      </c>
      <c r="CI100">
        <v>0.44452989999999998</v>
      </c>
      <c r="CJ100">
        <v>0.47747620000000002</v>
      </c>
      <c r="CK100">
        <v>0.46943319999999999</v>
      </c>
      <c r="CL100">
        <v>0.55260319999999996</v>
      </c>
      <c r="CM100">
        <v>0.58685039999999999</v>
      </c>
      <c r="CN100">
        <v>0.58274700000000001</v>
      </c>
      <c r="CO100">
        <v>0.59461350000000002</v>
      </c>
      <c r="CP100">
        <v>0.5736443</v>
      </c>
      <c r="CQ100">
        <v>0.5738702</v>
      </c>
      <c r="CR100">
        <v>0.52427800000000002</v>
      </c>
      <c r="CS100">
        <v>0.53512899999999997</v>
      </c>
      <c r="CT100">
        <v>0.50078180000000005</v>
      </c>
      <c r="CU100">
        <v>0.34652349999999998</v>
      </c>
      <c r="CV100">
        <v>0.37469239999999998</v>
      </c>
      <c r="CW100">
        <v>0.38954290000000003</v>
      </c>
      <c r="CX100">
        <v>0.38629380000000002</v>
      </c>
      <c r="CY100">
        <v>0.34792010000000001</v>
      </c>
      <c r="CZ100">
        <v>0.35047430000000002</v>
      </c>
      <c r="DA100">
        <v>0.30847249999999998</v>
      </c>
      <c r="DB100">
        <v>0.37323250000000002</v>
      </c>
      <c r="DC100">
        <v>0.39477079999999998</v>
      </c>
      <c r="DD100">
        <v>0.34311170000000002</v>
      </c>
      <c r="DE100">
        <v>0.3583789</v>
      </c>
      <c r="DF100">
        <v>0.50645790000000002</v>
      </c>
      <c r="DG100">
        <v>0.4977762</v>
      </c>
      <c r="DH100">
        <v>0.53071250000000003</v>
      </c>
      <c r="DI100">
        <v>0.52331649999999996</v>
      </c>
      <c r="DJ100">
        <v>0.60900670000000001</v>
      </c>
      <c r="DK100">
        <v>0.65148289999999998</v>
      </c>
      <c r="DL100">
        <v>0.6437522</v>
      </c>
      <c r="DM100">
        <v>0.64373020000000003</v>
      </c>
      <c r="DN100">
        <v>0.6173052</v>
      </c>
      <c r="DO100">
        <v>0.61778040000000001</v>
      </c>
      <c r="DP100">
        <v>0.56749479999999997</v>
      </c>
      <c r="DQ100">
        <v>0.57321049999999996</v>
      </c>
      <c r="DR100">
        <v>0.53531870000000004</v>
      </c>
      <c r="DS100">
        <v>0.37938300000000003</v>
      </c>
      <c r="DT100">
        <v>0.40850950000000003</v>
      </c>
      <c r="DU100">
        <v>0.42516730000000003</v>
      </c>
      <c r="DV100">
        <v>0.43279669999999998</v>
      </c>
      <c r="DW100">
        <v>0.39529409999999998</v>
      </c>
      <c r="DX100">
        <v>0.39699469999999998</v>
      </c>
      <c r="DY100">
        <v>0.35652050000000002</v>
      </c>
      <c r="DZ100">
        <v>0.42451299999999997</v>
      </c>
      <c r="EA100">
        <v>0.44956800000000002</v>
      </c>
      <c r="EB100">
        <v>0.3940282</v>
      </c>
      <c r="EC100">
        <v>0.41105390000000003</v>
      </c>
      <c r="ED100">
        <v>0.57824339999999996</v>
      </c>
      <c r="EE100">
        <v>0.57465540000000004</v>
      </c>
      <c r="EF100">
        <v>0.60757720000000004</v>
      </c>
      <c r="EG100">
        <v>0.60111539999999997</v>
      </c>
      <c r="EH100">
        <v>0.69044450000000002</v>
      </c>
      <c r="EI100">
        <v>0.74480190000000002</v>
      </c>
      <c r="EJ100">
        <v>0.73183399999999998</v>
      </c>
      <c r="EK100">
        <v>0.71464680000000003</v>
      </c>
      <c r="EL100">
        <v>0.68034459999999997</v>
      </c>
      <c r="EM100">
        <v>0.68117989999999995</v>
      </c>
      <c r="EN100">
        <v>0.62989300000000004</v>
      </c>
      <c r="EO100">
        <v>0.62819429999999998</v>
      </c>
      <c r="EP100">
        <v>0.5851845</v>
      </c>
      <c r="EQ100">
        <v>0.42682690000000001</v>
      </c>
      <c r="ER100">
        <v>0.45733590000000002</v>
      </c>
      <c r="ES100">
        <v>0.4766032</v>
      </c>
      <c r="ET100">
        <v>66.486109999999996</v>
      </c>
      <c r="EU100">
        <v>65.667659999999998</v>
      </c>
      <c r="EV100">
        <v>64.985140000000001</v>
      </c>
      <c r="EW100">
        <v>64.334339999999997</v>
      </c>
      <c r="EX100">
        <v>63.838880000000003</v>
      </c>
      <c r="EY100">
        <v>63.410609999999998</v>
      </c>
      <c r="EZ100">
        <v>63.106160000000003</v>
      </c>
      <c r="FA100">
        <v>64.170519999999996</v>
      </c>
      <c r="FB100">
        <v>66.267210000000006</v>
      </c>
      <c r="FC100">
        <v>69.078230000000005</v>
      </c>
      <c r="FD100">
        <v>72.175089999999997</v>
      </c>
      <c r="FE100">
        <v>75.274799999999999</v>
      </c>
      <c r="FF100">
        <v>77.931470000000004</v>
      </c>
      <c r="FG100">
        <v>80.114639999999994</v>
      </c>
      <c r="FH100">
        <v>81.610150000000004</v>
      </c>
      <c r="FI100">
        <v>82.248019999999997</v>
      </c>
      <c r="FJ100">
        <v>82.055790000000002</v>
      </c>
      <c r="FK100">
        <v>80.98415</v>
      </c>
      <c r="FL100">
        <v>78.881910000000005</v>
      </c>
      <c r="FM100">
        <v>75.878699999999995</v>
      </c>
      <c r="FN100">
        <v>72.915289999999999</v>
      </c>
      <c r="FO100">
        <v>70.637020000000007</v>
      </c>
      <c r="FP100">
        <v>68.944540000000003</v>
      </c>
      <c r="FQ100">
        <v>67.712599999999995</v>
      </c>
      <c r="FR100">
        <v>4.9162900000000002E-2</v>
      </c>
      <c r="FS100">
        <v>5.7671E-2</v>
      </c>
      <c r="FT100">
        <v>8.2786100000000001E-2</v>
      </c>
    </row>
    <row r="101" spans="1:176" x14ac:dyDescent="0.2">
      <c r="A101" t="s">
        <v>199</v>
      </c>
      <c r="B101" t="s">
        <v>1</v>
      </c>
      <c r="C101" t="s">
        <v>207</v>
      </c>
      <c r="D101" t="s">
        <v>239</v>
      </c>
      <c r="E101">
        <v>2313</v>
      </c>
      <c r="F101">
        <v>9.0411439999999992</v>
      </c>
      <c r="G101">
        <v>8.4886459999999992</v>
      </c>
      <c r="H101">
        <v>8.2007779999999997</v>
      </c>
      <c r="I101">
        <v>8.0625800000000005</v>
      </c>
      <c r="J101">
        <v>8.3266089999999995</v>
      </c>
      <c r="K101">
        <v>8.9305579999999996</v>
      </c>
      <c r="L101">
        <v>9.5627019999999998</v>
      </c>
      <c r="M101">
        <v>11.30237</v>
      </c>
      <c r="N101">
        <v>13.725210000000001</v>
      </c>
      <c r="O101">
        <v>16.051069999999999</v>
      </c>
      <c r="P101">
        <v>18.270510000000002</v>
      </c>
      <c r="Q101">
        <v>20.008120000000002</v>
      </c>
      <c r="R101">
        <v>20.897290000000002</v>
      </c>
      <c r="S101">
        <v>21.5045</v>
      </c>
      <c r="T101">
        <v>21.83107</v>
      </c>
      <c r="U101">
        <v>21.609559999999998</v>
      </c>
      <c r="V101">
        <v>21.175439999999998</v>
      </c>
      <c r="W101">
        <v>19.857040000000001</v>
      </c>
      <c r="X101">
        <v>18.081630000000001</v>
      </c>
      <c r="Y101">
        <v>16.676629999999999</v>
      </c>
      <c r="Z101">
        <v>15.7475</v>
      </c>
      <c r="AA101">
        <v>14.17994</v>
      </c>
      <c r="AB101">
        <v>12.03561</v>
      </c>
      <c r="AC101">
        <v>10.419269999999999</v>
      </c>
      <c r="AD101">
        <v>0.31442409999999998</v>
      </c>
      <c r="AE101">
        <v>0.25094840000000002</v>
      </c>
      <c r="AF101">
        <v>0.25881219999999999</v>
      </c>
      <c r="AG101">
        <v>0.2207944</v>
      </c>
      <c r="AH101">
        <v>0.29837140000000001</v>
      </c>
      <c r="AI101">
        <v>0.28134740000000003</v>
      </c>
      <c r="AJ101">
        <v>0.2285258</v>
      </c>
      <c r="AK101">
        <v>0.25451109999999999</v>
      </c>
      <c r="AL101">
        <v>0.3767452</v>
      </c>
      <c r="AM101">
        <v>0.39498440000000001</v>
      </c>
      <c r="AN101">
        <v>0.47753909999999999</v>
      </c>
      <c r="AO101">
        <v>0.46829510000000002</v>
      </c>
      <c r="AP101">
        <v>0.52466579999999996</v>
      </c>
      <c r="AQ101">
        <v>0.49982199999999999</v>
      </c>
      <c r="AR101">
        <v>0.50813719999999996</v>
      </c>
      <c r="AS101">
        <v>0.56109089999999995</v>
      </c>
      <c r="AT101">
        <v>0.54260730000000001</v>
      </c>
      <c r="AU101">
        <v>0.55715099999999995</v>
      </c>
      <c r="AV101">
        <v>0.47073589999999998</v>
      </c>
      <c r="AW101">
        <v>0.48985309999999999</v>
      </c>
      <c r="AX101">
        <v>0.44260949999999999</v>
      </c>
      <c r="AY101">
        <v>0.3283393</v>
      </c>
      <c r="AZ101">
        <v>0.35806250000000001</v>
      </c>
      <c r="BA101">
        <v>0.36995090000000003</v>
      </c>
      <c r="BB101">
        <v>0.360927</v>
      </c>
      <c r="BC101">
        <v>0.29832239999999999</v>
      </c>
      <c r="BD101">
        <v>0.30533260000000001</v>
      </c>
      <c r="BE101">
        <v>0.26884239999999998</v>
      </c>
      <c r="BF101">
        <v>0.34965190000000002</v>
      </c>
      <c r="BG101">
        <v>0.33614460000000002</v>
      </c>
      <c r="BH101">
        <v>0.27944239999999998</v>
      </c>
      <c r="BI101">
        <v>0.30718600000000001</v>
      </c>
      <c r="BJ101">
        <v>0.4485306</v>
      </c>
      <c r="BK101">
        <v>0.47186349999999999</v>
      </c>
      <c r="BL101">
        <v>0.5544038</v>
      </c>
      <c r="BM101">
        <v>0.54609399999999997</v>
      </c>
      <c r="BN101">
        <v>0.60610350000000002</v>
      </c>
      <c r="BO101">
        <v>0.59314100000000003</v>
      </c>
      <c r="BP101">
        <v>0.59621900000000005</v>
      </c>
      <c r="BQ101">
        <v>0.63200750000000006</v>
      </c>
      <c r="BR101">
        <v>0.60564669999999998</v>
      </c>
      <c r="BS101">
        <v>0.6205505</v>
      </c>
      <c r="BT101">
        <v>0.53313410000000006</v>
      </c>
      <c r="BU101">
        <v>0.54483689999999996</v>
      </c>
      <c r="BV101">
        <v>0.4924753</v>
      </c>
      <c r="BW101">
        <v>0.37578319999999998</v>
      </c>
      <c r="BX101">
        <v>0.406889</v>
      </c>
      <c r="BY101">
        <v>0.42138680000000001</v>
      </c>
      <c r="BZ101">
        <v>0.3931347</v>
      </c>
      <c r="CA101">
        <v>0.33113350000000003</v>
      </c>
      <c r="CB101">
        <v>0.33755249999999998</v>
      </c>
      <c r="CC101">
        <v>0.30212020000000001</v>
      </c>
      <c r="CD101">
        <v>0.38516860000000003</v>
      </c>
      <c r="CE101">
        <v>0.37409700000000001</v>
      </c>
      <c r="CF101">
        <v>0.31470700000000001</v>
      </c>
      <c r="CG101">
        <v>0.34366859999999999</v>
      </c>
      <c r="CH101">
        <v>0.4982491</v>
      </c>
      <c r="CI101">
        <v>0.52510979999999996</v>
      </c>
      <c r="CJ101">
        <v>0.60764010000000002</v>
      </c>
      <c r="CK101">
        <v>0.59997730000000005</v>
      </c>
      <c r="CL101">
        <v>0.66250710000000002</v>
      </c>
      <c r="CM101">
        <v>0.65777350000000001</v>
      </c>
      <c r="CN101">
        <v>0.65722420000000004</v>
      </c>
      <c r="CO101">
        <v>0.68112419999999996</v>
      </c>
      <c r="CP101">
        <v>0.64930759999999998</v>
      </c>
      <c r="CQ101">
        <v>0.66446070000000002</v>
      </c>
      <c r="CR101">
        <v>0.5763509</v>
      </c>
      <c r="CS101">
        <v>0.58291850000000001</v>
      </c>
      <c r="CT101">
        <v>0.52701220000000004</v>
      </c>
      <c r="CU101">
        <v>0.40864260000000002</v>
      </c>
      <c r="CV101">
        <v>0.44070599999999999</v>
      </c>
      <c r="CW101">
        <v>0.45701120000000001</v>
      </c>
      <c r="CX101">
        <v>0.42534250000000001</v>
      </c>
      <c r="CY101">
        <v>0.36394460000000001</v>
      </c>
      <c r="CZ101">
        <v>0.3697724</v>
      </c>
      <c r="DA101">
        <v>0.33539809999999998</v>
      </c>
      <c r="DB101">
        <v>0.42068529999999998</v>
      </c>
      <c r="DC101">
        <v>0.41204940000000001</v>
      </c>
      <c r="DD101">
        <v>0.3499717</v>
      </c>
      <c r="DE101">
        <v>0.38015110000000002</v>
      </c>
      <c r="DF101">
        <v>0.54796739999999999</v>
      </c>
      <c r="DG101">
        <v>0.57835610000000004</v>
      </c>
      <c r="DH101">
        <v>0.66087629999999997</v>
      </c>
      <c r="DI101">
        <v>0.65386060000000001</v>
      </c>
      <c r="DJ101">
        <v>0.71891059999999996</v>
      </c>
      <c r="DK101">
        <v>0.72240599999999999</v>
      </c>
      <c r="DL101">
        <v>0.71822940000000002</v>
      </c>
      <c r="DM101">
        <v>0.73024089999999997</v>
      </c>
      <c r="DN101">
        <v>0.69296849999999999</v>
      </c>
      <c r="DO101">
        <v>0.70837099999999997</v>
      </c>
      <c r="DP101">
        <v>0.6195676</v>
      </c>
      <c r="DQ101">
        <v>0.62100010000000005</v>
      </c>
      <c r="DR101">
        <v>0.56154910000000002</v>
      </c>
      <c r="DS101">
        <v>0.44150210000000001</v>
      </c>
      <c r="DT101">
        <v>0.47452309999999998</v>
      </c>
      <c r="DU101">
        <v>0.49263560000000001</v>
      </c>
      <c r="DV101">
        <v>0.47184540000000003</v>
      </c>
      <c r="DW101">
        <v>0.41131849999999998</v>
      </c>
      <c r="DX101">
        <v>0.41629290000000002</v>
      </c>
      <c r="DY101">
        <v>0.38344610000000001</v>
      </c>
      <c r="DZ101">
        <v>0.47196579999999999</v>
      </c>
      <c r="EA101">
        <v>0.4668466</v>
      </c>
      <c r="EB101">
        <v>0.40088819999999997</v>
      </c>
      <c r="EC101">
        <v>0.43282599999999999</v>
      </c>
      <c r="ED101">
        <v>0.61975290000000005</v>
      </c>
      <c r="EE101">
        <v>0.65523529999999996</v>
      </c>
      <c r="EF101">
        <v>0.73774110000000004</v>
      </c>
      <c r="EG101">
        <v>0.73165950000000002</v>
      </c>
      <c r="EH101">
        <v>0.80034830000000001</v>
      </c>
      <c r="EI101">
        <v>0.81572500000000003</v>
      </c>
      <c r="EJ101">
        <v>0.80631120000000001</v>
      </c>
      <c r="EK101">
        <v>0.80115749999999997</v>
      </c>
      <c r="EL101">
        <v>0.75600789999999995</v>
      </c>
      <c r="EM101">
        <v>0.77177039999999997</v>
      </c>
      <c r="EN101">
        <v>0.68196579999999996</v>
      </c>
      <c r="EO101">
        <v>0.67598389999999997</v>
      </c>
      <c r="EP101">
        <v>0.61141480000000004</v>
      </c>
      <c r="EQ101">
        <v>0.48894599999999999</v>
      </c>
      <c r="ER101">
        <v>0.52334950000000002</v>
      </c>
      <c r="ES101">
        <v>0.54407159999999999</v>
      </c>
      <c r="ET101">
        <v>70.892200000000003</v>
      </c>
      <c r="EU101">
        <v>69.751779999999997</v>
      </c>
      <c r="EV101">
        <v>68.861429999999999</v>
      </c>
      <c r="EW101">
        <v>67.696209999999994</v>
      </c>
      <c r="EX101">
        <v>66.838980000000006</v>
      </c>
      <c r="EY101">
        <v>66.205449999999999</v>
      </c>
      <c r="EZ101">
        <v>65.673379999999995</v>
      </c>
      <c r="FA101">
        <v>67.905820000000006</v>
      </c>
      <c r="FB101">
        <v>71.040790000000001</v>
      </c>
      <c r="FC101">
        <v>74.440669999999997</v>
      </c>
      <c r="FD101">
        <v>78.394649999999999</v>
      </c>
      <c r="FE101">
        <v>81.597809999999996</v>
      </c>
      <c r="FF101">
        <v>84.560339999999997</v>
      </c>
      <c r="FG101">
        <v>86.955299999999994</v>
      </c>
      <c r="FH101">
        <v>89.516729999999995</v>
      </c>
      <c r="FI101">
        <v>90.270290000000003</v>
      </c>
      <c r="FJ101">
        <v>90.500309999999999</v>
      </c>
      <c r="FK101">
        <v>89.507140000000007</v>
      </c>
      <c r="FL101">
        <v>87.324470000000005</v>
      </c>
      <c r="FM101">
        <v>84.049289999999999</v>
      </c>
      <c r="FN101">
        <v>79.796490000000006</v>
      </c>
      <c r="FO101">
        <v>76.375600000000006</v>
      </c>
      <c r="FP101">
        <v>73.490139999999997</v>
      </c>
      <c r="FQ101">
        <v>71.506079999999997</v>
      </c>
      <c r="FR101">
        <v>4.9162900000000002E-2</v>
      </c>
      <c r="FS101">
        <v>5.7671E-2</v>
      </c>
      <c r="FT101">
        <v>8.2786100000000001E-2</v>
      </c>
    </row>
    <row r="102" spans="1:176" x14ac:dyDescent="0.2">
      <c r="A102" t="s">
        <v>199</v>
      </c>
      <c r="B102" t="s">
        <v>1</v>
      </c>
      <c r="C102" t="s">
        <v>207</v>
      </c>
      <c r="D102" t="s">
        <v>249</v>
      </c>
      <c r="E102">
        <v>2313</v>
      </c>
      <c r="F102">
        <v>7.4671019999999997</v>
      </c>
      <c r="G102">
        <v>7.2854650000000003</v>
      </c>
      <c r="H102">
        <v>7.2056250000000004</v>
      </c>
      <c r="I102">
        <v>7.2727320000000004</v>
      </c>
      <c r="J102">
        <v>7.5818599999999998</v>
      </c>
      <c r="K102">
        <v>8.5248790000000003</v>
      </c>
      <c r="L102">
        <v>9.6653120000000001</v>
      </c>
      <c r="M102">
        <v>10.582520000000001</v>
      </c>
      <c r="N102">
        <v>11.929259999999999</v>
      </c>
      <c r="O102">
        <v>12.89803</v>
      </c>
      <c r="P102">
        <v>13.5358</v>
      </c>
      <c r="Q102">
        <v>13.851050000000001</v>
      </c>
      <c r="R102">
        <v>13.771459999999999</v>
      </c>
      <c r="S102">
        <v>13.67953</v>
      </c>
      <c r="T102">
        <v>13.47043</v>
      </c>
      <c r="U102">
        <v>13.07183</v>
      </c>
      <c r="V102">
        <v>12.946540000000001</v>
      </c>
      <c r="W102">
        <v>13.2879</v>
      </c>
      <c r="X102">
        <v>12.57709</v>
      </c>
      <c r="Y102">
        <v>11.894220000000001</v>
      </c>
      <c r="Z102">
        <v>11.18657</v>
      </c>
      <c r="AA102">
        <v>10.10679</v>
      </c>
      <c r="AB102">
        <v>8.8694989999999994</v>
      </c>
      <c r="AC102">
        <v>8.0698129999999999</v>
      </c>
      <c r="AD102">
        <v>0.30339240000000001</v>
      </c>
      <c r="AE102">
        <v>0.31227349999999998</v>
      </c>
      <c r="AF102">
        <v>0.29287049999999998</v>
      </c>
      <c r="AG102">
        <v>0.24594099999999999</v>
      </c>
      <c r="AH102">
        <v>0.23161390000000001</v>
      </c>
      <c r="AI102">
        <v>0.40000910000000001</v>
      </c>
      <c r="AJ102">
        <v>0.4150276</v>
      </c>
      <c r="AK102">
        <v>0.34151120000000001</v>
      </c>
      <c r="AL102">
        <v>0.44247199999999998</v>
      </c>
      <c r="AM102">
        <v>0.38425350000000003</v>
      </c>
      <c r="AN102">
        <v>0.32662020000000003</v>
      </c>
      <c r="AO102">
        <v>0.36236829999999998</v>
      </c>
      <c r="AP102">
        <v>0.44146200000000002</v>
      </c>
      <c r="AQ102">
        <v>0.45324009999999998</v>
      </c>
      <c r="AR102">
        <v>0.50276560000000003</v>
      </c>
      <c r="AS102">
        <v>0.5034575</v>
      </c>
      <c r="AT102">
        <v>0.50985950000000002</v>
      </c>
      <c r="AU102">
        <v>0.6494238</v>
      </c>
      <c r="AV102">
        <v>0.62341550000000001</v>
      </c>
      <c r="AW102">
        <v>0.57426969999999999</v>
      </c>
      <c r="AX102">
        <v>0.47393629999999998</v>
      </c>
      <c r="AY102">
        <v>0.3987272</v>
      </c>
      <c r="AZ102">
        <v>0.34926659999999998</v>
      </c>
      <c r="BA102">
        <v>0.3272582</v>
      </c>
      <c r="BB102">
        <v>0.32397769999999998</v>
      </c>
      <c r="BC102">
        <v>0.33269749999999998</v>
      </c>
      <c r="BD102">
        <v>0.31471739999999998</v>
      </c>
      <c r="BE102">
        <v>0.26818449999999999</v>
      </c>
      <c r="BF102">
        <v>0.25599719999999998</v>
      </c>
      <c r="BG102">
        <v>0.42675740000000001</v>
      </c>
      <c r="BH102">
        <v>0.44470539999999997</v>
      </c>
      <c r="BI102">
        <v>0.3743377</v>
      </c>
      <c r="BJ102">
        <v>0.48381200000000002</v>
      </c>
      <c r="BK102">
        <v>0.42540790000000001</v>
      </c>
      <c r="BL102">
        <v>0.36450339999999998</v>
      </c>
      <c r="BM102">
        <v>0.3995263</v>
      </c>
      <c r="BN102">
        <v>0.4793868</v>
      </c>
      <c r="BO102">
        <v>0.49430590000000002</v>
      </c>
      <c r="BP102">
        <v>0.54283950000000003</v>
      </c>
      <c r="BQ102">
        <v>0.54579480000000002</v>
      </c>
      <c r="BR102">
        <v>0.54869500000000004</v>
      </c>
      <c r="BS102">
        <v>0.68959510000000002</v>
      </c>
      <c r="BT102">
        <v>0.66068199999999999</v>
      </c>
      <c r="BU102">
        <v>0.60490520000000003</v>
      </c>
      <c r="BV102">
        <v>0.50151089999999998</v>
      </c>
      <c r="BW102">
        <v>0.42599409999999999</v>
      </c>
      <c r="BX102">
        <v>0.37265530000000002</v>
      </c>
      <c r="BY102">
        <v>0.34948950000000001</v>
      </c>
      <c r="BZ102">
        <v>0.33823500000000001</v>
      </c>
      <c r="CA102">
        <v>0.34684300000000001</v>
      </c>
      <c r="CB102">
        <v>0.32984849999999999</v>
      </c>
      <c r="CC102">
        <v>0.28359030000000002</v>
      </c>
      <c r="CD102">
        <v>0.27288489999999999</v>
      </c>
      <c r="CE102">
        <v>0.44528309999999999</v>
      </c>
      <c r="CF102">
        <v>0.46526010000000001</v>
      </c>
      <c r="CG102">
        <v>0.39707320000000002</v>
      </c>
      <c r="CH102">
        <v>0.51244400000000001</v>
      </c>
      <c r="CI102">
        <v>0.45391120000000001</v>
      </c>
      <c r="CJ102">
        <v>0.39074120000000001</v>
      </c>
      <c r="CK102">
        <v>0.42526190000000003</v>
      </c>
      <c r="CL102">
        <v>0.50565340000000003</v>
      </c>
      <c r="CM102">
        <v>0.52274790000000004</v>
      </c>
      <c r="CN102">
        <v>0.5705945</v>
      </c>
      <c r="CO102">
        <v>0.57511760000000001</v>
      </c>
      <c r="CP102">
        <v>0.57559229999999995</v>
      </c>
      <c r="CQ102">
        <v>0.71741770000000005</v>
      </c>
      <c r="CR102">
        <v>0.68649260000000001</v>
      </c>
      <c r="CS102">
        <v>0.62612319999999999</v>
      </c>
      <c r="CT102">
        <v>0.52060879999999998</v>
      </c>
      <c r="CU102">
        <v>0.44487910000000003</v>
      </c>
      <c r="CV102">
        <v>0.38885419999999998</v>
      </c>
      <c r="CW102">
        <v>0.36488690000000001</v>
      </c>
      <c r="CX102">
        <v>0.35249229999999998</v>
      </c>
      <c r="CY102">
        <v>0.36098859999999999</v>
      </c>
      <c r="CZ102">
        <v>0.3449796</v>
      </c>
      <c r="DA102">
        <v>0.29899609999999999</v>
      </c>
      <c r="DB102">
        <v>0.28977269999999999</v>
      </c>
      <c r="DC102">
        <v>0.46380890000000002</v>
      </c>
      <c r="DD102">
        <v>0.48581479999999999</v>
      </c>
      <c r="DE102">
        <v>0.41980869999999998</v>
      </c>
      <c r="DF102">
        <v>0.54107590000000005</v>
      </c>
      <c r="DG102">
        <v>0.48241460000000003</v>
      </c>
      <c r="DH102">
        <v>0.41697899999999999</v>
      </c>
      <c r="DI102">
        <v>0.4509975</v>
      </c>
      <c r="DJ102">
        <v>0.53191999999999995</v>
      </c>
      <c r="DK102">
        <v>0.55118999999999996</v>
      </c>
      <c r="DL102">
        <v>0.59834949999999998</v>
      </c>
      <c r="DM102">
        <v>0.60444030000000004</v>
      </c>
      <c r="DN102">
        <v>0.60248959999999996</v>
      </c>
      <c r="DO102">
        <v>0.74524020000000002</v>
      </c>
      <c r="DP102">
        <v>0.71230329999999997</v>
      </c>
      <c r="DQ102">
        <v>0.64734130000000001</v>
      </c>
      <c r="DR102">
        <v>0.53970680000000004</v>
      </c>
      <c r="DS102">
        <v>0.46376400000000001</v>
      </c>
      <c r="DT102">
        <v>0.4050531</v>
      </c>
      <c r="DU102">
        <v>0.38028430000000002</v>
      </c>
      <c r="DV102">
        <v>0.37307760000000001</v>
      </c>
      <c r="DW102">
        <v>0.38141259999999999</v>
      </c>
      <c r="DX102">
        <v>0.3668264</v>
      </c>
      <c r="DY102">
        <v>0.32123960000000001</v>
      </c>
      <c r="DZ102">
        <v>0.31415589999999999</v>
      </c>
      <c r="EA102">
        <v>0.49055710000000002</v>
      </c>
      <c r="EB102">
        <v>0.51549259999999997</v>
      </c>
      <c r="EC102">
        <v>0.45263520000000002</v>
      </c>
      <c r="ED102">
        <v>0.58241589999999999</v>
      </c>
      <c r="EE102">
        <v>0.5235689</v>
      </c>
      <c r="EF102">
        <v>0.4548623</v>
      </c>
      <c r="EG102">
        <v>0.48815560000000002</v>
      </c>
      <c r="EH102">
        <v>0.56984480000000004</v>
      </c>
      <c r="EI102">
        <v>0.5922558</v>
      </c>
      <c r="EJ102">
        <v>0.63842339999999997</v>
      </c>
      <c r="EK102">
        <v>0.64677770000000001</v>
      </c>
      <c r="EL102">
        <v>0.64132509999999998</v>
      </c>
      <c r="EM102">
        <v>0.78541150000000004</v>
      </c>
      <c r="EN102">
        <v>0.74956979999999995</v>
      </c>
      <c r="EO102">
        <v>0.67797680000000005</v>
      </c>
      <c r="EP102">
        <v>0.56728140000000005</v>
      </c>
      <c r="EQ102">
        <v>0.49103089999999999</v>
      </c>
      <c r="ER102">
        <v>0.42844179999999998</v>
      </c>
      <c r="ES102">
        <v>0.40251559999999997</v>
      </c>
      <c r="ET102">
        <v>42.299619999999997</v>
      </c>
      <c r="EU102">
        <v>41.43318</v>
      </c>
      <c r="EV102">
        <v>40.710720000000002</v>
      </c>
      <c r="EW102">
        <v>40.042299999999997</v>
      </c>
      <c r="EX102">
        <v>39.482109999999999</v>
      </c>
      <c r="EY102">
        <v>39.083680000000001</v>
      </c>
      <c r="EZ102">
        <v>38.918610000000001</v>
      </c>
      <c r="FA102">
        <v>39.253590000000003</v>
      </c>
      <c r="FB102">
        <v>42.531230000000001</v>
      </c>
      <c r="FC102">
        <v>47.014600000000002</v>
      </c>
      <c r="FD102">
        <v>50.715330000000002</v>
      </c>
      <c r="FE102">
        <v>53.630020000000002</v>
      </c>
      <c r="FF102">
        <v>55.908160000000002</v>
      </c>
      <c r="FG102">
        <v>57.577829999999999</v>
      </c>
      <c r="FH102">
        <v>58.318959999999997</v>
      </c>
      <c r="FI102">
        <v>57.916870000000003</v>
      </c>
      <c r="FJ102">
        <v>55.577750000000002</v>
      </c>
      <c r="FK102">
        <v>52.323569999999997</v>
      </c>
      <c r="FL102">
        <v>49.9848</v>
      </c>
      <c r="FM102">
        <v>48.135640000000002</v>
      </c>
      <c r="FN102">
        <v>46.693429999999999</v>
      </c>
      <c r="FO102">
        <v>45.452399999999997</v>
      </c>
      <c r="FP102">
        <v>44.418970000000002</v>
      </c>
      <c r="FQ102">
        <v>43.331800000000001</v>
      </c>
      <c r="FR102">
        <v>2.91265E-2</v>
      </c>
      <c r="FS102">
        <v>3.7788000000000002E-2</v>
      </c>
    </row>
    <row r="103" spans="1:176" x14ac:dyDescent="0.2">
      <c r="A103" t="s">
        <v>199</v>
      </c>
      <c r="B103" t="s">
        <v>1</v>
      </c>
      <c r="C103" t="s">
        <v>207</v>
      </c>
      <c r="D103" t="s">
        <v>252</v>
      </c>
      <c r="E103">
        <v>2313</v>
      </c>
      <c r="F103">
        <v>7.7360720000000001</v>
      </c>
      <c r="G103">
        <v>7.5778350000000003</v>
      </c>
      <c r="H103">
        <v>7.5499099999999997</v>
      </c>
      <c r="I103">
        <v>7.5603870000000004</v>
      </c>
      <c r="J103">
        <v>7.8332730000000002</v>
      </c>
      <c r="K103">
        <v>8.9289550000000002</v>
      </c>
      <c r="L103">
        <v>10.180680000000001</v>
      </c>
      <c r="M103">
        <v>11.17784</v>
      </c>
      <c r="N103">
        <v>12.860200000000001</v>
      </c>
      <c r="O103">
        <v>13.90174</v>
      </c>
      <c r="P103">
        <v>14.520300000000001</v>
      </c>
      <c r="Q103">
        <v>14.74034</v>
      </c>
      <c r="R103">
        <v>14.52994</v>
      </c>
      <c r="S103">
        <v>14.28349</v>
      </c>
      <c r="T103">
        <v>13.90836</v>
      </c>
      <c r="U103">
        <v>13.491619999999999</v>
      </c>
      <c r="V103">
        <v>13.407780000000001</v>
      </c>
      <c r="W103">
        <v>13.78518</v>
      </c>
      <c r="X103">
        <v>12.999739999999999</v>
      </c>
      <c r="Y103">
        <v>12.34571</v>
      </c>
      <c r="Z103">
        <v>11.6175</v>
      </c>
      <c r="AA103">
        <v>10.40526</v>
      </c>
      <c r="AB103">
        <v>9.0188880000000005</v>
      </c>
      <c r="AC103">
        <v>8.2285459999999997</v>
      </c>
      <c r="AD103">
        <v>0.27160859999999998</v>
      </c>
      <c r="AE103">
        <v>0.28146339999999997</v>
      </c>
      <c r="AF103">
        <v>0.2646966</v>
      </c>
      <c r="AG103">
        <v>0.1750641</v>
      </c>
      <c r="AH103">
        <v>0.15492739999999999</v>
      </c>
      <c r="AI103">
        <v>0.42175309999999999</v>
      </c>
      <c r="AJ103">
        <v>0.44227250000000001</v>
      </c>
      <c r="AK103">
        <v>0.36811700000000003</v>
      </c>
      <c r="AL103">
        <v>0.54603219999999997</v>
      </c>
      <c r="AM103">
        <v>0.41845329999999997</v>
      </c>
      <c r="AN103">
        <v>0.36033549999999998</v>
      </c>
      <c r="AO103">
        <v>0.40987430000000002</v>
      </c>
      <c r="AP103">
        <v>0.47354580000000002</v>
      </c>
      <c r="AQ103">
        <v>0.44801210000000002</v>
      </c>
      <c r="AR103">
        <v>0.49359589999999998</v>
      </c>
      <c r="AS103">
        <v>0.41124050000000001</v>
      </c>
      <c r="AT103">
        <v>0.3977368</v>
      </c>
      <c r="AU103">
        <v>0.57754749999999999</v>
      </c>
      <c r="AV103">
        <v>0.52830750000000004</v>
      </c>
      <c r="AW103">
        <v>0.53020029999999996</v>
      </c>
      <c r="AX103">
        <v>0.46481470000000003</v>
      </c>
      <c r="AY103">
        <v>0.40917330000000002</v>
      </c>
      <c r="AZ103">
        <v>0.33546389999999998</v>
      </c>
      <c r="BA103">
        <v>0.26748759999999999</v>
      </c>
      <c r="BB103">
        <v>0.29219390000000001</v>
      </c>
      <c r="BC103">
        <v>0.30188739999999997</v>
      </c>
      <c r="BD103">
        <v>0.28654350000000001</v>
      </c>
      <c r="BE103">
        <v>0.1973076</v>
      </c>
      <c r="BF103">
        <v>0.17931059999999999</v>
      </c>
      <c r="BG103">
        <v>0.44850139999999999</v>
      </c>
      <c r="BH103">
        <v>0.47195019999999999</v>
      </c>
      <c r="BI103">
        <v>0.40094350000000001</v>
      </c>
      <c r="BJ103">
        <v>0.58737220000000001</v>
      </c>
      <c r="BK103">
        <v>0.45960770000000001</v>
      </c>
      <c r="BL103">
        <v>0.39821869999999998</v>
      </c>
      <c r="BM103">
        <v>0.4470324</v>
      </c>
      <c r="BN103">
        <v>0.5114706</v>
      </c>
      <c r="BO103">
        <v>0.48907800000000001</v>
      </c>
      <c r="BP103">
        <v>0.53366970000000002</v>
      </c>
      <c r="BQ103">
        <v>0.45357779999999998</v>
      </c>
      <c r="BR103">
        <v>0.43657220000000002</v>
      </c>
      <c r="BS103">
        <v>0.61771880000000001</v>
      </c>
      <c r="BT103">
        <v>0.56557400000000002</v>
      </c>
      <c r="BU103">
        <v>0.5608358</v>
      </c>
      <c r="BV103">
        <v>0.49238920000000003</v>
      </c>
      <c r="BW103">
        <v>0.4364402</v>
      </c>
      <c r="BX103">
        <v>0.35885250000000002</v>
      </c>
      <c r="BY103">
        <v>0.289719</v>
      </c>
      <c r="BZ103">
        <v>0.30645119999999998</v>
      </c>
      <c r="CA103">
        <v>0.31603300000000001</v>
      </c>
      <c r="CB103">
        <v>0.30167460000000001</v>
      </c>
      <c r="CC103">
        <v>0.2127134</v>
      </c>
      <c r="CD103">
        <v>0.1961984</v>
      </c>
      <c r="CE103">
        <v>0.46702709999999997</v>
      </c>
      <c r="CF103">
        <v>0.49250500000000003</v>
      </c>
      <c r="CG103">
        <v>0.42367899999999997</v>
      </c>
      <c r="CH103">
        <v>0.6160042</v>
      </c>
      <c r="CI103">
        <v>0.48811100000000002</v>
      </c>
      <c r="CJ103">
        <v>0.42445650000000001</v>
      </c>
      <c r="CK103">
        <v>0.47276800000000002</v>
      </c>
      <c r="CL103">
        <v>0.53773729999999997</v>
      </c>
      <c r="CM103">
        <v>0.51751999999999998</v>
      </c>
      <c r="CN103">
        <v>0.5614247</v>
      </c>
      <c r="CO103">
        <v>0.48290060000000001</v>
      </c>
      <c r="CP103">
        <v>0.46346959999999998</v>
      </c>
      <c r="CQ103">
        <v>0.64554140000000004</v>
      </c>
      <c r="CR103">
        <v>0.59138460000000004</v>
      </c>
      <c r="CS103">
        <v>0.58205390000000001</v>
      </c>
      <c r="CT103">
        <v>0.51148720000000003</v>
      </c>
      <c r="CU103">
        <v>0.45532519999999999</v>
      </c>
      <c r="CV103">
        <v>0.37505139999999998</v>
      </c>
      <c r="CW103">
        <v>0.30511630000000001</v>
      </c>
      <c r="CX103">
        <v>0.32070850000000001</v>
      </c>
      <c r="CY103">
        <v>0.33017859999999999</v>
      </c>
      <c r="CZ103">
        <v>0.31680570000000002</v>
      </c>
      <c r="DA103">
        <v>0.22811919999999999</v>
      </c>
      <c r="DB103">
        <v>0.2130862</v>
      </c>
      <c r="DC103">
        <v>0.48555290000000001</v>
      </c>
      <c r="DD103">
        <v>0.51305970000000001</v>
      </c>
      <c r="DE103">
        <v>0.44641449999999999</v>
      </c>
      <c r="DF103">
        <v>0.64463610000000005</v>
      </c>
      <c r="DG103">
        <v>0.51661440000000003</v>
      </c>
      <c r="DH103">
        <v>0.45069429999999999</v>
      </c>
      <c r="DI103">
        <v>0.49850359999999999</v>
      </c>
      <c r="DJ103">
        <v>0.5640039</v>
      </c>
      <c r="DK103">
        <v>0.54596210000000001</v>
      </c>
      <c r="DL103">
        <v>0.58917980000000003</v>
      </c>
      <c r="DM103">
        <v>0.51222330000000005</v>
      </c>
      <c r="DN103">
        <v>0.49036689999999999</v>
      </c>
      <c r="DO103">
        <v>0.67336390000000002</v>
      </c>
      <c r="DP103">
        <v>0.6171953</v>
      </c>
      <c r="DQ103">
        <v>0.60327200000000003</v>
      </c>
      <c r="DR103">
        <v>0.53058519999999998</v>
      </c>
      <c r="DS103">
        <v>0.47421010000000002</v>
      </c>
      <c r="DT103">
        <v>0.3912503</v>
      </c>
      <c r="DU103">
        <v>0.32051370000000001</v>
      </c>
      <c r="DV103">
        <v>0.34129379999999998</v>
      </c>
      <c r="DW103">
        <v>0.35060259999999999</v>
      </c>
      <c r="DX103">
        <v>0.33865260000000003</v>
      </c>
      <c r="DY103">
        <v>0.2503628</v>
      </c>
      <c r="DZ103">
        <v>0.2374694</v>
      </c>
      <c r="EA103">
        <v>0.51230109999999995</v>
      </c>
      <c r="EB103">
        <v>0.54273740000000004</v>
      </c>
      <c r="EC103">
        <v>0.47924099999999997</v>
      </c>
      <c r="ED103">
        <v>0.68597609999999998</v>
      </c>
      <c r="EE103">
        <v>0.55776879999999995</v>
      </c>
      <c r="EF103">
        <v>0.4885775</v>
      </c>
      <c r="EG103">
        <v>0.53566159999999996</v>
      </c>
      <c r="EH103">
        <v>0.60192869999999998</v>
      </c>
      <c r="EI103">
        <v>0.58702790000000005</v>
      </c>
      <c r="EJ103">
        <v>0.62925359999999997</v>
      </c>
      <c r="EK103">
        <v>0.55456070000000002</v>
      </c>
      <c r="EL103">
        <v>0.52920230000000001</v>
      </c>
      <c r="EM103">
        <v>0.71353520000000004</v>
      </c>
      <c r="EN103">
        <v>0.65446179999999998</v>
      </c>
      <c r="EO103">
        <v>0.63390749999999996</v>
      </c>
      <c r="EP103">
        <v>0.55815970000000004</v>
      </c>
      <c r="EQ103">
        <v>0.50147710000000001</v>
      </c>
      <c r="ER103">
        <v>0.41463899999999998</v>
      </c>
      <c r="ES103">
        <v>0.34274500000000002</v>
      </c>
      <c r="ET103">
        <v>33.358170000000001</v>
      </c>
      <c r="EU103">
        <v>32.996830000000003</v>
      </c>
      <c r="EV103">
        <v>32.17877</v>
      </c>
      <c r="EW103">
        <v>31.478929999999998</v>
      </c>
      <c r="EX103">
        <v>31.820060000000002</v>
      </c>
      <c r="EY103">
        <v>31.46454</v>
      </c>
      <c r="EZ103">
        <v>31.447369999999999</v>
      </c>
      <c r="FA103">
        <v>32.137169999999998</v>
      </c>
      <c r="FB103">
        <v>35.15746</v>
      </c>
      <c r="FC103">
        <v>38.912329999999997</v>
      </c>
      <c r="FD103">
        <v>42.064549999999997</v>
      </c>
      <c r="FE103">
        <v>44.880949999999999</v>
      </c>
      <c r="FF103">
        <v>47.372900000000001</v>
      </c>
      <c r="FG103">
        <v>49.399979999999999</v>
      </c>
      <c r="FH103">
        <v>50.357300000000002</v>
      </c>
      <c r="FI103">
        <v>50.335160000000002</v>
      </c>
      <c r="FJ103">
        <v>48.181789999999999</v>
      </c>
      <c r="FK103">
        <v>44.843730000000001</v>
      </c>
      <c r="FL103">
        <v>42.333199999999998</v>
      </c>
      <c r="FM103">
        <v>40.038829999999997</v>
      </c>
      <c r="FN103">
        <v>38.421370000000003</v>
      </c>
      <c r="FO103">
        <v>37.184640000000002</v>
      </c>
      <c r="FP103">
        <v>35.915280000000003</v>
      </c>
      <c r="FQ103">
        <v>34.665379999999999</v>
      </c>
      <c r="FR103">
        <v>2.91265E-2</v>
      </c>
      <c r="FS103">
        <v>3.7788000000000002E-2</v>
      </c>
    </row>
    <row r="104" spans="1:176" x14ac:dyDescent="0.2">
      <c r="A104" t="s">
        <v>199</v>
      </c>
      <c r="B104" t="s">
        <v>1</v>
      </c>
      <c r="C104" t="s">
        <v>207</v>
      </c>
      <c r="D104" t="s">
        <v>229</v>
      </c>
      <c r="E104">
        <v>2313</v>
      </c>
      <c r="F104">
        <v>7.2314069999999999</v>
      </c>
      <c r="G104">
        <v>7.0354140000000003</v>
      </c>
      <c r="H104">
        <v>6.90754</v>
      </c>
      <c r="I104">
        <v>6.9732770000000004</v>
      </c>
      <c r="J104">
        <v>7.264634</v>
      </c>
      <c r="K104">
        <v>8.063701</v>
      </c>
      <c r="L104">
        <v>9.1188549999999999</v>
      </c>
      <c r="M104">
        <v>10.002750000000001</v>
      </c>
      <c r="N104">
        <v>11.434240000000001</v>
      </c>
      <c r="O104">
        <v>12.574350000000001</v>
      </c>
      <c r="P104">
        <v>13.360580000000001</v>
      </c>
      <c r="Q104">
        <v>13.82011</v>
      </c>
      <c r="R104">
        <v>13.95312</v>
      </c>
      <c r="S104">
        <v>14.00432</v>
      </c>
      <c r="T104">
        <v>13.917070000000001</v>
      </c>
      <c r="U104">
        <v>13.64897</v>
      </c>
      <c r="V104">
        <v>13.335610000000001</v>
      </c>
      <c r="W104">
        <v>13.100619999999999</v>
      </c>
      <c r="X104">
        <v>12.86078</v>
      </c>
      <c r="Y104">
        <v>12.048920000000001</v>
      </c>
      <c r="Z104">
        <v>11.21847</v>
      </c>
      <c r="AA104">
        <v>10.02998</v>
      </c>
      <c r="AB104">
        <v>8.7229390000000002</v>
      </c>
      <c r="AC104">
        <v>7.8932200000000003</v>
      </c>
      <c r="AD104">
        <v>0.32794469999999998</v>
      </c>
      <c r="AE104">
        <v>0.33572920000000001</v>
      </c>
      <c r="AF104">
        <v>0.31478240000000002</v>
      </c>
      <c r="AG104">
        <v>0.30118279999999997</v>
      </c>
      <c r="AH104">
        <v>0.29172880000000001</v>
      </c>
      <c r="AI104">
        <v>0.3841098</v>
      </c>
      <c r="AJ104">
        <v>0.39376270000000002</v>
      </c>
      <c r="AK104">
        <v>0.32226589999999999</v>
      </c>
      <c r="AL104">
        <v>0.36358620000000003</v>
      </c>
      <c r="AM104">
        <v>0.35768680000000003</v>
      </c>
      <c r="AN104">
        <v>0.30067939999999999</v>
      </c>
      <c r="AO104">
        <v>0.32627349999999999</v>
      </c>
      <c r="AP104">
        <v>0.41642570000000001</v>
      </c>
      <c r="AQ104">
        <v>0.45657769999999998</v>
      </c>
      <c r="AR104">
        <v>0.50891370000000002</v>
      </c>
      <c r="AS104">
        <v>0.57280609999999998</v>
      </c>
      <c r="AT104">
        <v>0.59401820000000005</v>
      </c>
      <c r="AU104">
        <v>0.70264729999999997</v>
      </c>
      <c r="AV104">
        <v>0.6941832</v>
      </c>
      <c r="AW104">
        <v>0.60638300000000001</v>
      </c>
      <c r="AX104">
        <v>0.48098289999999999</v>
      </c>
      <c r="AY104">
        <v>0.38991110000000001</v>
      </c>
      <c r="AZ104">
        <v>0.3590197</v>
      </c>
      <c r="BA104">
        <v>0.37307469999999998</v>
      </c>
      <c r="BB104">
        <v>0.3485299</v>
      </c>
      <c r="BC104">
        <v>0.3561532</v>
      </c>
      <c r="BD104">
        <v>0.33662930000000002</v>
      </c>
      <c r="BE104">
        <v>0.3234263</v>
      </c>
      <c r="BF104">
        <v>0.316112</v>
      </c>
      <c r="BG104">
        <v>0.4108581</v>
      </c>
      <c r="BH104">
        <v>0.4234405</v>
      </c>
      <c r="BI104">
        <v>0.35509239999999997</v>
      </c>
      <c r="BJ104">
        <v>0.40492620000000001</v>
      </c>
      <c r="BK104">
        <v>0.3988411</v>
      </c>
      <c r="BL104">
        <v>0.33856259999999999</v>
      </c>
      <c r="BM104">
        <v>0.36343150000000002</v>
      </c>
      <c r="BN104">
        <v>0.45435049999999999</v>
      </c>
      <c r="BO104">
        <v>0.49764360000000002</v>
      </c>
      <c r="BP104">
        <v>0.54898760000000002</v>
      </c>
      <c r="BQ104">
        <v>0.61514340000000001</v>
      </c>
      <c r="BR104">
        <v>0.63285360000000002</v>
      </c>
      <c r="BS104">
        <v>0.7428186</v>
      </c>
      <c r="BT104">
        <v>0.73144969999999998</v>
      </c>
      <c r="BU104">
        <v>0.63701859999999999</v>
      </c>
      <c r="BV104">
        <v>0.50855740000000005</v>
      </c>
      <c r="BW104">
        <v>0.41717789999999999</v>
      </c>
      <c r="BX104">
        <v>0.38240839999999998</v>
      </c>
      <c r="BY104">
        <v>0.39530599999999999</v>
      </c>
      <c r="BZ104">
        <v>0.36278719999999998</v>
      </c>
      <c r="CA104">
        <v>0.37029879999999998</v>
      </c>
      <c r="CB104">
        <v>0.35176039999999997</v>
      </c>
      <c r="CC104">
        <v>0.33883210000000002</v>
      </c>
      <c r="CD104">
        <v>0.33299980000000001</v>
      </c>
      <c r="CE104">
        <v>0.42938379999999998</v>
      </c>
      <c r="CF104">
        <v>0.44399519999999998</v>
      </c>
      <c r="CG104">
        <v>0.37782789999999999</v>
      </c>
      <c r="CH104">
        <v>0.4335582</v>
      </c>
      <c r="CI104">
        <v>0.42734450000000002</v>
      </c>
      <c r="CJ104">
        <v>0.36480050000000003</v>
      </c>
      <c r="CK104">
        <v>0.38916709999999999</v>
      </c>
      <c r="CL104">
        <v>0.48061710000000002</v>
      </c>
      <c r="CM104">
        <v>0.52608560000000004</v>
      </c>
      <c r="CN104">
        <v>0.57674259999999999</v>
      </c>
      <c r="CO104">
        <v>0.64446619999999999</v>
      </c>
      <c r="CP104">
        <v>0.65975090000000003</v>
      </c>
      <c r="CQ104">
        <v>0.77064109999999997</v>
      </c>
      <c r="CR104">
        <v>0.75726039999999994</v>
      </c>
      <c r="CS104">
        <v>0.65823659999999995</v>
      </c>
      <c r="CT104">
        <v>0.5276554</v>
      </c>
      <c r="CU104">
        <v>0.43606289999999998</v>
      </c>
      <c r="CV104">
        <v>0.3986073</v>
      </c>
      <c r="CW104">
        <v>0.41070329999999999</v>
      </c>
      <c r="CX104">
        <v>0.37704460000000001</v>
      </c>
      <c r="CY104">
        <v>0.38444440000000002</v>
      </c>
      <c r="CZ104">
        <v>0.36689139999999998</v>
      </c>
      <c r="DA104">
        <v>0.35423789999999999</v>
      </c>
      <c r="DB104">
        <v>0.34988750000000002</v>
      </c>
      <c r="DC104">
        <v>0.44790960000000002</v>
      </c>
      <c r="DD104">
        <v>0.46454990000000002</v>
      </c>
      <c r="DE104">
        <v>0.40056340000000001</v>
      </c>
      <c r="DF104">
        <v>0.46219009999999999</v>
      </c>
      <c r="DG104">
        <v>0.45584780000000003</v>
      </c>
      <c r="DH104">
        <v>0.39103830000000001</v>
      </c>
      <c r="DI104">
        <v>0.41490270000000001</v>
      </c>
      <c r="DJ104">
        <v>0.50688370000000005</v>
      </c>
      <c r="DK104">
        <v>0.55452769999999996</v>
      </c>
      <c r="DL104">
        <v>0.60449759999999997</v>
      </c>
      <c r="DM104">
        <v>0.67378890000000002</v>
      </c>
      <c r="DN104">
        <v>0.68664820000000004</v>
      </c>
      <c r="DO104">
        <v>0.7984637</v>
      </c>
      <c r="DP104">
        <v>0.78307099999999996</v>
      </c>
      <c r="DQ104">
        <v>0.67945469999999997</v>
      </c>
      <c r="DR104">
        <v>0.54675339999999995</v>
      </c>
      <c r="DS104">
        <v>0.45494790000000002</v>
      </c>
      <c r="DT104">
        <v>0.41480620000000001</v>
      </c>
      <c r="DU104">
        <v>0.4261007</v>
      </c>
      <c r="DV104">
        <v>0.39762979999999998</v>
      </c>
      <c r="DW104">
        <v>0.40486840000000002</v>
      </c>
      <c r="DX104">
        <v>0.38873829999999998</v>
      </c>
      <c r="DY104">
        <v>0.37648140000000002</v>
      </c>
      <c r="DZ104">
        <v>0.37427080000000001</v>
      </c>
      <c r="EA104">
        <v>0.47465780000000002</v>
      </c>
      <c r="EB104">
        <v>0.49422769999999999</v>
      </c>
      <c r="EC104">
        <v>0.43338989999999999</v>
      </c>
      <c r="ED104">
        <v>0.50353009999999998</v>
      </c>
      <c r="EE104">
        <v>0.49700220000000001</v>
      </c>
      <c r="EF104">
        <v>0.42892150000000001</v>
      </c>
      <c r="EG104">
        <v>0.45206079999999998</v>
      </c>
      <c r="EH104">
        <v>0.54480850000000003</v>
      </c>
      <c r="EI104">
        <v>0.5955935</v>
      </c>
      <c r="EJ104">
        <v>0.64457149999999996</v>
      </c>
      <c r="EK104">
        <v>0.71612629999999999</v>
      </c>
      <c r="EL104">
        <v>0.72548369999999995</v>
      </c>
      <c r="EM104">
        <v>0.83863500000000002</v>
      </c>
      <c r="EN104">
        <v>0.82033750000000005</v>
      </c>
      <c r="EO104">
        <v>0.7100902</v>
      </c>
      <c r="EP104">
        <v>0.5743279</v>
      </c>
      <c r="EQ104">
        <v>0.4822148</v>
      </c>
      <c r="ER104">
        <v>0.4381948</v>
      </c>
      <c r="ES104">
        <v>0.44833200000000001</v>
      </c>
      <c r="ET104">
        <v>50.757460000000002</v>
      </c>
      <c r="EU104">
        <v>50.043849999999999</v>
      </c>
      <c r="EV104">
        <v>49.427680000000002</v>
      </c>
      <c r="EW104">
        <v>49.015180000000001</v>
      </c>
      <c r="EX104">
        <v>48.646749999999997</v>
      </c>
      <c r="EY104">
        <v>48.419490000000003</v>
      </c>
      <c r="EZ104">
        <v>48.260710000000003</v>
      </c>
      <c r="FA104">
        <v>48.73845</v>
      </c>
      <c r="FB104">
        <v>50.876179999999998</v>
      </c>
      <c r="FC104">
        <v>53.44556</v>
      </c>
      <c r="FD104">
        <v>55.449910000000003</v>
      </c>
      <c r="FE104">
        <v>57.40551</v>
      </c>
      <c r="FF104">
        <v>59.01793</v>
      </c>
      <c r="FG104">
        <v>60.578139999999998</v>
      </c>
      <c r="FH104">
        <v>61.598239999999997</v>
      </c>
      <c r="FI104">
        <v>61.40766</v>
      </c>
      <c r="FJ104">
        <v>60.527839999999998</v>
      </c>
      <c r="FK104">
        <v>58.816879999999998</v>
      </c>
      <c r="FL104">
        <v>56.994720000000001</v>
      </c>
      <c r="FM104">
        <v>55.604550000000003</v>
      </c>
      <c r="FN104">
        <v>54.530119999999997</v>
      </c>
      <c r="FO104">
        <v>53.569629999999997</v>
      </c>
      <c r="FP104">
        <v>52.687620000000003</v>
      </c>
      <c r="FQ104">
        <v>51.962899999999998</v>
      </c>
      <c r="FR104">
        <v>2.91265E-2</v>
      </c>
      <c r="FS104">
        <v>3.7788000000000002E-2</v>
      </c>
    </row>
    <row r="105" spans="1:176" x14ac:dyDescent="0.2">
      <c r="A105" t="s">
        <v>199</v>
      </c>
      <c r="B105" t="s">
        <v>1</v>
      </c>
      <c r="C105" t="s">
        <v>207</v>
      </c>
      <c r="D105" t="s">
        <v>240</v>
      </c>
      <c r="E105">
        <v>2313</v>
      </c>
      <c r="F105">
        <v>7.2762710000000004</v>
      </c>
      <c r="G105">
        <v>7.1383159999999997</v>
      </c>
      <c r="H105">
        <v>7.0305350000000004</v>
      </c>
      <c r="I105">
        <v>7.0984769999999999</v>
      </c>
      <c r="J105">
        <v>7.4379600000000003</v>
      </c>
      <c r="K105">
        <v>8.3754620000000006</v>
      </c>
      <c r="L105">
        <v>9.5568290000000005</v>
      </c>
      <c r="M105">
        <v>10.547969999999999</v>
      </c>
      <c r="N105">
        <v>12.046049999999999</v>
      </c>
      <c r="O105">
        <v>13.08257</v>
      </c>
      <c r="P105">
        <v>13.63719</v>
      </c>
      <c r="Q105">
        <v>13.882379999999999</v>
      </c>
      <c r="R105">
        <v>13.84895</v>
      </c>
      <c r="S105">
        <v>13.7117</v>
      </c>
      <c r="T105">
        <v>13.49305</v>
      </c>
      <c r="U105">
        <v>13.13782</v>
      </c>
      <c r="V105">
        <v>12.896850000000001</v>
      </c>
      <c r="W105">
        <v>12.98917</v>
      </c>
      <c r="X105">
        <v>12.65945</v>
      </c>
      <c r="Y105">
        <v>11.91803</v>
      </c>
      <c r="Z105">
        <v>11.12975</v>
      </c>
      <c r="AA105">
        <v>9.871931</v>
      </c>
      <c r="AB105">
        <v>8.5825519999999997</v>
      </c>
      <c r="AC105">
        <v>7.8090060000000001</v>
      </c>
      <c r="AD105">
        <v>0.29698849999999999</v>
      </c>
      <c r="AE105">
        <v>0.30615989999999998</v>
      </c>
      <c r="AF105">
        <v>0.28714780000000001</v>
      </c>
      <c r="AG105">
        <v>0.2313557</v>
      </c>
      <c r="AH105">
        <v>0.21576609999999999</v>
      </c>
      <c r="AI105">
        <v>0.4041652</v>
      </c>
      <c r="AJ105">
        <v>0.42067929999999998</v>
      </c>
      <c r="AK105">
        <v>0.34658430000000001</v>
      </c>
      <c r="AL105">
        <v>0.46395720000000001</v>
      </c>
      <c r="AM105">
        <v>0.39156960000000002</v>
      </c>
      <c r="AN105">
        <v>0.33371610000000002</v>
      </c>
      <c r="AO105">
        <v>0.37210510000000002</v>
      </c>
      <c r="AP105">
        <v>0.44835520000000001</v>
      </c>
      <c r="AQ105">
        <v>0.45242789999999999</v>
      </c>
      <c r="AR105">
        <v>0.50121539999999998</v>
      </c>
      <c r="AS105">
        <v>0.48466920000000002</v>
      </c>
      <c r="AT105">
        <v>0.48732779999999998</v>
      </c>
      <c r="AU105">
        <v>0.63581869999999996</v>
      </c>
      <c r="AV105">
        <v>0.60496760000000005</v>
      </c>
      <c r="AW105">
        <v>0.56597940000000002</v>
      </c>
      <c r="AX105">
        <v>0.4721014</v>
      </c>
      <c r="AY105">
        <v>0.40103339999999998</v>
      </c>
      <c r="AZ105">
        <v>0.34678550000000002</v>
      </c>
      <c r="BA105">
        <v>0.31535020000000002</v>
      </c>
      <c r="BB105">
        <v>0.31757380000000002</v>
      </c>
      <c r="BC105">
        <v>0.32658389999999998</v>
      </c>
      <c r="BD105">
        <v>0.30899470000000001</v>
      </c>
      <c r="BE105">
        <v>0.25359920000000002</v>
      </c>
      <c r="BF105">
        <v>0.24014940000000001</v>
      </c>
      <c r="BG105">
        <v>0.4309134</v>
      </c>
      <c r="BH105">
        <v>0.45035700000000001</v>
      </c>
      <c r="BI105">
        <v>0.37941079999999999</v>
      </c>
      <c r="BJ105">
        <v>0.5052972</v>
      </c>
      <c r="BK105">
        <v>0.432724</v>
      </c>
      <c r="BL105">
        <v>0.37159930000000002</v>
      </c>
      <c r="BM105">
        <v>0.40926319999999999</v>
      </c>
      <c r="BN105">
        <v>0.48628009999999999</v>
      </c>
      <c r="BO105">
        <v>0.49349369999999998</v>
      </c>
      <c r="BP105">
        <v>0.54128929999999997</v>
      </c>
      <c r="BQ105">
        <v>0.52700659999999999</v>
      </c>
      <c r="BR105">
        <v>0.5261633</v>
      </c>
      <c r="BS105">
        <v>0.67598999999999998</v>
      </c>
      <c r="BT105">
        <v>0.64223410000000003</v>
      </c>
      <c r="BU105">
        <v>0.59661489999999995</v>
      </c>
      <c r="BV105">
        <v>0.49967600000000001</v>
      </c>
      <c r="BW105">
        <v>0.42830030000000002</v>
      </c>
      <c r="BX105">
        <v>0.37017410000000001</v>
      </c>
      <c r="BY105">
        <v>0.33758149999999998</v>
      </c>
      <c r="BZ105">
        <v>0.33183109999999999</v>
      </c>
      <c r="CA105">
        <v>0.34072950000000002</v>
      </c>
      <c r="CB105">
        <v>0.32412580000000002</v>
      </c>
      <c r="CC105">
        <v>0.26900499999999999</v>
      </c>
      <c r="CD105">
        <v>0.25703710000000002</v>
      </c>
      <c r="CE105">
        <v>0.44943919999999998</v>
      </c>
      <c r="CF105">
        <v>0.47091169999999999</v>
      </c>
      <c r="CG105">
        <v>0.40214630000000001</v>
      </c>
      <c r="CH105">
        <v>0.53392910000000005</v>
      </c>
      <c r="CI105">
        <v>0.46122740000000001</v>
      </c>
      <c r="CJ105">
        <v>0.3978371</v>
      </c>
      <c r="CK105">
        <v>0.43499880000000002</v>
      </c>
      <c r="CL105">
        <v>0.51254670000000002</v>
      </c>
      <c r="CM105">
        <v>0.52193579999999995</v>
      </c>
      <c r="CN105">
        <v>0.56904429999999995</v>
      </c>
      <c r="CO105">
        <v>0.55632930000000003</v>
      </c>
      <c r="CP105">
        <v>0.55306069999999996</v>
      </c>
      <c r="CQ105">
        <v>0.70381260000000001</v>
      </c>
      <c r="CR105">
        <v>0.66804470000000005</v>
      </c>
      <c r="CS105">
        <v>0.61783299999999997</v>
      </c>
      <c r="CT105">
        <v>0.51877399999999996</v>
      </c>
      <c r="CU105">
        <v>0.4471852</v>
      </c>
      <c r="CV105">
        <v>0.38637300000000002</v>
      </c>
      <c r="CW105">
        <v>0.35297889999999998</v>
      </c>
      <c r="CX105">
        <v>0.34608840000000002</v>
      </c>
      <c r="CY105">
        <v>0.3548751</v>
      </c>
      <c r="CZ105">
        <v>0.33925689999999997</v>
      </c>
      <c r="DA105">
        <v>0.28441080000000002</v>
      </c>
      <c r="DB105">
        <v>0.27392490000000003</v>
      </c>
      <c r="DC105">
        <v>0.46796490000000002</v>
      </c>
      <c r="DD105">
        <v>0.49146649999999997</v>
      </c>
      <c r="DE105">
        <v>0.42488179999999998</v>
      </c>
      <c r="DF105">
        <v>0.56256099999999998</v>
      </c>
      <c r="DG105">
        <v>0.48973070000000002</v>
      </c>
      <c r="DH105">
        <v>0.42407489999999998</v>
      </c>
      <c r="DI105">
        <v>0.46073439999999999</v>
      </c>
      <c r="DJ105">
        <v>0.53881330000000005</v>
      </c>
      <c r="DK105">
        <v>0.55037780000000003</v>
      </c>
      <c r="DL105">
        <v>0.59679930000000003</v>
      </c>
      <c r="DM105">
        <v>0.58565210000000001</v>
      </c>
      <c r="DN105">
        <v>0.57995799999999997</v>
      </c>
      <c r="DO105">
        <v>0.73163520000000004</v>
      </c>
      <c r="DP105">
        <v>0.69385540000000001</v>
      </c>
      <c r="DQ105">
        <v>0.63905100000000004</v>
      </c>
      <c r="DR105">
        <v>0.53787200000000002</v>
      </c>
      <c r="DS105">
        <v>0.46607019999999999</v>
      </c>
      <c r="DT105">
        <v>0.40257189999999998</v>
      </c>
      <c r="DU105">
        <v>0.36837629999999999</v>
      </c>
      <c r="DV105">
        <v>0.36667369999999999</v>
      </c>
      <c r="DW105">
        <v>0.37529899999999999</v>
      </c>
      <c r="DX105">
        <v>0.36110370000000003</v>
      </c>
      <c r="DY105">
        <v>0.30665429999999999</v>
      </c>
      <c r="DZ105">
        <v>0.29830810000000002</v>
      </c>
      <c r="EA105">
        <v>0.49471320000000002</v>
      </c>
      <c r="EB105">
        <v>0.52114419999999995</v>
      </c>
      <c r="EC105">
        <v>0.45770830000000001</v>
      </c>
      <c r="ED105">
        <v>0.60390100000000002</v>
      </c>
      <c r="EE105">
        <v>0.53088500000000005</v>
      </c>
      <c r="EF105">
        <v>0.46195819999999999</v>
      </c>
      <c r="EG105">
        <v>0.49789240000000001</v>
      </c>
      <c r="EH105">
        <v>0.57673810000000003</v>
      </c>
      <c r="EI105">
        <v>0.59144370000000002</v>
      </c>
      <c r="EJ105">
        <v>0.63687320000000003</v>
      </c>
      <c r="EK105">
        <v>0.62798940000000003</v>
      </c>
      <c r="EL105">
        <v>0.61879340000000005</v>
      </c>
      <c r="EM105">
        <v>0.77180649999999995</v>
      </c>
      <c r="EN105">
        <v>0.73112189999999999</v>
      </c>
      <c r="EO105">
        <v>0.66968660000000002</v>
      </c>
      <c r="EP105">
        <v>0.56544649999999996</v>
      </c>
      <c r="EQ105">
        <v>0.49333709999999997</v>
      </c>
      <c r="ER105">
        <v>0.42596060000000002</v>
      </c>
      <c r="ES105">
        <v>0.3906076</v>
      </c>
      <c r="ET105">
        <v>41.439349999999997</v>
      </c>
      <c r="EU105">
        <v>40.603740000000002</v>
      </c>
      <c r="EV105">
        <v>39.90795</v>
      </c>
      <c r="EW105">
        <v>39.609610000000004</v>
      </c>
      <c r="EX105">
        <v>39.187449999999998</v>
      </c>
      <c r="EY105">
        <v>39.17069</v>
      </c>
      <c r="EZ105">
        <v>39.356990000000003</v>
      </c>
      <c r="FA105">
        <v>40.019100000000002</v>
      </c>
      <c r="FB105">
        <v>42.222920000000002</v>
      </c>
      <c r="FC105">
        <v>45.720190000000002</v>
      </c>
      <c r="FD105">
        <v>48.279499999999999</v>
      </c>
      <c r="FE105">
        <v>50.410719999999998</v>
      </c>
      <c r="FF105">
        <v>52.534129999999998</v>
      </c>
      <c r="FG105">
        <v>53.788170000000001</v>
      </c>
      <c r="FH105">
        <v>54.732190000000003</v>
      </c>
      <c r="FI105">
        <v>54.686839999999997</v>
      </c>
      <c r="FJ105">
        <v>53.564619999999998</v>
      </c>
      <c r="FK105">
        <v>52.21322</v>
      </c>
      <c r="FL105">
        <v>50.451360000000001</v>
      </c>
      <c r="FM105">
        <v>49.050139999999999</v>
      </c>
      <c r="FN105">
        <v>48.003120000000003</v>
      </c>
      <c r="FO105">
        <v>46.681699999999999</v>
      </c>
      <c r="FP105">
        <v>45.561250000000001</v>
      </c>
      <c r="FQ105">
        <v>44.37274</v>
      </c>
      <c r="FR105">
        <v>2.91265E-2</v>
      </c>
      <c r="FS105">
        <v>3.7788000000000002E-2</v>
      </c>
    </row>
    <row r="106" spans="1:176" x14ac:dyDescent="0.2">
      <c r="A106" t="s">
        <v>199</v>
      </c>
      <c r="B106" t="s">
        <v>1</v>
      </c>
      <c r="C106" t="s">
        <v>207</v>
      </c>
      <c r="D106" t="s">
        <v>230</v>
      </c>
      <c r="E106">
        <v>2313</v>
      </c>
      <c r="F106">
        <v>7.235697</v>
      </c>
      <c r="G106">
        <v>7.0588990000000003</v>
      </c>
      <c r="H106">
        <v>6.949605</v>
      </c>
      <c r="I106">
        <v>7.0428829999999998</v>
      </c>
      <c r="J106">
        <v>7.3645430000000003</v>
      </c>
      <c r="K106">
        <v>8.2099279999999997</v>
      </c>
      <c r="L106">
        <v>9.3327749999999998</v>
      </c>
      <c r="M106">
        <v>10.32301</v>
      </c>
      <c r="N106">
        <v>11.58869</v>
      </c>
      <c r="O106">
        <v>12.6492</v>
      </c>
      <c r="P106">
        <v>13.35497</v>
      </c>
      <c r="Q106">
        <v>13.766489999999999</v>
      </c>
      <c r="R106">
        <v>13.84107</v>
      </c>
      <c r="S106">
        <v>13.88998</v>
      </c>
      <c r="T106">
        <v>13.804169999999999</v>
      </c>
      <c r="U106">
        <v>13.532080000000001</v>
      </c>
      <c r="V106">
        <v>13.22006</v>
      </c>
      <c r="W106">
        <v>13.253450000000001</v>
      </c>
      <c r="X106">
        <v>12.65863</v>
      </c>
      <c r="Y106">
        <v>11.863810000000001</v>
      </c>
      <c r="Z106">
        <v>11.0947</v>
      </c>
      <c r="AA106">
        <v>9.9336979999999997</v>
      </c>
      <c r="AB106">
        <v>8.6764810000000008</v>
      </c>
      <c r="AC106">
        <v>7.8741500000000002</v>
      </c>
      <c r="AD106">
        <v>0.32679710000000001</v>
      </c>
      <c r="AE106">
        <v>0.334623</v>
      </c>
      <c r="AF106">
        <v>0.31375459999999999</v>
      </c>
      <c r="AG106">
        <v>0.29859160000000001</v>
      </c>
      <c r="AH106">
        <v>0.28886410000000001</v>
      </c>
      <c r="AI106">
        <v>0.38487729999999998</v>
      </c>
      <c r="AJ106">
        <v>0.39471450000000002</v>
      </c>
      <c r="AK106">
        <v>0.32316240000000002</v>
      </c>
      <c r="AL106">
        <v>0.36671890000000001</v>
      </c>
      <c r="AM106">
        <v>0.35858099999999998</v>
      </c>
      <c r="AN106">
        <v>0.30151729999999999</v>
      </c>
      <c r="AO106">
        <v>0.32749859999999997</v>
      </c>
      <c r="AP106">
        <v>0.41714430000000002</v>
      </c>
      <c r="AQ106">
        <v>0.45637280000000002</v>
      </c>
      <c r="AR106">
        <v>0.50858300000000001</v>
      </c>
      <c r="AS106">
        <v>0.570434</v>
      </c>
      <c r="AT106">
        <v>0.59113559999999998</v>
      </c>
      <c r="AU106">
        <v>0.70049539999999999</v>
      </c>
      <c r="AV106">
        <v>0.69130369999999997</v>
      </c>
      <c r="AW106">
        <v>0.60506280000000001</v>
      </c>
      <c r="AX106">
        <v>0.48068139999999998</v>
      </c>
      <c r="AY106">
        <v>0.39030530000000002</v>
      </c>
      <c r="AZ106">
        <v>0.35857899999999998</v>
      </c>
      <c r="BA106">
        <v>0.37100749999999999</v>
      </c>
      <c r="BB106">
        <v>0.34738239999999998</v>
      </c>
      <c r="BC106">
        <v>0.355047</v>
      </c>
      <c r="BD106">
        <v>0.3356015</v>
      </c>
      <c r="BE106">
        <v>0.32083509999999998</v>
      </c>
      <c r="BF106">
        <v>0.31324740000000001</v>
      </c>
      <c r="BG106">
        <v>0.41162549999999998</v>
      </c>
      <c r="BH106">
        <v>0.4243922</v>
      </c>
      <c r="BI106">
        <v>0.3559889</v>
      </c>
      <c r="BJ106">
        <v>0.4080589</v>
      </c>
      <c r="BK106">
        <v>0.39973540000000002</v>
      </c>
      <c r="BL106">
        <v>0.33940049999999999</v>
      </c>
      <c r="BM106">
        <v>0.3646566</v>
      </c>
      <c r="BN106">
        <v>0.45506920000000001</v>
      </c>
      <c r="BO106">
        <v>0.49743860000000001</v>
      </c>
      <c r="BP106">
        <v>0.5486569</v>
      </c>
      <c r="BQ106">
        <v>0.61277130000000002</v>
      </c>
      <c r="BR106">
        <v>0.62997110000000001</v>
      </c>
      <c r="BS106">
        <v>0.74066670000000001</v>
      </c>
      <c r="BT106">
        <v>0.72857019999999995</v>
      </c>
      <c r="BU106">
        <v>0.6356984</v>
      </c>
      <c r="BV106">
        <v>0.50825600000000004</v>
      </c>
      <c r="BW106">
        <v>0.4175722</v>
      </c>
      <c r="BX106">
        <v>0.38196760000000002</v>
      </c>
      <c r="BY106">
        <v>0.3932388</v>
      </c>
      <c r="BZ106">
        <v>0.36163970000000001</v>
      </c>
      <c r="CA106">
        <v>0.36919259999999998</v>
      </c>
      <c r="CB106">
        <v>0.35073260000000001</v>
      </c>
      <c r="CC106">
        <v>0.33624090000000001</v>
      </c>
      <c r="CD106">
        <v>0.33013510000000001</v>
      </c>
      <c r="CE106">
        <v>0.43015130000000001</v>
      </c>
      <c r="CF106">
        <v>0.44494689999999998</v>
      </c>
      <c r="CG106">
        <v>0.37872440000000002</v>
      </c>
      <c r="CH106">
        <v>0.43669079999999999</v>
      </c>
      <c r="CI106">
        <v>0.42823870000000003</v>
      </c>
      <c r="CJ106">
        <v>0.36563830000000003</v>
      </c>
      <c r="CK106">
        <v>0.39039220000000002</v>
      </c>
      <c r="CL106">
        <v>0.48133579999999998</v>
      </c>
      <c r="CM106">
        <v>0.52588069999999998</v>
      </c>
      <c r="CN106">
        <v>0.57641189999999998</v>
      </c>
      <c r="CO106">
        <v>0.6420941</v>
      </c>
      <c r="CP106">
        <v>0.65686840000000002</v>
      </c>
      <c r="CQ106">
        <v>0.76848919999999998</v>
      </c>
      <c r="CR106">
        <v>0.75438090000000002</v>
      </c>
      <c r="CS106">
        <v>0.65691639999999996</v>
      </c>
      <c r="CT106">
        <v>0.52735390000000004</v>
      </c>
      <c r="CU106">
        <v>0.43645719999999999</v>
      </c>
      <c r="CV106">
        <v>0.39816649999999998</v>
      </c>
      <c r="CW106">
        <v>0.4086362</v>
      </c>
      <c r="CX106">
        <v>0.37589699999999998</v>
      </c>
      <c r="CY106">
        <v>0.38333820000000002</v>
      </c>
      <c r="CZ106">
        <v>0.36586370000000001</v>
      </c>
      <c r="DA106">
        <v>0.35164679999999998</v>
      </c>
      <c r="DB106">
        <v>0.34702290000000002</v>
      </c>
      <c r="DC106">
        <v>0.44867699999999999</v>
      </c>
      <c r="DD106">
        <v>0.46550170000000002</v>
      </c>
      <c r="DE106">
        <v>0.40145989999999998</v>
      </c>
      <c r="DF106">
        <v>0.46532279999999998</v>
      </c>
      <c r="DG106">
        <v>0.45674209999999998</v>
      </c>
      <c r="DH106">
        <v>0.3918761</v>
      </c>
      <c r="DI106">
        <v>0.41612779999999999</v>
      </c>
      <c r="DJ106">
        <v>0.50760240000000001</v>
      </c>
      <c r="DK106">
        <v>0.5543228</v>
      </c>
      <c r="DL106">
        <v>0.60416689999999995</v>
      </c>
      <c r="DM106">
        <v>0.67141680000000004</v>
      </c>
      <c r="DN106">
        <v>0.68376570000000003</v>
      </c>
      <c r="DO106">
        <v>0.79631180000000001</v>
      </c>
      <c r="DP106">
        <v>0.78019150000000004</v>
      </c>
      <c r="DQ106">
        <v>0.67813449999999997</v>
      </c>
      <c r="DR106">
        <v>0.54645189999999999</v>
      </c>
      <c r="DS106">
        <v>0.45534219999999997</v>
      </c>
      <c r="DT106">
        <v>0.41436539999999999</v>
      </c>
      <c r="DU106">
        <v>0.42403350000000001</v>
      </c>
      <c r="DV106">
        <v>0.39648230000000001</v>
      </c>
      <c r="DW106">
        <v>0.40376210000000001</v>
      </c>
      <c r="DX106">
        <v>0.38771060000000002</v>
      </c>
      <c r="DY106">
        <v>0.37389030000000001</v>
      </c>
      <c r="DZ106">
        <v>0.37140610000000002</v>
      </c>
      <c r="EA106">
        <v>0.4754253</v>
      </c>
      <c r="EB106">
        <v>0.49517939999999999</v>
      </c>
      <c r="EC106">
        <v>0.43428640000000002</v>
      </c>
      <c r="ED106">
        <v>0.50666279999999997</v>
      </c>
      <c r="EE106">
        <v>0.49789650000000002</v>
      </c>
      <c r="EF106">
        <v>0.42975940000000001</v>
      </c>
      <c r="EG106">
        <v>0.45328590000000002</v>
      </c>
      <c r="EH106">
        <v>0.54552719999999999</v>
      </c>
      <c r="EI106">
        <v>0.59538860000000005</v>
      </c>
      <c r="EJ106">
        <v>0.64424079999999995</v>
      </c>
      <c r="EK106">
        <v>0.71375420000000001</v>
      </c>
      <c r="EL106">
        <v>0.72260120000000005</v>
      </c>
      <c r="EM106">
        <v>0.83648310000000003</v>
      </c>
      <c r="EN106">
        <v>0.81745800000000002</v>
      </c>
      <c r="EO106">
        <v>0.70877000000000001</v>
      </c>
      <c r="EP106">
        <v>0.5740265</v>
      </c>
      <c r="EQ106">
        <v>0.48260910000000001</v>
      </c>
      <c r="ER106">
        <v>0.43775409999999998</v>
      </c>
      <c r="ES106">
        <v>0.44626480000000002</v>
      </c>
      <c r="ET106">
        <v>47.674349999999997</v>
      </c>
      <c r="EU106">
        <v>46.838039999999999</v>
      </c>
      <c r="EV106">
        <v>46.084769999999999</v>
      </c>
      <c r="EW106">
        <v>45.47842</v>
      </c>
      <c r="EX106">
        <v>44.94079</v>
      </c>
      <c r="EY106">
        <v>44.610900000000001</v>
      </c>
      <c r="EZ106">
        <v>44.481290000000001</v>
      </c>
      <c r="FA106">
        <v>44.777999999999999</v>
      </c>
      <c r="FB106">
        <v>47.89987</v>
      </c>
      <c r="FC106">
        <v>52.415210000000002</v>
      </c>
      <c r="FD106">
        <v>56.158340000000003</v>
      </c>
      <c r="FE106">
        <v>59.206490000000002</v>
      </c>
      <c r="FF106">
        <v>61.650149999999996</v>
      </c>
      <c r="FG106">
        <v>63.594119999999997</v>
      </c>
      <c r="FH106">
        <v>64.669039999999995</v>
      </c>
      <c r="FI106">
        <v>64.671909999999997</v>
      </c>
      <c r="FJ106">
        <v>62.870899999999999</v>
      </c>
      <c r="FK106">
        <v>59.28604</v>
      </c>
      <c r="FL106">
        <v>56.407490000000003</v>
      </c>
      <c r="FM106">
        <v>54.38937</v>
      </c>
      <c r="FN106">
        <v>52.758650000000003</v>
      </c>
      <c r="FO106">
        <v>51.378540000000001</v>
      </c>
      <c r="FP106">
        <v>50.065899999999999</v>
      </c>
      <c r="FQ106">
        <v>48.968710000000002</v>
      </c>
      <c r="FR106">
        <v>2.91265E-2</v>
      </c>
      <c r="FS106">
        <v>3.7788000000000002E-2</v>
      </c>
    </row>
    <row r="107" spans="1:176" x14ac:dyDescent="0.2">
      <c r="A107" t="s">
        <v>199</v>
      </c>
      <c r="B107" t="s">
        <v>1</v>
      </c>
      <c r="C107" t="s">
        <v>207</v>
      </c>
      <c r="D107" t="s">
        <v>241</v>
      </c>
      <c r="E107">
        <v>2313</v>
      </c>
      <c r="F107">
        <v>7.1182090000000002</v>
      </c>
      <c r="G107">
        <v>7.0392169999999998</v>
      </c>
      <c r="H107">
        <v>6.9878799999999996</v>
      </c>
      <c r="I107">
        <v>7.0769200000000003</v>
      </c>
      <c r="J107">
        <v>7.4449560000000004</v>
      </c>
      <c r="K107">
        <v>8.2666400000000007</v>
      </c>
      <c r="L107">
        <v>9.3264929999999993</v>
      </c>
      <c r="M107">
        <v>10.06753</v>
      </c>
      <c r="N107">
        <v>10.85413</v>
      </c>
      <c r="O107">
        <v>11.7631</v>
      </c>
      <c r="P107">
        <v>12.4163</v>
      </c>
      <c r="Q107">
        <v>12.80256</v>
      </c>
      <c r="R107">
        <v>12.85411</v>
      </c>
      <c r="S107">
        <v>12.908440000000001</v>
      </c>
      <c r="T107">
        <v>12.9559</v>
      </c>
      <c r="U107">
        <v>12.76399</v>
      </c>
      <c r="V107">
        <v>12.427350000000001</v>
      </c>
      <c r="W107">
        <v>12.525</v>
      </c>
      <c r="X107">
        <v>12.131830000000001</v>
      </c>
      <c r="Y107">
        <v>11.36656</v>
      </c>
      <c r="Z107">
        <v>10.601000000000001</v>
      </c>
      <c r="AA107">
        <v>9.3801480000000002</v>
      </c>
      <c r="AB107">
        <v>8.2819970000000005</v>
      </c>
      <c r="AC107">
        <v>7.6381040000000002</v>
      </c>
      <c r="AD107">
        <v>0.32614389999999999</v>
      </c>
      <c r="AE107">
        <v>0.3345204</v>
      </c>
      <c r="AF107">
        <v>0.31296859999999999</v>
      </c>
      <c r="AG107">
        <v>0.2962571</v>
      </c>
      <c r="AH107">
        <v>0.28572799999999998</v>
      </c>
      <c r="AI107">
        <v>0.3836774</v>
      </c>
      <c r="AJ107">
        <v>0.39539170000000001</v>
      </c>
      <c r="AK107">
        <v>0.32110650000000002</v>
      </c>
      <c r="AL107">
        <v>0.3662126</v>
      </c>
      <c r="AM107">
        <v>0.3596278</v>
      </c>
      <c r="AN107">
        <v>0.30212450000000002</v>
      </c>
      <c r="AO107">
        <v>0.3276172</v>
      </c>
      <c r="AP107">
        <v>0.41854330000000001</v>
      </c>
      <c r="AQ107">
        <v>0.45767639999999998</v>
      </c>
      <c r="AR107">
        <v>0.51024590000000003</v>
      </c>
      <c r="AS107">
        <v>0.57151949999999996</v>
      </c>
      <c r="AT107">
        <v>0.59331670000000003</v>
      </c>
      <c r="AU107">
        <v>0.70348739999999998</v>
      </c>
      <c r="AV107">
        <v>0.69395450000000003</v>
      </c>
      <c r="AW107">
        <v>0.60740510000000003</v>
      </c>
      <c r="AX107">
        <v>0.48053000000000001</v>
      </c>
      <c r="AY107">
        <v>0.39169540000000003</v>
      </c>
      <c r="AZ107">
        <v>0.3597707</v>
      </c>
      <c r="BA107">
        <v>0.37034030000000001</v>
      </c>
      <c r="BB107">
        <v>0.34672920000000002</v>
      </c>
      <c r="BC107">
        <v>0.35494429999999999</v>
      </c>
      <c r="BD107">
        <v>0.33481539999999999</v>
      </c>
      <c r="BE107">
        <v>0.31850060000000002</v>
      </c>
      <c r="BF107">
        <v>0.31011129999999998</v>
      </c>
      <c r="BG107">
        <v>0.4104257</v>
      </c>
      <c r="BH107">
        <v>0.42506949999999999</v>
      </c>
      <c r="BI107">
        <v>0.353933</v>
      </c>
      <c r="BJ107">
        <v>0.40755249999999998</v>
      </c>
      <c r="BK107">
        <v>0.40078219999999998</v>
      </c>
      <c r="BL107">
        <v>0.34000770000000002</v>
      </c>
      <c r="BM107">
        <v>0.36477520000000002</v>
      </c>
      <c r="BN107">
        <v>0.45646809999999999</v>
      </c>
      <c r="BO107">
        <v>0.49874230000000003</v>
      </c>
      <c r="BP107">
        <v>0.55031980000000003</v>
      </c>
      <c r="BQ107">
        <v>0.61385690000000004</v>
      </c>
      <c r="BR107">
        <v>0.63215220000000005</v>
      </c>
      <c r="BS107">
        <v>0.74365870000000001</v>
      </c>
      <c r="BT107">
        <v>0.73122100000000001</v>
      </c>
      <c r="BU107">
        <v>0.63804059999999996</v>
      </c>
      <c r="BV107">
        <v>0.50810449999999996</v>
      </c>
      <c r="BW107">
        <v>0.41896230000000001</v>
      </c>
      <c r="BX107">
        <v>0.38315929999999998</v>
      </c>
      <c r="BY107">
        <v>0.39257170000000002</v>
      </c>
      <c r="BZ107">
        <v>0.36098649999999999</v>
      </c>
      <c r="CA107">
        <v>0.36908990000000003</v>
      </c>
      <c r="CB107">
        <v>0.34994649999999999</v>
      </c>
      <c r="CC107">
        <v>0.33390639999999999</v>
      </c>
      <c r="CD107">
        <v>0.32699899999999998</v>
      </c>
      <c r="CE107">
        <v>0.42895139999999998</v>
      </c>
      <c r="CF107">
        <v>0.44562420000000003</v>
      </c>
      <c r="CG107">
        <v>0.37666850000000002</v>
      </c>
      <c r="CH107">
        <v>0.43618449999999998</v>
      </c>
      <c r="CI107">
        <v>0.42928549999999999</v>
      </c>
      <c r="CJ107">
        <v>0.3662455</v>
      </c>
      <c r="CK107">
        <v>0.39051079999999999</v>
      </c>
      <c r="CL107">
        <v>0.48273470000000002</v>
      </c>
      <c r="CM107">
        <v>0.52718430000000005</v>
      </c>
      <c r="CN107">
        <v>0.5780748</v>
      </c>
      <c r="CO107">
        <v>0.64317959999999996</v>
      </c>
      <c r="CP107">
        <v>0.65904949999999995</v>
      </c>
      <c r="CQ107">
        <v>0.77148130000000004</v>
      </c>
      <c r="CR107">
        <v>0.75703160000000003</v>
      </c>
      <c r="CS107">
        <v>0.65925869999999998</v>
      </c>
      <c r="CT107">
        <v>0.52720250000000002</v>
      </c>
      <c r="CU107">
        <v>0.43784729999999999</v>
      </c>
      <c r="CV107">
        <v>0.3993582</v>
      </c>
      <c r="CW107">
        <v>0.40796900000000003</v>
      </c>
      <c r="CX107">
        <v>0.37524380000000002</v>
      </c>
      <c r="CY107">
        <v>0.38323550000000001</v>
      </c>
      <c r="CZ107">
        <v>0.3650776</v>
      </c>
      <c r="DA107">
        <v>0.34931220000000002</v>
      </c>
      <c r="DB107">
        <v>0.34388679999999999</v>
      </c>
      <c r="DC107">
        <v>0.44747720000000002</v>
      </c>
      <c r="DD107">
        <v>0.46617890000000001</v>
      </c>
      <c r="DE107">
        <v>0.39940399999999998</v>
      </c>
      <c r="DF107">
        <v>0.46481650000000002</v>
      </c>
      <c r="DG107">
        <v>0.4577889</v>
      </c>
      <c r="DH107">
        <v>0.39248339999999998</v>
      </c>
      <c r="DI107">
        <v>0.41624640000000002</v>
      </c>
      <c r="DJ107">
        <v>0.50900129999999999</v>
      </c>
      <c r="DK107">
        <v>0.55562639999999996</v>
      </c>
      <c r="DL107">
        <v>0.60582979999999997</v>
      </c>
      <c r="DM107">
        <v>0.6725023</v>
      </c>
      <c r="DN107">
        <v>0.68594679999999997</v>
      </c>
      <c r="DO107">
        <v>0.79930380000000001</v>
      </c>
      <c r="DP107">
        <v>0.78284229999999999</v>
      </c>
      <c r="DQ107">
        <v>0.68047670000000005</v>
      </c>
      <c r="DR107">
        <v>0.54630049999999997</v>
      </c>
      <c r="DS107">
        <v>0.45673219999999998</v>
      </c>
      <c r="DT107">
        <v>0.41555710000000001</v>
      </c>
      <c r="DU107">
        <v>0.42336639999999998</v>
      </c>
      <c r="DV107">
        <v>0.39582909999999999</v>
      </c>
      <c r="DW107">
        <v>0.4036595</v>
      </c>
      <c r="DX107">
        <v>0.3869245</v>
      </c>
      <c r="DY107">
        <v>0.37155569999999999</v>
      </c>
      <c r="DZ107">
        <v>0.36826999999999999</v>
      </c>
      <c r="EA107">
        <v>0.47422540000000002</v>
      </c>
      <c r="EB107">
        <v>0.49585659999999998</v>
      </c>
      <c r="EC107">
        <v>0.43223050000000002</v>
      </c>
      <c r="ED107">
        <v>0.50615639999999995</v>
      </c>
      <c r="EE107">
        <v>0.49894319999999998</v>
      </c>
      <c r="EF107">
        <v>0.43036659999999999</v>
      </c>
      <c r="EG107">
        <v>0.45340449999999999</v>
      </c>
      <c r="EH107">
        <v>0.54692609999999997</v>
      </c>
      <c r="EI107">
        <v>0.59669220000000001</v>
      </c>
      <c r="EJ107">
        <v>0.64590369999999997</v>
      </c>
      <c r="EK107">
        <v>0.71483969999999997</v>
      </c>
      <c r="EL107">
        <v>0.72478229999999999</v>
      </c>
      <c r="EM107">
        <v>0.83947519999999998</v>
      </c>
      <c r="EN107">
        <v>0.82010879999999997</v>
      </c>
      <c r="EO107">
        <v>0.71111230000000003</v>
      </c>
      <c r="EP107">
        <v>0.57387500000000002</v>
      </c>
      <c r="EQ107">
        <v>0.48399910000000002</v>
      </c>
      <c r="ER107">
        <v>0.4389458</v>
      </c>
      <c r="ES107">
        <v>0.44559769999999999</v>
      </c>
      <c r="ET107">
        <v>44.711190000000002</v>
      </c>
      <c r="EU107">
        <v>43.434089999999998</v>
      </c>
      <c r="EV107">
        <v>42.414729999999999</v>
      </c>
      <c r="EW107">
        <v>41.706270000000004</v>
      </c>
      <c r="EX107">
        <v>41.102699999999999</v>
      </c>
      <c r="EY107">
        <v>40.687620000000003</v>
      </c>
      <c r="EZ107">
        <v>40.154879999999999</v>
      </c>
      <c r="FA107">
        <v>40.678319999999999</v>
      </c>
      <c r="FB107">
        <v>45.440190000000001</v>
      </c>
      <c r="FC107">
        <v>51.60324</v>
      </c>
      <c r="FD107">
        <v>56.25432</v>
      </c>
      <c r="FE107">
        <v>60.573300000000003</v>
      </c>
      <c r="FF107">
        <v>63.503</v>
      </c>
      <c r="FG107">
        <v>65.806950000000001</v>
      </c>
      <c r="FH107">
        <v>67.156049999999993</v>
      </c>
      <c r="FI107">
        <v>67.637180000000001</v>
      </c>
      <c r="FJ107">
        <v>65.566929999999999</v>
      </c>
      <c r="FK107">
        <v>60.155880000000003</v>
      </c>
      <c r="FL107">
        <v>55.961390000000002</v>
      </c>
      <c r="FM107">
        <v>52.931870000000004</v>
      </c>
      <c r="FN107">
        <v>50.943330000000003</v>
      </c>
      <c r="FO107">
        <v>48.869050000000001</v>
      </c>
      <c r="FP107">
        <v>47.159370000000003</v>
      </c>
      <c r="FQ107">
        <v>45.81888</v>
      </c>
      <c r="FR107">
        <v>2.91265E-2</v>
      </c>
      <c r="FS107">
        <v>3.7788000000000002E-2</v>
      </c>
    </row>
    <row r="108" spans="1:176" x14ac:dyDescent="0.2">
      <c r="A108" t="s">
        <v>199</v>
      </c>
      <c r="B108" t="s">
        <v>1</v>
      </c>
      <c r="C108" t="s">
        <v>207</v>
      </c>
      <c r="D108" t="s">
        <v>231</v>
      </c>
      <c r="E108">
        <v>2313</v>
      </c>
      <c r="F108">
        <v>8.4770160000000008</v>
      </c>
      <c r="G108">
        <v>8.0569539999999993</v>
      </c>
      <c r="H108">
        <v>7.7853310000000002</v>
      </c>
      <c r="I108">
        <v>7.7080489999999999</v>
      </c>
      <c r="J108">
        <v>7.9546720000000004</v>
      </c>
      <c r="K108">
        <v>8.5957159999999995</v>
      </c>
      <c r="L108">
        <v>9.2116659999999992</v>
      </c>
      <c r="M108">
        <v>10.93464</v>
      </c>
      <c r="N108">
        <v>13.09015</v>
      </c>
      <c r="O108">
        <v>15.14146</v>
      </c>
      <c r="P108">
        <v>17.049189999999999</v>
      </c>
      <c r="Q108">
        <v>18.564540000000001</v>
      </c>
      <c r="R108">
        <v>19.40278</v>
      </c>
      <c r="S108">
        <v>20.001930000000002</v>
      </c>
      <c r="T108">
        <v>20.207830000000001</v>
      </c>
      <c r="U108">
        <v>20.008659999999999</v>
      </c>
      <c r="V108">
        <v>19.58222</v>
      </c>
      <c r="W108">
        <v>18.32225</v>
      </c>
      <c r="X108">
        <v>16.65194</v>
      </c>
      <c r="Y108">
        <v>15.27061</v>
      </c>
      <c r="Z108">
        <v>14.273569999999999</v>
      </c>
      <c r="AA108">
        <v>12.65462</v>
      </c>
      <c r="AB108">
        <v>10.66635</v>
      </c>
      <c r="AC108">
        <v>9.3805219999999991</v>
      </c>
      <c r="AD108">
        <v>0.28564000000000001</v>
      </c>
      <c r="AE108">
        <v>0.24017359999999999</v>
      </c>
      <c r="AF108">
        <v>0.24541289999999999</v>
      </c>
      <c r="AG108">
        <v>0.20203789999999999</v>
      </c>
      <c r="AH108">
        <v>0.26364470000000001</v>
      </c>
      <c r="AI108">
        <v>0.26927970000000001</v>
      </c>
      <c r="AJ108">
        <v>0.22405919999999999</v>
      </c>
      <c r="AK108">
        <v>0.23911579999999999</v>
      </c>
      <c r="AL108">
        <v>0.34645930000000003</v>
      </c>
      <c r="AM108">
        <v>0.33534700000000001</v>
      </c>
      <c r="AN108">
        <v>0.37748359999999997</v>
      </c>
      <c r="AO108">
        <v>0.36812810000000001</v>
      </c>
      <c r="AP108">
        <v>0.4395463</v>
      </c>
      <c r="AQ108">
        <v>0.44418469999999999</v>
      </c>
      <c r="AR108">
        <v>0.4504879</v>
      </c>
      <c r="AS108">
        <v>0.49426769999999998</v>
      </c>
      <c r="AT108">
        <v>0.48374020000000001</v>
      </c>
      <c r="AU108">
        <v>0.48769309999999999</v>
      </c>
      <c r="AV108">
        <v>0.43214200000000003</v>
      </c>
      <c r="AW108">
        <v>0.45434540000000001</v>
      </c>
      <c r="AX108">
        <v>0.42345860000000002</v>
      </c>
      <c r="AY108">
        <v>0.28157480000000001</v>
      </c>
      <c r="AZ108">
        <v>0.3079248</v>
      </c>
      <c r="BA108">
        <v>0.3195595</v>
      </c>
      <c r="BB108">
        <v>0.33214290000000002</v>
      </c>
      <c r="BC108">
        <v>0.28754760000000001</v>
      </c>
      <c r="BD108">
        <v>0.29193340000000001</v>
      </c>
      <c r="BE108">
        <v>0.25008590000000003</v>
      </c>
      <c r="BF108">
        <v>0.31492520000000002</v>
      </c>
      <c r="BG108">
        <v>0.324077</v>
      </c>
      <c r="BH108">
        <v>0.27497569999999999</v>
      </c>
      <c r="BI108">
        <v>0.29179080000000002</v>
      </c>
      <c r="BJ108">
        <v>0.41824480000000003</v>
      </c>
      <c r="BK108">
        <v>0.41222619999999999</v>
      </c>
      <c r="BL108">
        <v>0.45434829999999998</v>
      </c>
      <c r="BM108">
        <v>0.44592700000000002</v>
      </c>
      <c r="BN108">
        <v>0.52098409999999995</v>
      </c>
      <c r="BO108">
        <v>0.53750370000000003</v>
      </c>
      <c r="BP108">
        <v>0.53856970000000004</v>
      </c>
      <c r="BQ108">
        <v>0.56518440000000003</v>
      </c>
      <c r="BR108">
        <v>0.54677960000000003</v>
      </c>
      <c r="BS108">
        <v>0.55109249999999999</v>
      </c>
      <c r="BT108">
        <v>0.49454019999999999</v>
      </c>
      <c r="BU108">
        <v>0.50932920000000004</v>
      </c>
      <c r="BV108">
        <v>0.47332439999999998</v>
      </c>
      <c r="BW108">
        <v>0.32901859999999999</v>
      </c>
      <c r="BX108">
        <v>0.35675119999999999</v>
      </c>
      <c r="BY108">
        <v>0.37099549999999998</v>
      </c>
      <c r="BZ108">
        <v>0.36435060000000002</v>
      </c>
      <c r="CA108">
        <v>0.32035859999999999</v>
      </c>
      <c r="CB108">
        <v>0.32415329999999998</v>
      </c>
      <c r="CC108">
        <v>0.2833638</v>
      </c>
      <c r="CD108">
        <v>0.35044189999999997</v>
      </c>
      <c r="CE108">
        <v>0.3620293</v>
      </c>
      <c r="CF108">
        <v>0.31024030000000002</v>
      </c>
      <c r="CG108">
        <v>0.32827329999999999</v>
      </c>
      <c r="CH108">
        <v>0.46796320000000002</v>
      </c>
      <c r="CI108">
        <v>0.46547250000000001</v>
      </c>
      <c r="CJ108">
        <v>0.50758460000000005</v>
      </c>
      <c r="CK108">
        <v>0.49981029999999999</v>
      </c>
      <c r="CL108">
        <v>0.5773876</v>
      </c>
      <c r="CM108">
        <v>0.60213620000000001</v>
      </c>
      <c r="CN108">
        <v>0.59957490000000002</v>
      </c>
      <c r="CO108">
        <v>0.61430099999999999</v>
      </c>
      <c r="CP108">
        <v>0.59044050000000003</v>
      </c>
      <c r="CQ108">
        <v>0.59500280000000005</v>
      </c>
      <c r="CR108">
        <v>0.53775700000000004</v>
      </c>
      <c r="CS108">
        <v>0.54741079999999998</v>
      </c>
      <c r="CT108">
        <v>0.50786129999999996</v>
      </c>
      <c r="CU108">
        <v>0.36187809999999998</v>
      </c>
      <c r="CV108">
        <v>0.39056829999999998</v>
      </c>
      <c r="CW108">
        <v>0.40661979999999998</v>
      </c>
      <c r="CX108">
        <v>0.39655839999999998</v>
      </c>
      <c r="CY108">
        <v>0.35316969999999998</v>
      </c>
      <c r="CZ108">
        <v>0.3563732</v>
      </c>
      <c r="DA108">
        <v>0.31664170000000003</v>
      </c>
      <c r="DB108">
        <v>0.38595859999999999</v>
      </c>
      <c r="DC108">
        <v>0.3999817</v>
      </c>
      <c r="DD108">
        <v>0.34550500000000001</v>
      </c>
      <c r="DE108">
        <v>0.36475580000000002</v>
      </c>
      <c r="DF108">
        <v>0.51768159999999996</v>
      </c>
      <c r="DG108">
        <v>0.51871869999999998</v>
      </c>
      <c r="DH108">
        <v>0.56082080000000001</v>
      </c>
      <c r="DI108">
        <v>0.55369360000000001</v>
      </c>
      <c r="DJ108">
        <v>0.63379110000000005</v>
      </c>
      <c r="DK108">
        <v>0.66676869999999999</v>
      </c>
      <c r="DL108">
        <v>0.66057999999999995</v>
      </c>
      <c r="DM108">
        <v>0.6634177</v>
      </c>
      <c r="DN108">
        <v>0.63410129999999998</v>
      </c>
      <c r="DO108">
        <v>0.63891299999999995</v>
      </c>
      <c r="DP108">
        <v>0.58097370000000004</v>
      </c>
      <c r="DQ108">
        <v>0.58549240000000002</v>
      </c>
      <c r="DR108">
        <v>0.54239820000000005</v>
      </c>
      <c r="DS108">
        <v>0.39473760000000002</v>
      </c>
      <c r="DT108">
        <v>0.42438530000000002</v>
      </c>
      <c r="DU108">
        <v>0.44224419999999998</v>
      </c>
      <c r="DV108">
        <v>0.44306129999999999</v>
      </c>
      <c r="DW108">
        <v>0.4005437</v>
      </c>
      <c r="DX108">
        <v>0.40289360000000002</v>
      </c>
      <c r="DY108">
        <v>0.3646896</v>
      </c>
      <c r="DZ108">
        <v>0.43723909999999999</v>
      </c>
      <c r="EA108">
        <v>0.45477889999999999</v>
      </c>
      <c r="EB108">
        <v>0.39642149999999998</v>
      </c>
      <c r="EC108">
        <v>0.41743079999999999</v>
      </c>
      <c r="ED108">
        <v>0.58946710000000002</v>
      </c>
      <c r="EE108">
        <v>0.59559790000000001</v>
      </c>
      <c r="EF108">
        <v>0.63768559999999996</v>
      </c>
      <c r="EG108">
        <v>0.63149259999999996</v>
      </c>
      <c r="EH108">
        <v>0.71522889999999995</v>
      </c>
      <c r="EI108">
        <v>0.76008770000000003</v>
      </c>
      <c r="EJ108">
        <v>0.74866189999999999</v>
      </c>
      <c r="EK108">
        <v>0.7343343</v>
      </c>
      <c r="EL108">
        <v>0.6971408</v>
      </c>
      <c r="EM108">
        <v>0.70231250000000001</v>
      </c>
      <c r="EN108">
        <v>0.6433719</v>
      </c>
      <c r="EO108">
        <v>0.64047620000000005</v>
      </c>
      <c r="EP108">
        <v>0.59226389999999995</v>
      </c>
      <c r="EQ108">
        <v>0.4421814</v>
      </c>
      <c r="ER108">
        <v>0.47321180000000002</v>
      </c>
      <c r="ES108">
        <v>0.49368020000000001</v>
      </c>
      <c r="ET108">
        <v>67.903729999999996</v>
      </c>
      <c r="EU108">
        <v>66.938220000000001</v>
      </c>
      <c r="EV108">
        <v>66.074449999999999</v>
      </c>
      <c r="EW108">
        <v>65.296000000000006</v>
      </c>
      <c r="EX108">
        <v>64.651070000000004</v>
      </c>
      <c r="EY108">
        <v>64.16583</v>
      </c>
      <c r="EZ108">
        <v>64.009749999999997</v>
      </c>
      <c r="FA108">
        <v>65.680629999999994</v>
      </c>
      <c r="FB108">
        <v>68.168790000000001</v>
      </c>
      <c r="FC108">
        <v>71.188159999999996</v>
      </c>
      <c r="FD108">
        <v>74.286879999999996</v>
      </c>
      <c r="FE108">
        <v>77.259720000000002</v>
      </c>
      <c r="FF108">
        <v>79.820549999999997</v>
      </c>
      <c r="FG108">
        <v>81.74409</v>
      </c>
      <c r="FH108">
        <v>82.951560000000001</v>
      </c>
      <c r="FI108">
        <v>83.530839999999998</v>
      </c>
      <c r="FJ108">
        <v>83.375209999999996</v>
      </c>
      <c r="FK108">
        <v>82.424809999999994</v>
      </c>
      <c r="FL108">
        <v>80.563580000000002</v>
      </c>
      <c r="FM108">
        <v>77.984049999999996</v>
      </c>
      <c r="FN108">
        <v>74.747380000000007</v>
      </c>
      <c r="FO108">
        <v>72.074470000000005</v>
      </c>
      <c r="FP108">
        <v>70.164919999999995</v>
      </c>
      <c r="FQ108">
        <v>68.776250000000005</v>
      </c>
      <c r="FR108">
        <v>4.9162900000000002E-2</v>
      </c>
      <c r="FS108">
        <v>5.7671E-2</v>
      </c>
      <c r="FT108">
        <v>8.2786100000000001E-2</v>
      </c>
    </row>
    <row r="109" spans="1:176" x14ac:dyDescent="0.2">
      <c r="A109" t="s">
        <v>199</v>
      </c>
      <c r="B109" t="s">
        <v>1</v>
      </c>
      <c r="C109" t="s">
        <v>207</v>
      </c>
      <c r="D109" t="s">
        <v>242</v>
      </c>
      <c r="E109">
        <v>2313</v>
      </c>
      <c r="F109">
        <v>8.8010570000000001</v>
      </c>
      <c r="G109">
        <v>8.3462639999999997</v>
      </c>
      <c r="H109">
        <v>8.0712320000000002</v>
      </c>
      <c r="I109">
        <v>8.0590790000000005</v>
      </c>
      <c r="J109">
        <v>8.3322780000000005</v>
      </c>
      <c r="K109">
        <v>9.026071</v>
      </c>
      <c r="L109">
        <v>9.7002400000000009</v>
      </c>
      <c r="M109">
        <v>11.36849</v>
      </c>
      <c r="N109">
        <v>13.57443</v>
      </c>
      <c r="O109">
        <v>15.736359999999999</v>
      </c>
      <c r="P109">
        <v>17.898790000000002</v>
      </c>
      <c r="Q109">
        <v>19.50742</v>
      </c>
      <c r="R109">
        <v>20.323810000000002</v>
      </c>
      <c r="S109">
        <v>21.03453</v>
      </c>
      <c r="T109">
        <v>21.320519999999998</v>
      </c>
      <c r="U109">
        <v>21.142589999999998</v>
      </c>
      <c r="V109">
        <v>20.739889999999999</v>
      </c>
      <c r="W109">
        <v>19.423480000000001</v>
      </c>
      <c r="X109">
        <v>17.578109999999999</v>
      </c>
      <c r="Y109">
        <v>16.17408</v>
      </c>
      <c r="Z109">
        <v>15.1739</v>
      </c>
      <c r="AA109">
        <v>13.291829999999999</v>
      </c>
      <c r="AB109">
        <v>11.102209999999999</v>
      </c>
      <c r="AC109">
        <v>9.7399660000000008</v>
      </c>
      <c r="AD109">
        <v>0.30790070000000003</v>
      </c>
      <c r="AE109">
        <v>0.24804709999999999</v>
      </c>
      <c r="AF109">
        <v>0.25497629999999999</v>
      </c>
      <c r="AG109">
        <v>0.2157645</v>
      </c>
      <c r="AH109">
        <v>0.29091080000000002</v>
      </c>
      <c r="AI109">
        <v>0.2780823</v>
      </c>
      <c r="AJ109">
        <v>0.22714799999999999</v>
      </c>
      <c r="AK109">
        <v>0.25085439999999998</v>
      </c>
      <c r="AL109">
        <v>0.3702375</v>
      </c>
      <c r="AM109">
        <v>0.38242720000000002</v>
      </c>
      <c r="AN109">
        <v>0.4530515</v>
      </c>
      <c r="AO109">
        <v>0.4428762</v>
      </c>
      <c r="AP109">
        <v>0.50270649999999995</v>
      </c>
      <c r="AQ109">
        <v>0.48492259999999998</v>
      </c>
      <c r="AR109">
        <v>0.49288419999999999</v>
      </c>
      <c r="AS109">
        <v>0.54362889999999997</v>
      </c>
      <c r="AT109">
        <v>0.52779889999999996</v>
      </c>
      <c r="AU109">
        <v>0.53954760000000002</v>
      </c>
      <c r="AV109">
        <v>0.46073500000000001</v>
      </c>
      <c r="AW109">
        <v>0.4804908</v>
      </c>
      <c r="AX109">
        <v>0.43729560000000001</v>
      </c>
      <c r="AY109">
        <v>0.31567190000000001</v>
      </c>
      <c r="AZ109">
        <v>0.3453521</v>
      </c>
      <c r="BA109">
        <v>0.35723460000000001</v>
      </c>
      <c r="BB109">
        <v>0.35440359999999999</v>
      </c>
      <c r="BC109">
        <v>0.29542109999999999</v>
      </c>
      <c r="BD109">
        <v>0.30149680000000001</v>
      </c>
      <c r="BE109">
        <v>0.26381250000000001</v>
      </c>
      <c r="BF109">
        <v>0.34219129999999998</v>
      </c>
      <c r="BG109">
        <v>0.33287949999999999</v>
      </c>
      <c r="BH109">
        <v>0.27806449999999999</v>
      </c>
      <c r="BI109">
        <v>0.3035294</v>
      </c>
      <c r="BJ109">
        <v>0.442023</v>
      </c>
      <c r="BK109">
        <v>0.4593063</v>
      </c>
      <c r="BL109">
        <v>0.52991619999999995</v>
      </c>
      <c r="BM109">
        <v>0.52067509999999995</v>
      </c>
      <c r="BN109">
        <v>0.58414429999999995</v>
      </c>
      <c r="BO109">
        <v>0.57824160000000002</v>
      </c>
      <c r="BP109">
        <v>0.58096599999999998</v>
      </c>
      <c r="BQ109">
        <v>0.61454560000000003</v>
      </c>
      <c r="BR109">
        <v>0.59083830000000004</v>
      </c>
      <c r="BS109">
        <v>0.60294700000000001</v>
      </c>
      <c r="BT109">
        <v>0.52313319999999996</v>
      </c>
      <c r="BU109">
        <v>0.53547460000000002</v>
      </c>
      <c r="BV109">
        <v>0.48716140000000002</v>
      </c>
      <c r="BW109">
        <v>0.36311569999999999</v>
      </c>
      <c r="BX109">
        <v>0.39417849999999999</v>
      </c>
      <c r="BY109">
        <v>0.40867059999999999</v>
      </c>
      <c r="BZ109">
        <v>0.38661129999999999</v>
      </c>
      <c r="CA109">
        <v>0.32823219999999997</v>
      </c>
      <c r="CB109">
        <v>0.33371669999999998</v>
      </c>
      <c r="CC109">
        <v>0.29709039999999998</v>
      </c>
      <c r="CD109">
        <v>0.37770799999999999</v>
      </c>
      <c r="CE109">
        <v>0.37083179999999999</v>
      </c>
      <c r="CF109">
        <v>0.31332919999999997</v>
      </c>
      <c r="CG109">
        <v>0.34001189999999998</v>
      </c>
      <c r="CH109">
        <v>0.4917414</v>
      </c>
      <c r="CI109">
        <v>0.51255260000000002</v>
      </c>
      <c r="CJ109">
        <v>0.58315249999999996</v>
      </c>
      <c r="CK109">
        <v>0.57455840000000002</v>
      </c>
      <c r="CL109">
        <v>0.6405478</v>
      </c>
      <c r="CM109">
        <v>0.6428741</v>
      </c>
      <c r="CN109">
        <v>0.64197119999999996</v>
      </c>
      <c r="CO109">
        <v>0.66366230000000004</v>
      </c>
      <c r="CP109">
        <v>0.63449920000000004</v>
      </c>
      <c r="CQ109">
        <v>0.64685729999999997</v>
      </c>
      <c r="CR109">
        <v>0.56634989999999996</v>
      </c>
      <c r="CS109">
        <v>0.57355619999999996</v>
      </c>
      <c r="CT109">
        <v>0.52169829999999995</v>
      </c>
      <c r="CU109">
        <v>0.39597520000000003</v>
      </c>
      <c r="CV109">
        <v>0.42799559999999998</v>
      </c>
      <c r="CW109">
        <v>0.444295</v>
      </c>
      <c r="CX109">
        <v>0.4188191</v>
      </c>
      <c r="CY109">
        <v>0.36104320000000001</v>
      </c>
      <c r="CZ109">
        <v>0.3659366</v>
      </c>
      <c r="DA109">
        <v>0.3303682</v>
      </c>
      <c r="DB109">
        <v>0.4132247</v>
      </c>
      <c r="DC109">
        <v>0.40878419999999999</v>
      </c>
      <c r="DD109">
        <v>0.34859380000000001</v>
      </c>
      <c r="DE109">
        <v>0.37649440000000001</v>
      </c>
      <c r="DF109">
        <v>0.54145980000000005</v>
      </c>
      <c r="DG109">
        <v>0.56579889999999999</v>
      </c>
      <c r="DH109">
        <v>0.63638870000000003</v>
      </c>
      <c r="DI109">
        <v>0.62844180000000005</v>
      </c>
      <c r="DJ109">
        <v>0.69695130000000005</v>
      </c>
      <c r="DK109">
        <v>0.70750659999999999</v>
      </c>
      <c r="DL109">
        <v>0.7029763</v>
      </c>
      <c r="DM109">
        <v>0.71277889999999999</v>
      </c>
      <c r="DN109">
        <v>0.67816010000000004</v>
      </c>
      <c r="DO109">
        <v>0.69076749999999998</v>
      </c>
      <c r="DP109">
        <v>0.60956670000000002</v>
      </c>
      <c r="DQ109">
        <v>0.61163780000000001</v>
      </c>
      <c r="DR109">
        <v>0.55623520000000004</v>
      </c>
      <c r="DS109">
        <v>0.42883470000000001</v>
      </c>
      <c r="DT109">
        <v>0.46181260000000002</v>
      </c>
      <c r="DU109">
        <v>0.47991929999999999</v>
      </c>
      <c r="DV109">
        <v>0.46532200000000001</v>
      </c>
      <c r="DW109">
        <v>0.40841719999999998</v>
      </c>
      <c r="DX109">
        <v>0.41245700000000002</v>
      </c>
      <c r="DY109">
        <v>0.37841619999999998</v>
      </c>
      <c r="DZ109">
        <v>0.46450520000000001</v>
      </c>
      <c r="EA109">
        <v>0.46358139999999998</v>
      </c>
      <c r="EB109">
        <v>0.39951029999999998</v>
      </c>
      <c r="EC109">
        <v>0.42916929999999998</v>
      </c>
      <c r="ED109">
        <v>0.61324529999999999</v>
      </c>
      <c r="EE109">
        <v>0.64267810000000003</v>
      </c>
      <c r="EF109">
        <v>0.71325349999999998</v>
      </c>
      <c r="EG109">
        <v>0.70624070000000005</v>
      </c>
      <c r="EH109">
        <v>0.77838909999999994</v>
      </c>
      <c r="EI109">
        <v>0.80082560000000003</v>
      </c>
      <c r="EJ109">
        <v>0.79105820000000004</v>
      </c>
      <c r="EK109">
        <v>0.78369560000000005</v>
      </c>
      <c r="EL109">
        <v>0.74119950000000001</v>
      </c>
      <c r="EM109">
        <v>0.75416700000000003</v>
      </c>
      <c r="EN109">
        <v>0.67196489999999998</v>
      </c>
      <c r="EO109">
        <v>0.66662160000000004</v>
      </c>
      <c r="EP109">
        <v>0.606101</v>
      </c>
      <c r="EQ109">
        <v>0.47627849999999999</v>
      </c>
      <c r="ER109">
        <v>0.51063910000000001</v>
      </c>
      <c r="ES109">
        <v>0.53135529999999997</v>
      </c>
      <c r="ET109">
        <v>71.227930000000001</v>
      </c>
      <c r="EU109">
        <v>69.869330000000005</v>
      </c>
      <c r="EV109">
        <v>68.965239999999994</v>
      </c>
      <c r="EW109">
        <v>68.211410000000001</v>
      </c>
      <c r="EX109">
        <v>67.280320000000003</v>
      </c>
      <c r="EY109">
        <v>66.745270000000005</v>
      </c>
      <c r="EZ109">
        <v>66.261309999999995</v>
      </c>
      <c r="FA109">
        <v>67.351110000000006</v>
      </c>
      <c r="FB109">
        <v>69.297129999999996</v>
      </c>
      <c r="FC109">
        <v>72.700879999999998</v>
      </c>
      <c r="FD109">
        <v>75.995760000000004</v>
      </c>
      <c r="FE109">
        <v>79.031229999999994</v>
      </c>
      <c r="FF109">
        <v>82.065780000000004</v>
      </c>
      <c r="FG109">
        <v>84.19211</v>
      </c>
      <c r="FH109">
        <v>85.93262</v>
      </c>
      <c r="FI109">
        <v>87.453469999999996</v>
      </c>
      <c r="FJ109">
        <v>87.642060000000001</v>
      </c>
      <c r="FK109">
        <v>86.777630000000002</v>
      </c>
      <c r="FL109">
        <v>85.058509999999998</v>
      </c>
      <c r="FM109">
        <v>82.127560000000003</v>
      </c>
      <c r="FN109">
        <v>78.130489999999995</v>
      </c>
      <c r="FO109">
        <v>75.07114</v>
      </c>
      <c r="FP109">
        <v>72.576120000000003</v>
      </c>
      <c r="FQ109">
        <v>70.668239999999997</v>
      </c>
      <c r="FR109">
        <v>4.9162900000000002E-2</v>
      </c>
      <c r="FS109">
        <v>5.7671E-2</v>
      </c>
      <c r="FT109">
        <v>8.2786100000000001E-2</v>
      </c>
    </row>
    <row r="110" spans="1:176" x14ac:dyDescent="0.2">
      <c r="A110" t="s">
        <v>199</v>
      </c>
      <c r="B110" t="s">
        <v>1</v>
      </c>
      <c r="C110" t="s">
        <v>207</v>
      </c>
      <c r="D110" t="s">
        <v>232</v>
      </c>
      <c r="E110">
        <v>2313</v>
      </c>
      <c r="F110">
        <v>7.9262259999999998</v>
      </c>
      <c r="G110">
        <v>7.5824800000000003</v>
      </c>
      <c r="H110">
        <v>7.3381410000000002</v>
      </c>
      <c r="I110">
        <v>7.3031180000000004</v>
      </c>
      <c r="J110">
        <v>7.4954980000000004</v>
      </c>
      <c r="K110">
        <v>7.984801</v>
      </c>
      <c r="L110">
        <v>8.5722059999999995</v>
      </c>
      <c r="M110">
        <v>10.28065</v>
      </c>
      <c r="N110">
        <v>12.348420000000001</v>
      </c>
      <c r="O110">
        <v>14.196350000000001</v>
      </c>
      <c r="P110">
        <v>15.90659</v>
      </c>
      <c r="Q110">
        <v>17.268000000000001</v>
      </c>
      <c r="R110">
        <v>18.03106</v>
      </c>
      <c r="S110">
        <v>18.634930000000001</v>
      </c>
      <c r="T110">
        <v>18.82235</v>
      </c>
      <c r="U110">
        <v>18.631239999999998</v>
      </c>
      <c r="V110">
        <v>18.246310000000001</v>
      </c>
      <c r="W110">
        <v>17.071960000000001</v>
      </c>
      <c r="X110">
        <v>15.605420000000001</v>
      </c>
      <c r="Y110">
        <v>14.3253</v>
      </c>
      <c r="Z110">
        <v>13.35942</v>
      </c>
      <c r="AA110">
        <v>11.89175</v>
      </c>
      <c r="AB110">
        <v>10.0185</v>
      </c>
      <c r="AC110">
        <v>8.8265180000000001</v>
      </c>
      <c r="AD110">
        <v>0.28998970000000002</v>
      </c>
      <c r="AE110">
        <v>0.27494970000000002</v>
      </c>
      <c r="AF110">
        <v>0.27658529999999998</v>
      </c>
      <c r="AG110">
        <v>0.24270630000000001</v>
      </c>
      <c r="AH110">
        <v>0.27274739999999997</v>
      </c>
      <c r="AI110">
        <v>0.2939156</v>
      </c>
      <c r="AJ110">
        <v>0.24454580000000001</v>
      </c>
      <c r="AK110">
        <v>0.2582988</v>
      </c>
      <c r="AL110">
        <v>0.35522740000000003</v>
      </c>
      <c r="AM110">
        <v>0.33503159999999998</v>
      </c>
      <c r="AN110">
        <v>0.31292130000000001</v>
      </c>
      <c r="AO110">
        <v>0.32009900000000002</v>
      </c>
      <c r="AP110">
        <v>0.38543949999999999</v>
      </c>
      <c r="AQ110">
        <v>0.39489760000000002</v>
      </c>
      <c r="AR110">
        <v>0.42054920000000001</v>
      </c>
      <c r="AS110">
        <v>0.45616060000000003</v>
      </c>
      <c r="AT110">
        <v>0.43401889999999999</v>
      </c>
      <c r="AU110">
        <v>0.45529429999999999</v>
      </c>
      <c r="AV110">
        <v>0.44652229999999998</v>
      </c>
      <c r="AW110">
        <v>0.4651362</v>
      </c>
      <c r="AX110">
        <v>0.44166840000000002</v>
      </c>
      <c r="AY110">
        <v>0.27871030000000002</v>
      </c>
      <c r="AZ110">
        <v>0.28850179999999997</v>
      </c>
      <c r="BA110">
        <v>0.32202039999999998</v>
      </c>
      <c r="BB110">
        <v>0.33649259999999998</v>
      </c>
      <c r="BC110">
        <v>0.32232369999999999</v>
      </c>
      <c r="BD110">
        <v>0.3231057</v>
      </c>
      <c r="BE110">
        <v>0.29075430000000002</v>
      </c>
      <c r="BF110">
        <v>0.32402779999999998</v>
      </c>
      <c r="BG110">
        <v>0.34871279999999999</v>
      </c>
      <c r="BH110">
        <v>0.29546240000000001</v>
      </c>
      <c r="BI110">
        <v>0.31097380000000002</v>
      </c>
      <c r="BJ110">
        <v>0.42701289999999997</v>
      </c>
      <c r="BK110">
        <v>0.41191070000000002</v>
      </c>
      <c r="BL110">
        <v>0.38978600000000002</v>
      </c>
      <c r="BM110">
        <v>0.39789790000000003</v>
      </c>
      <c r="BN110">
        <v>0.4668773</v>
      </c>
      <c r="BO110">
        <v>0.4882166</v>
      </c>
      <c r="BP110">
        <v>0.50863100000000006</v>
      </c>
      <c r="BQ110">
        <v>0.52707729999999997</v>
      </c>
      <c r="BR110">
        <v>0.49705830000000001</v>
      </c>
      <c r="BS110">
        <v>0.51869370000000004</v>
      </c>
      <c r="BT110">
        <v>0.5089205</v>
      </c>
      <c r="BU110">
        <v>0.52012000000000003</v>
      </c>
      <c r="BV110">
        <v>0.49153419999999998</v>
      </c>
      <c r="BW110">
        <v>0.3261541</v>
      </c>
      <c r="BX110">
        <v>0.33732830000000003</v>
      </c>
      <c r="BY110">
        <v>0.37345630000000002</v>
      </c>
      <c r="BZ110">
        <v>0.36870039999999998</v>
      </c>
      <c r="CA110">
        <v>0.35513479999999997</v>
      </c>
      <c r="CB110">
        <v>0.35532560000000002</v>
      </c>
      <c r="CC110">
        <v>0.32403219999999999</v>
      </c>
      <c r="CD110">
        <v>0.35954449999999999</v>
      </c>
      <c r="CE110">
        <v>0.38666519999999999</v>
      </c>
      <c r="CF110">
        <v>0.33072699999999999</v>
      </c>
      <c r="CG110">
        <v>0.3474563</v>
      </c>
      <c r="CH110">
        <v>0.47673130000000002</v>
      </c>
      <c r="CI110">
        <v>0.46515699999999999</v>
      </c>
      <c r="CJ110">
        <v>0.44302229999999998</v>
      </c>
      <c r="CK110">
        <v>0.45178119999999999</v>
      </c>
      <c r="CL110">
        <v>0.52328079999999999</v>
      </c>
      <c r="CM110">
        <v>0.55284909999999998</v>
      </c>
      <c r="CN110">
        <v>0.56963620000000004</v>
      </c>
      <c r="CO110">
        <v>0.57619390000000004</v>
      </c>
      <c r="CP110">
        <v>0.54071919999999996</v>
      </c>
      <c r="CQ110">
        <v>0.56260399999999999</v>
      </c>
      <c r="CR110">
        <v>0.55213730000000005</v>
      </c>
      <c r="CS110">
        <v>0.55820159999999996</v>
      </c>
      <c r="CT110">
        <v>0.52607110000000001</v>
      </c>
      <c r="CU110">
        <v>0.35901359999999999</v>
      </c>
      <c r="CV110">
        <v>0.37114530000000001</v>
      </c>
      <c r="CW110">
        <v>0.40908070000000002</v>
      </c>
      <c r="CX110">
        <v>0.40090809999999999</v>
      </c>
      <c r="CY110">
        <v>0.38794580000000001</v>
      </c>
      <c r="CZ110">
        <v>0.38754559999999999</v>
      </c>
      <c r="DA110">
        <v>0.35731010000000002</v>
      </c>
      <c r="DB110">
        <v>0.3950613</v>
      </c>
      <c r="DC110">
        <v>0.42461759999999998</v>
      </c>
      <c r="DD110">
        <v>0.36599169999999998</v>
      </c>
      <c r="DE110">
        <v>0.38393880000000002</v>
      </c>
      <c r="DF110">
        <v>0.52644970000000002</v>
      </c>
      <c r="DG110">
        <v>0.51840330000000001</v>
      </c>
      <c r="DH110">
        <v>0.49625859999999999</v>
      </c>
      <c r="DI110">
        <v>0.50566449999999996</v>
      </c>
      <c r="DJ110">
        <v>0.57968430000000004</v>
      </c>
      <c r="DK110">
        <v>0.61748159999999996</v>
      </c>
      <c r="DL110">
        <v>0.63064129999999996</v>
      </c>
      <c r="DM110">
        <v>0.62531060000000005</v>
      </c>
      <c r="DN110">
        <v>0.58438000000000001</v>
      </c>
      <c r="DO110">
        <v>0.6065142</v>
      </c>
      <c r="DP110">
        <v>0.59535400000000005</v>
      </c>
      <c r="DQ110">
        <v>0.59628309999999995</v>
      </c>
      <c r="DR110">
        <v>0.560608</v>
      </c>
      <c r="DS110">
        <v>0.39187309999999997</v>
      </c>
      <c r="DT110">
        <v>0.4049624</v>
      </c>
      <c r="DU110">
        <v>0.44470510000000002</v>
      </c>
      <c r="DV110">
        <v>0.447411</v>
      </c>
      <c r="DW110">
        <v>0.43531979999999998</v>
      </c>
      <c r="DX110">
        <v>0.43406600000000001</v>
      </c>
      <c r="DY110">
        <v>0.405358</v>
      </c>
      <c r="DZ110">
        <v>0.44634170000000001</v>
      </c>
      <c r="EA110">
        <v>0.47941479999999997</v>
      </c>
      <c r="EB110">
        <v>0.41690820000000001</v>
      </c>
      <c r="EC110">
        <v>0.43661369999999999</v>
      </c>
      <c r="ED110">
        <v>0.59823519999999997</v>
      </c>
      <c r="EE110">
        <v>0.59528250000000005</v>
      </c>
      <c r="EF110">
        <v>0.5731233</v>
      </c>
      <c r="EG110">
        <v>0.58346339999999997</v>
      </c>
      <c r="EH110">
        <v>0.66112210000000005</v>
      </c>
      <c r="EI110">
        <v>0.7108006</v>
      </c>
      <c r="EJ110">
        <v>0.71872320000000001</v>
      </c>
      <c r="EK110">
        <v>0.69622729999999999</v>
      </c>
      <c r="EL110">
        <v>0.64741950000000004</v>
      </c>
      <c r="EM110">
        <v>0.6699136</v>
      </c>
      <c r="EN110">
        <v>0.65775220000000001</v>
      </c>
      <c r="EO110">
        <v>0.65126689999999998</v>
      </c>
      <c r="EP110">
        <v>0.61047379999999996</v>
      </c>
      <c r="EQ110">
        <v>0.43931700000000001</v>
      </c>
      <c r="ER110">
        <v>0.45378879999999999</v>
      </c>
      <c r="ES110">
        <v>0.496141</v>
      </c>
      <c r="ET110">
        <v>63.184820000000002</v>
      </c>
      <c r="EU110">
        <v>62.206110000000002</v>
      </c>
      <c r="EV110">
        <v>61.278860000000002</v>
      </c>
      <c r="EW110">
        <v>60.34939</v>
      </c>
      <c r="EX110">
        <v>59.608789999999999</v>
      </c>
      <c r="EY110">
        <v>58.94303</v>
      </c>
      <c r="EZ110">
        <v>59.285150000000002</v>
      </c>
      <c r="FA110">
        <v>61.787869999999998</v>
      </c>
      <c r="FB110">
        <v>64.878510000000006</v>
      </c>
      <c r="FC110">
        <v>68.078770000000006</v>
      </c>
      <c r="FD110">
        <v>71.337630000000004</v>
      </c>
      <c r="FE110">
        <v>74.342429999999993</v>
      </c>
      <c r="FF110">
        <v>76.734549999999999</v>
      </c>
      <c r="FG110">
        <v>78.569419999999994</v>
      </c>
      <c r="FH110">
        <v>79.802019999999999</v>
      </c>
      <c r="FI110">
        <v>80.411259999999999</v>
      </c>
      <c r="FJ110">
        <v>80.207139999999995</v>
      </c>
      <c r="FK110">
        <v>79.129810000000006</v>
      </c>
      <c r="FL110">
        <v>77.208730000000003</v>
      </c>
      <c r="FM110">
        <v>74.347390000000004</v>
      </c>
      <c r="FN110">
        <v>70.774829999999994</v>
      </c>
      <c r="FO110">
        <v>68.026179999999997</v>
      </c>
      <c r="FP110">
        <v>66.057910000000007</v>
      </c>
      <c r="FQ110">
        <v>64.480050000000006</v>
      </c>
      <c r="FR110">
        <v>4.9162900000000002E-2</v>
      </c>
      <c r="FS110">
        <v>5.7671E-2</v>
      </c>
      <c r="FT110">
        <v>8.2786100000000001E-2</v>
      </c>
    </row>
    <row r="111" spans="1:176" x14ac:dyDescent="0.2">
      <c r="A111" t="s">
        <v>199</v>
      </c>
      <c r="B111" t="s">
        <v>1</v>
      </c>
      <c r="C111" t="s">
        <v>207</v>
      </c>
      <c r="D111" t="s">
        <v>243</v>
      </c>
      <c r="E111">
        <v>2313</v>
      </c>
      <c r="F111">
        <v>8.5011600000000005</v>
      </c>
      <c r="G111">
        <v>8.1082450000000001</v>
      </c>
      <c r="H111">
        <v>7.7980020000000003</v>
      </c>
      <c r="I111">
        <v>7.8121029999999996</v>
      </c>
      <c r="J111">
        <v>8.1184209999999997</v>
      </c>
      <c r="K111">
        <v>8.642531</v>
      </c>
      <c r="L111">
        <v>9.3315730000000006</v>
      </c>
      <c r="M111">
        <v>11.42089</v>
      </c>
      <c r="N111">
        <v>14.06218</v>
      </c>
      <c r="O111">
        <v>16.445959999999999</v>
      </c>
      <c r="P111">
        <v>18.66845</v>
      </c>
      <c r="Q111">
        <v>20.177800000000001</v>
      </c>
      <c r="R111">
        <v>20.99811</v>
      </c>
      <c r="S111">
        <v>21.54346</v>
      </c>
      <c r="T111">
        <v>21.772919999999999</v>
      </c>
      <c r="U111">
        <v>21.56005</v>
      </c>
      <c r="V111">
        <v>21.03302</v>
      </c>
      <c r="W111">
        <v>19.441859999999998</v>
      </c>
      <c r="X111">
        <v>17.5472</v>
      </c>
      <c r="Y111">
        <v>16.015720000000002</v>
      </c>
      <c r="Z111">
        <v>14.78875</v>
      </c>
      <c r="AA111">
        <v>13.00436</v>
      </c>
      <c r="AB111">
        <v>10.86041</v>
      </c>
      <c r="AC111">
        <v>9.4641590000000004</v>
      </c>
      <c r="AD111">
        <v>0.33470440000000001</v>
      </c>
      <c r="AE111">
        <v>0.2712426</v>
      </c>
      <c r="AF111">
        <v>0.27884989999999998</v>
      </c>
      <c r="AG111">
        <v>0.2479576</v>
      </c>
      <c r="AH111">
        <v>0.32411469999999998</v>
      </c>
      <c r="AI111">
        <v>0.29799379999999998</v>
      </c>
      <c r="AJ111">
        <v>0.2384974</v>
      </c>
      <c r="AK111">
        <v>0.27196629999999999</v>
      </c>
      <c r="AL111">
        <v>0.40118150000000002</v>
      </c>
      <c r="AM111">
        <v>0.43596180000000001</v>
      </c>
      <c r="AN111">
        <v>0.51635750000000002</v>
      </c>
      <c r="AO111">
        <v>0.51424630000000005</v>
      </c>
      <c r="AP111">
        <v>0.55775019999999997</v>
      </c>
      <c r="AQ111">
        <v>0.51474520000000001</v>
      </c>
      <c r="AR111">
        <v>0.53194750000000002</v>
      </c>
      <c r="AS111">
        <v>0.58697109999999997</v>
      </c>
      <c r="AT111">
        <v>0.55877940000000004</v>
      </c>
      <c r="AU111">
        <v>0.58682570000000001</v>
      </c>
      <c r="AV111">
        <v>0.49988179999999999</v>
      </c>
      <c r="AW111">
        <v>0.51538150000000005</v>
      </c>
      <c r="AX111">
        <v>0.4609994</v>
      </c>
      <c r="AY111">
        <v>0.35494520000000002</v>
      </c>
      <c r="AZ111">
        <v>0.38124400000000003</v>
      </c>
      <c r="BA111">
        <v>0.40366619999999998</v>
      </c>
      <c r="BB111">
        <v>0.38120730000000003</v>
      </c>
      <c r="BC111">
        <v>0.31861660000000003</v>
      </c>
      <c r="BD111">
        <v>0.3253703</v>
      </c>
      <c r="BE111">
        <v>0.29600559999999998</v>
      </c>
      <c r="BF111">
        <v>0.37539519999999998</v>
      </c>
      <c r="BG111">
        <v>0.35279100000000002</v>
      </c>
      <c r="BH111">
        <v>0.289414</v>
      </c>
      <c r="BI111">
        <v>0.32464120000000002</v>
      </c>
      <c r="BJ111">
        <v>0.47296700000000003</v>
      </c>
      <c r="BK111">
        <v>0.51284099999999999</v>
      </c>
      <c r="BL111">
        <v>0.59322229999999998</v>
      </c>
      <c r="BM111">
        <v>0.59204520000000005</v>
      </c>
      <c r="BN111">
        <v>0.63918790000000003</v>
      </c>
      <c r="BO111">
        <v>0.60806420000000005</v>
      </c>
      <c r="BP111">
        <v>0.62002930000000001</v>
      </c>
      <c r="BQ111">
        <v>0.65788780000000002</v>
      </c>
      <c r="BR111">
        <v>0.6218188</v>
      </c>
      <c r="BS111">
        <v>0.6502251</v>
      </c>
      <c r="BT111">
        <v>0.56228</v>
      </c>
      <c r="BU111">
        <v>0.57036529999999996</v>
      </c>
      <c r="BV111">
        <v>0.51086520000000002</v>
      </c>
      <c r="BW111">
        <v>0.402389</v>
      </c>
      <c r="BX111">
        <v>0.43007050000000002</v>
      </c>
      <c r="BY111">
        <v>0.45510210000000001</v>
      </c>
      <c r="BZ111">
        <v>0.41341509999999998</v>
      </c>
      <c r="CA111">
        <v>0.35142770000000001</v>
      </c>
      <c r="CB111">
        <v>0.35759020000000002</v>
      </c>
      <c r="CC111">
        <v>0.3292834</v>
      </c>
      <c r="CD111">
        <v>0.4109119</v>
      </c>
      <c r="CE111">
        <v>0.39074340000000002</v>
      </c>
      <c r="CF111">
        <v>0.32467859999999998</v>
      </c>
      <c r="CG111">
        <v>0.36112369999999999</v>
      </c>
      <c r="CH111">
        <v>0.52268539999999997</v>
      </c>
      <c r="CI111">
        <v>0.56608720000000001</v>
      </c>
      <c r="CJ111">
        <v>0.64645859999999999</v>
      </c>
      <c r="CK111">
        <v>0.64592850000000002</v>
      </c>
      <c r="CL111">
        <v>0.69559139999999997</v>
      </c>
      <c r="CM111">
        <v>0.67269670000000004</v>
      </c>
      <c r="CN111">
        <v>0.68103449999999999</v>
      </c>
      <c r="CO111">
        <v>0.70700439999999998</v>
      </c>
      <c r="CP111">
        <v>0.66547970000000001</v>
      </c>
      <c r="CQ111">
        <v>0.69413539999999996</v>
      </c>
      <c r="CR111">
        <v>0.60549679999999995</v>
      </c>
      <c r="CS111">
        <v>0.60844679999999995</v>
      </c>
      <c r="CT111">
        <v>0.5454021</v>
      </c>
      <c r="CU111">
        <v>0.43524849999999998</v>
      </c>
      <c r="CV111">
        <v>0.46388750000000001</v>
      </c>
      <c r="CW111">
        <v>0.49072650000000001</v>
      </c>
      <c r="CX111">
        <v>0.44562279999999999</v>
      </c>
      <c r="CY111">
        <v>0.38423879999999999</v>
      </c>
      <c r="CZ111">
        <v>0.38981009999999999</v>
      </c>
      <c r="DA111">
        <v>0.36256129999999998</v>
      </c>
      <c r="DB111">
        <v>0.44642860000000001</v>
      </c>
      <c r="DC111">
        <v>0.42869580000000002</v>
      </c>
      <c r="DD111">
        <v>0.35994320000000002</v>
      </c>
      <c r="DE111">
        <v>0.39760630000000002</v>
      </c>
      <c r="DF111">
        <v>0.57240380000000002</v>
      </c>
      <c r="DG111">
        <v>0.61933349999999998</v>
      </c>
      <c r="DH111">
        <v>0.69969479999999995</v>
      </c>
      <c r="DI111">
        <v>0.69981179999999998</v>
      </c>
      <c r="DJ111">
        <v>0.75199499999999997</v>
      </c>
      <c r="DK111">
        <v>0.73732909999999996</v>
      </c>
      <c r="DL111">
        <v>0.74203969999999997</v>
      </c>
      <c r="DM111">
        <v>0.75612109999999999</v>
      </c>
      <c r="DN111">
        <v>0.70914049999999995</v>
      </c>
      <c r="DO111">
        <v>0.73804559999999997</v>
      </c>
      <c r="DP111">
        <v>0.64871350000000005</v>
      </c>
      <c r="DQ111">
        <v>0.6465284</v>
      </c>
      <c r="DR111">
        <v>0.57993890000000003</v>
      </c>
      <c r="DS111">
        <v>0.46810800000000002</v>
      </c>
      <c r="DT111">
        <v>0.4977046</v>
      </c>
      <c r="DU111">
        <v>0.52635089999999995</v>
      </c>
      <c r="DV111">
        <v>0.4921257</v>
      </c>
      <c r="DW111">
        <v>0.43161280000000002</v>
      </c>
      <c r="DX111">
        <v>0.43633060000000001</v>
      </c>
      <c r="DY111">
        <v>0.41060930000000001</v>
      </c>
      <c r="DZ111">
        <v>0.49770910000000002</v>
      </c>
      <c r="EA111">
        <v>0.48349300000000001</v>
      </c>
      <c r="EB111">
        <v>0.4108598</v>
      </c>
      <c r="EC111">
        <v>0.45028119999999999</v>
      </c>
      <c r="ED111">
        <v>0.64418929999999996</v>
      </c>
      <c r="EE111">
        <v>0.69621270000000002</v>
      </c>
      <c r="EF111">
        <v>0.77655960000000002</v>
      </c>
      <c r="EG111">
        <v>0.77761069999999999</v>
      </c>
      <c r="EH111">
        <v>0.83343270000000003</v>
      </c>
      <c r="EI111">
        <v>0.8306481</v>
      </c>
      <c r="EJ111">
        <v>0.83012149999999996</v>
      </c>
      <c r="EK111">
        <v>0.82703780000000005</v>
      </c>
      <c r="EL111">
        <v>0.77217999999999998</v>
      </c>
      <c r="EM111">
        <v>0.80144510000000002</v>
      </c>
      <c r="EN111">
        <v>0.71111170000000001</v>
      </c>
      <c r="EO111">
        <v>0.70151220000000003</v>
      </c>
      <c r="EP111">
        <v>0.6298047</v>
      </c>
      <c r="EQ111">
        <v>0.5155518</v>
      </c>
      <c r="ER111">
        <v>0.54653099999999999</v>
      </c>
      <c r="ES111">
        <v>0.57778680000000004</v>
      </c>
      <c r="ET111">
        <v>71.688950000000006</v>
      </c>
      <c r="EU111">
        <v>70.341769999999997</v>
      </c>
      <c r="EV111">
        <v>68.812899999999999</v>
      </c>
      <c r="EW111">
        <v>67.293049999999994</v>
      </c>
      <c r="EX111">
        <v>66.526150000000001</v>
      </c>
      <c r="EY111">
        <v>65.572490000000002</v>
      </c>
      <c r="EZ111">
        <v>66.252139999999997</v>
      </c>
      <c r="FA111">
        <v>69.243769999999998</v>
      </c>
      <c r="FB111">
        <v>73.709630000000004</v>
      </c>
      <c r="FC111">
        <v>77.948930000000004</v>
      </c>
      <c r="FD111">
        <v>82.303120000000007</v>
      </c>
      <c r="FE111">
        <v>86.252319999999997</v>
      </c>
      <c r="FF111">
        <v>88.584760000000003</v>
      </c>
      <c r="FG111">
        <v>90.008970000000005</v>
      </c>
      <c r="FH111">
        <v>91.524540000000002</v>
      </c>
      <c r="FI111">
        <v>92.345160000000007</v>
      </c>
      <c r="FJ111">
        <v>91.749629999999996</v>
      </c>
      <c r="FK111">
        <v>90.442959999999999</v>
      </c>
      <c r="FL111">
        <v>88.012829999999994</v>
      </c>
      <c r="FM111">
        <v>84.079239999999999</v>
      </c>
      <c r="FN111">
        <v>79.414209999999997</v>
      </c>
      <c r="FO111">
        <v>75.702219999999997</v>
      </c>
      <c r="FP111">
        <v>72.900589999999994</v>
      </c>
      <c r="FQ111">
        <v>70.634860000000003</v>
      </c>
      <c r="FR111">
        <v>4.9162900000000002E-2</v>
      </c>
      <c r="FS111">
        <v>5.7671E-2</v>
      </c>
      <c r="FT111">
        <v>8.2786100000000001E-2</v>
      </c>
    </row>
    <row r="112" spans="1:176" x14ac:dyDescent="0.2">
      <c r="A112" t="s">
        <v>199</v>
      </c>
      <c r="B112" t="s">
        <v>1</v>
      </c>
      <c r="C112" t="s">
        <v>207</v>
      </c>
      <c r="D112" t="s">
        <v>233</v>
      </c>
      <c r="E112">
        <v>2313</v>
      </c>
      <c r="F112">
        <v>7.2227519999999998</v>
      </c>
      <c r="G112">
        <v>6.9901609999999996</v>
      </c>
      <c r="H112">
        <v>6.7983549999999999</v>
      </c>
      <c r="I112">
        <v>6.8351879999999996</v>
      </c>
      <c r="J112">
        <v>7.0658820000000002</v>
      </c>
      <c r="K112">
        <v>7.797167</v>
      </c>
      <c r="L112">
        <v>8.8148</v>
      </c>
      <c r="M112">
        <v>9.7656449999999992</v>
      </c>
      <c r="N112">
        <v>11.07145</v>
      </c>
      <c r="O112">
        <v>12.309240000000001</v>
      </c>
      <c r="P112">
        <v>13.218970000000001</v>
      </c>
      <c r="Q112">
        <v>13.80048</v>
      </c>
      <c r="R112">
        <v>14.12018</v>
      </c>
      <c r="S112">
        <v>14.38048</v>
      </c>
      <c r="T112">
        <v>14.450850000000001</v>
      </c>
      <c r="U112">
        <v>14.328430000000001</v>
      </c>
      <c r="V112">
        <v>14.03731</v>
      </c>
      <c r="W112">
        <v>13.424329999999999</v>
      </c>
      <c r="X112">
        <v>12.6737</v>
      </c>
      <c r="Y112">
        <v>12.20574</v>
      </c>
      <c r="Z112">
        <v>11.4955</v>
      </c>
      <c r="AA112">
        <v>10.21391</v>
      </c>
      <c r="AB112">
        <v>8.8269789999999997</v>
      </c>
      <c r="AC112">
        <v>7.9390720000000004</v>
      </c>
      <c r="AD112">
        <v>0.34188160000000001</v>
      </c>
      <c r="AE112">
        <v>0.34540490000000001</v>
      </c>
      <c r="AF112">
        <v>0.32841680000000001</v>
      </c>
      <c r="AG112">
        <v>0.33702670000000001</v>
      </c>
      <c r="AH112">
        <v>0.33585300000000001</v>
      </c>
      <c r="AI112">
        <v>0.38572590000000001</v>
      </c>
      <c r="AJ112">
        <v>0.38043979999999999</v>
      </c>
      <c r="AK112">
        <v>0.32724579999999998</v>
      </c>
      <c r="AL112">
        <v>0.3330573</v>
      </c>
      <c r="AM112">
        <v>0.34024409999999999</v>
      </c>
      <c r="AN112">
        <v>0.28620669999999998</v>
      </c>
      <c r="AO112">
        <v>0.3109423</v>
      </c>
      <c r="AP112">
        <v>0.39749669999999998</v>
      </c>
      <c r="AQ112">
        <v>0.4500826</v>
      </c>
      <c r="AR112">
        <v>0.50145119999999999</v>
      </c>
      <c r="AS112">
        <v>0.59279009999999999</v>
      </c>
      <c r="AT112">
        <v>0.61270860000000005</v>
      </c>
      <c r="AU112">
        <v>0.70356260000000004</v>
      </c>
      <c r="AV112">
        <v>0.70462159999999996</v>
      </c>
      <c r="AW112">
        <v>0.60358330000000004</v>
      </c>
      <c r="AX112">
        <v>0.48475410000000002</v>
      </c>
      <c r="AY112">
        <v>0.37730259999999999</v>
      </c>
      <c r="AZ112">
        <v>0.35471360000000002</v>
      </c>
      <c r="BA112">
        <v>0.3953815</v>
      </c>
      <c r="BB112">
        <v>0.36246689999999998</v>
      </c>
      <c r="BC112">
        <v>0.36582880000000001</v>
      </c>
      <c r="BD112">
        <v>0.35026370000000001</v>
      </c>
      <c r="BE112">
        <v>0.35927019999999998</v>
      </c>
      <c r="BF112">
        <v>0.36023620000000001</v>
      </c>
      <c r="BG112">
        <v>0.41247420000000001</v>
      </c>
      <c r="BH112">
        <v>0.41011760000000003</v>
      </c>
      <c r="BI112">
        <v>0.36007230000000001</v>
      </c>
      <c r="BJ112">
        <v>0.37439729999999999</v>
      </c>
      <c r="BK112">
        <v>0.38139840000000003</v>
      </c>
      <c r="BL112">
        <v>0.32408989999999999</v>
      </c>
      <c r="BM112">
        <v>0.34810029999999997</v>
      </c>
      <c r="BN112">
        <v>0.43542150000000002</v>
      </c>
      <c r="BO112">
        <v>0.49114839999999998</v>
      </c>
      <c r="BP112">
        <v>0.54152509999999998</v>
      </c>
      <c r="BQ112">
        <v>0.63512749999999996</v>
      </c>
      <c r="BR112">
        <v>0.65154400000000001</v>
      </c>
      <c r="BS112">
        <v>0.74373389999999995</v>
      </c>
      <c r="BT112">
        <v>0.74188799999999999</v>
      </c>
      <c r="BU112">
        <v>0.63421890000000003</v>
      </c>
      <c r="BV112">
        <v>0.51232869999999997</v>
      </c>
      <c r="BW112">
        <v>0.40456950000000003</v>
      </c>
      <c r="BX112">
        <v>0.3781022</v>
      </c>
      <c r="BY112">
        <v>0.41761280000000001</v>
      </c>
      <c r="BZ112">
        <v>0.37672420000000001</v>
      </c>
      <c r="CA112">
        <v>0.37997439999999999</v>
      </c>
      <c r="CB112">
        <v>0.36539480000000002</v>
      </c>
      <c r="CC112">
        <v>0.37467600000000001</v>
      </c>
      <c r="CD112">
        <v>0.37712400000000001</v>
      </c>
      <c r="CE112">
        <v>0.43099989999999999</v>
      </c>
      <c r="CF112">
        <v>0.43067230000000001</v>
      </c>
      <c r="CG112">
        <v>0.38280779999999998</v>
      </c>
      <c r="CH112">
        <v>0.40302929999999998</v>
      </c>
      <c r="CI112">
        <v>0.40990179999999998</v>
      </c>
      <c r="CJ112">
        <v>0.35032780000000002</v>
      </c>
      <c r="CK112">
        <v>0.3738359</v>
      </c>
      <c r="CL112">
        <v>0.46168809999999999</v>
      </c>
      <c r="CM112">
        <v>0.51959049999999996</v>
      </c>
      <c r="CN112">
        <v>0.56928009999999996</v>
      </c>
      <c r="CO112">
        <v>0.66445019999999999</v>
      </c>
      <c r="CP112">
        <v>0.67844130000000002</v>
      </c>
      <c r="CQ112">
        <v>0.77155649999999998</v>
      </c>
      <c r="CR112">
        <v>0.76769869999999996</v>
      </c>
      <c r="CS112">
        <v>0.65543689999999999</v>
      </c>
      <c r="CT112">
        <v>0.53142670000000003</v>
      </c>
      <c r="CU112">
        <v>0.42345450000000001</v>
      </c>
      <c r="CV112">
        <v>0.39430110000000002</v>
      </c>
      <c r="CW112">
        <v>0.43301020000000001</v>
      </c>
      <c r="CX112">
        <v>0.39098149999999998</v>
      </c>
      <c r="CY112">
        <v>0.39412000000000003</v>
      </c>
      <c r="CZ112">
        <v>0.38052589999999997</v>
      </c>
      <c r="DA112">
        <v>0.39008179999999998</v>
      </c>
      <c r="DB112">
        <v>0.39401170000000002</v>
      </c>
      <c r="DC112">
        <v>0.44952569999999997</v>
      </c>
      <c r="DD112">
        <v>0.45122699999999999</v>
      </c>
      <c r="DE112">
        <v>0.4055433</v>
      </c>
      <c r="DF112">
        <v>0.43166120000000002</v>
      </c>
      <c r="DG112">
        <v>0.43840509999999999</v>
      </c>
      <c r="DH112">
        <v>0.3765656</v>
      </c>
      <c r="DI112">
        <v>0.39957150000000002</v>
      </c>
      <c r="DJ112">
        <v>0.48795470000000002</v>
      </c>
      <c r="DK112">
        <v>0.54803259999999998</v>
      </c>
      <c r="DL112">
        <v>0.59703510000000004</v>
      </c>
      <c r="DM112">
        <v>0.69377299999999997</v>
      </c>
      <c r="DN112">
        <v>0.70533869999999999</v>
      </c>
      <c r="DO112">
        <v>0.79937910000000001</v>
      </c>
      <c r="DP112">
        <v>0.79350940000000003</v>
      </c>
      <c r="DQ112">
        <v>0.67665500000000001</v>
      </c>
      <c r="DR112">
        <v>0.55052469999999998</v>
      </c>
      <c r="DS112">
        <v>0.4423395</v>
      </c>
      <c r="DT112">
        <v>0.41049999999999998</v>
      </c>
      <c r="DU112">
        <v>0.44840760000000002</v>
      </c>
      <c r="DV112">
        <v>0.41156680000000001</v>
      </c>
      <c r="DW112">
        <v>0.41454400000000002</v>
      </c>
      <c r="DX112">
        <v>0.40237270000000003</v>
      </c>
      <c r="DY112">
        <v>0.41232530000000001</v>
      </c>
      <c r="DZ112">
        <v>0.41839500000000002</v>
      </c>
      <c r="EA112">
        <v>0.47627399999999998</v>
      </c>
      <c r="EB112">
        <v>0.48090480000000002</v>
      </c>
      <c r="EC112">
        <v>0.43836979999999998</v>
      </c>
      <c r="ED112">
        <v>0.47300120000000001</v>
      </c>
      <c r="EE112">
        <v>0.47955950000000003</v>
      </c>
      <c r="EF112">
        <v>0.41444880000000001</v>
      </c>
      <c r="EG112">
        <v>0.4367296</v>
      </c>
      <c r="EH112">
        <v>0.5258796</v>
      </c>
      <c r="EI112">
        <v>0.58909840000000002</v>
      </c>
      <c r="EJ112">
        <v>0.63710900000000004</v>
      </c>
      <c r="EK112">
        <v>0.7361103</v>
      </c>
      <c r="EL112">
        <v>0.74417409999999995</v>
      </c>
      <c r="EM112">
        <v>0.83955040000000003</v>
      </c>
      <c r="EN112">
        <v>0.83077590000000001</v>
      </c>
      <c r="EO112">
        <v>0.70729050000000004</v>
      </c>
      <c r="EP112">
        <v>0.57809920000000004</v>
      </c>
      <c r="EQ112">
        <v>0.46960639999999998</v>
      </c>
      <c r="ER112">
        <v>0.43388870000000002</v>
      </c>
      <c r="ES112">
        <v>0.47063890000000003</v>
      </c>
      <c r="ET112">
        <v>54.788220000000003</v>
      </c>
      <c r="EU112">
        <v>53.89584</v>
      </c>
      <c r="EV112">
        <v>53.191659999999999</v>
      </c>
      <c r="EW112">
        <v>52.582720000000002</v>
      </c>
      <c r="EX112">
        <v>52.074480000000001</v>
      </c>
      <c r="EY112">
        <v>51.574159999999999</v>
      </c>
      <c r="EZ112">
        <v>51.133049999999997</v>
      </c>
      <c r="FA112">
        <v>51.344610000000003</v>
      </c>
      <c r="FB112">
        <v>53.721519999999998</v>
      </c>
      <c r="FC112">
        <v>56.886009999999999</v>
      </c>
      <c r="FD112">
        <v>59.51446</v>
      </c>
      <c r="FE112">
        <v>61.566510000000001</v>
      </c>
      <c r="FF112">
        <v>63.308</v>
      </c>
      <c r="FG112">
        <v>65.009429999999995</v>
      </c>
      <c r="FH112">
        <v>66.304720000000003</v>
      </c>
      <c r="FI112">
        <v>67.255489999999995</v>
      </c>
      <c r="FJ112">
        <v>67.038309999999996</v>
      </c>
      <c r="FK112">
        <v>65.867980000000003</v>
      </c>
      <c r="FL112">
        <v>63.92991</v>
      </c>
      <c r="FM112">
        <v>61.528449999999999</v>
      </c>
      <c r="FN112">
        <v>59.581299999999999</v>
      </c>
      <c r="FO112">
        <v>58.028030000000001</v>
      </c>
      <c r="FP112">
        <v>56.698050000000002</v>
      </c>
      <c r="FQ112">
        <v>55.525700000000001</v>
      </c>
      <c r="FR112">
        <v>2.91265E-2</v>
      </c>
      <c r="FS112">
        <v>3.7788000000000002E-2</v>
      </c>
    </row>
    <row r="113" spans="1:176" x14ac:dyDescent="0.2">
      <c r="A113" t="s">
        <v>199</v>
      </c>
      <c r="B113" t="s">
        <v>1</v>
      </c>
      <c r="C113" t="s">
        <v>207</v>
      </c>
      <c r="D113" t="s">
        <v>244</v>
      </c>
      <c r="E113">
        <v>2313</v>
      </c>
      <c r="F113">
        <v>6.9920949999999999</v>
      </c>
      <c r="G113">
        <v>6.823671</v>
      </c>
      <c r="H113">
        <v>6.6918340000000001</v>
      </c>
      <c r="I113">
        <v>6.718788</v>
      </c>
      <c r="J113">
        <v>6.9802340000000003</v>
      </c>
      <c r="K113">
        <v>7.785755</v>
      </c>
      <c r="L113">
        <v>8.8620070000000002</v>
      </c>
      <c r="M113">
        <v>9.6458159999999999</v>
      </c>
      <c r="N113">
        <v>11.077920000000001</v>
      </c>
      <c r="O113">
        <v>12.152570000000001</v>
      </c>
      <c r="P113">
        <v>12.948230000000001</v>
      </c>
      <c r="Q113">
        <v>13.3371</v>
      </c>
      <c r="R113">
        <v>13.440569999999999</v>
      </c>
      <c r="S113">
        <v>13.46607</v>
      </c>
      <c r="T113">
        <v>13.37697</v>
      </c>
      <c r="U113">
        <v>13.10102</v>
      </c>
      <c r="V113">
        <v>12.72967</v>
      </c>
      <c r="W113">
        <v>12.28454</v>
      </c>
      <c r="X113">
        <v>11.511509999999999</v>
      </c>
      <c r="Y113">
        <v>11.3201</v>
      </c>
      <c r="Z113">
        <v>10.948549999999999</v>
      </c>
      <c r="AA113">
        <v>9.7907589999999995</v>
      </c>
      <c r="AB113">
        <v>8.553668</v>
      </c>
      <c r="AC113">
        <v>7.7517950000000004</v>
      </c>
      <c r="AD113">
        <v>0.31663210000000003</v>
      </c>
      <c r="AE113">
        <v>0.32529029999999998</v>
      </c>
      <c r="AF113">
        <v>0.30459649999999999</v>
      </c>
      <c r="AG113">
        <v>0.27537919999999999</v>
      </c>
      <c r="AH113">
        <v>0.26310470000000002</v>
      </c>
      <c r="AI113">
        <v>0.39039780000000002</v>
      </c>
      <c r="AJ113">
        <v>0.40386339999999998</v>
      </c>
      <c r="AK113">
        <v>0.3298912</v>
      </c>
      <c r="AL113">
        <v>0.4002619</v>
      </c>
      <c r="AM113">
        <v>0.3709267</v>
      </c>
      <c r="AN113">
        <v>0.31338070000000001</v>
      </c>
      <c r="AO113">
        <v>0.34330080000000002</v>
      </c>
      <c r="AP113">
        <v>0.4290969</v>
      </c>
      <c r="AQ113">
        <v>0.45582270000000003</v>
      </c>
      <c r="AR113">
        <v>0.50707049999999998</v>
      </c>
      <c r="AS113">
        <v>0.54118219999999995</v>
      </c>
      <c r="AT113">
        <v>0.55621019999999999</v>
      </c>
      <c r="AU113">
        <v>0.68001</v>
      </c>
      <c r="AV113">
        <v>0.66365609999999997</v>
      </c>
      <c r="AW113">
        <v>0.59349689999999999</v>
      </c>
      <c r="AX113">
        <v>0.4776821</v>
      </c>
      <c r="AY113">
        <v>0.39486470000000001</v>
      </c>
      <c r="AZ113">
        <v>0.35537039999999998</v>
      </c>
      <c r="BA113">
        <v>0.35172959999999998</v>
      </c>
      <c r="BB113">
        <v>0.3372174</v>
      </c>
      <c r="BC113">
        <v>0.34571429999999997</v>
      </c>
      <c r="BD113">
        <v>0.32644339999999999</v>
      </c>
      <c r="BE113">
        <v>0.29762270000000002</v>
      </c>
      <c r="BF113">
        <v>0.28748800000000002</v>
      </c>
      <c r="BG113">
        <v>0.41714600000000002</v>
      </c>
      <c r="BH113">
        <v>0.43354110000000001</v>
      </c>
      <c r="BI113">
        <v>0.36271769999999998</v>
      </c>
      <c r="BJ113">
        <v>0.44160189999999999</v>
      </c>
      <c r="BK113">
        <v>0.41208109999999998</v>
      </c>
      <c r="BL113">
        <v>0.35126400000000002</v>
      </c>
      <c r="BM113">
        <v>0.38045879999999999</v>
      </c>
      <c r="BN113">
        <v>0.46702169999999998</v>
      </c>
      <c r="BO113">
        <v>0.49688850000000001</v>
      </c>
      <c r="BP113">
        <v>0.54714439999999998</v>
      </c>
      <c r="BQ113">
        <v>0.58351960000000003</v>
      </c>
      <c r="BR113">
        <v>0.59504570000000001</v>
      </c>
      <c r="BS113">
        <v>0.72018130000000002</v>
      </c>
      <c r="BT113">
        <v>0.7009225</v>
      </c>
      <c r="BU113">
        <v>0.62413249999999998</v>
      </c>
      <c r="BV113">
        <v>0.5052567</v>
      </c>
      <c r="BW113">
        <v>0.4221316</v>
      </c>
      <c r="BX113">
        <v>0.37875910000000002</v>
      </c>
      <c r="BY113">
        <v>0.37396089999999998</v>
      </c>
      <c r="BZ113">
        <v>0.35147469999999997</v>
      </c>
      <c r="CA113">
        <v>0.35985990000000001</v>
      </c>
      <c r="CB113">
        <v>0.3415745</v>
      </c>
      <c r="CC113">
        <v>0.31302849999999999</v>
      </c>
      <c r="CD113">
        <v>0.30437570000000003</v>
      </c>
      <c r="CE113">
        <v>0.4356718</v>
      </c>
      <c r="CF113">
        <v>0.4540959</v>
      </c>
      <c r="CG113">
        <v>0.3854532</v>
      </c>
      <c r="CH113">
        <v>0.47023389999999998</v>
      </c>
      <c r="CI113">
        <v>0.44058449999999999</v>
      </c>
      <c r="CJ113">
        <v>0.3775018</v>
      </c>
      <c r="CK113">
        <v>0.40619440000000001</v>
      </c>
      <c r="CL113">
        <v>0.49328830000000001</v>
      </c>
      <c r="CM113">
        <v>0.52533050000000003</v>
      </c>
      <c r="CN113">
        <v>0.57489939999999995</v>
      </c>
      <c r="CO113">
        <v>0.61284229999999995</v>
      </c>
      <c r="CP113">
        <v>0.62194300000000002</v>
      </c>
      <c r="CQ113">
        <v>0.74800390000000005</v>
      </c>
      <c r="CR113">
        <v>0.72673319999999997</v>
      </c>
      <c r="CS113">
        <v>0.64535050000000005</v>
      </c>
      <c r="CT113">
        <v>0.5243546</v>
      </c>
      <c r="CU113">
        <v>0.44101659999999998</v>
      </c>
      <c r="CV113">
        <v>0.39495799999999998</v>
      </c>
      <c r="CW113">
        <v>0.38935829999999999</v>
      </c>
      <c r="CX113">
        <v>0.365732</v>
      </c>
      <c r="CY113">
        <v>0.37400549999999999</v>
      </c>
      <c r="CZ113">
        <v>0.35670550000000001</v>
      </c>
      <c r="DA113">
        <v>0.32843430000000001</v>
      </c>
      <c r="DB113">
        <v>0.32126349999999998</v>
      </c>
      <c r="DC113">
        <v>0.45419749999999998</v>
      </c>
      <c r="DD113">
        <v>0.47465059999999998</v>
      </c>
      <c r="DE113">
        <v>0.40818870000000002</v>
      </c>
      <c r="DF113">
        <v>0.49886580000000003</v>
      </c>
      <c r="DG113">
        <v>0.4690878</v>
      </c>
      <c r="DH113">
        <v>0.40373959999999998</v>
      </c>
      <c r="DI113">
        <v>0.43192999999999998</v>
      </c>
      <c r="DJ113">
        <v>0.51955499999999999</v>
      </c>
      <c r="DK113">
        <v>0.55377259999999995</v>
      </c>
      <c r="DL113">
        <v>0.60265440000000003</v>
      </c>
      <c r="DM113">
        <v>0.64216510000000004</v>
      </c>
      <c r="DN113">
        <v>0.64884030000000004</v>
      </c>
      <c r="DO113">
        <v>0.77582649999999997</v>
      </c>
      <c r="DP113">
        <v>0.75254390000000004</v>
      </c>
      <c r="DQ113">
        <v>0.66656859999999996</v>
      </c>
      <c r="DR113">
        <v>0.54345259999999995</v>
      </c>
      <c r="DS113">
        <v>0.45990160000000002</v>
      </c>
      <c r="DT113">
        <v>0.41115689999999999</v>
      </c>
      <c r="DU113">
        <v>0.4047557</v>
      </c>
      <c r="DV113">
        <v>0.38631729999999997</v>
      </c>
      <c r="DW113">
        <v>0.39442939999999999</v>
      </c>
      <c r="DX113">
        <v>0.37855240000000001</v>
      </c>
      <c r="DY113">
        <v>0.35067779999999998</v>
      </c>
      <c r="DZ113">
        <v>0.34564669999999997</v>
      </c>
      <c r="EA113">
        <v>0.48094579999999998</v>
      </c>
      <c r="EB113">
        <v>0.50432840000000001</v>
      </c>
      <c r="EC113">
        <v>0.4410152</v>
      </c>
      <c r="ED113">
        <v>0.54020579999999996</v>
      </c>
      <c r="EE113">
        <v>0.51024219999999998</v>
      </c>
      <c r="EF113">
        <v>0.44162279999999998</v>
      </c>
      <c r="EG113">
        <v>0.46908810000000001</v>
      </c>
      <c r="EH113">
        <v>0.55747970000000002</v>
      </c>
      <c r="EI113">
        <v>0.59483839999999999</v>
      </c>
      <c r="EJ113">
        <v>0.64272830000000003</v>
      </c>
      <c r="EK113">
        <v>0.68450239999999996</v>
      </c>
      <c r="EL113">
        <v>0.68767579999999995</v>
      </c>
      <c r="EM113">
        <v>0.8159978</v>
      </c>
      <c r="EN113">
        <v>0.78981040000000002</v>
      </c>
      <c r="EO113">
        <v>0.69720409999999999</v>
      </c>
      <c r="EP113">
        <v>0.57102719999999996</v>
      </c>
      <c r="EQ113">
        <v>0.4871685</v>
      </c>
      <c r="ER113">
        <v>0.43454549999999997</v>
      </c>
      <c r="ES113">
        <v>0.42698700000000001</v>
      </c>
      <c r="ET113">
        <v>49.64687</v>
      </c>
      <c r="EU113">
        <v>48.906140000000001</v>
      </c>
      <c r="EV113">
        <v>48.420250000000003</v>
      </c>
      <c r="EW113">
        <v>48.285730000000001</v>
      </c>
      <c r="EX113">
        <v>48.152509999999999</v>
      </c>
      <c r="EY113">
        <v>48.165419999999997</v>
      </c>
      <c r="EZ113">
        <v>48.252800000000001</v>
      </c>
      <c r="FA113">
        <v>48.781080000000003</v>
      </c>
      <c r="FB113">
        <v>51.019260000000003</v>
      </c>
      <c r="FC113">
        <v>53.276699999999998</v>
      </c>
      <c r="FD113">
        <v>55.107309999999998</v>
      </c>
      <c r="FE113">
        <v>56.056820000000002</v>
      </c>
      <c r="FF113">
        <v>56.494289999999999</v>
      </c>
      <c r="FG113">
        <v>54.536499999999997</v>
      </c>
      <c r="FH113">
        <v>52.957619999999999</v>
      </c>
      <c r="FI113">
        <v>51.025190000000002</v>
      </c>
      <c r="FJ113">
        <v>50.666499999999999</v>
      </c>
      <c r="FK113">
        <v>50.570050000000002</v>
      </c>
      <c r="FL113">
        <v>50.491280000000003</v>
      </c>
      <c r="FM113">
        <v>49.450020000000002</v>
      </c>
      <c r="FN113">
        <v>48.056989999999999</v>
      </c>
      <c r="FO113">
        <v>47.275260000000003</v>
      </c>
      <c r="FP113">
        <v>46.68938</v>
      </c>
      <c r="FQ113">
        <v>46.626750000000001</v>
      </c>
      <c r="FR113">
        <v>2.91265E-2</v>
      </c>
      <c r="FS113">
        <v>3.7788000000000002E-2</v>
      </c>
    </row>
    <row r="114" spans="1:176" x14ac:dyDescent="0.2">
      <c r="A114" t="s">
        <v>199</v>
      </c>
      <c r="B114" t="s">
        <v>1</v>
      </c>
      <c r="C114" t="s">
        <v>207</v>
      </c>
      <c r="D114" t="s">
        <v>234</v>
      </c>
      <c r="E114">
        <v>2313</v>
      </c>
      <c r="F114">
        <v>7.6602620000000003</v>
      </c>
      <c r="G114">
        <v>7.3372339999999996</v>
      </c>
      <c r="H114">
        <v>7.0969449999999998</v>
      </c>
      <c r="I114">
        <v>7.0799180000000002</v>
      </c>
      <c r="J114">
        <v>7.2810610000000002</v>
      </c>
      <c r="K114">
        <v>7.8366930000000004</v>
      </c>
      <c r="L114">
        <v>8.3071959999999994</v>
      </c>
      <c r="M114">
        <v>9.8076179999999997</v>
      </c>
      <c r="N114">
        <v>11.75066</v>
      </c>
      <c r="O114">
        <v>13.445449999999999</v>
      </c>
      <c r="P114">
        <v>14.97052</v>
      </c>
      <c r="Q114">
        <v>16.187560000000001</v>
      </c>
      <c r="R114">
        <v>16.909410000000001</v>
      </c>
      <c r="S114">
        <v>17.441800000000001</v>
      </c>
      <c r="T114">
        <v>17.606739999999999</v>
      </c>
      <c r="U114">
        <v>17.399429999999999</v>
      </c>
      <c r="V114">
        <v>16.982240000000001</v>
      </c>
      <c r="W114">
        <v>15.94482</v>
      </c>
      <c r="X114">
        <v>14.599449999999999</v>
      </c>
      <c r="Y114">
        <v>13.450150000000001</v>
      </c>
      <c r="Z114">
        <v>12.844760000000001</v>
      </c>
      <c r="AA114">
        <v>11.30186</v>
      </c>
      <c r="AB114">
        <v>9.5839449999999999</v>
      </c>
      <c r="AC114">
        <v>8.5045319999999993</v>
      </c>
      <c r="AD114">
        <v>0.2877902</v>
      </c>
      <c r="AE114">
        <v>0.2895276</v>
      </c>
      <c r="AF114">
        <v>0.288802</v>
      </c>
      <c r="AG114">
        <v>0.25846910000000001</v>
      </c>
      <c r="AH114">
        <v>0.27139669999999999</v>
      </c>
      <c r="AI114">
        <v>0.30284660000000002</v>
      </c>
      <c r="AJ114">
        <v>0.25403629999999999</v>
      </c>
      <c r="AK114">
        <v>0.2657408</v>
      </c>
      <c r="AL114">
        <v>0.35608620000000002</v>
      </c>
      <c r="AM114">
        <v>0.3283896</v>
      </c>
      <c r="AN114">
        <v>0.26980850000000001</v>
      </c>
      <c r="AO114">
        <v>0.28462880000000002</v>
      </c>
      <c r="AP114">
        <v>0.34783310000000001</v>
      </c>
      <c r="AQ114">
        <v>0.36242479999999999</v>
      </c>
      <c r="AR114">
        <v>0.39860289999999998</v>
      </c>
      <c r="AS114">
        <v>0.42888419999999999</v>
      </c>
      <c r="AT114">
        <v>0.40086169999999999</v>
      </c>
      <c r="AU114">
        <v>0.430751</v>
      </c>
      <c r="AV114">
        <v>0.4500709</v>
      </c>
      <c r="AW114">
        <v>0.4670241</v>
      </c>
      <c r="AX114">
        <v>0.44924819999999999</v>
      </c>
      <c r="AY114">
        <v>0.27060260000000003</v>
      </c>
      <c r="AZ114">
        <v>0.27181620000000001</v>
      </c>
      <c r="BA114">
        <v>0.315139</v>
      </c>
      <c r="BB114">
        <v>0.33429310000000001</v>
      </c>
      <c r="BC114">
        <v>0.33690160000000002</v>
      </c>
      <c r="BD114">
        <v>0.33532250000000002</v>
      </c>
      <c r="BE114">
        <v>0.30651709999999999</v>
      </c>
      <c r="BF114">
        <v>0.3226772</v>
      </c>
      <c r="BG114">
        <v>0.35764380000000001</v>
      </c>
      <c r="BH114">
        <v>0.30495290000000003</v>
      </c>
      <c r="BI114">
        <v>0.31841580000000003</v>
      </c>
      <c r="BJ114">
        <v>0.42787160000000002</v>
      </c>
      <c r="BK114">
        <v>0.40526879999999998</v>
      </c>
      <c r="BL114">
        <v>0.34667330000000002</v>
      </c>
      <c r="BM114">
        <v>0.36242780000000002</v>
      </c>
      <c r="BN114">
        <v>0.42927080000000001</v>
      </c>
      <c r="BO114">
        <v>0.45574379999999998</v>
      </c>
      <c r="BP114">
        <v>0.48668470000000003</v>
      </c>
      <c r="BQ114">
        <v>0.49980089999999999</v>
      </c>
      <c r="BR114">
        <v>0.46390110000000001</v>
      </c>
      <c r="BS114">
        <v>0.49415039999999999</v>
      </c>
      <c r="BT114">
        <v>0.51246910000000001</v>
      </c>
      <c r="BU114">
        <v>0.52200789999999997</v>
      </c>
      <c r="BV114">
        <v>0.499114</v>
      </c>
      <c r="BW114">
        <v>0.31804650000000001</v>
      </c>
      <c r="BX114">
        <v>0.3206426</v>
      </c>
      <c r="BY114">
        <v>0.36657499999999998</v>
      </c>
      <c r="BZ114">
        <v>0.36650090000000002</v>
      </c>
      <c r="CA114">
        <v>0.36971270000000001</v>
      </c>
      <c r="CB114">
        <v>0.36754239999999999</v>
      </c>
      <c r="CC114">
        <v>0.33979490000000001</v>
      </c>
      <c r="CD114">
        <v>0.35819390000000001</v>
      </c>
      <c r="CE114">
        <v>0.39559620000000001</v>
      </c>
      <c r="CF114">
        <v>0.34021750000000001</v>
      </c>
      <c r="CG114">
        <v>0.3548983</v>
      </c>
      <c r="CH114">
        <v>0.47759010000000002</v>
      </c>
      <c r="CI114">
        <v>0.45851510000000001</v>
      </c>
      <c r="CJ114">
        <v>0.39990949999999997</v>
      </c>
      <c r="CK114">
        <v>0.41631109999999999</v>
      </c>
      <c r="CL114">
        <v>0.48567440000000001</v>
      </c>
      <c r="CM114">
        <v>0.52037630000000001</v>
      </c>
      <c r="CN114">
        <v>0.54768989999999995</v>
      </c>
      <c r="CO114">
        <v>0.54891749999999995</v>
      </c>
      <c r="CP114">
        <v>0.50756199999999996</v>
      </c>
      <c r="CQ114">
        <v>0.53806069999999995</v>
      </c>
      <c r="CR114">
        <v>0.55568589999999995</v>
      </c>
      <c r="CS114">
        <v>0.56008950000000002</v>
      </c>
      <c r="CT114">
        <v>0.53365090000000004</v>
      </c>
      <c r="CU114">
        <v>0.350906</v>
      </c>
      <c r="CV114">
        <v>0.35445969999999999</v>
      </c>
      <c r="CW114">
        <v>0.40219939999999998</v>
      </c>
      <c r="CX114">
        <v>0.39870860000000002</v>
      </c>
      <c r="CY114">
        <v>0.40252379999999999</v>
      </c>
      <c r="CZ114">
        <v>0.39976230000000001</v>
      </c>
      <c r="DA114">
        <v>0.37307279999999998</v>
      </c>
      <c r="DB114">
        <v>0.39371060000000002</v>
      </c>
      <c r="DC114">
        <v>0.43354860000000001</v>
      </c>
      <c r="DD114">
        <v>0.37548209999999999</v>
      </c>
      <c r="DE114">
        <v>0.39138079999999997</v>
      </c>
      <c r="DF114">
        <v>0.52730849999999996</v>
      </c>
      <c r="DG114">
        <v>0.51176140000000003</v>
      </c>
      <c r="DH114">
        <v>0.45314579999999999</v>
      </c>
      <c r="DI114">
        <v>0.47019440000000001</v>
      </c>
      <c r="DJ114">
        <v>0.5420779</v>
      </c>
      <c r="DK114">
        <v>0.5850088</v>
      </c>
      <c r="DL114">
        <v>0.60869499999999999</v>
      </c>
      <c r="DM114">
        <v>0.59803419999999996</v>
      </c>
      <c r="DN114">
        <v>0.55122289999999996</v>
      </c>
      <c r="DO114">
        <v>0.58197089999999996</v>
      </c>
      <c r="DP114">
        <v>0.59890259999999995</v>
      </c>
      <c r="DQ114">
        <v>0.59817109999999996</v>
      </c>
      <c r="DR114">
        <v>0.56818780000000002</v>
      </c>
      <c r="DS114">
        <v>0.38376549999999998</v>
      </c>
      <c r="DT114">
        <v>0.38827669999999997</v>
      </c>
      <c r="DU114">
        <v>0.43782369999999998</v>
      </c>
      <c r="DV114">
        <v>0.44521149999999998</v>
      </c>
      <c r="DW114">
        <v>0.44989770000000001</v>
      </c>
      <c r="DX114">
        <v>0.44628269999999998</v>
      </c>
      <c r="DY114">
        <v>0.42112080000000002</v>
      </c>
      <c r="DZ114">
        <v>0.44499109999999997</v>
      </c>
      <c r="EA114">
        <v>0.4883458</v>
      </c>
      <c r="EB114">
        <v>0.42639870000000002</v>
      </c>
      <c r="EC114">
        <v>0.4440558</v>
      </c>
      <c r="ED114">
        <v>0.59909400000000002</v>
      </c>
      <c r="EE114">
        <v>0.58864050000000001</v>
      </c>
      <c r="EF114">
        <v>0.53001050000000005</v>
      </c>
      <c r="EG114">
        <v>0.54799330000000002</v>
      </c>
      <c r="EH114">
        <v>0.62351570000000001</v>
      </c>
      <c r="EI114">
        <v>0.67832780000000004</v>
      </c>
      <c r="EJ114">
        <v>0.69677690000000003</v>
      </c>
      <c r="EK114">
        <v>0.66895090000000001</v>
      </c>
      <c r="EL114">
        <v>0.61426230000000004</v>
      </c>
      <c r="EM114">
        <v>0.64537040000000001</v>
      </c>
      <c r="EN114">
        <v>0.66130080000000002</v>
      </c>
      <c r="EO114">
        <v>0.65315489999999998</v>
      </c>
      <c r="EP114">
        <v>0.61805359999999998</v>
      </c>
      <c r="EQ114">
        <v>0.43120930000000002</v>
      </c>
      <c r="ER114">
        <v>0.43710320000000003</v>
      </c>
      <c r="ES114">
        <v>0.48925970000000002</v>
      </c>
      <c r="ET114">
        <v>61.046410000000002</v>
      </c>
      <c r="EU114">
        <v>59.924639999999997</v>
      </c>
      <c r="EV114">
        <v>58.916910000000001</v>
      </c>
      <c r="EW114">
        <v>57.969990000000003</v>
      </c>
      <c r="EX114">
        <v>57.211039999999997</v>
      </c>
      <c r="EY114">
        <v>56.566670000000002</v>
      </c>
      <c r="EZ114">
        <v>56.68815</v>
      </c>
      <c r="FA114">
        <v>59.352429999999998</v>
      </c>
      <c r="FB114">
        <v>62.724580000000003</v>
      </c>
      <c r="FC114">
        <v>65.970070000000007</v>
      </c>
      <c r="FD114">
        <v>69.088970000000003</v>
      </c>
      <c r="FE114">
        <v>71.876270000000005</v>
      </c>
      <c r="FF114">
        <v>74.100930000000005</v>
      </c>
      <c r="FG114">
        <v>75.97157</v>
      </c>
      <c r="FH114">
        <v>77.258300000000006</v>
      </c>
      <c r="FI114">
        <v>77.59442</v>
      </c>
      <c r="FJ114">
        <v>77.240300000000005</v>
      </c>
      <c r="FK114">
        <v>76.076809999999995</v>
      </c>
      <c r="FL114">
        <v>74.041629999999998</v>
      </c>
      <c r="FM114">
        <v>70.928039999999996</v>
      </c>
      <c r="FN114">
        <v>67.615430000000003</v>
      </c>
      <c r="FO114">
        <v>65.196920000000006</v>
      </c>
      <c r="FP114">
        <v>63.383659999999999</v>
      </c>
      <c r="FQ114">
        <v>61.920900000000003</v>
      </c>
      <c r="FR114">
        <v>4.9162900000000002E-2</v>
      </c>
      <c r="FS114">
        <v>5.7671E-2</v>
      </c>
      <c r="FT114">
        <v>8.2786100000000001E-2</v>
      </c>
    </row>
    <row r="115" spans="1:176" x14ac:dyDescent="0.2">
      <c r="A115" t="s">
        <v>199</v>
      </c>
      <c r="B115" t="s">
        <v>1</v>
      </c>
      <c r="C115" t="s">
        <v>207</v>
      </c>
      <c r="D115" t="s">
        <v>245</v>
      </c>
      <c r="E115">
        <v>2313</v>
      </c>
      <c r="F115">
        <v>8.1303099999999997</v>
      </c>
      <c r="G115">
        <v>7.6554989999999998</v>
      </c>
      <c r="H115">
        <v>7.4005270000000003</v>
      </c>
      <c r="I115">
        <v>7.3825560000000001</v>
      </c>
      <c r="J115">
        <v>7.6235759999999999</v>
      </c>
      <c r="K115">
        <v>8.1371350000000007</v>
      </c>
      <c r="L115">
        <v>8.6187070000000006</v>
      </c>
      <c r="M115">
        <v>10.369020000000001</v>
      </c>
      <c r="N115">
        <v>12.838649999999999</v>
      </c>
      <c r="O115">
        <v>15.202159999999999</v>
      </c>
      <c r="P115">
        <v>17.607749999999999</v>
      </c>
      <c r="Q115">
        <v>19.41986</v>
      </c>
      <c r="R115">
        <v>20.369599999999998</v>
      </c>
      <c r="S115">
        <v>21.097290000000001</v>
      </c>
      <c r="T115">
        <v>21.379349999999999</v>
      </c>
      <c r="U115">
        <v>21.244450000000001</v>
      </c>
      <c r="V115">
        <v>20.694320000000001</v>
      </c>
      <c r="W115">
        <v>19.32103</v>
      </c>
      <c r="X115">
        <v>17.474</v>
      </c>
      <c r="Y115">
        <v>15.94678</v>
      </c>
      <c r="Z115">
        <v>14.84371</v>
      </c>
      <c r="AA115">
        <v>12.795999999999999</v>
      </c>
      <c r="AB115">
        <v>10.62655</v>
      </c>
      <c r="AC115">
        <v>9.3108909999999998</v>
      </c>
      <c r="AD115">
        <v>0.30566090000000001</v>
      </c>
      <c r="AE115">
        <v>0.24157239999999999</v>
      </c>
      <c r="AF115">
        <v>0.24904570000000001</v>
      </c>
      <c r="AG115">
        <v>0.20777760000000001</v>
      </c>
      <c r="AH115">
        <v>0.28688760000000002</v>
      </c>
      <c r="AI115">
        <v>0.27311730000000001</v>
      </c>
      <c r="AJ115">
        <v>0.22355420000000001</v>
      </c>
      <c r="AK115">
        <v>0.24738189999999999</v>
      </c>
      <c r="AL115">
        <v>0.36796990000000002</v>
      </c>
      <c r="AM115">
        <v>0.3803839</v>
      </c>
      <c r="AN115">
        <v>0.45929360000000002</v>
      </c>
      <c r="AO115">
        <v>0.44597300000000001</v>
      </c>
      <c r="AP115">
        <v>0.50732730000000004</v>
      </c>
      <c r="AQ115">
        <v>0.49001139999999999</v>
      </c>
      <c r="AR115">
        <v>0.49349530000000003</v>
      </c>
      <c r="AS115">
        <v>0.54394019999999998</v>
      </c>
      <c r="AT115">
        <v>0.52977249999999998</v>
      </c>
      <c r="AU115">
        <v>0.53897360000000005</v>
      </c>
      <c r="AV115">
        <v>0.45539380000000002</v>
      </c>
      <c r="AW115">
        <v>0.47534789999999999</v>
      </c>
      <c r="AX115">
        <v>0.4324846</v>
      </c>
      <c r="AY115">
        <v>0.31237029999999999</v>
      </c>
      <c r="AZ115">
        <v>0.34605459999999999</v>
      </c>
      <c r="BA115">
        <v>0.35531030000000002</v>
      </c>
      <c r="BB115">
        <v>0.35216380000000003</v>
      </c>
      <c r="BC115">
        <v>0.28894639999999999</v>
      </c>
      <c r="BD115">
        <v>0.2955661</v>
      </c>
      <c r="BE115">
        <v>0.25582559999999999</v>
      </c>
      <c r="BF115">
        <v>0.33816810000000003</v>
      </c>
      <c r="BG115">
        <v>0.3279145</v>
      </c>
      <c r="BH115">
        <v>0.27447070000000001</v>
      </c>
      <c r="BI115">
        <v>0.30005680000000001</v>
      </c>
      <c r="BJ115">
        <v>0.43975540000000002</v>
      </c>
      <c r="BK115">
        <v>0.45726309999999998</v>
      </c>
      <c r="BL115">
        <v>0.53615840000000003</v>
      </c>
      <c r="BM115">
        <v>0.52377189999999996</v>
      </c>
      <c r="BN115">
        <v>0.58876499999999998</v>
      </c>
      <c r="BO115">
        <v>0.58333040000000003</v>
      </c>
      <c r="BP115">
        <v>0.58157709999999996</v>
      </c>
      <c r="BQ115">
        <v>0.61485690000000004</v>
      </c>
      <c r="BR115">
        <v>0.59281189999999995</v>
      </c>
      <c r="BS115">
        <v>0.60237300000000005</v>
      </c>
      <c r="BT115">
        <v>0.51779200000000003</v>
      </c>
      <c r="BU115">
        <v>0.53033169999999996</v>
      </c>
      <c r="BV115">
        <v>0.48235040000000001</v>
      </c>
      <c r="BW115">
        <v>0.35981419999999997</v>
      </c>
      <c r="BX115">
        <v>0.39488109999999998</v>
      </c>
      <c r="BY115">
        <v>0.4067462</v>
      </c>
      <c r="BZ115">
        <v>0.38437149999999998</v>
      </c>
      <c r="CA115">
        <v>0.32175749999999997</v>
      </c>
      <c r="CB115">
        <v>0.32778600000000002</v>
      </c>
      <c r="CC115">
        <v>0.28910340000000001</v>
      </c>
      <c r="CD115">
        <v>0.37368479999999998</v>
      </c>
      <c r="CE115">
        <v>0.36586689999999999</v>
      </c>
      <c r="CF115">
        <v>0.30973529999999999</v>
      </c>
      <c r="CG115">
        <v>0.33653929999999999</v>
      </c>
      <c r="CH115">
        <v>0.48947380000000001</v>
      </c>
      <c r="CI115">
        <v>0.5105094</v>
      </c>
      <c r="CJ115">
        <v>0.58939459999999999</v>
      </c>
      <c r="CK115">
        <v>0.57765529999999998</v>
      </c>
      <c r="CL115">
        <v>0.64516850000000003</v>
      </c>
      <c r="CM115">
        <v>0.64796290000000001</v>
      </c>
      <c r="CN115">
        <v>0.64258219999999999</v>
      </c>
      <c r="CO115">
        <v>0.66397360000000005</v>
      </c>
      <c r="CP115">
        <v>0.63647279999999995</v>
      </c>
      <c r="CQ115">
        <v>0.6462833</v>
      </c>
      <c r="CR115">
        <v>0.56100879999999997</v>
      </c>
      <c r="CS115">
        <v>0.56841330000000001</v>
      </c>
      <c r="CT115">
        <v>0.51688730000000005</v>
      </c>
      <c r="CU115">
        <v>0.39267360000000001</v>
      </c>
      <c r="CV115">
        <v>0.42869819999999997</v>
      </c>
      <c r="CW115">
        <v>0.4423706</v>
      </c>
      <c r="CX115">
        <v>0.41657929999999999</v>
      </c>
      <c r="CY115">
        <v>0.35456860000000001</v>
      </c>
      <c r="CZ115">
        <v>0.36000589999999999</v>
      </c>
      <c r="DA115">
        <v>0.32238129999999998</v>
      </c>
      <c r="DB115">
        <v>0.4092015</v>
      </c>
      <c r="DC115">
        <v>0.40381929999999999</v>
      </c>
      <c r="DD115">
        <v>0.34499999999999997</v>
      </c>
      <c r="DE115">
        <v>0.37302180000000001</v>
      </c>
      <c r="DF115">
        <v>0.53919220000000001</v>
      </c>
      <c r="DG115">
        <v>0.56375560000000002</v>
      </c>
      <c r="DH115">
        <v>0.6426309</v>
      </c>
      <c r="DI115">
        <v>0.63153859999999995</v>
      </c>
      <c r="DJ115">
        <v>0.70157210000000003</v>
      </c>
      <c r="DK115">
        <v>0.71259530000000004</v>
      </c>
      <c r="DL115">
        <v>0.70358739999999997</v>
      </c>
      <c r="DM115">
        <v>0.71309020000000001</v>
      </c>
      <c r="DN115">
        <v>0.6801336</v>
      </c>
      <c r="DO115">
        <v>0.69019350000000002</v>
      </c>
      <c r="DP115">
        <v>0.60422549999999997</v>
      </c>
      <c r="DQ115">
        <v>0.6064948</v>
      </c>
      <c r="DR115">
        <v>0.55142420000000003</v>
      </c>
      <c r="DS115">
        <v>0.4255331</v>
      </c>
      <c r="DT115">
        <v>0.46251520000000002</v>
      </c>
      <c r="DU115">
        <v>0.477995</v>
      </c>
      <c r="DV115">
        <v>0.4630822</v>
      </c>
      <c r="DW115">
        <v>0.40194259999999998</v>
      </c>
      <c r="DX115">
        <v>0.40652640000000001</v>
      </c>
      <c r="DY115">
        <v>0.37042930000000002</v>
      </c>
      <c r="DZ115">
        <v>0.460482</v>
      </c>
      <c r="EA115">
        <v>0.45861649999999998</v>
      </c>
      <c r="EB115">
        <v>0.3959165</v>
      </c>
      <c r="EC115">
        <v>0.42569679999999999</v>
      </c>
      <c r="ED115">
        <v>0.61097769999999996</v>
      </c>
      <c r="EE115">
        <v>0.64063479999999995</v>
      </c>
      <c r="EF115">
        <v>0.71949569999999996</v>
      </c>
      <c r="EG115">
        <v>0.70933749999999995</v>
      </c>
      <c r="EH115">
        <v>0.78300979999999998</v>
      </c>
      <c r="EI115">
        <v>0.80591429999999997</v>
      </c>
      <c r="EJ115">
        <v>0.79166919999999996</v>
      </c>
      <c r="EK115">
        <v>0.78400689999999995</v>
      </c>
      <c r="EL115">
        <v>0.74317310000000003</v>
      </c>
      <c r="EM115">
        <v>0.75359299999999996</v>
      </c>
      <c r="EN115">
        <v>0.66662370000000004</v>
      </c>
      <c r="EO115">
        <v>0.66147860000000003</v>
      </c>
      <c r="EP115">
        <v>0.60128999999999999</v>
      </c>
      <c r="EQ115">
        <v>0.47297699999999998</v>
      </c>
      <c r="ER115">
        <v>0.51134159999999995</v>
      </c>
      <c r="ES115">
        <v>0.52943090000000004</v>
      </c>
      <c r="ET115">
        <v>68.427059999999997</v>
      </c>
      <c r="EU115">
        <v>66.904849999999996</v>
      </c>
      <c r="EV115">
        <v>65.534639999999996</v>
      </c>
      <c r="EW115">
        <v>64.311030000000002</v>
      </c>
      <c r="EX115">
        <v>63.01249</v>
      </c>
      <c r="EY115">
        <v>62.177619999999997</v>
      </c>
      <c r="EZ115">
        <v>62.406260000000003</v>
      </c>
      <c r="FA115">
        <v>66.526250000000005</v>
      </c>
      <c r="FB115">
        <v>71.734790000000004</v>
      </c>
      <c r="FC115">
        <v>77.050420000000003</v>
      </c>
      <c r="FD115">
        <v>81.320210000000003</v>
      </c>
      <c r="FE115">
        <v>84.99915</v>
      </c>
      <c r="FF115">
        <v>87.726550000000003</v>
      </c>
      <c r="FG115">
        <v>90.56908</v>
      </c>
      <c r="FH115">
        <v>92.197580000000002</v>
      </c>
      <c r="FI115">
        <v>92.874880000000005</v>
      </c>
      <c r="FJ115">
        <v>92.434790000000007</v>
      </c>
      <c r="FK115">
        <v>91.784930000000003</v>
      </c>
      <c r="FL115">
        <v>89.746859999999998</v>
      </c>
      <c r="FM115">
        <v>85.637500000000003</v>
      </c>
      <c r="FN115">
        <v>81.238619999999997</v>
      </c>
      <c r="FO115">
        <v>78.054760000000002</v>
      </c>
      <c r="FP115">
        <v>75.093490000000003</v>
      </c>
      <c r="FQ115">
        <v>72.688019999999995</v>
      </c>
      <c r="FR115">
        <v>4.9162900000000002E-2</v>
      </c>
      <c r="FS115">
        <v>5.7671E-2</v>
      </c>
      <c r="FT115">
        <v>8.2786100000000001E-2</v>
      </c>
    </row>
    <row r="116" spans="1:176" x14ac:dyDescent="0.2">
      <c r="A116" t="s">
        <v>199</v>
      </c>
      <c r="B116" t="s">
        <v>1</v>
      </c>
      <c r="C116" t="s">
        <v>207</v>
      </c>
      <c r="D116" t="s">
        <v>248</v>
      </c>
      <c r="E116">
        <v>2313</v>
      </c>
      <c r="F116">
        <v>7.2012790000000004</v>
      </c>
      <c r="G116">
        <v>6.9966350000000004</v>
      </c>
      <c r="H116">
        <v>6.8695449999999996</v>
      </c>
      <c r="I116">
        <v>6.936706</v>
      </c>
      <c r="J116">
        <v>7.1831849999999999</v>
      </c>
      <c r="K116">
        <v>7.9297180000000003</v>
      </c>
      <c r="L116">
        <v>8.8705440000000007</v>
      </c>
      <c r="M116">
        <v>9.7160320000000002</v>
      </c>
      <c r="N116">
        <v>11.16047</v>
      </c>
      <c r="O116">
        <v>12.35422</v>
      </c>
      <c r="P116">
        <v>13.21762</v>
      </c>
      <c r="Q116">
        <v>13.77871</v>
      </c>
      <c r="R116">
        <v>14.030670000000001</v>
      </c>
      <c r="S116">
        <v>14.23321</v>
      </c>
      <c r="T116">
        <v>14.15442</v>
      </c>
      <c r="U116">
        <v>13.87576</v>
      </c>
      <c r="V116">
        <v>13.57532</v>
      </c>
      <c r="W116">
        <v>13.593249999999999</v>
      </c>
      <c r="X116">
        <v>12.831569999999999</v>
      </c>
      <c r="Y116">
        <v>12.00811</v>
      </c>
      <c r="Z116">
        <v>11.163130000000001</v>
      </c>
      <c r="AA116">
        <v>9.9703680000000006</v>
      </c>
      <c r="AB116">
        <v>8.7163219999999999</v>
      </c>
      <c r="AC116">
        <v>7.9135280000000003</v>
      </c>
      <c r="AD116">
        <v>0.33705459999999998</v>
      </c>
      <c r="AE116">
        <v>0.34301870000000001</v>
      </c>
      <c r="AF116">
        <v>0.3233607</v>
      </c>
      <c r="AG116">
        <v>0.32336589999999998</v>
      </c>
      <c r="AH116">
        <v>0.317803</v>
      </c>
      <c r="AI116">
        <v>0.38238860000000002</v>
      </c>
      <c r="AJ116">
        <v>0.38537149999999998</v>
      </c>
      <c r="AK116">
        <v>0.32149630000000001</v>
      </c>
      <c r="AL116">
        <v>0.33976129999999999</v>
      </c>
      <c r="AM116">
        <v>0.34664739999999999</v>
      </c>
      <c r="AN116">
        <v>0.2909352</v>
      </c>
      <c r="AO116">
        <v>0.31469039999999998</v>
      </c>
      <c r="AP116">
        <v>0.4049779</v>
      </c>
      <c r="AQ116">
        <v>0.4544494</v>
      </c>
      <c r="AR116">
        <v>0.50684790000000002</v>
      </c>
      <c r="AS116">
        <v>0.59131500000000004</v>
      </c>
      <c r="AT116">
        <v>0.61418019999999995</v>
      </c>
      <c r="AU116">
        <v>0.71095379999999997</v>
      </c>
      <c r="AV116">
        <v>0.70916679999999999</v>
      </c>
      <c r="AW116">
        <v>0.61037110000000006</v>
      </c>
      <c r="AX116">
        <v>0.48351939999999999</v>
      </c>
      <c r="AY116">
        <v>0.38372119999999998</v>
      </c>
      <c r="AZ116">
        <v>0.35884159999999998</v>
      </c>
      <c r="BA116">
        <v>0.38874110000000001</v>
      </c>
      <c r="BB116">
        <v>0.35763990000000001</v>
      </c>
      <c r="BC116">
        <v>0.36344270000000001</v>
      </c>
      <c r="BD116">
        <v>0.3452076</v>
      </c>
      <c r="BE116">
        <v>0.34560940000000001</v>
      </c>
      <c r="BF116">
        <v>0.3421862</v>
      </c>
      <c r="BG116">
        <v>0.40913690000000003</v>
      </c>
      <c r="BH116">
        <v>0.41504930000000001</v>
      </c>
      <c r="BI116">
        <v>0.35432279999999999</v>
      </c>
      <c r="BJ116">
        <v>0.38110129999999998</v>
      </c>
      <c r="BK116">
        <v>0.38780170000000003</v>
      </c>
      <c r="BL116">
        <v>0.32881840000000001</v>
      </c>
      <c r="BM116">
        <v>0.35184840000000001</v>
      </c>
      <c r="BN116">
        <v>0.44290269999999998</v>
      </c>
      <c r="BO116">
        <v>0.49551529999999999</v>
      </c>
      <c r="BP116">
        <v>0.54692169999999996</v>
      </c>
      <c r="BQ116">
        <v>0.63365229999999995</v>
      </c>
      <c r="BR116">
        <v>0.65301569999999998</v>
      </c>
      <c r="BS116">
        <v>0.75112520000000005</v>
      </c>
      <c r="BT116">
        <v>0.74643329999999997</v>
      </c>
      <c r="BU116">
        <v>0.64100659999999998</v>
      </c>
      <c r="BV116">
        <v>0.51109400000000005</v>
      </c>
      <c r="BW116">
        <v>0.41098810000000002</v>
      </c>
      <c r="BX116">
        <v>0.38223020000000002</v>
      </c>
      <c r="BY116">
        <v>0.41097240000000002</v>
      </c>
      <c r="BZ116">
        <v>0.37189719999999998</v>
      </c>
      <c r="CA116">
        <v>0.37758829999999999</v>
      </c>
      <c r="CB116">
        <v>0.36033870000000001</v>
      </c>
      <c r="CC116">
        <v>0.36101519999999998</v>
      </c>
      <c r="CD116">
        <v>0.359074</v>
      </c>
      <c r="CE116">
        <v>0.4276626</v>
      </c>
      <c r="CF116">
        <v>0.43560399999999999</v>
      </c>
      <c r="CG116">
        <v>0.37705830000000001</v>
      </c>
      <c r="CH116">
        <v>0.40973320000000002</v>
      </c>
      <c r="CI116">
        <v>0.41630509999999998</v>
      </c>
      <c r="CJ116">
        <v>0.35505619999999999</v>
      </c>
      <c r="CK116">
        <v>0.37758399999999998</v>
      </c>
      <c r="CL116">
        <v>0.46916930000000001</v>
      </c>
      <c r="CM116">
        <v>0.52395729999999996</v>
      </c>
      <c r="CN116">
        <v>0.57467679999999999</v>
      </c>
      <c r="CO116">
        <v>0.66297510000000004</v>
      </c>
      <c r="CP116">
        <v>0.67991299999999999</v>
      </c>
      <c r="CQ116">
        <v>0.77894770000000002</v>
      </c>
      <c r="CR116">
        <v>0.77224400000000004</v>
      </c>
      <c r="CS116">
        <v>0.6622247</v>
      </c>
      <c r="CT116">
        <v>0.530192</v>
      </c>
      <c r="CU116">
        <v>0.42987300000000001</v>
      </c>
      <c r="CV116">
        <v>0.39842909999999998</v>
      </c>
      <c r="CW116">
        <v>0.42636980000000002</v>
      </c>
      <c r="CX116">
        <v>0.38615450000000001</v>
      </c>
      <c r="CY116">
        <v>0.39173390000000002</v>
      </c>
      <c r="CZ116">
        <v>0.37546980000000002</v>
      </c>
      <c r="DA116">
        <v>0.37642100000000001</v>
      </c>
      <c r="DB116">
        <v>0.37596170000000001</v>
      </c>
      <c r="DC116">
        <v>0.44618839999999999</v>
      </c>
      <c r="DD116">
        <v>0.45615869999999997</v>
      </c>
      <c r="DE116">
        <v>0.39979379999999998</v>
      </c>
      <c r="DF116">
        <v>0.43836520000000001</v>
      </c>
      <c r="DG116">
        <v>0.4448085</v>
      </c>
      <c r="DH116">
        <v>0.38129400000000002</v>
      </c>
      <c r="DI116">
        <v>0.4033196</v>
      </c>
      <c r="DJ116">
        <v>0.49543599999999999</v>
      </c>
      <c r="DK116">
        <v>0.55239939999999998</v>
      </c>
      <c r="DL116">
        <v>0.60243179999999996</v>
      </c>
      <c r="DM116">
        <v>0.69229779999999996</v>
      </c>
      <c r="DN116">
        <v>0.7068103</v>
      </c>
      <c r="DO116">
        <v>0.80677030000000005</v>
      </c>
      <c r="DP116">
        <v>0.79805459999999995</v>
      </c>
      <c r="DQ116">
        <v>0.68344269999999996</v>
      </c>
      <c r="DR116">
        <v>0.5492899</v>
      </c>
      <c r="DS116">
        <v>0.44875799999999999</v>
      </c>
      <c r="DT116">
        <v>0.414628</v>
      </c>
      <c r="DU116">
        <v>0.44176710000000002</v>
      </c>
      <c r="DV116">
        <v>0.40673979999999998</v>
      </c>
      <c r="DW116">
        <v>0.41215790000000002</v>
      </c>
      <c r="DX116">
        <v>0.39731670000000002</v>
      </c>
      <c r="DY116">
        <v>0.39866449999999998</v>
      </c>
      <c r="DZ116">
        <v>0.40034500000000001</v>
      </c>
      <c r="EA116">
        <v>0.47293669999999999</v>
      </c>
      <c r="EB116">
        <v>0.4858365</v>
      </c>
      <c r="EC116">
        <v>0.43262030000000001</v>
      </c>
      <c r="ED116">
        <v>0.4797051</v>
      </c>
      <c r="EE116">
        <v>0.48596279999999997</v>
      </c>
      <c r="EF116">
        <v>0.41917720000000003</v>
      </c>
      <c r="EG116">
        <v>0.44047770000000003</v>
      </c>
      <c r="EH116">
        <v>0.53336079999999997</v>
      </c>
      <c r="EI116">
        <v>0.59346520000000003</v>
      </c>
      <c r="EJ116">
        <v>0.64250560000000001</v>
      </c>
      <c r="EK116">
        <v>0.73463520000000004</v>
      </c>
      <c r="EL116">
        <v>0.74564580000000003</v>
      </c>
      <c r="EM116">
        <v>0.84694159999999996</v>
      </c>
      <c r="EN116">
        <v>0.83532110000000004</v>
      </c>
      <c r="EO116">
        <v>0.7140782</v>
      </c>
      <c r="EP116">
        <v>0.5768645</v>
      </c>
      <c r="EQ116">
        <v>0.47602489999999997</v>
      </c>
      <c r="ER116">
        <v>0.43801669999999998</v>
      </c>
      <c r="ES116">
        <v>0.46399839999999998</v>
      </c>
      <c r="ET116">
        <v>51.646639999999998</v>
      </c>
      <c r="EU116">
        <v>50.9846</v>
      </c>
      <c r="EV116">
        <v>50.304749999999999</v>
      </c>
      <c r="EW116">
        <v>49.660960000000003</v>
      </c>
      <c r="EX116">
        <v>49.1111</v>
      </c>
      <c r="EY116">
        <v>48.805480000000003</v>
      </c>
      <c r="EZ116">
        <v>48.57244</v>
      </c>
      <c r="FA116">
        <v>49.636180000000003</v>
      </c>
      <c r="FB116">
        <v>53.076860000000003</v>
      </c>
      <c r="FC116">
        <v>56.65204</v>
      </c>
      <c r="FD116">
        <v>59.799630000000001</v>
      </c>
      <c r="FE116">
        <v>62.389580000000002</v>
      </c>
      <c r="FF116">
        <v>64.496170000000006</v>
      </c>
      <c r="FG116">
        <v>65.91122</v>
      </c>
      <c r="FH116">
        <v>66.367620000000002</v>
      </c>
      <c r="FI116">
        <v>65.766930000000002</v>
      </c>
      <c r="FJ116">
        <v>63.804130000000001</v>
      </c>
      <c r="FK116">
        <v>61.005180000000003</v>
      </c>
      <c r="FL116">
        <v>58.834330000000001</v>
      </c>
      <c r="FM116">
        <v>57.076650000000001</v>
      </c>
      <c r="FN116">
        <v>55.649140000000003</v>
      </c>
      <c r="FO116">
        <v>54.431550000000001</v>
      </c>
      <c r="FP116">
        <v>53.399729999999998</v>
      </c>
      <c r="FQ116">
        <v>52.407240000000002</v>
      </c>
      <c r="FR116">
        <v>2.91265E-2</v>
      </c>
      <c r="FS116">
        <v>3.7788000000000002E-2</v>
      </c>
    </row>
    <row r="117" spans="1:176" x14ac:dyDescent="0.2">
      <c r="A117" t="s">
        <v>199</v>
      </c>
      <c r="B117" t="s">
        <v>1</v>
      </c>
      <c r="C117" t="s">
        <v>207</v>
      </c>
      <c r="D117" t="s">
        <v>251</v>
      </c>
      <c r="E117">
        <v>2313</v>
      </c>
      <c r="F117">
        <v>7.0182029999999997</v>
      </c>
      <c r="G117">
        <v>6.861548</v>
      </c>
      <c r="H117">
        <v>6.7766479999999998</v>
      </c>
      <c r="I117">
        <v>6.8601729999999996</v>
      </c>
      <c r="J117">
        <v>7.1491930000000004</v>
      </c>
      <c r="K117">
        <v>7.978815</v>
      </c>
      <c r="L117">
        <v>8.9614569999999993</v>
      </c>
      <c r="M117">
        <v>9.859178</v>
      </c>
      <c r="N117">
        <v>11.486789999999999</v>
      </c>
      <c r="O117">
        <v>12.608639999999999</v>
      </c>
      <c r="P117">
        <v>13.27952</v>
      </c>
      <c r="Q117">
        <v>13.622579999999999</v>
      </c>
      <c r="R117">
        <v>13.725669999999999</v>
      </c>
      <c r="S117">
        <v>13.746639999999999</v>
      </c>
      <c r="T117">
        <v>13.49123</v>
      </c>
      <c r="U117">
        <v>13.231389999999999</v>
      </c>
      <c r="V117">
        <v>13.16417</v>
      </c>
      <c r="W117">
        <v>13.36322</v>
      </c>
      <c r="X117">
        <v>12.5266</v>
      </c>
      <c r="Y117">
        <v>11.759740000000001</v>
      </c>
      <c r="Z117">
        <v>10.9192</v>
      </c>
      <c r="AA117">
        <v>9.6935970000000005</v>
      </c>
      <c r="AB117">
        <v>8.4493159999999996</v>
      </c>
      <c r="AC117">
        <v>7.751824</v>
      </c>
      <c r="AD117">
        <v>0.32107019999999997</v>
      </c>
      <c r="AE117">
        <v>0.32957180000000003</v>
      </c>
      <c r="AF117">
        <v>0.30849710000000002</v>
      </c>
      <c r="AG117">
        <v>0.28517429999999999</v>
      </c>
      <c r="AH117">
        <v>0.2735476</v>
      </c>
      <c r="AI117">
        <v>0.38728449999999998</v>
      </c>
      <c r="AJ117">
        <v>0.39992230000000001</v>
      </c>
      <c r="AK117">
        <v>0.32577210000000001</v>
      </c>
      <c r="AL117">
        <v>0.3845054</v>
      </c>
      <c r="AM117">
        <v>0.36562040000000001</v>
      </c>
      <c r="AN117">
        <v>0.30813990000000002</v>
      </c>
      <c r="AO117">
        <v>0.3359202</v>
      </c>
      <c r="AP117">
        <v>0.42411260000000001</v>
      </c>
      <c r="AQ117">
        <v>0.45670100000000002</v>
      </c>
      <c r="AR117">
        <v>0.50856299999999999</v>
      </c>
      <c r="AS117">
        <v>0.55549190000000004</v>
      </c>
      <c r="AT117">
        <v>0.57372730000000005</v>
      </c>
      <c r="AU117">
        <v>0.69137890000000002</v>
      </c>
      <c r="AV117">
        <v>0.67826240000000004</v>
      </c>
      <c r="AW117">
        <v>0.60018329999999998</v>
      </c>
      <c r="AX117">
        <v>0.47905910000000002</v>
      </c>
      <c r="AY117">
        <v>0.39330189999999998</v>
      </c>
      <c r="AZ117">
        <v>0.35756650000000001</v>
      </c>
      <c r="BA117">
        <v>0.36092439999999998</v>
      </c>
      <c r="BB117">
        <v>0.3416554</v>
      </c>
      <c r="BC117">
        <v>0.34999570000000002</v>
      </c>
      <c r="BD117">
        <v>0.33034400000000003</v>
      </c>
      <c r="BE117">
        <v>0.30741780000000002</v>
      </c>
      <c r="BF117">
        <v>0.2979308</v>
      </c>
      <c r="BG117">
        <v>0.41403269999999998</v>
      </c>
      <c r="BH117">
        <v>0.42960009999999998</v>
      </c>
      <c r="BI117">
        <v>0.35859859999999999</v>
      </c>
      <c r="BJ117">
        <v>0.42584539999999999</v>
      </c>
      <c r="BK117">
        <v>0.40677479999999999</v>
      </c>
      <c r="BL117">
        <v>0.34602309999999997</v>
      </c>
      <c r="BM117">
        <v>0.37307829999999997</v>
      </c>
      <c r="BN117">
        <v>0.46203739999999999</v>
      </c>
      <c r="BO117">
        <v>0.49776680000000001</v>
      </c>
      <c r="BP117">
        <v>0.54863689999999998</v>
      </c>
      <c r="BQ117">
        <v>0.59782930000000001</v>
      </c>
      <c r="BR117">
        <v>0.61256279999999996</v>
      </c>
      <c r="BS117">
        <v>0.73155020000000004</v>
      </c>
      <c r="BT117">
        <v>0.71552890000000002</v>
      </c>
      <c r="BU117">
        <v>0.63081880000000001</v>
      </c>
      <c r="BV117">
        <v>0.50663360000000002</v>
      </c>
      <c r="BW117">
        <v>0.42056880000000002</v>
      </c>
      <c r="BX117">
        <v>0.38095519999999999</v>
      </c>
      <c r="BY117">
        <v>0.38315569999999999</v>
      </c>
      <c r="BZ117">
        <v>0.35591270000000003</v>
      </c>
      <c r="CA117">
        <v>0.3641413</v>
      </c>
      <c r="CB117">
        <v>0.34547499999999998</v>
      </c>
      <c r="CC117">
        <v>0.32282359999999999</v>
      </c>
      <c r="CD117">
        <v>0.3148186</v>
      </c>
      <c r="CE117">
        <v>0.43255850000000001</v>
      </c>
      <c r="CF117">
        <v>0.45015480000000002</v>
      </c>
      <c r="CG117">
        <v>0.38133410000000001</v>
      </c>
      <c r="CH117">
        <v>0.45447729999999997</v>
      </c>
      <c r="CI117">
        <v>0.4352781</v>
      </c>
      <c r="CJ117">
        <v>0.37226100000000001</v>
      </c>
      <c r="CK117">
        <v>0.3988139</v>
      </c>
      <c r="CL117">
        <v>0.48830400000000002</v>
      </c>
      <c r="CM117">
        <v>0.52620880000000003</v>
      </c>
      <c r="CN117">
        <v>0.57639189999999996</v>
      </c>
      <c r="CO117">
        <v>0.62715200000000004</v>
      </c>
      <c r="CP117">
        <v>0.63946009999999998</v>
      </c>
      <c r="CQ117">
        <v>0.75937279999999996</v>
      </c>
      <c r="CR117">
        <v>0.74133959999999999</v>
      </c>
      <c r="CS117">
        <v>0.65203690000000003</v>
      </c>
      <c r="CT117">
        <v>0.52573159999999997</v>
      </c>
      <c r="CU117">
        <v>0.43945380000000001</v>
      </c>
      <c r="CV117">
        <v>0.39715410000000001</v>
      </c>
      <c r="CW117">
        <v>0.39855309999999999</v>
      </c>
      <c r="CX117">
        <v>0.3701701</v>
      </c>
      <c r="CY117">
        <v>0.37828689999999998</v>
      </c>
      <c r="CZ117">
        <v>0.36060609999999998</v>
      </c>
      <c r="DA117">
        <v>0.33822940000000001</v>
      </c>
      <c r="DB117">
        <v>0.33170630000000001</v>
      </c>
      <c r="DC117">
        <v>0.45108419999999999</v>
      </c>
      <c r="DD117">
        <v>0.4707095</v>
      </c>
      <c r="DE117">
        <v>0.40406959999999997</v>
      </c>
      <c r="DF117">
        <v>0.48310930000000002</v>
      </c>
      <c r="DG117">
        <v>0.46378150000000001</v>
      </c>
      <c r="DH117">
        <v>0.39849879999999999</v>
      </c>
      <c r="DI117">
        <v>0.42454950000000002</v>
      </c>
      <c r="DJ117">
        <v>0.51457070000000005</v>
      </c>
      <c r="DK117">
        <v>0.55465089999999995</v>
      </c>
      <c r="DL117">
        <v>0.60414690000000004</v>
      </c>
      <c r="DM117">
        <v>0.65647480000000002</v>
      </c>
      <c r="DN117">
        <v>0.66635739999999999</v>
      </c>
      <c r="DO117">
        <v>0.78719530000000004</v>
      </c>
      <c r="DP117">
        <v>0.7671502</v>
      </c>
      <c r="DQ117">
        <v>0.67325500000000005</v>
      </c>
      <c r="DR117">
        <v>0.54482960000000002</v>
      </c>
      <c r="DS117">
        <v>0.45833879999999999</v>
      </c>
      <c r="DT117">
        <v>0.41335300000000003</v>
      </c>
      <c r="DU117">
        <v>0.4139504</v>
      </c>
      <c r="DV117">
        <v>0.39075530000000003</v>
      </c>
      <c r="DW117">
        <v>0.39871089999999998</v>
      </c>
      <c r="DX117">
        <v>0.38245299999999999</v>
      </c>
      <c r="DY117">
        <v>0.36047289999999998</v>
      </c>
      <c r="DZ117">
        <v>0.35608960000000001</v>
      </c>
      <c r="EA117">
        <v>0.47783249999999999</v>
      </c>
      <c r="EB117">
        <v>0.50038729999999998</v>
      </c>
      <c r="EC117">
        <v>0.43689610000000001</v>
      </c>
      <c r="ED117">
        <v>0.52444919999999995</v>
      </c>
      <c r="EE117">
        <v>0.50493580000000005</v>
      </c>
      <c r="EF117">
        <v>0.43638199999999999</v>
      </c>
      <c r="EG117">
        <v>0.4617076</v>
      </c>
      <c r="EH117">
        <v>0.55249539999999997</v>
      </c>
      <c r="EI117">
        <v>0.59571669999999999</v>
      </c>
      <c r="EJ117">
        <v>0.64422080000000004</v>
      </c>
      <c r="EK117">
        <v>0.69881210000000005</v>
      </c>
      <c r="EL117">
        <v>0.70519290000000001</v>
      </c>
      <c r="EM117">
        <v>0.82736670000000001</v>
      </c>
      <c r="EN117">
        <v>0.80441669999999998</v>
      </c>
      <c r="EO117">
        <v>0.70389049999999997</v>
      </c>
      <c r="EP117">
        <v>0.57240409999999997</v>
      </c>
      <c r="EQ117">
        <v>0.48560569999999997</v>
      </c>
      <c r="ER117">
        <v>0.43674160000000001</v>
      </c>
      <c r="ES117">
        <v>0.43618180000000001</v>
      </c>
      <c r="ET117">
        <v>48.100540000000002</v>
      </c>
      <c r="EU117">
        <v>47.17071</v>
      </c>
      <c r="EV117">
        <v>46.742579999999997</v>
      </c>
      <c r="EW117">
        <v>46.114890000000003</v>
      </c>
      <c r="EX117">
        <v>45.650469999999999</v>
      </c>
      <c r="EY117">
        <v>45.694929999999999</v>
      </c>
      <c r="EZ117">
        <v>45.265160000000002</v>
      </c>
      <c r="FA117">
        <v>46.366680000000002</v>
      </c>
      <c r="FB117">
        <v>50.154719999999998</v>
      </c>
      <c r="FC117">
        <v>53.472160000000002</v>
      </c>
      <c r="FD117">
        <v>56.823059999999998</v>
      </c>
      <c r="FE117">
        <v>58.830730000000003</v>
      </c>
      <c r="FF117">
        <v>59.6877</v>
      </c>
      <c r="FG117">
        <v>60.367049999999999</v>
      </c>
      <c r="FH117">
        <v>59.893610000000002</v>
      </c>
      <c r="FI117">
        <v>59.087730000000001</v>
      </c>
      <c r="FJ117">
        <v>57.777290000000001</v>
      </c>
      <c r="FK117">
        <v>56.2241</v>
      </c>
      <c r="FL117">
        <v>55.387830000000001</v>
      </c>
      <c r="FM117">
        <v>54.64584</v>
      </c>
      <c r="FN117">
        <v>53.846209999999999</v>
      </c>
      <c r="FO117">
        <v>53.321689999999997</v>
      </c>
      <c r="FP117">
        <v>52.562489999999997</v>
      </c>
      <c r="FQ117">
        <v>51.833350000000003</v>
      </c>
      <c r="FR117">
        <v>2.91265E-2</v>
      </c>
      <c r="FS117">
        <v>3.7788000000000002E-2</v>
      </c>
    </row>
    <row r="118" spans="1:176" x14ac:dyDescent="0.2">
      <c r="A118" t="s">
        <v>199</v>
      </c>
      <c r="B118" t="s">
        <v>1</v>
      </c>
      <c r="C118" t="s">
        <v>207</v>
      </c>
      <c r="D118" t="s">
        <v>247</v>
      </c>
      <c r="E118">
        <v>2313</v>
      </c>
      <c r="F118">
        <v>7.3805719999999999</v>
      </c>
      <c r="G118">
        <v>7.2050729999999996</v>
      </c>
      <c r="H118">
        <v>7.026268</v>
      </c>
      <c r="I118">
        <v>7.0736829999999999</v>
      </c>
      <c r="J118">
        <v>7.2130479999999997</v>
      </c>
      <c r="K118">
        <v>7.8458059999999996</v>
      </c>
      <c r="L118">
        <v>8.7419069999999994</v>
      </c>
      <c r="M118">
        <v>9.8057580000000009</v>
      </c>
      <c r="N118">
        <v>11.311870000000001</v>
      </c>
      <c r="O118">
        <v>12.63597</v>
      </c>
      <c r="P118">
        <v>13.63687</v>
      </c>
      <c r="Q118">
        <v>14.511609999999999</v>
      </c>
      <c r="R118">
        <v>14.96762</v>
      </c>
      <c r="S118">
        <v>15.367789999999999</v>
      </c>
      <c r="T118">
        <v>15.630050000000001</v>
      </c>
      <c r="U118">
        <v>15.458600000000001</v>
      </c>
      <c r="V118">
        <v>14.986420000000001</v>
      </c>
      <c r="W118">
        <v>14.04664</v>
      </c>
      <c r="X118">
        <v>13.351520000000001</v>
      </c>
      <c r="Y118">
        <v>12.791</v>
      </c>
      <c r="Z118">
        <v>11.806749999999999</v>
      </c>
      <c r="AA118">
        <v>10.337730000000001</v>
      </c>
      <c r="AB118">
        <v>8.9112919999999995</v>
      </c>
      <c r="AC118">
        <v>8.0920649999999998</v>
      </c>
      <c r="AD118">
        <v>0.34886040000000001</v>
      </c>
      <c r="AE118">
        <v>0.40299269999999998</v>
      </c>
      <c r="AF118">
        <v>0.3943547</v>
      </c>
      <c r="AG118">
        <v>0.3969877</v>
      </c>
      <c r="AH118">
        <v>0.35072569999999997</v>
      </c>
      <c r="AI118">
        <v>0.38726240000000001</v>
      </c>
      <c r="AJ118">
        <v>0.31693500000000002</v>
      </c>
      <c r="AK118">
        <v>0.34795100000000001</v>
      </c>
      <c r="AL118">
        <v>0.44056459999999997</v>
      </c>
      <c r="AM118">
        <v>0.44285259999999999</v>
      </c>
      <c r="AN118">
        <v>0.26368619999999998</v>
      </c>
      <c r="AO118">
        <v>0.32741360000000003</v>
      </c>
      <c r="AP118">
        <v>0.3389471</v>
      </c>
      <c r="AQ118">
        <v>0.3111022</v>
      </c>
      <c r="AR118">
        <v>0.4127904</v>
      </c>
      <c r="AS118">
        <v>0.4348746</v>
      </c>
      <c r="AT118">
        <v>0.35343849999999999</v>
      </c>
      <c r="AU118">
        <v>0.46041490000000002</v>
      </c>
      <c r="AV118">
        <v>0.57069899999999996</v>
      </c>
      <c r="AW118">
        <v>0.56915249999999995</v>
      </c>
      <c r="AX118">
        <v>0.54181000000000001</v>
      </c>
      <c r="AY118">
        <v>0.34249550000000001</v>
      </c>
      <c r="AZ118">
        <v>0.29979040000000001</v>
      </c>
      <c r="BA118">
        <v>0.40584140000000002</v>
      </c>
      <c r="BB118">
        <v>0.39536320000000003</v>
      </c>
      <c r="BC118">
        <v>0.45036670000000001</v>
      </c>
      <c r="BD118">
        <v>0.44087510000000002</v>
      </c>
      <c r="BE118">
        <v>0.44503569999999998</v>
      </c>
      <c r="BF118">
        <v>0.40200609999999998</v>
      </c>
      <c r="BG118">
        <v>0.4420596</v>
      </c>
      <c r="BH118">
        <v>0.3678515</v>
      </c>
      <c r="BI118">
        <v>0.40062599999999998</v>
      </c>
      <c r="BJ118">
        <v>0.51235010000000003</v>
      </c>
      <c r="BK118">
        <v>0.51973179999999997</v>
      </c>
      <c r="BL118">
        <v>0.34055089999999999</v>
      </c>
      <c r="BM118">
        <v>0.40521249999999998</v>
      </c>
      <c r="BN118">
        <v>0.42038490000000001</v>
      </c>
      <c r="BO118">
        <v>0.40442119999999998</v>
      </c>
      <c r="BP118">
        <v>0.50087230000000005</v>
      </c>
      <c r="BQ118">
        <v>0.5057912</v>
      </c>
      <c r="BR118">
        <v>0.41647790000000001</v>
      </c>
      <c r="BS118">
        <v>0.52381440000000001</v>
      </c>
      <c r="BT118">
        <v>0.63309720000000003</v>
      </c>
      <c r="BU118">
        <v>0.62413629999999998</v>
      </c>
      <c r="BV118">
        <v>0.59167579999999997</v>
      </c>
      <c r="BW118">
        <v>0.38993939999999999</v>
      </c>
      <c r="BX118">
        <v>0.3486168</v>
      </c>
      <c r="BY118">
        <v>0.4572774</v>
      </c>
      <c r="BZ118">
        <v>0.42757099999999998</v>
      </c>
      <c r="CA118">
        <v>0.48317779999999999</v>
      </c>
      <c r="CB118">
        <v>0.47309499999999999</v>
      </c>
      <c r="CC118">
        <v>0.47831360000000001</v>
      </c>
      <c r="CD118">
        <v>0.43752289999999999</v>
      </c>
      <c r="CE118">
        <v>0.48001199999999999</v>
      </c>
      <c r="CF118">
        <v>0.40311619999999998</v>
      </c>
      <c r="CG118">
        <v>0.43710850000000001</v>
      </c>
      <c r="CH118">
        <v>0.56206849999999997</v>
      </c>
      <c r="CI118">
        <v>0.57297810000000005</v>
      </c>
      <c r="CJ118">
        <v>0.3937872</v>
      </c>
      <c r="CK118">
        <v>0.4590958</v>
      </c>
      <c r="CL118">
        <v>0.4767884</v>
      </c>
      <c r="CM118">
        <v>0.46905370000000002</v>
      </c>
      <c r="CN118">
        <v>0.56187739999999997</v>
      </c>
      <c r="CO118">
        <v>0.55490790000000001</v>
      </c>
      <c r="CP118">
        <v>0.46013870000000001</v>
      </c>
      <c r="CQ118">
        <v>0.56772460000000002</v>
      </c>
      <c r="CR118">
        <v>0.67631399999999997</v>
      </c>
      <c r="CS118">
        <v>0.66221790000000003</v>
      </c>
      <c r="CT118">
        <v>0.62621269999999996</v>
      </c>
      <c r="CU118">
        <v>0.42279889999999998</v>
      </c>
      <c r="CV118">
        <v>0.38243389999999999</v>
      </c>
      <c r="CW118">
        <v>0.4929017</v>
      </c>
      <c r="CX118">
        <v>0.45977879999999999</v>
      </c>
      <c r="CY118">
        <v>0.51598880000000003</v>
      </c>
      <c r="CZ118">
        <v>0.50531490000000001</v>
      </c>
      <c r="DA118">
        <v>0.51159149999999998</v>
      </c>
      <c r="DB118">
        <v>0.4730396</v>
      </c>
      <c r="DC118">
        <v>0.51796439999999999</v>
      </c>
      <c r="DD118">
        <v>0.43838080000000001</v>
      </c>
      <c r="DE118">
        <v>0.47359099999999998</v>
      </c>
      <c r="DF118">
        <v>0.61178690000000002</v>
      </c>
      <c r="DG118">
        <v>0.62622429999999996</v>
      </c>
      <c r="DH118">
        <v>0.44702350000000002</v>
      </c>
      <c r="DI118">
        <v>0.51297910000000002</v>
      </c>
      <c r="DJ118">
        <v>0.53319190000000005</v>
      </c>
      <c r="DK118">
        <v>0.5336862</v>
      </c>
      <c r="DL118">
        <v>0.62288259999999995</v>
      </c>
      <c r="DM118">
        <v>0.60402460000000002</v>
      </c>
      <c r="DN118">
        <v>0.50379960000000001</v>
      </c>
      <c r="DO118">
        <v>0.61163489999999998</v>
      </c>
      <c r="DP118">
        <v>0.71953080000000003</v>
      </c>
      <c r="DQ118">
        <v>0.70029949999999996</v>
      </c>
      <c r="DR118">
        <v>0.66074960000000005</v>
      </c>
      <c r="DS118">
        <v>0.45565830000000002</v>
      </c>
      <c r="DT118">
        <v>0.41625089999999998</v>
      </c>
      <c r="DU118">
        <v>0.5285261</v>
      </c>
      <c r="DV118">
        <v>0.5062816</v>
      </c>
      <c r="DW118">
        <v>0.56336280000000005</v>
      </c>
      <c r="DX118">
        <v>0.55183539999999998</v>
      </c>
      <c r="DY118">
        <v>0.55963949999999996</v>
      </c>
      <c r="DZ118">
        <v>0.52432009999999996</v>
      </c>
      <c r="EA118">
        <v>0.57276150000000003</v>
      </c>
      <c r="EB118">
        <v>0.48929729999999999</v>
      </c>
      <c r="EC118">
        <v>0.52626600000000001</v>
      </c>
      <c r="ED118">
        <v>0.68357239999999997</v>
      </c>
      <c r="EE118">
        <v>0.70310349999999999</v>
      </c>
      <c r="EF118">
        <v>0.52388820000000003</v>
      </c>
      <c r="EG118">
        <v>0.59077809999999997</v>
      </c>
      <c r="EH118">
        <v>0.61462969999999995</v>
      </c>
      <c r="EI118">
        <v>0.62700520000000004</v>
      </c>
      <c r="EJ118">
        <v>0.71096440000000005</v>
      </c>
      <c r="EK118">
        <v>0.67494120000000002</v>
      </c>
      <c r="EL118">
        <v>0.56683899999999998</v>
      </c>
      <c r="EM118">
        <v>0.67503429999999998</v>
      </c>
      <c r="EN118">
        <v>0.78192899999999999</v>
      </c>
      <c r="EO118">
        <v>0.75528329999999999</v>
      </c>
      <c r="EP118">
        <v>0.71061540000000001</v>
      </c>
      <c r="EQ118">
        <v>0.50310220000000005</v>
      </c>
      <c r="ER118">
        <v>0.46507739999999997</v>
      </c>
      <c r="ES118">
        <v>0.57996210000000004</v>
      </c>
      <c r="ET118">
        <v>56.204349999999998</v>
      </c>
      <c r="EU118">
        <v>55.15757</v>
      </c>
      <c r="EV118">
        <v>54.248060000000002</v>
      </c>
      <c r="EW118">
        <v>53.499160000000003</v>
      </c>
      <c r="EX118">
        <v>52.872959999999999</v>
      </c>
      <c r="EY118">
        <v>52.408259999999999</v>
      </c>
      <c r="EZ118">
        <v>52.025770000000001</v>
      </c>
      <c r="FA118">
        <v>52.099739999999997</v>
      </c>
      <c r="FB118">
        <v>54.666640000000001</v>
      </c>
      <c r="FC118">
        <v>58.569690000000001</v>
      </c>
      <c r="FD118">
        <v>62.12527</v>
      </c>
      <c r="FE118">
        <v>65.346890000000002</v>
      </c>
      <c r="FF118">
        <v>68.070520000000002</v>
      </c>
      <c r="FG118">
        <v>70.277569999999997</v>
      </c>
      <c r="FH118">
        <v>71.81644</v>
      </c>
      <c r="FI118">
        <v>72.433670000000006</v>
      </c>
      <c r="FJ118">
        <v>71.941419999999994</v>
      </c>
      <c r="FK118">
        <v>70.096190000000007</v>
      </c>
      <c r="FL118">
        <v>66.745480000000001</v>
      </c>
      <c r="FM118">
        <v>63.834739999999996</v>
      </c>
      <c r="FN118">
        <v>61.605870000000003</v>
      </c>
      <c r="FO118">
        <v>59.799430000000001</v>
      </c>
      <c r="FP118">
        <v>58.244399999999999</v>
      </c>
      <c r="FQ118">
        <v>56.933529999999998</v>
      </c>
      <c r="FR118">
        <v>4.9162900000000002E-2</v>
      </c>
      <c r="FS118">
        <v>5.7671E-2</v>
      </c>
      <c r="FT118">
        <v>8.2786100000000001E-2</v>
      </c>
    </row>
    <row r="119" spans="1:176" x14ac:dyDescent="0.2">
      <c r="A119" t="s">
        <v>199</v>
      </c>
      <c r="B119" t="s">
        <v>1</v>
      </c>
      <c r="C119" t="s">
        <v>207</v>
      </c>
      <c r="D119" t="s">
        <v>250</v>
      </c>
      <c r="E119">
        <v>2313</v>
      </c>
      <c r="F119">
        <v>7.5048149999999998</v>
      </c>
      <c r="G119">
        <v>7.243735</v>
      </c>
      <c r="H119">
        <v>7.0383899999999997</v>
      </c>
      <c r="I119">
        <v>6.9958869999999997</v>
      </c>
      <c r="J119">
        <v>7.1621319999999997</v>
      </c>
      <c r="K119">
        <v>7.8156210000000002</v>
      </c>
      <c r="L119">
        <v>8.7212289999999992</v>
      </c>
      <c r="M119">
        <v>9.5986049999999992</v>
      </c>
      <c r="N119">
        <v>11.405480000000001</v>
      </c>
      <c r="O119">
        <v>12.80935</v>
      </c>
      <c r="P119">
        <v>14.221299999999999</v>
      </c>
      <c r="Q119">
        <v>15.233470000000001</v>
      </c>
      <c r="R119">
        <v>15.88067</v>
      </c>
      <c r="S119">
        <v>16.44333</v>
      </c>
      <c r="T119">
        <v>16.643789999999999</v>
      </c>
      <c r="U119">
        <v>16.425830000000001</v>
      </c>
      <c r="V119">
        <v>15.959680000000001</v>
      </c>
      <c r="W119">
        <v>14.749650000000001</v>
      </c>
      <c r="X119">
        <v>13.509729999999999</v>
      </c>
      <c r="Y119">
        <v>13.16938</v>
      </c>
      <c r="Z119">
        <v>12.06695</v>
      </c>
      <c r="AA119">
        <v>10.47283</v>
      </c>
      <c r="AB119">
        <v>8.9545089999999998</v>
      </c>
      <c r="AC119">
        <v>7.9964880000000003</v>
      </c>
      <c r="AD119">
        <v>0.23884279999999999</v>
      </c>
      <c r="AE119">
        <v>0.24143609999999999</v>
      </c>
      <c r="AF119">
        <v>0.24064749999999999</v>
      </c>
      <c r="AG119">
        <v>0.1937864</v>
      </c>
      <c r="AH119">
        <v>0.21011679999999999</v>
      </c>
      <c r="AI119">
        <v>0.26241520000000002</v>
      </c>
      <c r="AJ119">
        <v>0.2284398</v>
      </c>
      <c r="AK119">
        <v>0.22420399999999999</v>
      </c>
      <c r="AL119">
        <v>0.30029869999999997</v>
      </c>
      <c r="AM119">
        <v>0.23252229999999999</v>
      </c>
      <c r="AN119">
        <v>0.17551</v>
      </c>
      <c r="AO119">
        <v>0.17589679999999999</v>
      </c>
      <c r="AP119">
        <v>0.27004830000000002</v>
      </c>
      <c r="AQ119">
        <v>0.32643119999999998</v>
      </c>
      <c r="AR119">
        <v>0.34083289999999999</v>
      </c>
      <c r="AS119">
        <v>0.36513869999999998</v>
      </c>
      <c r="AT119">
        <v>0.36074020000000001</v>
      </c>
      <c r="AU119">
        <v>0.35615740000000001</v>
      </c>
      <c r="AV119">
        <v>0.3758552</v>
      </c>
      <c r="AW119">
        <v>0.40240569999999998</v>
      </c>
      <c r="AX119">
        <v>0.402229</v>
      </c>
      <c r="AY119">
        <v>0.2037823</v>
      </c>
      <c r="AZ119">
        <v>0.21446789999999999</v>
      </c>
      <c r="BA119">
        <v>0.2361529</v>
      </c>
      <c r="BB119">
        <v>0.28534559999999998</v>
      </c>
      <c r="BC119">
        <v>0.28881010000000001</v>
      </c>
      <c r="BD119">
        <v>0.28716789999999998</v>
      </c>
      <c r="BE119">
        <v>0.2418344</v>
      </c>
      <c r="BF119">
        <v>0.2613972</v>
      </c>
      <c r="BG119">
        <v>0.31721240000000001</v>
      </c>
      <c r="BH119">
        <v>0.2793563</v>
      </c>
      <c r="BI119">
        <v>0.27687889999999998</v>
      </c>
      <c r="BJ119">
        <v>0.37208419999999998</v>
      </c>
      <c r="BK119">
        <v>0.3094015</v>
      </c>
      <c r="BL119">
        <v>0.25237470000000001</v>
      </c>
      <c r="BM119">
        <v>0.25369580000000003</v>
      </c>
      <c r="BN119">
        <v>0.35148600000000002</v>
      </c>
      <c r="BO119">
        <v>0.41975020000000002</v>
      </c>
      <c r="BP119">
        <v>0.42891459999999998</v>
      </c>
      <c r="BQ119">
        <v>0.43605539999999998</v>
      </c>
      <c r="BR119">
        <v>0.42377959999999998</v>
      </c>
      <c r="BS119">
        <v>0.41955680000000001</v>
      </c>
      <c r="BT119">
        <v>0.43825340000000002</v>
      </c>
      <c r="BU119">
        <v>0.4573895</v>
      </c>
      <c r="BV119">
        <v>0.45209480000000002</v>
      </c>
      <c r="BW119">
        <v>0.25122620000000001</v>
      </c>
      <c r="BX119">
        <v>0.26329429999999998</v>
      </c>
      <c r="BY119">
        <v>0.28758889999999998</v>
      </c>
      <c r="BZ119">
        <v>0.31755339999999999</v>
      </c>
      <c r="CA119">
        <v>0.32162109999999999</v>
      </c>
      <c r="CB119">
        <v>0.3193879</v>
      </c>
      <c r="CC119">
        <v>0.27511229999999998</v>
      </c>
      <c r="CD119">
        <v>0.29691400000000001</v>
      </c>
      <c r="CE119">
        <v>0.3551648</v>
      </c>
      <c r="CF119">
        <v>0.31462099999999998</v>
      </c>
      <c r="CG119">
        <v>0.31336140000000001</v>
      </c>
      <c r="CH119">
        <v>0.42180260000000003</v>
      </c>
      <c r="CI119">
        <v>0.36264780000000002</v>
      </c>
      <c r="CJ119">
        <v>0.30561100000000002</v>
      </c>
      <c r="CK119">
        <v>0.30757909999999999</v>
      </c>
      <c r="CL119">
        <v>0.40788960000000002</v>
      </c>
      <c r="CM119">
        <v>0.4843827</v>
      </c>
      <c r="CN119">
        <v>0.48991980000000002</v>
      </c>
      <c r="CO119">
        <v>0.4851721</v>
      </c>
      <c r="CP119">
        <v>0.46744049999999998</v>
      </c>
      <c r="CQ119">
        <v>0.46346710000000002</v>
      </c>
      <c r="CR119">
        <v>0.48147020000000001</v>
      </c>
      <c r="CS119">
        <v>0.4954711</v>
      </c>
      <c r="CT119">
        <v>0.4866317</v>
      </c>
      <c r="CU119">
        <v>0.28408559999999999</v>
      </c>
      <c r="CV119">
        <v>0.29711140000000003</v>
      </c>
      <c r="CW119">
        <v>0.32321319999999998</v>
      </c>
      <c r="CX119">
        <v>0.34976119999999999</v>
      </c>
      <c r="CY119">
        <v>0.35443219999999998</v>
      </c>
      <c r="CZ119">
        <v>0.35160780000000003</v>
      </c>
      <c r="DA119">
        <v>0.3083902</v>
      </c>
      <c r="DB119">
        <v>0.33243070000000002</v>
      </c>
      <c r="DC119">
        <v>0.3931172</v>
      </c>
      <c r="DD119">
        <v>0.34988560000000002</v>
      </c>
      <c r="DE119">
        <v>0.34984389999999999</v>
      </c>
      <c r="DF119">
        <v>0.47152100000000002</v>
      </c>
      <c r="DG119">
        <v>0.41589409999999999</v>
      </c>
      <c r="DH119">
        <v>0.35884729999999998</v>
      </c>
      <c r="DI119">
        <v>0.36146240000000002</v>
      </c>
      <c r="DJ119">
        <v>0.46429310000000001</v>
      </c>
      <c r="DK119">
        <v>0.54901520000000004</v>
      </c>
      <c r="DL119">
        <v>0.550925</v>
      </c>
      <c r="DM119">
        <v>0.53428880000000001</v>
      </c>
      <c r="DN119">
        <v>0.51110140000000004</v>
      </c>
      <c r="DO119">
        <v>0.50737730000000003</v>
      </c>
      <c r="DP119">
        <v>0.52468689999999996</v>
      </c>
      <c r="DQ119">
        <v>0.53355269999999999</v>
      </c>
      <c r="DR119">
        <v>0.52116859999999998</v>
      </c>
      <c r="DS119">
        <v>0.31694509999999998</v>
      </c>
      <c r="DT119">
        <v>0.33092840000000001</v>
      </c>
      <c r="DU119">
        <v>0.35883759999999998</v>
      </c>
      <c r="DV119">
        <v>0.39626400000000001</v>
      </c>
      <c r="DW119">
        <v>0.4018062</v>
      </c>
      <c r="DX119">
        <v>0.39812819999999999</v>
      </c>
      <c r="DY119">
        <v>0.35643819999999998</v>
      </c>
      <c r="DZ119">
        <v>0.38371110000000003</v>
      </c>
      <c r="EA119">
        <v>0.44791439999999999</v>
      </c>
      <c r="EB119">
        <v>0.40080209999999999</v>
      </c>
      <c r="EC119">
        <v>0.40251890000000001</v>
      </c>
      <c r="ED119">
        <v>0.54330650000000003</v>
      </c>
      <c r="EE119">
        <v>0.49277330000000003</v>
      </c>
      <c r="EF119">
        <v>0.43571199999999999</v>
      </c>
      <c r="EG119">
        <v>0.43926130000000002</v>
      </c>
      <c r="EH119">
        <v>0.54573090000000002</v>
      </c>
      <c r="EI119">
        <v>0.64233419999999997</v>
      </c>
      <c r="EJ119">
        <v>0.63900690000000004</v>
      </c>
      <c r="EK119">
        <v>0.6052054</v>
      </c>
      <c r="EL119">
        <v>0.57414080000000001</v>
      </c>
      <c r="EM119">
        <v>0.57077679999999997</v>
      </c>
      <c r="EN119">
        <v>0.58708510000000003</v>
      </c>
      <c r="EO119">
        <v>0.58853650000000002</v>
      </c>
      <c r="EP119">
        <v>0.57103440000000005</v>
      </c>
      <c r="EQ119">
        <v>0.36438900000000002</v>
      </c>
      <c r="ER119">
        <v>0.37975490000000001</v>
      </c>
      <c r="ES119">
        <v>0.41027360000000002</v>
      </c>
      <c r="ET119">
        <v>61.228619999999999</v>
      </c>
      <c r="EU119">
        <v>60.043869999999998</v>
      </c>
      <c r="EV119">
        <v>58.788890000000002</v>
      </c>
      <c r="EW119">
        <v>57.915669999999999</v>
      </c>
      <c r="EX119">
        <v>57.071930000000002</v>
      </c>
      <c r="EY119">
        <v>56.372520000000002</v>
      </c>
      <c r="EZ119">
        <v>55.982610000000001</v>
      </c>
      <c r="FA119">
        <v>56.3628</v>
      </c>
      <c r="FB119">
        <v>58.984490000000001</v>
      </c>
      <c r="FC119">
        <v>62.426439999999999</v>
      </c>
      <c r="FD119">
        <v>64.733180000000004</v>
      </c>
      <c r="FE119">
        <v>67.385140000000007</v>
      </c>
      <c r="FF119">
        <v>69.450580000000002</v>
      </c>
      <c r="FG119">
        <v>71.366579999999999</v>
      </c>
      <c r="FH119">
        <v>73.119389999999996</v>
      </c>
      <c r="FI119">
        <v>73.559299999999993</v>
      </c>
      <c r="FJ119">
        <v>73.406769999999995</v>
      </c>
      <c r="FK119">
        <v>72.292249999999996</v>
      </c>
      <c r="FL119">
        <v>69.75009</v>
      </c>
      <c r="FM119">
        <v>67.207849999999993</v>
      </c>
      <c r="FN119">
        <v>65.134079999999997</v>
      </c>
      <c r="FO119">
        <v>63.08963</v>
      </c>
      <c r="FP119">
        <v>61.566369999999999</v>
      </c>
      <c r="FQ119">
        <v>60.1584</v>
      </c>
      <c r="FR119">
        <v>4.9162900000000002E-2</v>
      </c>
      <c r="FS119">
        <v>5.7671E-2</v>
      </c>
      <c r="FT119">
        <v>8.2786100000000001E-2</v>
      </c>
    </row>
    <row r="120" spans="1:176" x14ac:dyDescent="0.2">
      <c r="A120" t="s">
        <v>199</v>
      </c>
      <c r="B120" t="s">
        <v>1</v>
      </c>
      <c r="C120" t="s">
        <v>207</v>
      </c>
      <c r="D120" t="s">
        <v>235</v>
      </c>
      <c r="E120">
        <v>2313</v>
      </c>
      <c r="F120">
        <v>7.940823</v>
      </c>
      <c r="G120">
        <v>7.5896030000000003</v>
      </c>
      <c r="H120">
        <v>7.3513510000000002</v>
      </c>
      <c r="I120">
        <v>7.2932940000000004</v>
      </c>
      <c r="J120">
        <v>7.5457970000000003</v>
      </c>
      <c r="K120">
        <v>8.2177109999999995</v>
      </c>
      <c r="L120">
        <v>9.1651410000000002</v>
      </c>
      <c r="M120">
        <v>10.28809</v>
      </c>
      <c r="N120">
        <v>12.22423</v>
      </c>
      <c r="O120">
        <v>14.055149999999999</v>
      </c>
      <c r="P120">
        <v>15.85577</v>
      </c>
      <c r="Q120">
        <v>17.244689999999999</v>
      </c>
      <c r="R120">
        <v>18.12677</v>
      </c>
      <c r="S120">
        <v>18.830860000000001</v>
      </c>
      <c r="T120">
        <v>19.08961</v>
      </c>
      <c r="U120">
        <v>18.911020000000001</v>
      </c>
      <c r="V120">
        <v>18.448889999999999</v>
      </c>
      <c r="W120">
        <v>17.095220000000001</v>
      </c>
      <c r="X120">
        <v>15.3969</v>
      </c>
      <c r="Y120">
        <v>14.529030000000001</v>
      </c>
      <c r="Z120">
        <v>13.42258</v>
      </c>
      <c r="AA120">
        <v>11.565519999999999</v>
      </c>
      <c r="AB120">
        <v>9.8198439999999998</v>
      </c>
      <c r="AC120">
        <v>8.7404630000000001</v>
      </c>
      <c r="AD120">
        <v>0.26790550000000002</v>
      </c>
      <c r="AE120">
        <v>0.2324475</v>
      </c>
      <c r="AF120">
        <v>0.23638590000000001</v>
      </c>
      <c r="AG120">
        <v>0.1894151</v>
      </c>
      <c r="AH120">
        <v>0.24181259999999999</v>
      </c>
      <c r="AI120">
        <v>0.26109470000000001</v>
      </c>
      <c r="AJ120">
        <v>0.22072890000000001</v>
      </c>
      <c r="AK120">
        <v>0.22876179999999999</v>
      </c>
      <c r="AL120">
        <v>0.3269492</v>
      </c>
      <c r="AM120">
        <v>0.2980737</v>
      </c>
      <c r="AN120">
        <v>0.31968990000000003</v>
      </c>
      <c r="AO120">
        <v>0.31070389999999998</v>
      </c>
      <c r="AP120">
        <v>0.39185989999999998</v>
      </c>
      <c r="AQ120">
        <v>0.41366839999999999</v>
      </c>
      <c r="AR120">
        <v>0.41833900000000002</v>
      </c>
      <c r="AS120">
        <v>0.45671270000000003</v>
      </c>
      <c r="AT120">
        <v>0.45108490000000001</v>
      </c>
      <c r="AU120">
        <v>0.44827220000000001</v>
      </c>
      <c r="AV120">
        <v>0.408717</v>
      </c>
      <c r="AW120">
        <v>0.43313970000000002</v>
      </c>
      <c r="AX120">
        <v>0.4115335</v>
      </c>
      <c r="AY120">
        <v>0.25392880000000001</v>
      </c>
      <c r="AZ120">
        <v>0.27866190000000002</v>
      </c>
      <c r="BA120">
        <v>0.28923480000000001</v>
      </c>
      <c r="BB120">
        <v>0.31440839999999998</v>
      </c>
      <c r="BC120">
        <v>0.2798215</v>
      </c>
      <c r="BD120">
        <v>0.2829063</v>
      </c>
      <c r="BE120">
        <v>0.23746310000000001</v>
      </c>
      <c r="BF120">
        <v>0.29309299999999999</v>
      </c>
      <c r="BG120">
        <v>0.3158919</v>
      </c>
      <c r="BH120">
        <v>0.27164549999999998</v>
      </c>
      <c r="BI120">
        <v>0.28143679999999999</v>
      </c>
      <c r="BJ120">
        <v>0.3987347</v>
      </c>
      <c r="BK120">
        <v>0.37495289999999998</v>
      </c>
      <c r="BL120">
        <v>0.39655459999999998</v>
      </c>
      <c r="BM120">
        <v>0.38850279999999998</v>
      </c>
      <c r="BN120">
        <v>0.47329759999999998</v>
      </c>
      <c r="BO120">
        <v>0.50698739999999998</v>
      </c>
      <c r="BP120">
        <v>0.50642089999999995</v>
      </c>
      <c r="BQ120">
        <v>0.52762940000000003</v>
      </c>
      <c r="BR120">
        <v>0.51412429999999998</v>
      </c>
      <c r="BS120">
        <v>0.51167169999999995</v>
      </c>
      <c r="BT120">
        <v>0.47111520000000001</v>
      </c>
      <c r="BU120">
        <v>0.48812349999999999</v>
      </c>
      <c r="BV120">
        <v>0.46139930000000001</v>
      </c>
      <c r="BW120">
        <v>0.30137269999999999</v>
      </c>
      <c r="BX120">
        <v>0.32748840000000001</v>
      </c>
      <c r="BY120">
        <v>0.3406708</v>
      </c>
      <c r="BZ120">
        <v>0.34661609999999998</v>
      </c>
      <c r="CA120">
        <v>0.31263259999999998</v>
      </c>
      <c r="CB120">
        <v>0.31512620000000002</v>
      </c>
      <c r="CC120">
        <v>0.27074100000000001</v>
      </c>
      <c r="CD120">
        <v>0.3286097</v>
      </c>
      <c r="CE120">
        <v>0.3538443</v>
      </c>
      <c r="CF120">
        <v>0.30691010000000002</v>
      </c>
      <c r="CG120">
        <v>0.31791930000000002</v>
      </c>
      <c r="CH120">
        <v>0.44845309999999999</v>
      </c>
      <c r="CI120">
        <v>0.4281992</v>
      </c>
      <c r="CJ120">
        <v>0.44979089999999999</v>
      </c>
      <c r="CK120">
        <v>0.4423861</v>
      </c>
      <c r="CL120">
        <v>0.52970119999999998</v>
      </c>
      <c r="CM120">
        <v>0.57161989999999996</v>
      </c>
      <c r="CN120">
        <v>0.56742599999999999</v>
      </c>
      <c r="CO120">
        <v>0.57674599999999998</v>
      </c>
      <c r="CP120">
        <v>0.55778519999999998</v>
      </c>
      <c r="CQ120">
        <v>0.55558189999999996</v>
      </c>
      <c r="CR120">
        <v>0.51433200000000001</v>
      </c>
      <c r="CS120">
        <v>0.52620509999999998</v>
      </c>
      <c r="CT120">
        <v>0.49593619999999999</v>
      </c>
      <c r="CU120">
        <v>0.33423219999999998</v>
      </c>
      <c r="CV120">
        <v>0.3613054</v>
      </c>
      <c r="CW120">
        <v>0.3762952</v>
      </c>
      <c r="CX120">
        <v>0.37882389999999999</v>
      </c>
      <c r="CY120">
        <v>0.34544360000000002</v>
      </c>
      <c r="CZ120">
        <v>0.34734619999999999</v>
      </c>
      <c r="DA120">
        <v>0.30401879999999998</v>
      </c>
      <c r="DB120">
        <v>0.36412640000000002</v>
      </c>
      <c r="DC120">
        <v>0.3917967</v>
      </c>
      <c r="DD120">
        <v>0.3421747</v>
      </c>
      <c r="DE120">
        <v>0.35440179999999999</v>
      </c>
      <c r="DF120">
        <v>0.49817149999999999</v>
      </c>
      <c r="DG120">
        <v>0.48144550000000003</v>
      </c>
      <c r="DH120">
        <v>0.50302709999999995</v>
      </c>
      <c r="DI120">
        <v>0.49626940000000003</v>
      </c>
      <c r="DJ120">
        <v>0.58610470000000003</v>
      </c>
      <c r="DK120">
        <v>0.63625229999999999</v>
      </c>
      <c r="DL120">
        <v>0.62843119999999997</v>
      </c>
      <c r="DM120">
        <v>0.62586269999999999</v>
      </c>
      <c r="DN120">
        <v>0.60144609999999998</v>
      </c>
      <c r="DO120">
        <v>0.59949220000000003</v>
      </c>
      <c r="DP120">
        <v>0.55754879999999996</v>
      </c>
      <c r="DQ120">
        <v>0.56428670000000003</v>
      </c>
      <c r="DR120">
        <v>0.53047310000000003</v>
      </c>
      <c r="DS120">
        <v>0.36709160000000002</v>
      </c>
      <c r="DT120">
        <v>0.39512249999999999</v>
      </c>
      <c r="DU120">
        <v>0.4119196</v>
      </c>
      <c r="DV120">
        <v>0.4253268</v>
      </c>
      <c r="DW120">
        <v>0.39281759999999999</v>
      </c>
      <c r="DX120">
        <v>0.39386660000000001</v>
      </c>
      <c r="DY120">
        <v>0.35206680000000001</v>
      </c>
      <c r="DZ120">
        <v>0.41540690000000002</v>
      </c>
      <c r="EA120">
        <v>0.44659389999999999</v>
      </c>
      <c r="EB120">
        <v>0.39309129999999998</v>
      </c>
      <c r="EC120">
        <v>0.40707670000000001</v>
      </c>
      <c r="ED120">
        <v>0.56995700000000005</v>
      </c>
      <c r="EE120">
        <v>0.55832459999999995</v>
      </c>
      <c r="EF120">
        <v>0.57989190000000002</v>
      </c>
      <c r="EG120">
        <v>0.57406840000000003</v>
      </c>
      <c r="EH120">
        <v>0.66754250000000004</v>
      </c>
      <c r="EI120">
        <v>0.72957130000000003</v>
      </c>
      <c r="EJ120">
        <v>0.71651299999999996</v>
      </c>
      <c r="EK120">
        <v>0.69677940000000005</v>
      </c>
      <c r="EL120">
        <v>0.66448549999999995</v>
      </c>
      <c r="EM120">
        <v>0.66289160000000003</v>
      </c>
      <c r="EN120">
        <v>0.61994700000000003</v>
      </c>
      <c r="EO120">
        <v>0.61927049999999995</v>
      </c>
      <c r="EP120">
        <v>0.58033889999999999</v>
      </c>
      <c r="EQ120">
        <v>0.4145355</v>
      </c>
      <c r="ER120">
        <v>0.44394899999999998</v>
      </c>
      <c r="ES120">
        <v>0.46335549999999998</v>
      </c>
      <c r="ET120">
        <v>65.926349999999999</v>
      </c>
      <c r="EU120">
        <v>65.020939999999996</v>
      </c>
      <c r="EV120">
        <v>64.130290000000002</v>
      </c>
      <c r="EW120">
        <v>63.3919</v>
      </c>
      <c r="EX120">
        <v>62.801960000000001</v>
      </c>
      <c r="EY120">
        <v>62.318060000000003</v>
      </c>
      <c r="EZ120">
        <v>61.879359999999998</v>
      </c>
      <c r="FA120">
        <v>62.408740000000002</v>
      </c>
      <c r="FB120">
        <v>64.716819999999998</v>
      </c>
      <c r="FC120">
        <v>67.595500000000001</v>
      </c>
      <c r="FD120">
        <v>70.792439999999999</v>
      </c>
      <c r="FE120">
        <v>73.935329999999993</v>
      </c>
      <c r="FF120">
        <v>76.799270000000007</v>
      </c>
      <c r="FG120">
        <v>79.240009999999998</v>
      </c>
      <c r="FH120">
        <v>80.867710000000002</v>
      </c>
      <c r="FI120">
        <v>81.412509999999997</v>
      </c>
      <c r="FJ120">
        <v>81.053799999999995</v>
      </c>
      <c r="FK120">
        <v>79.614329999999995</v>
      </c>
      <c r="FL120">
        <v>76.879729999999995</v>
      </c>
      <c r="FM120">
        <v>73.63261</v>
      </c>
      <c r="FN120">
        <v>71.155150000000006</v>
      </c>
      <c r="FO120">
        <v>69.282139999999998</v>
      </c>
      <c r="FP120">
        <v>67.820980000000006</v>
      </c>
      <c r="FQ120">
        <v>66.677130000000005</v>
      </c>
      <c r="FR120">
        <v>4.9162900000000002E-2</v>
      </c>
      <c r="FS120">
        <v>5.7671E-2</v>
      </c>
      <c r="FT120">
        <v>8.2786100000000001E-2</v>
      </c>
    </row>
    <row r="121" spans="1:176" x14ac:dyDescent="0.2">
      <c r="A121" t="s">
        <v>199</v>
      </c>
      <c r="B121" t="s">
        <v>1</v>
      </c>
      <c r="C121" t="s">
        <v>207</v>
      </c>
      <c r="D121" t="s">
        <v>246</v>
      </c>
      <c r="E121">
        <v>2313</v>
      </c>
      <c r="F121">
        <v>8.3391450000000003</v>
      </c>
      <c r="G121">
        <v>7.8484470000000002</v>
      </c>
      <c r="H121">
        <v>7.5567500000000001</v>
      </c>
      <c r="I121">
        <v>7.460877</v>
      </c>
      <c r="J121">
        <v>7.7077270000000002</v>
      </c>
      <c r="K121">
        <v>8.3307699999999993</v>
      </c>
      <c r="L121">
        <v>9.1772089999999995</v>
      </c>
      <c r="M121">
        <v>10.325430000000001</v>
      </c>
      <c r="N121">
        <v>12.477209999999999</v>
      </c>
      <c r="O121">
        <v>14.71237</v>
      </c>
      <c r="P121">
        <v>16.890650000000001</v>
      </c>
      <c r="Q121">
        <v>18.568650000000002</v>
      </c>
      <c r="R121">
        <v>19.657119999999999</v>
      </c>
      <c r="S121">
        <v>20.547889999999999</v>
      </c>
      <c r="T121">
        <v>20.946100000000001</v>
      </c>
      <c r="U121">
        <v>20.730419999999999</v>
      </c>
      <c r="V121">
        <v>20.28942</v>
      </c>
      <c r="W121">
        <v>18.9389</v>
      </c>
      <c r="X121">
        <v>17.138380000000002</v>
      </c>
      <c r="Y121">
        <v>16.038360000000001</v>
      </c>
      <c r="Z121">
        <v>14.89232</v>
      </c>
      <c r="AA121">
        <v>13.1073</v>
      </c>
      <c r="AB121">
        <v>11.12236</v>
      </c>
      <c r="AC121">
        <v>9.7297449999999994</v>
      </c>
      <c r="AD121">
        <v>0.29715839999999999</v>
      </c>
      <c r="AE121">
        <v>0.24239669999999999</v>
      </c>
      <c r="AF121">
        <v>0.24877679999999999</v>
      </c>
      <c r="AG121">
        <v>0.2069927</v>
      </c>
      <c r="AH121">
        <v>0.2769489</v>
      </c>
      <c r="AI121">
        <v>0.27258539999999998</v>
      </c>
      <c r="AJ121">
        <v>0.22471369999999999</v>
      </c>
      <c r="AK121">
        <v>0.24398610000000001</v>
      </c>
      <c r="AL121">
        <v>0.3578808</v>
      </c>
      <c r="AM121">
        <v>0.35958250000000003</v>
      </c>
      <c r="AN121">
        <v>0.42101100000000002</v>
      </c>
      <c r="AO121">
        <v>0.41391939999999999</v>
      </c>
      <c r="AP121">
        <v>0.47914649999999998</v>
      </c>
      <c r="AQ121">
        <v>0.47077180000000002</v>
      </c>
      <c r="AR121">
        <v>0.47639049999999999</v>
      </c>
      <c r="AS121">
        <v>0.52486219999999995</v>
      </c>
      <c r="AT121">
        <v>0.51095829999999998</v>
      </c>
      <c r="AU121">
        <v>0.51875139999999997</v>
      </c>
      <c r="AV121">
        <v>0.44773010000000002</v>
      </c>
      <c r="AW121">
        <v>0.46907100000000002</v>
      </c>
      <c r="AX121">
        <v>0.43023840000000002</v>
      </c>
      <c r="AY121">
        <v>0.30029349999999999</v>
      </c>
      <c r="AZ121">
        <v>0.3293529</v>
      </c>
      <c r="BA121">
        <v>0.3398601</v>
      </c>
      <c r="BB121">
        <v>0.3436612</v>
      </c>
      <c r="BC121">
        <v>0.28977069999999999</v>
      </c>
      <c r="BD121">
        <v>0.29529719999999998</v>
      </c>
      <c r="BE121">
        <v>0.25504070000000001</v>
      </c>
      <c r="BF121">
        <v>0.3282293</v>
      </c>
      <c r="BG121">
        <v>0.32738260000000002</v>
      </c>
      <c r="BH121">
        <v>0.27563019999999999</v>
      </c>
      <c r="BI121">
        <v>0.29666110000000001</v>
      </c>
      <c r="BJ121">
        <v>0.4296663</v>
      </c>
      <c r="BK121">
        <v>0.43646170000000001</v>
      </c>
      <c r="BL121">
        <v>0.49787569999999998</v>
      </c>
      <c r="BM121">
        <v>0.4917184</v>
      </c>
      <c r="BN121">
        <v>0.56058430000000004</v>
      </c>
      <c r="BO121">
        <v>0.5640908</v>
      </c>
      <c r="BP121">
        <v>0.56447230000000004</v>
      </c>
      <c r="BQ121">
        <v>0.59577880000000005</v>
      </c>
      <c r="BR121">
        <v>0.57399770000000006</v>
      </c>
      <c r="BS121">
        <v>0.58215079999999997</v>
      </c>
      <c r="BT121">
        <v>0.51012829999999998</v>
      </c>
      <c r="BU121">
        <v>0.52405480000000004</v>
      </c>
      <c r="BV121">
        <v>0.48010409999999998</v>
      </c>
      <c r="BW121">
        <v>0.34773739999999997</v>
      </c>
      <c r="BX121">
        <v>0.3781794</v>
      </c>
      <c r="BY121">
        <v>0.39129609999999998</v>
      </c>
      <c r="BZ121">
        <v>0.37586900000000001</v>
      </c>
      <c r="CA121">
        <v>0.32258170000000003</v>
      </c>
      <c r="CB121">
        <v>0.32751720000000001</v>
      </c>
      <c r="CC121">
        <v>0.28831859999999998</v>
      </c>
      <c r="CD121">
        <v>0.36374600000000001</v>
      </c>
      <c r="CE121">
        <v>0.36533500000000002</v>
      </c>
      <c r="CF121">
        <v>0.31089489999999997</v>
      </c>
      <c r="CG121">
        <v>0.33314359999999998</v>
      </c>
      <c r="CH121">
        <v>0.4793847</v>
      </c>
      <c r="CI121">
        <v>0.48970799999999998</v>
      </c>
      <c r="CJ121">
        <v>0.55111200000000005</v>
      </c>
      <c r="CK121">
        <v>0.54560169999999997</v>
      </c>
      <c r="CL121">
        <v>0.61698779999999998</v>
      </c>
      <c r="CM121">
        <v>0.62872329999999998</v>
      </c>
      <c r="CN121">
        <v>0.62547739999999996</v>
      </c>
      <c r="CO121">
        <v>0.64489549999999995</v>
      </c>
      <c r="CP121">
        <v>0.61765859999999995</v>
      </c>
      <c r="CQ121">
        <v>0.62606110000000004</v>
      </c>
      <c r="CR121">
        <v>0.55334499999999998</v>
      </c>
      <c r="CS121">
        <v>0.56213639999999998</v>
      </c>
      <c r="CT121">
        <v>0.51464100000000002</v>
      </c>
      <c r="CU121">
        <v>0.38059680000000001</v>
      </c>
      <c r="CV121">
        <v>0.41199649999999999</v>
      </c>
      <c r="CW121">
        <v>0.42692049999999998</v>
      </c>
      <c r="CX121">
        <v>0.40807680000000002</v>
      </c>
      <c r="CY121">
        <v>0.35539280000000001</v>
      </c>
      <c r="CZ121">
        <v>0.35973709999999998</v>
      </c>
      <c r="DA121">
        <v>0.3215964</v>
      </c>
      <c r="DB121">
        <v>0.39926279999999997</v>
      </c>
      <c r="DC121">
        <v>0.40328740000000002</v>
      </c>
      <c r="DD121">
        <v>0.34615950000000001</v>
      </c>
      <c r="DE121">
        <v>0.36962610000000001</v>
      </c>
      <c r="DF121">
        <v>0.52910310000000005</v>
      </c>
      <c r="DG121">
        <v>0.5429543</v>
      </c>
      <c r="DH121">
        <v>0.6043482</v>
      </c>
      <c r="DI121">
        <v>0.59948500000000005</v>
      </c>
      <c r="DJ121">
        <v>0.67339130000000003</v>
      </c>
      <c r="DK121">
        <v>0.69335570000000002</v>
      </c>
      <c r="DL121">
        <v>0.68648260000000005</v>
      </c>
      <c r="DM121">
        <v>0.69401219999999997</v>
      </c>
      <c r="DN121">
        <v>0.66131949999999995</v>
      </c>
      <c r="DO121">
        <v>0.66997130000000005</v>
      </c>
      <c r="DP121">
        <v>0.59656180000000003</v>
      </c>
      <c r="DQ121">
        <v>0.60021789999999997</v>
      </c>
      <c r="DR121">
        <v>0.5491779</v>
      </c>
      <c r="DS121">
        <v>0.4134563</v>
      </c>
      <c r="DT121">
        <v>0.44581349999999997</v>
      </c>
      <c r="DU121">
        <v>0.46254489999999998</v>
      </c>
      <c r="DV121">
        <v>0.45457969999999998</v>
      </c>
      <c r="DW121">
        <v>0.40276679999999998</v>
      </c>
      <c r="DX121">
        <v>0.40625749999999999</v>
      </c>
      <c r="DY121">
        <v>0.36964439999999998</v>
      </c>
      <c r="DZ121">
        <v>0.45054319999999998</v>
      </c>
      <c r="EA121">
        <v>0.45808460000000001</v>
      </c>
      <c r="EB121">
        <v>0.39707599999999998</v>
      </c>
      <c r="EC121">
        <v>0.42230109999999998</v>
      </c>
      <c r="ED121">
        <v>0.60088859999999999</v>
      </c>
      <c r="EE121">
        <v>0.61983350000000004</v>
      </c>
      <c r="EF121">
        <v>0.68121299999999996</v>
      </c>
      <c r="EG121">
        <v>0.67728390000000005</v>
      </c>
      <c r="EH121">
        <v>0.75482910000000003</v>
      </c>
      <c r="EI121">
        <v>0.78667469999999995</v>
      </c>
      <c r="EJ121">
        <v>0.77456440000000004</v>
      </c>
      <c r="EK121">
        <v>0.76492879999999996</v>
      </c>
      <c r="EL121">
        <v>0.72435890000000003</v>
      </c>
      <c r="EM121">
        <v>0.73337079999999999</v>
      </c>
      <c r="EN121">
        <v>0.65895999999999999</v>
      </c>
      <c r="EO121">
        <v>0.6552017</v>
      </c>
      <c r="EP121">
        <v>0.59904369999999996</v>
      </c>
      <c r="EQ121">
        <v>0.46090019999999998</v>
      </c>
      <c r="ER121">
        <v>0.49464000000000002</v>
      </c>
      <c r="ES121">
        <v>0.51398080000000002</v>
      </c>
      <c r="ET121">
        <v>67.815299999999993</v>
      </c>
      <c r="EU121">
        <v>66.585059999999999</v>
      </c>
      <c r="EV121">
        <v>65.257059999999996</v>
      </c>
      <c r="EW121">
        <v>64.12321</v>
      </c>
      <c r="EX121">
        <v>63.478529999999999</v>
      </c>
      <c r="EY121">
        <v>62.847659999999998</v>
      </c>
      <c r="EZ121">
        <v>62.043219999999998</v>
      </c>
      <c r="FA121">
        <v>63.107599999999998</v>
      </c>
      <c r="FB121">
        <v>66.356920000000002</v>
      </c>
      <c r="FC121">
        <v>70.636740000000003</v>
      </c>
      <c r="FD121">
        <v>75.127409999999998</v>
      </c>
      <c r="FE121">
        <v>79.49288</v>
      </c>
      <c r="FF121">
        <v>83.043480000000002</v>
      </c>
      <c r="FG121">
        <v>86.293940000000006</v>
      </c>
      <c r="FH121">
        <v>88.759270000000001</v>
      </c>
      <c r="FI121">
        <v>89.656499999999994</v>
      </c>
      <c r="FJ121">
        <v>89.308779999999999</v>
      </c>
      <c r="FK121">
        <v>88.012180000000001</v>
      </c>
      <c r="FL121">
        <v>84.677859999999995</v>
      </c>
      <c r="FM121">
        <v>80.271649999999994</v>
      </c>
      <c r="FN121">
        <v>77.041600000000003</v>
      </c>
      <c r="FO121">
        <v>74.469920000000002</v>
      </c>
      <c r="FP121">
        <v>71.924999999999997</v>
      </c>
      <c r="FQ121">
        <v>70.294560000000004</v>
      </c>
      <c r="FR121">
        <v>4.9162900000000002E-2</v>
      </c>
      <c r="FS121">
        <v>5.7671E-2</v>
      </c>
      <c r="FT121">
        <v>8.2786100000000001E-2</v>
      </c>
    </row>
    <row r="122" spans="1:176" x14ac:dyDescent="0.2">
      <c r="A122" t="s">
        <v>199</v>
      </c>
      <c r="B122" t="s">
        <v>1</v>
      </c>
      <c r="C122" t="s">
        <v>208</v>
      </c>
      <c r="D122" t="s">
        <v>227</v>
      </c>
      <c r="E122">
        <v>1857</v>
      </c>
      <c r="F122">
        <v>7.4390520000000002</v>
      </c>
      <c r="G122">
        <v>7.1748010000000004</v>
      </c>
      <c r="H122">
        <v>7.0549400000000002</v>
      </c>
      <c r="I122">
        <v>7.0733639999999998</v>
      </c>
      <c r="J122">
        <v>7.2994469999999998</v>
      </c>
      <c r="K122">
        <v>7.7801390000000001</v>
      </c>
      <c r="L122">
        <v>8.8078900000000004</v>
      </c>
      <c r="M122">
        <v>10.226039999999999</v>
      </c>
      <c r="N122">
        <v>11.64617</v>
      </c>
      <c r="O122">
        <v>12.5373</v>
      </c>
      <c r="P122">
        <v>13.240780000000001</v>
      </c>
      <c r="Q122">
        <v>13.692349999999999</v>
      </c>
      <c r="R122">
        <v>13.7524</v>
      </c>
      <c r="S122">
        <v>14.18159</v>
      </c>
      <c r="T122">
        <v>14.32865</v>
      </c>
      <c r="U122">
        <v>14.198219999999999</v>
      </c>
      <c r="V122">
        <v>13.539960000000001</v>
      </c>
      <c r="W122">
        <v>12.127409999999999</v>
      </c>
      <c r="X122">
        <v>11.11134</v>
      </c>
      <c r="Y122">
        <v>10.45885</v>
      </c>
      <c r="Z122">
        <v>10.058579999999999</v>
      </c>
      <c r="AA122">
        <v>9.2115349999999996</v>
      </c>
      <c r="AB122">
        <v>8.4859050000000007</v>
      </c>
      <c r="AC122">
        <v>7.9255909999999998</v>
      </c>
      <c r="AD122">
        <v>0.20535059999999999</v>
      </c>
      <c r="AE122">
        <v>0.1191765</v>
      </c>
      <c r="AF122">
        <v>9.0537300000000001E-2</v>
      </c>
      <c r="AG122">
        <v>9.7629300000000002E-2</v>
      </c>
      <c r="AH122">
        <v>0.11732620000000001</v>
      </c>
      <c r="AI122">
        <v>5.4990999999999998E-2</v>
      </c>
      <c r="AJ122">
        <v>0.14938080000000001</v>
      </c>
      <c r="AK122">
        <v>0.28781319999999999</v>
      </c>
      <c r="AL122">
        <v>0.18621660000000001</v>
      </c>
      <c r="AM122">
        <v>0.13446179999999999</v>
      </c>
      <c r="AN122">
        <v>0.16800499999999999</v>
      </c>
      <c r="AO122">
        <v>0.19750819999999999</v>
      </c>
      <c r="AP122">
        <v>0.22331529999999999</v>
      </c>
      <c r="AQ122">
        <v>0.28395120000000001</v>
      </c>
      <c r="AR122">
        <v>0.27738659999999998</v>
      </c>
      <c r="AS122">
        <v>0.41131810000000002</v>
      </c>
      <c r="AT122">
        <v>0.42510969999999998</v>
      </c>
      <c r="AU122">
        <v>0.3913529</v>
      </c>
      <c r="AV122">
        <v>0.4425713</v>
      </c>
      <c r="AW122">
        <v>0.40987020000000002</v>
      </c>
      <c r="AX122">
        <v>0.37683610000000001</v>
      </c>
      <c r="AY122">
        <v>0.24240639999999999</v>
      </c>
      <c r="AZ122">
        <v>0.27809729999999999</v>
      </c>
      <c r="BA122">
        <v>0.2924696</v>
      </c>
      <c r="BB122">
        <v>0.2311001</v>
      </c>
      <c r="BC122">
        <v>0.14624870000000001</v>
      </c>
      <c r="BD122">
        <v>0.1167639</v>
      </c>
      <c r="BE122">
        <v>0.1245039</v>
      </c>
      <c r="BF122">
        <v>0.1427224</v>
      </c>
      <c r="BG122">
        <v>8.2671599999999998E-2</v>
      </c>
      <c r="BH122">
        <v>0.1818459</v>
      </c>
      <c r="BI122">
        <v>0.32901900000000001</v>
      </c>
      <c r="BJ122">
        <v>0.2360728</v>
      </c>
      <c r="BK122">
        <v>0.1821055</v>
      </c>
      <c r="BL122">
        <v>0.21614900000000001</v>
      </c>
      <c r="BM122">
        <v>0.24506939999999999</v>
      </c>
      <c r="BN122">
        <v>0.26403900000000002</v>
      </c>
      <c r="BO122">
        <v>0.324903</v>
      </c>
      <c r="BP122">
        <v>0.31856859999999998</v>
      </c>
      <c r="BQ122">
        <v>0.44575730000000002</v>
      </c>
      <c r="BR122">
        <v>0.45999800000000002</v>
      </c>
      <c r="BS122">
        <v>0.43583650000000002</v>
      </c>
      <c r="BT122">
        <v>0.49083660000000001</v>
      </c>
      <c r="BU122">
        <v>0.44651079999999999</v>
      </c>
      <c r="BV122">
        <v>0.40922500000000001</v>
      </c>
      <c r="BW122">
        <v>0.2731092</v>
      </c>
      <c r="BX122">
        <v>0.30582779999999998</v>
      </c>
      <c r="BY122">
        <v>0.31667659999999997</v>
      </c>
      <c r="BZ122">
        <v>0.24893399999999999</v>
      </c>
      <c r="CA122">
        <v>0.1649988</v>
      </c>
      <c r="CB122">
        <v>0.1349284</v>
      </c>
      <c r="CC122">
        <v>0.1431172</v>
      </c>
      <c r="CD122">
        <v>0.1603118</v>
      </c>
      <c r="CE122">
        <v>0.101843</v>
      </c>
      <c r="CF122">
        <v>0.20433109999999999</v>
      </c>
      <c r="CG122">
        <v>0.35755799999999999</v>
      </c>
      <c r="CH122">
        <v>0.27060309999999999</v>
      </c>
      <c r="CI122">
        <v>0.2151034</v>
      </c>
      <c r="CJ122">
        <v>0.2494934</v>
      </c>
      <c r="CK122">
        <v>0.27801009999999998</v>
      </c>
      <c r="CL122">
        <v>0.29224410000000001</v>
      </c>
      <c r="CM122">
        <v>0.35326619999999997</v>
      </c>
      <c r="CN122">
        <v>0.34709099999999998</v>
      </c>
      <c r="CO122">
        <v>0.46960980000000002</v>
      </c>
      <c r="CP122">
        <v>0.48416160000000003</v>
      </c>
      <c r="CQ122">
        <v>0.4666457</v>
      </c>
      <c r="CR122">
        <v>0.52426490000000003</v>
      </c>
      <c r="CS122">
        <v>0.47188790000000003</v>
      </c>
      <c r="CT122">
        <v>0.43165740000000002</v>
      </c>
      <c r="CU122">
        <v>0.29437380000000002</v>
      </c>
      <c r="CV122">
        <v>0.32503389999999999</v>
      </c>
      <c r="CW122">
        <v>0.33344230000000002</v>
      </c>
      <c r="CX122">
        <v>0.26676800000000001</v>
      </c>
      <c r="CY122">
        <v>0.183749</v>
      </c>
      <c r="CZ122">
        <v>0.1530928</v>
      </c>
      <c r="DA122">
        <v>0.1617304</v>
      </c>
      <c r="DB122">
        <v>0.17790110000000001</v>
      </c>
      <c r="DC122">
        <v>0.1210145</v>
      </c>
      <c r="DD122">
        <v>0.2268162</v>
      </c>
      <c r="DE122">
        <v>0.38609700000000002</v>
      </c>
      <c r="DF122">
        <v>0.3051333</v>
      </c>
      <c r="DG122">
        <v>0.2481013</v>
      </c>
      <c r="DH122">
        <v>0.28283770000000003</v>
      </c>
      <c r="DI122">
        <v>0.31095080000000003</v>
      </c>
      <c r="DJ122">
        <v>0.32044919999999999</v>
      </c>
      <c r="DK122">
        <v>0.3816293</v>
      </c>
      <c r="DL122">
        <v>0.37561349999999999</v>
      </c>
      <c r="DM122">
        <v>0.49346230000000002</v>
      </c>
      <c r="DN122">
        <v>0.50832509999999997</v>
      </c>
      <c r="DO122">
        <v>0.49745499999999998</v>
      </c>
      <c r="DP122">
        <v>0.55769329999999995</v>
      </c>
      <c r="DQ122">
        <v>0.49726510000000002</v>
      </c>
      <c r="DR122">
        <v>0.45408989999999999</v>
      </c>
      <c r="DS122">
        <v>0.31563849999999999</v>
      </c>
      <c r="DT122">
        <v>0.34423999999999999</v>
      </c>
      <c r="DU122">
        <v>0.35020800000000002</v>
      </c>
      <c r="DV122">
        <v>0.29251739999999998</v>
      </c>
      <c r="DW122">
        <v>0.21082119999999999</v>
      </c>
      <c r="DX122">
        <v>0.17931939999999999</v>
      </c>
      <c r="DY122">
        <v>0.18860499999999999</v>
      </c>
      <c r="DZ122">
        <v>0.20329739999999999</v>
      </c>
      <c r="EA122">
        <v>0.1486951</v>
      </c>
      <c r="EB122">
        <v>0.25928129999999999</v>
      </c>
      <c r="EC122">
        <v>0.42730269999999998</v>
      </c>
      <c r="ED122">
        <v>0.35498950000000001</v>
      </c>
      <c r="EE122">
        <v>0.29574499999999998</v>
      </c>
      <c r="EF122">
        <v>0.33098169999999999</v>
      </c>
      <c r="EG122">
        <v>0.358512</v>
      </c>
      <c r="EH122">
        <v>0.36117290000000002</v>
      </c>
      <c r="EI122">
        <v>0.42258119999999999</v>
      </c>
      <c r="EJ122">
        <v>0.41679549999999999</v>
      </c>
      <c r="EK122">
        <v>0.52790150000000002</v>
      </c>
      <c r="EL122">
        <v>0.54321339999999996</v>
      </c>
      <c r="EM122">
        <v>0.54193860000000005</v>
      </c>
      <c r="EN122">
        <v>0.60595860000000001</v>
      </c>
      <c r="EO122">
        <v>0.53390570000000004</v>
      </c>
      <c r="EP122">
        <v>0.48647879999999999</v>
      </c>
      <c r="EQ122">
        <v>0.34634120000000002</v>
      </c>
      <c r="ER122">
        <v>0.37197049999999998</v>
      </c>
      <c r="ES122">
        <v>0.374415</v>
      </c>
      <c r="ET122">
        <v>56.207839999999997</v>
      </c>
      <c r="EU122">
        <v>55.263109999999998</v>
      </c>
      <c r="EV122">
        <v>54.434780000000003</v>
      </c>
      <c r="EW122">
        <v>53.743389999999998</v>
      </c>
      <c r="EX122">
        <v>53.059139999999999</v>
      </c>
      <c r="EY122">
        <v>52.558660000000003</v>
      </c>
      <c r="EZ122">
        <v>52.281280000000002</v>
      </c>
      <c r="FA122">
        <v>53.801720000000003</v>
      </c>
      <c r="FB122">
        <v>56.761679999999998</v>
      </c>
      <c r="FC122">
        <v>59.775359999999999</v>
      </c>
      <c r="FD122">
        <v>62.67069</v>
      </c>
      <c r="FE122">
        <v>65.168040000000005</v>
      </c>
      <c r="FF122">
        <v>67.253169999999997</v>
      </c>
      <c r="FG122">
        <v>69.088290000000001</v>
      </c>
      <c r="FH122">
        <v>70.627499999999998</v>
      </c>
      <c r="FI122">
        <v>71.200299999999999</v>
      </c>
      <c r="FJ122">
        <v>70.873500000000007</v>
      </c>
      <c r="FK122">
        <v>69.74982</v>
      </c>
      <c r="FL122">
        <v>67.553659999999994</v>
      </c>
      <c r="FM122">
        <v>64.578580000000002</v>
      </c>
      <c r="FN122">
        <v>62.108539999999998</v>
      </c>
      <c r="FO122">
        <v>60.27655</v>
      </c>
      <c r="FP122">
        <v>58.806330000000003</v>
      </c>
      <c r="FQ122">
        <v>57.57667</v>
      </c>
      <c r="FR122">
        <v>3.4133400000000001E-2</v>
      </c>
      <c r="FS122">
        <v>4.1381500000000002E-2</v>
      </c>
    </row>
    <row r="123" spans="1:176" x14ac:dyDescent="0.2">
      <c r="A123" t="s">
        <v>199</v>
      </c>
      <c r="B123" t="s">
        <v>1</v>
      </c>
      <c r="C123" t="s">
        <v>208</v>
      </c>
      <c r="D123" t="s">
        <v>238</v>
      </c>
      <c r="E123">
        <v>1857</v>
      </c>
      <c r="F123">
        <v>7.750076</v>
      </c>
      <c r="G123">
        <v>7.4884409999999999</v>
      </c>
      <c r="H123">
        <v>7.1373879999999996</v>
      </c>
      <c r="I123">
        <v>7.1869379999999996</v>
      </c>
      <c r="J123">
        <v>7.3704499999999999</v>
      </c>
      <c r="K123">
        <v>7.8419699999999999</v>
      </c>
      <c r="L123">
        <v>8.6084429999999994</v>
      </c>
      <c r="M123">
        <v>10.36786</v>
      </c>
      <c r="N123">
        <v>12.12491</v>
      </c>
      <c r="O123">
        <v>13.184799999999999</v>
      </c>
      <c r="P123">
        <v>14.517899999999999</v>
      </c>
      <c r="Q123">
        <v>15.695740000000001</v>
      </c>
      <c r="R123">
        <v>16.36403</v>
      </c>
      <c r="S123">
        <v>17.14753</v>
      </c>
      <c r="T123">
        <v>17.491520000000001</v>
      </c>
      <c r="U123">
        <v>17.675899999999999</v>
      </c>
      <c r="V123">
        <v>16.631350000000001</v>
      </c>
      <c r="W123">
        <v>14.68765</v>
      </c>
      <c r="X123">
        <v>13.37387</v>
      </c>
      <c r="Y123">
        <v>12.359389999999999</v>
      </c>
      <c r="Z123">
        <v>11.684089999999999</v>
      </c>
      <c r="AA123">
        <v>10.356680000000001</v>
      </c>
      <c r="AB123">
        <v>9.4300099999999993</v>
      </c>
      <c r="AC123">
        <v>8.6505120000000009</v>
      </c>
      <c r="AD123">
        <v>0.2777868</v>
      </c>
      <c r="AE123">
        <v>0.26110149999999999</v>
      </c>
      <c r="AF123">
        <v>4.04739E-2</v>
      </c>
      <c r="AG123">
        <v>7.7149899999999993E-2</v>
      </c>
      <c r="AH123">
        <v>0.1354178</v>
      </c>
      <c r="AI123">
        <v>0.10894959999999999</v>
      </c>
      <c r="AJ123">
        <v>3.7395299999999999E-2</v>
      </c>
      <c r="AK123">
        <v>0.43801099999999998</v>
      </c>
      <c r="AL123">
        <v>0.4117712</v>
      </c>
      <c r="AM123">
        <v>3.2155700000000002E-2</v>
      </c>
      <c r="AN123">
        <v>0.17971400000000001</v>
      </c>
      <c r="AO123">
        <v>0.26913379999999998</v>
      </c>
      <c r="AP123">
        <v>0.3372193</v>
      </c>
      <c r="AQ123">
        <v>0.50851539999999995</v>
      </c>
      <c r="AR123">
        <v>0.47805890000000001</v>
      </c>
      <c r="AS123">
        <v>0.68450630000000001</v>
      </c>
      <c r="AT123">
        <v>0.38702340000000002</v>
      </c>
      <c r="AU123">
        <v>9.9781599999999998E-2</v>
      </c>
      <c r="AV123">
        <v>0.31512590000000001</v>
      </c>
      <c r="AW123">
        <v>0.51678440000000003</v>
      </c>
      <c r="AX123">
        <v>0.56281340000000002</v>
      </c>
      <c r="AY123">
        <v>0.31683210000000001</v>
      </c>
      <c r="AZ123">
        <v>0.40710410000000002</v>
      </c>
      <c r="BA123">
        <v>0.41658729999999999</v>
      </c>
      <c r="BB123">
        <v>0.30353619999999998</v>
      </c>
      <c r="BC123">
        <v>0.28817369999999998</v>
      </c>
      <c r="BD123">
        <v>6.6700499999999996E-2</v>
      </c>
      <c r="BE123">
        <v>0.10402459999999999</v>
      </c>
      <c r="BF123">
        <v>0.16081400000000001</v>
      </c>
      <c r="BG123">
        <v>0.13663020000000001</v>
      </c>
      <c r="BH123">
        <v>6.98603E-2</v>
      </c>
      <c r="BI123">
        <v>0.4792168</v>
      </c>
      <c r="BJ123">
        <v>0.46162740000000002</v>
      </c>
      <c r="BK123">
        <v>7.9799400000000006E-2</v>
      </c>
      <c r="BL123">
        <v>0.227858</v>
      </c>
      <c r="BM123">
        <v>0.316695</v>
      </c>
      <c r="BN123">
        <v>0.37794299999999997</v>
      </c>
      <c r="BO123">
        <v>0.54946720000000004</v>
      </c>
      <c r="BP123">
        <v>0.51924079999999995</v>
      </c>
      <c r="BQ123">
        <v>0.71894550000000002</v>
      </c>
      <c r="BR123">
        <v>0.4219117</v>
      </c>
      <c r="BS123">
        <v>0.14426520000000001</v>
      </c>
      <c r="BT123">
        <v>0.36339120000000003</v>
      </c>
      <c r="BU123">
        <v>0.55342499999999994</v>
      </c>
      <c r="BV123">
        <v>0.59520229999999996</v>
      </c>
      <c r="BW123">
        <v>0.34753479999999998</v>
      </c>
      <c r="BX123">
        <v>0.43483470000000002</v>
      </c>
      <c r="BY123">
        <v>0.44079429999999997</v>
      </c>
      <c r="BZ123">
        <v>0.32137019999999999</v>
      </c>
      <c r="CA123">
        <v>0.30692380000000002</v>
      </c>
      <c r="CB123">
        <v>8.4864999999999996E-2</v>
      </c>
      <c r="CC123">
        <v>0.12263780000000001</v>
      </c>
      <c r="CD123">
        <v>0.17840339999999999</v>
      </c>
      <c r="CE123">
        <v>0.15580169999999999</v>
      </c>
      <c r="CF123">
        <v>9.2345499999999997E-2</v>
      </c>
      <c r="CG123">
        <v>0.50775579999999998</v>
      </c>
      <c r="CH123">
        <v>0.49615759999999998</v>
      </c>
      <c r="CI123">
        <v>0.1127973</v>
      </c>
      <c r="CJ123">
        <v>0.2612023</v>
      </c>
      <c r="CK123">
        <v>0.34963569999999999</v>
      </c>
      <c r="CL123">
        <v>0.40614810000000001</v>
      </c>
      <c r="CM123">
        <v>0.57783030000000002</v>
      </c>
      <c r="CN123">
        <v>0.54776329999999995</v>
      </c>
      <c r="CO123">
        <v>0.74279799999999996</v>
      </c>
      <c r="CP123">
        <v>0.44607520000000001</v>
      </c>
      <c r="CQ123">
        <v>0.17507449999999999</v>
      </c>
      <c r="CR123">
        <v>0.39681949999999999</v>
      </c>
      <c r="CS123">
        <v>0.57880209999999999</v>
      </c>
      <c r="CT123">
        <v>0.61763480000000004</v>
      </c>
      <c r="CU123">
        <v>0.3687995</v>
      </c>
      <c r="CV123">
        <v>0.45404070000000002</v>
      </c>
      <c r="CW123">
        <v>0.45756000000000002</v>
      </c>
      <c r="CX123">
        <v>0.33920420000000001</v>
      </c>
      <c r="CY123">
        <v>0.32567390000000002</v>
      </c>
      <c r="CZ123">
        <v>0.10302939999999999</v>
      </c>
      <c r="DA123">
        <v>0.14125109999999999</v>
      </c>
      <c r="DB123">
        <v>0.19599269999999999</v>
      </c>
      <c r="DC123">
        <v>0.17497309999999999</v>
      </c>
      <c r="DD123">
        <v>0.11483069999999999</v>
      </c>
      <c r="DE123">
        <v>0.53629479999999996</v>
      </c>
      <c r="DF123">
        <v>0.53068789999999999</v>
      </c>
      <c r="DG123">
        <v>0.14579520000000001</v>
      </c>
      <c r="DH123">
        <v>0.29454669999999999</v>
      </c>
      <c r="DI123">
        <v>0.38257639999999998</v>
      </c>
      <c r="DJ123">
        <v>0.43435319999999999</v>
      </c>
      <c r="DK123">
        <v>0.60619339999999999</v>
      </c>
      <c r="DL123">
        <v>0.57628579999999996</v>
      </c>
      <c r="DM123">
        <v>0.76665059999999996</v>
      </c>
      <c r="DN123">
        <v>0.47023880000000001</v>
      </c>
      <c r="DO123">
        <v>0.2058837</v>
      </c>
      <c r="DP123">
        <v>0.43024790000000002</v>
      </c>
      <c r="DQ123">
        <v>0.60417929999999997</v>
      </c>
      <c r="DR123">
        <v>0.64006719999999995</v>
      </c>
      <c r="DS123">
        <v>0.39006410000000002</v>
      </c>
      <c r="DT123">
        <v>0.47324680000000002</v>
      </c>
      <c r="DU123">
        <v>0.47432570000000002</v>
      </c>
      <c r="DV123">
        <v>0.36495359999999999</v>
      </c>
      <c r="DW123">
        <v>0.35274610000000001</v>
      </c>
      <c r="DX123">
        <v>0.12925600000000001</v>
      </c>
      <c r="DY123">
        <v>0.16812569999999999</v>
      </c>
      <c r="DZ123">
        <v>0.221389</v>
      </c>
      <c r="EA123">
        <v>0.20265369999999999</v>
      </c>
      <c r="EB123">
        <v>0.1472957</v>
      </c>
      <c r="EC123">
        <v>0.57750049999999997</v>
      </c>
      <c r="ED123">
        <v>0.58054410000000001</v>
      </c>
      <c r="EE123">
        <v>0.1934389</v>
      </c>
      <c r="EF123">
        <v>0.34269070000000001</v>
      </c>
      <c r="EG123">
        <v>0.43013750000000001</v>
      </c>
      <c r="EH123">
        <v>0.47507690000000002</v>
      </c>
      <c r="EI123">
        <v>0.64714530000000003</v>
      </c>
      <c r="EJ123">
        <v>0.61746769999999995</v>
      </c>
      <c r="EK123">
        <v>0.80108979999999996</v>
      </c>
      <c r="EL123">
        <v>0.50512710000000005</v>
      </c>
      <c r="EM123">
        <v>0.25036730000000001</v>
      </c>
      <c r="EN123">
        <v>0.47851320000000003</v>
      </c>
      <c r="EO123">
        <v>0.64081980000000005</v>
      </c>
      <c r="EP123">
        <v>0.6724561</v>
      </c>
      <c r="EQ123">
        <v>0.4207669</v>
      </c>
      <c r="ER123">
        <v>0.50097729999999996</v>
      </c>
      <c r="ES123">
        <v>0.4985327</v>
      </c>
      <c r="ET123">
        <v>64.142240000000001</v>
      </c>
      <c r="EU123">
        <v>62.756990000000002</v>
      </c>
      <c r="EV123">
        <v>61.500320000000002</v>
      </c>
      <c r="EW123">
        <v>60.171950000000002</v>
      </c>
      <c r="EX123">
        <v>59.018450000000001</v>
      </c>
      <c r="EY123">
        <v>58.578220000000002</v>
      </c>
      <c r="EZ123">
        <v>58.675370000000001</v>
      </c>
      <c r="FA123">
        <v>63.26484</v>
      </c>
      <c r="FB123">
        <v>68.719740000000002</v>
      </c>
      <c r="FC123">
        <v>73.322029999999998</v>
      </c>
      <c r="FD123">
        <v>77.873660000000001</v>
      </c>
      <c r="FE123">
        <v>81.464020000000005</v>
      </c>
      <c r="FF123">
        <v>84.522300000000001</v>
      </c>
      <c r="FG123">
        <v>86.55677</v>
      </c>
      <c r="FH123">
        <v>88.815579999999997</v>
      </c>
      <c r="FI123">
        <v>89.401759999999996</v>
      </c>
      <c r="FJ123">
        <v>88.767039999999994</v>
      </c>
      <c r="FK123">
        <v>88.426360000000003</v>
      </c>
      <c r="FL123">
        <v>86.311130000000006</v>
      </c>
      <c r="FM123">
        <v>82.455690000000004</v>
      </c>
      <c r="FN123">
        <v>77.91131</v>
      </c>
      <c r="FO123">
        <v>74.655670000000001</v>
      </c>
      <c r="FP123">
        <v>72.519499999999994</v>
      </c>
      <c r="FQ123">
        <v>69.495840000000001</v>
      </c>
      <c r="FR123">
        <v>3.4133400000000001E-2</v>
      </c>
      <c r="FS123">
        <v>4.1381500000000002E-2</v>
      </c>
    </row>
    <row r="124" spans="1:176" x14ac:dyDescent="0.2">
      <c r="A124" t="s">
        <v>199</v>
      </c>
      <c r="B124" t="s">
        <v>1</v>
      </c>
      <c r="C124" t="s">
        <v>208</v>
      </c>
      <c r="D124" t="s">
        <v>228</v>
      </c>
      <c r="E124">
        <v>1857</v>
      </c>
      <c r="F124">
        <v>7.8616200000000003</v>
      </c>
      <c r="G124">
        <v>7.6033059999999999</v>
      </c>
      <c r="H124">
        <v>7.5389520000000001</v>
      </c>
      <c r="I124">
        <v>7.4383119999999998</v>
      </c>
      <c r="J124">
        <v>7.6058529999999998</v>
      </c>
      <c r="K124">
        <v>8.1681279999999994</v>
      </c>
      <c r="L124">
        <v>9.363111</v>
      </c>
      <c r="M124">
        <v>10.73967</v>
      </c>
      <c r="N124">
        <v>12.43946</v>
      </c>
      <c r="O124">
        <v>13.7308</v>
      </c>
      <c r="P124">
        <v>15.073689999999999</v>
      </c>
      <c r="Q124">
        <v>15.964930000000001</v>
      </c>
      <c r="R124">
        <v>16.429749999999999</v>
      </c>
      <c r="S124">
        <v>17.080590000000001</v>
      </c>
      <c r="T124">
        <v>17.413820000000001</v>
      </c>
      <c r="U124">
        <v>17.056920000000002</v>
      </c>
      <c r="V124">
        <v>16.172239999999999</v>
      </c>
      <c r="W124">
        <v>14.27144</v>
      </c>
      <c r="X124">
        <v>12.744289999999999</v>
      </c>
      <c r="Y124">
        <v>11.666980000000001</v>
      </c>
      <c r="Z124">
        <v>11.02542</v>
      </c>
      <c r="AA124">
        <v>9.9113469999999992</v>
      </c>
      <c r="AB124">
        <v>9.0845959999999994</v>
      </c>
      <c r="AC124">
        <v>8.3640369999999997</v>
      </c>
      <c r="AD124">
        <v>-0.25411299999999998</v>
      </c>
      <c r="AE124">
        <v>-0.31703150000000002</v>
      </c>
      <c r="AF124">
        <v>-0.2182201</v>
      </c>
      <c r="AG124">
        <v>-0.2402609</v>
      </c>
      <c r="AH124">
        <v>-0.30638969999999999</v>
      </c>
      <c r="AI124">
        <v>-0.24941199999999999</v>
      </c>
      <c r="AJ124">
        <v>3.7748999999999999E-3</v>
      </c>
      <c r="AK124">
        <v>-2.0256099999999999E-2</v>
      </c>
      <c r="AL124">
        <v>-0.19171849999999999</v>
      </c>
      <c r="AM124">
        <v>-0.24418309999999999</v>
      </c>
      <c r="AN124">
        <v>-0.10805579999999999</v>
      </c>
      <c r="AO124">
        <v>-4.3881900000000001E-2</v>
      </c>
      <c r="AP124">
        <v>-2.8146299999999999E-2</v>
      </c>
      <c r="AQ124">
        <v>-2.4392299999999999E-2</v>
      </c>
      <c r="AR124">
        <v>7.7783000000000001E-3</v>
      </c>
      <c r="AS124">
        <v>-4.6708600000000003E-2</v>
      </c>
      <c r="AT124">
        <v>-4.8116199999999998E-2</v>
      </c>
      <c r="AU124">
        <v>-0.17181840000000001</v>
      </c>
      <c r="AV124">
        <v>-0.2169122</v>
      </c>
      <c r="AW124">
        <v>-0.17744969999999999</v>
      </c>
      <c r="AX124">
        <v>-0.189218</v>
      </c>
      <c r="AY124">
        <v>-0.37060759999999998</v>
      </c>
      <c r="AZ124">
        <v>-0.26303700000000002</v>
      </c>
      <c r="BA124">
        <v>-0.22975129999999999</v>
      </c>
      <c r="BB124">
        <v>-0.1958944</v>
      </c>
      <c r="BC124">
        <v>-0.25781120000000002</v>
      </c>
      <c r="BD124">
        <v>-0.16361120000000001</v>
      </c>
      <c r="BE124">
        <v>-0.18123030000000001</v>
      </c>
      <c r="BF124">
        <v>-0.24662580000000001</v>
      </c>
      <c r="BG124">
        <v>-0.19945160000000001</v>
      </c>
      <c r="BH124">
        <v>5.9410600000000001E-2</v>
      </c>
      <c r="BI124">
        <v>4.1349200000000003E-2</v>
      </c>
      <c r="BJ124">
        <v>-9.8899000000000001E-2</v>
      </c>
      <c r="BK124">
        <v>-0.13909199999999999</v>
      </c>
      <c r="BL124">
        <v>-8.4566999999999993E-3</v>
      </c>
      <c r="BM124">
        <v>5.2421099999999998E-2</v>
      </c>
      <c r="BN124">
        <v>7.7069299999999993E-2</v>
      </c>
      <c r="BO124">
        <v>9.32587E-2</v>
      </c>
      <c r="BP124">
        <v>0.1208091</v>
      </c>
      <c r="BQ124">
        <v>5.13582E-2</v>
      </c>
      <c r="BR124">
        <v>3.71434E-2</v>
      </c>
      <c r="BS124">
        <v>-7.4587399999999998E-2</v>
      </c>
      <c r="BT124">
        <v>-0.13345870000000001</v>
      </c>
      <c r="BU124">
        <v>-8.8768799999999995E-2</v>
      </c>
      <c r="BV124">
        <v>-0.1133813</v>
      </c>
      <c r="BW124">
        <v>-0.29824050000000002</v>
      </c>
      <c r="BX124">
        <v>-0.1934246</v>
      </c>
      <c r="BY124">
        <v>-0.16697129999999999</v>
      </c>
      <c r="BZ124">
        <v>-0.1555724</v>
      </c>
      <c r="CA124">
        <v>-0.2167955</v>
      </c>
      <c r="CB124">
        <v>-0.12578919999999999</v>
      </c>
      <c r="CC124">
        <v>-0.1403459</v>
      </c>
      <c r="CD124">
        <v>-0.20523340000000001</v>
      </c>
      <c r="CE124">
        <v>-0.1648491</v>
      </c>
      <c r="CF124">
        <v>9.7943799999999998E-2</v>
      </c>
      <c r="CG124">
        <v>8.4016800000000003E-2</v>
      </c>
      <c r="CH124">
        <v>-3.4612400000000001E-2</v>
      </c>
      <c r="CI124">
        <v>-6.6306199999999996E-2</v>
      </c>
      <c r="CJ124">
        <v>6.0525299999999997E-2</v>
      </c>
      <c r="CK124">
        <v>0.1191203</v>
      </c>
      <c r="CL124">
        <v>0.1499413</v>
      </c>
      <c r="CM124">
        <v>0.17474339999999999</v>
      </c>
      <c r="CN124">
        <v>0.19909379999999999</v>
      </c>
      <c r="CO124">
        <v>0.119279</v>
      </c>
      <c r="CP124">
        <v>9.6193899999999999E-2</v>
      </c>
      <c r="CQ124">
        <v>-7.2455000000000002E-3</v>
      </c>
      <c r="CR124">
        <v>-7.5659100000000007E-2</v>
      </c>
      <c r="CS124">
        <v>-2.73487E-2</v>
      </c>
      <c r="CT124">
        <v>-6.0857099999999997E-2</v>
      </c>
      <c r="CU124">
        <v>-0.24811920000000001</v>
      </c>
      <c r="CV124">
        <v>-0.14521120000000001</v>
      </c>
      <c r="CW124">
        <v>-0.12349</v>
      </c>
      <c r="CX124">
        <v>-0.1152504</v>
      </c>
      <c r="CY124">
        <v>-0.17577970000000001</v>
      </c>
      <c r="CZ124">
        <v>-8.7967199999999995E-2</v>
      </c>
      <c r="DA124">
        <v>-9.9461400000000005E-2</v>
      </c>
      <c r="DB124">
        <v>-0.16384109999999999</v>
      </c>
      <c r="DC124">
        <v>-0.13024669999999999</v>
      </c>
      <c r="DD124">
        <v>0.13647690000000001</v>
      </c>
      <c r="DE124">
        <v>0.1266844</v>
      </c>
      <c r="DF124">
        <v>2.9674099999999998E-2</v>
      </c>
      <c r="DG124">
        <v>6.4795E-3</v>
      </c>
      <c r="DH124">
        <v>0.12950729999999999</v>
      </c>
      <c r="DI124">
        <v>0.1858194</v>
      </c>
      <c r="DJ124">
        <v>0.22281329999999999</v>
      </c>
      <c r="DK124">
        <v>0.25622810000000001</v>
      </c>
      <c r="DL124">
        <v>0.27737849999999997</v>
      </c>
      <c r="DM124">
        <v>0.1871998</v>
      </c>
      <c r="DN124">
        <v>0.1552444</v>
      </c>
      <c r="DO124">
        <v>6.0096400000000001E-2</v>
      </c>
      <c r="DP124">
        <v>-1.7859400000000001E-2</v>
      </c>
      <c r="DQ124">
        <v>3.4071400000000002E-2</v>
      </c>
      <c r="DR124">
        <v>-8.3327999999999996E-3</v>
      </c>
      <c r="DS124">
        <v>-0.1979979</v>
      </c>
      <c r="DT124">
        <v>-9.6997799999999995E-2</v>
      </c>
      <c r="DU124">
        <v>-8.0008700000000002E-2</v>
      </c>
      <c r="DV124">
        <v>-5.7031900000000003E-2</v>
      </c>
      <c r="DW124">
        <v>-0.11655939999999999</v>
      </c>
      <c r="DX124">
        <v>-3.3358199999999998E-2</v>
      </c>
      <c r="DY124">
        <v>-4.0430800000000003E-2</v>
      </c>
      <c r="DZ124">
        <v>-0.10407710000000001</v>
      </c>
      <c r="EA124">
        <v>-8.0286200000000002E-2</v>
      </c>
      <c r="EB124">
        <v>0.19211259999999999</v>
      </c>
      <c r="EC124">
        <v>0.1882897</v>
      </c>
      <c r="ED124">
        <v>0.12249359999999999</v>
      </c>
      <c r="EE124">
        <v>0.11157060000000001</v>
      </c>
      <c r="EF124">
        <v>0.22910649999999999</v>
      </c>
      <c r="EG124">
        <v>0.2821224</v>
      </c>
      <c r="EH124">
        <v>0.32802890000000001</v>
      </c>
      <c r="EI124">
        <v>0.37387910000000002</v>
      </c>
      <c r="EJ124">
        <v>0.39040930000000001</v>
      </c>
      <c r="EK124">
        <v>0.28526659999999998</v>
      </c>
      <c r="EL124">
        <v>0.240504</v>
      </c>
      <c r="EM124">
        <v>0.15732740000000001</v>
      </c>
      <c r="EN124">
        <v>6.5594E-2</v>
      </c>
      <c r="EO124">
        <v>0.12275229999999999</v>
      </c>
      <c r="EP124">
        <v>6.7503900000000006E-2</v>
      </c>
      <c r="EQ124">
        <v>-0.12563079999999999</v>
      </c>
      <c r="ER124">
        <v>-2.7385300000000001E-2</v>
      </c>
      <c r="ES124">
        <v>-1.72286E-2</v>
      </c>
      <c r="ET124">
        <v>65.990489999999994</v>
      </c>
      <c r="EU124">
        <v>65.206329999999994</v>
      </c>
      <c r="EV124">
        <v>64.531970000000001</v>
      </c>
      <c r="EW124">
        <v>63.942639999999997</v>
      </c>
      <c r="EX124">
        <v>63.459699999999998</v>
      </c>
      <c r="EY124">
        <v>63.043880000000001</v>
      </c>
      <c r="EZ124">
        <v>62.84046</v>
      </c>
      <c r="FA124">
        <v>63.993459999999999</v>
      </c>
      <c r="FB124">
        <v>66.113590000000002</v>
      </c>
      <c r="FC124">
        <v>68.925169999999994</v>
      </c>
      <c r="FD124">
        <v>72.054950000000005</v>
      </c>
      <c r="FE124">
        <v>75.187569999999994</v>
      </c>
      <c r="FF124">
        <v>77.898430000000005</v>
      </c>
      <c r="FG124">
        <v>80.089060000000003</v>
      </c>
      <c r="FH124">
        <v>81.525729999999996</v>
      </c>
      <c r="FI124">
        <v>82.035529999999994</v>
      </c>
      <c r="FJ124">
        <v>81.742660000000001</v>
      </c>
      <c r="FK124">
        <v>80.619290000000007</v>
      </c>
      <c r="FL124">
        <v>78.3827</v>
      </c>
      <c r="FM124">
        <v>75.279349999999994</v>
      </c>
      <c r="FN124">
        <v>72.34357</v>
      </c>
      <c r="FO124">
        <v>70.115700000000004</v>
      </c>
      <c r="FP124">
        <v>68.462720000000004</v>
      </c>
      <c r="FQ124">
        <v>67.23536</v>
      </c>
      <c r="FR124">
        <v>6.7023600000000003E-2</v>
      </c>
      <c r="FS124">
        <v>8.2746399999999998E-2</v>
      </c>
      <c r="FT124">
        <v>0.1127756</v>
      </c>
    </row>
    <row r="125" spans="1:176" x14ac:dyDescent="0.2">
      <c r="A125" t="s">
        <v>199</v>
      </c>
      <c r="B125" t="s">
        <v>1</v>
      </c>
      <c r="C125" t="s">
        <v>208</v>
      </c>
      <c r="D125" t="s">
        <v>239</v>
      </c>
      <c r="E125">
        <v>1857</v>
      </c>
      <c r="F125">
        <v>8.3225040000000003</v>
      </c>
      <c r="G125">
        <v>7.9276030000000004</v>
      </c>
      <c r="H125">
        <v>7.8307120000000001</v>
      </c>
      <c r="I125">
        <v>7.7518370000000001</v>
      </c>
      <c r="J125">
        <v>7.9755729999999998</v>
      </c>
      <c r="K125">
        <v>8.5715090000000007</v>
      </c>
      <c r="L125">
        <v>9.5553190000000008</v>
      </c>
      <c r="M125">
        <v>10.98696</v>
      </c>
      <c r="N125">
        <v>13.02835</v>
      </c>
      <c r="O125">
        <v>14.625260000000001</v>
      </c>
      <c r="P125">
        <v>16.446750000000002</v>
      </c>
      <c r="Q125">
        <v>17.424040000000002</v>
      </c>
      <c r="R125">
        <v>17.842549999999999</v>
      </c>
      <c r="S125">
        <v>18.53914</v>
      </c>
      <c r="T125">
        <v>18.788239999999998</v>
      </c>
      <c r="U125">
        <v>18.27467</v>
      </c>
      <c r="V125">
        <v>17.281669999999998</v>
      </c>
      <c r="W125">
        <v>15.32785</v>
      </c>
      <c r="X125">
        <v>13.818759999999999</v>
      </c>
      <c r="Y125">
        <v>12.69074</v>
      </c>
      <c r="Z125">
        <v>11.91957</v>
      </c>
      <c r="AA125">
        <v>10.758889999999999</v>
      </c>
      <c r="AB125">
        <v>9.7939139999999991</v>
      </c>
      <c r="AC125">
        <v>8.9401419999999998</v>
      </c>
      <c r="AD125">
        <v>-0.30021910000000002</v>
      </c>
      <c r="AE125">
        <v>-0.38711630000000002</v>
      </c>
      <c r="AF125">
        <v>-0.28066210000000003</v>
      </c>
      <c r="AG125">
        <v>-0.29357729999999999</v>
      </c>
      <c r="AH125">
        <v>-0.36084889999999997</v>
      </c>
      <c r="AI125">
        <v>-0.31548520000000002</v>
      </c>
      <c r="AJ125">
        <v>-5.61199E-2</v>
      </c>
      <c r="AK125">
        <v>-8.8488499999999998E-2</v>
      </c>
      <c r="AL125">
        <v>-0.2467338</v>
      </c>
      <c r="AM125">
        <v>-0.2625266</v>
      </c>
      <c r="AN125">
        <v>-2.6032199999999998E-2</v>
      </c>
      <c r="AO125">
        <v>1.90268E-2</v>
      </c>
      <c r="AP125">
        <v>-1.4889E-3</v>
      </c>
      <c r="AQ125">
        <v>5.2581299999999997E-2</v>
      </c>
      <c r="AR125">
        <v>6.8282999999999996E-2</v>
      </c>
      <c r="AS125">
        <v>6.6600000000000001E-3</v>
      </c>
      <c r="AT125">
        <v>-4.0526E-3</v>
      </c>
      <c r="AU125">
        <v>-0.2168649</v>
      </c>
      <c r="AV125">
        <v>-0.29315659999999999</v>
      </c>
      <c r="AW125">
        <v>-0.28600579999999998</v>
      </c>
      <c r="AX125">
        <v>-0.25212240000000002</v>
      </c>
      <c r="AY125">
        <v>-0.48050949999999998</v>
      </c>
      <c r="AZ125">
        <v>-0.33651740000000002</v>
      </c>
      <c r="BA125">
        <v>-0.27629969999999998</v>
      </c>
      <c r="BB125">
        <v>-0.24200060000000001</v>
      </c>
      <c r="BC125">
        <v>-0.32789600000000002</v>
      </c>
      <c r="BD125">
        <v>-0.22605310000000001</v>
      </c>
      <c r="BE125">
        <v>-0.2345467</v>
      </c>
      <c r="BF125">
        <v>-0.30108499999999999</v>
      </c>
      <c r="BG125">
        <v>-0.2655247</v>
      </c>
      <c r="BH125">
        <v>-4.8420000000000001E-4</v>
      </c>
      <c r="BI125">
        <v>-2.6883199999999999E-2</v>
      </c>
      <c r="BJ125">
        <v>-0.1539143</v>
      </c>
      <c r="BK125">
        <v>-0.15743550000000001</v>
      </c>
      <c r="BL125">
        <v>7.3566900000000005E-2</v>
      </c>
      <c r="BM125">
        <v>0.1153298</v>
      </c>
      <c r="BN125">
        <v>0.10372670000000001</v>
      </c>
      <c r="BO125">
        <v>0.1702323</v>
      </c>
      <c r="BP125">
        <v>0.1813138</v>
      </c>
      <c r="BQ125">
        <v>0.10472679999999999</v>
      </c>
      <c r="BR125">
        <v>8.1206899999999999E-2</v>
      </c>
      <c r="BS125">
        <v>-0.1196339</v>
      </c>
      <c r="BT125">
        <v>-0.2097031</v>
      </c>
      <c r="BU125">
        <v>-0.1973249</v>
      </c>
      <c r="BV125">
        <v>-0.17628569999999999</v>
      </c>
      <c r="BW125">
        <v>-0.40814240000000002</v>
      </c>
      <c r="BX125">
        <v>-0.266905</v>
      </c>
      <c r="BY125">
        <v>-0.2135196</v>
      </c>
      <c r="BZ125">
        <v>-0.20167860000000001</v>
      </c>
      <c r="CA125">
        <v>-0.28688029999999998</v>
      </c>
      <c r="CB125">
        <v>-0.18823110000000001</v>
      </c>
      <c r="CC125">
        <v>-0.19366230000000001</v>
      </c>
      <c r="CD125">
        <v>-0.2596926</v>
      </c>
      <c r="CE125">
        <v>-0.2309223</v>
      </c>
      <c r="CF125">
        <v>3.8048899999999997E-2</v>
      </c>
      <c r="CG125">
        <v>1.5784400000000001E-2</v>
      </c>
      <c r="CH125">
        <v>-8.9627799999999994E-2</v>
      </c>
      <c r="CI125">
        <v>-8.4649699999999994E-2</v>
      </c>
      <c r="CJ125">
        <v>0.14254890000000001</v>
      </c>
      <c r="CK125">
        <v>0.182029</v>
      </c>
      <c r="CL125">
        <v>0.1765987</v>
      </c>
      <c r="CM125">
        <v>0.25171700000000002</v>
      </c>
      <c r="CN125">
        <v>0.25959850000000001</v>
      </c>
      <c r="CO125">
        <v>0.17264760000000001</v>
      </c>
      <c r="CP125">
        <v>0.1402574</v>
      </c>
      <c r="CQ125">
        <v>-5.2291999999999998E-2</v>
      </c>
      <c r="CR125">
        <v>-0.1519035</v>
      </c>
      <c r="CS125">
        <v>-0.13590479999999999</v>
      </c>
      <c r="CT125">
        <v>-0.1237615</v>
      </c>
      <c r="CU125">
        <v>-0.35802119999999998</v>
      </c>
      <c r="CV125">
        <v>-0.21869160000000001</v>
      </c>
      <c r="CW125">
        <v>-0.1700383</v>
      </c>
      <c r="CX125">
        <v>-0.16135659999999999</v>
      </c>
      <c r="CY125">
        <v>-0.24586450000000001</v>
      </c>
      <c r="CZ125">
        <v>-0.15040909999999999</v>
      </c>
      <c r="DA125">
        <v>-0.15277789999999999</v>
      </c>
      <c r="DB125">
        <v>-0.2183003</v>
      </c>
      <c r="DC125">
        <v>-0.19631979999999999</v>
      </c>
      <c r="DD125">
        <v>7.65821E-2</v>
      </c>
      <c r="DE125">
        <v>5.8451999999999997E-2</v>
      </c>
      <c r="DF125">
        <v>-2.5341300000000001E-2</v>
      </c>
      <c r="DG125">
        <v>-1.18639E-2</v>
      </c>
      <c r="DH125">
        <v>0.211531</v>
      </c>
      <c r="DI125">
        <v>0.24872820000000001</v>
      </c>
      <c r="DJ125">
        <v>0.24947069999999999</v>
      </c>
      <c r="DK125">
        <v>0.33320179999999999</v>
      </c>
      <c r="DL125">
        <v>0.33788319999999999</v>
      </c>
      <c r="DM125">
        <v>0.24056839999999999</v>
      </c>
      <c r="DN125">
        <v>0.19930800000000001</v>
      </c>
      <c r="DO125">
        <v>1.50499E-2</v>
      </c>
      <c r="DP125">
        <v>-9.4103800000000001E-2</v>
      </c>
      <c r="DQ125">
        <v>-7.4484599999999998E-2</v>
      </c>
      <c r="DR125">
        <v>-7.1237200000000001E-2</v>
      </c>
      <c r="DS125">
        <v>-0.3078999</v>
      </c>
      <c r="DT125">
        <v>-0.1704782</v>
      </c>
      <c r="DU125">
        <v>-0.12655710000000001</v>
      </c>
      <c r="DV125">
        <v>-0.10313799999999999</v>
      </c>
      <c r="DW125">
        <v>-0.18664420000000001</v>
      </c>
      <c r="DX125">
        <v>-9.5800099999999999E-2</v>
      </c>
      <c r="DY125">
        <v>-9.3747200000000003E-2</v>
      </c>
      <c r="DZ125">
        <v>-0.15853629999999999</v>
      </c>
      <c r="EA125">
        <v>-0.1463594</v>
      </c>
      <c r="EB125">
        <v>0.1322178</v>
      </c>
      <c r="EC125">
        <v>0.12005730000000001</v>
      </c>
      <c r="ED125">
        <v>6.7478300000000005E-2</v>
      </c>
      <c r="EE125">
        <v>9.3227099999999993E-2</v>
      </c>
      <c r="EF125">
        <v>0.31113010000000002</v>
      </c>
      <c r="EG125">
        <v>0.34503119999999998</v>
      </c>
      <c r="EH125">
        <v>0.35468630000000001</v>
      </c>
      <c r="EI125">
        <v>0.4508528</v>
      </c>
      <c r="EJ125">
        <v>0.45091389999999998</v>
      </c>
      <c r="EK125">
        <v>0.33863520000000003</v>
      </c>
      <c r="EL125">
        <v>0.28456749999999997</v>
      </c>
      <c r="EM125">
        <v>0.1122809</v>
      </c>
      <c r="EN125">
        <v>-1.0650400000000001E-2</v>
      </c>
      <c r="EO125">
        <v>1.41963E-2</v>
      </c>
      <c r="EP125">
        <v>4.5995000000000003E-3</v>
      </c>
      <c r="EQ125">
        <v>-0.23553279999999999</v>
      </c>
      <c r="ER125">
        <v>-0.1008657</v>
      </c>
      <c r="ES125">
        <v>-6.3777E-2</v>
      </c>
      <c r="ET125">
        <v>70.006839999999997</v>
      </c>
      <c r="EU125">
        <v>68.828299999999999</v>
      </c>
      <c r="EV125">
        <v>67.978369999999998</v>
      </c>
      <c r="EW125">
        <v>66.918689999999998</v>
      </c>
      <c r="EX125">
        <v>66.055710000000005</v>
      </c>
      <c r="EY125">
        <v>65.492310000000003</v>
      </c>
      <c r="EZ125">
        <v>65.183440000000004</v>
      </c>
      <c r="FA125">
        <v>67.459270000000004</v>
      </c>
      <c r="FB125">
        <v>70.816929999999999</v>
      </c>
      <c r="FC125">
        <v>74.206429999999997</v>
      </c>
      <c r="FD125">
        <v>78.170349999999999</v>
      </c>
      <c r="FE125">
        <v>81.408280000000005</v>
      </c>
      <c r="FF125">
        <v>84.405860000000004</v>
      </c>
      <c r="FG125">
        <v>86.751019999999997</v>
      </c>
      <c r="FH125">
        <v>88.902379999999994</v>
      </c>
      <c r="FI125">
        <v>89.515010000000004</v>
      </c>
      <c r="FJ125">
        <v>89.526920000000004</v>
      </c>
      <c r="FK125">
        <v>88.562780000000004</v>
      </c>
      <c r="FL125">
        <v>86.014610000000005</v>
      </c>
      <c r="FM125">
        <v>82.599149999999995</v>
      </c>
      <c r="FN125">
        <v>78.457210000000003</v>
      </c>
      <c r="FO125">
        <v>75.114750000000001</v>
      </c>
      <c r="FP125">
        <v>72.372960000000006</v>
      </c>
      <c r="FQ125">
        <v>70.50264</v>
      </c>
      <c r="FR125">
        <v>6.7023600000000003E-2</v>
      </c>
      <c r="FS125">
        <v>8.2746399999999998E-2</v>
      </c>
      <c r="FT125">
        <v>0.1127756</v>
      </c>
    </row>
    <row r="126" spans="1:176" x14ac:dyDescent="0.2">
      <c r="A126" t="s">
        <v>199</v>
      </c>
      <c r="B126" t="s">
        <v>1</v>
      </c>
      <c r="C126" t="s">
        <v>208</v>
      </c>
      <c r="D126" t="s">
        <v>249</v>
      </c>
      <c r="E126">
        <v>1857</v>
      </c>
      <c r="F126">
        <v>7.588546</v>
      </c>
      <c r="G126">
        <v>7.3325440000000004</v>
      </c>
      <c r="H126">
        <v>7.3626240000000003</v>
      </c>
      <c r="I126">
        <v>7.3776700000000002</v>
      </c>
      <c r="J126">
        <v>7.6731809999999996</v>
      </c>
      <c r="K126">
        <v>8.3290000000000006</v>
      </c>
      <c r="L126">
        <v>9.6371970000000005</v>
      </c>
      <c r="M126">
        <v>10.94983</v>
      </c>
      <c r="N126">
        <v>12.165380000000001</v>
      </c>
      <c r="O126">
        <v>12.86806</v>
      </c>
      <c r="P126">
        <v>13.138669999999999</v>
      </c>
      <c r="Q126">
        <v>13.08822</v>
      </c>
      <c r="R126">
        <v>12.68055</v>
      </c>
      <c r="S126">
        <v>12.60033</v>
      </c>
      <c r="T126">
        <v>12.449149999999999</v>
      </c>
      <c r="U126">
        <v>12.041539999999999</v>
      </c>
      <c r="V126">
        <v>11.557079999999999</v>
      </c>
      <c r="W126">
        <v>11.1912</v>
      </c>
      <c r="X126">
        <v>10.43065</v>
      </c>
      <c r="Y126">
        <v>9.8027639999999998</v>
      </c>
      <c r="Z126">
        <v>9.4112609999999997</v>
      </c>
      <c r="AA126">
        <v>8.7749439999999996</v>
      </c>
      <c r="AB126">
        <v>8.2270120000000002</v>
      </c>
      <c r="AC126">
        <v>7.8860739999999998</v>
      </c>
      <c r="AD126">
        <v>9.8350199999999999E-2</v>
      </c>
      <c r="AE126">
        <v>-7.6142600000000005E-2</v>
      </c>
      <c r="AF126">
        <v>2.9309000000000002E-3</v>
      </c>
      <c r="AG126">
        <v>-9.6565700000000004E-2</v>
      </c>
      <c r="AH126">
        <v>-0.1006503</v>
      </c>
      <c r="AI126">
        <v>-0.105804</v>
      </c>
      <c r="AJ126">
        <v>4.8128200000000003E-2</v>
      </c>
      <c r="AK126">
        <v>3.3208000000000001E-3</v>
      </c>
      <c r="AL126">
        <v>-8.4993100000000002E-2</v>
      </c>
      <c r="AM126">
        <v>-5.7587800000000001E-2</v>
      </c>
      <c r="AN126">
        <v>-6.6535700000000003E-2</v>
      </c>
      <c r="AO126">
        <v>-5.8238699999999997E-2</v>
      </c>
      <c r="AP126">
        <v>-1.56589E-2</v>
      </c>
      <c r="AQ126">
        <v>-2.5874999999999999E-2</v>
      </c>
      <c r="AR126">
        <v>6.1382100000000002E-2</v>
      </c>
      <c r="AS126">
        <v>9.1553399999999993E-2</v>
      </c>
      <c r="AT126">
        <v>0.17106979999999999</v>
      </c>
      <c r="AU126">
        <v>0.2139006</v>
      </c>
      <c r="AV126">
        <v>0.1857413</v>
      </c>
      <c r="AW126">
        <v>7.8082100000000002E-2</v>
      </c>
      <c r="AX126">
        <v>0.13137779999999999</v>
      </c>
      <c r="AY126">
        <v>3.8366600000000001E-2</v>
      </c>
      <c r="AZ126">
        <v>4.1256800000000003E-2</v>
      </c>
      <c r="BA126">
        <v>9.0504200000000007E-2</v>
      </c>
      <c r="BB126">
        <v>0.1240996</v>
      </c>
      <c r="BC126">
        <v>-4.90704E-2</v>
      </c>
      <c r="BD126">
        <v>2.9157499999999999E-2</v>
      </c>
      <c r="BE126">
        <v>-6.9691100000000006E-2</v>
      </c>
      <c r="BF126">
        <v>-7.5254100000000004E-2</v>
      </c>
      <c r="BG126">
        <v>-7.8123399999999996E-2</v>
      </c>
      <c r="BH126">
        <v>8.0593300000000007E-2</v>
      </c>
      <c r="BI126">
        <v>4.45266E-2</v>
      </c>
      <c r="BJ126">
        <v>-3.5136899999999999E-2</v>
      </c>
      <c r="BK126">
        <v>-9.9441000000000009E-3</v>
      </c>
      <c r="BL126">
        <v>-1.83917E-2</v>
      </c>
      <c r="BM126">
        <v>-1.0677600000000001E-2</v>
      </c>
      <c r="BN126">
        <v>2.5064800000000002E-2</v>
      </c>
      <c r="BO126">
        <v>1.5076900000000001E-2</v>
      </c>
      <c r="BP126">
        <v>0.102564</v>
      </c>
      <c r="BQ126">
        <v>0.12599270000000001</v>
      </c>
      <c r="BR126">
        <v>0.20595810000000001</v>
      </c>
      <c r="BS126">
        <v>0.25838420000000001</v>
      </c>
      <c r="BT126">
        <v>0.23400650000000001</v>
      </c>
      <c r="BU126">
        <v>0.1147227</v>
      </c>
      <c r="BV126">
        <v>0.16376669999999999</v>
      </c>
      <c r="BW126">
        <v>6.90693E-2</v>
      </c>
      <c r="BX126">
        <v>6.8987300000000001E-2</v>
      </c>
      <c r="BY126">
        <v>0.1147112</v>
      </c>
      <c r="BZ126">
        <v>0.14193359999999999</v>
      </c>
      <c r="CA126">
        <v>-3.0320300000000001E-2</v>
      </c>
      <c r="CB126">
        <v>4.7322000000000003E-2</v>
      </c>
      <c r="CC126">
        <v>-5.10778E-2</v>
      </c>
      <c r="CD126">
        <v>-5.7664800000000002E-2</v>
      </c>
      <c r="CE126">
        <v>-5.8951999999999997E-2</v>
      </c>
      <c r="CF126">
        <v>0.1030785</v>
      </c>
      <c r="CG126">
        <v>7.3065599999999994E-2</v>
      </c>
      <c r="CH126">
        <v>-6.066E-4</v>
      </c>
      <c r="CI126">
        <v>2.3053799999999999E-2</v>
      </c>
      <c r="CJ126">
        <v>1.4952699999999999E-2</v>
      </c>
      <c r="CK126">
        <v>2.2263100000000001E-2</v>
      </c>
      <c r="CL126">
        <v>5.3269900000000002E-2</v>
      </c>
      <c r="CM126">
        <v>4.3439999999999999E-2</v>
      </c>
      <c r="CN126">
        <v>0.13108649999999999</v>
      </c>
      <c r="CO126">
        <v>0.14984520000000001</v>
      </c>
      <c r="CP126">
        <v>0.23012170000000001</v>
      </c>
      <c r="CQ126">
        <v>0.28919339999999999</v>
      </c>
      <c r="CR126">
        <v>0.26743489999999998</v>
      </c>
      <c r="CS126">
        <v>0.1400998</v>
      </c>
      <c r="CT126">
        <v>0.18619920000000001</v>
      </c>
      <c r="CU126">
        <v>9.0333999999999998E-2</v>
      </c>
      <c r="CV126">
        <v>8.8193400000000005E-2</v>
      </c>
      <c r="CW126">
        <v>0.13147690000000001</v>
      </c>
      <c r="CX126">
        <v>0.15976760000000001</v>
      </c>
      <c r="CY126">
        <v>-1.15701E-2</v>
      </c>
      <c r="CZ126">
        <v>6.54864E-2</v>
      </c>
      <c r="DA126">
        <v>-3.24645E-2</v>
      </c>
      <c r="DB126">
        <v>-4.0075399999999997E-2</v>
      </c>
      <c r="DC126">
        <v>-3.9780500000000003E-2</v>
      </c>
      <c r="DD126">
        <v>0.1255637</v>
      </c>
      <c r="DE126">
        <v>0.1016046</v>
      </c>
      <c r="DF126">
        <v>3.3923599999999998E-2</v>
      </c>
      <c r="DG126">
        <v>5.6051700000000003E-2</v>
      </c>
      <c r="DH126">
        <v>4.8297E-2</v>
      </c>
      <c r="DI126">
        <v>5.5203799999999997E-2</v>
      </c>
      <c r="DJ126">
        <v>8.1475000000000006E-2</v>
      </c>
      <c r="DK126">
        <v>7.1803099999999995E-2</v>
      </c>
      <c r="DL126">
        <v>0.159609</v>
      </c>
      <c r="DM126">
        <v>0.17369770000000001</v>
      </c>
      <c r="DN126">
        <v>0.25428519999999999</v>
      </c>
      <c r="DO126">
        <v>0.32000260000000003</v>
      </c>
      <c r="DP126">
        <v>0.3008633</v>
      </c>
      <c r="DQ126">
        <v>0.16547700000000001</v>
      </c>
      <c r="DR126">
        <v>0.2086316</v>
      </c>
      <c r="DS126">
        <v>0.11159860000000001</v>
      </c>
      <c r="DT126">
        <v>0.10739949999999999</v>
      </c>
      <c r="DU126">
        <v>0.1482426</v>
      </c>
      <c r="DV126">
        <v>0.18551699999999999</v>
      </c>
      <c r="DW126">
        <v>1.55021E-2</v>
      </c>
      <c r="DX126">
        <v>9.1713000000000003E-2</v>
      </c>
      <c r="DY126">
        <v>-5.5899000000000001E-3</v>
      </c>
      <c r="DZ126">
        <v>-1.46792E-2</v>
      </c>
      <c r="EA126">
        <v>-1.21E-2</v>
      </c>
      <c r="EB126">
        <v>0.15802869999999999</v>
      </c>
      <c r="EC126">
        <v>0.1428103</v>
      </c>
      <c r="ED126">
        <v>8.3779800000000001E-2</v>
      </c>
      <c r="EE126">
        <v>0.10369539999999999</v>
      </c>
      <c r="EF126">
        <v>9.6440999999999999E-2</v>
      </c>
      <c r="EG126">
        <v>0.102765</v>
      </c>
      <c r="EH126">
        <v>0.12219869999999999</v>
      </c>
      <c r="EI126">
        <v>0.11275499999999999</v>
      </c>
      <c r="EJ126">
        <v>0.20079089999999999</v>
      </c>
      <c r="EK126">
        <v>0.20813690000000001</v>
      </c>
      <c r="EL126">
        <v>0.28917349999999997</v>
      </c>
      <c r="EM126">
        <v>0.36448629999999999</v>
      </c>
      <c r="EN126">
        <v>0.34912850000000001</v>
      </c>
      <c r="EO126">
        <v>0.20211750000000001</v>
      </c>
      <c r="EP126">
        <v>0.2410206</v>
      </c>
      <c r="EQ126">
        <v>0.14230139999999999</v>
      </c>
      <c r="ER126">
        <v>0.13513</v>
      </c>
      <c r="ES126">
        <v>0.17244960000000001</v>
      </c>
      <c r="ET126">
        <v>42.317259999999997</v>
      </c>
      <c r="EU126">
        <v>41.435459999999999</v>
      </c>
      <c r="EV126">
        <v>40.735939999999999</v>
      </c>
      <c r="EW126">
        <v>40.063270000000003</v>
      </c>
      <c r="EX126">
        <v>39.523690000000002</v>
      </c>
      <c r="EY126">
        <v>39.119300000000003</v>
      </c>
      <c r="EZ126">
        <v>38.920780000000001</v>
      </c>
      <c r="FA126">
        <v>39.250480000000003</v>
      </c>
      <c r="FB126">
        <v>42.534619999999997</v>
      </c>
      <c r="FC126">
        <v>46.995289999999997</v>
      </c>
      <c r="FD126">
        <v>50.772210000000001</v>
      </c>
      <c r="FE126">
        <v>53.788350000000001</v>
      </c>
      <c r="FF126">
        <v>56.10172</v>
      </c>
      <c r="FG126">
        <v>57.78586</v>
      </c>
      <c r="FH126">
        <v>58.51446</v>
      </c>
      <c r="FI126">
        <v>58.065959999999997</v>
      </c>
      <c r="FJ126">
        <v>55.649979999999999</v>
      </c>
      <c r="FK126">
        <v>52.376350000000002</v>
      </c>
      <c r="FL126">
        <v>50.017859999999999</v>
      </c>
      <c r="FM126">
        <v>48.158549999999998</v>
      </c>
      <c r="FN126">
        <v>46.720790000000001</v>
      </c>
      <c r="FO126">
        <v>45.470660000000002</v>
      </c>
      <c r="FP126">
        <v>44.443660000000001</v>
      </c>
      <c r="FQ126">
        <v>43.345149999999997</v>
      </c>
      <c r="FR126">
        <v>3.4133400000000001E-2</v>
      </c>
      <c r="FS126">
        <v>4.1381500000000002E-2</v>
      </c>
    </row>
    <row r="127" spans="1:176" x14ac:dyDescent="0.2">
      <c r="A127" t="s">
        <v>199</v>
      </c>
      <c r="B127" t="s">
        <v>1</v>
      </c>
      <c r="C127" t="s">
        <v>208</v>
      </c>
      <c r="D127" t="s">
        <v>252</v>
      </c>
      <c r="E127">
        <v>1857</v>
      </c>
      <c r="F127">
        <v>7.7004809999999999</v>
      </c>
      <c r="G127">
        <v>7.450469</v>
      </c>
      <c r="H127">
        <v>7.5434419999999998</v>
      </c>
      <c r="I127">
        <v>7.5471300000000001</v>
      </c>
      <c r="J127">
        <v>7.8935639999999996</v>
      </c>
      <c r="K127">
        <v>8.6757910000000003</v>
      </c>
      <c r="L127">
        <v>9.9853939999999994</v>
      </c>
      <c r="M127">
        <v>11.37021</v>
      </c>
      <c r="N127">
        <v>13.026820000000001</v>
      </c>
      <c r="O127">
        <v>13.908759999999999</v>
      </c>
      <c r="P127">
        <v>14.19589</v>
      </c>
      <c r="Q127">
        <v>14.127330000000001</v>
      </c>
      <c r="R127">
        <v>13.773870000000001</v>
      </c>
      <c r="S127">
        <v>13.535729999999999</v>
      </c>
      <c r="T127">
        <v>13.36599</v>
      </c>
      <c r="U127">
        <v>12.8317</v>
      </c>
      <c r="V127">
        <v>12.331</v>
      </c>
      <c r="W127">
        <v>11.78185</v>
      </c>
      <c r="X127">
        <v>10.824199999999999</v>
      </c>
      <c r="Y127">
        <v>10.226100000000001</v>
      </c>
      <c r="Z127">
        <v>9.9251179999999994</v>
      </c>
      <c r="AA127">
        <v>9.1243820000000007</v>
      </c>
      <c r="AB127">
        <v>8.5129940000000008</v>
      </c>
      <c r="AC127">
        <v>8.2007340000000006</v>
      </c>
      <c r="AD127">
        <v>2.43593E-2</v>
      </c>
      <c r="AE127">
        <v>-0.20805950000000001</v>
      </c>
      <c r="AF127">
        <v>-9.3404600000000004E-2</v>
      </c>
      <c r="AG127">
        <v>-0.28048000000000001</v>
      </c>
      <c r="AH127">
        <v>-0.29426720000000001</v>
      </c>
      <c r="AI127">
        <v>-0.2345806</v>
      </c>
      <c r="AJ127">
        <v>-8.1584599999999993E-2</v>
      </c>
      <c r="AK127">
        <v>-0.2072542</v>
      </c>
      <c r="AL127">
        <v>-0.25857360000000001</v>
      </c>
      <c r="AM127">
        <v>-0.2679107</v>
      </c>
      <c r="AN127">
        <v>-0.27801169999999997</v>
      </c>
      <c r="AO127">
        <v>-0.26899669999999998</v>
      </c>
      <c r="AP127">
        <v>-0.19572629999999999</v>
      </c>
      <c r="AQ127">
        <v>-0.23188810000000001</v>
      </c>
      <c r="AR127">
        <v>-6.6332199999999994E-2</v>
      </c>
      <c r="AS127">
        <v>-0.1059273</v>
      </c>
      <c r="AT127">
        <v>-7.4275999999999995E-2</v>
      </c>
      <c r="AU127">
        <v>-4.8882399999999999E-2</v>
      </c>
      <c r="AV127">
        <v>-9.2866699999999996E-2</v>
      </c>
      <c r="AW127">
        <v>-0.18772829999999999</v>
      </c>
      <c r="AX127">
        <v>-2.8507399999999999E-2</v>
      </c>
      <c r="AY127">
        <v>-0.1219837</v>
      </c>
      <c r="AZ127">
        <v>-0.1317198</v>
      </c>
      <c r="BA127">
        <v>-5.2471200000000003E-2</v>
      </c>
      <c r="BB127">
        <v>5.0108699999999999E-2</v>
      </c>
      <c r="BC127">
        <v>-0.18098739999999999</v>
      </c>
      <c r="BD127">
        <v>-6.7178000000000002E-2</v>
      </c>
      <c r="BE127">
        <v>-0.25360539999999998</v>
      </c>
      <c r="BF127">
        <v>-0.26887100000000003</v>
      </c>
      <c r="BG127">
        <v>-0.2069001</v>
      </c>
      <c r="BH127">
        <v>-4.9119500000000003E-2</v>
      </c>
      <c r="BI127">
        <v>-0.16604840000000001</v>
      </c>
      <c r="BJ127">
        <v>-0.2087174</v>
      </c>
      <c r="BK127">
        <v>-0.22026699999999999</v>
      </c>
      <c r="BL127">
        <v>-0.22986770000000001</v>
      </c>
      <c r="BM127">
        <v>-0.22143560000000001</v>
      </c>
      <c r="BN127">
        <v>-0.15500269999999999</v>
      </c>
      <c r="BO127">
        <v>-0.1909363</v>
      </c>
      <c r="BP127">
        <v>-2.5150200000000001E-2</v>
      </c>
      <c r="BQ127">
        <v>-7.1487999999999996E-2</v>
      </c>
      <c r="BR127">
        <v>-3.9387699999999998E-2</v>
      </c>
      <c r="BS127">
        <v>-4.3987999999999996E-3</v>
      </c>
      <c r="BT127">
        <v>-4.4601399999999999E-2</v>
      </c>
      <c r="BU127">
        <v>-0.15108769999999999</v>
      </c>
      <c r="BV127">
        <v>3.8815E-3</v>
      </c>
      <c r="BW127">
        <v>-9.1281000000000001E-2</v>
      </c>
      <c r="BX127">
        <v>-0.10398930000000001</v>
      </c>
      <c r="BY127">
        <v>-2.82642E-2</v>
      </c>
      <c r="BZ127">
        <v>6.7942699999999995E-2</v>
      </c>
      <c r="CA127">
        <v>-0.1622372</v>
      </c>
      <c r="CB127">
        <v>-4.9013599999999997E-2</v>
      </c>
      <c r="CC127">
        <v>-0.23499210000000001</v>
      </c>
      <c r="CD127">
        <v>-0.25128159999999999</v>
      </c>
      <c r="CE127">
        <v>-0.1877286</v>
      </c>
      <c r="CF127">
        <v>-2.66343E-2</v>
      </c>
      <c r="CG127">
        <v>-0.13750950000000001</v>
      </c>
      <c r="CH127">
        <v>-0.17418710000000001</v>
      </c>
      <c r="CI127">
        <v>-0.18726909999999999</v>
      </c>
      <c r="CJ127">
        <v>-0.19652330000000001</v>
      </c>
      <c r="CK127">
        <v>-0.18849489999999999</v>
      </c>
      <c r="CL127">
        <v>-0.12679750000000001</v>
      </c>
      <c r="CM127">
        <v>-0.1625731</v>
      </c>
      <c r="CN127">
        <v>3.3722000000000001E-3</v>
      </c>
      <c r="CO127">
        <v>-4.7635499999999997E-2</v>
      </c>
      <c r="CP127">
        <v>-1.5224100000000001E-2</v>
      </c>
      <c r="CQ127">
        <v>2.6410400000000001E-2</v>
      </c>
      <c r="CR127">
        <v>-1.11731E-2</v>
      </c>
      <c r="CS127">
        <v>-0.12571060000000001</v>
      </c>
      <c r="CT127">
        <v>2.6314000000000001E-2</v>
      </c>
      <c r="CU127">
        <v>-7.0016400000000006E-2</v>
      </c>
      <c r="CV127">
        <v>-8.4783200000000003E-2</v>
      </c>
      <c r="CW127">
        <v>-1.14985E-2</v>
      </c>
      <c r="CX127">
        <v>8.5776699999999997E-2</v>
      </c>
      <c r="CY127">
        <v>-0.14348710000000001</v>
      </c>
      <c r="CZ127">
        <v>-3.0849100000000001E-2</v>
      </c>
      <c r="DA127">
        <v>-0.21637890000000001</v>
      </c>
      <c r="DB127">
        <v>-0.23369229999999999</v>
      </c>
      <c r="DC127">
        <v>-0.16855709999999999</v>
      </c>
      <c r="DD127">
        <v>-4.1491999999999996E-3</v>
      </c>
      <c r="DE127">
        <v>-0.1089705</v>
      </c>
      <c r="DF127">
        <v>-0.1396569</v>
      </c>
      <c r="DG127">
        <v>-0.1542712</v>
      </c>
      <c r="DH127">
        <v>-0.16317899999999999</v>
      </c>
      <c r="DI127">
        <v>-0.1555542</v>
      </c>
      <c r="DJ127">
        <v>-9.8592399999999997E-2</v>
      </c>
      <c r="DK127">
        <v>-0.13421</v>
      </c>
      <c r="DL127">
        <v>3.1894699999999998E-2</v>
      </c>
      <c r="DM127">
        <v>-2.3782999999999999E-2</v>
      </c>
      <c r="DN127">
        <v>8.9394000000000001E-3</v>
      </c>
      <c r="DO127">
        <v>5.7219699999999998E-2</v>
      </c>
      <c r="DP127">
        <v>2.2255299999999999E-2</v>
      </c>
      <c r="DQ127">
        <v>-0.1003334</v>
      </c>
      <c r="DR127">
        <v>4.8746499999999998E-2</v>
      </c>
      <c r="DS127">
        <v>-4.8751700000000002E-2</v>
      </c>
      <c r="DT127">
        <v>-6.5577099999999999E-2</v>
      </c>
      <c r="DU127">
        <v>5.2671999999999997E-3</v>
      </c>
      <c r="DV127">
        <v>0.1115261</v>
      </c>
      <c r="DW127">
        <v>-0.1164149</v>
      </c>
      <c r="DX127">
        <v>-4.6224999999999999E-3</v>
      </c>
      <c r="DY127">
        <v>-0.18950429999999999</v>
      </c>
      <c r="DZ127">
        <v>-0.20829610000000001</v>
      </c>
      <c r="EA127">
        <v>-0.14087659999999999</v>
      </c>
      <c r="EB127">
        <v>2.8315900000000001E-2</v>
      </c>
      <c r="EC127">
        <v>-6.7764699999999997E-2</v>
      </c>
      <c r="ED127">
        <v>-8.9800699999999997E-2</v>
      </c>
      <c r="EE127">
        <v>-0.1066275</v>
      </c>
      <c r="EF127">
        <v>-0.115035</v>
      </c>
      <c r="EG127">
        <v>-0.10799300000000001</v>
      </c>
      <c r="EH127">
        <v>-5.7868700000000002E-2</v>
      </c>
      <c r="EI127">
        <v>-9.3258099999999997E-2</v>
      </c>
      <c r="EJ127">
        <v>7.3076699999999994E-2</v>
      </c>
      <c r="EK127">
        <v>1.0656199999999999E-2</v>
      </c>
      <c r="EL127">
        <v>4.3827699999999997E-2</v>
      </c>
      <c r="EM127">
        <v>0.1017033</v>
      </c>
      <c r="EN127">
        <v>7.0520600000000003E-2</v>
      </c>
      <c r="EO127">
        <v>-6.3692899999999997E-2</v>
      </c>
      <c r="EP127">
        <v>8.1135399999999996E-2</v>
      </c>
      <c r="EQ127">
        <v>-1.8048999999999999E-2</v>
      </c>
      <c r="ER127">
        <v>-3.7846600000000001E-2</v>
      </c>
      <c r="ES127">
        <v>2.9474199999999999E-2</v>
      </c>
      <c r="ET127">
        <v>33.299610000000001</v>
      </c>
      <c r="EU127">
        <v>32.824530000000003</v>
      </c>
      <c r="EV127">
        <v>32.038539999999998</v>
      </c>
      <c r="EW127">
        <v>31.35849</v>
      </c>
      <c r="EX127">
        <v>31.697859999999999</v>
      </c>
      <c r="EY127">
        <v>31.386119999999998</v>
      </c>
      <c r="EZ127">
        <v>31.203530000000001</v>
      </c>
      <c r="FA127">
        <v>31.905719999999999</v>
      </c>
      <c r="FB127">
        <v>35.029150000000001</v>
      </c>
      <c r="FC127">
        <v>38.800829999999998</v>
      </c>
      <c r="FD127">
        <v>42.01558</v>
      </c>
      <c r="FE127">
        <v>44.969349999999999</v>
      </c>
      <c r="FF127">
        <v>47.577509999999997</v>
      </c>
      <c r="FG127">
        <v>49.621450000000003</v>
      </c>
      <c r="FH127">
        <v>50.590910000000001</v>
      </c>
      <c r="FI127">
        <v>50.5473</v>
      </c>
      <c r="FJ127">
        <v>48.298749999999998</v>
      </c>
      <c r="FK127">
        <v>44.979430000000001</v>
      </c>
      <c r="FL127">
        <v>42.521929999999998</v>
      </c>
      <c r="FM127">
        <v>40.157290000000003</v>
      </c>
      <c r="FN127">
        <v>38.572009999999999</v>
      </c>
      <c r="FO127">
        <v>37.331969999999998</v>
      </c>
      <c r="FP127">
        <v>36.035699999999999</v>
      </c>
      <c r="FQ127">
        <v>34.762129999999999</v>
      </c>
      <c r="FR127">
        <v>3.4133400000000001E-2</v>
      </c>
      <c r="FS127">
        <v>4.1381500000000002E-2</v>
      </c>
    </row>
    <row r="128" spans="1:176" x14ac:dyDescent="0.2">
      <c r="A128" t="s">
        <v>199</v>
      </c>
      <c r="B128" t="s">
        <v>1</v>
      </c>
      <c r="C128" t="s">
        <v>208</v>
      </c>
      <c r="D128" t="s">
        <v>229</v>
      </c>
      <c r="E128">
        <v>1857</v>
      </c>
      <c r="F128">
        <v>7.3766610000000004</v>
      </c>
      <c r="G128">
        <v>7.1790599999999998</v>
      </c>
      <c r="H128">
        <v>7.1683310000000002</v>
      </c>
      <c r="I128">
        <v>7.2199330000000002</v>
      </c>
      <c r="J128">
        <v>7.4978999999999996</v>
      </c>
      <c r="K128">
        <v>8.0220559999999992</v>
      </c>
      <c r="L128">
        <v>9.2237770000000001</v>
      </c>
      <c r="M128">
        <v>10.55339</v>
      </c>
      <c r="N128">
        <v>11.800039999999999</v>
      </c>
      <c r="O128">
        <v>12.61525</v>
      </c>
      <c r="P128">
        <v>12.99639</v>
      </c>
      <c r="Q128">
        <v>13.110749999999999</v>
      </c>
      <c r="R128">
        <v>12.854990000000001</v>
      </c>
      <c r="S128">
        <v>12.933960000000001</v>
      </c>
      <c r="T128">
        <v>12.882289999999999</v>
      </c>
      <c r="U128">
        <v>12.55391</v>
      </c>
      <c r="V128">
        <v>11.92413</v>
      </c>
      <c r="W128">
        <v>11.095800000000001</v>
      </c>
      <c r="X128">
        <v>10.712580000000001</v>
      </c>
      <c r="Y128">
        <v>10.05547</v>
      </c>
      <c r="Z128">
        <v>9.4446929999999991</v>
      </c>
      <c r="AA128">
        <v>8.7605500000000003</v>
      </c>
      <c r="AB128">
        <v>8.1450949999999995</v>
      </c>
      <c r="AC128">
        <v>7.7144979999999999</v>
      </c>
      <c r="AD128">
        <v>0.15592339999999999</v>
      </c>
      <c r="AE128">
        <v>2.6548700000000001E-2</v>
      </c>
      <c r="AF128">
        <v>7.7261300000000005E-2</v>
      </c>
      <c r="AG128">
        <v>4.5748900000000002E-2</v>
      </c>
      <c r="AH128">
        <v>4.8988999999999998E-2</v>
      </c>
      <c r="AI128">
        <v>-5.4318999999999999E-3</v>
      </c>
      <c r="AJ128">
        <v>0.14773839999999999</v>
      </c>
      <c r="AK128">
        <v>0.16664499999999999</v>
      </c>
      <c r="AL128">
        <v>4.9541700000000001E-2</v>
      </c>
      <c r="AM128">
        <v>0.1032641</v>
      </c>
      <c r="AN128">
        <v>9.5842899999999995E-2</v>
      </c>
      <c r="AO128">
        <v>0.10379679999999999</v>
      </c>
      <c r="AP128">
        <v>0.12344720000000001</v>
      </c>
      <c r="AQ128">
        <v>0.13416839999999999</v>
      </c>
      <c r="AR128">
        <v>0.16132779999999999</v>
      </c>
      <c r="AS128">
        <v>0.24586440000000001</v>
      </c>
      <c r="AT128">
        <v>0.36001860000000002</v>
      </c>
      <c r="AU128">
        <v>0.41474129999999998</v>
      </c>
      <c r="AV128">
        <v>0.39985510000000002</v>
      </c>
      <c r="AW128">
        <v>0.284605</v>
      </c>
      <c r="AX128">
        <v>0.2567506</v>
      </c>
      <c r="AY128">
        <v>0.16373660000000001</v>
      </c>
      <c r="AZ128">
        <v>0.1763962</v>
      </c>
      <c r="BA128">
        <v>0.20233429999999999</v>
      </c>
      <c r="BB128">
        <v>0.1816728</v>
      </c>
      <c r="BC128">
        <v>5.3620899999999999E-2</v>
      </c>
      <c r="BD128">
        <v>0.10348789999999999</v>
      </c>
      <c r="BE128">
        <v>7.2623499999999994E-2</v>
      </c>
      <c r="BF128">
        <v>7.4385199999999999E-2</v>
      </c>
      <c r="BG128">
        <v>2.22486E-2</v>
      </c>
      <c r="BH128">
        <v>0.18020349999999999</v>
      </c>
      <c r="BI128">
        <v>0.2078508</v>
      </c>
      <c r="BJ128">
        <v>9.9397899999999997E-2</v>
      </c>
      <c r="BK128">
        <v>0.15090780000000001</v>
      </c>
      <c r="BL128">
        <v>0.1439869</v>
      </c>
      <c r="BM128">
        <v>0.15135789999999999</v>
      </c>
      <c r="BN128">
        <v>0.16417090000000001</v>
      </c>
      <c r="BO128">
        <v>0.17512030000000001</v>
      </c>
      <c r="BP128">
        <v>0.20250979999999999</v>
      </c>
      <c r="BQ128">
        <v>0.28030359999999999</v>
      </c>
      <c r="BR128">
        <v>0.39490690000000001</v>
      </c>
      <c r="BS128">
        <v>0.45922489999999999</v>
      </c>
      <c r="BT128">
        <v>0.44812039999999997</v>
      </c>
      <c r="BU128">
        <v>0.32124560000000002</v>
      </c>
      <c r="BV128">
        <v>0.28913949999999999</v>
      </c>
      <c r="BW128">
        <v>0.19443940000000001</v>
      </c>
      <c r="BX128">
        <v>0.20412669999999999</v>
      </c>
      <c r="BY128">
        <v>0.2265413</v>
      </c>
      <c r="BZ128">
        <v>0.19950680000000001</v>
      </c>
      <c r="CA128">
        <v>7.2371000000000005E-2</v>
      </c>
      <c r="CB128">
        <v>0.12165239999999999</v>
      </c>
      <c r="CC128">
        <v>9.1236800000000007E-2</v>
      </c>
      <c r="CD128">
        <v>9.1974500000000001E-2</v>
      </c>
      <c r="CE128">
        <v>4.1420100000000001E-2</v>
      </c>
      <c r="CF128">
        <v>0.2026887</v>
      </c>
      <c r="CG128">
        <v>0.23638980000000001</v>
      </c>
      <c r="CH128">
        <v>0.13392809999999999</v>
      </c>
      <c r="CI128">
        <v>0.18390570000000001</v>
      </c>
      <c r="CJ128">
        <v>0.1773313</v>
      </c>
      <c r="CK128">
        <v>0.18429870000000001</v>
      </c>
      <c r="CL128">
        <v>0.19237599999999999</v>
      </c>
      <c r="CM128">
        <v>0.20348340000000001</v>
      </c>
      <c r="CN128">
        <v>0.2310323</v>
      </c>
      <c r="CO128">
        <v>0.30415609999999998</v>
      </c>
      <c r="CP128">
        <v>0.41907040000000001</v>
      </c>
      <c r="CQ128">
        <v>0.49003419999999998</v>
      </c>
      <c r="CR128">
        <v>0.4815488</v>
      </c>
      <c r="CS128">
        <v>0.34662270000000001</v>
      </c>
      <c r="CT128">
        <v>0.31157200000000002</v>
      </c>
      <c r="CU128">
        <v>0.21570400000000001</v>
      </c>
      <c r="CV128">
        <v>0.2233328</v>
      </c>
      <c r="CW128">
        <v>0.243307</v>
      </c>
      <c r="CX128">
        <v>0.2173407</v>
      </c>
      <c r="CY128">
        <v>9.1121099999999997E-2</v>
      </c>
      <c r="CZ128">
        <v>0.13981679999999999</v>
      </c>
      <c r="DA128">
        <v>0.10985010000000001</v>
      </c>
      <c r="DB128">
        <v>0.10956390000000001</v>
      </c>
      <c r="DC128">
        <v>6.0591600000000002E-2</v>
      </c>
      <c r="DD128">
        <v>0.22517380000000001</v>
      </c>
      <c r="DE128">
        <v>0.26492880000000002</v>
      </c>
      <c r="DF128">
        <v>0.16845840000000001</v>
      </c>
      <c r="DG128">
        <v>0.2169036</v>
      </c>
      <c r="DH128">
        <v>0.21067559999999999</v>
      </c>
      <c r="DI128">
        <v>0.2172394</v>
      </c>
      <c r="DJ128">
        <v>0.2205811</v>
      </c>
      <c r="DK128">
        <v>0.23184650000000001</v>
      </c>
      <c r="DL128">
        <v>0.25955470000000003</v>
      </c>
      <c r="DM128">
        <v>0.32800859999999998</v>
      </c>
      <c r="DN128">
        <v>0.44323400000000002</v>
      </c>
      <c r="DO128">
        <v>0.52084339999999996</v>
      </c>
      <c r="DP128">
        <v>0.51497720000000002</v>
      </c>
      <c r="DQ128">
        <v>0.37199989999999999</v>
      </c>
      <c r="DR128">
        <v>0.33400449999999998</v>
      </c>
      <c r="DS128">
        <v>0.2369686</v>
      </c>
      <c r="DT128">
        <v>0.2425389</v>
      </c>
      <c r="DU128">
        <v>0.26007269999999999</v>
      </c>
      <c r="DV128">
        <v>0.24309020000000001</v>
      </c>
      <c r="DW128">
        <v>0.1181934</v>
      </c>
      <c r="DX128">
        <v>0.16604340000000001</v>
      </c>
      <c r="DY128">
        <v>0.1367247</v>
      </c>
      <c r="DZ128">
        <v>0.1349601</v>
      </c>
      <c r="EA128">
        <v>8.8272100000000006E-2</v>
      </c>
      <c r="EB128">
        <v>0.2576389</v>
      </c>
      <c r="EC128">
        <v>0.30613459999999998</v>
      </c>
      <c r="ED128">
        <v>0.2183146</v>
      </c>
      <c r="EE128">
        <v>0.26454729999999999</v>
      </c>
      <c r="EF128">
        <v>0.25881959999999998</v>
      </c>
      <c r="EG128">
        <v>0.26480049999999999</v>
      </c>
      <c r="EH128">
        <v>0.2613048</v>
      </c>
      <c r="EI128">
        <v>0.2727984</v>
      </c>
      <c r="EJ128">
        <v>0.30073670000000002</v>
      </c>
      <c r="EK128">
        <v>0.36244779999999999</v>
      </c>
      <c r="EL128">
        <v>0.4781223</v>
      </c>
      <c r="EM128">
        <v>0.56532700000000002</v>
      </c>
      <c r="EN128">
        <v>0.56324240000000003</v>
      </c>
      <c r="EO128">
        <v>0.40864040000000001</v>
      </c>
      <c r="EP128">
        <v>0.36639339999999998</v>
      </c>
      <c r="EQ128">
        <v>0.2676714</v>
      </c>
      <c r="ER128">
        <v>0.27026939999999999</v>
      </c>
      <c r="ES128">
        <v>0.28427970000000002</v>
      </c>
      <c r="ET128">
        <v>50.767099999999999</v>
      </c>
      <c r="EU128">
        <v>50.06362</v>
      </c>
      <c r="EV128">
        <v>49.466360000000002</v>
      </c>
      <c r="EW128">
        <v>49.061480000000003</v>
      </c>
      <c r="EX128">
        <v>48.719700000000003</v>
      </c>
      <c r="EY128">
        <v>48.463099999999997</v>
      </c>
      <c r="EZ128">
        <v>48.28725</v>
      </c>
      <c r="FA128">
        <v>48.726260000000003</v>
      </c>
      <c r="FB128">
        <v>50.889510000000001</v>
      </c>
      <c r="FC128">
        <v>53.488590000000002</v>
      </c>
      <c r="FD128">
        <v>55.604669999999999</v>
      </c>
      <c r="FE128">
        <v>57.630389999999998</v>
      </c>
      <c r="FF128">
        <v>59.252980000000001</v>
      </c>
      <c r="FG128">
        <v>60.778039999999997</v>
      </c>
      <c r="FH128">
        <v>61.720359999999999</v>
      </c>
      <c r="FI128">
        <v>61.492870000000003</v>
      </c>
      <c r="FJ128">
        <v>60.562249999999999</v>
      </c>
      <c r="FK128">
        <v>58.786900000000003</v>
      </c>
      <c r="FL128">
        <v>56.924320000000002</v>
      </c>
      <c r="FM128">
        <v>55.528489999999998</v>
      </c>
      <c r="FN128">
        <v>54.46557</v>
      </c>
      <c r="FO128">
        <v>53.535310000000003</v>
      </c>
      <c r="FP128">
        <v>52.695880000000002</v>
      </c>
      <c r="FQ128">
        <v>52.00188</v>
      </c>
      <c r="FR128">
        <v>3.4133400000000001E-2</v>
      </c>
      <c r="FS128">
        <v>4.1381500000000002E-2</v>
      </c>
    </row>
    <row r="129" spans="1:176" x14ac:dyDescent="0.2">
      <c r="A129" t="s">
        <v>199</v>
      </c>
      <c r="B129" t="s">
        <v>1</v>
      </c>
      <c r="C129" t="s">
        <v>208</v>
      </c>
      <c r="D129" t="s">
        <v>240</v>
      </c>
      <c r="E129">
        <v>1857</v>
      </c>
      <c r="F129">
        <v>7.5891700000000002</v>
      </c>
      <c r="G129">
        <v>7.3059909999999997</v>
      </c>
      <c r="H129">
        <v>7.3438980000000003</v>
      </c>
      <c r="I129">
        <v>7.3309139999999999</v>
      </c>
      <c r="J129">
        <v>7.6710409999999998</v>
      </c>
      <c r="K129">
        <v>8.2773409999999998</v>
      </c>
      <c r="L129">
        <v>9.6257730000000006</v>
      </c>
      <c r="M129">
        <v>11.027380000000001</v>
      </c>
      <c r="N129">
        <v>12.427049999999999</v>
      </c>
      <c r="O129">
        <v>13.07408</v>
      </c>
      <c r="P129">
        <v>13.397069999999999</v>
      </c>
      <c r="Q129">
        <v>13.28008</v>
      </c>
      <c r="R129">
        <v>12.900589999999999</v>
      </c>
      <c r="S129">
        <v>12.83235</v>
      </c>
      <c r="T129">
        <v>12.80721</v>
      </c>
      <c r="U129">
        <v>12.328889999999999</v>
      </c>
      <c r="V129">
        <v>11.71148</v>
      </c>
      <c r="W129">
        <v>11.06944</v>
      </c>
      <c r="X129">
        <v>10.67756</v>
      </c>
      <c r="Y129">
        <v>10.020899999999999</v>
      </c>
      <c r="Z129">
        <v>9.4984859999999998</v>
      </c>
      <c r="AA129">
        <v>8.8104680000000002</v>
      </c>
      <c r="AB129">
        <v>8.1607599999999998</v>
      </c>
      <c r="AC129">
        <v>7.7416520000000002</v>
      </c>
      <c r="AD129">
        <v>8.2103300000000004E-2</v>
      </c>
      <c r="AE129">
        <v>-0.1049872</v>
      </c>
      <c r="AF129">
        <v>-1.7649100000000001E-2</v>
      </c>
      <c r="AG129">
        <v>-0.1364271</v>
      </c>
      <c r="AH129">
        <v>-0.142897</v>
      </c>
      <c r="AI129">
        <v>-0.1338288</v>
      </c>
      <c r="AJ129">
        <v>2.08033E-2</v>
      </c>
      <c r="AK129">
        <v>-4.3526000000000002E-2</v>
      </c>
      <c r="AL129">
        <v>-0.1244854</v>
      </c>
      <c r="AM129">
        <v>-0.1031784</v>
      </c>
      <c r="AN129">
        <v>-0.11298950000000001</v>
      </c>
      <c r="AO129">
        <v>-0.1047908</v>
      </c>
      <c r="AP129">
        <v>-5.5777300000000002E-2</v>
      </c>
      <c r="AQ129">
        <v>-7.2057399999999994E-2</v>
      </c>
      <c r="AR129">
        <v>3.26404E-2</v>
      </c>
      <c r="AS129">
        <v>4.7185699999999997E-2</v>
      </c>
      <c r="AT129">
        <v>0.1168607</v>
      </c>
      <c r="AU129">
        <v>0.15852659999999999</v>
      </c>
      <c r="AV129">
        <v>0.1263843</v>
      </c>
      <c r="AW129">
        <v>2.0698399999999999E-2</v>
      </c>
      <c r="AX129">
        <v>9.6699199999999999E-2</v>
      </c>
      <c r="AY129">
        <v>4.8918E-3</v>
      </c>
      <c r="AZ129">
        <v>4.4786000000000001E-3</v>
      </c>
      <c r="BA129">
        <v>5.97742E-2</v>
      </c>
      <c r="BB129">
        <v>0.1078528</v>
      </c>
      <c r="BC129">
        <v>-7.7914899999999995E-2</v>
      </c>
      <c r="BD129">
        <v>8.5775000000000001E-3</v>
      </c>
      <c r="BE129">
        <v>-0.1095525</v>
      </c>
      <c r="BF129">
        <v>-0.1175008</v>
      </c>
      <c r="BG129">
        <v>-0.1061482</v>
      </c>
      <c r="BH129">
        <v>5.3268299999999998E-2</v>
      </c>
      <c r="BI129">
        <v>-2.3202000000000001E-3</v>
      </c>
      <c r="BJ129">
        <v>-7.4629200000000007E-2</v>
      </c>
      <c r="BK129">
        <v>-5.5534699999999999E-2</v>
      </c>
      <c r="BL129">
        <v>-6.48455E-2</v>
      </c>
      <c r="BM129">
        <v>-5.7229599999999999E-2</v>
      </c>
      <c r="BN129">
        <v>-1.50536E-2</v>
      </c>
      <c r="BO129">
        <v>-3.1105500000000001E-2</v>
      </c>
      <c r="BP129">
        <v>7.3822299999999993E-2</v>
      </c>
      <c r="BQ129">
        <v>8.1625000000000003E-2</v>
      </c>
      <c r="BR129">
        <v>0.151749</v>
      </c>
      <c r="BS129">
        <v>0.2030102</v>
      </c>
      <c r="BT129">
        <v>0.17464950000000001</v>
      </c>
      <c r="BU129">
        <v>5.7339000000000001E-2</v>
      </c>
      <c r="BV129">
        <v>0.12908819999999999</v>
      </c>
      <c r="BW129">
        <v>3.5594500000000001E-2</v>
      </c>
      <c r="BX129">
        <v>3.2209099999999997E-2</v>
      </c>
      <c r="BY129">
        <v>8.3981200000000006E-2</v>
      </c>
      <c r="BZ129">
        <v>0.12568670000000001</v>
      </c>
      <c r="CA129">
        <v>-5.9164799999999997E-2</v>
      </c>
      <c r="CB129">
        <v>2.6741999999999998E-2</v>
      </c>
      <c r="CC129">
        <v>-9.0939300000000001E-2</v>
      </c>
      <c r="CD129">
        <v>-9.9911399999999997E-2</v>
      </c>
      <c r="CE129">
        <v>-8.6976800000000007E-2</v>
      </c>
      <c r="CF129">
        <v>7.5753500000000001E-2</v>
      </c>
      <c r="CG129">
        <v>2.62188E-2</v>
      </c>
      <c r="CH129">
        <v>-4.00989E-2</v>
      </c>
      <c r="CI129">
        <v>-2.2536799999999999E-2</v>
      </c>
      <c r="CJ129">
        <v>-3.15012E-2</v>
      </c>
      <c r="CK129">
        <v>-2.4288899999999999E-2</v>
      </c>
      <c r="CL129">
        <v>1.31515E-2</v>
      </c>
      <c r="CM129">
        <v>-2.7423999999999999E-3</v>
      </c>
      <c r="CN129">
        <v>0.1023448</v>
      </c>
      <c r="CO129">
        <v>0.1054775</v>
      </c>
      <c r="CP129">
        <v>0.1759126</v>
      </c>
      <c r="CQ129">
        <v>0.23381940000000001</v>
      </c>
      <c r="CR129">
        <v>0.20807790000000001</v>
      </c>
      <c r="CS129">
        <v>8.2716100000000001E-2</v>
      </c>
      <c r="CT129">
        <v>0.15152060000000001</v>
      </c>
      <c r="CU129">
        <v>5.6859100000000003E-2</v>
      </c>
      <c r="CV129">
        <v>5.1415200000000001E-2</v>
      </c>
      <c r="CW129">
        <v>0.1007469</v>
      </c>
      <c r="CX129">
        <v>0.1435207</v>
      </c>
      <c r="CY129">
        <v>-4.0414699999999998E-2</v>
      </c>
      <c r="CZ129">
        <v>4.4906399999999999E-2</v>
      </c>
      <c r="DA129">
        <v>-7.2326000000000001E-2</v>
      </c>
      <c r="DB129">
        <v>-8.2322099999999995E-2</v>
      </c>
      <c r="DC129">
        <v>-6.7805299999999999E-2</v>
      </c>
      <c r="DD129">
        <v>9.8238699999999998E-2</v>
      </c>
      <c r="DE129">
        <v>5.4757699999999999E-2</v>
      </c>
      <c r="DF129">
        <v>-5.5687000000000002E-3</v>
      </c>
      <c r="DG129">
        <v>1.0461099999999999E-2</v>
      </c>
      <c r="DH129">
        <v>1.8431999999999999E-3</v>
      </c>
      <c r="DI129">
        <v>8.6517999999999994E-3</v>
      </c>
      <c r="DJ129">
        <v>4.13566E-2</v>
      </c>
      <c r="DK129">
        <v>2.56207E-2</v>
      </c>
      <c r="DL129">
        <v>0.13086729999999999</v>
      </c>
      <c r="DM129">
        <v>0.12933</v>
      </c>
      <c r="DN129">
        <v>0.20007610000000001</v>
      </c>
      <c r="DO129">
        <v>0.26462869999999999</v>
      </c>
      <c r="DP129">
        <v>0.24150630000000001</v>
      </c>
      <c r="DQ129">
        <v>0.1080933</v>
      </c>
      <c r="DR129">
        <v>0.1739531</v>
      </c>
      <c r="DS129">
        <v>7.8123799999999993E-2</v>
      </c>
      <c r="DT129">
        <v>7.0621299999999998E-2</v>
      </c>
      <c r="DU129">
        <v>0.11751259999999999</v>
      </c>
      <c r="DV129">
        <v>0.16927010000000001</v>
      </c>
      <c r="DW129">
        <v>-1.33425E-2</v>
      </c>
      <c r="DX129">
        <v>7.1133000000000002E-2</v>
      </c>
      <c r="DY129">
        <v>-4.5451400000000003E-2</v>
      </c>
      <c r="DZ129">
        <v>-5.6925799999999999E-2</v>
      </c>
      <c r="EA129">
        <v>-4.0124699999999999E-2</v>
      </c>
      <c r="EB129">
        <v>0.13070370000000001</v>
      </c>
      <c r="EC129">
        <v>9.5963499999999993E-2</v>
      </c>
      <c r="ED129">
        <v>4.42875E-2</v>
      </c>
      <c r="EE129">
        <v>5.8104799999999998E-2</v>
      </c>
      <c r="EF129">
        <v>4.9987200000000002E-2</v>
      </c>
      <c r="EG129">
        <v>5.6212900000000003E-2</v>
      </c>
      <c r="EH129">
        <v>8.2080299999999995E-2</v>
      </c>
      <c r="EI129">
        <v>6.6572599999999996E-2</v>
      </c>
      <c r="EJ129">
        <v>0.17204920000000001</v>
      </c>
      <c r="EK129">
        <v>0.1637692</v>
      </c>
      <c r="EL129">
        <v>0.23496439999999999</v>
      </c>
      <c r="EM129">
        <v>0.30911230000000001</v>
      </c>
      <c r="EN129">
        <v>0.28977150000000002</v>
      </c>
      <c r="EO129">
        <v>0.1447339</v>
      </c>
      <c r="EP129">
        <v>0.206342</v>
      </c>
      <c r="EQ129">
        <v>0.10882650000000001</v>
      </c>
      <c r="ER129">
        <v>9.8351800000000003E-2</v>
      </c>
      <c r="ES129">
        <v>0.1417196</v>
      </c>
      <c r="ET129">
        <v>41.334440000000001</v>
      </c>
      <c r="EU129">
        <v>40.471530000000001</v>
      </c>
      <c r="EV129">
        <v>39.759070000000001</v>
      </c>
      <c r="EW129">
        <v>39.514949999999999</v>
      </c>
      <c r="EX129">
        <v>39.215240000000001</v>
      </c>
      <c r="EY129">
        <v>39.183210000000003</v>
      </c>
      <c r="EZ129">
        <v>39.300600000000003</v>
      </c>
      <c r="FA129">
        <v>39.893410000000003</v>
      </c>
      <c r="FB129">
        <v>42.173090000000002</v>
      </c>
      <c r="FC129">
        <v>45.72531</v>
      </c>
      <c r="FD129">
        <v>48.371310000000001</v>
      </c>
      <c r="FE129">
        <v>50.580390000000001</v>
      </c>
      <c r="FF129">
        <v>52.654110000000003</v>
      </c>
      <c r="FG129">
        <v>53.932169999999999</v>
      </c>
      <c r="FH129">
        <v>54.81035</v>
      </c>
      <c r="FI129">
        <v>54.718980000000002</v>
      </c>
      <c r="FJ129">
        <v>53.580939999999998</v>
      </c>
      <c r="FK129">
        <v>52.207999999999998</v>
      </c>
      <c r="FL129">
        <v>50.459800000000001</v>
      </c>
      <c r="FM129">
        <v>49.016910000000003</v>
      </c>
      <c r="FN129">
        <v>47.970230000000001</v>
      </c>
      <c r="FO129">
        <v>46.72139</v>
      </c>
      <c r="FP129">
        <v>45.610930000000003</v>
      </c>
      <c r="FQ129">
        <v>44.333399999999997</v>
      </c>
      <c r="FR129">
        <v>3.4133400000000001E-2</v>
      </c>
      <c r="FS129">
        <v>4.1381500000000002E-2</v>
      </c>
    </row>
    <row r="130" spans="1:176" x14ac:dyDescent="0.2">
      <c r="A130" t="s">
        <v>199</v>
      </c>
      <c r="B130" t="s">
        <v>1</v>
      </c>
      <c r="C130" t="s">
        <v>208</v>
      </c>
      <c r="D130" t="s">
        <v>230</v>
      </c>
      <c r="E130">
        <v>1857</v>
      </c>
      <c r="F130">
        <v>7.4226780000000003</v>
      </c>
      <c r="G130">
        <v>7.2136269999999998</v>
      </c>
      <c r="H130">
        <v>7.2336960000000001</v>
      </c>
      <c r="I130">
        <v>7.3322320000000003</v>
      </c>
      <c r="J130">
        <v>7.6162850000000004</v>
      </c>
      <c r="K130">
        <v>8.1771270000000005</v>
      </c>
      <c r="L130">
        <v>9.4510780000000008</v>
      </c>
      <c r="M130">
        <v>10.92398</v>
      </c>
      <c r="N130">
        <v>12.08628</v>
      </c>
      <c r="O130">
        <v>12.851520000000001</v>
      </c>
      <c r="P130">
        <v>13.163040000000001</v>
      </c>
      <c r="Q130">
        <v>13.250540000000001</v>
      </c>
      <c r="R130">
        <v>12.89781</v>
      </c>
      <c r="S130">
        <v>12.92168</v>
      </c>
      <c r="T130">
        <v>12.81864</v>
      </c>
      <c r="U130">
        <v>12.47467</v>
      </c>
      <c r="V130">
        <v>11.852320000000001</v>
      </c>
      <c r="W130">
        <v>11.217890000000001</v>
      </c>
      <c r="X130">
        <v>10.618180000000001</v>
      </c>
      <c r="Y130">
        <v>9.9526079999999997</v>
      </c>
      <c r="Z130">
        <v>9.4182389999999998</v>
      </c>
      <c r="AA130">
        <v>8.7708929999999992</v>
      </c>
      <c r="AB130">
        <v>8.1641169999999992</v>
      </c>
      <c r="AC130">
        <v>7.7598120000000002</v>
      </c>
      <c r="AD130">
        <v>0.15355569999999999</v>
      </c>
      <c r="AE130">
        <v>2.23362E-2</v>
      </c>
      <c r="AF130">
        <v>7.3915300000000003E-2</v>
      </c>
      <c r="AG130">
        <v>3.9373600000000002E-2</v>
      </c>
      <c r="AH130">
        <v>4.2279200000000003E-2</v>
      </c>
      <c r="AI130">
        <v>-1.00039E-2</v>
      </c>
      <c r="AJ130">
        <v>0.14283589999999999</v>
      </c>
      <c r="AK130">
        <v>0.15965090000000001</v>
      </c>
      <c r="AL130">
        <v>4.4453199999999998E-2</v>
      </c>
      <c r="AM130">
        <v>9.6729899999999994E-2</v>
      </c>
      <c r="AN130">
        <v>8.95542E-2</v>
      </c>
      <c r="AO130">
        <v>9.7737299999999999E-2</v>
      </c>
      <c r="AP130">
        <v>0.11852849999999999</v>
      </c>
      <c r="AQ130">
        <v>0.12861919999999999</v>
      </c>
      <c r="AR130">
        <v>0.15806229999999999</v>
      </c>
      <c r="AS130">
        <v>0.2407087</v>
      </c>
      <c r="AT130">
        <v>0.35313040000000001</v>
      </c>
      <c r="AU130">
        <v>0.40659390000000001</v>
      </c>
      <c r="AV130">
        <v>0.39151560000000002</v>
      </c>
      <c r="AW130">
        <v>0.27662320000000001</v>
      </c>
      <c r="AX130">
        <v>0.25200489999999998</v>
      </c>
      <c r="AY130">
        <v>0.1589632</v>
      </c>
      <c r="AZ130">
        <v>0.1712062</v>
      </c>
      <c r="BA130">
        <v>0.19784840000000001</v>
      </c>
      <c r="BB130">
        <v>0.1793051</v>
      </c>
      <c r="BC130">
        <v>4.9408399999999998E-2</v>
      </c>
      <c r="BD130">
        <v>0.10014190000000001</v>
      </c>
      <c r="BE130">
        <v>6.6248199999999993E-2</v>
      </c>
      <c r="BF130">
        <v>6.7675399999999997E-2</v>
      </c>
      <c r="BG130">
        <v>1.76767E-2</v>
      </c>
      <c r="BH130">
        <v>0.17530090000000001</v>
      </c>
      <c r="BI130">
        <v>0.2008567</v>
      </c>
      <c r="BJ130">
        <v>9.4309400000000002E-2</v>
      </c>
      <c r="BK130">
        <v>0.14437359999999999</v>
      </c>
      <c r="BL130">
        <v>0.13769819999999999</v>
      </c>
      <c r="BM130">
        <v>0.1452985</v>
      </c>
      <c r="BN130">
        <v>0.15925220000000001</v>
      </c>
      <c r="BO130">
        <v>0.169571</v>
      </c>
      <c r="BP130">
        <v>0.19924430000000001</v>
      </c>
      <c r="BQ130">
        <v>0.2751479</v>
      </c>
      <c r="BR130">
        <v>0.38801869999999999</v>
      </c>
      <c r="BS130">
        <v>0.45107760000000002</v>
      </c>
      <c r="BT130">
        <v>0.43978089999999997</v>
      </c>
      <c r="BU130">
        <v>0.31326379999999998</v>
      </c>
      <c r="BV130">
        <v>0.28439379999999997</v>
      </c>
      <c r="BW130">
        <v>0.1896659</v>
      </c>
      <c r="BX130">
        <v>0.19893669999999999</v>
      </c>
      <c r="BY130">
        <v>0.22205539999999999</v>
      </c>
      <c r="BZ130">
        <v>0.19713910000000001</v>
      </c>
      <c r="CA130">
        <v>6.8158499999999997E-2</v>
      </c>
      <c r="CB130">
        <v>0.11830640000000001</v>
      </c>
      <c r="CC130">
        <v>8.4861400000000003E-2</v>
      </c>
      <c r="CD130">
        <v>8.5264800000000002E-2</v>
      </c>
      <c r="CE130">
        <v>3.6848199999999998E-2</v>
      </c>
      <c r="CF130">
        <v>0.19778609999999999</v>
      </c>
      <c r="CG130">
        <v>0.22939570000000001</v>
      </c>
      <c r="CH130">
        <v>0.1288396</v>
      </c>
      <c r="CI130">
        <v>0.17737149999999999</v>
      </c>
      <c r="CJ130">
        <v>0.17104249999999999</v>
      </c>
      <c r="CK130">
        <v>0.17823919999999999</v>
      </c>
      <c r="CL130">
        <v>0.18745729999999999</v>
      </c>
      <c r="CM130">
        <v>0.1979342</v>
      </c>
      <c r="CN130">
        <v>0.22776679999999999</v>
      </c>
      <c r="CO130">
        <v>0.2990004</v>
      </c>
      <c r="CP130">
        <v>0.4121822</v>
      </c>
      <c r="CQ130">
        <v>0.4818868</v>
      </c>
      <c r="CR130">
        <v>0.4732093</v>
      </c>
      <c r="CS130">
        <v>0.33864090000000002</v>
      </c>
      <c r="CT130">
        <v>0.3068263</v>
      </c>
      <c r="CU130">
        <v>0.2109306</v>
      </c>
      <c r="CV130">
        <v>0.2181428</v>
      </c>
      <c r="CW130">
        <v>0.23882110000000001</v>
      </c>
      <c r="CX130">
        <v>0.214973</v>
      </c>
      <c r="CY130">
        <v>8.6908600000000003E-2</v>
      </c>
      <c r="CZ130">
        <v>0.1364708</v>
      </c>
      <c r="DA130">
        <v>0.1034747</v>
      </c>
      <c r="DB130">
        <v>0.10285420000000001</v>
      </c>
      <c r="DC130">
        <v>5.6019600000000003E-2</v>
      </c>
      <c r="DD130">
        <v>0.2202713</v>
      </c>
      <c r="DE130">
        <v>0.25793470000000002</v>
      </c>
      <c r="DF130">
        <v>0.16336980000000001</v>
      </c>
      <c r="DG130">
        <v>0.21036940000000001</v>
      </c>
      <c r="DH130">
        <v>0.20438690000000001</v>
      </c>
      <c r="DI130">
        <v>0.2111799</v>
      </c>
      <c r="DJ130">
        <v>0.2156624</v>
      </c>
      <c r="DK130">
        <v>0.22629730000000001</v>
      </c>
      <c r="DL130">
        <v>0.25628919999999999</v>
      </c>
      <c r="DM130">
        <v>0.3228529</v>
      </c>
      <c r="DN130">
        <v>0.43634580000000001</v>
      </c>
      <c r="DO130">
        <v>0.51269600000000004</v>
      </c>
      <c r="DP130">
        <v>0.50663769999999997</v>
      </c>
      <c r="DQ130">
        <v>0.36401810000000001</v>
      </c>
      <c r="DR130">
        <v>0.32925870000000002</v>
      </c>
      <c r="DS130">
        <v>0.23219519999999999</v>
      </c>
      <c r="DT130">
        <v>0.2373489</v>
      </c>
      <c r="DU130">
        <v>0.2555868</v>
      </c>
      <c r="DV130">
        <v>0.2407224</v>
      </c>
      <c r="DW130">
        <v>0.11398079999999999</v>
      </c>
      <c r="DX130">
        <v>0.16269739999999999</v>
      </c>
      <c r="DY130">
        <v>0.1303493</v>
      </c>
      <c r="DZ130">
        <v>0.12825039999999999</v>
      </c>
      <c r="EA130">
        <v>8.3700200000000002E-2</v>
      </c>
      <c r="EB130">
        <v>0.25273630000000002</v>
      </c>
      <c r="EC130">
        <v>0.29914049999999998</v>
      </c>
      <c r="ED130">
        <v>0.213226</v>
      </c>
      <c r="EE130">
        <v>0.2580131</v>
      </c>
      <c r="EF130">
        <v>0.2525309</v>
      </c>
      <c r="EG130">
        <v>0.2587411</v>
      </c>
      <c r="EH130">
        <v>0.25638610000000001</v>
      </c>
      <c r="EI130">
        <v>0.26724910000000002</v>
      </c>
      <c r="EJ130">
        <v>0.29747119999999999</v>
      </c>
      <c r="EK130">
        <v>0.3572921</v>
      </c>
      <c r="EL130">
        <v>0.47123409999999999</v>
      </c>
      <c r="EM130">
        <v>0.55717970000000006</v>
      </c>
      <c r="EN130">
        <v>0.55490289999999998</v>
      </c>
      <c r="EO130">
        <v>0.40065869999999998</v>
      </c>
      <c r="EP130">
        <v>0.36164760000000001</v>
      </c>
      <c r="EQ130">
        <v>0.26289790000000002</v>
      </c>
      <c r="ER130">
        <v>0.26507940000000002</v>
      </c>
      <c r="ES130">
        <v>0.27979379999999998</v>
      </c>
      <c r="ET130">
        <v>47.686489999999999</v>
      </c>
      <c r="EU130">
        <v>46.857399999999998</v>
      </c>
      <c r="EV130">
        <v>46.11542</v>
      </c>
      <c r="EW130">
        <v>45.528039999999997</v>
      </c>
      <c r="EX130">
        <v>45.001559999999998</v>
      </c>
      <c r="EY130">
        <v>44.62433</v>
      </c>
      <c r="EZ130">
        <v>44.459150000000001</v>
      </c>
      <c r="FA130">
        <v>44.743189999999998</v>
      </c>
      <c r="FB130">
        <v>47.885860000000001</v>
      </c>
      <c r="FC130">
        <v>52.407119999999999</v>
      </c>
      <c r="FD130">
        <v>56.227719999999998</v>
      </c>
      <c r="FE130">
        <v>59.363610000000001</v>
      </c>
      <c r="FF130">
        <v>61.844729999999998</v>
      </c>
      <c r="FG130">
        <v>63.797960000000003</v>
      </c>
      <c r="FH130">
        <v>64.856449999999995</v>
      </c>
      <c r="FI130">
        <v>64.789959999999994</v>
      </c>
      <c r="FJ130">
        <v>62.918819999999997</v>
      </c>
      <c r="FK130">
        <v>59.275019999999998</v>
      </c>
      <c r="FL130">
        <v>56.363720000000001</v>
      </c>
      <c r="FM130">
        <v>54.326830000000001</v>
      </c>
      <c r="FN130">
        <v>52.726289999999999</v>
      </c>
      <c r="FO130">
        <v>51.378680000000003</v>
      </c>
      <c r="FP130">
        <v>50.09816</v>
      </c>
      <c r="FQ130">
        <v>48.979489999999998</v>
      </c>
      <c r="FR130">
        <v>3.4133400000000001E-2</v>
      </c>
      <c r="FS130">
        <v>4.1381500000000002E-2</v>
      </c>
    </row>
    <row r="131" spans="1:176" x14ac:dyDescent="0.2">
      <c r="A131" t="s">
        <v>199</v>
      </c>
      <c r="B131" t="s">
        <v>1</v>
      </c>
      <c r="C131" t="s">
        <v>208</v>
      </c>
      <c r="D131" t="s">
        <v>241</v>
      </c>
      <c r="E131">
        <v>1857</v>
      </c>
      <c r="F131">
        <v>7.2529110000000001</v>
      </c>
      <c r="G131">
        <v>7.067132</v>
      </c>
      <c r="H131">
        <v>7.109947</v>
      </c>
      <c r="I131">
        <v>7.2500140000000002</v>
      </c>
      <c r="J131">
        <v>7.613505</v>
      </c>
      <c r="K131">
        <v>8.1311820000000008</v>
      </c>
      <c r="L131">
        <v>9.2925269999999998</v>
      </c>
      <c r="M131">
        <v>10.66455</v>
      </c>
      <c r="N131">
        <v>11.554069999999999</v>
      </c>
      <c r="O131">
        <v>12.074909999999999</v>
      </c>
      <c r="P131">
        <v>12.4224</v>
      </c>
      <c r="Q131">
        <v>12.49968</v>
      </c>
      <c r="R131">
        <v>12.10927</v>
      </c>
      <c r="S131">
        <v>12.027760000000001</v>
      </c>
      <c r="T131">
        <v>12.059530000000001</v>
      </c>
      <c r="U131">
        <v>11.772640000000001</v>
      </c>
      <c r="V131">
        <v>11.19237</v>
      </c>
      <c r="W131">
        <v>10.63252</v>
      </c>
      <c r="X131">
        <v>10.14086</v>
      </c>
      <c r="Y131">
        <v>9.5282429999999998</v>
      </c>
      <c r="Z131">
        <v>9.0097529999999999</v>
      </c>
      <c r="AA131">
        <v>8.4030090000000008</v>
      </c>
      <c r="AB131">
        <v>7.8482789999999998</v>
      </c>
      <c r="AC131">
        <v>7.5056630000000002</v>
      </c>
      <c r="AD131">
        <v>0.1507761</v>
      </c>
      <c r="AE131">
        <v>1.7065199999999999E-2</v>
      </c>
      <c r="AF131">
        <v>7.2611899999999993E-2</v>
      </c>
      <c r="AG131">
        <v>3.6339400000000001E-2</v>
      </c>
      <c r="AH131">
        <v>3.87254E-2</v>
      </c>
      <c r="AI131">
        <v>-1.27227E-2</v>
      </c>
      <c r="AJ131">
        <v>0.1432773</v>
      </c>
      <c r="AK131">
        <v>0.1551969</v>
      </c>
      <c r="AL131">
        <v>3.9154399999999999E-2</v>
      </c>
      <c r="AM131">
        <v>9.6666299999999997E-2</v>
      </c>
      <c r="AN131">
        <v>8.7046600000000002E-2</v>
      </c>
      <c r="AO131">
        <v>9.3558299999999997E-2</v>
      </c>
      <c r="AP131">
        <v>0.11377760000000001</v>
      </c>
      <c r="AQ131">
        <v>0.1211636</v>
      </c>
      <c r="AR131">
        <v>0.15193719999999999</v>
      </c>
      <c r="AS131">
        <v>0.23172400000000001</v>
      </c>
      <c r="AT131">
        <v>0.34894849999999999</v>
      </c>
      <c r="AU131">
        <v>0.40539380000000003</v>
      </c>
      <c r="AV131">
        <v>0.38698359999999998</v>
      </c>
      <c r="AW131">
        <v>0.26924500000000001</v>
      </c>
      <c r="AX131">
        <v>0.2457107</v>
      </c>
      <c r="AY131">
        <v>0.1541409</v>
      </c>
      <c r="AZ131">
        <v>0.16574449999999999</v>
      </c>
      <c r="BA131">
        <v>0.19333910000000001</v>
      </c>
      <c r="BB131">
        <v>0.1765255</v>
      </c>
      <c r="BC131">
        <v>4.41374E-2</v>
      </c>
      <c r="BD131">
        <v>9.8838499999999996E-2</v>
      </c>
      <c r="BE131">
        <v>6.3214000000000006E-2</v>
      </c>
      <c r="BF131">
        <v>6.4121600000000001E-2</v>
      </c>
      <c r="BG131">
        <v>1.49578E-2</v>
      </c>
      <c r="BH131">
        <v>0.17574239999999999</v>
      </c>
      <c r="BI131">
        <v>0.19640270000000001</v>
      </c>
      <c r="BJ131">
        <v>8.9010599999999995E-2</v>
      </c>
      <c r="BK131">
        <v>0.14430999999999999</v>
      </c>
      <c r="BL131">
        <v>0.13519059999999999</v>
      </c>
      <c r="BM131">
        <v>0.14111950000000001</v>
      </c>
      <c r="BN131">
        <v>0.15450130000000001</v>
      </c>
      <c r="BO131">
        <v>0.1621155</v>
      </c>
      <c r="BP131">
        <v>0.19311919999999999</v>
      </c>
      <c r="BQ131">
        <v>0.26616329999999999</v>
      </c>
      <c r="BR131">
        <v>0.38383679999999998</v>
      </c>
      <c r="BS131">
        <v>0.44987749999999999</v>
      </c>
      <c r="BT131">
        <v>0.43524889999999999</v>
      </c>
      <c r="BU131">
        <v>0.30588559999999998</v>
      </c>
      <c r="BV131">
        <v>0.27809970000000001</v>
      </c>
      <c r="BW131">
        <v>0.1848436</v>
      </c>
      <c r="BX131">
        <v>0.19347500000000001</v>
      </c>
      <c r="BY131">
        <v>0.21754609999999999</v>
      </c>
      <c r="BZ131">
        <v>0.19435949999999999</v>
      </c>
      <c r="CA131">
        <v>6.2887499999999999E-2</v>
      </c>
      <c r="CB131">
        <v>0.117003</v>
      </c>
      <c r="CC131">
        <v>8.1827200000000003E-2</v>
      </c>
      <c r="CD131">
        <v>8.1710900000000003E-2</v>
      </c>
      <c r="CE131">
        <v>3.4129300000000001E-2</v>
      </c>
      <c r="CF131">
        <v>0.1982275</v>
      </c>
      <c r="CG131">
        <v>0.22494159999999999</v>
      </c>
      <c r="CH131">
        <v>0.12354080000000001</v>
      </c>
      <c r="CI131">
        <v>0.17730789999999999</v>
      </c>
      <c r="CJ131">
        <v>0.16853499999999999</v>
      </c>
      <c r="CK131">
        <v>0.1740602</v>
      </c>
      <c r="CL131">
        <v>0.18270639999999999</v>
      </c>
      <c r="CM131">
        <v>0.1904786</v>
      </c>
      <c r="CN131">
        <v>0.22164159999999999</v>
      </c>
      <c r="CO131">
        <v>0.29001579999999999</v>
      </c>
      <c r="CP131">
        <v>0.40800029999999998</v>
      </c>
      <c r="CQ131">
        <v>0.48068670000000002</v>
      </c>
      <c r="CR131">
        <v>0.46867720000000002</v>
      </c>
      <c r="CS131">
        <v>0.33126270000000002</v>
      </c>
      <c r="CT131">
        <v>0.30053210000000002</v>
      </c>
      <c r="CU131">
        <v>0.20610829999999999</v>
      </c>
      <c r="CV131">
        <v>0.21268110000000001</v>
      </c>
      <c r="CW131">
        <v>0.23431179999999999</v>
      </c>
      <c r="CX131">
        <v>0.21219350000000001</v>
      </c>
      <c r="CY131">
        <v>8.1637699999999994E-2</v>
      </c>
      <c r="CZ131">
        <v>0.13516739999999999</v>
      </c>
      <c r="DA131">
        <v>0.1004405</v>
      </c>
      <c r="DB131">
        <v>9.9300299999999994E-2</v>
      </c>
      <c r="DC131">
        <v>5.3300800000000002E-2</v>
      </c>
      <c r="DD131">
        <v>0.22071270000000001</v>
      </c>
      <c r="DE131">
        <v>0.2534806</v>
      </c>
      <c r="DF131">
        <v>0.15807109999999999</v>
      </c>
      <c r="DG131">
        <v>0.21030579999999999</v>
      </c>
      <c r="DH131">
        <v>0.20187930000000001</v>
      </c>
      <c r="DI131">
        <v>0.20700089999999999</v>
      </c>
      <c r="DJ131">
        <v>0.2109115</v>
      </c>
      <c r="DK131">
        <v>0.2188417</v>
      </c>
      <c r="DL131">
        <v>0.2501641</v>
      </c>
      <c r="DM131">
        <v>0.31386829999999999</v>
      </c>
      <c r="DN131">
        <v>0.43216389999999999</v>
      </c>
      <c r="DO131">
        <v>0.5114959</v>
      </c>
      <c r="DP131">
        <v>0.50210560000000004</v>
      </c>
      <c r="DQ131">
        <v>0.35663990000000001</v>
      </c>
      <c r="DR131">
        <v>0.32296459999999999</v>
      </c>
      <c r="DS131">
        <v>0.22737289999999999</v>
      </c>
      <c r="DT131">
        <v>0.23188719999999999</v>
      </c>
      <c r="DU131">
        <v>0.25107750000000001</v>
      </c>
      <c r="DV131">
        <v>0.23794290000000001</v>
      </c>
      <c r="DW131">
        <v>0.1087099</v>
      </c>
      <c r="DX131">
        <v>0.16139400000000001</v>
      </c>
      <c r="DY131">
        <v>0.12731509999999999</v>
      </c>
      <c r="DZ131">
        <v>0.1246965</v>
      </c>
      <c r="EA131">
        <v>8.0981300000000006E-2</v>
      </c>
      <c r="EB131">
        <v>0.25317780000000001</v>
      </c>
      <c r="EC131">
        <v>0.29468640000000001</v>
      </c>
      <c r="ED131">
        <v>0.20792730000000001</v>
      </c>
      <c r="EE131">
        <v>0.2579495</v>
      </c>
      <c r="EF131">
        <v>0.2500233</v>
      </c>
      <c r="EG131">
        <v>0.25456210000000001</v>
      </c>
      <c r="EH131">
        <v>0.2516352</v>
      </c>
      <c r="EI131">
        <v>0.25979360000000001</v>
      </c>
      <c r="EJ131">
        <v>0.2913461</v>
      </c>
      <c r="EK131">
        <v>0.34830749999999999</v>
      </c>
      <c r="EL131">
        <v>0.46705219999999997</v>
      </c>
      <c r="EM131">
        <v>0.55597949999999996</v>
      </c>
      <c r="EN131">
        <v>0.5503709</v>
      </c>
      <c r="EO131">
        <v>0.39328039999999997</v>
      </c>
      <c r="EP131">
        <v>0.35535349999999999</v>
      </c>
      <c r="EQ131">
        <v>0.25807570000000002</v>
      </c>
      <c r="ER131">
        <v>0.25961770000000001</v>
      </c>
      <c r="ES131">
        <v>0.27528449999999999</v>
      </c>
      <c r="ET131">
        <v>44.58446</v>
      </c>
      <c r="EU131">
        <v>43.336300000000001</v>
      </c>
      <c r="EV131">
        <v>42.33173</v>
      </c>
      <c r="EW131">
        <v>41.651699999999998</v>
      </c>
      <c r="EX131">
        <v>41.063299999999998</v>
      </c>
      <c r="EY131">
        <v>40.659100000000002</v>
      </c>
      <c r="EZ131">
        <v>40.120510000000003</v>
      </c>
      <c r="FA131">
        <v>40.681629999999998</v>
      </c>
      <c r="FB131">
        <v>45.49174</v>
      </c>
      <c r="FC131">
        <v>51.632730000000002</v>
      </c>
      <c r="FD131">
        <v>56.32067</v>
      </c>
      <c r="FE131">
        <v>60.66836</v>
      </c>
      <c r="FF131">
        <v>63.508519999999997</v>
      </c>
      <c r="FG131">
        <v>65.917109999999994</v>
      </c>
      <c r="FH131">
        <v>67.331270000000004</v>
      </c>
      <c r="FI131">
        <v>67.840050000000005</v>
      </c>
      <c r="FJ131">
        <v>65.699129999999997</v>
      </c>
      <c r="FK131">
        <v>60.183520000000001</v>
      </c>
      <c r="FL131">
        <v>55.896389999999997</v>
      </c>
      <c r="FM131">
        <v>52.758330000000001</v>
      </c>
      <c r="FN131">
        <v>50.859729999999999</v>
      </c>
      <c r="FO131">
        <v>48.808480000000003</v>
      </c>
      <c r="FP131">
        <v>47.143169999999998</v>
      </c>
      <c r="FQ131">
        <v>45.785110000000003</v>
      </c>
      <c r="FR131">
        <v>3.4133400000000001E-2</v>
      </c>
      <c r="FS131">
        <v>4.1381500000000002E-2</v>
      </c>
    </row>
    <row r="132" spans="1:176" x14ac:dyDescent="0.2">
      <c r="A132" t="s">
        <v>199</v>
      </c>
      <c r="B132" t="s">
        <v>1</v>
      </c>
      <c r="C132" t="s">
        <v>208</v>
      </c>
      <c r="D132" t="s">
        <v>231</v>
      </c>
      <c r="E132">
        <v>1857</v>
      </c>
      <c r="F132">
        <v>7.9300550000000003</v>
      </c>
      <c r="G132">
        <v>7.6192529999999996</v>
      </c>
      <c r="H132">
        <v>7.5734769999999996</v>
      </c>
      <c r="I132">
        <v>7.5020480000000003</v>
      </c>
      <c r="J132">
        <v>7.7281550000000001</v>
      </c>
      <c r="K132">
        <v>8.3158999999999992</v>
      </c>
      <c r="L132">
        <v>9.4261680000000005</v>
      </c>
      <c r="M132">
        <v>10.99816</v>
      </c>
      <c r="N132">
        <v>12.837490000000001</v>
      </c>
      <c r="O132">
        <v>14.27314</v>
      </c>
      <c r="P132">
        <v>15.686540000000001</v>
      </c>
      <c r="Q132">
        <v>16.600539999999999</v>
      </c>
      <c r="R132">
        <v>17.028759999999998</v>
      </c>
      <c r="S132">
        <v>17.610040000000001</v>
      </c>
      <c r="T132">
        <v>17.885159999999999</v>
      </c>
      <c r="U132">
        <v>17.52739</v>
      </c>
      <c r="V132">
        <v>16.641760000000001</v>
      </c>
      <c r="W132">
        <v>14.66996</v>
      </c>
      <c r="X132">
        <v>13.11435</v>
      </c>
      <c r="Y132">
        <v>12.01441</v>
      </c>
      <c r="Z132">
        <v>11.171010000000001</v>
      </c>
      <c r="AA132">
        <v>10.08929</v>
      </c>
      <c r="AB132">
        <v>9.2298930000000006</v>
      </c>
      <c r="AC132">
        <v>8.456277</v>
      </c>
      <c r="AD132">
        <v>-0.2637582</v>
      </c>
      <c r="AE132">
        <v>-0.33246700000000001</v>
      </c>
      <c r="AF132">
        <v>-0.23202010000000001</v>
      </c>
      <c r="AG132">
        <v>-0.25163160000000001</v>
      </c>
      <c r="AH132">
        <v>-0.318108</v>
      </c>
      <c r="AI132">
        <v>-0.26477879999999998</v>
      </c>
      <c r="AJ132">
        <v>-9.8986999999999999E-3</v>
      </c>
      <c r="AK132">
        <v>-3.6138299999999998E-2</v>
      </c>
      <c r="AL132">
        <v>-0.20137160000000001</v>
      </c>
      <c r="AM132">
        <v>-0.24585960000000001</v>
      </c>
      <c r="AN132">
        <v>-8.6860499999999993E-2</v>
      </c>
      <c r="AO132">
        <v>-2.7843E-2</v>
      </c>
      <c r="AP132">
        <v>-2.0783099999999999E-2</v>
      </c>
      <c r="AQ132">
        <v>-5.5643000000000003E-3</v>
      </c>
      <c r="AR132">
        <v>2.22013E-2</v>
      </c>
      <c r="AS132">
        <v>-3.3305800000000003E-2</v>
      </c>
      <c r="AT132">
        <v>-3.6361900000000003E-2</v>
      </c>
      <c r="AU132">
        <v>-0.18172650000000001</v>
      </c>
      <c r="AV132">
        <v>-0.23452219999999999</v>
      </c>
      <c r="AW132">
        <v>-0.2032854</v>
      </c>
      <c r="AX132">
        <v>-0.20194889999999999</v>
      </c>
      <c r="AY132">
        <v>-0.3956752</v>
      </c>
      <c r="AZ132">
        <v>-0.27940160000000003</v>
      </c>
      <c r="BA132">
        <v>-0.23898179999999999</v>
      </c>
      <c r="BB132">
        <v>-0.20553959999999999</v>
      </c>
      <c r="BC132">
        <v>-0.27324680000000001</v>
      </c>
      <c r="BD132">
        <v>-0.17741109999999999</v>
      </c>
      <c r="BE132">
        <v>-0.19260099999999999</v>
      </c>
      <c r="BF132">
        <v>-0.25834400000000002</v>
      </c>
      <c r="BG132">
        <v>-0.21481829999999999</v>
      </c>
      <c r="BH132">
        <v>4.5737E-2</v>
      </c>
      <c r="BI132">
        <v>2.5467E-2</v>
      </c>
      <c r="BJ132">
        <v>-0.1085521</v>
      </c>
      <c r="BK132">
        <v>-0.14076849999999999</v>
      </c>
      <c r="BL132">
        <v>1.2738599999999999E-2</v>
      </c>
      <c r="BM132">
        <v>6.8459999999999993E-2</v>
      </c>
      <c r="BN132">
        <v>8.4432499999999994E-2</v>
      </c>
      <c r="BO132">
        <v>0.1120867</v>
      </c>
      <c r="BP132">
        <v>0.13523209999999999</v>
      </c>
      <c r="BQ132">
        <v>6.4760999999999999E-2</v>
      </c>
      <c r="BR132">
        <v>4.8897599999999999E-2</v>
      </c>
      <c r="BS132">
        <v>-8.4495500000000001E-2</v>
      </c>
      <c r="BT132">
        <v>-0.1510687</v>
      </c>
      <c r="BU132">
        <v>-0.1146045</v>
      </c>
      <c r="BV132">
        <v>-0.12611220000000001</v>
      </c>
      <c r="BW132">
        <v>-0.32330799999999998</v>
      </c>
      <c r="BX132">
        <v>-0.20978920000000001</v>
      </c>
      <c r="BY132">
        <v>-0.17620169999999999</v>
      </c>
      <c r="BZ132">
        <v>-0.16521759999999999</v>
      </c>
      <c r="CA132">
        <v>-0.23223099999999999</v>
      </c>
      <c r="CB132">
        <v>-0.13958909999999999</v>
      </c>
      <c r="CC132">
        <v>-0.1517165</v>
      </c>
      <c r="CD132">
        <v>-0.2169517</v>
      </c>
      <c r="CE132">
        <v>-0.18021590000000001</v>
      </c>
      <c r="CF132">
        <v>8.4270100000000001E-2</v>
      </c>
      <c r="CG132">
        <v>6.8134600000000003E-2</v>
      </c>
      <c r="CH132">
        <v>-4.4265600000000002E-2</v>
      </c>
      <c r="CI132">
        <v>-6.7982699999999993E-2</v>
      </c>
      <c r="CJ132">
        <v>8.1720699999999993E-2</v>
      </c>
      <c r="CK132">
        <v>0.1351591</v>
      </c>
      <c r="CL132">
        <v>0.15730450000000001</v>
      </c>
      <c r="CM132">
        <v>0.1935714</v>
      </c>
      <c r="CN132">
        <v>0.21351680000000001</v>
      </c>
      <c r="CO132">
        <v>0.13268179999999999</v>
      </c>
      <c r="CP132">
        <v>0.10794819999999999</v>
      </c>
      <c r="CQ132">
        <v>-1.7153600000000001E-2</v>
      </c>
      <c r="CR132">
        <v>-9.3269099999999994E-2</v>
      </c>
      <c r="CS132">
        <v>-5.31844E-2</v>
      </c>
      <c r="CT132">
        <v>-7.3587899999999998E-2</v>
      </c>
      <c r="CU132">
        <v>-0.27318680000000001</v>
      </c>
      <c r="CV132">
        <v>-0.16157579999999999</v>
      </c>
      <c r="CW132">
        <v>-0.13272039999999999</v>
      </c>
      <c r="CX132">
        <v>-0.1248956</v>
      </c>
      <c r="CY132">
        <v>-0.1912152</v>
      </c>
      <c r="CZ132">
        <v>-0.1017671</v>
      </c>
      <c r="DA132">
        <v>-0.1108321</v>
      </c>
      <c r="DB132">
        <v>-0.1755594</v>
      </c>
      <c r="DC132">
        <v>-0.1456134</v>
      </c>
      <c r="DD132">
        <v>0.1228033</v>
      </c>
      <c r="DE132">
        <v>0.1108022</v>
      </c>
      <c r="DF132">
        <v>2.0020900000000001E-2</v>
      </c>
      <c r="DG132">
        <v>4.803E-3</v>
      </c>
      <c r="DH132">
        <v>0.15070269999999999</v>
      </c>
      <c r="DI132">
        <v>0.20185829999999999</v>
      </c>
      <c r="DJ132">
        <v>0.23017650000000001</v>
      </c>
      <c r="DK132">
        <v>0.27505619999999997</v>
      </c>
      <c r="DL132">
        <v>0.29180149999999999</v>
      </c>
      <c r="DM132">
        <v>0.20060259999999999</v>
      </c>
      <c r="DN132">
        <v>0.1669987</v>
      </c>
      <c r="DO132">
        <v>5.0188299999999998E-2</v>
      </c>
      <c r="DP132">
        <v>-3.5469500000000001E-2</v>
      </c>
      <c r="DQ132">
        <v>8.2357000000000003E-3</v>
      </c>
      <c r="DR132">
        <v>-2.1063599999999998E-2</v>
      </c>
      <c r="DS132">
        <v>-0.2230655</v>
      </c>
      <c r="DT132">
        <v>-0.1133624</v>
      </c>
      <c r="DU132">
        <v>-8.9239100000000002E-2</v>
      </c>
      <c r="DV132">
        <v>-6.6677100000000003E-2</v>
      </c>
      <c r="DW132">
        <v>-0.1319949</v>
      </c>
      <c r="DX132">
        <v>-4.7158100000000001E-2</v>
      </c>
      <c r="DY132">
        <v>-5.18015E-2</v>
      </c>
      <c r="DZ132">
        <v>-0.11579540000000001</v>
      </c>
      <c r="EA132">
        <v>-9.5653000000000002E-2</v>
      </c>
      <c r="EB132">
        <v>0.17843899999999999</v>
      </c>
      <c r="EC132">
        <v>0.17240749999999999</v>
      </c>
      <c r="ED132">
        <v>0.1128405</v>
      </c>
      <c r="EE132">
        <v>0.10989409999999999</v>
      </c>
      <c r="EF132">
        <v>0.25030180000000002</v>
      </c>
      <c r="EG132">
        <v>0.29816130000000002</v>
      </c>
      <c r="EH132">
        <v>0.33539210000000003</v>
      </c>
      <c r="EI132">
        <v>0.39270709999999998</v>
      </c>
      <c r="EJ132">
        <v>0.40483219999999998</v>
      </c>
      <c r="EK132">
        <v>0.29866939999999997</v>
      </c>
      <c r="EL132">
        <v>0.25225829999999999</v>
      </c>
      <c r="EM132">
        <v>0.1474193</v>
      </c>
      <c r="EN132">
        <v>4.7983999999999999E-2</v>
      </c>
      <c r="EO132">
        <v>9.6916699999999995E-2</v>
      </c>
      <c r="EP132">
        <v>5.4773000000000002E-2</v>
      </c>
      <c r="EQ132">
        <v>-0.15069840000000001</v>
      </c>
      <c r="ER132">
        <v>-4.3749900000000001E-2</v>
      </c>
      <c r="ES132">
        <v>-2.6459099999999999E-2</v>
      </c>
      <c r="ET132">
        <v>67.332790000000003</v>
      </c>
      <c r="EU132">
        <v>66.38382</v>
      </c>
      <c r="EV132">
        <v>65.553470000000004</v>
      </c>
      <c r="EW132">
        <v>64.845370000000003</v>
      </c>
      <c r="EX132">
        <v>64.224879999999999</v>
      </c>
      <c r="EY132">
        <v>63.793300000000002</v>
      </c>
      <c r="EZ132">
        <v>63.741880000000002</v>
      </c>
      <c r="FA132">
        <v>65.458010000000002</v>
      </c>
      <c r="FB132">
        <v>67.947720000000004</v>
      </c>
      <c r="FC132">
        <v>70.989530000000002</v>
      </c>
      <c r="FD132">
        <v>74.135710000000003</v>
      </c>
      <c r="FE132">
        <v>77.163489999999996</v>
      </c>
      <c r="FF132">
        <v>79.800439999999995</v>
      </c>
      <c r="FG132">
        <v>81.688929999999999</v>
      </c>
      <c r="FH132">
        <v>82.816789999999997</v>
      </c>
      <c r="FI132">
        <v>83.298559999999995</v>
      </c>
      <c r="FJ132">
        <v>83.087230000000005</v>
      </c>
      <c r="FK132">
        <v>82.071150000000003</v>
      </c>
      <c r="FL132">
        <v>80.030869999999993</v>
      </c>
      <c r="FM132">
        <v>77.348140000000001</v>
      </c>
      <c r="FN132">
        <v>74.135440000000003</v>
      </c>
      <c r="FO132">
        <v>71.537430000000001</v>
      </c>
      <c r="FP132">
        <v>69.652619999999999</v>
      </c>
      <c r="FQ132">
        <v>68.296000000000006</v>
      </c>
      <c r="FR132">
        <v>6.7023600000000003E-2</v>
      </c>
      <c r="FS132">
        <v>8.2746399999999998E-2</v>
      </c>
      <c r="FT132">
        <v>0.1127756</v>
      </c>
    </row>
    <row r="133" spans="1:176" x14ac:dyDescent="0.2">
      <c r="A133" t="s">
        <v>199</v>
      </c>
      <c r="B133" t="s">
        <v>1</v>
      </c>
      <c r="C133" t="s">
        <v>208</v>
      </c>
      <c r="D133" t="s">
        <v>242</v>
      </c>
      <c r="E133">
        <v>1857</v>
      </c>
      <c r="F133">
        <v>8.2464860000000009</v>
      </c>
      <c r="G133">
        <v>7.9110149999999999</v>
      </c>
      <c r="H133">
        <v>7.8670669999999996</v>
      </c>
      <c r="I133">
        <v>7.7709780000000004</v>
      </c>
      <c r="J133">
        <v>7.9905920000000004</v>
      </c>
      <c r="K133">
        <v>8.6796690000000005</v>
      </c>
      <c r="L133">
        <v>9.9400560000000002</v>
      </c>
      <c r="M133">
        <v>11.370050000000001</v>
      </c>
      <c r="N133">
        <v>13.236829999999999</v>
      </c>
      <c r="O133">
        <v>14.789859999999999</v>
      </c>
      <c r="P133">
        <v>16.537019999999998</v>
      </c>
      <c r="Q133">
        <v>17.581019999999999</v>
      </c>
      <c r="R133">
        <v>17.898520000000001</v>
      </c>
      <c r="S133">
        <v>18.57291</v>
      </c>
      <c r="T133">
        <v>19.013870000000001</v>
      </c>
      <c r="U133">
        <v>18.59892</v>
      </c>
      <c r="V133">
        <v>17.618659999999998</v>
      </c>
      <c r="W133">
        <v>15.503410000000001</v>
      </c>
      <c r="X133">
        <v>13.78186</v>
      </c>
      <c r="Y133">
        <v>12.701840000000001</v>
      </c>
      <c r="Z133">
        <v>11.91966</v>
      </c>
      <c r="AA133">
        <v>10.616960000000001</v>
      </c>
      <c r="AB133">
        <v>9.6510920000000002</v>
      </c>
      <c r="AC133">
        <v>8.8145889999999998</v>
      </c>
      <c r="AD133">
        <v>-0.29658020000000002</v>
      </c>
      <c r="AE133">
        <v>-0.37976799999999999</v>
      </c>
      <c r="AF133">
        <v>-0.2752424</v>
      </c>
      <c r="AG133">
        <v>-0.29002670000000003</v>
      </c>
      <c r="AH133">
        <v>-0.35823189999999999</v>
      </c>
      <c r="AI133">
        <v>-0.31172559999999999</v>
      </c>
      <c r="AJ133">
        <v>-5.1443299999999997E-2</v>
      </c>
      <c r="AK133">
        <v>-8.2510500000000001E-2</v>
      </c>
      <c r="AL133">
        <v>-0.24010909999999999</v>
      </c>
      <c r="AM133">
        <v>-0.26088919999999999</v>
      </c>
      <c r="AN133">
        <v>-4.03069E-2</v>
      </c>
      <c r="AO133">
        <v>8.3700000000000007E-3</v>
      </c>
      <c r="AP133">
        <v>-6.4051000000000004E-3</v>
      </c>
      <c r="AQ133">
        <v>3.7970999999999998E-2</v>
      </c>
      <c r="AR133">
        <v>5.7556999999999997E-2</v>
      </c>
      <c r="AS133">
        <v>-2.9783000000000001E-3</v>
      </c>
      <c r="AT133">
        <v>-1.15783E-2</v>
      </c>
      <c r="AU133">
        <v>-0.21014840000000001</v>
      </c>
      <c r="AV133">
        <v>-0.28124539999999998</v>
      </c>
      <c r="AW133">
        <v>-0.26806849999999999</v>
      </c>
      <c r="AX133">
        <v>-0.2425107</v>
      </c>
      <c r="AY133">
        <v>-0.46220430000000001</v>
      </c>
      <c r="AZ133">
        <v>-0.32629599999999997</v>
      </c>
      <c r="BA133">
        <v>-0.27047100000000002</v>
      </c>
      <c r="BB133">
        <v>-0.23836170000000001</v>
      </c>
      <c r="BC133">
        <v>-0.32054769999999999</v>
      </c>
      <c r="BD133">
        <v>-0.22063340000000001</v>
      </c>
      <c r="BE133">
        <v>-0.23099610000000001</v>
      </c>
      <c r="BF133">
        <v>-0.29846800000000001</v>
      </c>
      <c r="BG133">
        <v>-0.26176519999999998</v>
      </c>
      <c r="BH133">
        <v>4.1923999999999998E-3</v>
      </c>
      <c r="BI133">
        <v>-2.0905300000000002E-2</v>
      </c>
      <c r="BJ133">
        <v>-0.14728959999999999</v>
      </c>
      <c r="BK133">
        <v>-0.15579809999999999</v>
      </c>
      <c r="BL133">
        <v>5.9292200000000003E-2</v>
      </c>
      <c r="BM133">
        <v>0.104673</v>
      </c>
      <c r="BN133">
        <v>9.8810499999999996E-2</v>
      </c>
      <c r="BO133">
        <v>0.15562200000000001</v>
      </c>
      <c r="BP133">
        <v>0.17058770000000001</v>
      </c>
      <c r="BQ133">
        <v>9.5088500000000006E-2</v>
      </c>
      <c r="BR133">
        <v>7.3681200000000002E-2</v>
      </c>
      <c r="BS133">
        <v>-0.1129174</v>
      </c>
      <c r="BT133">
        <v>-0.19779189999999999</v>
      </c>
      <c r="BU133">
        <v>-0.17938760000000001</v>
      </c>
      <c r="BV133">
        <v>-0.16667399999999999</v>
      </c>
      <c r="BW133">
        <v>-0.38983719999999999</v>
      </c>
      <c r="BX133">
        <v>-0.25668350000000001</v>
      </c>
      <c r="BY133">
        <v>-0.20769099999999999</v>
      </c>
      <c r="BZ133">
        <v>-0.19803970000000001</v>
      </c>
      <c r="CA133">
        <v>-0.2795319</v>
      </c>
      <c r="CB133">
        <v>-0.18281140000000001</v>
      </c>
      <c r="CC133">
        <v>-0.19011159999999999</v>
      </c>
      <c r="CD133">
        <v>-0.25707560000000002</v>
      </c>
      <c r="CE133">
        <v>-0.2271627</v>
      </c>
      <c r="CF133">
        <v>4.27255E-2</v>
      </c>
      <c r="CG133">
        <v>2.1762400000000001E-2</v>
      </c>
      <c r="CH133">
        <v>-8.3003099999999996E-2</v>
      </c>
      <c r="CI133">
        <v>-8.3012299999999997E-2</v>
      </c>
      <c r="CJ133">
        <v>0.12827430000000001</v>
      </c>
      <c r="CK133">
        <v>0.1713722</v>
      </c>
      <c r="CL133">
        <v>0.17168249999999999</v>
      </c>
      <c r="CM133">
        <v>0.2371067</v>
      </c>
      <c r="CN133">
        <v>0.24887239999999999</v>
      </c>
      <c r="CO133">
        <v>0.1630093</v>
      </c>
      <c r="CP133">
        <v>0.13273180000000001</v>
      </c>
      <c r="CQ133">
        <v>-4.5575499999999998E-2</v>
      </c>
      <c r="CR133">
        <v>-0.13999229999999999</v>
      </c>
      <c r="CS133">
        <v>-0.1179674</v>
      </c>
      <c r="CT133">
        <v>-0.1141498</v>
      </c>
      <c r="CU133">
        <v>-0.33971600000000002</v>
      </c>
      <c r="CV133">
        <v>-0.20847019999999999</v>
      </c>
      <c r="CW133">
        <v>-0.16420969999999999</v>
      </c>
      <c r="CX133">
        <v>-0.15771769999999999</v>
      </c>
      <c r="CY133">
        <v>-0.23851620000000001</v>
      </c>
      <c r="CZ133">
        <v>-0.14498939999999999</v>
      </c>
      <c r="DA133">
        <v>-0.1492272</v>
      </c>
      <c r="DB133">
        <v>-0.21568329999999999</v>
      </c>
      <c r="DC133">
        <v>-0.19256029999999999</v>
      </c>
      <c r="DD133">
        <v>8.1258700000000003E-2</v>
      </c>
      <c r="DE133">
        <v>6.4430000000000001E-2</v>
      </c>
      <c r="DF133">
        <v>-1.87166E-2</v>
      </c>
      <c r="DG133">
        <v>-1.0226600000000001E-2</v>
      </c>
      <c r="DH133">
        <v>0.1972563</v>
      </c>
      <c r="DI133">
        <v>0.23807139999999999</v>
      </c>
      <c r="DJ133">
        <v>0.24455450000000001</v>
      </c>
      <c r="DK133">
        <v>0.31859140000000002</v>
      </c>
      <c r="DL133">
        <v>0.32715719999999998</v>
      </c>
      <c r="DM133">
        <v>0.2309301</v>
      </c>
      <c r="DN133">
        <v>0.19178229999999999</v>
      </c>
      <c r="DO133">
        <v>2.1766400000000002E-2</v>
      </c>
      <c r="DP133">
        <v>-8.2192600000000005E-2</v>
      </c>
      <c r="DQ133">
        <v>-5.6547300000000002E-2</v>
      </c>
      <c r="DR133">
        <v>-6.16255E-2</v>
      </c>
      <c r="DS133">
        <v>-0.28959469999999998</v>
      </c>
      <c r="DT133">
        <v>-0.1602568</v>
      </c>
      <c r="DU133">
        <v>-0.1207284</v>
      </c>
      <c r="DV133">
        <v>-9.9499099999999993E-2</v>
      </c>
      <c r="DW133">
        <v>-0.17929590000000001</v>
      </c>
      <c r="DX133">
        <v>-9.03804E-2</v>
      </c>
      <c r="DY133">
        <v>-9.0196600000000002E-2</v>
      </c>
      <c r="DZ133">
        <v>-0.15591930000000001</v>
      </c>
      <c r="EA133">
        <v>-0.1425998</v>
      </c>
      <c r="EB133">
        <v>0.1368944</v>
      </c>
      <c r="EC133">
        <v>0.12603529999999999</v>
      </c>
      <c r="ED133">
        <v>7.4102899999999999E-2</v>
      </c>
      <c r="EE133">
        <v>9.4864500000000004E-2</v>
      </c>
      <c r="EF133">
        <v>0.29685539999999999</v>
      </c>
      <c r="EG133">
        <v>0.33437440000000002</v>
      </c>
      <c r="EH133">
        <v>0.34977009999999997</v>
      </c>
      <c r="EI133">
        <v>0.43624249999999998</v>
      </c>
      <c r="EJ133">
        <v>0.44018790000000002</v>
      </c>
      <c r="EK133">
        <v>0.32899689999999998</v>
      </c>
      <c r="EL133">
        <v>0.27704190000000001</v>
      </c>
      <c r="EM133">
        <v>0.1189974</v>
      </c>
      <c r="EN133">
        <v>1.2608000000000001E-3</v>
      </c>
      <c r="EO133">
        <v>3.2133599999999998E-2</v>
      </c>
      <c r="EP133">
        <v>1.42112E-2</v>
      </c>
      <c r="EQ133">
        <v>-0.21722759999999999</v>
      </c>
      <c r="ER133">
        <v>-9.0644299999999997E-2</v>
      </c>
      <c r="ES133">
        <v>-5.7948300000000001E-2</v>
      </c>
      <c r="ET133">
        <v>70.350719999999995</v>
      </c>
      <c r="EU133">
        <v>69.028499999999994</v>
      </c>
      <c r="EV133">
        <v>68.229830000000007</v>
      </c>
      <c r="EW133">
        <v>67.556359999999998</v>
      </c>
      <c r="EX133">
        <v>66.658330000000007</v>
      </c>
      <c r="EY133">
        <v>66.254199999999997</v>
      </c>
      <c r="EZ133">
        <v>65.938130000000001</v>
      </c>
      <c r="FA133">
        <v>67.20787</v>
      </c>
      <c r="FB133">
        <v>69.123679999999993</v>
      </c>
      <c r="FC133">
        <v>72.616240000000005</v>
      </c>
      <c r="FD133">
        <v>76.023539999999997</v>
      </c>
      <c r="FE133">
        <v>79.183329999999998</v>
      </c>
      <c r="FF133">
        <v>82.207239999999999</v>
      </c>
      <c r="FG133">
        <v>84.19896</v>
      </c>
      <c r="FH133">
        <v>85.766400000000004</v>
      </c>
      <c r="FI133">
        <v>87.036450000000002</v>
      </c>
      <c r="FJ133">
        <v>87.01446</v>
      </c>
      <c r="FK133">
        <v>86.069149999999993</v>
      </c>
      <c r="FL133">
        <v>84.045810000000003</v>
      </c>
      <c r="FM133">
        <v>81.033869999999993</v>
      </c>
      <c r="FN133">
        <v>77.057659999999998</v>
      </c>
      <c r="FO133">
        <v>74.088999999999999</v>
      </c>
      <c r="FP133">
        <v>71.678309999999996</v>
      </c>
      <c r="FQ133">
        <v>69.866969999999995</v>
      </c>
      <c r="FR133">
        <v>6.7023600000000003E-2</v>
      </c>
      <c r="FS133">
        <v>8.2746399999999998E-2</v>
      </c>
      <c r="FT133">
        <v>0.1127756</v>
      </c>
    </row>
    <row r="134" spans="1:176" x14ac:dyDescent="0.2">
      <c r="A134" t="s">
        <v>199</v>
      </c>
      <c r="B134" t="s">
        <v>1</v>
      </c>
      <c r="C134" t="s">
        <v>208</v>
      </c>
      <c r="D134" t="s">
        <v>232</v>
      </c>
      <c r="E134">
        <v>1857</v>
      </c>
      <c r="F134">
        <v>7.6143939999999999</v>
      </c>
      <c r="G134">
        <v>7.3137460000000001</v>
      </c>
      <c r="H134">
        <v>7.2546920000000004</v>
      </c>
      <c r="I134">
        <v>7.1963509999999999</v>
      </c>
      <c r="J134">
        <v>7.3885209999999999</v>
      </c>
      <c r="K134">
        <v>7.860239</v>
      </c>
      <c r="L134">
        <v>8.9344789999999996</v>
      </c>
      <c r="M134">
        <v>10.52111</v>
      </c>
      <c r="N134">
        <v>12.270289999999999</v>
      </c>
      <c r="O134">
        <v>13.537140000000001</v>
      </c>
      <c r="P134">
        <v>14.77</v>
      </c>
      <c r="Q134">
        <v>15.565429999999999</v>
      </c>
      <c r="R134">
        <v>15.88322</v>
      </c>
      <c r="S134">
        <v>16.416799999999999</v>
      </c>
      <c r="T134">
        <v>16.682169999999999</v>
      </c>
      <c r="U134">
        <v>16.35079</v>
      </c>
      <c r="V134">
        <v>15.565300000000001</v>
      </c>
      <c r="W134">
        <v>13.798579999999999</v>
      </c>
      <c r="X134">
        <v>12.3734</v>
      </c>
      <c r="Y134">
        <v>11.325900000000001</v>
      </c>
      <c r="Z134">
        <v>10.60252</v>
      </c>
      <c r="AA134">
        <v>9.6847930000000009</v>
      </c>
      <c r="AB134">
        <v>8.8231230000000007</v>
      </c>
      <c r="AC134">
        <v>8.1347129999999996</v>
      </c>
      <c r="AD134">
        <v>-0.13367889999999999</v>
      </c>
      <c r="AE134">
        <v>-0.18980379999999999</v>
      </c>
      <c r="AF134">
        <v>-0.10382089999999999</v>
      </c>
      <c r="AG134">
        <v>-0.1192279</v>
      </c>
      <c r="AH134">
        <v>-0.16387840000000001</v>
      </c>
      <c r="AI134">
        <v>-0.1492115</v>
      </c>
      <c r="AJ134">
        <v>8.2815700000000006E-2</v>
      </c>
      <c r="AK134">
        <v>5.2536699999999999E-2</v>
      </c>
      <c r="AL134">
        <v>-5.5547800000000001E-2</v>
      </c>
      <c r="AM134">
        <v>-0.15302389999999999</v>
      </c>
      <c r="AN134">
        <v>-6.9698099999999999E-2</v>
      </c>
      <c r="AO134">
        <v>-2.2917699999999999E-2</v>
      </c>
      <c r="AP134">
        <v>7.5980000000000004E-4</v>
      </c>
      <c r="AQ134">
        <v>-9.5067999999999993E-3</v>
      </c>
      <c r="AR134">
        <v>1.8806999999999999E-3</v>
      </c>
      <c r="AS134">
        <v>-3.7496399999999999E-2</v>
      </c>
      <c r="AT134">
        <v>-2.8187799999999999E-2</v>
      </c>
      <c r="AU134">
        <v>-0.1199915</v>
      </c>
      <c r="AV134">
        <v>-0.1500908</v>
      </c>
      <c r="AW134">
        <v>-9.4955499999999998E-2</v>
      </c>
      <c r="AX134">
        <v>-4.75171E-2</v>
      </c>
      <c r="AY134">
        <v>-0.21697610000000001</v>
      </c>
      <c r="AZ134">
        <v>-0.14183499999999999</v>
      </c>
      <c r="BA134">
        <v>-0.11107450000000001</v>
      </c>
      <c r="BB134">
        <v>-7.5460299999999994E-2</v>
      </c>
      <c r="BC134">
        <v>-0.13058349999999999</v>
      </c>
      <c r="BD134">
        <v>-4.9211900000000003E-2</v>
      </c>
      <c r="BE134">
        <v>-6.0197300000000002E-2</v>
      </c>
      <c r="BF134">
        <v>-0.1041144</v>
      </c>
      <c r="BG134">
        <v>-9.9251099999999995E-2</v>
      </c>
      <c r="BH134">
        <v>0.1384514</v>
      </c>
      <c r="BI134">
        <v>0.11414199999999999</v>
      </c>
      <c r="BJ134">
        <v>3.7271699999999998E-2</v>
      </c>
      <c r="BK134">
        <v>-4.7932799999999998E-2</v>
      </c>
      <c r="BL134">
        <v>2.9901E-2</v>
      </c>
      <c r="BM134">
        <v>7.3385300000000001E-2</v>
      </c>
      <c r="BN134">
        <v>0.1059754</v>
      </c>
      <c r="BO134">
        <v>0.1081442</v>
      </c>
      <c r="BP134">
        <v>0.1149114</v>
      </c>
      <c r="BQ134">
        <v>6.0570499999999999E-2</v>
      </c>
      <c r="BR134">
        <v>5.7071799999999999E-2</v>
      </c>
      <c r="BS134">
        <v>-2.2760499999999999E-2</v>
      </c>
      <c r="BT134">
        <v>-6.6637299999999997E-2</v>
      </c>
      <c r="BU134">
        <v>-6.2746E-3</v>
      </c>
      <c r="BV134">
        <v>2.83196E-2</v>
      </c>
      <c r="BW134">
        <v>-0.14460899999999999</v>
      </c>
      <c r="BX134">
        <v>-7.2222499999999995E-2</v>
      </c>
      <c r="BY134">
        <v>-4.8294400000000001E-2</v>
      </c>
      <c r="BZ134">
        <v>-3.5138299999999997E-2</v>
      </c>
      <c r="CA134">
        <v>-8.95677E-2</v>
      </c>
      <c r="CB134">
        <v>-1.13899E-2</v>
      </c>
      <c r="CC134">
        <v>-1.9312900000000001E-2</v>
      </c>
      <c r="CD134">
        <v>-6.2722100000000003E-2</v>
      </c>
      <c r="CE134">
        <v>-6.4648600000000001E-2</v>
      </c>
      <c r="CF134">
        <v>0.17698459999999999</v>
      </c>
      <c r="CG134">
        <v>0.15680959999999999</v>
      </c>
      <c r="CH134">
        <v>0.1015582</v>
      </c>
      <c r="CI134">
        <v>2.4853E-2</v>
      </c>
      <c r="CJ134">
        <v>9.8882999999999999E-2</v>
      </c>
      <c r="CK134">
        <v>0.1400845</v>
      </c>
      <c r="CL134">
        <v>0.17884739999999999</v>
      </c>
      <c r="CM134">
        <v>0.18962889999999999</v>
      </c>
      <c r="CN134">
        <v>0.19319620000000001</v>
      </c>
      <c r="CO134">
        <v>0.1284912</v>
      </c>
      <c r="CP134">
        <v>0.1161223</v>
      </c>
      <c r="CQ134">
        <v>4.45814E-2</v>
      </c>
      <c r="CR134">
        <v>-8.8377000000000004E-3</v>
      </c>
      <c r="CS134">
        <v>5.51455E-2</v>
      </c>
      <c r="CT134">
        <v>8.0843899999999996E-2</v>
      </c>
      <c r="CU134">
        <v>-9.4487699999999994E-2</v>
      </c>
      <c r="CV134">
        <v>-2.4009099999999998E-2</v>
      </c>
      <c r="CW134">
        <v>-4.8130999999999998E-3</v>
      </c>
      <c r="CX134">
        <v>5.1837000000000003E-3</v>
      </c>
      <c r="CY134">
        <v>-4.8551999999999998E-2</v>
      </c>
      <c r="CZ134">
        <v>2.64321E-2</v>
      </c>
      <c r="DA134">
        <v>2.15716E-2</v>
      </c>
      <c r="DB134">
        <v>-2.1329799999999999E-2</v>
      </c>
      <c r="DC134">
        <v>-3.0046099999999999E-2</v>
      </c>
      <c r="DD134">
        <v>0.21551770000000001</v>
      </c>
      <c r="DE134">
        <v>0.19947719999999999</v>
      </c>
      <c r="DF134">
        <v>0.16584470000000001</v>
      </c>
      <c r="DG134">
        <v>9.7638699999999995E-2</v>
      </c>
      <c r="DH134">
        <v>0.16786509999999999</v>
      </c>
      <c r="DI134">
        <v>0.20678360000000001</v>
      </c>
      <c r="DJ134">
        <v>0.25171939999999998</v>
      </c>
      <c r="DK134">
        <v>0.27111360000000001</v>
      </c>
      <c r="DL134">
        <v>0.27148090000000002</v>
      </c>
      <c r="DM134">
        <v>0.196412</v>
      </c>
      <c r="DN134">
        <v>0.17517289999999999</v>
      </c>
      <c r="DO134">
        <v>0.1119233</v>
      </c>
      <c r="DP134">
        <v>4.8961900000000003E-2</v>
      </c>
      <c r="DQ134">
        <v>0.11656560000000001</v>
      </c>
      <c r="DR134">
        <v>0.13336809999999999</v>
      </c>
      <c r="DS134">
        <v>-4.4366500000000003E-2</v>
      </c>
      <c r="DT134">
        <v>2.4204300000000002E-2</v>
      </c>
      <c r="DU134">
        <v>3.8668099999999997E-2</v>
      </c>
      <c r="DV134">
        <v>6.3402299999999995E-2</v>
      </c>
      <c r="DW134">
        <v>1.06683E-2</v>
      </c>
      <c r="DX134">
        <v>8.1041100000000005E-2</v>
      </c>
      <c r="DY134">
        <v>8.0602199999999999E-2</v>
      </c>
      <c r="DZ134">
        <v>3.8434200000000002E-2</v>
      </c>
      <c r="EA134">
        <v>1.9914299999999999E-2</v>
      </c>
      <c r="EB134">
        <v>0.27115349999999999</v>
      </c>
      <c r="EC134">
        <v>0.2610825</v>
      </c>
      <c r="ED134">
        <v>0.25866420000000001</v>
      </c>
      <c r="EE134">
        <v>0.20272979999999999</v>
      </c>
      <c r="EF134">
        <v>0.26746419999999999</v>
      </c>
      <c r="EG134">
        <v>0.30308659999999998</v>
      </c>
      <c r="EH134">
        <v>0.356935</v>
      </c>
      <c r="EI134">
        <v>0.38876460000000002</v>
      </c>
      <c r="EJ134">
        <v>0.38451160000000001</v>
      </c>
      <c r="EK134">
        <v>0.29447879999999999</v>
      </c>
      <c r="EL134">
        <v>0.26043240000000001</v>
      </c>
      <c r="EM134">
        <v>0.20915429999999999</v>
      </c>
      <c r="EN134">
        <v>0.13241539999999999</v>
      </c>
      <c r="EO134">
        <v>0.2052465</v>
      </c>
      <c r="EP134">
        <v>0.2092048</v>
      </c>
      <c r="EQ134">
        <v>2.80007E-2</v>
      </c>
      <c r="ER134">
        <v>9.3816700000000003E-2</v>
      </c>
      <c r="ES134">
        <v>0.1014482</v>
      </c>
      <c r="ET134">
        <v>62.611449999999998</v>
      </c>
      <c r="EU134">
        <v>61.65963</v>
      </c>
      <c r="EV134">
        <v>60.72869</v>
      </c>
      <c r="EW134">
        <v>59.870849999999997</v>
      </c>
      <c r="EX134">
        <v>59.179900000000004</v>
      </c>
      <c r="EY134">
        <v>58.547409999999999</v>
      </c>
      <c r="EZ134">
        <v>58.997199999999999</v>
      </c>
      <c r="FA134">
        <v>61.53781</v>
      </c>
      <c r="FB134">
        <v>64.589849999999998</v>
      </c>
      <c r="FC134">
        <v>67.816310000000001</v>
      </c>
      <c r="FD134">
        <v>71.137950000000004</v>
      </c>
      <c r="FE134">
        <v>74.152330000000006</v>
      </c>
      <c r="FF134">
        <v>76.544439999999994</v>
      </c>
      <c r="FG134">
        <v>78.361819999999994</v>
      </c>
      <c r="FH134">
        <v>79.511020000000002</v>
      </c>
      <c r="FI134">
        <v>80.015559999999994</v>
      </c>
      <c r="FJ134">
        <v>79.737960000000001</v>
      </c>
      <c r="FK134">
        <v>78.583439999999996</v>
      </c>
      <c r="FL134">
        <v>76.516959999999997</v>
      </c>
      <c r="FM134">
        <v>73.590289999999996</v>
      </c>
      <c r="FN134">
        <v>70.073300000000003</v>
      </c>
      <c r="FO134">
        <v>67.421710000000004</v>
      </c>
      <c r="FP134">
        <v>65.478840000000005</v>
      </c>
      <c r="FQ134">
        <v>63.934620000000002</v>
      </c>
      <c r="FR134">
        <v>6.7023600000000003E-2</v>
      </c>
      <c r="FS134">
        <v>8.2746399999999998E-2</v>
      </c>
      <c r="FT134">
        <v>0.1127756</v>
      </c>
    </row>
    <row r="135" spans="1:176" x14ac:dyDescent="0.2">
      <c r="A135" t="s">
        <v>199</v>
      </c>
      <c r="B135" t="s">
        <v>1</v>
      </c>
      <c r="C135" t="s">
        <v>208</v>
      </c>
      <c r="D135" t="s">
        <v>243</v>
      </c>
      <c r="E135">
        <v>1857</v>
      </c>
      <c r="F135">
        <v>7.6234029999999997</v>
      </c>
      <c r="G135">
        <v>7.2882899999999999</v>
      </c>
      <c r="H135">
        <v>7.2421920000000002</v>
      </c>
      <c r="I135">
        <v>7.1928619999999999</v>
      </c>
      <c r="J135">
        <v>7.419969</v>
      </c>
      <c r="K135">
        <v>7.9596070000000001</v>
      </c>
      <c r="L135">
        <v>9.1535209999999996</v>
      </c>
      <c r="M135">
        <v>11.045389999999999</v>
      </c>
      <c r="N135">
        <v>13.21289</v>
      </c>
      <c r="O135">
        <v>15.062860000000001</v>
      </c>
      <c r="P135">
        <v>16.717839999999999</v>
      </c>
      <c r="Q135">
        <v>17.687670000000001</v>
      </c>
      <c r="R135">
        <v>18.12903</v>
      </c>
      <c r="S135">
        <v>18.886230000000001</v>
      </c>
      <c r="T135">
        <v>19.11703</v>
      </c>
      <c r="U135">
        <v>18.748629999999999</v>
      </c>
      <c r="V135">
        <v>17.83813</v>
      </c>
      <c r="W135">
        <v>15.55423</v>
      </c>
      <c r="X135">
        <v>13.72936</v>
      </c>
      <c r="Y135">
        <v>12.34108</v>
      </c>
      <c r="Z135">
        <v>11.54419</v>
      </c>
      <c r="AA135">
        <v>10.23658</v>
      </c>
      <c r="AB135">
        <v>9.3047459999999997</v>
      </c>
      <c r="AC135">
        <v>8.5425699999999996</v>
      </c>
      <c r="AD135">
        <v>-0.27209349999999999</v>
      </c>
      <c r="AE135">
        <v>-0.36822909999999998</v>
      </c>
      <c r="AF135">
        <v>-0.26468580000000003</v>
      </c>
      <c r="AG135">
        <v>-0.26851720000000001</v>
      </c>
      <c r="AH135">
        <v>-0.3315148</v>
      </c>
      <c r="AI135">
        <v>-0.3038149</v>
      </c>
      <c r="AJ135">
        <v>-5.25896E-2</v>
      </c>
      <c r="AK135">
        <v>-9.4973399999999999E-2</v>
      </c>
      <c r="AL135">
        <v>-0.22459760000000001</v>
      </c>
      <c r="AM135">
        <v>-0.2381191</v>
      </c>
      <c r="AN135">
        <v>1.73233E-2</v>
      </c>
      <c r="AO135">
        <v>4.9632500000000003E-2</v>
      </c>
      <c r="AP135">
        <v>1.7500100000000001E-2</v>
      </c>
      <c r="AQ135">
        <v>8.5219699999999995E-2</v>
      </c>
      <c r="AR135">
        <v>8.8828699999999997E-2</v>
      </c>
      <c r="AS135">
        <v>2.94769E-2</v>
      </c>
      <c r="AT135">
        <v>1.88054E-2</v>
      </c>
      <c r="AU135">
        <v>-0.2179741</v>
      </c>
      <c r="AV135">
        <v>-0.30137229999999998</v>
      </c>
      <c r="AW135">
        <v>-0.30088500000000001</v>
      </c>
      <c r="AX135">
        <v>-0.22648209999999999</v>
      </c>
      <c r="AY135">
        <v>-0.4684989</v>
      </c>
      <c r="AZ135">
        <v>-0.32322830000000002</v>
      </c>
      <c r="BA135">
        <v>-0.25009690000000001</v>
      </c>
      <c r="BB135">
        <v>-0.21387500000000001</v>
      </c>
      <c r="BC135">
        <v>-0.30900879999999997</v>
      </c>
      <c r="BD135">
        <v>-0.21007680000000001</v>
      </c>
      <c r="BE135">
        <v>-0.2094866</v>
      </c>
      <c r="BF135">
        <v>-0.27175080000000001</v>
      </c>
      <c r="BG135">
        <v>-0.25385439999999998</v>
      </c>
      <c r="BH135">
        <v>3.0462000000000002E-3</v>
      </c>
      <c r="BI135">
        <v>-3.3368099999999998E-2</v>
      </c>
      <c r="BJ135">
        <v>-0.13177810000000001</v>
      </c>
      <c r="BK135">
        <v>-0.13302800000000001</v>
      </c>
      <c r="BL135">
        <v>0.1169224</v>
      </c>
      <c r="BM135">
        <v>0.1459355</v>
      </c>
      <c r="BN135">
        <v>0.1227157</v>
      </c>
      <c r="BO135">
        <v>0.20287069999999999</v>
      </c>
      <c r="BP135">
        <v>0.20185939999999999</v>
      </c>
      <c r="BQ135">
        <v>0.12754370000000001</v>
      </c>
      <c r="BR135">
        <v>0.104065</v>
      </c>
      <c r="BS135">
        <v>-0.12074310000000001</v>
      </c>
      <c r="BT135">
        <v>-0.2179188</v>
      </c>
      <c r="BU135">
        <v>-0.212204</v>
      </c>
      <c r="BV135">
        <v>-0.15064540000000001</v>
      </c>
      <c r="BW135">
        <v>-0.39613179999999998</v>
      </c>
      <c r="BX135">
        <v>-0.2536158</v>
      </c>
      <c r="BY135">
        <v>-0.18731690000000001</v>
      </c>
      <c r="BZ135">
        <v>-0.17355300000000001</v>
      </c>
      <c r="CA135">
        <v>-0.26799299999999998</v>
      </c>
      <c r="CB135">
        <v>-0.17225480000000001</v>
      </c>
      <c r="CC135">
        <v>-0.16860220000000001</v>
      </c>
      <c r="CD135">
        <v>-0.23035849999999999</v>
      </c>
      <c r="CE135">
        <v>-0.219252</v>
      </c>
      <c r="CF135">
        <v>4.15793E-2</v>
      </c>
      <c r="CG135">
        <v>9.2995000000000005E-3</v>
      </c>
      <c r="CH135">
        <v>-6.7491599999999999E-2</v>
      </c>
      <c r="CI135">
        <v>-6.0242200000000003E-2</v>
      </c>
      <c r="CJ135">
        <v>0.1859044</v>
      </c>
      <c r="CK135">
        <v>0.21263470000000001</v>
      </c>
      <c r="CL135">
        <v>0.1955877</v>
      </c>
      <c r="CM135">
        <v>0.28435539999999998</v>
      </c>
      <c r="CN135">
        <v>0.28014420000000001</v>
      </c>
      <c r="CO135">
        <v>0.19546450000000001</v>
      </c>
      <c r="CP135">
        <v>0.1631155</v>
      </c>
      <c r="CQ135">
        <v>-5.3401200000000003E-2</v>
      </c>
      <c r="CR135">
        <v>-0.16011919999999999</v>
      </c>
      <c r="CS135">
        <v>-0.1507839</v>
      </c>
      <c r="CT135">
        <v>-9.8121200000000006E-2</v>
      </c>
      <c r="CU135">
        <v>-0.3460106</v>
      </c>
      <c r="CV135">
        <v>-0.20540240000000001</v>
      </c>
      <c r="CW135">
        <v>-0.14383560000000001</v>
      </c>
      <c r="CX135">
        <v>-0.13323099999999999</v>
      </c>
      <c r="CY135">
        <v>-0.22697719999999999</v>
      </c>
      <c r="CZ135">
        <v>-0.13443279999999999</v>
      </c>
      <c r="DA135">
        <v>-0.12771769999999999</v>
      </c>
      <c r="DB135">
        <v>-0.1889661</v>
      </c>
      <c r="DC135">
        <v>-0.18464949999999999</v>
      </c>
      <c r="DD135">
        <v>8.01124E-2</v>
      </c>
      <c r="DE135">
        <v>5.1967199999999998E-2</v>
      </c>
      <c r="DF135">
        <v>-3.2050999999999998E-3</v>
      </c>
      <c r="DG135">
        <v>1.25436E-2</v>
      </c>
      <c r="DH135">
        <v>0.25488650000000002</v>
      </c>
      <c r="DI135">
        <v>0.27933390000000002</v>
      </c>
      <c r="DJ135">
        <v>0.26845970000000002</v>
      </c>
      <c r="DK135">
        <v>0.3658402</v>
      </c>
      <c r="DL135">
        <v>0.35842889999999999</v>
      </c>
      <c r="DM135">
        <v>0.26338529999999999</v>
      </c>
      <c r="DN135">
        <v>0.222166</v>
      </c>
      <c r="DO135">
        <v>1.39407E-2</v>
      </c>
      <c r="DP135">
        <v>-0.1023196</v>
      </c>
      <c r="DQ135">
        <v>-8.9363799999999993E-2</v>
      </c>
      <c r="DR135">
        <v>-4.5596900000000003E-2</v>
      </c>
      <c r="DS135">
        <v>-0.29588930000000002</v>
      </c>
      <c r="DT135">
        <v>-0.1571891</v>
      </c>
      <c r="DU135">
        <v>-0.10035429999999999</v>
      </c>
      <c r="DV135">
        <v>-7.5012400000000007E-2</v>
      </c>
      <c r="DW135">
        <v>-0.16775689999999999</v>
      </c>
      <c r="DX135">
        <v>-7.98238E-2</v>
      </c>
      <c r="DY135">
        <v>-6.8687100000000001E-2</v>
      </c>
      <c r="DZ135">
        <v>-0.12920219999999999</v>
      </c>
      <c r="EA135">
        <v>-0.134689</v>
      </c>
      <c r="EB135">
        <v>0.13574820000000001</v>
      </c>
      <c r="EC135">
        <v>0.1135724</v>
      </c>
      <c r="ED135">
        <v>8.9614399999999997E-2</v>
      </c>
      <c r="EE135">
        <v>0.11763469999999999</v>
      </c>
      <c r="EF135">
        <v>0.35448560000000001</v>
      </c>
      <c r="EG135">
        <v>0.3756369</v>
      </c>
      <c r="EH135">
        <v>0.37367529999999999</v>
      </c>
      <c r="EI135">
        <v>0.48349120000000001</v>
      </c>
      <c r="EJ135">
        <v>0.47145959999999998</v>
      </c>
      <c r="EK135">
        <v>0.3614521</v>
      </c>
      <c r="EL135">
        <v>0.30742560000000002</v>
      </c>
      <c r="EM135">
        <v>0.1111717</v>
      </c>
      <c r="EN135">
        <v>-1.88661E-2</v>
      </c>
      <c r="EO135">
        <v>-6.8289999999999996E-4</v>
      </c>
      <c r="EP135">
        <v>3.0239700000000001E-2</v>
      </c>
      <c r="EQ135">
        <v>-0.2235222</v>
      </c>
      <c r="ER135">
        <v>-8.7576600000000004E-2</v>
      </c>
      <c r="ES135">
        <v>-3.7574200000000002E-2</v>
      </c>
      <c r="ET135">
        <v>70.602270000000004</v>
      </c>
      <c r="EU135">
        <v>69.342860000000002</v>
      </c>
      <c r="EV135">
        <v>67.819609999999997</v>
      </c>
      <c r="EW135">
        <v>66.420590000000004</v>
      </c>
      <c r="EX135">
        <v>65.700199999999995</v>
      </c>
      <c r="EY135">
        <v>64.728980000000007</v>
      </c>
      <c r="EZ135">
        <v>65.585719999999995</v>
      </c>
      <c r="FA135">
        <v>68.894890000000004</v>
      </c>
      <c r="FB135">
        <v>73.352940000000004</v>
      </c>
      <c r="FC135">
        <v>77.570030000000003</v>
      </c>
      <c r="FD135">
        <v>81.872910000000005</v>
      </c>
      <c r="FE135">
        <v>85.809510000000003</v>
      </c>
      <c r="FF135">
        <v>88.077380000000005</v>
      </c>
      <c r="FG135">
        <v>89.429770000000005</v>
      </c>
      <c r="FH135">
        <v>90.821209999999994</v>
      </c>
      <c r="FI135">
        <v>91.568309999999997</v>
      </c>
      <c r="FJ135">
        <v>90.758089999999996</v>
      </c>
      <c r="FK135">
        <v>89.36721</v>
      </c>
      <c r="FL135">
        <v>86.707980000000006</v>
      </c>
      <c r="FM135">
        <v>82.651949999999999</v>
      </c>
      <c r="FN135">
        <v>78.096270000000004</v>
      </c>
      <c r="FO135">
        <v>74.542469999999994</v>
      </c>
      <c r="FP135">
        <v>71.918180000000007</v>
      </c>
      <c r="FQ135">
        <v>69.722759999999994</v>
      </c>
      <c r="FR135">
        <v>6.7023600000000003E-2</v>
      </c>
      <c r="FS135">
        <v>8.2746399999999998E-2</v>
      </c>
      <c r="FT135">
        <v>0.1127756</v>
      </c>
    </row>
    <row r="136" spans="1:176" x14ac:dyDescent="0.2">
      <c r="A136" t="s">
        <v>199</v>
      </c>
      <c r="B136" t="s">
        <v>1</v>
      </c>
      <c r="C136" t="s">
        <v>208</v>
      </c>
      <c r="D136" t="s">
        <v>233</v>
      </c>
      <c r="E136">
        <v>1857</v>
      </c>
      <c r="F136">
        <v>7.2848980000000001</v>
      </c>
      <c r="G136">
        <v>7.0647140000000004</v>
      </c>
      <c r="H136">
        <v>6.9955129999999999</v>
      </c>
      <c r="I136">
        <v>7.0328710000000001</v>
      </c>
      <c r="J136">
        <v>7.2759980000000004</v>
      </c>
      <c r="K136">
        <v>7.784796</v>
      </c>
      <c r="L136">
        <v>8.9966100000000004</v>
      </c>
      <c r="M136">
        <v>10.336320000000001</v>
      </c>
      <c r="N136">
        <v>11.57794</v>
      </c>
      <c r="O136">
        <v>12.411160000000001</v>
      </c>
      <c r="P136">
        <v>12.889049999999999</v>
      </c>
      <c r="Q136">
        <v>13.110749999999999</v>
      </c>
      <c r="R136">
        <v>13.003640000000001</v>
      </c>
      <c r="S136">
        <v>13.24197</v>
      </c>
      <c r="T136">
        <v>13.256399999999999</v>
      </c>
      <c r="U136">
        <v>13.06682</v>
      </c>
      <c r="V136">
        <v>12.435460000000001</v>
      </c>
      <c r="W136">
        <v>11.26709</v>
      </c>
      <c r="X136">
        <v>10.47953</v>
      </c>
      <c r="Y136">
        <v>10.049670000000001</v>
      </c>
      <c r="Z136">
        <v>9.5589899999999997</v>
      </c>
      <c r="AA136">
        <v>8.8322540000000007</v>
      </c>
      <c r="AB136">
        <v>8.2014479999999992</v>
      </c>
      <c r="AC136">
        <v>7.7155100000000001</v>
      </c>
      <c r="AD136">
        <v>0.19201679999999999</v>
      </c>
      <c r="AE136">
        <v>9.1940999999999995E-2</v>
      </c>
      <c r="AF136">
        <v>0.1110469</v>
      </c>
      <c r="AG136">
        <v>0.1170905</v>
      </c>
      <c r="AH136">
        <v>0.12735460000000001</v>
      </c>
      <c r="AI136">
        <v>5.08032E-2</v>
      </c>
      <c r="AJ136">
        <v>0.18885969999999999</v>
      </c>
      <c r="AK136">
        <v>0.2639359</v>
      </c>
      <c r="AL136">
        <v>0.13931060000000001</v>
      </c>
      <c r="AM136">
        <v>0.17808879999999999</v>
      </c>
      <c r="AN136">
        <v>0.181255</v>
      </c>
      <c r="AO136">
        <v>0.1944679</v>
      </c>
      <c r="AP136">
        <v>0.2061587</v>
      </c>
      <c r="AQ136">
        <v>0.23794409999999999</v>
      </c>
      <c r="AR136">
        <v>0.23159109999999999</v>
      </c>
      <c r="AS136">
        <v>0.35112929999999998</v>
      </c>
      <c r="AT136">
        <v>0.45537630000000001</v>
      </c>
      <c r="AU136">
        <v>0.49248950000000002</v>
      </c>
      <c r="AV136">
        <v>0.49985540000000001</v>
      </c>
      <c r="AW136">
        <v>0.40240150000000002</v>
      </c>
      <c r="AX136">
        <v>0.33865590000000001</v>
      </c>
      <c r="AY136">
        <v>0.23525489999999999</v>
      </c>
      <c r="AZ136">
        <v>0.25759140000000003</v>
      </c>
      <c r="BA136">
        <v>0.27079779999999998</v>
      </c>
      <c r="BB136">
        <v>0.2177663</v>
      </c>
      <c r="BC136">
        <v>0.1190132</v>
      </c>
      <c r="BD136">
        <v>0.13727349999999999</v>
      </c>
      <c r="BE136">
        <v>0.14396510000000001</v>
      </c>
      <c r="BF136">
        <v>0.15275079999999999</v>
      </c>
      <c r="BG136">
        <v>7.8483700000000003E-2</v>
      </c>
      <c r="BH136">
        <v>0.22132470000000001</v>
      </c>
      <c r="BI136">
        <v>0.30514160000000001</v>
      </c>
      <c r="BJ136">
        <v>0.1891668</v>
      </c>
      <c r="BK136">
        <v>0.2257325</v>
      </c>
      <c r="BL136">
        <v>0.22939899999999999</v>
      </c>
      <c r="BM136">
        <v>0.24202899999999999</v>
      </c>
      <c r="BN136">
        <v>0.2468824</v>
      </c>
      <c r="BO136">
        <v>0.27889599999999998</v>
      </c>
      <c r="BP136">
        <v>0.27277299999999999</v>
      </c>
      <c r="BQ136">
        <v>0.38556849999999998</v>
      </c>
      <c r="BR136">
        <v>0.49026459999999999</v>
      </c>
      <c r="BS136">
        <v>0.53697309999999998</v>
      </c>
      <c r="BT136">
        <v>0.54812070000000002</v>
      </c>
      <c r="BU136">
        <v>0.43904209999999999</v>
      </c>
      <c r="BV136">
        <v>0.37104480000000001</v>
      </c>
      <c r="BW136">
        <v>0.26595760000000002</v>
      </c>
      <c r="BX136">
        <v>0.28532200000000002</v>
      </c>
      <c r="BY136">
        <v>0.29500480000000001</v>
      </c>
      <c r="BZ136">
        <v>0.23560020000000001</v>
      </c>
      <c r="CA136">
        <v>0.13776330000000001</v>
      </c>
      <c r="CB136">
        <v>0.15543799999999999</v>
      </c>
      <c r="CC136">
        <v>0.16257830000000001</v>
      </c>
      <c r="CD136">
        <v>0.1703402</v>
      </c>
      <c r="CE136">
        <v>9.7655199999999998E-2</v>
      </c>
      <c r="CF136">
        <v>0.2438099</v>
      </c>
      <c r="CG136">
        <v>0.33368059999999999</v>
      </c>
      <c r="CH136">
        <v>0.22369700000000001</v>
      </c>
      <c r="CI136">
        <v>0.25873040000000003</v>
      </c>
      <c r="CJ136">
        <v>0.26274340000000002</v>
      </c>
      <c r="CK136">
        <v>0.27496979999999999</v>
      </c>
      <c r="CL136">
        <v>0.27508749999999998</v>
      </c>
      <c r="CM136">
        <v>0.30725910000000001</v>
      </c>
      <c r="CN136">
        <v>0.30129549999999999</v>
      </c>
      <c r="CO136">
        <v>0.40942099999999998</v>
      </c>
      <c r="CP136">
        <v>0.51442810000000005</v>
      </c>
      <c r="CQ136">
        <v>0.56778229999999996</v>
      </c>
      <c r="CR136">
        <v>0.58154899999999998</v>
      </c>
      <c r="CS136">
        <v>0.46441919999999998</v>
      </c>
      <c r="CT136">
        <v>0.39347729999999997</v>
      </c>
      <c r="CU136">
        <v>0.28722229999999999</v>
      </c>
      <c r="CV136">
        <v>0.30452800000000002</v>
      </c>
      <c r="CW136">
        <v>0.31177050000000001</v>
      </c>
      <c r="CX136">
        <v>0.2534342</v>
      </c>
      <c r="CY136">
        <v>0.1565135</v>
      </c>
      <c r="CZ136">
        <v>0.17360239999999999</v>
      </c>
      <c r="DA136">
        <v>0.18119160000000001</v>
      </c>
      <c r="DB136">
        <v>0.1879295</v>
      </c>
      <c r="DC136">
        <v>0.11682670000000001</v>
      </c>
      <c r="DD136">
        <v>0.26629510000000001</v>
      </c>
      <c r="DE136">
        <v>0.36221959999999997</v>
      </c>
      <c r="DF136">
        <v>0.25822729999999999</v>
      </c>
      <c r="DG136">
        <v>0.2917283</v>
      </c>
      <c r="DH136">
        <v>0.29608770000000001</v>
      </c>
      <c r="DI136">
        <v>0.30791049999999998</v>
      </c>
      <c r="DJ136">
        <v>0.30329260000000002</v>
      </c>
      <c r="DK136">
        <v>0.33562229999999998</v>
      </c>
      <c r="DL136">
        <v>0.329818</v>
      </c>
      <c r="DM136">
        <v>0.43327349999999998</v>
      </c>
      <c r="DN136">
        <v>0.53859170000000001</v>
      </c>
      <c r="DO136">
        <v>0.5985916</v>
      </c>
      <c r="DP136">
        <v>0.61497740000000001</v>
      </c>
      <c r="DQ136">
        <v>0.48979640000000002</v>
      </c>
      <c r="DR136">
        <v>0.41590969999999999</v>
      </c>
      <c r="DS136">
        <v>0.30848690000000001</v>
      </c>
      <c r="DT136">
        <v>0.32373410000000002</v>
      </c>
      <c r="DU136">
        <v>0.3285362</v>
      </c>
      <c r="DV136">
        <v>0.27918359999999998</v>
      </c>
      <c r="DW136">
        <v>0.18358559999999999</v>
      </c>
      <c r="DX136">
        <v>0.19982900000000001</v>
      </c>
      <c r="DY136">
        <v>0.20806620000000001</v>
      </c>
      <c r="DZ136">
        <v>0.21332580000000001</v>
      </c>
      <c r="EA136">
        <v>0.1445072</v>
      </c>
      <c r="EB136">
        <v>0.29876009999999997</v>
      </c>
      <c r="EC136">
        <v>0.40342539999999999</v>
      </c>
      <c r="ED136">
        <v>0.30808350000000001</v>
      </c>
      <c r="EE136">
        <v>0.33937200000000001</v>
      </c>
      <c r="EF136">
        <v>0.34423169999999997</v>
      </c>
      <c r="EG136">
        <v>0.3554716</v>
      </c>
      <c r="EH136">
        <v>0.3440163</v>
      </c>
      <c r="EI136">
        <v>0.37657410000000002</v>
      </c>
      <c r="EJ136">
        <v>0.37099989999999999</v>
      </c>
      <c r="EK136">
        <v>0.46771269999999998</v>
      </c>
      <c r="EL136">
        <v>0.57347999999999999</v>
      </c>
      <c r="EM136">
        <v>0.64307519999999996</v>
      </c>
      <c r="EN136">
        <v>0.66324269999999996</v>
      </c>
      <c r="EO136">
        <v>0.52643700000000004</v>
      </c>
      <c r="EP136">
        <v>0.44829859999999999</v>
      </c>
      <c r="EQ136">
        <v>0.33918959999999998</v>
      </c>
      <c r="ER136">
        <v>0.35146460000000002</v>
      </c>
      <c r="ES136">
        <v>0.35274319999999998</v>
      </c>
      <c r="ET136">
        <v>54.646949999999997</v>
      </c>
      <c r="EU136">
        <v>53.775689999999997</v>
      </c>
      <c r="EV136">
        <v>53.072609999999997</v>
      </c>
      <c r="EW136">
        <v>52.513919999999999</v>
      </c>
      <c r="EX136">
        <v>52.004199999999997</v>
      </c>
      <c r="EY136">
        <v>51.505789999999998</v>
      </c>
      <c r="EZ136">
        <v>51.067250000000001</v>
      </c>
      <c r="FA136">
        <v>51.281860000000002</v>
      </c>
      <c r="FB136">
        <v>53.66086</v>
      </c>
      <c r="FC136">
        <v>56.87162</v>
      </c>
      <c r="FD136">
        <v>59.580010000000001</v>
      </c>
      <c r="FE136">
        <v>61.731780000000001</v>
      </c>
      <c r="FF136">
        <v>63.536589999999997</v>
      </c>
      <c r="FG136">
        <v>65.228160000000003</v>
      </c>
      <c r="FH136">
        <v>66.466579999999993</v>
      </c>
      <c r="FI136">
        <v>67.2898</v>
      </c>
      <c r="FJ136">
        <v>67.003140000000002</v>
      </c>
      <c r="FK136">
        <v>65.769390000000001</v>
      </c>
      <c r="FL136">
        <v>63.725430000000003</v>
      </c>
      <c r="FM136">
        <v>61.314190000000004</v>
      </c>
      <c r="FN136">
        <v>59.360790000000001</v>
      </c>
      <c r="FO136">
        <v>57.84055</v>
      </c>
      <c r="FP136">
        <v>56.554389999999998</v>
      </c>
      <c r="FQ136">
        <v>55.415779999999998</v>
      </c>
      <c r="FR136">
        <v>3.4133400000000001E-2</v>
      </c>
      <c r="FS136">
        <v>4.1381500000000002E-2</v>
      </c>
    </row>
    <row r="137" spans="1:176" x14ac:dyDescent="0.2">
      <c r="A137" t="s">
        <v>199</v>
      </c>
      <c r="B137" t="s">
        <v>1</v>
      </c>
      <c r="C137" t="s">
        <v>208</v>
      </c>
      <c r="D137" t="s">
        <v>244</v>
      </c>
      <c r="E137">
        <v>1857</v>
      </c>
      <c r="F137">
        <v>7.0216370000000001</v>
      </c>
      <c r="G137">
        <v>6.809107</v>
      </c>
      <c r="H137">
        <v>6.8552429999999998</v>
      </c>
      <c r="I137">
        <v>6.8394370000000002</v>
      </c>
      <c r="J137">
        <v>7.1850509999999996</v>
      </c>
      <c r="K137">
        <v>7.7261139999999999</v>
      </c>
      <c r="L137">
        <v>9.0615959999999998</v>
      </c>
      <c r="M137">
        <v>10.14818</v>
      </c>
      <c r="N137">
        <v>11.46612</v>
      </c>
      <c r="O137">
        <v>12.212859999999999</v>
      </c>
      <c r="P137">
        <v>12.610620000000001</v>
      </c>
      <c r="Q137">
        <v>12.71843</v>
      </c>
      <c r="R137">
        <v>12.538740000000001</v>
      </c>
      <c r="S137">
        <v>12.50944</v>
      </c>
      <c r="T137">
        <v>12.580410000000001</v>
      </c>
      <c r="U137">
        <v>12.19802</v>
      </c>
      <c r="V137">
        <v>11.580349999999999</v>
      </c>
      <c r="W137">
        <v>10.419589999999999</v>
      </c>
      <c r="X137">
        <v>9.7421170000000004</v>
      </c>
      <c r="Y137">
        <v>9.5810999999999993</v>
      </c>
      <c r="Z137">
        <v>9.3403120000000008</v>
      </c>
      <c r="AA137">
        <v>8.7007589999999997</v>
      </c>
      <c r="AB137">
        <v>8.1436740000000007</v>
      </c>
      <c r="AC137">
        <v>7.6810499999999999</v>
      </c>
      <c r="AD137">
        <v>0.12719440000000001</v>
      </c>
      <c r="AE137">
        <v>-2.49651E-2</v>
      </c>
      <c r="AF137">
        <v>4.1262E-2</v>
      </c>
      <c r="AG137">
        <v>-2.4079E-2</v>
      </c>
      <c r="AH137">
        <v>-2.4793300000000001E-2</v>
      </c>
      <c r="AI137">
        <v>-5.4747900000000002E-2</v>
      </c>
      <c r="AJ137">
        <v>0.1003071</v>
      </c>
      <c r="AK137">
        <v>8.5433300000000004E-2</v>
      </c>
      <c r="AL137">
        <v>-1.8148899999999999E-2</v>
      </c>
      <c r="AM137">
        <v>2.5093899999999999E-2</v>
      </c>
      <c r="AN137">
        <v>1.57856E-2</v>
      </c>
      <c r="AO137">
        <v>2.33685E-2</v>
      </c>
      <c r="AP137">
        <v>5.3615799999999998E-2</v>
      </c>
      <c r="AQ137">
        <v>5.3717300000000003E-2</v>
      </c>
      <c r="AR137">
        <v>0.1107766</v>
      </c>
      <c r="AS137">
        <v>0.1678926</v>
      </c>
      <c r="AT137">
        <v>0.26870359999999999</v>
      </c>
      <c r="AU137">
        <v>0.31974590000000003</v>
      </c>
      <c r="AV137">
        <v>0.29705710000000002</v>
      </c>
      <c r="AW137">
        <v>0.18456339999999999</v>
      </c>
      <c r="AX137">
        <v>0.19431280000000001</v>
      </c>
      <c r="AY137">
        <v>0.1018358</v>
      </c>
      <c r="AZ137">
        <v>0.1085853</v>
      </c>
      <c r="BA137">
        <v>0.14540620000000001</v>
      </c>
      <c r="BB137">
        <v>0.15294379999999999</v>
      </c>
      <c r="BC137">
        <v>2.1071000000000002E-3</v>
      </c>
      <c r="BD137">
        <v>6.7488599999999996E-2</v>
      </c>
      <c r="BE137">
        <v>2.7956000000000001E-3</v>
      </c>
      <c r="BF137">
        <v>6.0300000000000002E-4</v>
      </c>
      <c r="BG137">
        <v>-2.7067299999999999E-2</v>
      </c>
      <c r="BH137">
        <v>0.1327721</v>
      </c>
      <c r="BI137">
        <v>0.1266391</v>
      </c>
      <c r="BJ137">
        <v>3.1707300000000001E-2</v>
      </c>
      <c r="BK137">
        <v>7.2737700000000002E-2</v>
      </c>
      <c r="BL137">
        <v>6.39295E-2</v>
      </c>
      <c r="BM137">
        <v>7.0929699999999998E-2</v>
      </c>
      <c r="BN137">
        <v>9.4339500000000007E-2</v>
      </c>
      <c r="BO137">
        <v>9.4669100000000006E-2</v>
      </c>
      <c r="BP137">
        <v>0.1519585</v>
      </c>
      <c r="BQ137">
        <v>0.20233180000000001</v>
      </c>
      <c r="BR137">
        <v>0.30359190000000003</v>
      </c>
      <c r="BS137">
        <v>0.36422949999999998</v>
      </c>
      <c r="BT137">
        <v>0.34532239999999997</v>
      </c>
      <c r="BU137">
        <v>0.22120400000000001</v>
      </c>
      <c r="BV137">
        <v>0.22670170000000001</v>
      </c>
      <c r="BW137">
        <v>0.13253860000000001</v>
      </c>
      <c r="BX137">
        <v>0.13631589999999999</v>
      </c>
      <c r="BY137">
        <v>0.16961329999999999</v>
      </c>
      <c r="BZ137">
        <v>0.17077780000000001</v>
      </c>
      <c r="CA137">
        <v>2.0857199999999999E-2</v>
      </c>
      <c r="CB137">
        <v>8.5653099999999996E-2</v>
      </c>
      <c r="CC137">
        <v>2.1408900000000002E-2</v>
      </c>
      <c r="CD137">
        <v>1.8192300000000002E-2</v>
      </c>
      <c r="CE137">
        <v>-7.8957999999999997E-3</v>
      </c>
      <c r="CF137">
        <v>0.15525729999999999</v>
      </c>
      <c r="CG137">
        <v>0.15517800000000001</v>
      </c>
      <c r="CH137">
        <v>6.6237599999999994E-2</v>
      </c>
      <c r="CI137">
        <v>0.1057356</v>
      </c>
      <c r="CJ137">
        <v>9.7273899999999996E-2</v>
      </c>
      <c r="CK137">
        <v>0.1038704</v>
      </c>
      <c r="CL137">
        <v>0.1225446</v>
      </c>
      <c r="CM137">
        <v>0.1230323</v>
      </c>
      <c r="CN137">
        <v>0.180481</v>
      </c>
      <c r="CO137">
        <v>0.2261843</v>
      </c>
      <c r="CP137">
        <v>0.32775549999999998</v>
      </c>
      <c r="CQ137">
        <v>0.39503870000000002</v>
      </c>
      <c r="CR137">
        <v>0.3787507</v>
      </c>
      <c r="CS137">
        <v>0.2465812</v>
      </c>
      <c r="CT137">
        <v>0.2491341</v>
      </c>
      <c r="CU137">
        <v>0.1538032</v>
      </c>
      <c r="CV137">
        <v>0.15552189999999999</v>
      </c>
      <c r="CW137">
        <v>0.18637899999999999</v>
      </c>
      <c r="CX137">
        <v>0.1886118</v>
      </c>
      <c r="CY137">
        <v>3.9607299999999998E-2</v>
      </c>
      <c r="CZ137">
        <v>0.10381749999999999</v>
      </c>
      <c r="DA137">
        <v>4.0022200000000001E-2</v>
      </c>
      <c r="DB137">
        <v>3.57817E-2</v>
      </c>
      <c r="DC137">
        <v>1.12756E-2</v>
      </c>
      <c r="DD137">
        <v>0.1777425</v>
      </c>
      <c r="DE137">
        <v>0.18371699999999999</v>
      </c>
      <c r="DF137">
        <v>0.1007678</v>
      </c>
      <c r="DG137">
        <v>0.13873340000000001</v>
      </c>
      <c r="DH137">
        <v>0.13061829999999999</v>
      </c>
      <c r="DI137">
        <v>0.13681109999999999</v>
      </c>
      <c r="DJ137">
        <v>0.15074969999999999</v>
      </c>
      <c r="DK137">
        <v>0.15139540000000001</v>
      </c>
      <c r="DL137">
        <v>0.20900350000000001</v>
      </c>
      <c r="DM137">
        <v>0.2500368</v>
      </c>
      <c r="DN137">
        <v>0.35191899999999998</v>
      </c>
      <c r="DO137">
        <v>0.4258479</v>
      </c>
      <c r="DP137">
        <v>0.41217910000000002</v>
      </c>
      <c r="DQ137">
        <v>0.27195829999999999</v>
      </c>
      <c r="DR137">
        <v>0.27156659999999999</v>
      </c>
      <c r="DS137">
        <v>0.1750678</v>
      </c>
      <c r="DT137">
        <v>0.17472799999999999</v>
      </c>
      <c r="DU137">
        <v>0.20314470000000001</v>
      </c>
      <c r="DV137">
        <v>0.2143612</v>
      </c>
      <c r="DW137">
        <v>6.6679500000000003E-2</v>
      </c>
      <c r="DX137">
        <v>0.1300441</v>
      </c>
      <c r="DY137">
        <v>6.6896800000000006E-2</v>
      </c>
      <c r="DZ137">
        <v>6.11779E-2</v>
      </c>
      <c r="EA137">
        <v>3.8956200000000003E-2</v>
      </c>
      <c r="EB137">
        <v>0.21020749999999999</v>
      </c>
      <c r="EC137">
        <v>0.22492280000000001</v>
      </c>
      <c r="ED137">
        <v>0.15062400000000001</v>
      </c>
      <c r="EE137">
        <v>0.18637719999999999</v>
      </c>
      <c r="EF137">
        <v>0.17876220000000001</v>
      </c>
      <c r="EG137">
        <v>0.18437220000000001</v>
      </c>
      <c r="EH137">
        <v>0.19147339999999999</v>
      </c>
      <c r="EI137">
        <v>0.1923472</v>
      </c>
      <c r="EJ137">
        <v>0.2501854</v>
      </c>
      <c r="EK137">
        <v>0.28447600000000001</v>
      </c>
      <c r="EL137">
        <v>0.38680730000000002</v>
      </c>
      <c r="EM137">
        <v>0.47033160000000002</v>
      </c>
      <c r="EN137">
        <v>0.46044439999999998</v>
      </c>
      <c r="EO137">
        <v>0.30859890000000001</v>
      </c>
      <c r="EP137">
        <v>0.30395549999999999</v>
      </c>
      <c r="EQ137">
        <v>0.2057706</v>
      </c>
      <c r="ER137">
        <v>0.20245850000000001</v>
      </c>
      <c r="ES137">
        <v>0.22735169999999999</v>
      </c>
      <c r="ET137">
        <v>49.518799999999999</v>
      </c>
      <c r="EU137">
        <v>48.760599999999997</v>
      </c>
      <c r="EV137">
        <v>48.265230000000003</v>
      </c>
      <c r="EW137">
        <v>48.130090000000003</v>
      </c>
      <c r="EX137">
        <v>48.0349</v>
      </c>
      <c r="EY137">
        <v>48.046810000000001</v>
      </c>
      <c r="EZ137">
        <v>48.09686</v>
      </c>
      <c r="FA137">
        <v>48.696779999999997</v>
      </c>
      <c r="FB137">
        <v>51.036929999999998</v>
      </c>
      <c r="FC137">
        <v>53.308770000000003</v>
      </c>
      <c r="FD137">
        <v>55.15446</v>
      </c>
      <c r="FE137">
        <v>56.099269999999997</v>
      </c>
      <c r="FF137">
        <v>56.506059999999998</v>
      </c>
      <c r="FG137">
        <v>54.708730000000003</v>
      </c>
      <c r="FH137">
        <v>53.252830000000003</v>
      </c>
      <c r="FI137">
        <v>51.291029999999999</v>
      </c>
      <c r="FJ137">
        <v>51.021839999999997</v>
      </c>
      <c r="FK137">
        <v>50.891039999999997</v>
      </c>
      <c r="FL137">
        <v>50.679389999999998</v>
      </c>
      <c r="FM137">
        <v>49.622280000000003</v>
      </c>
      <c r="FN137">
        <v>48.248730000000002</v>
      </c>
      <c r="FO137">
        <v>47.445</v>
      </c>
      <c r="FP137">
        <v>46.742609999999999</v>
      </c>
      <c r="FQ137">
        <v>46.655799999999999</v>
      </c>
      <c r="FR137">
        <v>3.4133400000000001E-2</v>
      </c>
      <c r="FS137">
        <v>4.1381500000000002E-2</v>
      </c>
    </row>
    <row r="138" spans="1:176" x14ac:dyDescent="0.2">
      <c r="A138" t="s">
        <v>199</v>
      </c>
      <c r="B138" t="s">
        <v>1</v>
      </c>
      <c r="C138" t="s">
        <v>208</v>
      </c>
      <c r="D138" t="s">
        <v>234</v>
      </c>
      <c r="E138">
        <v>1857</v>
      </c>
      <c r="F138">
        <v>7.4400529999999998</v>
      </c>
      <c r="G138">
        <v>7.2006889999999997</v>
      </c>
      <c r="H138">
        <v>7.1571360000000004</v>
      </c>
      <c r="I138">
        <v>7.0941840000000003</v>
      </c>
      <c r="J138">
        <v>7.2587460000000004</v>
      </c>
      <c r="K138">
        <v>7.7253439999999998</v>
      </c>
      <c r="L138">
        <v>8.740888</v>
      </c>
      <c r="M138">
        <v>10.200150000000001</v>
      </c>
      <c r="N138">
        <v>11.8759</v>
      </c>
      <c r="O138">
        <v>12.98709</v>
      </c>
      <c r="P138">
        <v>13.98048</v>
      </c>
      <c r="Q138">
        <v>14.69543</v>
      </c>
      <c r="R138">
        <v>14.965529999999999</v>
      </c>
      <c r="S138">
        <v>15.44103</v>
      </c>
      <c r="T138">
        <v>15.647930000000001</v>
      </c>
      <c r="U138">
        <v>15.33972</v>
      </c>
      <c r="V138">
        <v>14.58079</v>
      </c>
      <c r="W138">
        <v>12.963100000000001</v>
      </c>
      <c r="X138">
        <v>11.64861</v>
      </c>
      <c r="Y138">
        <v>10.75798</v>
      </c>
      <c r="Z138">
        <v>10.318580000000001</v>
      </c>
      <c r="AA138">
        <v>9.3736789999999992</v>
      </c>
      <c r="AB138">
        <v>8.5730920000000008</v>
      </c>
      <c r="AC138">
        <v>7.9247560000000004</v>
      </c>
      <c r="AD138">
        <v>-6.6617399999999993E-2</v>
      </c>
      <c r="AE138">
        <v>-0.1151524</v>
      </c>
      <c r="AF138">
        <v>-3.8050199999999999E-2</v>
      </c>
      <c r="AG138">
        <v>-5.1505000000000002E-2</v>
      </c>
      <c r="AH138">
        <v>-8.5446400000000006E-2</v>
      </c>
      <c r="AI138">
        <v>-9.2548800000000001E-2</v>
      </c>
      <c r="AJ138">
        <v>0.13068379999999999</v>
      </c>
      <c r="AK138">
        <v>0.1020884</v>
      </c>
      <c r="AL138">
        <v>3.1545400000000001E-2</v>
      </c>
      <c r="AM138">
        <v>-9.6516599999999994E-2</v>
      </c>
      <c r="AN138">
        <v>-5.3656500000000003E-2</v>
      </c>
      <c r="AO138">
        <v>-1.57704E-2</v>
      </c>
      <c r="AP138">
        <v>1.6603199999999999E-2</v>
      </c>
      <c r="AQ138">
        <v>-7.4457999999999998E-3</v>
      </c>
      <c r="AR138">
        <v>-8.0012E-3</v>
      </c>
      <c r="AS138">
        <v>-3.6970200000000002E-2</v>
      </c>
      <c r="AT138">
        <v>-2.01619E-2</v>
      </c>
      <c r="AU138">
        <v>-8.2594299999999995E-2</v>
      </c>
      <c r="AV138">
        <v>-0.10024230000000001</v>
      </c>
      <c r="AW138">
        <v>-3.2012899999999997E-2</v>
      </c>
      <c r="AX138">
        <v>4.0236500000000001E-2</v>
      </c>
      <c r="AY138">
        <v>-0.1184197</v>
      </c>
      <c r="AZ138">
        <v>-6.8939100000000003E-2</v>
      </c>
      <c r="BA138">
        <v>-4.4559500000000002E-2</v>
      </c>
      <c r="BB138">
        <v>-8.3989000000000008E-3</v>
      </c>
      <c r="BC138">
        <v>-5.5932099999999998E-2</v>
      </c>
      <c r="BD138">
        <v>1.6558799999999999E-2</v>
      </c>
      <c r="BE138">
        <v>7.5256000000000003E-3</v>
      </c>
      <c r="BF138">
        <v>-2.5682400000000001E-2</v>
      </c>
      <c r="BG138">
        <v>-4.2588399999999998E-2</v>
      </c>
      <c r="BH138">
        <v>0.1863195</v>
      </c>
      <c r="BI138">
        <v>0.1636937</v>
      </c>
      <c r="BJ138">
        <v>0.124365</v>
      </c>
      <c r="BK138">
        <v>8.5745000000000005E-3</v>
      </c>
      <c r="BL138">
        <v>4.59426E-2</v>
      </c>
      <c r="BM138">
        <v>8.0532599999999996E-2</v>
      </c>
      <c r="BN138">
        <v>0.1218188</v>
      </c>
      <c r="BO138">
        <v>0.1102052</v>
      </c>
      <c r="BP138">
        <v>0.1050295</v>
      </c>
      <c r="BQ138">
        <v>6.1096600000000001E-2</v>
      </c>
      <c r="BR138">
        <v>6.5097600000000005E-2</v>
      </c>
      <c r="BS138">
        <v>1.4636700000000001E-2</v>
      </c>
      <c r="BT138">
        <v>-1.6788899999999999E-2</v>
      </c>
      <c r="BU138">
        <v>5.6668000000000003E-2</v>
      </c>
      <c r="BV138">
        <v>0.1160731</v>
      </c>
      <c r="BW138">
        <v>-4.6052599999999999E-2</v>
      </c>
      <c r="BX138">
        <v>6.734E-4</v>
      </c>
      <c r="BY138">
        <v>1.8220500000000001E-2</v>
      </c>
      <c r="BZ138">
        <v>3.1923100000000003E-2</v>
      </c>
      <c r="CA138">
        <v>-1.49163E-2</v>
      </c>
      <c r="CB138">
        <v>5.43808E-2</v>
      </c>
      <c r="CC138">
        <v>4.8410000000000002E-2</v>
      </c>
      <c r="CD138">
        <v>1.5709899999999999E-2</v>
      </c>
      <c r="CE138">
        <v>-7.9859000000000006E-3</v>
      </c>
      <c r="CF138">
        <v>0.22485260000000001</v>
      </c>
      <c r="CG138">
        <v>0.2063613</v>
      </c>
      <c r="CH138">
        <v>0.1886515</v>
      </c>
      <c r="CI138">
        <v>8.1360299999999997E-2</v>
      </c>
      <c r="CJ138">
        <v>0.1149246</v>
      </c>
      <c r="CK138">
        <v>0.1472318</v>
      </c>
      <c r="CL138">
        <v>0.1946908</v>
      </c>
      <c r="CM138">
        <v>0.19169</v>
      </c>
      <c r="CN138">
        <v>0.18331430000000001</v>
      </c>
      <c r="CO138">
        <v>0.1290174</v>
      </c>
      <c r="CP138">
        <v>0.1241481</v>
      </c>
      <c r="CQ138">
        <v>8.1978599999999999E-2</v>
      </c>
      <c r="CR138">
        <v>4.10108E-2</v>
      </c>
      <c r="CS138">
        <v>0.1180881</v>
      </c>
      <c r="CT138">
        <v>0.16859740000000001</v>
      </c>
      <c r="CU138">
        <v>4.0686999999999997E-3</v>
      </c>
      <c r="CV138">
        <v>4.8886800000000001E-2</v>
      </c>
      <c r="CW138">
        <v>6.1701800000000001E-2</v>
      </c>
      <c r="CX138">
        <v>7.2245100000000007E-2</v>
      </c>
      <c r="CY138">
        <v>2.6099399999999998E-2</v>
      </c>
      <c r="CZ138">
        <v>9.2202800000000001E-2</v>
      </c>
      <c r="DA138">
        <v>8.9294499999999999E-2</v>
      </c>
      <c r="DB138">
        <v>5.7102300000000002E-2</v>
      </c>
      <c r="DC138">
        <v>2.6616500000000001E-2</v>
      </c>
      <c r="DD138">
        <v>0.2633857</v>
      </c>
      <c r="DE138">
        <v>0.249029</v>
      </c>
      <c r="DF138">
        <v>0.252938</v>
      </c>
      <c r="DG138">
        <v>0.15414610000000001</v>
      </c>
      <c r="DH138">
        <v>0.18390670000000001</v>
      </c>
      <c r="DI138">
        <v>0.21393090000000001</v>
      </c>
      <c r="DJ138">
        <v>0.26756279999999999</v>
      </c>
      <c r="DK138">
        <v>0.27317469999999999</v>
      </c>
      <c r="DL138">
        <v>0.26159900000000003</v>
      </c>
      <c r="DM138">
        <v>0.19693820000000001</v>
      </c>
      <c r="DN138">
        <v>0.18319869999999999</v>
      </c>
      <c r="DO138">
        <v>0.14932049999999999</v>
      </c>
      <c r="DP138">
        <v>9.8810400000000007E-2</v>
      </c>
      <c r="DQ138">
        <v>0.17950820000000001</v>
      </c>
      <c r="DR138">
        <v>0.2211217</v>
      </c>
      <c r="DS138">
        <v>5.4189899999999999E-2</v>
      </c>
      <c r="DT138">
        <v>9.7100099999999995E-2</v>
      </c>
      <c r="DU138">
        <v>0.1051831</v>
      </c>
      <c r="DV138">
        <v>0.13046369999999999</v>
      </c>
      <c r="DW138">
        <v>8.5319699999999998E-2</v>
      </c>
      <c r="DX138">
        <v>0.14681179999999999</v>
      </c>
      <c r="DY138">
        <v>0.14832509999999999</v>
      </c>
      <c r="DZ138">
        <v>0.1168662</v>
      </c>
      <c r="EA138">
        <v>7.6577000000000006E-2</v>
      </c>
      <c r="EB138">
        <v>0.31902150000000001</v>
      </c>
      <c r="EC138">
        <v>0.31063429999999997</v>
      </c>
      <c r="ED138">
        <v>0.3457575</v>
      </c>
      <c r="EE138">
        <v>0.2592372</v>
      </c>
      <c r="EF138">
        <v>0.28350579999999997</v>
      </c>
      <c r="EG138">
        <v>0.31023390000000001</v>
      </c>
      <c r="EH138">
        <v>0.37277840000000001</v>
      </c>
      <c r="EI138">
        <v>0.3908257</v>
      </c>
      <c r="EJ138">
        <v>0.37462970000000001</v>
      </c>
      <c r="EK138">
        <v>0.29500500000000002</v>
      </c>
      <c r="EL138">
        <v>0.26845819999999998</v>
      </c>
      <c r="EM138">
        <v>0.24655150000000001</v>
      </c>
      <c r="EN138">
        <v>0.18226390000000001</v>
      </c>
      <c r="EO138">
        <v>0.26818920000000002</v>
      </c>
      <c r="EP138">
        <v>0.29695840000000001</v>
      </c>
      <c r="EQ138">
        <v>0.12655710000000001</v>
      </c>
      <c r="ER138">
        <v>0.16671259999999999</v>
      </c>
      <c r="ES138">
        <v>0.16796320000000001</v>
      </c>
      <c r="ET138">
        <v>60.71658</v>
      </c>
      <c r="EU138">
        <v>59.605759999999997</v>
      </c>
      <c r="EV138">
        <v>58.597369999999998</v>
      </c>
      <c r="EW138">
        <v>57.706400000000002</v>
      </c>
      <c r="EX138">
        <v>56.958829999999999</v>
      </c>
      <c r="EY138">
        <v>56.301940000000002</v>
      </c>
      <c r="EZ138">
        <v>56.504779999999997</v>
      </c>
      <c r="FA138">
        <v>59.255809999999997</v>
      </c>
      <c r="FB138">
        <v>62.683079999999997</v>
      </c>
      <c r="FC138">
        <v>65.982200000000006</v>
      </c>
      <c r="FD138">
        <v>69.158929999999998</v>
      </c>
      <c r="FE138">
        <v>71.945260000000005</v>
      </c>
      <c r="FF138">
        <v>74.158000000000001</v>
      </c>
      <c r="FG138">
        <v>76.012860000000003</v>
      </c>
      <c r="FH138">
        <v>77.210930000000005</v>
      </c>
      <c r="FI138">
        <v>77.45487</v>
      </c>
      <c r="FJ138">
        <v>77.017250000000004</v>
      </c>
      <c r="FK138">
        <v>75.741159999999994</v>
      </c>
      <c r="FL138">
        <v>73.617450000000005</v>
      </c>
      <c r="FM138">
        <v>70.480609999999999</v>
      </c>
      <c r="FN138">
        <v>67.201970000000003</v>
      </c>
      <c r="FO138">
        <v>64.829840000000004</v>
      </c>
      <c r="FP138">
        <v>63.038589999999999</v>
      </c>
      <c r="FQ138">
        <v>61.614310000000003</v>
      </c>
      <c r="FR138">
        <v>6.7023600000000003E-2</v>
      </c>
      <c r="FS138">
        <v>8.2746399999999998E-2</v>
      </c>
      <c r="FT138">
        <v>0.1127756</v>
      </c>
    </row>
    <row r="139" spans="1:176" x14ac:dyDescent="0.2">
      <c r="A139" t="s">
        <v>199</v>
      </c>
      <c r="B139" t="s">
        <v>1</v>
      </c>
      <c r="C139" t="s">
        <v>208</v>
      </c>
      <c r="D139" t="s">
        <v>245</v>
      </c>
      <c r="E139">
        <v>1857</v>
      </c>
      <c r="F139">
        <v>7.5854660000000003</v>
      </c>
      <c r="G139">
        <v>7.225708</v>
      </c>
      <c r="H139">
        <v>7.198086</v>
      </c>
      <c r="I139">
        <v>7.1119469999999998</v>
      </c>
      <c r="J139">
        <v>7.1842610000000002</v>
      </c>
      <c r="K139">
        <v>7.6679430000000002</v>
      </c>
      <c r="L139">
        <v>8.7090230000000002</v>
      </c>
      <c r="M139">
        <v>10.336399999999999</v>
      </c>
      <c r="N139">
        <v>12.35507</v>
      </c>
      <c r="O139">
        <v>14.02997</v>
      </c>
      <c r="P139">
        <v>15.619260000000001</v>
      </c>
      <c r="Q139">
        <v>16.922160000000002</v>
      </c>
      <c r="R139">
        <v>17.550319999999999</v>
      </c>
      <c r="S139">
        <v>18.187909999999999</v>
      </c>
      <c r="T139">
        <v>18.518899999999999</v>
      </c>
      <c r="U139">
        <v>18.272390000000001</v>
      </c>
      <c r="V139">
        <v>17.417760000000001</v>
      </c>
      <c r="W139">
        <v>15.260479999999999</v>
      </c>
      <c r="X139">
        <v>13.66075</v>
      </c>
      <c r="Y139">
        <v>12.410159999999999</v>
      </c>
      <c r="Z139">
        <v>11.492760000000001</v>
      </c>
      <c r="AA139">
        <v>10.083019999999999</v>
      </c>
      <c r="AB139">
        <v>9.0629840000000002</v>
      </c>
      <c r="AC139">
        <v>8.2519209999999994</v>
      </c>
      <c r="AD139">
        <v>-0.32102890000000001</v>
      </c>
      <c r="AE139">
        <v>-0.40979789999999999</v>
      </c>
      <c r="AF139">
        <v>-0.30267329999999998</v>
      </c>
      <c r="AG139">
        <v>-0.31664100000000001</v>
      </c>
      <c r="AH139">
        <v>-0.39032729999999999</v>
      </c>
      <c r="AI139">
        <v>-0.33353470000000002</v>
      </c>
      <c r="AJ139">
        <v>-6.9212200000000001E-2</v>
      </c>
      <c r="AK139">
        <v>-9.7904599999999994E-2</v>
      </c>
      <c r="AL139">
        <v>-0.26453549999999998</v>
      </c>
      <c r="AM139">
        <v>-0.27548460000000002</v>
      </c>
      <c r="AN139">
        <v>-4.3255099999999998E-2</v>
      </c>
      <c r="AO139">
        <v>6.7466000000000002E-3</v>
      </c>
      <c r="AP139">
        <v>-1.0363499999999999E-2</v>
      </c>
      <c r="AQ139">
        <v>3.7034900000000003E-2</v>
      </c>
      <c r="AR139">
        <v>5.8941300000000002E-2</v>
      </c>
      <c r="AS139">
        <v>-3.6901999999999998E-3</v>
      </c>
      <c r="AT139">
        <v>-1.4283799999999999E-2</v>
      </c>
      <c r="AU139">
        <v>-0.2187684</v>
      </c>
      <c r="AV139">
        <v>-0.2951995</v>
      </c>
      <c r="AW139">
        <v>-0.28597400000000001</v>
      </c>
      <c r="AX139">
        <v>-0.26706449999999998</v>
      </c>
      <c r="AY139">
        <v>-0.49530229999999997</v>
      </c>
      <c r="AZ139">
        <v>-0.3537749</v>
      </c>
      <c r="BA139">
        <v>-0.29514170000000001</v>
      </c>
      <c r="BB139">
        <v>-0.2628103</v>
      </c>
      <c r="BC139">
        <v>-0.35057759999999999</v>
      </c>
      <c r="BD139">
        <v>-0.24806429999999999</v>
      </c>
      <c r="BE139">
        <v>-0.25761030000000001</v>
      </c>
      <c r="BF139">
        <v>-0.3305633</v>
      </c>
      <c r="BG139">
        <v>-0.2835743</v>
      </c>
      <c r="BH139">
        <v>-1.35765E-2</v>
      </c>
      <c r="BI139">
        <v>-3.6299400000000002E-2</v>
      </c>
      <c r="BJ139">
        <v>-0.1717159</v>
      </c>
      <c r="BK139">
        <v>-0.1703935</v>
      </c>
      <c r="BL139">
        <v>5.6343999999999998E-2</v>
      </c>
      <c r="BM139">
        <v>0.10304960000000001</v>
      </c>
      <c r="BN139">
        <v>9.4852099999999995E-2</v>
      </c>
      <c r="BO139">
        <v>0.15468589999999999</v>
      </c>
      <c r="BP139">
        <v>0.17197209999999999</v>
      </c>
      <c r="BQ139">
        <v>9.4376699999999994E-2</v>
      </c>
      <c r="BR139">
        <v>7.0975800000000006E-2</v>
      </c>
      <c r="BS139">
        <v>-0.1215374</v>
      </c>
      <c r="BT139">
        <v>-0.21174599999999999</v>
      </c>
      <c r="BU139">
        <v>-0.1972931</v>
      </c>
      <c r="BV139">
        <v>-0.1912278</v>
      </c>
      <c r="BW139">
        <v>-0.42293520000000001</v>
      </c>
      <c r="BX139">
        <v>-0.28416239999999998</v>
      </c>
      <c r="BY139">
        <v>-0.2323616</v>
      </c>
      <c r="BZ139">
        <v>-0.2224883</v>
      </c>
      <c r="CA139">
        <v>-0.3095618</v>
      </c>
      <c r="CB139">
        <v>-0.21024229999999999</v>
      </c>
      <c r="CC139">
        <v>-0.2167259</v>
      </c>
      <c r="CD139">
        <v>-0.28917100000000001</v>
      </c>
      <c r="CE139">
        <v>-0.24897179999999999</v>
      </c>
      <c r="CF139">
        <v>2.4956599999999999E-2</v>
      </c>
      <c r="CG139">
        <v>6.3683000000000003E-3</v>
      </c>
      <c r="CH139">
        <v>-0.10742939999999999</v>
      </c>
      <c r="CI139">
        <v>-9.7607700000000006E-2</v>
      </c>
      <c r="CJ139">
        <v>0.12532599999999999</v>
      </c>
      <c r="CK139">
        <v>0.1697487</v>
      </c>
      <c r="CL139">
        <v>0.16772409999999999</v>
      </c>
      <c r="CM139">
        <v>0.23617070000000001</v>
      </c>
      <c r="CN139">
        <v>0.2502568</v>
      </c>
      <c r="CO139">
        <v>0.16229740000000001</v>
      </c>
      <c r="CP139">
        <v>0.13002630000000001</v>
      </c>
      <c r="CQ139">
        <v>-5.4195500000000001E-2</v>
      </c>
      <c r="CR139">
        <v>-0.15394640000000001</v>
      </c>
      <c r="CS139">
        <v>-0.13587299999999999</v>
      </c>
      <c r="CT139">
        <v>-0.13870360000000001</v>
      </c>
      <c r="CU139">
        <v>-0.37281389999999998</v>
      </c>
      <c r="CV139">
        <v>-0.23594899999999999</v>
      </c>
      <c r="CW139">
        <v>-0.1888804</v>
      </c>
      <c r="CX139">
        <v>-0.1821663</v>
      </c>
      <c r="CY139">
        <v>-0.26854600000000001</v>
      </c>
      <c r="CZ139">
        <v>-0.1724203</v>
      </c>
      <c r="DA139">
        <v>-0.17584150000000001</v>
      </c>
      <c r="DB139">
        <v>-0.24777859999999999</v>
      </c>
      <c r="DC139">
        <v>-0.21436939999999999</v>
      </c>
      <c r="DD139">
        <v>6.3489799999999999E-2</v>
      </c>
      <c r="DE139">
        <v>4.90359E-2</v>
      </c>
      <c r="DF139">
        <v>-4.3142899999999998E-2</v>
      </c>
      <c r="DG139">
        <v>-2.4821900000000001E-2</v>
      </c>
      <c r="DH139">
        <v>0.19430810000000001</v>
      </c>
      <c r="DI139">
        <v>0.23644789999999999</v>
      </c>
      <c r="DJ139">
        <v>0.24059610000000001</v>
      </c>
      <c r="DK139">
        <v>0.31765539999999998</v>
      </c>
      <c r="DL139">
        <v>0.32854149999999999</v>
      </c>
      <c r="DM139">
        <v>0.23021820000000001</v>
      </c>
      <c r="DN139">
        <v>0.18907679999999999</v>
      </c>
      <c r="DO139">
        <v>1.3146400000000001E-2</v>
      </c>
      <c r="DP139">
        <v>-9.6146800000000004E-2</v>
      </c>
      <c r="DQ139">
        <v>-7.4452900000000002E-2</v>
      </c>
      <c r="DR139">
        <v>-8.61793E-2</v>
      </c>
      <c r="DS139">
        <v>-0.3226927</v>
      </c>
      <c r="DT139">
        <v>-0.18773570000000001</v>
      </c>
      <c r="DU139">
        <v>-0.1453991</v>
      </c>
      <c r="DV139">
        <v>-0.12394769999999999</v>
      </c>
      <c r="DW139">
        <v>-0.20932580000000001</v>
      </c>
      <c r="DX139">
        <v>-0.11781129999999999</v>
      </c>
      <c r="DY139">
        <v>-0.11681080000000001</v>
      </c>
      <c r="DZ139">
        <v>-0.18801470000000001</v>
      </c>
      <c r="EA139">
        <v>-0.1644089</v>
      </c>
      <c r="EB139">
        <v>0.1191255</v>
      </c>
      <c r="EC139">
        <v>0.1106412</v>
      </c>
      <c r="ED139">
        <v>4.9676600000000001E-2</v>
      </c>
      <c r="EE139">
        <v>8.0269199999999999E-2</v>
      </c>
      <c r="EF139">
        <v>0.29390719999999998</v>
      </c>
      <c r="EG139">
        <v>0.33275090000000002</v>
      </c>
      <c r="EH139">
        <v>0.3458117</v>
      </c>
      <c r="EI139">
        <v>0.43530639999999998</v>
      </c>
      <c r="EJ139">
        <v>0.44157220000000003</v>
      </c>
      <c r="EK139">
        <v>0.32828499999999999</v>
      </c>
      <c r="EL139">
        <v>0.27433639999999998</v>
      </c>
      <c r="EM139">
        <v>0.1103774</v>
      </c>
      <c r="EN139">
        <v>-1.2693299999999999E-2</v>
      </c>
      <c r="EO139">
        <v>1.4227999999999999E-2</v>
      </c>
      <c r="EP139">
        <v>-1.03426E-2</v>
      </c>
      <c r="EQ139">
        <v>-0.25032559999999998</v>
      </c>
      <c r="ER139">
        <v>-0.1181232</v>
      </c>
      <c r="ES139">
        <v>-8.2618999999999998E-2</v>
      </c>
      <c r="ET139">
        <v>68.053120000000007</v>
      </c>
      <c r="EU139">
        <v>66.583590000000001</v>
      </c>
      <c r="EV139">
        <v>65.128979999999999</v>
      </c>
      <c r="EW139">
        <v>63.897219999999997</v>
      </c>
      <c r="EX139">
        <v>62.658709999999999</v>
      </c>
      <c r="EY139">
        <v>61.818339999999999</v>
      </c>
      <c r="EZ139">
        <v>62.168790000000001</v>
      </c>
      <c r="FA139">
        <v>66.478030000000004</v>
      </c>
      <c r="FB139">
        <v>71.82714</v>
      </c>
      <c r="FC139">
        <v>77.257480000000001</v>
      </c>
      <c r="FD139">
        <v>81.628219999999999</v>
      </c>
      <c r="FE139">
        <v>85.358109999999996</v>
      </c>
      <c r="FF139">
        <v>88.080550000000002</v>
      </c>
      <c r="FG139">
        <v>90.810779999999994</v>
      </c>
      <c r="FH139">
        <v>92.384180000000001</v>
      </c>
      <c r="FI139">
        <v>92.93723</v>
      </c>
      <c r="FJ139">
        <v>92.362260000000006</v>
      </c>
      <c r="FK139">
        <v>91.621830000000003</v>
      </c>
      <c r="FL139">
        <v>89.528630000000007</v>
      </c>
      <c r="FM139">
        <v>85.387069999999994</v>
      </c>
      <c r="FN139">
        <v>80.909139999999994</v>
      </c>
      <c r="FO139">
        <v>77.764380000000003</v>
      </c>
      <c r="FP139">
        <v>74.604200000000006</v>
      </c>
      <c r="FQ139">
        <v>72.174549999999996</v>
      </c>
      <c r="FR139">
        <v>6.7023600000000003E-2</v>
      </c>
      <c r="FS139">
        <v>8.2746399999999998E-2</v>
      </c>
      <c r="FT139">
        <v>0.1127756</v>
      </c>
    </row>
    <row r="140" spans="1:176" x14ac:dyDescent="0.2">
      <c r="A140" t="s">
        <v>199</v>
      </c>
      <c r="B140" t="s">
        <v>1</v>
      </c>
      <c r="C140" t="s">
        <v>208</v>
      </c>
      <c r="D140" t="s">
        <v>248</v>
      </c>
      <c r="E140">
        <v>1857</v>
      </c>
      <c r="F140">
        <v>7.1934950000000004</v>
      </c>
      <c r="G140">
        <v>6.9766260000000004</v>
      </c>
      <c r="H140">
        <v>6.9289139999999998</v>
      </c>
      <c r="I140">
        <v>7.0025430000000002</v>
      </c>
      <c r="J140">
        <v>7.2582690000000003</v>
      </c>
      <c r="K140">
        <v>7.7333540000000003</v>
      </c>
      <c r="L140">
        <v>8.8759460000000008</v>
      </c>
      <c r="M140">
        <v>10.182499999999999</v>
      </c>
      <c r="N140">
        <v>11.326560000000001</v>
      </c>
      <c r="O140">
        <v>12.150080000000001</v>
      </c>
      <c r="P140">
        <v>12.61238</v>
      </c>
      <c r="Q140">
        <v>12.818759999999999</v>
      </c>
      <c r="R140">
        <v>12.63513</v>
      </c>
      <c r="S140">
        <v>12.82138</v>
      </c>
      <c r="T140">
        <v>12.752280000000001</v>
      </c>
      <c r="U140">
        <v>12.476190000000001</v>
      </c>
      <c r="V140">
        <v>11.87646</v>
      </c>
      <c r="W140">
        <v>11.30476</v>
      </c>
      <c r="X140">
        <v>10.516030000000001</v>
      </c>
      <c r="Y140">
        <v>9.848433</v>
      </c>
      <c r="Z140">
        <v>9.2758339999999997</v>
      </c>
      <c r="AA140">
        <v>8.5851419999999994</v>
      </c>
      <c r="AB140">
        <v>7.9688020000000002</v>
      </c>
      <c r="AC140">
        <v>7.5798670000000001</v>
      </c>
      <c r="AD140">
        <v>0.179198</v>
      </c>
      <c r="AE140">
        <v>6.8391499999999994E-2</v>
      </c>
      <c r="AF140">
        <v>0.101809</v>
      </c>
      <c r="AG140">
        <v>9.54155E-2</v>
      </c>
      <c r="AH140">
        <v>0.10262930000000001</v>
      </c>
      <c r="AI140">
        <v>3.1935900000000003E-2</v>
      </c>
      <c r="AJ140">
        <v>0.1786634</v>
      </c>
      <c r="AK140">
        <v>0.2298529</v>
      </c>
      <c r="AL140">
        <v>0.10557900000000001</v>
      </c>
      <c r="AM140">
        <v>0.1568184</v>
      </c>
      <c r="AN140">
        <v>0.1541255</v>
      </c>
      <c r="AO140">
        <v>0.16407730000000001</v>
      </c>
      <c r="AP140">
        <v>0.17706369999999999</v>
      </c>
      <c r="AQ140">
        <v>0.1993413</v>
      </c>
      <c r="AR140">
        <v>0.20427010000000001</v>
      </c>
      <c r="AS140">
        <v>0.31088300000000002</v>
      </c>
      <c r="AT140">
        <v>0.42642459999999999</v>
      </c>
      <c r="AU140">
        <v>0.475406</v>
      </c>
      <c r="AV140">
        <v>0.4715201</v>
      </c>
      <c r="AW140">
        <v>0.36205520000000002</v>
      </c>
      <c r="AX140">
        <v>0.3081642</v>
      </c>
      <c r="AY140">
        <v>0.210871</v>
      </c>
      <c r="AZ140">
        <v>0.22910639999999999</v>
      </c>
      <c r="BA140">
        <v>0.24646979999999999</v>
      </c>
      <c r="BB140">
        <v>0.2049475</v>
      </c>
      <c r="BC140">
        <v>9.5463699999999999E-2</v>
      </c>
      <c r="BD140">
        <v>0.1280356</v>
      </c>
      <c r="BE140">
        <v>0.1222901</v>
      </c>
      <c r="BF140">
        <v>0.12802549999999999</v>
      </c>
      <c r="BG140">
        <v>5.96164E-2</v>
      </c>
      <c r="BH140">
        <v>0.2111285</v>
      </c>
      <c r="BI140">
        <v>0.27105869999999999</v>
      </c>
      <c r="BJ140">
        <v>0.1554352</v>
      </c>
      <c r="BK140">
        <v>0.20446210000000001</v>
      </c>
      <c r="BL140">
        <v>0.20226949999999999</v>
      </c>
      <c r="BM140">
        <v>0.2116384</v>
      </c>
      <c r="BN140">
        <v>0.21778739999999999</v>
      </c>
      <c r="BO140">
        <v>0.24029310000000001</v>
      </c>
      <c r="BP140">
        <v>0.245452</v>
      </c>
      <c r="BQ140">
        <v>0.34532220000000002</v>
      </c>
      <c r="BR140">
        <v>0.46131290000000003</v>
      </c>
      <c r="BS140">
        <v>0.51988959999999995</v>
      </c>
      <c r="BT140">
        <v>0.51978539999999995</v>
      </c>
      <c r="BU140">
        <v>0.39869579999999999</v>
      </c>
      <c r="BV140">
        <v>0.3405531</v>
      </c>
      <c r="BW140">
        <v>0.2415737</v>
      </c>
      <c r="BX140">
        <v>0.25683699999999998</v>
      </c>
      <c r="BY140">
        <v>0.2706769</v>
      </c>
      <c r="BZ140">
        <v>0.22278139999999999</v>
      </c>
      <c r="CA140">
        <v>0.1142138</v>
      </c>
      <c r="CB140">
        <v>0.1462001</v>
      </c>
      <c r="CC140">
        <v>0.14090340000000001</v>
      </c>
      <c r="CD140">
        <v>0.14561479999999999</v>
      </c>
      <c r="CE140">
        <v>7.8787899999999994E-2</v>
      </c>
      <c r="CF140">
        <v>0.23361370000000001</v>
      </c>
      <c r="CG140">
        <v>0.29959770000000002</v>
      </c>
      <c r="CH140">
        <v>0.18996540000000001</v>
      </c>
      <c r="CI140">
        <v>0.23746</v>
      </c>
      <c r="CJ140">
        <v>0.23561389999999999</v>
      </c>
      <c r="CK140">
        <v>0.24457909999999999</v>
      </c>
      <c r="CL140">
        <v>0.2459925</v>
      </c>
      <c r="CM140">
        <v>0.26865630000000001</v>
      </c>
      <c r="CN140">
        <v>0.27397450000000001</v>
      </c>
      <c r="CO140">
        <v>0.36917470000000002</v>
      </c>
      <c r="CP140">
        <v>0.48547639999999997</v>
      </c>
      <c r="CQ140">
        <v>0.55069880000000004</v>
      </c>
      <c r="CR140">
        <v>0.55321379999999998</v>
      </c>
      <c r="CS140">
        <v>0.42407299999999998</v>
      </c>
      <c r="CT140">
        <v>0.36298560000000002</v>
      </c>
      <c r="CU140">
        <v>0.26283830000000002</v>
      </c>
      <c r="CV140">
        <v>0.27604299999999998</v>
      </c>
      <c r="CW140">
        <v>0.28744249999999999</v>
      </c>
      <c r="CX140">
        <v>0.24061540000000001</v>
      </c>
      <c r="CY140">
        <v>0.132964</v>
      </c>
      <c r="CZ140">
        <v>0.1643645</v>
      </c>
      <c r="DA140">
        <v>0.15951670000000001</v>
      </c>
      <c r="DB140">
        <v>0.16320419999999999</v>
      </c>
      <c r="DC140">
        <v>9.7959400000000002E-2</v>
      </c>
      <c r="DD140">
        <v>0.25609880000000002</v>
      </c>
      <c r="DE140">
        <v>0.3281367</v>
      </c>
      <c r="DF140">
        <v>0.22449569999999999</v>
      </c>
      <c r="DG140">
        <v>0.27045789999999997</v>
      </c>
      <c r="DH140">
        <v>0.26895819999999998</v>
      </c>
      <c r="DI140">
        <v>0.27751979999999998</v>
      </c>
      <c r="DJ140">
        <v>0.27419759999999999</v>
      </c>
      <c r="DK140">
        <v>0.29701939999999999</v>
      </c>
      <c r="DL140">
        <v>0.30249700000000002</v>
      </c>
      <c r="DM140">
        <v>0.39302720000000002</v>
      </c>
      <c r="DN140">
        <v>0.50963990000000003</v>
      </c>
      <c r="DO140">
        <v>0.58150800000000002</v>
      </c>
      <c r="DP140">
        <v>0.58664210000000006</v>
      </c>
      <c r="DQ140">
        <v>0.44945010000000002</v>
      </c>
      <c r="DR140">
        <v>0.38541799999999998</v>
      </c>
      <c r="DS140">
        <v>0.28410299999999999</v>
      </c>
      <c r="DT140">
        <v>0.29524909999999999</v>
      </c>
      <c r="DU140">
        <v>0.30420819999999998</v>
      </c>
      <c r="DV140">
        <v>0.26636480000000001</v>
      </c>
      <c r="DW140">
        <v>0.16003619999999999</v>
      </c>
      <c r="DX140">
        <v>0.19059110000000001</v>
      </c>
      <c r="DY140">
        <v>0.18639130000000001</v>
      </c>
      <c r="DZ140">
        <v>0.1886004</v>
      </c>
      <c r="EA140">
        <v>0.1256399</v>
      </c>
      <c r="EB140">
        <v>0.28856389999999998</v>
      </c>
      <c r="EC140">
        <v>0.36934250000000002</v>
      </c>
      <c r="ED140">
        <v>0.27435189999999998</v>
      </c>
      <c r="EE140">
        <v>0.31810159999999998</v>
      </c>
      <c r="EF140">
        <v>0.3171022</v>
      </c>
      <c r="EG140">
        <v>0.32508100000000001</v>
      </c>
      <c r="EH140">
        <v>0.31492130000000002</v>
      </c>
      <c r="EI140">
        <v>0.33797120000000003</v>
      </c>
      <c r="EJ140">
        <v>0.34367900000000001</v>
      </c>
      <c r="EK140">
        <v>0.42746640000000002</v>
      </c>
      <c r="EL140">
        <v>0.54452820000000002</v>
      </c>
      <c r="EM140">
        <v>0.62599170000000004</v>
      </c>
      <c r="EN140">
        <v>0.63490740000000001</v>
      </c>
      <c r="EO140">
        <v>0.48609069999999999</v>
      </c>
      <c r="EP140">
        <v>0.41780689999999998</v>
      </c>
      <c r="EQ140">
        <v>0.31480570000000002</v>
      </c>
      <c r="ER140">
        <v>0.32297959999999998</v>
      </c>
      <c r="ES140">
        <v>0.32841520000000002</v>
      </c>
      <c r="ET140">
        <v>51.641039999999997</v>
      </c>
      <c r="EU140">
        <v>50.960650000000001</v>
      </c>
      <c r="EV140">
        <v>50.274970000000003</v>
      </c>
      <c r="EW140">
        <v>49.648969999999998</v>
      </c>
      <c r="EX140">
        <v>49.125599999999999</v>
      </c>
      <c r="EY140">
        <v>48.806289999999997</v>
      </c>
      <c r="EZ140">
        <v>48.54974</v>
      </c>
      <c r="FA140">
        <v>49.605289999999997</v>
      </c>
      <c r="FB140">
        <v>53.060279999999999</v>
      </c>
      <c r="FC140">
        <v>56.678669999999997</v>
      </c>
      <c r="FD140">
        <v>59.87715</v>
      </c>
      <c r="FE140">
        <v>62.54072</v>
      </c>
      <c r="FF140">
        <v>64.654269999999997</v>
      </c>
      <c r="FG140">
        <v>66.066739999999996</v>
      </c>
      <c r="FH140">
        <v>66.496660000000006</v>
      </c>
      <c r="FI140">
        <v>65.817049999999995</v>
      </c>
      <c r="FJ140">
        <v>63.809359999999998</v>
      </c>
      <c r="FK140">
        <v>61.009819999999998</v>
      </c>
      <c r="FL140">
        <v>58.804870000000001</v>
      </c>
      <c r="FM140">
        <v>57.010339999999999</v>
      </c>
      <c r="FN140">
        <v>55.589790000000001</v>
      </c>
      <c r="FO140">
        <v>54.385809999999999</v>
      </c>
      <c r="FP140">
        <v>53.362020000000001</v>
      </c>
      <c r="FQ140">
        <v>52.375869999999999</v>
      </c>
      <c r="FR140">
        <v>3.4133400000000001E-2</v>
      </c>
      <c r="FS140">
        <v>4.1381500000000002E-2</v>
      </c>
    </row>
    <row r="141" spans="1:176" x14ac:dyDescent="0.2">
      <c r="A141" t="s">
        <v>199</v>
      </c>
      <c r="B141" t="s">
        <v>1</v>
      </c>
      <c r="C141" t="s">
        <v>208</v>
      </c>
      <c r="D141" t="s">
        <v>251</v>
      </c>
      <c r="E141">
        <v>1857</v>
      </c>
      <c r="F141">
        <v>6.9880190000000004</v>
      </c>
      <c r="G141">
        <v>6.7788009999999996</v>
      </c>
      <c r="H141">
        <v>6.7536490000000002</v>
      </c>
      <c r="I141">
        <v>6.8237610000000002</v>
      </c>
      <c r="J141">
        <v>7.1045809999999996</v>
      </c>
      <c r="K141">
        <v>7.660069</v>
      </c>
      <c r="L141">
        <v>8.889659</v>
      </c>
      <c r="M141">
        <v>10.303599999999999</v>
      </c>
      <c r="N141">
        <v>11.579090000000001</v>
      </c>
      <c r="O141">
        <v>12.52251</v>
      </c>
      <c r="P141">
        <v>12.91845</v>
      </c>
      <c r="Q141">
        <v>13.03988</v>
      </c>
      <c r="R141">
        <v>12.58517</v>
      </c>
      <c r="S141">
        <v>12.5413</v>
      </c>
      <c r="T141">
        <v>12.63921</v>
      </c>
      <c r="U141">
        <v>12.381740000000001</v>
      </c>
      <c r="V141">
        <v>11.881550000000001</v>
      </c>
      <c r="W141">
        <v>11.35355</v>
      </c>
      <c r="X141">
        <v>10.53293</v>
      </c>
      <c r="Y141">
        <v>9.8459819999999993</v>
      </c>
      <c r="Z141">
        <v>9.3204519999999995</v>
      </c>
      <c r="AA141">
        <v>8.5241150000000001</v>
      </c>
      <c r="AB141">
        <v>7.860392</v>
      </c>
      <c r="AC141">
        <v>7.5119449999999999</v>
      </c>
      <c r="AD141">
        <v>0.13849210000000001</v>
      </c>
      <c r="AE141">
        <v>-4.8957999999999996E-3</v>
      </c>
      <c r="AF141">
        <v>5.6412700000000003E-2</v>
      </c>
      <c r="AG141">
        <v>5.4961999999999997E-3</v>
      </c>
      <c r="AH141">
        <v>6.2890999999999997E-3</v>
      </c>
      <c r="AI141">
        <v>-3.4259699999999997E-2</v>
      </c>
      <c r="AJ141">
        <v>0.1208359</v>
      </c>
      <c r="AK141">
        <v>0.11779779999999999</v>
      </c>
      <c r="AL141">
        <v>7.7145E-3</v>
      </c>
      <c r="AM141">
        <v>5.7976699999999999E-2</v>
      </c>
      <c r="AN141">
        <v>4.86223E-2</v>
      </c>
      <c r="AO141">
        <v>5.6152300000000002E-2</v>
      </c>
      <c r="AP141">
        <v>8.1921400000000005E-2</v>
      </c>
      <c r="AQ141">
        <v>8.5444800000000001E-2</v>
      </c>
      <c r="AR141">
        <v>0.12958620000000001</v>
      </c>
      <c r="AS141">
        <v>0.19747670000000001</v>
      </c>
      <c r="AT141">
        <v>0.3064865</v>
      </c>
      <c r="AU141">
        <v>0.36189130000000003</v>
      </c>
      <c r="AV141">
        <v>0.34144570000000002</v>
      </c>
      <c r="AW141">
        <v>0.2258307</v>
      </c>
      <c r="AX141">
        <v>0.21918270000000001</v>
      </c>
      <c r="AY141">
        <v>0.12723499999999999</v>
      </c>
      <c r="AZ141">
        <v>0.13702349999999999</v>
      </c>
      <c r="BA141">
        <v>0.16931940000000001</v>
      </c>
      <c r="BB141">
        <v>0.16424150000000001</v>
      </c>
      <c r="BC141">
        <v>2.2176399999999999E-2</v>
      </c>
      <c r="BD141">
        <v>8.2639299999999999E-2</v>
      </c>
      <c r="BE141">
        <v>3.2370799999999998E-2</v>
      </c>
      <c r="BF141">
        <v>3.16853E-2</v>
      </c>
      <c r="BG141">
        <v>-6.5792000000000003E-3</v>
      </c>
      <c r="BH141">
        <v>0.15330089999999999</v>
      </c>
      <c r="BI141">
        <v>0.15900349999999999</v>
      </c>
      <c r="BJ141">
        <v>5.7570700000000002E-2</v>
      </c>
      <c r="BK141">
        <v>0.1056204</v>
      </c>
      <c r="BL141">
        <v>9.6766199999999997E-2</v>
      </c>
      <c r="BM141">
        <v>0.1037135</v>
      </c>
      <c r="BN141">
        <v>0.12264510000000001</v>
      </c>
      <c r="BO141">
        <v>0.1263967</v>
      </c>
      <c r="BP141">
        <v>0.17076820000000001</v>
      </c>
      <c r="BQ141">
        <v>0.23191590000000001</v>
      </c>
      <c r="BR141">
        <v>0.34137479999999998</v>
      </c>
      <c r="BS141">
        <v>0.40637499999999999</v>
      </c>
      <c r="BT141">
        <v>0.38971090000000003</v>
      </c>
      <c r="BU141">
        <v>0.26247130000000002</v>
      </c>
      <c r="BV141">
        <v>0.25157160000000001</v>
      </c>
      <c r="BW141">
        <v>0.15793769999999999</v>
      </c>
      <c r="BX141">
        <v>0.16475409999999999</v>
      </c>
      <c r="BY141">
        <v>0.19352639999999999</v>
      </c>
      <c r="BZ141">
        <v>0.1820755</v>
      </c>
      <c r="CA141">
        <v>4.0926499999999998E-2</v>
      </c>
      <c r="CB141">
        <v>0.1008037</v>
      </c>
      <c r="CC141">
        <v>5.0984099999999997E-2</v>
      </c>
      <c r="CD141">
        <v>4.9274699999999998E-2</v>
      </c>
      <c r="CE141">
        <v>1.2592300000000001E-2</v>
      </c>
      <c r="CF141">
        <v>0.1757861</v>
      </c>
      <c r="CG141">
        <v>0.1875425</v>
      </c>
      <c r="CH141">
        <v>9.2100899999999999E-2</v>
      </c>
      <c r="CI141">
        <v>0.1386183</v>
      </c>
      <c r="CJ141">
        <v>0.13011059999999999</v>
      </c>
      <c r="CK141">
        <v>0.1366542</v>
      </c>
      <c r="CL141">
        <v>0.15085019999999999</v>
      </c>
      <c r="CM141">
        <v>0.1547598</v>
      </c>
      <c r="CN141">
        <v>0.19929069999999999</v>
      </c>
      <c r="CO141">
        <v>0.25576840000000001</v>
      </c>
      <c r="CP141">
        <v>0.36553829999999998</v>
      </c>
      <c r="CQ141">
        <v>0.43718420000000002</v>
      </c>
      <c r="CR141">
        <v>0.4231393</v>
      </c>
      <c r="CS141">
        <v>0.2878484</v>
      </c>
      <c r="CT141">
        <v>0.27400409999999997</v>
      </c>
      <c r="CU141">
        <v>0.17920240000000001</v>
      </c>
      <c r="CV141">
        <v>0.18396009999999999</v>
      </c>
      <c r="CW141">
        <v>0.21029210000000001</v>
      </c>
      <c r="CX141">
        <v>0.19990949999999999</v>
      </c>
      <c r="CY141">
        <v>5.9676699999999999E-2</v>
      </c>
      <c r="CZ141">
        <v>0.1189682</v>
      </c>
      <c r="DA141">
        <v>6.9597300000000001E-2</v>
      </c>
      <c r="DB141">
        <v>6.6864000000000007E-2</v>
      </c>
      <c r="DC141">
        <v>3.1763800000000002E-2</v>
      </c>
      <c r="DD141">
        <v>0.19827130000000001</v>
      </c>
      <c r="DE141">
        <v>0.21608150000000001</v>
      </c>
      <c r="DF141">
        <v>0.1266312</v>
      </c>
      <c r="DG141">
        <v>0.1716162</v>
      </c>
      <c r="DH141">
        <v>0.16345499999999999</v>
      </c>
      <c r="DI141">
        <v>0.16959489999999999</v>
      </c>
      <c r="DJ141">
        <v>0.1790553</v>
      </c>
      <c r="DK141">
        <v>0.18312290000000001</v>
      </c>
      <c r="DL141">
        <v>0.22781319999999999</v>
      </c>
      <c r="DM141">
        <v>0.27962090000000001</v>
      </c>
      <c r="DN141">
        <v>0.38970189999999999</v>
      </c>
      <c r="DO141">
        <v>0.4679934</v>
      </c>
      <c r="DP141">
        <v>0.45656770000000002</v>
      </c>
      <c r="DQ141">
        <v>0.31322559999999999</v>
      </c>
      <c r="DR141">
        <v>0.29643659999999999</v>
      </c>
      <c r="DS141">
        <v>0.20046700000000001</v>
      </c>
      <c r="DT141">
        <v>0.20316619999999999</v>
      </c>
      <c r="DU141">
        <v>0.2270578</v>
      </c>
      <c r="DV141">
        <v>0.2256589</v>
      </c>
      <c r="DW141">
        <v>8.6748900000000004E-2</v>
      </c>
      <c r="DX141">
        <v>0.14519480000000001</v>
      </c>
      <c r="DY141">
        <v>9.6472000000000002E-2</v>
      </c>
      <c r="DZ141">
        <v>9.2260200000000001E-2</v>
      </c>
      <c r="EA141">
        <v>5.9444299999999999E-2</v>
      </c>
      <c r="EB141">
        <v>0.23073630000000001</v>
      </c>
      <c r="EC141">
        <v>0.2572873</v>
      </c>
      <c r="ED141">
        <v>0.17648739999999999</v>
      </c>
      <c r="EE141">
        <v>0.21925990000000001</v>
      </c>
      <c r="EF141">
        <v>0.21159890000000001</v>
      </c>
      <c r="EG141">
        <v>0.21715599999999999</v>
      </c>
      <c r="EH141">
        <v>0.219779</v>
      </c>
      <c r="EI141">
        <v>0.22407479999999999</v>
      </c>
      <c r="EJ141">
        <v>0.26899509999999999</v>
      </c>
      <c r="EK141">
        <v>0.31406010000000001</v>
      </c>
      <c r="EL141">
        <v>0.42459019999999997</v>
      </c>
      <c r="EM141">
        <v>0.51247699999999996</v>
      </c>
      <c r="EN141">
        <v>0.50483290000000003</v>
      </c>
      <c r="EO141">
        <v>0.34986620000000002</v>
      </c>
      <c r="EP141">
        <v>0.32882549999999999</v>
      </c>
      <c r="EQ141">
        <v>0.23116970000000001</v>
      </c>
      <c r="ER141">
        <v>0.23089670000000001</v>
      </c>
      <c r="ES141">
        <v>0.25126480000000001</v>
      </c>
      <c r="ET141">
        <v>47.994</v>
      </c>
      <c r="EU141">
        <v>47.017989999999998</v>
      </c>
      <c r="EV141">
        <v>46.576250000000002</v>
      </c>
      <c r="EW141">
        <v>45.951819999999998</v>
      </c>
      <c r="EX141">
        <v>45.542020000000001</v>
      </c>
      <c r="EY141">
        <v>45.623440000000002</v>
      </c>
      <c r="EZ141">
        <v>45.195709999999998</v>
      </c>
      <c r="FA141">
        <v>46.217449999999999</v>
      </c>
      <c r="FB141">
        <v>50.064540000000001</v>
      </c>
      <c r="FC141">
        <v>53.49586</v>
      </c>
      <c r="FD141">
        <v>56.866329999999998</v>
      </c>
      <c r="FE141">
        <v>58.976230000000001</v>
      </c>
      <c r="FF141">
        <v>59.88897</v>
      </c>
      <c r="FG141">
        <v>60.445419999999999</v>
      </c>
      <c r="FH141">
        <v>59.96219</v>
      </c>
      <c r="FI141">
        <v>59.185809999999996</v>
      </c>
      <c r="FJ141">
        <v>57.869259999999997</v>
      </c>
      <c r="FK141">
        <v>56.302630000000001</v>
      </c>
      <c r="FL141">
        <v>55.433680000000003</v>
      </c>
      <c r="FM141">
        <v>54.64508</v>
      </c>
      <c r="FN141">
        <v>53.813429999999997</v>
      </c>
      <c r="FO141">
        <v>53.302729999999997</v>
      </c>
      <c r="FP141">
        <v>52.553170000000001</v>
      </c>
      <c r="FQ141">
        <v>51.740479999999998</v>
      </c>
      <c r="FR141">
        <v>3.4133400000000001E-2</v>
      </c>
      <c r="FS141">
        <v>4.1381500000000002E-2</v>
      </c>
    </row>
    <row r="142" spans="1:176" x14ac:dyDescent="0.2">
      <c r="A142" t="s">
        <v>199</v>
      </c>
      <c r="B142" t="s">
        <v>1</v>
      </c>
      <c r="C142" t="s">
        <v>208</v>
      </c>
      <c r="D142" t="s">
        <v>247</v>
      </c>
      <c r="E142">
        <v>1857</v>
      </c>
      <c r="F142">
        <v>7.2389720000000004</v>
      </c>
      <c r="G142">
        <v>7.0231870000000001</v>
      </c>
      <c r="H142">
        <v>7.0095229999999997</v>
      </c>
      <c r="I142">
        <v>7.0685269999999996</v>
      </c>
      <c r="J142">
        <v>7.2957530000000004</v>
      </c>
      <c r="K142">
        <v>7.6346970000000001</v>
      </c>
      <c r="L142">
        <v>8.9284499999999998</v>
      </c>
      <c r="M142">
        <v>10.104229999999999</v>
      </c>
      <c r="N142">
        <v>11.57902</v>
      </c>
      <c r="O142">
        <v>12.240640000000001</v>
      </c>
      <c r="P142">
        <v>12.91886</v>
      </c>
      <c r="Q142">
        <v>13.296849999999999</v>
      </c>
      <c r="R142">
        <v>13.40287</v>
      </c>
      <c r="S142">
        <v>13.71082</v>
      </c>
      <c r="T142">
        <v>13.788320000000001</v>
      </c>
      <c r="U142">
        <v>13.517010000000001</v>
      </c>
      <c r="V142">
        <v>12.82591</v>
      </c>
      <c r="W142">
        <v>11.327629999999999</v>
      </c>
      <c r="X142">
        <v>10.431179999999999</v>
      </c>
      <c r="Y142">
        <v>10.055630000000001</v>
      </c>
      <c r="Z142">
        <v>9.6682400000000008</v>
      </c>
      <c r="AA142">
        <v>8.8207769999999996</v>
      </c>
      <c r="AB142">
        <v>8.091189</v>
      </c>
      <c r="AC142">
        <v>7.624619</v>
      </c>
      <c r="AD142">
        <v>0.2168571</v>
      </c>
      <c r="AE142">
        <v>0.16749439999999999</v>
      </c>
      <c r="AF142">
        <v>0.2137549</v>
      </c>
      <c r="AG142">
        <v>0.22467200000000001</v>
      </c>
      <c r="AH142">
        <v>0.23718990000000001</v>
      </c>
      <c r="AI142">
        <v>0.10651770000000001</v>
      </c>
      <c r="AJ142">
        <v>0.2863829</v>
      </c>
      <c r="AK142">
        <v>0.24810080000000001</v>
      </c>
      <c r="AL142">
        <v>0.37340719999999999</v>
      </c>
      <c r="AM142">
        <v>0.15095810000000001</v>
      </c>
      <c r="AN142">
        <v>0.1274884</v>
      </c>
      <c r="AO142">
        <v>0.10138030000000001</v>
      </c>
      <c r="AP142">
        <v>0.12775359999999999</v>
      </c>
      <c r="AQ142">
        <v>0.1071588</v>
      </c>
      <c r="AR142">
        <v>2.8341499999999999E-2</v>
      </c>
      <c r="AS142">
        <v>3.8212900000000001E-2</v>
      </c>
      <c r="AT142">
        <v>7.7899300000000005E-2</v>
      </c>
      <c r="AU142">
        <v>3.4006500000000002E-2</v>
      </c>
      <c r="AV142">
        <v>3.0942799999999999E-2</v>
      </c>
      <c r="AW142">
        <v>0.1193654</v>
      </c>
      <c r="AX142">
        <v>0.38666279999999997</v>
      </c>
      <c r="AY142">
        <v>0.22439619999999999</v>
      </c>
      <c r="AZ142">
        <v>0.1998028</v>
      </c>
      <c r="BA142">
        <v>0.23516780000000001</v>
      </c>
      <c r="BB142">
        <v>0.27507559999999998</v>
      </c>
      <c r="BC142">
        <v>0.22671459999999999</v>
      </c>
      <c r="BD142">
        <v>0.26836389999999999</v>
      </c>
      <c r="BE142">
        <v>0.28370260000000003</v>
      </c>
      <c r="BF142">
        <v>0.29695389999999999</v>
      </c>
      <c r="BG142">
        <v>0.15647820000000001</v>
      </c>
      <c r="BH142">
        <v>0.34201870000000001</v>
      </c>
      <c r="BI142">
        <v>0.30970599999999998</v>
      </c>
      <c r="BJ142">
        <v>0.46622669999999999</v>
      </c>
      <c r="BK142">
        <v>0.25604919999999998</v>
      </c>
      <c r="BL142">
        <v>0.2270875</v>
      </c>
      <c r="BM142">
        <v>0.19768330000000001</v>
      </c>
      <c r="BN142">
        <v>0.23296910000000001</v>
      </c>
      <c r="BO142">
        <v>0.2248098</v>
      </c>
      <c r="BP142">
        <v>0.1413722</v>
      </c>
      <c r="BQ142">
        <v>0.1362797</v>
      </c>
      <c r="BR142">
        <v>0.1631589</v>
      </c>
      <c r="BS142">
        <v>0.13123750000000001</v>
      </c>
      <c r="BT142">
        <v>0.11439630000000001</v>
      </c>
      <c r="BU142">
        <v>0.20804629999999999</v>
      </c>
      <c r="BV142">
        <v>0.46249950000000001</v>
      </c>
      <c r="BW142">
        <v>0.29676330000000001</v>
      </c>
      <c r="BX142">
        <v>0.26941520000000002</v>
      </c>
      <c r="BY142">
        <v>0.29794779999999998</v>
      </c>
      <c r="BZ142">
        <v>0.3153977</v>
      </c>
      <c r="CA142">
        <v>0.26773039999999998</v>
      </c>
      <c r="CB142">
        <v>0.30618590000000001</v>
      </c>
      <c r="CC142">
        <v>0.32458710000000002</v>
      </c>
      <c r="CD142">
        <v>0.33834619999999999</v>
      </c>
      <c r="CE142">
        <v>0.19108059999999999</v>
      </c>
      <c r="CF142">
        <v>0.3805518</v>
      </c>
      <c r="CG142">
        <v>0.35237370000000001</v>
      </c>
      <c r="CH142">
        <v>0.53051320000000002</v>
      </c>
      <c r="CI142">
        <v>0.32883499999999999</v>
      </c>
      <c r="CJ142">
        <v>0.29606949999999999</v>
      </c>
      <c r="CK142">
        <v>0.26438250000000002</v>
      </c>
      <c r="CL142">
        <v>0.30584109999999998</v>
      </c>
      <c r="CM142">
        <v>0.30629450000000003</v>
      </c>
      <c r="CN142">
        <v>0.21965689999999999</v>
      </c>
      <c r="CO142">
        <v>0.20420050000000001</v>
      </c>
      <c r="CP142">
        <v>0.2222094</v>
      </c>
      <c r="CQ142">
        <v>0.19857939999999999</v>
      </c>
      <c r="CR142">
        <v>0.17219590000000001</v>
      </c>
      <c r="CS142">
        <v>0.26946639999999999</v>
      </c>
      <c r="CT142">
        <v>0.51502380000000003</v>
      </c>
      <c r="CU142">
        <v>0.34688459999999999</v>
      </c>
      <c r="CV142">
        <v>0.31762859999999998</v>
      </c>
      <c r="CW142">
        <v>0.34142909999999999</v>
      </c>
      <c r="CX142">
        <v>0.35571970000000003</v>
      </c>
      <c r="CY142">
        <v>0.30874620000000003</v>
      </c>
      <c r="CZ142">
        <v>0.34400789999999998</v>
      </c>
      <c r="DA142">
        <v>0.3654715</v>
      </c>
      <c r="DB142">
        <v>0.37973859999999998</v>
      </c>
      <c r="DC142">
        <v>0.2256831</v>
      </c>
      <c r="DD142">
        <v>0.41908489999999998</v>
      </c>
      <c r="DE142">
        <v>0.39504129999999998</v>
      </c>
      <c r="DF142">
        <v>0.59479970000000004</v>
      </c>
      <c r="DG142">
        <v>0.4016207</v>
      </c>
      <c r="DH142">
        <v>0.36505159999999998</v>
      </c>
      <c r="DI142">
        <v>0.33108169999999998</v>
      </c>
      <c r="DJ142">
        <v>0.37871310000000002</v>
      </c>
      <c r="DK142">
        <v>0.38777929999999999</v>
      </c>
      <c r="DL142">
        <v>0.29794169999999998</v>
      </c>
      <c r="DM142">
        <v>0.27212130000000001</v>
      </c>
      <c r="DN142">
        <v>0.28126000000000001</v>
      </c>
      <c r="DO142">
        <v>0.26592130000000003</v>
      </c>
      <c r="DP142">
        <v>0.22999549999999999</v>
      </c>
      <c r="DQ142">
        <v>0.33088649999999997</v>
      </c>
      <c r="DR142">
        <v>0.56754800000000005</v>
      </c>
      <c r="DS142">
        <v>0.39700580000000002</v>
      </c>
      <c r="DT142">
        <v>0.365842</v>
      </c>
      <c r="DU142">
        <v>0.38491039999999999</v>
      </c>
      <c r="DV142">
        <v>0.41393819999999998</v>
      </c>
      <c r="DW142">
        <v>0.36796649999999997</v>
      </c>
      <c r="DX142">
        <v>0.3986169</v>
      </c>
      <c r="DY142">
        <v>0.42450209999999999</v>
      </c>
      <c r="DZ142">
        <v>0.43950250000000002</v>
      </c>
      <c r="EA142">
        <v>0.27564359999999999</v>
      </c>
      <c r="EB142">
        <v>0.4747207</v>
      </c>
      <c r="EC142">
        <v>0.45664660000000001</v>
      </c>
      <c r="ED142">
        <v>0.68761919999999999</v>
      </c>
      <c r="EE142">
        <v>0.50671180000000005</v>
      </c>
      <c r="EF142">
        <v>0.46465070000000003</v>
      </c>
      <c r="EG142">
        <v>0.4273846</v>
      </c>
      <c r="EH142">
        <v>0.48392869999999999</v>
      </c>
      <c r="EI142">
        <v>0.5054303</v>
      </c>
      <c r="EJ142">
        <v>0.41097240000000002</v>
      </c>
      <c r="EK142">
        <v>0.37018810000000002</v>
      </c>
      <c r="EL142">
        <v>0.3665195</v>
      </c>
      <c r="EM142">
        <v>0.36315229999999998</v>
      </c>
      <c r="EN142">
        <v>0.31344899999999998</v>
      </c>
      <c r="EO142">
        <v>0.41956749999999998</v>
      </c>
      <c r="EP142">
        <v>0.64338470000000003</v>
      </c>
      <c r="EQ142">
        <v>0.46937299999999998</v>
      </c>
      <c r="ER142">
        <v>0.43545440000000002</v>
      </c>
      <c r="ES142">
        <v>0.44769049999999999</v>
      </c>
      <c r="ET142">
        <v>55.97437</v>
      </c>
      <c r="EU142">
        <v>54.968359999999997</v>
      </c>
      <c r="EV142">
        <v>54.052340000000001</v>
      </c>
      <c r="EW142">
        <v>53.329929999999997</v>
      </c>
      <c r="EX142">
        <v>52.713889999999999</v>
      </c>
      <c r="EY142">
        <v>52.223529999999997</v>
      </c>
      <c r="EZ142">
        <v>51.825290000000003</v>
      </c>
      <c r="FA142">
        <v>51.91639</v>
      </c>
      <c r="FB142">
        <v>54.49991</v>
      </c>
      <c r="FC142">
        <v>58.448090000000001</v>
      </c>
      <c r="FD142">
        <v>62.09355</v>
      </c>
      <c r="FE142">
        <v>65.373890000000003</v>
      </c>
      <c r="FF142">
        <v>68.152770000000004</v>
      </c>
      <c r="FG142">
        <v>70.383219999999994</v>
      </c>
      <c r="FH142">
        <v>71.911580000000001</v>
      </c>
      <c r="FI142">
        <v>72.464550000000003</v>
      </c>
      <c r="FJ142">
        <v>71.899379999999994</v>
      </c>
      <c r="FK142">
        <v>69.966300000000004</v>
      </c>
      <c r="FL142">
        <v>66.477000000000004</v>
      </c>
      <c r="FM142">
        <v>63.548139999999997</v>
      </c>
      <c r="FN142">
        <v>61.290419999999997</v>
      </c>
      <c r="FO142">
        <v>59.475909999999999</v>
      </c>
      <c r="FP142">
        <v>57.982039999999998</v>
      </c>
      <c r="FQ142">
        <v>56.70505</v>
      </c>
      <c r="FR142">
        <v>6.7023600000000003E-2</v>
      </c>
      <c r="FS142">
        <v>8.2746399999999998E-2</v>
      </c>
      <c r="FT142">
        <v>0.1127756</v>
      </c>
    </row>
    <row r="143" spans="1:176" x14ac:dyDescent="0.2">
      <c r="A143" t="s">
        <v>199</v>
      </c>
      <c r="B143" t="s">
        <v>1</v>
      </c>
      <c r="C143" t="s">
        <v>208</v>
      </c>
      <c r="D143" t="s">
        <v>250</v>
      </c>
      <c r="E143">
        <v>1857</v>
      </c>
      <c r="F143">
        <v>7.009595</v>
      </c>
      <c r="G143">
        <v>6.7193750000000003</v>
      </c>
      <c r="H143">
        <v>6.7864279999999999</v>
      </c>
      <c r="I143">
        <v>6.7254719999999999</v>
      </c>
      <c r="J143">
        <v>6.9225130000000004</v>
      </c>
      <c r="K143">
        <v>7.4092820000000001</v>
      </c>
      <c r="L143">
        <v>8.745298</v>
      </c>
      <c r="M143">
        <v>9.8566040000000008</v>
      </c>
      <c r="N143">
        <v>11.35731</v>
      </c>
      <c r="O143">
        <v>12.15685</v>
      </c>
      <c r="P143">
        <v>12.98851</v>
      </c>
      <c r="Q143">
        <v>13.556520000000001</v>
      </c>
      <c r="R143">
        <v>13.8978</v>
      </c>
      <c r="S143">
        <v>14.25717</v>
      </c>
      <c r="T143">
        <v>14.38927</v>
      </c>
      <c r="U143">
        <v>14.101279999999999</v>
      </c>
      <c r="V143">
        <v>13.49919</v>
      </c>
      <c r="W143">
        <v>11.87692</v>
      </c>
      <c r="X143">
        <v>10.58797</v>
      </c>
      <c r="Y143">
        <v>10.191739999999999</v>
      </c>
      <c r="Z143">
        <v>9.5163419999999999</v>
      </c>
      <c r="AA143">
        <v>8.5865629999999999</v>
      </c>
      <c r="AB143">
        <v>7.9020919999999997</v>
      </c>
      <c r="AC143">
        <v>7.3848440000000002</v>
      </c>
      <c r="AD143">
        <v>-0.1110564</v>
      </c>
      <c r="AE143">
        <v>-0.14435500000000001</v>
      </c>
      <c r="AF143">
        <v>-6.23212E-2</v>
      </c>
      <c r="AG143">
        <v>-8.9512300000000003E-2</v>
      </c>
      <c r="AH143">
        <v>-0.135828</v>
      </c>
      <c r="AI143">
        <v>-0.1013537</v>
      </c>
      <c r="AJ143">
        <v>0.1299023</v>
      </c>
      <c r="AK143">
        <v>0.110932</v>
      </c>
      <c r="AL143">
        <v>-3.1920900000000002E-2</v>
      </c>
      <c r="AM143">
        <v>-0.16023899999999999</v>
      </c>
      <c r="AN143">
        <v>-0.17547989999999999</v>
      </c>
      <c r="AO143">
        <v>-0.101532</v>
      </c>
      <c r="AP143">
        <v>-3.8509799999999997E-2</v>
      </c>
      <c r="AQ143">
        <v>-0.10139860000000001</v>
      </c>
      <c r="AR143">
        <v>-6.5095299999999995E-2</v>
      </c>
      <c r="AS143">
        <v>-0.10122490000000001</v>
      </c>
      <c r="AT143">
        <v>-8.4869600000000003E-2</v>
      </c>
      <c r="AU143">
        <v>-8.4621399999999999E-2</v>
      </c>
      <c r="AV143">
        <v>-8.2376000000000005E-2</v>
      </c>
      <c r="AW143">
        <v>4.3420999999999998E-3</v>
      </c>
      <c r="AX143">
        <v>-1.05728E-2</v>
      </c>
      <c r="AY143">
        <v>-0.13157769999999999</v>
      </c>
      <c r="AZ143">
        <v>-9.0284900000000001E-2</v>
      </c>
      <c r="BA143">
        <v>-8.89789E-2</v>
      </c>
      <c r="BB143">
        <v>-5.28379E-2</v>
      </c>
      <c r="BC143">
        <v>-8.5134699999999994E-2</v>
      </c>
      <c r="BD143">
        <v>-7.7121999999999998E-3</v>
      </c>
      <c r="BE143">
        <v>-3.04817E-2</v>
      </c>
      <c r="BF143">
        <v>-7.6064000000000007E-2</v>
      </c>
      <c r="BG143">
        <v>-5.13932E-2</v>
      </c>
      <c r="BH143">
        <v>0.18553800000000001</v>
      </c>
      <c r="BI143">
        <v>0.1725372</v>
      </c>
      <c r="BJ143">
        <v>6.08987E-2</v>
      </c>
      <c r="BK143">
        <v>-5.51479E-2</v>
      </c>
      <c r="BL143">
        <v>-7.5880799999999998E-2</v>
      </c>
      <c r="BM143">
        <v>-5.2290000000000001E-3</v>
      </c>
      <c r="BN143">
        <v>6.6705700000000007E-2</v>
      </c>
      <c r="BO143">
        <v>1.62524E-2</v>
      </c>
      <c r="BP143">
        <v>4.7935400000000003E-2</v>
      </c>
      <c r="BQ143">
        <v>-3.1581000000000001E-3</v>
      </c>
      <c r="BR143">
        <v>3.8989999999999999E-4</v>
      </c>
      <c r="BS143">
        <v>1.26096E-2</v>
      </c>
      <c r="BT143">
        <v>1.0774999999999999E-3</v>
      </c>
      <c r="BU143">
        <v>9.3022999999999995E-2</v>
      </c>
      <c r="BV143">
        <v>6.52639E-2</v>
      </c>
      <c r="BW143">
        <v>-5.9210600000000002E-2</v>
      </c>
      <c r="BX143">
        <v>-2.06725E-2</v>
      </c>
      <c r="BY143">
        <v>-2.6198800000000001E-2</v>
      </c>
      <c r="BZ143">
        <v>-1.25159E-2</v>
      </c>
      <c r="CA143">
        <v>-4.4118999999999998E-2</v>
      </c>
      <c r="CB143">
        <v>3.0109799999999999E-2</v>
      </c>
      <c r="CC143">
        <v>1.04028E-2</v>
      </c>
      <c r="CD143">
        <v>-3.46717E-2</v>
      </c>
      <c r="CE143">
        <v>-1.6790699999999999E-2</v>
      </c>
      <c r="CF143">
        <v>0.2240712</v>
      </c>
      <c r="CG143">
        <v>0.2152049</v>
      </c>
      <c r="CH143">
        <v>0.1251852</v>
      </c>
      <c r="CI143">
        <v>1.7637900000000001E-2</v>
      </c>
      <c r="CJ143">
        <v>-6.8986999999999998E-3</v>
      </c>
      <c r="CK143">
        <v>6.1470200000000003E-2</v>
      </c>
      <c r="CL143">
        <v>0.1395777</v>
      </c>
      <c r="CM143">
        <v>9.7737199999999996E-2</v>
      </c>
      <c r="CN143">
        <v>0.1262201</v>
      </c>
      <c r="CO143">
        <v>6.4762700000000006E-2</v>
      </c>
      <c r="CP143">
        <v>5.94405E-2</v>
      </c>
      <c r="CQ143">
        <v>7.9951499999999995E-2</v>
      </c>
      <c r="CR143">
        <v>5.8877199999999998E-2</v>
      </c>
      <c r="CS143">
        <v>0.1544432</v>
      </c>
      <c r="CT143">
        <v>0.1177882</v>
      </c>
      <c r="CU143">
        <v>-9.0892999999999998E-3</v>
      </c>
      <c r="CV143">
        <v>2.75409E-2</v>
      </c>
      <c r="CW143">
        <v>1.7282499999999999E-2</v>
      </c>
      <c r="CX143">
        <v>2.78061E-2</v>
      </c>
      <c r="CY143">
        <v>-3.1032E-3</v>
      </c>
      <c r="CZ143">
        <v>6.7931800000000001E-2</v>
      </c>
      <c r="DA143">
        <v>5.1287199999999998E-2</v>
      </c>
      <c r="DB143">
        <v>6.7206999999999996E-3</v>
      </c>
      <c r="DC143">
        <v>1.78117E-2</v>
      </c>
      <c r="DD143">
        <v>0.26260430000000001</v>
      </c>
      <c r="DE143">
        <v>0.2578725</v>
      </c>
      <c r="DF143">
        <v>0.18947169999999999</v>
      </c>
      <c r="DG143">
        <v>9.0423699999999996E-2</v>
      </c>
      <c r="DH143">
        <v>6.2083300000000001E-2</v>
      </c>
      <c r="DI143">
        <v>0.12816930000000001</v>
      </c>
      <c r="DJ143">
        <v>0.21244969999999999</v>
      </c>
      <c r="DK143">
        <v>0.17922189999999999</v>
      </c>
      <c r="DL143">
        <v>0.20450489999999999</v>
      </c>
      <c r="DM143">
        <v>0.13268350000000001</v>
      </c>
      <c r="DN143">
        <v>0.118491</v>
      </c>
      <c r="DO143">
        <v>0.14729329999999999</v>
      </c>
      <c r="DP143">
        <v>0.1166768</v>
      </c>
      <c r="DQ143">
        <v>0.21586330000000001</v>
      </c>
      <c r="DR143">
        <v>0.1703124</v>
      </c>
      <c r="DS143">
        <v>4.1031900000000003E-2</v>
      </c>
      <c r="DT143">
        <v>7.5754299999999997E-2</v>
      </c>
      <c r="DU143">
        <v>6.0763699999999997E-2</v>
      </c>
      <c r="DV143">
        <v>8.6024699999999996E-2</v>
      </c>
      <c r="DW143">
        <v>5.6117100000000003E-2</v>
      </c>
      <c r="DX143">
        <v>0.1225407</v>
      </c>
      <c r="DY143">
        <v>0.11031779999999999</v>
      </c>
      <c r="DZ143">
        <v>6.6484600000000005E-2</v>
      </c>
      <c r="EA143">
        <v>6.7772200000000005E-2</v>
      </c>
      <c r="EB143">
        <v>0.31824000000000002</v>
      </c>
      <c r="EC143">
        <v>0.31947779999999998</v>
      </c>
      <c r="ED143">
        <v>0.28229120000000002</v>
      </c>
      <c r="EE143">
        <v>0.19551479999999999</v>
      </c>
      <c r="EF143">
        <v>0.1616824</v>
      </c>
      <c r="EG143">
        <v>0.22447230000000001</v>
      </c>
      <c r="EH143">
        <v>0.31766529999999998</v>
      </c>
      <c r="EI143">
        <v>0.2968729</v>
      </c>
      <c r="EJ143">
        <v>0.31753559999999997</v>
      </c>
      <c r="EK143">
        <v>0.23075029999999999</v>
      </c>
      <c r="EL143">
        <v>0.2037506</v>
      </c>
      <c r="EM143">
        <v>0.2445243</v>
      </c>
      <c r="EN143">
        <v>0.20013030000000001</v>
      </c>
      <c r="EO143">
        <v>0.30454419999999999</v>
      </c>
      <c r="EP143">
        <v>0.24614910000000001</v>
      </c>
      <c r="EQ143">
        <v>0.1133991</v>
      </c>
      <c r="ER143">
        <v>0.14536669999999999</v>
      </c>
      <c r="ES143">
        <v>0.1235438</v>
      </c>
      <c r="ET143">
        <v>60.774720000000002</v>
      </c>
      <c r="EU143">
        <v>59.630479999999999</v>
      </c>
      <c r="EV143">
        <v>58.344029999999997</v>
      </c>
      <c r="EW143">
        <v>57.480240000000002</v>
      </c>
      <c r="EX143">
        <v>56.667479999999998</v>
      </c>
      <c r="EY143">
        <v>56.041739999999997</v>
      </c>
      <c r="EZ143">
        <v>55.732909999999997</v>
      </c>
      <c r="FA143">
        <v>56.214779999999998</v>
      </c>
      <c r="FB143">
        <v>58.798479999999998</v>
      </c>
      <c r="FC143">
        <v>62.362870000000001</v>
      </c>
      <c r="FD143">
        <v>64.788439999999994</v>
      </c>
      <c r="FE143">
        <v>67.463260000000005</v>
      </c>
      <c r="FF143">
        <v>69.492490000000004</v>
      </c>
      <c r="FG143">
        <v>71.364189999999994</v>
      </c>
      <c r="FH143">
        <v>73.086529999999996</v>
      </c>
      <c r="FI143">
        <v>73.487809999999996</v>
      </c>
      <c r="FJ143">
        <v>73.330280000000002</v>
      </c>
      <c r="FK143">
        <v>72.135509999999996</v>
      </c>
      <c r="FL143">
        <v>69.50515</v>
      </c>
      <c r="FM143">
        <v>66.908519999999996</v>
      </c>
      <c r="FN143">
        <v>64.838579999999993</v>
      </c>
      <c r="FO143">
        <v>62.768300000000004</v>
      </c>
      <c r="FP143">
        <v>61.393000000000001</v>
      </c>
      <c r="FQ143">
        <v>60.027760000000001</v>
      </c>
      <c r="FR143">
        <v>6.7023600000000003E-2</v>
      </c>
      <c r="FS143">
        <v>8.2746399999999998E-2</v>
      </c>
      <c r="FT143">
        <v>0.1127756</v>
      </c>
    </row>
    <row r="144" spans="1:176" x14ac:dyDescent="0.2">
      <c r="A144" t="s">
        <v>199</v>
      </c>
      <c r="B144" t="s">
        <v>1</v>
      </c>
      <c r="C144" t="s">
        <v>208</v>
      </c>
      <c r="D144" t="s">
        <v>235</v>
      </c>
      <c r="E144">
        <v>1857</v>
      </c>
      <c r="F144">
        <v>7.5772950000000003</v>
      </c>
      <c r="G144">
        <v>7.2949200000000003</v>
      </c>
      <c r="H144">
        <v>7.2399950000000004</v>
      </c>
      <c r="I144">
        <v>7.1735720000000001</v>
      </c>
      <c r="J144">
        <v>7.3602749999999997</v>
      </c>
      <c r="K144">
        <v>7.9471619999999996</v>
      </c>
      <c r="L144">
        <v>9.2519310000000008</v>
      </c>
      <c r="M144">
        <v>10.560180000000001</v>
      </c>
      <c r="N144">
        <v>12.175000000000001</v>
      </c>
      <c r="O144">
        <v>13.363950000000001</v>
      </c>
      <c r="P144">
        <v>14.64522</v>
      </c>
      <c r="Q144">
        <v>15.517010000000001</v>
      </c>
      <c r="R144">
        <v>16.003579999999999</v>
      </c>
      <c r="S144">
        <v>16.647220000000001</v>
      </c>
      <c r="T144">
        <v>17.023980000000002</v>
      </c>
      <c r="U144">
        <v>16.64592</v>
      </c>
      <c r="V144">
        <v>15.73151</v>
      </c>
      <c r="W144">
        <v>13.766550000000001</v>
      </c>
      <c r="X144">
        <v>12.14251</v>
      </c>
      <c r="Y144">
        <v>11.35413</v>
      </c>
      <c r="Z144">
        <v>10.50784</v>
      </c>
      <c r="AA144">
        <v>9.4062859999999997</v>
      </c>
      <c r="AB144">
        <v>8.6509099999999997</v>
      </c>
      <c r="AC144">
        <v>8.0235310000000002</v>
      </c>
      <c r="AD144">
        <v>-0.24306739999999999</v>
      </c>
      <c r="AE144">
        <v>-0.30152509999999999</v>
      </c>
      <c r="AF144">
        <v>-0.2041705</v>
      </c>
      <c r="AG144">
        <v>-0.22800519999999999</v>
      </c>
      <c r="AH144">
        <v>-0.29299629999999999</v>
      </c>
      <c r="AI144">
        <v>-0.2345525</v>
      </c>
      <c r="AJ144">
        <v>1.7097500000000002E-2</v>
      </c>
      <c r="AK144">
        <v>-4.6191000000000001E-3</v>
      </c>
      <c r="AL144">
        <v>-0.17706259999999999</v>
      </c>
      <c r="AM144">
        <v>-0.23830680000000001</v>
      </c>
      <c r="AN144">
        <v>-0.1244164</v>
      </c>
      <c r="AO144">
        <v>-5.6598900000000001E-2</v>
      </c>
      <c r="AP144">
        <v>-3.3201000000000001E-2</v>
      </c>
      <c r="AQ144">
        <v>-4.03443E-2</v>
      </c>
      <c r="AR144">
        <v>-5.0991999999999999E-3</v>
      </c>
      <c r="AS144">
        <v>-5.7459799999999998E-2</v>
      </c>
      <c r="AT144">
        <v>-5.6693800000000003E-2</v>
      </c>
      <c r="AU144">
        <v>-0.161553</v>
      </c>
      <c r="AV144">
        <v>-0.199988</v>
      </c>
      <c r="AW144">
        <v>-0.1548889</v>
      </c>
      <c r="AX144">
        <v>-0.17368249999999999</v>
      </c>
      <c r="AY144">
        <v>-0.34552699999999997</v>
      </c>
      <c r="AZ144">
        <v>-0.2464191</v>
      </c>
      <c r="BA144">
        <v>-0.21867210000000001</v>
      </c>
      <c r="BB144">
        <v>-0.18484880000000001</v>
      </c>
      <c r="BC144">
        <v>-0.24230479999999999</v>
      </c>
      <c r="BD144">
        <v>-0.14956150000000001</v>
      </c>
      <c r="BE144">
        <v>-0.1689746</v>
      </c>
      <c r="BF144">
        <v>-0.23323240000000001</v>
      </c>
      <c r="BG144">
        <v>-0.18459200000000001</v>
      </c>
      <c r="BH144">
        <v>7.2733199999999998E-2</v>
      </c>
      <c r="BI144">
        <v>5.6986200000000001E-2</v>
      </c>
      <c r="BJ144">
        <v>-8.4243100000000001E-2</v>
      </c>
      <c r="BK144">
        <v>-0.13321569999999999</v>
      </c>
      <c r="BL144">
        <v>-2.48173E-2</v>
      </c>
      <c r="BM144">
        <v>3.9704099999999999E-2</v>
      </c>
      <c r="BN144">
        <v>7.2014599999999998E-2</v>
      </c>
      <c r="BO144">
        <v>7.7306700000000006E-2</v>
      </c>
      <c r="BP144">
        <v>0.1079315</v>
      </c>
      <c r="BQ144">
        <v>4.0606999999999997E-2</v>
      </c>
      <c r="BR144">
        <v>2.8565799999999999E-2</v>
      </c>
      <c r="BS144">
        <v>-6.4322000000000004E-2</v>
      </c>
      <c r="BT144">
        <v>-0.1165345</v>
      </c>
      <c r="BU144">
        <v>-6.6208000000000003E-2</v>
      </c>
      <c r="BV144">
        <v>-9.7845799999999997E-2</v>
      </c>
      <c r="BW144">
        <v>-0.27315990000000001</v>
      </c>
      <c r="BX144">
        <v>-0.17680670000000001</v>
      </c>
      <c r="BY144">
        <v>-0.155892</v>
      </c>
      <c r="BZ144">
        <v>-0.14452680000000001</v>
      </c>
      <c r="CA144">
        <v>-0.201289</v>
      </c>
      <c r="CB144">
        <v>-0.11173950000000001</v>
      </c>
      <c r="CC144">
        <v>-0.12809010000000001</v>
      </c>
      <c r="CD144">
        <v>-0.19184010000000001</v>
      </c>
      <c r="CE144">
        <v>-0.1499896</v>
      </c>
      <c r="CF144">
        <v>0.1112664</v>
      </c>
      <c r="CG144">
        <v>9.9653800000000001E-2</v>
      </c>
      <c r="CH144">
        <v>-1.9956600000000001E-2</v>
      </c>
      <c r="CI144">
        <v>-6.0429999999999998E-2</v>
      </c>
      <c r="CJ144">
        <v>4.4164700000000001E-2</v>
      </c>
      <c r="CK144">
        <v>0.10640330000000001</v>
      </c>
      <c r="CL144">
        <v>0.1448866</v>
      </c>
      <c r="CM144">
        <v>0.1587915</v>
      </c>
      <c r="CN144">
        <v>0.1862163</v>
      </c>
      <c r="CO144">
        <v>0.10852779999999999</v>
      </c>
      <c r="CP144">
        <v>8.7616299999999994E-2</v>
      </c>
      <c r="CQ144">
        <v>3.0198999999999998E-3</v>
      </c>
      <c r="CR144">
        <v>-5.87349E-2</v>
      </c>
      <c r="CS144">
        <v>-4.7879000000000003E-3</v>
      </c>
      <c r="CT144">
        <v>-4.5321500000000001E-2</v>
      </c>
      <c r="CU144">
        <v>-0.2230386</v>
      </c>
      <c r="CV144">
        <v>-0.12859329999999999</v>
      </c>
      <c r="CW144">
        <v>-0.1124107</v>
      </c>
      <c r="CX144">
        <v>-0.1042048</v>
      </c>
      <c r="CY144">
        <v>-0.1602732</v>
      </c>
      <c r="CZ144">
        <v>-7.3917499999999997E-2</v>
      </c>
      <c r="DA144">
        <v>-8.7205699999999997E-2</v>
      </c>
      <c r="DB144">
        <v>-0.15044769999999999</v>
      </c>
      <c r="DC144">
        <v>-0.11538710000000001</v>
      </c>
      <c r="DD144">
        <v>0.1497995</v>
      </c>
      <c r="DE144">
        <v>0.14232139999999999</v>
      </c>
      <c r="DF144">
        <v>4.4329899999999998E-2</v>
      </c>
      <c r="DG144">
        <v>1.23558E-2</v>
      </c>
      <c r="DH144">
        <v>0.11314680000000001</v>
      </c>
      <c r="DI144">
        <v>0.17310249999999999</v>
      </c>
      <c r="DJ144">
        <v>0.2177586</v>
      </c>
      <c r="DK144">
        <v>0.2402762</v>
      </c>
      <c r="DL144">
        <v>0.26450099999999999</v>
      </c>
      <c r="DM144">
        <v>0.17644860000000001</v>
      </c>
      <c r="DN144">
        <v>0.14666680000000001</v>
      </c>
      <c r="DO144">
        <v>7.0361800000000002E-2</v>
      </c>
      <c r="DP144">
        <v>-9.3530000000000002E-4</v>
      </c>
      <c r="DQ144">
        <v>5.6632200000000001E-2</v>
      </c>
      <c r="DR144">
        <v>7.2027999999999997E-3</v>
      </c>
      <c r="DS144">
        <v>-0.1729174</v>
      </c>
      <c r="DT144">
        <v>-8.0379900000000004E-2</v>
      </c>
      <c r="DU144">
        <v>-6.8929400000000002E-2</v>
      </c>
      <c r="DV144">
        <v>-4.5986300000000001E-2</v>
      </c>
      <c r="DW144">
        <v>-0.1010529</v>
      </c>
      <c r="DX144">
        <v>-1.9308499999999999E-2</v>
      </c>
      <c r="DY144">
        <v>-2.8175100000000002E-2</v>
      </c>
      <c r="DZ144">
        <v>-9.0683799999999995E-2</v>
      </c>
      <c r="EA144">
        <v>-6.5426600000000001E-2</v>
      </c>
      <c r="EB144">
        <v>0.20543520000000001</v>
      </c>
      <c r="EC144">
        <v>0.20392669999999999</v>
      </c>
      <c r="ED144">
        <v>0.1371494</v>
      </c>
      <c r="EE144">
        <v>0.11744690000000001</v>
      </c>
      <c r="EF144">
        <v>0.21274589999999999</v>
      </c>
      <c r="EG144">
        <v>0.26940550000000002</v>
      </c>
      <c r="EH144">
        <v>0.32297409999999999</v>
      </c>
      <c r="EI144">
        <v>0.3579272</v>
      </c>
      <c r="EJ144">
        <v>0.37753170000000003</v>
      </c>
      <c r="EK144">
        <v>0.27451540000000002</v>
      </c>
      <c r="EL144">
        <v>0.2319264</v>
      </c>
      <c r="EM144">
        <v>0.16759279999999999</v>
      </c>
      <c r="EN144">
        <v>8.25182E-2</v>
      </c>
      <c r="EO144">
        <v>0.1453132</v>
      </c>
      <c r="EP144">
        <v>8.3039399999999999E-2</v>
      </c>
      <c r="EQ144">
        <v>-0.10055020000000001</v>
      </c>
      <c r="ER144">
        <v>-1.07674E-2</v>
      </c>
      <c r="ES144">
        <v>-6.1494000000000002E-3</v>
      </c>
      <c r="ET144">
        <v>65.519130000000004</v>
      </c>
      <c r="EU144">
        <v>64.648020000000002</v>
      </c>
      <c r="EV144">
        <v>63.776020000000003</v>
      </c>
      <c r="EW144">
        <v>63.103639999999999</v>
      </c>
      <c r="EX144">
        <v>62.538040000000002</v>
      </c>
      <c r="EY144">
        <v>62.047840000000001</v>
      </c>
      <c r="EZ144">
        <v>61.671050000000001</v>
      </c>
      <c r="FA144">
        <v>62.27646</v>
      </c>
      <c r="FB144">
        <v>64.547319999999999</v>
      </c>
      <c r="FC144">
        <v>67.426209999999998</v>
      </c>
      <c r="FD144">
        <v>70.682100000000005</v>
      </c>
      <c r="FE144">
        <v>73.839759999999998</v>
      </c>
      <c r="FF144">
        <v>76.73603</v>
      </c>
      <c r="FG144">
        <v>79.201179999999994</v>
      </c>
      <c r="FH144">
        <v>80.799319999999994</v>
      </c>
      <c r="FI144">
        <v>81.262140000000002</v>
      </c>
      <c r="FJ144">
        <v>80.798289999999994</v>
      </c>
      <c r="FK144">
        <v>79.273899999999998</v>
      </c>
      <c r="FL144">
        <v>76.453770000000006</v>
      </c>
      <c r="FM144">
        <v>73.183199999999999</v>
      </c>
      <c r="FN144">
        <v>70.770910000000001</v>
      </c>
      <c r="FO144">
        <v>68.885580000000004</v>
      </c>
      <c r="FP144">
        <v>67.471279999999993</v>
      </c>
      <c r="FQ144">
        <v>66.33081</v>
      </c>
      <c r="FR144">
        <v>6.7023600000000003E-2</v>
      </c>
      <c r="FS144">
        <v>8.2746399999999998E-2</v>
      </c>
      <c r="FT144">
        <v>0.1127756</v>
      </c>
    </row>
    <row r="145" spans="1:176" x14ac:dyDescent="0.2">
      <c r="A145" t="s">
        <v>199</v>
      </c>
      <c r="B145" t="s">
        <v>1</v>
      </c>
      <c r="C145" t="s">
        <v>208</v>
      </c>
      <c r="D145" t="s">
        <v>246</v>
      </c>
      <c r="E145">
        <v>1857</v>
      </c>
      <c r="F145">
        <v>7.7053880000000001</v>
      </c>
      <c r="G145">
        <v>7.3740800000000002</v>
      </c>
      <c r="H145">
        <v>7.3062649999999998</v>
      </c>
      <c r="I145">
        <v>7.2174849999999999</v>
      </c>
      <c r="J145">
        <v>7.3911009999999999</v>
      </c>
      <c r="K145">
        <v>7.851915</v>
      </c>
      <c r="L145">
        <v>9.1960329999999999</v>
      </c>
      <c r="M145">
        <v>10.435409999999999</v>
      </c>
      <c r="N145">
        <v>12.180260000000001</v>
      </c>
      <c r="O145">
        <v>13.69816</v>
      </c>
      <c r="P145">
        <v>15.34207</v>
      </c>
      <c r="Q145">
        <v>16.391359999999999</v>
      </c>
      <c r="R145">
        <v>16.975519999999999</v>
      </c>
      <c r="S145">
        <v>17.878740000000001</v>
      </c>
      <c r="T145">
        <v>18.134340000000002</v>
      </c>
      <c r="U145">
        <v>17.67529</v>
      </c>
      <c r="V145">
        <v>16.70947</v>
      </c>
      <c r="W145">
        <v>14.71475</v>
      </c>
      <c r="X145">
        <v>12.98869</v>
      </c>
      <c r="Y145">
        <v>12.05884</v>
      </c>
      <c r="Z145">
        <v>11.180669999999999</v>
      </c>
      <c r="AA145">
        <v>10.02093</v>
      </c>
      <c r="AB145">
        <v>9.1403449999999999</v>
      </c>
      <c r="AC145">
        <v>8.4233960000000003</v>
      </c>
      <c r="AD145">
        <v>-0.28220580000000001</v>
      </c>
      <c r="AE145">
        <v>-0.36050080000000001</v>
      </c>
      <c r="AF145">
        <v>-0.2575094</v>
      </c>
      <c r="AG145">
        <v>-0.2735534</v>
      </c>
      <c r="AH145">
        <v>-0.34233330000000001</v>
      </c>
      <c r="AI145">
        <v>-0.2894408</v>
      </c>
      <c r="AJ145">
        <v>-3.1824100000000001E-2</v>
      </c>
      <c r="AK145">
        <v>-5.9293999999999999E-2</v>
      </c>
      <c r="AL145">
        <v>-0.22394030000000001</v>
      </c>
      <c r="AM145">
        <v>-0.25607029999999997</v>
      </c>
      <c r="AN145">
        <v>-6.4380699999999999E-2</v>
      </c>
      <c r="AO145">
        <v>-9.7906999999999994E-3</v>
      </c>
      <c r="AP145">
        <v>-1.43994E-2</v>
      </c>
      <c r="AQ145">
        <v>1.73448E-2</v>
      </c>
      <c r="AR145">
        <v>4.1553699999999999E-2</v>
      </c>
      <c r="AS145">
        <v>-1.6769800000000001E-2</v>
      </c>
      <c r="AT145">
        <v>-2.3825699999999998E-2</v>
      </c>
      <c r="AU145">
        <v>-0.19934470000000001</v>
      </c>
      <c r="AV145">
        <v>-0.26299660000000002</v>
      </c>
      <c r="AW145">
        <v>-0.24272189999999999</v>
      </c>
      <c r="AX145">
        <v>-0.22735069999999999</v>
      </c>
      <c r="AY145">
        <v>-0.4338264</v>
      </c>
      <c r="AZ145">
        <v>-0.30766830000000001</v>
      </c>
      <c r="BA145">
        <v>-0.25799680000000003</v>
      </c>
      <c r="BB145">
        <v>-0.2239873</v>
      </c>
      <c r="BC145">
        <v>-0.30128050000000001</v>
      </c>
      <c r="BD145">
        <v>-0.20290040000000001</v>
      </c>
      <c r="BE145">
        <v>-0.21452280000000001</v>
      </c>
      <c r="BF145">
        <v>-0.28256930000000002</v>
      </c>
      <c r="BG145">
        <v>-0.23948030000000001</v>
      </c>
      <c r="BH145">
        <v>2.3811700000000002E-2</v>
      </c>
      <c r="BI145">
        <v>2.3113000000000001E-3</v>
      </c>
      <c r="BJ145">
        <v>-0.13112080000000001</v>
      </c>
      <c r="BK145">
        <v>-0.15097920000000001</v>
      </c>
      <c r="BL145">
        <v>3.5218399999999997E-2</v>
      </c>
      <c r="BM145">
        <v>8.65123E-2</v>
      </c>
      <c r="BN145">
        <v>9.08162E-2</v>
      </c>
      <c r="BO145">
        <v>0.1349958</v>
      </c>
      <c r="BP145">
        <v>0.15458440000000001</v>
      </c>
      <c r="BQ145">
        <v>8.1296999999999994E-2</v>
      </c>
      <c r="BR145">
        <v>6.14339E-2</v>
      </c>
      <c r="BS145">
        <v>-0.1021137</v>
      </c>
      <c r="BT145">
        <v>-0.17954310000000001</v>
      </c>
      <c r="BU145">
        <v>-0.15404100000000001</v>
      </c>
      <c r="BV145">
        <v>-0.15151400000000001</v>
      </c>
      <c r="BW145">
        <v>-0.36145929999999998</v>
      </c>
      <c r="BX145">
        <v>-0.23805580000000001</v>
      </c>
      <c r="BY145">
        <v>-0.19521669999999999</v>
      </c>
      <c r="BZ145">
        <v>-0.1836652</v>
      </c>
      <c r="CA145">
        <v>-0.26026470000000002</v>
      </c>
      <c r="CB145">
        <v>-0.16507839999999999</v>
      </c>
      <c r="CC145">
        <v>-0.1736384</v>
      </c>
      <c r="CD145">
        <v>-0.241177</v>
      </c>
      <c r="CE145">
        <v>-0.2048779</v>
      </c>
      <c r="CF145">
        <v>6.2344799999999999E-2</v>
      </c>
      <c r="CG145">
        <v>4.4978900000000002E-2</v>
      </c>
      <c r="CH145">
        <v>-6.6834299999999999E-2</v>
      </c>
      <c r="CI145">
        <v>-7.8193499999999999E-2</v>
      </c>
      <c r="CJ145">
        <v>0.1042004</v>
      </c>
      <c r="CK145">
        <v>0.1532115</v>
      </c>
      <c r="CL145">
        <v>0.16368820000000001</v>
      </c>
      <c r="CM145">
        <v>0.21648049999999999</v>
      </c>
      <c r="CN145">
        <v>0.2328691</v>
      </c>
      <c r="CO145">
        <v>0.14921780000000001</v>
      </c>
      <c r="CP145">
        <v>0.12048440000000001</v>
      </c>
      <c r="CQ145">
        <v>-3.4771799999999999E-2</v>
      </c>
      <c r="CR145">
        <v>-0.1217435</v>
      </c>
      <c r="CS145">
        <v>-9.2620900000000006E-2</v>
      </c>
      <c r="CT145">
        <v>-9.89897E-2</v>
      </c>
      <c r="CU145">
        <v>-0.311338</v>
      </c>
      <c r="CV145">
        <v>-0.18984239999999999</v>
      </c>
      <c r="CW145">
        <v>-0.15173539999999999</v>
      </c>
      <c r="CX145">
        <v>-0.1433432</v>
      </c>
      <c r="CY145">
        <v>-0.2192489</v>
      </c>
      <c r="CZ145">
        <v>-0.12725629999999999</v>
      </c>
      <c r="DA145">
        <v>-0.13275390000000001</v>
      </c>
      <c r="DB145">
        <v>-0.19978470000000001</v>
      </c>
      <c r="DC145">
        <v>-0.17027539999999999</v>
      </c>
      <c r="DD145">
        <v>0.10087790000000001</v>
      </c>
      <c r="DE145">
        <v>8.7646500000000002E-2</v>
      </c>
      <c r="DF145">
        <v>-2.5477999999999998E-3</v>
      </c>
      <c r="DG145">
        <v>-5.4076999999999997E-3</v>
      </c>
      <c r="DH145">
        <v>0.17318249999999999</v>
      </c>
      <c r="DI145">
        <v>0.21991060000000001</v>
      </c>
      <c r="DJ145">
        <v>0.2365602</v>
      </c>
      <c r="DK145">
        <v>0.29796529999999999</v>
      </c>
      <c r="DL145">
        <v>0.31115389999999998</v>
      </c>
      <c r="DM145">
        <v>0.21713859999999999</v>
      </c>
      <c r="DN145">
        <v>0.179535</v>
      </c>
      <c r="DO145">
        <v>3.2570000000000002E-2</v>
      </c>
      <c r="DP145">
        <v>-6.3943899999999998E-2</v>
      </c>
      <c r="DQ145">
        <v>-3.1200700000000001E-2</v>
      </c>
      <c r="DR145">
        <v>-4.64655E-2</v>
      </c>
      <c r="DS145">
        <v>-0.26121680000000003</v>
      </c>
      <c r="DT145">
        <v>-0.141629</v>
      </c>
      <c r="DU145">
        <v>-0.10825410000000001</v>
      </c>
      <c r="DV145">
        <v>-8.5124699999999998E-2</v>
      </c>
      <c r="DW145">
        <v>-0.16002859999999999</v>
      </c>
      <c r="DX145">
        <v>-7.2647400000000001E-2</v>
      </c>
      <c r="DY145">
        <v>-7.3723300000000005E-2</v>
      </c>
      <c r="DZ145">
        <v>-0.1400207</v>
      </c>
      <c r="EA145">
        <v>-0.12031500000000001</v>
      </c>
      <c r="EB145">
        <v>0.15651370000000001</v>
      </c>
      <c r="EC145">
        <v>0.14925179999999999</v>
      </c>
      <c r="ED145">
        <v>9.0271699999999996E-2</v>
      </c>
      <c r="EE145">
        <v>9.9683400000000005E-2</v>
      </c>
      <c r="EF145">
        <v>0.27278160000000001</v>
      </c>
      <c r="EG145">
        <v>0.31621359999999998</v>
      </c>
      <c r="EH145">
        <v>0.34177570000000002</v>
      </c>
      <c r="EI145">
        <v>0.41561619999999999</v>
      </c>
      <c r="EJ145">
        <v>0.42418460000000002</v>
      </c>
      <c r="EK145">
        <v>0.31520540000000002</v>
      </c>
      <c r="EL145">
        <v>0.26479449999999999</v>
      </c>
      <c r="EM145">
        <v>0.129801</v>
      </c>
      <c r="EN145">
        <v>1.9509599999999998E-2</v>
      </c>
      <c r="EO145">
        <v>5.7480200000000002E-2</v>
      </c>
      <c r="EP145">
        <v>2.93712E-2</v>
      </c>
      <c r="EQ145">
        <v>-0.18884960000000001</v>
      </c>
      <c r="ER145">
        <v>-7.20166E-2</v>
      </c>
      <c r="ES145">
        <v>-4.5474100000000003E-2</v>
      </c>
      <c r="ET145">
        <v>66.847020000000001</v>
      </c>
      <c r="EU145">
        <v>65.803839999999994</v>
      </c>
      <c r="EV145">
        <v>64.546210000000002</v>
      </c>
      <c r="EW145">
        <v>63.514449999999997</v>
      </c>
      <c r="EX145">
        <v>62.858649999999997</v>
      </c>
      <c r="EY145">
        <v>62.230989999999998</v>
      </c>
      <c r="EZ145">
        <v>61.610329999999998</v>
      </c>
      <c r="FA145">
        <v>62.79222</v>
      </c>
      <c r="FB145">
        <v>65.982839999999996</v>
      </c>
      <c r="FC145">
        <v>70.232129999999998</v>
      </c>
      <c r="FD145">
        <v>74.782669999999996</v>
      </c>
      <c r="FE145">
        <v>79.105680000000007</v>
      </c>
      <c r="FF145">
        <v>82.755809999999997</v>
      </c>
      <c r="FG145">
        <v>86.11927</v>
      </c>
      <c r="FH145">
        <v>88.580600000000004</v>
      </c>
      <c r="FI145">
        <v>89.272480000000002</v>
      </c>
      <c r="FJ145">
        <v>88.670969999999997</v>
      </c>
      <c r="FK145">
        <v>87.205629999999999</v>
      </c>
      <c r="FL145">
        <v>83.611599999999996</v>
      </c>
      <c r="FM145">
        <v>79.170969999999997</v>
      </c>
      <c r="FN145">
        <v>75.999740000000003</v>
      </c>
      <c r="FO145">
        <v>73.343209999999999</v>
      </c>
      <c r="FP145">
        <v>71.044939999999997</v>
      </c>
      <c r="FQ145">
        <v>69.487830000000002</v>
      </c>
      <c r="FR145">
        <v>6.7023600000000003E-2</v>
      </c>
      <c r="FS145">
        <v>8.2746399999999998E-2</v>
      </c>
      <c r="FT145">
        <v>0.1127756</v>
      </c>
    </row>
    <row r="146" spans="1:176" x14ac:dyDescent="0.2">
      <c r="A146" t="s">
        <v>199</v>
      </c>
      <c r="B146" t="s">
        <v>1</v>
      </c>
      <c r="C146" t="s">
        <v>209</v>
      </c>
      <c r="D146" t="s">
        <v>227</v>
      </c>
      <c r="E146">
        <v>681</v>
      </c>
      <c r="F146">
        <v>7.2779999999999996</v>
      </c>
      <c r="G146">
        <v>7.0535540000000001</v>
      </c>
      <c r="H146">
        <v>6.9214890000000002</v>
      </c>
      <c r="I146">
        <v>6.9682810000000002</v>
      </c>
      <c r="J146">
        <v>7.214709</v>
      </c>
      <c r="K146">
        <v>7.7478930000000004</v>
      </c>
      <c r="L146">
        <v>8.3187510000000007</v>
      </c>
      <c r="M146">
        <v>9.5760909999999999</v>
      </c>
      <c r="N146">
        <v>11.540419999999999</v>
      </c>
      <c r="O146">
        <v>13.78139</v>
      </c>
      <c r="P146">
        <v>15.48194</v>
      </c>
      <c r="Q146">
        <v>15.996230000000001</v>
      </c>
      <c r="R146">
        <v>16.494980000000002</v>
      </c>
      <c r="S146">
        <v>16.989920000000001</v>
      </c>
      <c r="T146">
        <v>17.38119</v>
      </c>
      <c r="U146">
        <v>17.459250000000001</v>
      </c>
      <c r="V146">
        <v>17.33803</v>
      </c>
      <c r="W146">
        <v>16.530139999999999</v>
      </c>
      <c r="X146">
        <v>15.38471</v>
      </c>
      <c r="Y146">
        <v>14.34947</v>
      </c>
      <c r="Z146">
        <v>13.51577</v>
      </c>
      <c r="AA146">
        <v>11.21401</v>
      </c>
      <c r="AB146">
        <v>8.9659809999999993</v>
      </c>
      <c r="AC146">
        <v>7.8923920000000001</v>
      </c>
      <c r="AD146">
        <v>0.12976009999999999</v>
      </c>
      <c r="AE146">
        <v>0.1222946</v>
      </c>
      <c r="AF146">
        <v>0.1202022</v>
      </c>
      <c r="AG146">
        <v>0.1732418</v>
      </c>
      <c r="AH146">
        <v>0.1985566</v>
      </c>
      <c r="AI146">
        <v>0.11333940000000001</v>
      </c>
      <c r="AJ146">
        <v>-8.3853999999999995E-3</v>
      </c>
      <c r="AK146">
        <v>0.15193580000000001</v>
      </c>
      <c r="AL146">
        <v>4.63528E-2</v>
      </c>
      <c r="AM146">
        <v>0.1488062</v>
      </c>
      <c r="AN146">
        <v>0.29113850000000002</v>
      </c>
      <c r="AO146">
        <v>0.22226860000000001</v>
      </c>
      <c r="AP146">
        <v>0.2817559</v>
      </c>
      <c r="AQ146">
        <v>0.33178960000000002</v>
      </c>
      <c r="AR146">
        <v>0.30715809999999999</v>
      </c>
      <c r="AS146">
        <v>0.25466100000000003</v>
      </c>
      <c r="AT146">
        <v>0.32252370000000002</v>
      </c>
      <c r="AU146">
        <v>0.35353790000000002</v>
      </c>
      <c r="AV146">
        <v>0.55694129999999997</v>
      </c>
      <c r="AW146">
        <v>0.45727820000000002</v>
      </c>
      <c r="AX146">
        <v>0.52343510000000004</v>
      </c>
      <c r="AY146">
        <v>0.38626650000000001</v>
      </c>
      <c r="AZ146">
        <v>0.2227295</v>
      </c>
      <c r="BA146">
        <v>0.15528549999999999</v>
      </c>
      <c r="BB146">
        <v>0.16939650000000001</v>
      </c>
      <c r="BC146">
        <v>0.16254859999999999</v>
      </c>
      <c r="BD146">
        <v>0.159889</v>
      </c>
      <c r="BE146">
        <v>0.21158669999999999</v>
      </c>
      <c r="BF146">
        <v>0.2408788</v>
      </c>
      <c r="BG146">
        <v>0.16668549999999999</v>
      </c>
      <c r="BH146">
        <v>5.2073599999999998E-2</v>
      </c>
      <c r="BI146">
        <v>0.22565950000000001</v>
      </c>
      <c r="BJ146">
        <v>0.1314081</v>
      </c>
      <c r="BK146">
        <v>0.23850959999999999</v>
      </c>
      <c r="BL146">
        <v>0.37254280000000001</v>
      </c>
      <c r="BM146">
        <v>0.29980600000000002</v>
      </c>
      <c r="BN146">
        <v>0.35811310000000002</v>
      </c>
      <c r="BO146">
        <v>0.4073541</v>
      </c>
      <c r="BP146">
        <v>0.38384950000000001</v>
      </c>
      <c r="BQ146">
        <v>0.3299299</v>
      </c>
      <c r="BR146">
        <v>0.38522830000000002</v>
      </c>
      <c r="BS146">
        <v>0.41234730000000003</v>
      </c>
      <c r="BT146">
        <v>0.60702840000000002</v>
      </c>
      <c r="BU146">
        <v>0.4994093</v>
      </c>
      <c r="BV146">
        <v>0.56320550000000003</v>
      </c>
      <c r="BW146">
        <v>0.42176330000000001</v>
      </c>
      <c r="BX146">
        <v>0.26009179999999998</v>
      </c>
      <c r="BY146">
        <v>0.19050039999999999</v>
      </c>
      <c r="BZ146">
        <v>0.19684850000000001</v>
      </c>
      <c r="CA146">
        <v>0.19042829999999999</v>
      </c>
      <c r="CB146">
        <v>0.18737590000000001</v>
      </c>
      <c r="CC146">
        <v>0.2381443</v>
      </c>
      <c r="CD146">
        <v>0.27019110000000002</v>
      </c>
      <c r="CE146">
        <v>0.20363290000000001</v>
      </c>
      <c r="CF146">
        <v>9.3947299999999997E-2</v>
      </c>
      <c r="CG146">
        <v>0.27672039999999998</v>
      </c>
      <c r="CH146">
        <v>0.19031719999999999</v>
      </c>
      <c r="CI146">
        <v>0.30063790000000001</v>
      </c>
      <c r="CJ146">
        <v>0.4289232</v>
      </c>
      <c r="CK146">
        <v>0.35350819999999999</v>
      </c>
      <c r="CL146">
        <v>0.41099780000000002</v>
      </c>
      <c r="CM146">
        <v>0.45968979999999998</v>
      </c>
      <c r="CN146">
        <v>0.43696570000000001</v>
      </c>
      <c r="CO146">
        <v>0.38206089999999998</v>
      </c>
      <c r="CP146">
        <v>0.42865740000000002</v>
      </c>
      <c r="CQ146">
        <v>0.4530785</v>
      </c>
      <c r="CR146">
        <v>0.64171860000000003</v>
      </c>
      <c r="CS146">
        <v>0.52858910000000003</v>
      </c>
      <c r="CT146">
        <v>0.59075040000000001</v>
      </c>
      <c r="CU146">
        <v>0.44634819999999997</v>
      </c>
      <c r="CV146">
        <v>0.28596880000000002</v>
      </c>
      <c r="CW146">
        <v>0.2148902</v>
      </c>
      <c r="CX146">
        <v>0.22430050000000001</v>
      </c>
      <c r="CY146">
        <v>0.2183081</v>
      </c>
      <c r="CZ146">
        <v>0.21486279999999999</v>
      </c>
      <c r="DA146">
        <v>0.26470179999999999</v>
      </c>
      <c r="DB146">
        <v>0.29950339999999998</v>
      </c>
      <c r="DC146">
        <v>0.2405803</v>
      </c>
      <c r="DD146">
        <v>0.135821</v>
      </c>
      <c r="DE146">
        <v>0.32778119999999999</v>
      </c>
      <c r="DF146">
        <v>0.24922620000000001</v>
      </c>
      <c r="DG146">
        <v>0.36276609999999998</v>
      </c>
      <c r="DH146">
        <v>0.4853036</v>
      </c>
      <c r="DI146">
        <v>0.40721039999999997</v>
      </c>
      <c r="DJ146">
        <v>0.46388249999999998</v>
      </c>
      <c r="DK146">
        <v>0.51202550000000002</v>
      </c>
      <c r="DL146">
        <v>0.49008200000000002</v>
      </c>
      <c r="DM146">
        <v>0.43419180000000002</v>
      </c>
      <c r="DN146">
        <v>0.47208640000000002</v>
      </c>
      <c r="DO146">
        <v>0.49380970000000002</v>
      </c>
      <c r="DP146">
        <v>0.67640869999999997</v>
      </c>
      <c r="DQ146">
        <v>0.55776899999999996</v>
      </c>
      <c r="DR146">
        <v>0.61829529999999999</v>
      </c>
      <c r="DS146">
        <v>0.47093309999999999</v>
      </c>
      <c r="DT146">
        <v>0.31184590000000001</v>
      </c>
      <c r="DU146">
        <v>0.23927989999999999</v>
      </c>
      <c r="DV146">
        <v>0.26393689999999997</v>
      </c>
      <c r="DW146">
        <v>0.25856210000000002</v>
      </c>
      <c r="DX146">
        <v>0.25454959999999999</v>
      </c>
      <c r="DY146">
        <v>0.30304680000000001</v>
      </c>
      <c r="DZ146">
        <v>0.34182570000000001</v>
      </c>
      <c r="EA146">
        <v>0.29392649999999998</v>
      </c>
      <c r="EB146">
        <v>0.19627990000000001</v>
      </c>
      <c r="EC146">
        <v>0.4015049</v>
      </c>
      <c r="ED146">
        <v>0.33428160000000001</v>
      </c>
      <c r="EE146">
        <v>0.45246950000000002</v>
      </c>
      <c r="EF146">
        <v>0.56670779999999998</v>
      </c>
      <c r="EG146">
        <v>0.48474780000000001</v>
      </c>
      <c r="EH146">
        <v>0.54023969999999999</v>
      </c>
      <c r="EI146">
        <v>0.5875899</v>
      </c>
      <c r="EJ146">
        <v>0.56677339999999998</v>
      </c>
      <c r="EK146">
        <v>0.50946069999999999</v>
      </c>
      <c r="EL146">
        <v>0.53479100000000002</v>
      </c>
      <c r="EM146">
        <v>0.55261910000000003</v>
      </c>
      <c r="EN146">
        <v>0.72649580000000002</v>
      </c>
      <c r="EO146">
        <v>0.59989999999999999</v>
      </c>
      <c r="EP146">
        <v>0.65806569999999998</v>
      </c>
      <c r="EQ146">
        <v>0.50642989999999999</v>
      </c>
      <c r="ER146">
        <v>0.34920810000000002</v>
      </c>
      <c r="ES146">
        <v>0.27449479999999998</v>
      </c>
      <c r="ET146">
        <v>56.71734</v>
      </c>
      <c r="EU146">
        <v>55.744309999999999</v>
      </c>
      <c r="EV146">
        <v>54.888680000000001</v>
      </c>
      <c r="EW146">
        <v>54.142180000000003</v>
      </c>
      <c r="EX146">
        <v>53.388840000000002</v>
      </c>
      <c r="EY146">
        <v>52.818649999999998</v>
      </c>
      <c r="EZ146">
        <v>52.492730000000002</v>
      </c>
      <c r="FA146">
        <v>54.032170000000001</v>
      </c>
      <c r="FB146">
        <v>57.009180000000001</v>
      </c>
      <c r="FC146">
        <v>60.045169999999999</v>
      </c>
      <c r="FD146">
        <v>62.897539999999999</v>
      </c>
      <c r="FE146">
        <v>65.328310000000002</v>
      </c>
      <c r="FF146">
        <v>67.369420000000005</v>
      </c>
      <c r="FG146">
        <v>69.191109999999995</v>
      </c>
      <c r="FH146">
        <v>70.895250000000004</v>
      </c>
      <c r="FI146">
        <v>71.599559999999997</v>
      </c>
      <c r="FJ146">
        <v>71.376080000000002</v>
      </c>
      <c r="FK146">
        <v>70.384770000000003</v>
      </c>
      <c r="FL146">
        <v>68.351410000000001</v>
      </c>
      <c r="FM146">
        <v>65.38015</v>
      </c>
      <c r="FN146">
        <v>62.859119999999997</v>
      </c>
      <c r="FO146">
        <v>60.943809999999999</v>
      </c>
      <c r="FP146">
        <v>59.45176</v>
      </c>
      <c r="FQ146">
        <v>58.104349999999997</v>
      </c>
      <c r="FR146">
        <v>6.0461099999999997E-2</v>
      </c>
      <c r="FS146">
        <v>7.8022800000000003E-2</v>
      </c>
    </row>
    <row r="147" spans="1:176" x14ac:dyDescent="0.2">
      <c r="A147" t="s">
        <v>199</v>
      </c>
      <c r="B147" t="s">
        <v>1</v>
      </c>
      <c r="C147" t="s">
        <v>209</v>
      </c>
      <c r="D147" t="s">
        <v>238</v>
      </c>
      <c r="E147">
        <v>681</v>
      </c>
      <c r="F147">
        <v>7.5386329999999999</v>
      </c>
      <c r="G147">
        <v>7.3065910000000001</v>
      </c>
      <c r="H147">
        <v>7.0570789999999999</v>
      </c>
      <c r="I147">
        <v>7.1241190000000003</v>
      </c>
      <c r="J147">
        <v>7.4066130000000001</v>
      </c>
      <c r="K147">
        <v>8.2009980000000002</v>
      </c>
      <c r="L147">
        <v>8.4640730000000008</v>
      </c>
      <c r="M147">
        <v>10.227130000000001</v>
      </c>
      <c r="N147">
        <v>12.24741</v>
      </c>
      <c r="O147">
        <v>15.016970000000001</v>
      </c>
      <c r="P147">
        <v>17.624980000000001</v>
      </c>
      <c r="Q147">
        <v>18.83841</v>
      </c>
      <c r="R147">
        <v>19.72221</v>
      </c>
      <c r="S147">
        <v>20.77871</v>
      </c>
      <c r="T147">
        <v>21.332889999999999</v>
      </c>
      <c r="U147">
        <v>21.595659999999999</v>
      </c>
      <c r="V147">
        <v>21.82019</v>
      </c>
      <c r="W147">
        <v>20.555109999999999</v>
      </c>
      <c r="X147">
        <v>18.896129999999999</v>
      </c>
      <c r="Y147">
        <v>17.005759999999999</v>
      </c>
      <c r="Z147">
        <v>15.884919999999999</v>
      </c>
      <c r="AA147">
        <v>12.80043</v>
      </c>
      <c r="AB147">
        <v>9.9399280000000001</v>
      </c>
      <c r="AC147">
        <v>8.5853830000000002</v>
      </c>
      <c r="AD147">
        <v>0.1817222</v>
      </c>
      <c r="AE147">
        <v>0.21898229999999999</v>
      </c>
      <c r="AF147">
        <v>0.1679378</v>
      </c>
      <c r="AG147">
        <v>0.2475407</v>
      </c>
      <c r="AH147">
        <v>0.2123148</v>
      </c>
      <c r="AI147">
        <v>0.33482489999999998</v>
      </c>
      <c r="AJ147">
        <v>8.9408500000000002E-2</v>
      </c>
      <c r="AK147">
        <v>0.38403680000000001</v>
      </c>
      <c r="AL147">
        <v>-2.1621100000000001E-2</v>
      </c>
      <c r="AM147">
        <v>-4.18783E-2</v>
      </c>
      <c r="AN147">
        <v>0.29377310000000001</v>
      </c>
      <c r="AO147">
        <v>0.32785120000000001</v>
      </c>
      <c r="AP147">
        <v>0.3542151</v>
      </c>
      <c r="AQ147">
        <v>0.50969469999999995</v>
      </c>
      <c r="AR147">
        <v>0.46513450000000001</v>
      </c>
      <c r="AS147">
        <v>0.3329801</v>
      </c>
      <c r="AT147">
        <v>0.6629912</v>
      </c>
      <c r="AU147">
        <v>0.56114759999999997</v>
      </c>
      <c r="AV147">
        <v>0.78264540000000005</v>
      </c>
      <c r="AW147">
        <v>0.59854629999999998</v>
      </c>
      <c r="AX147">
        <v>0.83347420000000005</v>
      </c>
      <c r="AY147">
        <v>0.48221350000000002</v>
      </c>
      <c r="AZ147">
        <v>0.29062199999999999</v>
      </c>
      <c r="BA147">
        <v>5.0874799999999998E-2</v>
      </c>
      <c r="BB147">
        <v>0.22135859999999999</v>
      </c>
      <c r="BC147">
        <v>0.25923629999999998</v>
      </c>
      <c r="BD147">
        <v>0.20762449999999999</v>
      </c>
      <c r="BE147">
        <v>0.28588560000000002</v>
      </c>
      <c r="BF147">
        <v>0.25463710000000001</v>
      </c>
      <c r="BG147">
        <v>0.38817099999999999</v>
      </c>
      <c r="BH147">
        <v>0.14986740000000001</v>
      </c>
      <c r="BI147">
        <v>0.45776050000000001</v>
      </c>
      <c r="BJ147">
        <v>6.3434199999999996E-2</v>
      </c>
      <c r="BK147">
        <v>4.7824999999999999E-2</v>
      </c>
      <c r="BL147">
        <v>0.37517739999999999</v>
      </c>
      <c r="BM147">
        <v>0.40538859999999999</v>
      </c>
      <c r="BN147">
        <v>0.43057220000000002</v>
      </c>
      <c r="BO147">
        <v>0.58525910000000003</v>
      </c>
      <c r="BP147">
        <v>0.54182580000000002</v>
      </c>
      <c r="BQ147">
        <v>0.40824899999999997</v>
      </c>
      <c r="BR147">
        <v>0.7256958</v>
      </c>
      <c r="BS147">
        <v>0.61995699999999998</v>
      </c>
      <c r="BT147">
        <v>0.83273249999999999</v>
      </c>
      <c r="BU147">
        <v>0.64067730000000001</v>
      </c>
      <c r="BV147">
        <v>0.87324460000000004</v>
      </c>
      <c r="BW147">
        <v>0.51771020000000001</v>
      </c>
      <c r="BX147">
        <v>0.32798430000000001</v>
      </c>
      <c r="BY147">
        <v>8.6089700000000005E-2</v>
      </c>
      <c r="BZ147">
        <v>0.24881059999999999</v>
      </c>
      <c r="CA147">
        <v>0.28711609999999999</v>
      </c>
      <c r="CB147">
        <v>0.2351115</v>
      </c>
      <c r="CC147">
        <v>0.31244319999999998</v>
      </c>
      <c r="CD147">
        <v>0.28394940000000002</v>
      </c>
      <c r="CE147">
        <v>0.42511840000000001</v>
      </c>
      <c r="CF147">
        <v>0.1917411</v>
      </c>
      <c r="CG147">
        <v>0.50882139999999998</v>
      </c>
      <c r="CH147">
        <v>0.1223433</v>
      </c>
      <c r="CI147">
        <v>0.1099533</v>
      </c>
      <c r="CJ147">
        <v>0.43155779999999999</v>
      </c>
      <c r="CK147">
        <v>0.45909080000000002</v>
      </c>
      <c r="CL147">
        <v>0.48345690000000002</v>
      </c>
      <c r="CM147">
        <v>0.63759480000000002</v>
      </c>
      <c r="CN147">
        <v>0.59494210000000003</v>
      </c>
      <c r="CO147">
        <v>0.46037990000000001</v>
      </c>
      <c r="CP147">
        <v>0.7691249</v>
      </c>
      <c r="CQ147">
        <v>0.66068819999999995</v>
      </c>
      <c r="CR147">
        <v>0.86742260000000004</v>
      </c>
      <c r="CS147">
        <v>0.66985709999999998</v>
      </c>
      <c r="CT147">
        <v>0.90078950000000002</v>
      </c>
      <c r="CU147">
        <v>0.54229519999999998</v>
      </c>
      <c r="CV147">
        <v>0.35386129999999999</v>
      </c>
      <c r="CW147">
        <v>0.11047949999999999</v>
      </c>
      <c r="CX147">
        <v>0.27626270000000003</v>
      </c>
      <c r="CY147">
        <v>0.31499579999999999</v>
      </c>
      <c r="CZ147">
        <v>0.26259840000000001</v>
      </c>
      <c r="DA147">
        <v>0.33900069999999999</v>
      </c>
      <c r="DB147">
        <v>0.31326169999999998</v>
      </c>
      <c r="DC147">
        <v>0.46206580000000003</v>
      </c>
      <c r="DD147">
        <v>0.23361480000000001</v>
      </c>
      <c r="DE147">
        <v>0.5598822</v>
      </c>
      <c r="DF147">
        <v>0.18125230000000001</v>
      </c>
      <c r="DG147">
        <v>0.1720816</v>
      </c>
      <c r="DH147">
        <v>0.48793809999999999</v>
      </c>
      <c r="DI147">
        <v>0.5127929</v>
      </c>
      <c r="DJ147">
        <v>0.53634170000000003</v>
      </c>
      <c r="DK147">
        <v>0.6899305</v>
      </c>
      <c r="DL147">
        <v>0.64805840000000003</v>
      </c>
      <c r="DM147">
        <v>0.51251089999999999</v>
      </c>
      <c r="DN147">
        <v>0.81255390000000005</v>
      </c>
      <c r="DO147">
        <v>0.70141940000000003</v>
      </c>
      <c r="DP147">
        <v>0.90211280000000005</v>
      </c>
      <c r="DQ147">
        <v>0.69903700000000002</v>
      </c>
      <c r="DR147">
        <v>0.9283344</v>
      </c>
      <c r="DS147">
        <v>0.5668801</v>
      </c>
      <c r="DT147">
        <v>0.37973829999999997</v>
      </c>
      <c r="DU147">
        <v>0.13486919999999999</v>
      </c>
      <c r="DV147">
        <v>0.31589899999999999</v>
      </c>
      <c r="DW147">
        <v>0.3552498</v>
      </c>
      <c r="DX147">
        <v>0.30228519999999998</v>
      </c>
      <c r="DY147">
        <v>0.37734570000000001</v>
      </c>
      <c r="DZ147">
        <v>0.35558390000000001</v>
      </c>
      <c r="EA147">
        <v>0.51541199999999998</v>
      </c>
      <c r="EB147">
        <v>0.2940738</v>
      </c>
      <c r="EC147">
        <v>0.63360590000000006</v>
      </c>
      <c r="ED147">
        <v>0.26630769999999998</v>
      </c>
      <c r="EE147">
        <v>0.26178489999999999</v>
      </c>
      <c r="EF147">
        <v>0.56934240000000003</v>
      </c>
      <c r="EG147">
        <v>0.59033040000000003</v>
      </c>
      <c r="EH147">
        <v>0.61269890000000005</v>
      </c>
      <c r="EI147">
        <v>0.76549489999999998</v>
      </c>
      <c r="EJ147">
        <v>0.72474970000000005</v>
      </c>
      <c r="EK147">
        <v>0.58777979999999996</v>
      </c>
      <c r="EL147">
        <v>0.87525850000000005</v>
      </c>
      <c r="EM147">
        <v>0.76022880000000004</v>
      </c>
      <c r="EN147">
        <v>0.95219989999999999</v>
      </c>
      <c r="EO147">
        <v>0.74116800000000005</v>
      </c>
      <c r="EP147">
        <v>0.96810479999999999</v>
      </c>
      <c r="EQ147">
        <v>0.60237680000000005</v>
      </c>
      <c r="ER147">
        <v>0.41710059999999999</v>
      </c>
      <c r="ES147">
        <v>0.17008409999999999</v>
      </c>
      <c r="ET147">
        <v>64.72784</v>
      </c>
      <c r="EU147">
        <v>63.225149999999999</v>
      </c>
      <c r="EV147">
        <v>62.027259999999998</v>
      </c>
      <c r="EW147">
        <v>60.620449999999998</v>
      </c>
      <c r="EX147">
        <v>59.369370000000004</v>
      </c>
      <c r="EY147">
        <v>58.804220000000001</v>
      </c>
      <c r="EZ147">
        <v>58.871420000000001</v>
      </c>
      <c r="FA147">
        <v>63.623280000000001</v>
      </c>
      <c r="FB147">
        <v>69.015349999999998</v>
      </c>
      <c r="FC147">
        <v>73.356939999999994</v>
      </c>
      <c r="FD147">
        <v>77.843239999999994</v>
      </c>
      <c r="FE147">
        <v>81.457579999999993</v>
      </c>
      <c r="FF147">
        <v>84.483069999999998</v>
      </c>
      <c r="FG147">
        <v>86.454409999999996</v>
      </c>
      <c r="FH147">
        <v>88.678340000000006</v>
      </c>
      <c r="FI147">
        <v>89.365809999999996</v>
      </c>
      <c r="FJ147">
        <v>88.872299999999996</v>
      </c>
      <c r="FK147">
        <v>88.67071</v>
      </c>
      <c r="FL147">
        <v>86.651380000000003</v>
      </c>
      <c r="FM147">
        <v>82.815380000000005</v>
      </c>
      <c r="FN147">
        <v>78.281059999999997</v>
      </c>
      <c r="FO147">
        <v>74.91798</v>
      </c>
      <c r="FP147">
        <v>72.773669999999996</v>
      </c>
      <c r="FQ147">
        <v>69.700370000000007</v>
      </c>
      <c r="FR147">
        <v>6.0461099999999997E-2</v>
      </c>
      <c r="FS147">
        <v>7.8022800000000003E-2</v>
      </c>
    </row>
    <row r="148" spans="1:176" x14ac:dyDescent="0.2">
      <c r="A148" t="s">
        <v>199</v>
      </c>
      <c r="B148" t="s">
        <v>1</v>
      </c>
      <c r="C148" t="s">
        <v>209</v>
      </c>
      <c r="D148" t="s">
        <v>228</v>
      </c>
      <c r="E148">
        <v>681</v>
      </c>
      <c r="F148">
        <v>7.8887049999999999</v>
      </c>
      <c r="G148">
        <v>7.5874509999999997</v>
      </c>
      <c r="H148">
        <v>7.4449949999999996</v>
      </c>
      <c r="I148">
        <v>7.3858810000000004</v>
      </c>
      <c r="J148">
        <v>7.6710399999999996</v>
      </c>
      <c r="K148">
        <v>8.1689869999999996</v>
      </c>
      <c r="L148">
        <v>8.9263359999999992</v>
      </c>
      <c r="M148">
        <v>10.53192</v>
      </c>
      <c r="N148">
        <v>13.021699999999999</v>
      </c>
      <c r="O148">
        <v>15.82649</v>
      </c>
      <c r="P148">
        <v>18.279340000000001</v>
      </c>
      <c r="Q148">
        <v>19.387499999999999</v>
      </c>
      <c r="R148">
        <v>20.155049999999999</v>
      </c>
      <c r="S148">
        <v>20.901910000000001</v>
      </c>
      <c r="T148">
        <v>21.514479999999999</v>
      </c>
      <c r="U148">
        <v>21.769659999999998</v>
      </c>
      <c r="V148">
        <v>21.55245</v>
      </c>
      <c r="W148">
        <v>20.442550000000001</v>
      </c>
      <c r="X148">
        <v>18.553249999999998</v>
      </c>
      <c r="Y148">
        <v>16.649270000000001</v>
      </c>
      <c r="Z148">
        <v>15.4572</v>
      </c>
      <c r="AA148">
        <v>12.77787</v>
      </c>
      <c r="AB148">
        <v>10.06287</v>
      </c>
      <c r="AC148">
        <v>8.7318759999999997</v>
      </c>
      <c r="AD148">
        <v>-0.2417715</v>
      </c>
      <c r="AE148">
        <v>-0.31121090000000001</v>
      </c>
      <c r="AF148">
        <v>-0.31016179999999999</v>
      </c>
      <c r="AG148">
        <v>-0.33813359999999998</v>
      </c>
      <c r="AH148">
        <v>-0.30687029999999998</v>
      </c>
      <c r="AI148">
        <v>-0.40771869999999999</v>
      </c>
      <c r="AJ148">
        <v>-0.29863030000000002</v>
      </c>
      <c r="AK148">
        <v>-0.2412241</v>
      </c>
      <c r="AL148">
        <v>-0.33038879999999998</v>
      </c>
      <c r="AM148">
        <v>-0.29312769999999999</v>
      </c>
      <c r="AN148">
        <v>-9.2802499999999996E-2</v>
      </c>
      <c r="AO148">
        <v>-3.59791E-2</v>
      </c>
      <c r="AP148">
        <v>-7.0390999999999995E-2</v>
      </c>
      <c r="AQ148">
        <v>-2.5349099999999999E-2</v>
      </c>
      <c r="AR148">
        <v>-3.2046999999999999E-2</v>
      </c>
      <c r="AS148">
        <v>1.06517E-2</v>
      </c>
      <c r="AT148">
        <v>4.3162800000000001E-2</v>
      </c>
      <c r="AU148">
        <v>9.9483500000000002E-2</v>
      </c>
      <c r="AV148">
        <v>0.1304719</v>
      </c>
      <c r="AW148">
        <v>8.0208999999999992E-3</v>
      </c>
      <c r="AX148">
        <v>7.6409599999999994E-2</v>
      </c>
      <c r="AY148">
        <v>1.17912E-2</v>
      </c>
      <c r="AZ148">
        <v>-9.7735500000000003E-2</v>
      </c>
      <c r="BA148">
        <v>-9.2233800000000005E-2</v>
      </c>
      <c r="BB148">
        <v>-0.15267890000000001</v>
      </c>
      <c r="BC148">
        <v>-0.2269341</v>
      </c>
      <c r="BD148">
        <v>-0.22326470000000001</v>
      </c>
      <c r="BE148">
        <v>-0.25711060000000002</v>
      </c>
      <c r="BF148">
        <v>-0.22496910000000001</v>
      </c>
      <c r="BG148">
        <v>-0.31700440000000002</v>
      </c>
      <c r="BH148">
        <v>-0.2080853</v>
      </c>
      <c r="BI148">
        <v>-0.1468296</v>
      </c>
      <c r="BJ148">
        <v>-0.21598249999999999</v>
      </c>
      <c r="BK148">
        <v>-0.16259319999999999</v>
      </c>
      <c r="BL148">
        <v>4.1222200000000001E-2</v>
      </c>
      <c r="BM148">
        <v>0.1169408</v>
      </c>
      <c r="BN148">
        <v>7.8906299999999999E-2</v>
      </c>
      <c r="BO148">
        <v>0.14275180000000001</v>
      </c>
      <c r="BP148">
        <v>0.13629250000000001</v>
      </c>
      <c r="BQ148">
        <v>0.13893929999999999</v>
      </c>
      <c r="BR148">
        <v>0.16035260000000001</v>
      </c>
      <c r="BS148">
        <v>0.19559679999999999</v>
      </c>
      <c r="BT148">
        <v>0.2258037</v>
      </c>
      <c r="BU148">
        <v>9.2231900000000006E-2</v>
      </c>
      <c r="BV148">
        <v>0.1639178</v>
      </c>
      <c r="BW148">
        <v>0.103773</v>
      </c>
      <c r="BX148">
        <v>-1.2891E-2</v>
      </c>
      <c r="BY148">
        <v>-7.6673000000000002E-3</v>
      </c>
      <c r="BZ148">
        <v>-9.0973700000000005E-2</v>
      </c>
      <c r="CA148">
        <v>-0.1685642</v>
      </c>
      <c r="CB148">
        <v>-0.16308</v>
      </c>
      <c r="CC148">
        <v>-0.20099429999999999</v>
      </c>
      <c r="CD148">
        <v>-0.16824459999999999</v>
      </c>
      <c r="CE148">
        <v>-0.25417600000000001</v>
      </c>
      <c r="CF148">
        <v>-0.14537410000000001</v>
      </c>
      <c r="CG148">
        <v>-8.1452300000000005E-2</v>
      </c>
      <c r="CH148">
        <v>-0.13674510000000001</v>
      </c>
      <c r="CI148">
        <v>-7.21855E-2</v>
      </c>
      <c r="CJ148">
        <v>0.13404730000000001</v>
      </c>
      <c r="CK148">
        <v>0.22285269999999999</v>
      </c>
      <c r="CL148">
        <v>0.1823091</v>
      </c>
      <c r="CM148">
        <v>0.25917800000000002</v>
      </c>
      <c r="CN148">
        <v>0.25288389999999999</v>
      </c>
      <c r="CO148">
        <v>0.22779089999999999</v>
      </c>
      <c r="CP148">
        <v>0.24151790000000001</v>
      </c>
      <c r="CQ148">
        <v>0.26216460000000003</v>
      </c>
      <c r="CR148">
        <v>0.29183019999999998</v>
      </c>
      <c r="CS148">
        <v>0.1505562</v>
      </c>
      <c r="CT148">
        <v>0.22452569999999999</v>
      </c>
      <c r="CU148">
        <v>0.1674794</v>
      </c>
      <c r="CV148">
        <v>4.5872099999999999E-2</v>
      </c>
      <c r="CW148">
        <v>5.0903299999999999E-2</v>
      </c>
      <c r="CX148">
        <v>-2.92684E-2</v>
      </c>
      <c r="CY148">
        <v>-0.1101944</v>
      </c>
      <c r="CZ148">
        <v>-0.1028953</v>
      </c>
      <c r="DA148">
        <v>-0.14487810000000001</v>
      </c>
      <c r="DB148">
        <v>-0.1115202</v>
      </c>
      <c r="DC148">
        <v>-0.19134760000000001</v>
      </c>
      <c r="DD148">
        <v>-8.2662899999999997E-2</v>
      </c>
      <c r="DE148">
        <v>-1.6074999999999999E-2</v>
      </c>
      <c r="DF148">
        <v>-5.7507599999999999E-2</v>
      </c>
      <c r="DG148">
        <v>1.82223E-2</v>
      </c>
      <c r="DH148">
        <v>0.2268724</v>
      </c>
      <c r="DI148">
        <v>0.32876450000000002</v>
      </c>
      <c r="DJ148">
        <v>0.28571190000000002</v>
      </c>
      <c r="DK148">
        <v>0.3756042</v>
      </c>
      <c r="DL148">
        <v>0.3694752</v>
      </c>
      <c r="DM148">
        <v>0.31664249999999999</v>
      </c>
      <c r="DN148">
        <v>0.3226832</v>
      </c>
      <c r="DO148">
        <v>0.32873239999999998</v>
      </c>
      <c r="DP148">
        <v>0.35785670000000003</v>
      </c>
      <c r="DQ148">
        <v>0.2088805</v>
      </c>
      <c r="DR148">
        <v>0.28513369999999999</v>
      </c>
      <c r="DS148">
        <v>0.23118569999999999</v>
      </c>
      <c r="DT148">
        <v>0.10463509999999999</v>
      </c>
      <c r="DU148">
        <v>0.1094738</v>
      </c>
      <c r="DV148">
        <v>5.9824200000000001E-2</v>
      </c>
      <c r="DW148">
        <v>-2.5917599999999999E-2</v>
      </c>
      <c r="DX148">
        <v>-1.5998100000000001E-2</v>
      </c>
      <c r="DY148">
        <v>-6.3855099999999998E-2</v>
      </c>
      <c r="DZ148">
        <v>-2.9618999999999999E-2</v>
      </c>
      <c r="EA148">
        <v>-0.1006334</v>
      </c>
      <c r="EB148">
        <v>7.8820999999999995E-3</v>
      </c>
      <c r="EC148">
        <v>7.83195E-2</v>
      </c>
      <c r="ED148">
        <v>5.6898700000000003E-2</v>
      </c>
      <c r="EE148">
        <v>0.14875679999999999</v>
      </c>
      <c r="EF148">
        <v>0.36089719999999997</v>
      </c>
      <c r="EG148">
        <v>0.48168440000000001</v>
      </c>
      <c r="EH148">
        <v>0.43500919999999998</v>
      </c>
      <c r="EI148">
        <v>0.54370510000000005</v>
      </c>
      <c r="EJ148">
        <v>0.53781469999999998</v>
      </c>
      <c r="EK148">
        <v>0.4449301</v>
      </c>
      <c r="EL148">
        <v>0.43987300000000001</v>
      </c>
      <c r="EM148">
        <v>0.4248458</v>
      </c>
      <c r="EN148">
        <v>0.45318849999999999</v>
      </c>
      <c r="EO148">
        <v>0.2930915</v>
      </c>
      <c r="EP148">
        <v>0.37264190000000003</v>
      </c>
      <c r="EQ148">
        <v>0.3231676</v>
      </c>
      <c r="ER148">
        <v>0.1894796</v>
      </c>
      <c r="ES148">
        <v>0.1940403</v>
      </c>
      <c r="ET148">
        <v>66.928460000000001</v>
      </c>
      <c r="EU148">
        <v>66.109800000000007</v>
      </c>
      <c r="EV148">
        <v>65.447460000000007</v>
      </c>
      <c r="EW148">
        <v>64.789339999999996</v>
      </c>
      <c r="EX148">
        <v>64.237480000000005</v>
      </c>
      <c r="EY148">
        <v>63.76126</v>
      </c>
      <c r="EZ148">
        <v>63.412260000000003</v>
      </c>
      <c r="FA148">
        <v>64.409930000000003</v>
      </c>
      <c r="FB148">
        <v>66.559070000000006</v>
      </c>
      <c r="FC148">
        <v>69.423310000000001</v>
      </c>
      <c r="FD148">
        <v>72.546930000000003</v>
      </c>
      <c r="FE148">
        <v>75.645250000000004</v>
      </c>
      <c r="FF148">
        <v>78.331729999999993</v>
      </c>
      <c r="FG148">
        <v>80.559070000000006</v>
      </c>
      <c r="FH148">
        <v>82.066909999999993</v>
      </c>
      <c r="FI148">
        <v>82.724739999999997</v>
      </c>
      <c r="FJ148">
        <v>82.593739999999997</v>
      </c>
      <c r="FK148">
        <v>81.639340000000004</v>
      </c>
      <c r="FL148">
        <v>79.490830000000003</v>
      </c>
      <c r="FM148">
        <v>76.429699999999997</v>
      </c>
      <c r="FN148">
        <v>73.482550000000003</v>
      </c>
      <c r="FO148">
        <v>71.186769999999996</v>
      </c>
      <c r="FP148">
        <v>69.513729999999995</v>
      </c>
      <c r="FQ148">
        <v>68.151920000000004</v>
      </c>
      <c r="FR148">
        <v>9.0825500000000003E-2</v>
      </c>
      <c r="FS148">
        <v>0.1066724</v>
      </c>
      <c r="FT148">
        <v>0.1590454</v>
      </c>
    </row>
    <row r="149" spans="1:176" x14ac:dyDescent="0.2">
      <c r="A149" t="s">
        <v>199</v>
      </c>
      <c r="B149" t="s">
        <v>1</v>
      </c>
      <c r="C149" t="s">
        <v>209</v>
      </c>
      <c r="D149" t="s">
        <v>239</v>
      </c>
      <c r="E149">
        <v>681</v>
      </c>
      <c r="F149">
        <v>8.4963420000000003</v>
      </c>
      <c r="G149">
        <v>8.120965</v>
      </c>
      <c r="H149">
        <v>7.9830050000000004</v>
      </c>
      <c r="I149">
        <v>7.8139940000000001</v>
      </c>
      <c r="J149">
        <v>8.2636900000000004</v>
      </c>
      <c r="K149">
        <v>8.4690589999999997</v>
      </c>
      <c r="L149">
        <v>9.2288189999999997</v>
      </c>
      <c r="M149">
        <v>11.28745</v>
      </c>
      <c r="N149">
        <v>14.184670000000001</v>
      </c>
      <c r="O149">
        <v>17.37059</v>
      </c>
      <c r="P149">
        <v>20.314330000000002</v>
      </c>
      <c r="Q149">
        <v>21.706600000000002</v>
      </c>
      <c r="R149">
        <v>22.681450000000002</v>
      </c>
      <c r="S149">
        <v>23.491859999999999</v>
      </c>
      <c r="T149">
        <v>24.00262</v>
      </c>
      <c r="U149">
        <v>24.177320000000002</v>
      </c>
      <c r="V149">
        <v>23.964549999999999</v>
      </c>
      <c r="W149">
        <v>22.673190000000002</v>
      </c>
      <c r="X149">
        <v>20.692519999999998</v>
      </c>
      <c r="Y149">
        <v>18.625489999999999</v>
      </c>
      <c r="Z149">
        <v>17.154029999999999</v>
      </c>
      <c r="AA149">
        <v>14.3222</v>
      </c>
      <c r="AB149">
        <v>11.285119999999999</v>
      </c>
      <c r="AC149">
        <v>9.6772259999999992</v>
      </c>
      <c r="AD149">
        <v>-0.25809880000000002</v>
      </c>
      <c r="AE149">
        <v>-0.35382770000000002</v>
      </c>
      <c r="AF149">
        <v>-0.32394919999999999</v>
      </c>
      <c r="AG149">
        <v>-0.35934749999999999</v>
      </c>
      <c r="AH149">
        <v>-0.26430029999999999</v>
      </c>
      <c r="AI149">
        <v>-0.50396600000000003</v>
      </c>
      <c r="AJ149">
        <v>-0.37115399999999998</v>
      </c>
      <c r="AK149">
        <v>-0.28001670000000001</v>
      </c>
      <c r="AL149">
        <v>-0.42585079999999997</v>
      </c>
      <c r="AM149">
        <v>-0.32127899999999998</v>
      </c>
      <c r="AN149">
        <v>-7.8982399999999994E-2</v>
      </c>
      <c r="AO149">
        <v>-4.6344099999999999E-2</v>
      </c>
      <c r="AP149">
        <v>-0.1017782</v>
      </c>
      <c r="AQ149">
        <v>-3.1095399999999999E-2</v>
      </c>
      <c r="AR149">
        <v>-9.9049100000000001E-2</v>
      </c>
      <c r="AS149">
        <v>9.7482999999999997E-3</v>
      </c>
      <c r="AT149">
        <v>9.9319099999999993E-2</v>
      </c>
      <c r="AU149">
        <v>0.14319799999999999</v>
      </c>
      <c r="AV149">
        <v>0.14864769999999999</v>
      </c>
      <c r="AW149">
        <v>3.40624E-2</v>
      </c>
      <c r="AX149">
        <v>0.15060950000000001</v>
      </c>
      <c r="AY149">
        <v>0.17037859999999999</v>
      </c>
      <c r="AZ149">
        <v>-2.8470599999999999E-2</v>
      </c>
      <c r="BA149">
        <v>-4.8450600000000003E-2</v>
      </c>
      <c r="BB149">
        <v>-0.1690062</v>
      </c>
      <c r="BC149">
        <v>-0.26955099999999999</v>
      </c>
      <c r="BD149">
        <v>-0.23705200000000001</v>
      </c>
      <c r="BE149">
        <v>-0.27832449999999997</v>
      </c>
      <c r="BF149">
        <v>-0.18239910000000001</v>
      </c>
      <c r="BG149">
        <v>-0.4132517</v>
      </c>
      <c r="BH149">
        <v>-0.280609</v>
      </c>
      <c r="BI149">
        <v>-0.18562219999999999</v>
      </c>
      <c r="BJ149">
        <v>-0.31144460000000002</v>
      </c>
      <c r="BK149">
        <v>-0.19074450000000001</v>
      </c>
      <c r="BL149">
        <v>5.5042399999999998E-2</v>
      </c>
      <c r="BM149">
        <v>0.1065758</v>
      </c>
      <c r="BN149">
        <v>4.7519100000000002E-2</v>
      </c>
      <c r="BO149">
        <v>0.1370055</v>
      </c>
      <c r="BP149">
        <v>6.9290400000000002E-2</v>
      </c>
      <c r="BQ149">
        <v>0.13803589999999999</v>
      </c>
      <c r="BR149">
        <v>0.2165089</v>
      </c>
      <c r="BS149">
        <v>0.23931140000000001</v>
      </c>
      <c r="BT149">
        <v>0.24397940000000001</v>
      </c>
      <c r="BU149">
        <v>0.1182734</v>
      </c>
      <c r="BV149">
        <v>0.23811769999999999</v>
      </c>
      <c r="BW149">
        <v>0.2623605</v>
      </c>
      <c r="BX149">
        <v>5.6373899999999998E-2</v>
      </c>
      <c r="BY149">
        <v>3.6115899999999999E-2</v>
      </c>
      <c r="BZ149">
        <v>-0.1073009</v>
      </c>
      <c r="CA149">
        <v>-0.21118110000000001</v>
      </c>
      <c r="CB149">
        <v>-0.17686730000000001</v>
      </c>
      <c r="CC149">
        <v>-0.22220819999999999</v>
      </c>
      <c r="CD149">
        <v>-0.1256746</v>
      </c>
      <c r="CE149">
        <v>-0.35042329999999999</v>
      </c>
      <c r="CF149">
        <v>-0.2178978</v>
      </c>
      <c r="CG149">
        <v>-0.1202449</v>
      </c>
      <c r="CH149">
        <v>-0.2322071</v>
      </c>
      <c r="CI149">
        <v>-0.1003368</v>
      </c>
      <c r="CJ149">
        <v>0.14786750000000001</v>
      </c>
      <c r="CK149">
        <v>0.2124876</v>
      </c>
      <c r="CL149">
        <v>0.1509219</v>
      </c>
      <c r="CM149">
        <v>0.25343169999999998</v>
      </c>
      <c r="CN149">
        <v>0.18588180000000001</v>
      </c>
      <c r="CO149">
        <v>0.22688749999999999</v>
      </c>
      <c r="CP149">
        <v>0.2976742</v>
      </c>
      <c r="CQ149">
        <v>0.30587920000000002</v>
      </c>
      <c r="CR149">
        <v>0.3100059</v>
      </c>
      <c r="CS149">
        <v>0.1765977</v>
      </c>
      <c r="CT149">
        <v>0.29872559999999998</v>
      </c>
      <c r="CU149">
        <v>0.32606689999999999</v>
      </c>
      <c r="CV149">
        <v>0.1151369</v>
      </c>
      <c r="CW149">
        <v>9.4686400000000004E-2</v>
      </c>
      <c r="CX149">
        <v>-4.5595700000000003E-2</v>
      </c>
      <c r="CY149">
        <v>-0.15281130000000001</v>
      </c>
      <c r="CZ149">
        <v>-0.1166826</v>
      </c>
      <c r="DA149">
        <v>-0.16609189999999999</v>
      </c>
      <c r="DB149">
        <v>-6.89501E-2</v>
      </c>
      <c r="DC149">
        <v>-0.28759489999999999</v>
      </c>
      <c r="DD149">
        <v>-0.15518660000000001</v>
      </c>
      <c r="DE149">
        <v>-5.4867600000000002E-2</v>
      </c>
      <c r="DF149">
        <v>-0.15296969999999999</v>
      </c>
      <c r="DG149">
        <v>-9.9290000000000003E-3</v>
      </c>
      <c r="DH149">
        <v>0.24069260000000001</v>
      </c>
      <c r="DI149">
        <v>0.3183995</v>
      </c>
      <c r="DJ149">
        <v>0.25432480000000002</v>
      </c>
      <c r="DK149">
        <v>0.36985790000000002</v>
      </c>
      <c r="DL149">
        <v>0.3024732</v>
      </c>
      <c r="DM149">
        <v>0.31573909999999999</v>
      </c>
      <c r="DN149">
        <v>0.3788395</v>
      </c>
      <c r="DO149">
        <v>0.37244699999999997</v>
      </c>
      <c r="DP149">
        <v>0.37603239999999999</v>
      </c>
      <c r="DQ149">
        <v>0.23492189999999999</v>
      </c>
      <c r="DR149">
        <v>0.35933359999999998</v>
      </c>
      <c r="DS149">
        <v>0.38977319999999999</v>
      </c>
      <c r="DT149">
        <v>0.1739</v>
      </c>
      <c r="DU149">
        <v>0.153257</v>
      </c>
      <c r="DV149">
        <v>4.3496899999999998E-2</v>
      </c>
      <c r="DW149">
        <v>-6.8534499999999998E-2</v>
      </c>
      <c r="DX149">
        <v>-2.9785499999999999E-2</v>
      </c>
      <c r="DY149">
        <v>-8.5069000000000006E-2</v>
      </c>
      <c r="DZ149">
        <v>1.2951000000000001E-2</v>
      </c>
      <c r="EA149">
        <v>-0.19688069999999999</v>
      </c>
      <c r="EB149">
        <v>-6.4641599999999994E-2</v>
      </c>
      <c r="EC149">
        <v>3.9526899999999997E-2</v>
      </c>
      <c r="ED149">
        <v>-3.8563399999999998E-2</v>
      </c>
      <c r="EE149">
        <v>0.1206055</v>
      </c>
      <c r="EF149">
        <v>0.37471729999999998</v>
      </c>
      <c r="EG149">
        <v>0.4713193</v>
      </c>
      <c r="EH149">
        <v>0.40362199999999998</v>
      </c>
      <c r="EI149">
        <v>0.53795879999999996</v>
      </c>
      <c r="EJ149">
        <v>0.47081269999999997</v>
      </c>
      <c r="EK149">
        <v>0.4440267</v>
      </c>
      <c r="EL149">
        <v>0.49602930000000001</v>
      </c>
      <c r="EM149">
        <v>0.46856029999999999</v>
      </c>
      <c r="EN149">
        <v>0.47136420000000001</v>
      </c>
      <c r="EO149">
        <v>0.319133</v>
      </c>
      <c r="EP149">
        <v>0.44684180000000001</v>
      </c>
      <c r="EQ149">
        <v>0.48175509999999999</v>
      </c>
      <c r="ER149">
        <v>0.25874449999999999</v>
      </c>
      <c r="ES149">
        <v>0.23782349999999999</v>
      </c>
      <c r="ET149">
        <v>71.387609999999995</v>
      </c>
      <c r="EU149">
        <v>70.204729999999998</v>
      </c>
      <c r="EV149">
        <v>69.417850000000001</v>
      </c>
      <c r="EW149">
        <v>68.225660000000005</v>
      </c>
      <c r="EX149">
        <v>67.273840000000007</v>
      </c>
      <c r="EY149">
        <v>66.586619999999996</v>
      </c>
      <c r="EZ149">
        <v>66.010869999999997</v>
      </c>
      <c r="FA149">
        <v>68.01773</v>
      </c>
      <c r="FB149">
        <v>71.447929999999999</v>
      </c>
      <c r="FC149">
        <v>75.014610000000005</v>
      </c>
      <c r="FD149">
        <v>78.947450000000003</v>
      </c>
      <c r="FE149">
        <v>82.116150000000005</v>
      </c>
      <c r="FF149">
        <v>85.097729999999999</v>
      </c>
      <c r="FG149">
        <v>87.533720000000002</v>
      </c>
      <c r="FH149">
        <v>90.010630000000006</v>
      </c>
      <c r="FI149">
        <v>90.822739999999996</v>
      </c>
      <c r="FJ149">
        <v>91.013019999999997</v>
      </c>
      <c r="FK149">
        <v>90.166899999999998</v>
      </c>
      <c r="FL149">
        <v>88.013319999999993</v>
      </c>
      <c r="FM149">
        <v>84.657420000000002</v>
      </c>
      <c r="FN149">
        <v>80.479190000000003</v>
      </c>
      <c r="FO149">
        <v>76.942999999999998</v>
      </c>
      <c r="FP149">
        <v>74.106179999999995</v>
      </c>
      <c r="FQ149">
        <v>71.914699999999996</v>
      </c>
      <c r="FR149">
        <v>9.0825500000000003E-2</v>
      </c>
      <c r="FS149">
        <v>0.1066724</v>
      </c>
      <c r="FT149">
        <v>0.1590454</v>
      </c>
    </row>
    <row r="150" spans="1:176" x14ac:dyDescent="0.2">
      <c r="A150" t="s">
        <v>199</v>
      </c>
      <c r="B150" t="s">
        <v>1</v>
      </c>
      <c r="C150" t="s">
        <v>209</v>
      </c>
      <c r="D150" t="s">
        <v>249</v>
      </c>
      <c r="E150">
        <v>681</v>
      </c>
      <c r="F150">
        <v>6.9486559999999997</v>
      </c>
      <c r="G150">
        <v>6.7390109999999996</v>
      </c>
      <c r="H150">
        <v>6.6965890000000003</v>
      </c>
      <c r="I150">
        <v>6.7731029999999999</v>
      </c>
      <c r="J150">
        <v>7.0481699999999998</v>
      </c>
      <c r="K150">
        <v>7.7400799999999998</v>
      </c>
      <c r="L150">
        <v>8.998405</v>
      </c>
      <c r="M150">
        <v>10.334849999999999</v>
      </c>
      <c r="N150">
        <v>12.32551</v>
      </c>
      <c r="O150">
        <v>13.923539999999999</v>
      </c>
      <c r="P150">
        <v>14.83244</v>
      </c>
      <c r="Q150">
        <v>14.877190000000001</v>
      </c>
      <c r="R150">
        <v>14.830859999999999</v>
      </c>
      <c r="S150">
        <v>14.88269</v>
      </c>
      <c r="T150">
        <v>14.91971</v>
      </c>
      <c r="U150">
        <v>14.641109999999999</v>
      </c>
      <c r="V150">
        <v>14.8065</v>
      </c>
      <c r="W150">
        <v>14.94448</v>
      </c>
      <c r="X150">
        <v>14.063459999999999</v>
      </c>
      <c r="Y150">
        <v>12.9709</v>
      </c>
      <c r="Z150">
        <v>11.79149</v>
      </c>
      <c r="AA150">
        <v>10.26745</v>
      </c>
      <c r="AB150">
        <v>8.6182780000000001</v>
      </c>
      <c r="AC150">
        <v>7.4815209999999999</v>
      </c>
      <c r="AD150">
        <v>5.9088999999999999E-3</v>
      </c>
      <c r="AE150">
        <v>-6.09127E-2</v>
      </c>
      <c r="AF150">
        <v>-1.6072800000000002E-2</v>
      </c>
      <c r="AG150">
        <v>3.8883000000000001E-2</v>
      </c>
      <c r="AH150">
        <v>1.46296E-2</v>
      </c>
      <c r="AI150">
        <v>-4.9840099999999998E-2</v>
      </c>
      <c r="AJ150">
        <v>-0.1376425</v>
      </c>
      <c r="AK150">
        <v>5.3272699999999999E-2</v>
      </c>
      <c r="AL150">
        <v>0.17529839999999999</v>
      </c>
      <c r="AM150">
        <v>0.12988130000000001</v>
      </c>
      <c r="AN150">
        <v>0.1906147</v>
      </c>
      <c r="AO150">
        <v>0.14637269999999999</v>
      </c>
      <c r="AP150">
        <v>0.18365680000000001</v>
      </c>
      <c r="AQ150">
        <v>0.20851049999999999</v>
      </c>
      <c r="AR150">
        <v>0.2163388</v>
      </c>
      <c r="AS150">
        <v>7.2059600000000001E-2</v>
      </c>
      <c r="AT150">
        <v>0.20329359999999999</v>
      </c>
      <c r="AU150">
        <v>0.26675090000000001</v>
      </c>
      <c r="AV150">
        <v>0.52816859999999999</v>
      </c>
      <c r="AW150">
        <v>0.42543950000000003</v>
      </c>
      <c r="AX150">
        <v>0.2743931</v>
      </c>
      <c r="AY150">
        <v>0.22480169999999999</v>
      </c>
      <c r="AZ150">
        <v>0.10876039999999999</v>
      </c>
      <c r="BA150">
        <v>-2.6713400000000002E-2</v>
      </c>
      <c r="BB150">
        <v>4.5545200000000001E-2</v>
      </c>
      <c r="BC150">
        <v>-2.0658699999999999E-2</v>
      </c>
      <c r="BD150">
        <v>2.3614E-2</v>
      </c>
      <c r="BE150">
        <v>7.7228000000000005E-2</v>
      </c>
      <c r="BF150">
        <v>5.6951799999999997E-2</v>
      </c>
      <c r="BG150">
        <v>3.5060999999999998E-3</v>
      </c>
      <c r="BH150">
        <v>-7.7183500000000002E-2</v>
      </c>
      <c r="BI150">
        <v>0.12699640000000001</v>
      </c>
      <c r="BJ150">
        <v>0.26035370000000002</v>
      </c>
      <c r="BK150">
        <v>0.21958469999999999</v>
      </c>
      <c r="BL150">
        <v>0.27201910000000001</v>
      </c>
      <c r="BM150">
        <v>0.2239101</v>
      </c>
      <c r="BN150">
        <v>0.26001390000000002</v>
      </c>
      <c r="BO150">
        <v>0.28407500000000002</v>
      </c>
      <c r="BP150">
        <v>0.29303020000000002</v>
      </c>
      <c r="BQ150">
        <v>0.1473285</v>
      </c>
      <c r="BR150">
        <v>0.26599820000000002</v>
      </c>
      <c r="BS150">
        <v>0.32556020000000002</v>
      </c>
      <c r="BT150">
        <v>0.57825570000000004</v>
      </c>
      <c r="BU150">
        <v>0.4675706</v>
      </c>
      <c r="BV150">
        <v>0.31416349999999998</v>
      </c>
      <c r="BW150">
        <v>0.26029849999999999</v>
      </c>
      <c r="BX150">
        <v>0.14612269999999999</v>
      </c>
      <c r="BY150">
        <v>8.5015000000000004E-3</v>
      </c>
      <c r="BZ150">
        <v>7.2997300000000001E-2</v>
      </c>
      <c r="CA150">
        <v>7.221E-3</v>
      </c>
      <c r="CB150">
        <v>5.1100899999999998E-2</v>
      </c>
      <c r="CC150">
        <v>0.1037855</v>
      </c>
      <c r="CD150">
        <v>8.6264099999999996E-2</v>
      </c>
      <c r="CE150">
        <v>4.0453500000000003E-2</v>
      </c>
      <c r="CF150">
        <v>-3.5309800000000002E-2</v>
      </c>
      <c r="CG150">
        <v>0.1780573</v>
      </c>
      <c r="CH150">
        <v>0.31926280000000001</v>
      </c>
      <c r="CI150">
        <v>0.28171289999999999</v>
      </c>
      <c r="CJ150">
        <v>0.32839940000000001</v>
      </c>
      <c r="CK150">
        <v>0.27761229999999998</v>
      </c>
      <c r="CL150">
        <v>0.31289869999999997</v>
      </c>
      <c r="CM150">
        <v>0.33641070000000001</v>
      </c>
      <c r="CN150">
        <v>0.34614640000000002</v>
      </c>
      <c r="CO150">
        <v>0.19945950000000001</v>
      </c>
      <c r="CP150">
        <v>0.30942720000000001</v>
      </c>
      <c r="CQ150">
        <v>0.36629139999999999</v>
      </c>
      <c r="CR150">
        <v>0.61294579999999999</v>
      </c>
      <c r="CS150">
        <v>0.49675039999999998</v>
      </c>
      <c r="CT150">
        <v>0.34170840000000002</v>
      </c>
      <c r="CU150">
        <v>0.28488340000000001</v>
      </c>
      <c r="CV150">
        <v>0.17199980000000001</v>
      </c>
      <c r="CW150">
        <v>3.2891200000000002E-2</v>
      </c>
      <c r="CX150">
        <v>0.10044930000000001</v>
      </c>
      <c r="CY150">
        <v>3.5100800000000001E-2</v>
      </c>
      <c r="CZ150">
        <v>7.8587799999999999E-2</v>
      </c>
      <c r="DA150">
        <v>0.13034309999999999</v>
      </c>
      <c r="DB150">
        <v>0.1155764</v>
      </c>
      <c r="DC150">
        <v>7.7400899999999995E-2</v>
      </c>
      <c r="DD150">
        <v>6.5639000000000001E-3</v>
      </c>
      <c r="DE150">
        <v>0.22911809999999999</v>
      </c>
      <c r="DF150">
        <v>0.37817190000000001</v>
      </c>
      <c r="DG150">
        <v>0.34384120000000001</v>
      </c>
      <c r="DH150">
        <v>0.38477980000000001</v>
      </c>
      <c r="DI150">
        <v>0.33131450000000001</v>
      </c>
      <c r="DJ150">
        <v>0.36578339999999998</v>
      </c>
      <c r="DK150">
        <v>0.38874639999999999</v>
      </c>
      <c r="DL150">
        <v>0.39926270000000003</v>
      </c>
      <c r="DM150">
        <v>0.25159039999999999</v>
      </c>
      <c r="DN150">
        <v>0.35285620000000001</v>
      </c>
      <c r="DO150">
        <v>0.40702260000000001</v>
      </c>
      <c r="DP150">
        <v>0.64763590000000004</v>
      </c>
      <c r="DQ150">
        <v>0.52593029999999996</v>
      </c>
      <c r="DR150">
        <v>0.36925330000000001</v>
      </c>
      <c r="DS150">
        <v>0.30946829999999997</v>
      </c>
      <c r="DT150">
        <v>0.19787679999999999</v>
      </c>
      <c r="DU150">
        <v>5.7280999999999999E-2</v>
      </c>
      <c r="DV150">
        <v>0.14008570000000001</v>
      </c>
      <c r="DW150">
        <v>7.53548E-2</v>
      </c>
      <c r="DX150">
        <v>0.11827459999999999</v>
      </c>
      <c r="DY150">
        <v>0.168688</v>
      </c>
      <c r="DZ150">
        <v>0.1578986</v>
      </c>
      <c r="EA150">
        <v>0.130747</v>
      </c>
      <c r="EB150">
        <v>6.7022899999999996E-2</v>
      </c>
      <c r="EC150">
        <v>0.30284179999999999</v>
      </c>
      <c r="ED150">
        <v>0.46322720000000001</v>
      </c>
      <c r="EE150">
        <v>0.4335446</v>
      </c>
      <c r="EF150">
        <v>0.46618409999999999</v>
      </c>
      <c r="EG150">
        <v>0.40885189999999999</v>
      </c>
      <c r="EH150">
        <v>0.44214049999999999</v>
      </c>
      <c r="EI150">
        <v>0.46431080000000002</v>
      </c>
      <c r="EJ150">
        <v>0.47595409999999999</v>
      </c>
      <c r="EK150">
        <v>0.32685930000000002</v>
      </c>
      <c r="EL150">
        <v>0.41556080000000001</v>
      </c>
      <c r="EM150">
        <v>0.46583200000000002</v>
      </c>
      <c r="EN150">
        <v>0.69772299999999998</v>
      </c>
      <c r="EO150">
        <v>0.56806129999999999</v>
      </c>
      <c r="EP150">
        <v>0.40902379999999999</v>
      </c>
      <c r="EQ150">
        <v>0.34496510000000002</v>
      </c>
      <c r="ER150">
        <v>0.23523910000000001</v>
      </c>
      <c r="ES150">
        <v>9.2495900000000006E-2</v>
      </c>
      <c r="ET150">
        <v>42.233719999999998</v>
      </c>
      <c r="EU150">
        <v>41.36177</v>
      </c>
      <c r="EV150">
        <v>40.620890000000003</v>
      </c>
      <c r="EW150">
        <v>39.952069999999999</v>
      </c>
      <c r="EX150">
        <v>39.401820000000001</v>
      </c>
      <c r="EY150">
        <v>38.972560000000001</v>
      </c>
      <c r="EZ150">
        <v>38.786670000000001</v>
      </c>
      <c r="FA150">
        <v>39.140689999999999</v>
      </c>
      <c r="FB150">
        <v>42.393450000000001</v>
      </c>
      <c r="FC150">
        <v>46.941229999999997</v>
      </c>
      <c r="FD150">
        <v>50.754600000000003</v>
      </c>
      <c r="FE150">
        <v>53.77422</v>
      </c>
      <c r="FF150">
        <v>56.106949999999998</v>
      </c>
      <c r="FG150">
        <v>57.779029999999999</v>
      </c>
      <c r="FH150">
        <v>58.51482</v>
      </c>
      <c r="FI150">
        <v>58.085729999999998</v>
      </c>
      <c r="FJ150">
        <v>55.733469999999997</v>
      </c>
      <c r="FK150">
        <v>52.397750000000002</v>
      </c>
      <c r="FL150">
        <v>50.023040000000002</v>
      </c>
      <c r="FM150">
        <v>48.109720000000003</v>
      </c>
      <c r="FN150">
        <v>46.601019999999998</v>
      </c>
      <c r="FO150">
        <v>45.338540000000002</v>
      </c>
      <c r="FP150">
        <v>44.328150000000001</v>
      </c>
      <c r="FQ150">
        <v>43.277850000000001</v>
      </c>
      <c r="FR150">
        <v>6.0461099999999997E-2</v>
      </c>
      <c r="FS150">
        <v>7.8022800000000003E-2</v>
      </c>
    </row>
    <row r="151" spans="1:176" x14ac:dyDescent="0.2">
      <c r="A151" t="s">
        <v>199</v>
      </c>
      <c r="B151" t="s">
        <v>1</v>
      </c>
      <c r="C151" t="s">
        <v>209</v>
      </c>
      <c r="D151" t="s">
        <v>252</v>
      </c>
      <c r="E151">
        <v>681</v>
      </c>
      <c r="F151">
        <v>6.9555740000000004</v>
      </c>
      <c r="G151">
        <v>6.7722100000000003</v>
      </c>
      <c r="H151">
        <v>6.7764660000000001</v>
      </c>
      <c r="I151">
        <v>6.9056949999999997</v>
      </c>
      <c r="J151">
        <v>7.061312</v>
      </c>
      <c r="K151">
        <v>7.8612080000000004</v>
      </c>
      <c r="L151">
        <v>9.2245600000000003</v>
      </c>
      <c r="M151">
        <v>10.41808</v>
      </c>
      <c r="N151">
        <v>12.89856</v>
      </c>
      <c r="O151">
        <v>14.20144</v>
      </c>
      <c r="P151">
        <v>15.253349999999999</v>
      </c>
      <c r="Q151">
        <v>15.21012</v>
      </c>
      <c r="R151">
        <v>14.94204</v>
      </c>
      <c r="S151">
        <v>14.94581</v>
      </c>
      <c r="T151">
        <v>14.859859999999999</v>
      </c>
      <c r="U151">
        <v>14.475910000000001</v>
      </c>
      <c r="V151">
        <v>14.84126</v>
      </c>
      <c r="W151">
        <v>15.12973</v>
      </c>
      <c r="X151">
        <v>14.469810000000001</v>
      </c>
      <c r="Y151">
        <v>13.492889999999999</v>
      </c>
      <c r="Z151">
        <v>12.131629999999999</v>
      </c>
      <c r="AA151">
        <v>10.40643</v>
      </c>
      <c r="AB151">
        <v>8.7310649999999992</v>
      </c>
      <c r="AC151">
        <v>7.4041439999999996</v>
      </c>
      <c r="AD151">
        <v>-8.9556300000000005E-2</v>
      </c>
      <c r="AE151">
        <v>-0.19496579999999999</v>
      </c>
      <c r="AF151">
        <v>-0.1244955</v>
      </c>
      <c r="AG151">
        <v>-5.7127200000000003E-2</v>
      </c>
      <c r="AH151">
        <v>-0.149476</v>
      </c>
      <c r="AI151">
        <v>-0.1169419</v>
      </c>
      <c r="AJ151">
        <v>-0.22029789999999999</v>
      </c>
      <c r="AK151">
        <v>4.7238200000000001E-2</v>
      </c>
      <c r="AL151">
        <v>0.26935900000000002</v>
      </c>
      <c r="AM151">
        <v>4.1775300000000001E-2</v>
      </c>
      <c r="AN151">
        <v>9.8098599999999994E-2</v>
      </c>
      <c r="AO151">
        <v>0.1151273</v>
      </c>
      <c r="AP151">
        <v>0.11976150000000001</v>
      </c>
      <c r="AQ151">
        <v>0.16122990000000001</v>
      </c>
      <c r="AR151">
        <v>0.19195699999999999</v>
      </c>
      <c r="AS151">
        <v>-6.8006700000000003E-2</v>
      </c>
      <c r="AT151">
        <v>0.22230349999999999</v>
      </c>
      <c r="AU151">
        <v>0.26556940000000001</v>
      </c>
      <c r="AV151">
        <v>0.58821979999999996</v>
      </c>
      <c r="AW151">
        <v>0.45062799999999997</v>
      </c>
      <c r="AX151">
        <v>0.16379550000000001</v>
      </c>
      <c r="AY151">
        <v>0.111885</v>
      </c>
      <c r="AZ151">
        <v>2.88052E-2</v>
      </c>
      <c r="BA151">
        <v>-0.2352889</v>
      </c>
      <c r="BB151">
        <v>-4.9919900000000003E-2</v>
      </c>
      <c r="BC151">
        <v>-0.15471180000000001</v>
      </c>
      <c r="BD151">
        <v>-8.4808800000000004E-2</v>
      </c>
      <c r="BE151">
        <v>-1.8782299999999998E-2</v>
      </c>
      <c r="BF151">
        <v>-0.10715379999999999</v>
      </c>
      <c r="BG151">
        <v>-6.3595700000000005E-2</v>
      </c>
      <c r="BH151">
        <v>-0.15983890000000001</v>
      </c>
      <c r="BI151">
        <v>0.1209619</v>
      </c>
      <c r="BJ151">
        <v>0.35441430000000002</v>
      </c>
      <c r="BK151">
        <v>0.1314786</v>
      </c>
      <c r="BL151">
        <v>0.17950289999999999</v>
      </c>
      <c r="BM151">
        <v>0.19266469999999999</v>
      </c>
      <c r="BN151">
        <v>0.1961186</v>
      </c>
      <c r="BO151">
        <v>0.23679430000000001</v>
      </c>
      <c r="BP151">
        <v>0.26864840000000001</v>
      </c>
      <c r="BQ151">
        <v>7.2621999999999999E-3</v>
      </c>
      <c r="BR151">
        <v>0.28500809999999999</v>
      </c>
      <c r="BS151">
        <v>0.32437880000000002</v>
      </c>
      <c r="BT151">
        <v>0.63830690000000001</v>
      </c>
      <c r="BU151">
        <v>0.492759</v>
      </c>
      <c r="BV151">
        <v>0.203566</v>
      </c>
      <c r="BW151">
        <v>0.14738180000000001</v>
      </c>
      <c r="BX151">
        <v>6.6167500000000004E-2</v>
      </c>
      <c r="BY151">
        <v>-0.200074</v>
      </c>
      <c r="BZ151">
        <v>-2.2467899999999999E-2</v>
      </c>
      <c r="CA151">
        <v>-0.126832</v>
      </c>
      <c r="CB151">
        <v>-5.7321799999999999E-2</v>
      </c>
      <c r="CC151">
        <v>7.7752999999999997E-3</v>
      </c>
      <c r="CD151">
        <v>-7.7841499999999994E-2</v>
      </c>
      <c r="CE151">
        <v>-2.66483E-2</v>
      </c>
      <c r="CF151">
        <v>-0.1179653</v>
      </c>
      <c r="CG151">
        <v>0.1720227</v>
      </c>
      <c r="CH151">
        <v>0.41332340000000001</v>
      </c>
      <c r="CI151">
        <v>0.1936069</v>
      </c>
      <c r="CJ151">
        <v>0.23588329999999999</v>
      </c>
      <c r="CK151">
        <v>0.2463669</v>
      </c>
      <c r="CL151">
        <v>0.24900340000000001</v>
      </c>
      <c r="CM151">
        <v>0.28913</v>
      </c>
      <c r="CN151">
        <v>0.32176470000000001</v>
      </c>
      <c r="CO151">
        <v>5.9393099999999997E-2</v>
      </c>
      <c r="CP151">
        <v>0.32843709999999998</v>
      </c>
      <c r="CQ151">
        <v>0.36510999999999999</v>
      </c>
      <c r="CR151">
        <v>0.67299699999999996</v>
      </c>
      <c r="CS151">
        <v>0.52193889999999998</v>
      </c>
      <c r="CT151">
        <v>0.23111090000000001</v>
      </c>
      <c r="CU151">
        <v>0.1719667</v>
      </c>
      <c r="CV151">
        <v>9.2044500000000001E-2</v>
      </c>
      <c r="CW151">
        <v>-0.17568420000000001</v>
      </c>
      <c r="CX151">
        <v>4.9841E-3</v>
      </c>
      <c r="CY151">
        <v>-9.8952300000000007E-2</v>
      </c>
      <c r="CZ151">
        <v>-2.9834900000000001E-2</v>
      </c>
      <c r="DA151">
        <v>3.43329E-2</v>
      </c>
      <c r="DB151">
        <v>-4.8529200000000002E-2</v>
      </c>
      <c r="DC151">
        <v>1.0299000000000001E-2</v>
      </c>
      <c r="DD151">
        <v>-7.6091599999999995E-2</v>
      </c>
      <c r="DE151">
        <v>0.22308359999999999</v>
      </c>
      <c r="DF151">
        <v>0.4722325</v>
      </c>
      <c r="DG151">
        <v>0.2557352</v>
      </c>
      <c r="DH151">
        <v>0.29226360000000001</v>
      </c>
      <c r="DI151">
        <v>0.30006909999999998</v>
      </c>
      <c r="DJ151">
        <v>0.30188809999999999</v>
      </c>
      <c r="DK151">
        <v>0.34146569999999998</v>
      </c>
      <c r="DL151">
        <v>0.37488090000000002</v>
      </c>
      <c r="DM151">
        <v>0.1115241</v>
      </c>
      <c r="DN151">
        <v>0.37186619999999998</v>
      </c>
      <c r="DO151">
        <v>0.40584120000000001</v>
      </c>
      <c r="DP151">
        <v>0.70768710000000001</v>
      </c>
      <c r="DQ151">
        <v>0.55111869999999996</v>
      </c>
      <c r="DR151">
        <v>0.25865579999999999</v>
      </c>
      <c r="DS151">
        <v>0.19655159999999999</v>
      </c>
      <c r="DT151">
        <v>0.1179215</v>
      </c>
      <c r="DU151">
        <v>-0.1512945</v>
      </c>
      <c r="DV151">
        <v>4.46205E-2</v>
      </c>
      <c r="DW151">
        <v>-5.8698300000000002E-2</v>
      </c>
      <c r="DX151">
        <v>9.8519000000000002E-3</v>
      </c>
      <c r="DY151">
        <v>7.2677800000000001E-2</v>
      </c>
      <c r="DZ151">
        <v>-6.2068999999999996E-3</v>
      </c>
      <c r="EA151">
        <v>6.3645199999999999E-2</v>
      </c>
      <c r="EB151">
        <v>-1.56326E-2</v>
      </c>
      <c r="EC151">
        <v>0.2968073</v>
      </c>
      <c r="ED151">
        <v>0.5572878</v>
      </c>
      <c r="EE151">
        <v>0.34543849999999998</v>
      </c>
      <c r="EF151">
        <v>0.3736679</v>
      </c>
      <c r="EG151">
        <v>0.37760650000000001</v>
      </c>
      <c r="EH151">
        <v>0.37824530000000001</v>
      </c>
      <c r="EI151">
        <v>0.41703010000000001</v>
      </c>
      <c r="EJ151">
        <v>0.45157229999999998</v>
      </c>
      <c r="EK151">
        <v>0.18679299999999999</v>
      </c>
      <c r="EL151">
        <v>0.43457079999999998</v>
      </c>
      <c r="EM151">
        <v>0.46465060000000002</v>
      </c>
      <c r="EN151">
        <v>0.75777419999999995</v>
      </c>
      <c r="EO151">
        <v>0.59324969999999999</v>
      </c>
      <c r="EP151">
        <v>0.29842619999999997</v>
      </c>
      <c r="EQ151">
        <v>0.23204839999999999</v>
      </c>
      <c r="ER151">
        <v>0.1552838</v>
      </c>
      <c r="ES151">
        <v>-0.11607960000000001</v>
      </c>
      <c r="ET151">
        <v>33.20167</v>
      </c>
      <c r="EU151">
        <v>32.845640000000003</v>
      </c>
      <c r="EV151">
        <v>32.079909999999998</v>
      </c>
      <c r="EW151">
        <v>31.502690000000001</v>
      </c>
      <c r="EX151">
        <v>31.906130000000001</v>
      </c>
      <c r="EY151">
        <v>31.5609</v>
      </c>
      <c r="EZ151">
        <v>31.478439999999999</v>
      </c>
      <c r="FA151">
        <v>32.154130000000002</v>
      </c>
      <c r="FB151">
        <v>35.175400000000003</v>
      </c>
      <c r="FC151">
        <v>38.806660000000001</v>
      </c>
      <c r="FD151">
        <v>41.973039999999997</v>
      </c>
      <c r="FE151">
        <v>44.839649999999999</v>
      </c>
      <c r="FF151">
        <v>47.33672</v>
      </c>
      <c r="FG151">
        <v>49.345329999999997</v>
      </c>
      <c r="FH151">
        <v>50.307319999999997</v>
      </c>
      <c r="FI151">
        <v>50.269190000000002</v>
      </c>
      <c r="FJ151">
        <v>48.07864</v>
      </c>
      <c r="FK151">
        <v>44.710920000000002</v>
      </c>
      <c r="FL151">
        <v>42.194809999999997</v>
      </c>
      <c r="FM151">
        <v>39.84084</v>
      </c>
      <c r="FN151">
        <v>38.129379999999998</v>
      </c>
      <c r="FO151">
        <v>36.918880000000001</v>
      </c>
      <c r="FP151">
        <v>35.695320000000002</v>
      </c>
      <c r="FQ151">
        <v>34.528109999999998</v>
      </c>
      <c r="FR151">
        <v>6.0461099999999997E-2</v>
      </c>
      <c r="FS151">
        <v>7.8022800000000003E-2</v>
      </c>
    </row>
    <row r="152" spans="1:176" x14ac:dyDescent="0.2">
      <c r="A152" t="s">
        <v>199</v>
      </c>
      <c r="B152" t="s">
        <v>1</v>
      </c>
      <c r="C152" t="s">
        <v>209</v>
      </c>
      <c r="D152" t="s">
        <v>229</v>
      </c>
      <c r="E152">
        <v>681</v>
      </c>
      <c r="F152">
        <v>6.831251</v>
      </c>
      <c r="G152">
        <v>6.685638</v>
      </c>
      <c r="H152">
        <v>6.6665739999999998</v>
      </c>
      <c r="I152">
        <v>6.7426240000000002</v>
      </c>
      <c r="J152">
        <v>6.9979199999999997</v>
      </c>
      <c r="K152">
        <v>7.5592889999999997</v>
      </c>
      <c r="L152">
        <v>8.419988</v>
      </c>
      <c r="M152">
        <v>9.6273479999999996</v>
      </c>
      <c r="N152">
        <v>11.411989999999999</v>
      </c>
      <c r="O152">
        <v>13.420640000000001</v>
      </c>
      <c r="P152">
        <v>14.72709</v>
      </c>
      <c r="Q152">
        <v>14.817170000000001</v>
      </c>
      <c r="R152">
        <v>14.93037</v>
      </c>
      <c r="S152">
        <v>15.13531</v>
      </c>
      <c r="T152">
        <v>15.17586</v>
      </c>
      <c r="U152">
        <v>15.038029999999999</v>
      </c>
      <c r="V152">
        <v>14.950570000000001</v>
      </c>
      <c r="W152">
        <v>14.72133</v>
      </c>
      <c r="X152">
        <v>14.363659999999999</v>
      </c>
      <c r="Y152">
        <v>13.276339999999999</v>
      </c>
      <c r="Z152">
        <v>12.07422</v>
      </c>
      <c r="AA152">
        <v>10.257630000000001</v>
      </c>
      <c r="AB152">
        <v>8.3408339999999992</v>
      </c>
      <c r="AC152">
        <v>7.3696989999999998</v>
      </c>
      <c r="AD152">
        <v>7.8627500000000003E-2</v>
      </c>
      <c r="AE152">
        <v>4.14186E-2</v>
      </c>
      <c r="AF152">
        <v>6.6731600000000002E-2</v>
      </c>
      <c r="AG152">
        <v>0.11279790000000001</v>
      </c>
      <c r="AH152">
        <v>0.1404376</v>
      </c>
      <c r="AI152">
        <v>3.6947E-3</v>
      </c>
      <c r="AJ152">
        <v>-7.3255000000000001E-2</v>
      </c>
      <c r="AK152">
        <v>5.9859200000000001E-2</v>
      </c>
      <c r="AL152">
        <v>0.1030853</v>
      </c>
      <c r="AM152">
        <v>0.1947873</v>
      </c>
      <c r="AN152">
        <v>0.26041769999999997</v>
      </c>
      <c r="AO152">
        <v>0.17066500000000001</v>
      </c>
      <c r="AP152">
        <v>0.23235539999999999</v>
      </c>
      <c r="AQ152">
        <v>0.24536079999999999</v>
      </c>
      <c r="AR152">
        <v>0.2359068</v>
      </c>
      <c r="AS152">
        <v>0.17791989999999999</v>
      </c>
      <c r="AT152">
        <v>0.1918629</v>
      </c>
      <c r="AU152">
        <v>0.26944770000000001</v>
      </c>
      <c r="AV152">
        <v>0.48510449999999999</v>
      </c>
      <c r="AW152">
        <v>0.4077807</v>
      </c>
      <c r="AX152">
        <v>0.3607457</v>
      </c>
      <c r="AY152">
        <v>0.31121739999999998</v>
      </c>
      <c r="AZ152">
        <v>0.1700074</v>
      </c>
      <c r="BA152">
        <v>0.1302208</v>
      </c>
      <c r="BB152">
        <v>0.11826390000000001</v>
      </c>
      <c r="BC152">
        <v>8.1672599999999998E-2</v>
      </c>
      <c r="BD152">
        <v>0.1064184</v>
      </c>
      <c r="BE152">
        <v>0.1511429</v>
      </c>
      <c r="BF152">
        <v>0.1827598</v>
      </c>
      <c r="BG152">
        <v>5.7040899999999999E-2</v>
      </c>
      <c r="BH152">
        <v>-1.2796E-2</v>
      </c>
      <c r="BI152">
        <v>0.1335829</v>
      </c>
      <c r="BJ152">
        <v>0.18814059999999999</v>
      </c>
      <c r="BK152">
        <v>0.28449059999999998</v>
      </c>
      <c r="BL152">
        <v>0.34182200000000001</v>
      </c>
      <c r="BM152">
        <v>0.24820239999999999</v>
      </c>
      <c r="BN152">
        <v>0.3087125</v>
      </c>
      <c r="BO152">
        <v>0.32092520000000002</v>
      </c>
      <c r="BP152">
        <v>0.31259819999999999</v>
      </c>
      <c r="BQ152">
        <v>0.25318879999999999</v>
      </c>
      <c r="BR152">
        <v>0.2545675</v>
      </c>
      <c r="BS152">
        <v>0.32825710000000002</v>
      </c>
      <c r="BT152">
        <v>0.53519159999999999</v>
      </c>
      <c r="BU152">
        <v>0.44991170000000003</v>
      </c>
      <c r="BV152">
        <v>0.40051619999999999</v>
      </c>
      <c r="BW152">
        <v>0.34671419999999997</v>
      </c>
      <c r="BX152">
        <v>0.20736969999999999</v>
      </c>
      <c r="BY152">
        <v>0.16543569999999999</v>
      </c>
      <c r="BZ152">
        <v>0.14571590000000001</v>
      </c>
      <c r="CA152">
        <v>0.10955239999999999</v>
      </c>
      <c r="CB152">
        <v>0.1339053</v>
      </c>
      <c r="CC152">
        <v>0.17770040000000001</v>
      </c>
      <c r="CD152">
        <v>0.21207210000000001</v>
      </c>
      <c r="CE152">
        <v>9.3988299999999997E-2</v>
      </c>
      <c r="CF152">
        <v>2.9077700000000001E-2</v>
      </c>
      <c r="CG152">
        <v>0.18464369999999999</v>
      </c>
      <c r="CH152">
        <v>0.24704970000000001</v>
      </c>
      <c r="CI152">
        <v>0.34661890000000001</v>
      </c>
      <c r="CJ152">
        <v>0.39820240000000001</v>
      </c>
      <c r="CK152">
        <v>0.30190460000000002</v>
      </c>
      <c r="CL152">
        <v>0.36159730000000001</v>
      </c>
      <c r="CM152">
        <v>0.37326090000000001</v>
      </c>
      <c r="CN152">
        <v>0.3657145</v>
      </c>
      <c r="CO152">
        <v>0.30531979999999997</v>
      </c>
      <c r="CP152">
        <v>0.2979965</v>
      </c>
      <c r="CQ152">
        <v>0.36898829999999999</v>
      </c>
      <c r="CR152">
        <v>0.56988170000000005</v>
      </c>
      <c r="CS152">
        <v>0.47909160000000001</v>
      </c>
      <c r="CT152">
        <v>0.42806100000000002</v>
      </c>
      <c r="CU152">
        <v>0.37129909999999999</v>
      </c>
      <c r="CV152">
        <v>0.2332467</v>
      </c>
      <c r="CW152">
        <v>0.18982550000000001</v>
      </c>
      <c r="CX152">
        <v>0.17316790000000001</v>
      </c>
      <c r="CY152">
        <v>0.1374321</v>
      </c>
      <c r="CZ152">
        <v>0.16139220000000001</v>
      </c>
      <c r="DA152">
        <v>0.204258</v>
      </c>
      <c r="DB152">
        <v>0.2413844</v>
      </c>
      <c r="DC152">
        <v>0.13093569999999999</v>
      </c>
      <c r="DD152">
        <v>7.0951399999999998E-2</v>
      </c>
      <c r="DE152">
        <v>0.23570459999999999</v>
      </c>
      <c r="DF152">
        <v>0.30595879999999998</v>
      </c>
      <c r="DG152">
        <v>0.40874719999999998</v>
      </c>
      <c r="DH152">
        <v>0.45458270000000001</v>
      </c>
      <c r="DI152">
        <v>0.3556067</v>
      </c>
      <c r="DJ152">
        <v>0.41448200000000002</v>
      </c>
      <c r="DK152">
        <v>0.42559659999999999</v>
      </c>
      <c r="DL152">
        <v>0.4188307</v>
      </c>
      <c r="DM152">
        <v>0.35745070000000001</v>
      </c>
      <c r="DN152">
        <v>0.34142549999999999</v>
      </c>
      <c r="DO152">
        <v>0.40971950000000001</v>
      </c>
      <c r="DP152">
        <v>0.60457190000000005</v>
      </c>
      <c r="DQ152">
        <v>0.50827149999999999</v>
      </c>
      <c r="DR152">
        <v>0.45560590000000001</v>
      </c>
      <c r="DS152">
        <v>0.39588400000000001</v>
      </c>
      <c r="DT152">
        <v>0.25912370000000001</v>
      </c>
      <c r="DU152">
        <v>0.21421519999999999</v>
      </c>
      <c r="DV152">
        <v>0.2128043</v>
      </c>
      <c r="DW152">
        <v>0.17768610000000001</v>
      </c>
      <c r="DX152">
        <v>0.20107900000000001</v>
      </c>
      <c r="DY152">
        <v>0.24260290000000001</v>
      </c>
      <c r="DZ152">
        <v>0.28370669999999998</v>
      </c>
      <c r="EA152">
        <v>0.1842818</v>
      </c>
      <c r="EB152">
        <v>0.13141030000000001</v>
      </c>
      <c r="EC152">
        <v>0.30942829999999999</v>
      </c>
      <c r="ED152">
        <v>0.39101409999999998</v>
      </c>
      <c r="EE152">
        <v>0.49845050000000002</v>
      </c>
      <c r="EF152">
        <v>0.53598699999999999</v>
      </c>
      <c r="EG152">
        <v>0.43314419999999998</v>
      </c>
      <c r="EH152">
        <v>0.49083919999999998</v>
      </c>
      <c r="EI152">
        <v>0.50116099999999997</v>
      </c>
      <c r="EJ152">
        <v>0.49552210000000002</v>
      </c>
      <c r="EK152">
        <v>0.43271959999999998</v>
      </c>
      <c r="EL152">
        <v>0.40413009999999999</v>
      </c>
      <c r="EM152">
        <v>0.46852890000000003</v>
      </c>
      <c r="EN152">
        <v>0.65465899999999999</v>
      </c>
      <c r="EO152">
        <v>0.55040250000000002</v>
      </c>
      <c r="EP152">
        <v>0.49537639999999999</v>
      </c>
      <c r="EQ152">
        <v>0.43138070000000001</v>
      </c>
      <c r="ER152">
        <v>0.29648600000000003</v>
      </c>
      <c r="ES152">
        <v>0.24943009999999999</v>
      </c>
      <c r="ET152">
        <v>50.746360000000003</v>
      </c>
      <c r="EU152">
        <v>50.033630000000002</v>
      </c>
      <c r="EV152">
        <v>49.403329999999997</v>
      </c>
      <c r="EW152">
        <v>48.981349999999999</v>
      </c>
      <c r="EX152">
        <v>48.63111</v>
      </c>
      <c r="EY152">
        <v>48.354909999999997</v>
      </c>
      <c r="EZ152">
        <v>48.166080000000001</v>
      </c>
      <c r="FA152">
        <v>48.67407</v>
      </c>
      <c r="FB152">
        <v>50.846989999999998</v>
      </c>
      <c r="FC152">
        <v>53.45767</v>
      </c>
      <c r="FD152">
        <v>55.487789999999997</v>
      </c>
      <c r="FE152">
        <v>57.456740000000003</v>
      </c>
      <c r="FF152">
        <v>59.080910000000003</v>
      </c>
      <c r="FG152">
        <v>60.638019999999997</v>
      </c>
      <c r="FH152">
        <v>61.701450000000001</v>
      </c>
      <c r="FI152">
        <v>61.53998</v>
      </c>
      <c r="FJ152">
        <v>60.654220000000002</v>
      </c>
      <c r="FK152">
        <v>58.920630000000003</v>
      </c>
      <c r="FL152">
        <v>57.084159999999997</v>
      </c>
      <c r="FM152">
        <v>55.668030000000002</v>
      </c>
      <c r="FN152">
        <v>54.558390000000003</v>
      </c>
      <c r="FO152">
        <v>53.58623</v>
      </c>
      <c r="FP152">
        <v>52.732489999999999</v>
      </c>
      <c r="FQ152">
        <v>51.986150000000002</v>
      </c>
      <c r="FR152">
        <v>6.0461099999999997E-2</v>
      </c>
      <c r="FS152">
        <v>7.8022800000000003E-2</v>
      </c>
    </row>
    <row r="153" spans="1:176" x14ac:dyDescent="0.2">
      <c r="A153" t="s">
        <v>199</v>
      </c>
      <c r="B153" t="s">
        <v>1</v>
      </c>
      <c r="C153" t="s">
        <v>209</v>
      </c>
      <c r="D153" t="s">
        <v>240</v>
      </c>
      <c r="E153">
        <v>681</v>
      </c>
      <c r="F153">
        <v>6.6648690000000004</v>
      </c>
      <c r="G153">
        <v>6.5132469999999998</v>
      </c>
      <c r="H153">
        <v>6.51044</v>
      </c>
      <c r="I153">
        <v>6.6219089999999996</v>
      </c>
      <c r="J153">
        <v>6.8043849999999999</v>
      </c>
      <c r="K153">
        <v>7.54772</v>
      </c>
      <c r="L153">
        <v>8.565944</v>
      </c>
      <c r="M153">
        <v>10.076180000000001</v>
      </c>
      <c r="N153">
        <v>11.89588</v>
      </c>
      <c r="O153">
        <v>13.562200000000001</v>
      </c>
      <c r="P153">
        <v>14.830209999999999</v>
      </c>
      <c r="Q153">
        <v>14.796189999999999</v>
      </c>
      <c r="R153">
        <v>14.71969</v>
      </c>
      <c r="S153">
        <v>14.661479999999999</v>
      </c>
      <c r="T153">
        <v>14.63104</v>
      </c>
      <c r="U153">
        <v>14.18703</v>
      </c>
      <c r="V153">
        <v>14.39594</v>
      </c>
      <c r="W153">
        <v>14.48673</v>
      </c>
      <c r="X153">
        <v>14.032550000000001</v>
      </c>
      <c r="Y153">
        <v>12.969469999999999</v>
      </c>
      <c r="Z153">
        <v>11.63026</v>
      </c>
      <c r="AA153">
        <v>9.8805289999999992</v>
      </c>
      <c r="AB153">
        <v>8.0302419999999994</v>
      </c>
      <c r="AC153">
        <v>7.0660610000000004</v>
      </c>
      <c r="AD153">
        <v>-1.42325E-2</v>
      </c>
      <c r="AE153">
        <v>-8.9070399999999994E-2</v>
      </c>
      <c r="AF153">
        <v>-3.8763699999999998E-2</v>
      </c>
      <c r="AG153">
        <v>1.8579600000000002E-2</v>
      </c>
      <c r="AH153">
        <v>-1.9296799999999999E-2</v>
      </c>
      <c r="AI153">
        <v>-6.4522800000000005E-2</v>
      </c>
      <c r="AJ153">
        <v>-0.1549904</v>
      </c>
      <c r="AK153">
        <v>5.1319200000000002E-2</v>
      </c>
      <c r="AL153">
        <v>0.19497300000000001</v>
      </c>
      <c r="AM153">
        <v>0.11178440000000001</v>
      </c>
      <c r="AN153">
        <v>0.17104349999999999</v>
      </c>
      <c r="AO153">
        <v>0.13938110000000001</v>
      </c>
      <c r="AP153">
        <v>0.16976530000000001</v>
      </c>
      <c r="AQ153">
        <v>0.1977911</v>
      </c>
      <c r="AR153">
        <v>0.21057880000000001</v>
      </c>
      <c r="AS153">
        <v>4.2144800000000003E-2</v>
      </c>
      <c r="AT153">
        <v>0.20613570000000001</v>
      </c>
      <c r="AU153">
        <v>0.26582050000000002</v>
      </c>
      <c r="AV153">
        <v>0.53981920000000005</v>
      </c>
      <c r="AW153">
        <v>0.4301681</v>
      </c>
      <c r="AX153">
        <v>0.25043569999999998</v>
      </c>
      <c r="AY153">
        <v>0.2010816</v>
      </c>
      <c r="AZ153">
        <v>9.2347200000000004E-2</v>
      </c>
      <c r="BA153">
        <v>-6.8658200000000003E-2</v>
      </c>
      <c r="BB153">
        <v>2.54039E-2</v>
      </c>
      <c r="BC153">
        <v>-4.8816400000000003E-2</v>
      </c>
      <c r="BD153">
        <v>9.2299999999999999E-4</v>
      </c>
      <c r="BE153">
        <v>5.6924500000000003E-2</v>
      </c>
      <c r="BF153">
        <v>2.3025400000000001E-2</v>
      </c>
      <c r="BG153">
        <v>-1.1176699999999999E-2</v>
      </c>
      <c r="BH153">
        <v>-9.4531400000000002E-2</v>
      </c>
      <c r="BI153">
        <v>0.12504299999999999</v>
      </c>
      <c r="BJ153">
        <v>0.28002840000000001</v>
      </c>
      <c r="BK153">
        <v>0.20148779999999999</v>
      </c>
      <c r="BL153">
        <v>0.2524478</v>
      </c>
      <c r="BM153">
        <v>0.21691849999999999</v>
      </c>
      <c r="BN153">
        <v>0.24612249999999999</v>
      </c>
      <c r="BO153">
        <v>0.27335549999999997</v>
      </c>
      <c r="BP153">
        <v>0.28727019999999998</v>
      </c>
      <c r="BQ153">
        <v>0.11741360000000001</v>
      </c>
      <c r="BR153">
        <v>0.26884029999999998</v>
      </c>
      <c r="BS153">
        <v>0.32462980000000002</v>
      </c>
      <c r="BT153">
        <v>0.58990629999999999</v>
      </c>
      <c r="BU153">
        <v>0.47229919999999997</v>
      </c>
      <c r="BV153">
        <v>0.29020610000000002</v>
      </c>
      <c r="BW153">
        <v>0.23657829999999999</v>
      </c>
      <c r="BX153">
        <v>0.12970950000000001</v>
      </c>
      <c r="BY153">
        <v>-3.3443199999999999E-2</v>
      </c>
      <c r="BZ153">
        <v>5.2855899999999997E-2</v>
      </c>
      <c r="CA153">
        <v>-2.0936699999999999E-2</v>
      </c>
      <c r="CB153">
        <v>2.8410000000000001E-2</v>
      </c>
      <c r="CC153">
        <v>8.3482000000000001E-2</v>
      </c>
      <c r="CD153">
        <v>5.2337700000000001E-2</v>
      </c>
      <c r="CE153">
        <v>2.5770700000000001E-2</v>
      </c>
      <c r="CF153">
        <v>-5.2657700000000002E-2</v>
      </c>
      <c r="CG153">
        <v>0.1761038</v>
      </c>
      <c r="CH153">
        <v>0.3389374</v>
      </c>
      <c r="CI153">
        <v>0.26361610000000002</v>
      </c>
      <c r="CJ153">
        <v>0.30882809999999999</v>
      </c>
      <c r="CK153">
        <v>0.27062069999999999</v>
      </c>
      <c r="CL153">
        <v>0.29900719999999997</v>
      </c>
      <c r="CM153">
        <v>0.32569120000000001</v>
      </c>
      <c r="CN153">
        <v>0.34038649999999998</v>
      </c>
      <c r="CO153">
        <v>0.16954459999999999</v>
      </c>
      <c r="CP153">
        <v>0.31226939999999997</v>
      </c>
      <c r="CQ153">
        <v>0.36536099999999999</v>
      </c>
      <c r="CR153">
        <v>0.6245965</v>
      </c>
      <c r="CS153">
        <v>0.50147900000000001</v>
      </c>
      <c r="CT153">
        <v>0.31775100000000001</v>
      </c>
      <c r="CU153">
        <v>0.26116329999999999</v>
      </c>
      <c r="CV153">
        <v>0.15558649999999999</v>
      </c>
      <c r="CW153">
        <v>-9.0535000000000008E-3</v>
      </c>
      <c r="CX153">
        <v>8.0307900000000002E-2</v>
      </c>
      <c r="CY153">
        <v>6.9430999999999998E-3</v>
      </c>
      <c r="CZ153">
        <v>5.5896899999999999E-2</v>
      </c>
      <c r="DA153">
        <v>0.1100396</v>
      </c>
      <c r="DB153">
        <v>8.165E-2</v>
      </c>
      <c r="DC153">
        <v>6.2718099999999999E-2</v>
      </c>
      <c r="DD153">
        <v>-1.0784E-2</v>
      </c>
      <c r="DE153">
        <v>0.22716459999999999</v>
      </c>
      <c r="DF153">
        <v>0.39784649999999999</v>
      </c>
      <c r="DG153">
        <v>0.32574429999999999</v>
      </c>
      <c r="DH153">
        <v>0.36520849999999999</v>
      </c>
      <c r="DI153">
        <v>0.32432280000000002</v>
      </c>
      <c r="DJ153">
        <v>0.35189199999999998</v>
      </c>
      <c r="DK153">
        <v>0.3780269</v>
      </c>
      <c r="DL153">
        <v>0.39350269999999998</v>
      </c>
      <c r="DM153">
        <v>0.2216756</v>
      </c>
      <c r="DN153">
        <v>0.35569840000000003</v>
      </c>
      <c r="DO153">
        <v>0.40609220000000001</v>
      </c>
      <c r="DP153">
        <v>0.65928659999999994</v>
      </c>
      <c r="DQ153">
        <v>0.53065890000000004</v>
      </c>
      <c r="DR153">
        <v>0.34529589999999999</v>
      </c>
      <c r="DS153">
        <v>0.28574820000000001</v>
      </c>
      <c r="DT153">
        <v>0.1814636</v>
      </c>
      <c r="DU153">
        <v>1.5336199999999999E-2</v>
      </c>
      <c r="DV153">
        <v>0.1199443</v>
      </c>
      <c r="DW153">
        <v>4.7197099999999999E-2</v>
      </c>
      <c r="DX153">
        <v>9.5583699999999994E-2</v>
      </c>
      <c r="DY153">
        <v>0.1483845</v>
      </c>
      <c r="DZ153">
        <v>0.12397229999999999</v>
      </c>
      <c r="EA153">
        <v>0.1160643</v>
      </c>
      <c r="EB153">
        <v>4.9674999999999997E-2</v>
      </c>
      <c r="EC153">
        <v>0.3008883</v>
      </c>
      <c r="ED153">
        <v>0.48290179999999999</v>
      </c>
      <c r="EE153">
        <v>0.41544769999999998</v>
      </c>
      <c r="EF153">
        <v>0.44661279999999998</v>
      </c>
      <c r="EG153">
        <v>0.4018603</v>
      </c>
      <c r="EH153">
        <v>0.42824909999999999</v>
      </c>
      <c r="EI153">
        <v>0.45359129999999998</v>
      </c>
      <c r="EJ153">
        <v>0.4701941</v>
      </c>
      <c r="EK153">
        <v>0.2969444</v>
      </c>
      <c r="EL153">
        <v>0.41840300000000002</v>
      </c>
      <c r="EM153">
        <v>0.46490160000000003</v>
      </c>
      <c r="EN153">
        <v>0.7093737</v>
      </c>
      <c r="EO153">
        <v>0.57278989999999996</v>
      </c>
      <c r="EP153">
        <v>0.38506629999999997</v>
      </c>
      <c r="EQ153">
        <v>0.3212449</v>
      </c>
      <c r="ER153">
        <v>0.21882589999999999</v>
      </c>
      <c r="ES153">
        <v>5.0551100000000002E-2</v>
      </c>
      <c r="ET153">
        <v>41.304729999999999</v>
      </c>
      <c r="EU153">
        <v>40.491720000000001</v>
      </c>
      <c r="EV153">
        <v>39.843330000000002</v>
      </c>
      <c r="EW153">
        <v>39.475830000000002</v>
      </c>
      <c r="EX153">
        <v>39.045830000000002</v>
      </c>
      <c r="EY153">
        <v>38.96519</v>
      </c>
      <c r="EZ153">
        <v>39.08081</v>
      </c>
      <c r="FA153">
        <v>39.816009999999999</v>
      </c>
      <c r="FB153">
        <v>42.130659999999999</v>
      </c>
      <c r="FC153">
        <v>45.670459999999999</v>
      </c>
      <c r="FD153">
        <v>48.243560000000002</v>
      </c>
      <c r="FE153">
        <v>50.35228</v>
      </c>
      <c r="FF153">
        <v>52.637509999999999</v>
      </c>
      <c r="FG153">
        <v>53.881880000000002</v>
      </c>
      <c r="FH153">
        <v>54.833649999999999</v>
      </c>
      <c r="FI153">
        <v>54.790689999999998</v>
      </c>
      <c r="FJ153">
        <v>53.687959999999997</v>
      </c>
      <c r="FK153">
        <v>52.278559999999999</v>
      </c>
      <c r="FL153">
        <v>50.543410000000002</v>
      </c>
      <c r="FM153">
        <v>49.105919999999998</v>
      </c>
      <c r="FN153">
        <v>47.9801</v>
      </c>
      <c r="FO153">
        <v>46.577530000000003</v>
      </c>
      <c r="FP153">
        <v>45.618020000000001</v>
      </c>
      <c r="FQ153">
        <v>44.398400000000002</v>
      </c>
      <c r="FR153">
        <v>6.0461099999999997E-2</v>
      </c>
      <c r="FS153">
        <v>7.8022800000000003E-2</v>
      </c>
    </row>
    <row r="154" spans="1:176" x14ac:dyDescent="0.2">
      <c r="A154" t="s">
        <v>199</v>
      </c>
      <c r="B154" t="s">
        <v>1</v>
      </c>
      <c r="C154" t="s">
        <v>209</v>
      </c>
      <c r="D154" t="s">
        <v>230</v>
      </c>
      <c r="E154">
        <v>681</v>
      </c>
      <c r="F154">
        <v>6.79941</v>
      </c>
      <c r="G154">
        <v>6.6612289999999996</v>
      </c>
      <c r="H154">
        <v>6.6462479999999999</v>
      </c>
      <c r="I154">
        <v>6.7273329999999998</v>
      </c>
      <c r="J154">
        <v>7.0156939999999999</v>
      </c>
      <c r="K154">
        <v>7.5583109999999998</v>
      </c>
      <c r="L154">
        <v>8.5421189999999996</v>
      </c>
      <c r="M154">
        <v>9.9843840000000004</v>
      </c>
      <c r="N154">
        <v>11.523759999999999</v>
      </c>
      <c r="O154">
        <v>13.47096</v>
      </c>
      <c r="P154">
        <v>14.71031</v>
      </c>
      <c r="Q154">
        <v>14.774900000000001</v>
      </c>
      <c r="R154">
        <v>14.88124</v>
      </c>
      <c r="S154">
        <v>15.05437</v>
      </c>
      <c r="T154">
        <v>15.117290000000001</v>
      </c>
      <c r="U154">
        <v>14.994809999999999</v>
      </c>
      <c r="V154">
        <v>14.917020000000001</v>
      </c>
      <c r="W154">
        <v>14.9541</v>
      </c>
      <c r="X154">
        <v>14.18811</v>
      </c>
      <c r="Y154">
        <v>13.057040000000001</v>
      </c>
      <c r="Z154">
        <v>11.885</v>
      </c>
      <c r="AA154">
        <v>10.115589999999999</v>
      </c>
      <c r="AB154">
        <v>8.2166390000000007</v>
      </c>
      <c r="AC154">
        <v>7.3141470000000002</v>
      </c>
      <c r="AD154">
        <v>7.6290700000000003E-2</v>
      </c>
      <c r="AE154">
        <v>3.7798699999999998E-2</v>
      </c>
      <c r="AF154">
        <v>6.3814800000000005E-2</v>
      </c>
      <c r="AG154">
        <v>0.1103147</v>
      </c>
      <c r="AH154">
        <v>0.1361436</v>
      </c>
      <c r="AI154">
        <v>1.8471E-3</v>
      </c>
      <c r="AJ154">
        <v>-7.5731900000000005E-2</v>
      </c>
      <c r="AK154">
        <v>5.9770499999999997E-2</v>
      </c>
      <c r="AL154">
        <v>0.1057329</v>
      </c>
      <c r="AM154">
        <v>0.19258729999999999</v>
      </c>
      <c r="AN154">
        <v>0.25847429999999999</v>
      </c>
      <c r="AO154">
        <v>0.17010040000000001</v>
      </c>
      <c r="AP154">
        <v>0.23115669999999999</v>
      </c>
      <c r="AQ154">
        <v>0.24461730000000001</v>
      </c>
      <c r="AR154">
        <v>0.2355479</v>
      </c>
      <c r="AS154">
        <v>0.17548820000000001</v>
      </c>
      <c r="AT154">
        <v>0.1924447</v>
      </c>
      <c r="AU154">
        <v>0.26947539999999998</v>
      </c>
      <c r="AV154">
        <v>0.4865236</v>
      </c>
      <c r="AW154">
        <v>0.40840120000000002</v>
      </c>
      <c r="AX154">
        <v>0.35794619999999999</v>
      </c>
      <c r="AY154">
        <v>0.30841750000000001</v>
      </c>
      <c r="AZ154">
        <v>0.16791400000000001</v>
      </c>
      <c r="BA154">
        <v>0.12497270000000001</v>
      </c>
      <c r="BB154">
        <v>0.115927</v>
      </c>
      <c r="BC154">
        <v>7.80526E-2</v>
      </c>
      <c r="BD154">
        <v>0.1035015</v>
      </c>
      <c r="BE154">
        <v>0.14865970000000001</v>
      </c>
      <c r="BF154">
        <v>0.17846590000000001</v>
      </c>
      <c r="BG154">
        <v>5.5193199999999998E-2</v>
      </c>
      <c r="BH154">
        <v>-1.5272900000000001E-2</v>
      </c>
      <c r="BI154">
        <v>0.13349420000000001</v>
      </c>
      <c r="BJ154">
        <v>0.19078819999999999</v>
      </c>
      <c r="BK154">
        <v>0.2822906</v>
      </c>
      <c r="BL154">
        <v>0.33987859999999998</v>
      </c>
      <c r="BM154">
        <v>0.24763779999999999</v>
      </c>
      <c r="BN154">
        <v>0.3075138</v>
      </c>
      <c r="BO154">
        <v>0.32018170000000001</v>
      </c>
      <c r="BP154">
        <v>0.3122393</v>
      </c>
      <c r="BQ154">
        <v>0.25075700000000001</v>
      </c>
      <c r="BR154">
        <v>0.25514930000000002</v>
      </c>
      <c r="BS154">
        <v>0.32828479999999999</v>
      </c>
      <c r="BT154">
        <v>0.5366107</v>
      </c>
      <c r="BU154">
        <v>0.45053219999999999</v>
      </c>
      <c r="BV154">
        <v>0.39771669999999998</v>
      </c>
      <c r="BW154">
        <v>0.34391430000000001</v>
      </c>
      <c r="BX154">
        <v>0.20527629999999999</v>
      </c>
      <c r="BY154">
        <v>0.16018760000000001</v>
      </c>
      <c r="BZ154">
        <v>0.14337900000000001</v>
      </c>
      <c r="CA154">
        <v>0.1059324</v>
      </c>
      <c r="CB154">
        <v>0.13098850000000001</v>
      </c>
      <c r="CC154">
        <v>0.17521719999999999</v>
      </c>
      <c r="CD154">
        <v>0.2077782</v>
      </c>
      <c r="CE154">
        <v>9.2140600000000003E-2</v>
      </c>
      <c r="CF154">
        <v>2.6600800000000001E-2</v>
      </c>
      <c r="CG154">
        <v>0.184555</v>
      </c>
      <c r="CH154">
        <v>0.24969720000000001</v>
      </c>
      <c r="CI154">
        <v>0.34441889999999997</v>
      </c>
      <c r="CJ154">
        <v>0.39625890000000002</v>
      </c>
      <c r="CK154">
        <v>0.30134</v>
      </c>
      <c r="CL154">
        <v>0.36039860000000001</v>
      </c>
      <c r="CM154">
        <v>0.3725174</v>
      </c>
      <c r="CN154">
        <v>0.3653556</v>
      </c>
      <c r="CO154">
        <v>0.30288799999999999</v>
      </c>
      <c r="CP154">
        <v>0.29857840000000002</v>
      </c>
      <c r="CQ154">
        <v>0.36901600000000001</v>
      </c>
      <c r="CR154">
        <v>0.5713009</v>
      </c>
      <c r="CS154">
        <v>0.47971209999999997</v>
      </c>
      <c r="CT154">
        <v>0.42526160000000002</v>
      </c>
      <c r="CU154">
        <v>0.36849920000000003</v>
      </c>
      <c r="CV154">
        <v>0.23115330000000001</v>
      </c>
      <c r="CW154">
        <v>0.1845774</v>
      </c>
      <c r="CX154">
        <v>0.17083110000000001</v>
      </c>
      <c r="CY154">
        <v>0.13381219999999999</v>
      </c>
      <c r="CZ154">
        <v>0.15847539999999999</v>
      </c>
      <c r="DA154">
        <v>0.2017748</v>
      </c>
      <c r="DB154">
        <v>0.23709050000000001</v>
      </c>
      <c r="DC154">
        <v>0.12908800000000001</v>
      </c>
      <c r="DD154">
        <v>6.8474499999999994E-2</v>
      </c>
      <c r="DE154">
        <v>0.23561579999999999</v>
      </c>
      <c r="DF154">
        <v>0.3086063</v>
      </c>
      <c r="DG154">
        <v>0.4065472</v>
      </c>
      <c r="DH154">
        <v>0.45263930000000002</v>
      </c>
      <c r="DI154">
        <v>0.35504219999999997</v>
      </c>
      <c r="DJ154">
        <v>0.41328330000000002</v>
      </c>
      <c r="DK154">
        <v>0.42485309999999998</v>
      </c>
      <c r="DL154">
        <v>0.4184718</v>
      </c>
      <c r="DM154">
        <v>0.35501899999999997</v>
      </c>
      <c r="DN154">
        <v>0.34200740000000002</v>
      </c>
      <c r="DO154">
        <v>0.40974719999999998</v>
      </c>
      <c r="DP154">
        <v>0.60599099999999995</v>
      </c>
      <c r="DQ154">
        <v>0.50889189999999995</v>
      </c>
      <c r="DR154">
        <v>0.4528065</v>
      </c>
      <c r="DS154">
        <v>0.39308409999999999</v>
      </c>
      <c r="DT154">
        <v>0.25703029999999999</v>
      </c>
      <c r="DU154">
        <v>0.20896709999999999</v>
      </c>
      <c r="DV154">
        <v>0.2104674</v>
      </c>
      <c r="DW154">
        <v>0.1740662</v>
      </c>
      <c r="DX154">
        <v>0.19816220000000001</v>
      </c>
      <c r="DY154">
        <v>0.24011969999999999</v>
      </c>
      <c r="DZ154">
        <v>0.27941270000000001</v>
      </c>
      <c r="EA154">
        <v>0.18243419999999999</v>
      </c>
      <c r="EB154">
        <v>0.1289334</v>
      </c>
      <c r="EC154">
        <v>0.30933959999999999</v>
      </c>
      <c r="ED154">
        <v>0.3936616</v>
      </c>
      <c r="EE154">
        <v>0.49625049999999998</v>
      </c>
      <c r="EF154">
        <v>0.53404359999999995</v>
      </c>
      <c r="EG154">
        <v>0.43257960000000001</v>
      </c>
      <c r="EH154">
        <v>0.48964039999999998</v>
      </c>
      <c r="EI154">
        <v>0.50041749999999996</v>
      </c>
      <c r="EJ154">
        <v>0.49516320000000003</v>
      </c>
      <c r="EK154">
        <v>0.4302878</v>
      </c>
      <c r="EL154">
        <v>0.40471200000000002</v>
      </c>
      <c r="EM154">
        <v>0.46855649999999999</v>
      </c>
      <c r="EN154">
        <v>0.6560781</v>
      </c>
      <c r="EO154">
        <v>0.55102289999999998</v>
      </c>
      <c r="EP154">
        <v>0.49257689999999998</v>
      </c>
      <c r="EQ154">
        <v>0.42858089999999999</v>
      </c>
      <c r="ER154">
        <v>0.2943926</v>
      </c>
      <c r="ES154">
        <v>0.24418200000000001</v>
      </c>
      <c r="ET154">
        <v>47.662559999999999</v>
      </c>
      <c r="EU154">
        <v>46.795920000000002</v>
      </c>
      <c r="EV154">
        <v>46.021630000000002</v>
      </c>
      <c r="EW154">
        <v>45.465200000000003</v>
      </c>
      <c r="EX154">
        <v>44.946440000000003</v>
      </c>
      <c r="EY154">
        <v>44.541139999999999</v>
      </c>
      <c r="EZ154">
        <v>44.368229999999997</v>
      </c>
      <c r="FA154">
        <v>44.677340000000001</v>
      </c>
      <c r="FB154">
        <v>47.767859999999999</v>
      </c>
      <c r="FC154">
        <v>52.329889999999999</v>
      </c>
      <c r="FD154">
        <v>56.202919999999999</v>
      </c>
      <c r="FE154">
        <v>59.338949999999997</v>
      </c>
      <c r="FF154">
        <v>61.841589999999997</v>
      </c>
      <c r="FG154">
        <v>63.793939999999999</v>
      </c>
      <c r="FH154">
        <v>64.898669999999996</v>
      </c>
      <c r="FI154">
        <v>64.920969999999997</v>
      </c>
      <c r="FJ154">
        <v>63.113930000000003</v>
      </c>
      <c r="FK154">
        <v>59.445779999999999</v>
      </c>
      <c r="FL154">
        <v>56.520130000000002</v>
      </c>
      <c r="FM154">
        <v>54.45664</v>
      </c>
      <c r="FN154">
        <v>52.769779999999997</v>
      </c>
      <c r="FO154">
        <v>51.353149999999999</v>
      </c>
      <c r="FP154">
        <v>50.085059999999999</v>
      </c>
      <c r="FQ154">
        <v>48.985030000000002</v>
      </c>
      <c r="FR154">
        <v>6.0461099999999997E-2</v>
      </c>
      <c r="FS154">
        <v>7.8022800000000003E-2</v>
      </c>
    </row>
    <row r="155" spans="1:176" x14ac:dyDescent="0.2">
      <c r="A155" t="s">
        <v>199</v>
      </c>
      <c r="B155" t="s">
        <v>1</v>
      </c>
      <c r="C155" t="s">
        <v>209</v>
      </c>
      <c r="D155" t="s">
        <v>241</v>
      </c>
      <c r="E155">
        <v>681</v>
      </c>
      <c r="F155">
        <v>6.7770349999999997</v>
      </c>
      <c r="G155">
        <v>6.6083420000000004</v>
      </c>
      <c r="H155">
        <v>6.5733230000000002</v>
      </c>
      <c r="I155">
        <v>6.7146569999999999</v>
      </c>
      <c r="J155">
        <v>7.057245</v>
      </c>
      <c r="K155">
        <v>7.5367050000000004</v>
      </c>
      <c r="L155">
        <v>8.4195519999999995</v>
      </c>
      <c r="M155">
        <v>9.8706019999999999</v>
      </c>
      <c r="N155">
        <v>11.41803</v>
      </c>
      <c r="O155">
        <v>13.25207</v>
      </c>
      <c r="P155">
        <v>14.34812</v>
      </c>
      <c r="Q155">
        <v>14.401759999999999</v>
      </c>
      <c r="R155">
        <v>14.578900000000001</v>
      </c>
      <c r="S155">
        <v>14.79204</v>
      </c>
      <c r="T155">
        <v>14.863939999999999</v>
      </c>
      <c r="U155">
        <v>14.841290000000001</v>
      </c>
      <c r="V155">
        <v>14.634930000000001</v>
      </c>
      <c r="W155">
        <v>14.57305</v>
      </c>
      <c r="X155">
        <v>13.88354</v>
      </c>
      <c r="Y155">
        <v>12.69279</v>
      </c>
      <c r="Z155">
        <v>11.533010000000001</v>
      </c>
      <c r="AA155">
        <v>9.8610989999999994</v>
      </c>
      <c r="AB155">
        <v>8.0246910000000007</v>
      </c>
      <c r="AC155">
        <v>7.119618</v>
      </c>
      <c r="AD155">
        <v>7.4251399999999995E-2</v>
      </c>
      <c r="AE155">
        <v>3.4840200000000002E-2</v>
      </c>
      <c r="AF155">
        <v>6.1803400000000001E-2</v>
      </c>
      <c r="AG155">
        <v>0.1083115</v>
      </c>
      <c r="AH155">
        <v>0.13444159999999999</v>
      </c>
      <c r="AI155">
        <v>-1.9773999999999998E-3</v>
      </c>
      <c r="AJ155">
        <v>-7.7711100000000005E-2</v>
      </c>
      <c r="AK155">
        <v>5.6116199999999998E-2</v>
      </c>
      <c r="AL155">
        <v>0.1074036</v>
      </c>
      <c r="AM155">
        <v>0.19495209999999999</v>
      </c>
      <c r="AN155">
        <v>0.25757560000000002</v>
      </c>
      <c r="AO155">
        <v>0.16811789999999999</v>
      </c>
      <c r="AP155">
        <v>0.22938449999999999</v>
      </c>
      <c r="AQ155">
        <v>0.24122460000000001</v>
      </c>
      <c r="AR155">
        <v>0.23265350000000001</v>
      </c>
      <c r="AS155">
        <v>0.172238</v>
      </c>
      <c r="AT155">
        <v>0.18700839999999999</v>
      </c>
      <c r="AU155">
        <v>0.2661113</v>
      </c>
      <c r="AV155">
        <v>0.4836799</v>
      </c>
      <c r="AW155">
        <v>0.40638390000000002</v>
      </c>
      <c r="AX155">
        <v>0.3516088</v>
      </c>
      <c r="AY155">
        <v>0.30572959999999999</v>
      </c>
      <c r="AZ155">
        <v>0.16601199999999999</v>
      </c>
      <c r="BA155">
        <v>0.1246268</v>
      </c>
      <c r="BB155">
        <v>0.11388769999999999</v>
      </c>
      <c r="BC155">
        <v>7.5094099999999997E-2</v>
      </c>
      <c r="BD155">
        <v>0.1014902</v>
      </c>
      <c r="BE155">
        <v>0.14665639999999999</v>
      </c>
      <c r="BF155">
        <v>0.1767638</v>
      </c>
      <c r="BG155">
        <v>5.1368799999999999E-2</v>
      </c>
      <c r="BH155">
        <v>-1.7252099999999999E-2</v>
      </c>
      <c r="BI155">
        <v>0.12983990000000001</v>
      </c>
      <c r="BJ155">
        <v>0.19245889999999999</v>
      </c>
      <c r="BK155">
        <v>0.28465550000000001</v>
      </c>
      <c r="BL155">
        <v>0.3389799</v>
      </c>
      <c r="BM155">
        <v>0.24565529999999999</v>
      </c>
      <c r="BN155">
        <v>0.3057416</v>
      </c>
      <c r="BO155">
        <v>0.31678909999999999</v>
      </c>
      <c r="BP155">
        <v>0.30934489999999998</v>
      </c>
      <c r="BQ155">
        <v>0.2475069</v>
      </c>
      <c r="BR155">
        <v>0.24971299999999999</v>
      </c>
      <c r="BS155">
        <v>0.3249206</v>
      </c>
      <c r="BT155">
        <v>0.53376699999999999</v>
      </c>
      <c r="BU155">
        <v>0.44851489999999999</v>
      </c>
      <c r="BV155">
        <v>0.39137919999999998</v>
      </c>
      <c r="BW155">
        <v>0.34122629999999998</v>
      </c>
      <c r="BX155">
        <v>0.20337430000000001</v>
      </c>
      <c r="BY155">
        <v>0.1598417</v>
      </c>
      <c r="BZ155">
        <v>0.14133979999999999</v>
      </c>
      <c r="CA155">
        <v>0.10297389999999999</v>
      </c>
      <c r="CB155">
        <v>0.12897710000000001</v>
      </c>
      <c r="CC155">
        <v>0.17321400000000001</v>
      </c>
      <c r="CD155">
        <v>0.20607610000000001</v>
      </c>
      <c r="CE155">
        <v>8.8316199999999997E-2</v>
      </c>
      <c r="CF155">
        <v>2.46216E-2</v>
      </c>
      <c r="CG155">
        <v>0.1809007</v>
      </c>
      <c r="CH155">
        <v>0.25136799999999998</v>
      </c>
      <c r="CI155">
        <v>0.34678369999999997</v>
      </c>
      <c r="CJ155">
        <v>0.3953603</v>
      </c>
      <c r="CK155">
        <v>0.2993574</v>
      </c>
      <c r="CL155">
        <v>0.35862640000000001</v>
      </c>
      <c r="CM155">
        <v>0.36912479999999998</v>
      </c>
      <c r="CN155">
        <v>0.36246119999999998</v>
      </c>
      <c r="CO155">
        <v>0.29963790000000001</v>
      </c>
      <c r="CP155">
        <v>0.29314210000000002</v>
      </c>
      <c r="CQ155">
        <v>0.36565180000000003</v>
      </c>
      <c r="CR155">
        <v>0.56845710000000005</v>
      </c>
      <c r="CS155">
        <v>0.47769479999999997</v>
      </c>
      <c r="CT155">
        <v>0.41892410000000002</v>
      </c>
      <c r="CU155">
        <v>0.3658112</v>
      </c>
      <c r="CV155">
        <v>0.22925129999999999</v>
      </c>
      <c r="CW155">
        <v>0.18423139999999999</v>
      </c>
      <c r="CX155">
        <v>0.16879179999999999</v>
      </c>
      <c r="CY155">
        <v>0.13085369999999999</v>
      </c>
      <c r="CZ155">
        <v>0.15646399999999999</v>
      </c>
      <c r="DA155">
        <v>0.19977149999999999</v>
      </c>
      <c r="DB155">
        <v>0.2353884</v>
      </c>
      <c r="DC155">
        <v>0.1252636</v>
      </c>
      <c r="DD155">
        <v>6.6495299999999993E-2</v>
      </c>
      <c r="DE155">
        <v>0.23196159999999999</v>
      </c>
      <c r="DF155">
        <v>0.31027700000000003</v>
      </c>
      <c r="DG155">
        <v>0.408912</v>
      </c>
      <c r="DH155">
        <v>0.4517407</v>
      </c>
      <c r="DI155">
        <v>0.35305959999999997</v>
      </c>
      <c r="DJ155">
        <v>0.41151110000000002</v>
      </c>
      <c r="DK155">
        <v>0.42146040000000001</v>
      </c>
      <c r="DL155">
        <v>0.41557739999999999</v>
      </c>
      <c r="DM155">
        <v>0.35176879999999999</v>
      </c>
      <c r="DN155">
        <v>0.33657110000000001</v>
      </c>
      <c r="DO155">
        <v>0.40638299999999999</v>
      </c>
      <c r="DP155">
        <v>0.60314730000000005</v>
      </c>
      <c r="DQ155">
        <v>0.50687459999999995</v>
      </c>
      <c r="DR155">
        <v>0.446469</v>
      </c>
      <c r="DS155">
        <v>0.39039610000000002</v>
      </c>
      <c r="DT155">
        <v>0.25512829999999997</v>
      </c>
      <c r="DU155">
        <v>0.20862120000000001</v>
      </c>
      <c r="DV155">
        <v>0.20842820000000001</v>
      </c>
      <c r="DW155">
        <v>0.1711077</v>
      </c>
      <c r="DX155">
        <v>0.19615079999999999</v>
      </c>
      <c r="DY155">
        <v>0.23811640000000001</v>
      </c>
      <c r="DZ155">
        <v>0.27771069999999998</v>
      </c>
      <c r="EA155">
        <v>0.17860970000000001</v>
      </c>
      <c r="EB155">
        <v>0.12695419999999999</v>
      </c>
      <c r="EC155">
        <v>0.30568529999999999</v>
      </c>
      <c r="ED155">
        <v>0.39533239999999997</v>
      </c>
      <c r="EE155">
        <v>0.49861539999999999</v>
      </c>
      <c r="EF155">
        <v>0.53314499999999998</v>
      </c>
      <c r="EG155">
        <v>0.43059700000000001</v>
      </c>
      <c r="EH155">
        <v>0.48786819999999997</v>
      </c>
      <c r="EI155">
        <v>0.49702489999999999</v>
      </c>
      <c r="EJ155">
        <v>0.49226880000000001</v>
      </c>
      <c r="EK155">
        <v>0.42703770000000002</v>
      </c>
      <c r="EL155">
        <v>0.39927570000000001</v>
      </c>
      <c r="EM155">
        <v>0.46519240000000001</v>
      </c>
      <c r="EN155">
        <v>0.65323439999999999</v>
      </c>
      <c r="EO155">
        <v>0.54900570000000004</v>
      </c>
      <c r="EP155">
        <v>0.48623949999999999</v>
      </c>
      <c r="EQ155">
        <v>0.42589290000000002</v>
      </c>
      <c r="ER155">
        <v>0.29249059999999999</v>
      </c>
      <c r="ES155">
        <v>0.2438361</v>
      </c>
      <c r="ET155">
        <v>44.650660000000002</v>
      </c>
      <c r="EU155">
        <v>43.394289999999998</v>
      </c>
      <c r="EV155">
        <v>42.267389999999999</v>
      </c>
      <c r="EW155">
        <v>41.65287</v>
      </c>
      <c r="EX155">
        <v>41.083770000000001</v>
      </c>
      <c r="EY155">
        <v>40.591880000000003</v>
      </c>
      <c r="EZ155">
        <v>40.103630000000003</v>
      </c>
      <c r="FA155">
        <v>40.649529999999999</v>
      </c>
      <c r="FB155">
        <v>45.311199999999999</v>
      </c>
      <c r="FC155">
        <v>51.522170000000003</v>
      </c>
      <c r="FD155">
        <v>56.276330000000002</v>
      </c>
      <c r="FE155">
        <v>60.744950000000003</v>
      </c>
      <c r="FF155">
        <v>63.73095</v>
      </c>
      <c r="FG155">
        <v>66.065929999999994</v>
      </c>
      <c r="FH155">
        <v>67.399469999999994</v>
      </c>
      <c r="FI155">
        <v>67.852919999999997</v>
      </c>
      <c r="FJ155">
        <v>65.83623</v>
      </c>
      <c r="FK155">
        <v>60.290610000000001</v>
      </c>
      <c r="FL155">
        <v>56.000920000000001</v>
      </c>
      <c r="FM155">
        <v>52.9131</v>
      </c>
      <c r="FN155">
        <v>50.881070000000001</v>
      </c>
      <c r="FO155">
        <v>48.762259999999998</v>
      </c>
      <c r="FP155">
        <v>47.134419999999999</v>
      </c>
      <c r="FQ155">
        <v>45.772910000000003</v>
      </c>
      <c r="FR155">
        <v>6.0461099999999997E-2</v>
      </c>
      <c r="FS155">
        <v>7.8022800000000003E-2</v>
      </c>
    </row>
    <row r="156" spans="1:176" x14ac:dyDescent="0.2">
      <c r="A156" t="s">
        <v>199</v>
      </c>
      <c r="B156" t="s">
        <v>1</v>
      </c>
      <c r="C156" t="s">
        <v>209</v>
      </c>
      <c r="D156" t="s">
        <v>231</v>
      </c>
      <c r="E156">
        <v>681</v>
      </c>
      <c r="F156">
        <v>8.1146750000000001</v>
      </c>
      <c r="G156">
        <v>7.7418050000000003</v>
      </c>
      <c r="H156">
        <v>7.5855819999999996</v>
      </c>
      <c r="I156">
        <v>7.5226579999999998</v>
      </c>
      <c r="J156">
        <v>7.8332579999999998</v>
      </c>
      <c r="K156">
        <v>8.2420969999999993</v>
      </c>
      <c r="L156">
        <v>8.9099550000000001</v>
      </c>
      <c r="M156">
        <v>10.992990000000001</v>
      </c>
      <c r="N156">
        <v>13.61726</v>
      </c>
      <c r="O156">
        <v>16.538019999999999</v>
      </c>
      <c r="P156">
        <v>19.07328</v>
      </c>
      <c r="Q156">
        <v>20.1706</v>
      </c>
      <c r="R156">
        <v>20.904409999999999</v>
      </c>
      <c r="S156">
        <v>21.649049999999999</v>
      </c>
      <c r="T156">
        <v>22.188320000000001</v>
      </c>
      <c r="U156">
        <v>22.342490000000002</v>
      </c>
      <c r="V156">
        <v>22.115200000000002</v>
      </c>
      <c r="W156">
        <v>21.003609999999998</v>
      </c>
      <c r="X156">
        <v>19.102550000000001</v>
      </c>
      <c r="Y156">
        <v>17.129539999999999</v>
      </c>
      <c r="Z156">
        <v>15.71848</v>
      </c>
      <c r="AA156">
        <v>13.11065</v>
      </c>
      <c r="AB156">
        <v>10.327389999999999</v>
      </c>
      <c r="AC156">
        <v>8.9649800000000006</v>
      </c>
      <c r="AD156">
        <v>-0.2440734</v>
      </c>
      <c r="AE156">
        <v>-0.31983159999999999</v>
      </c>
      <c r="AF156">
        <v>-0.31102990000000003</v>
      </c>
      <c r="AG156">
        <v>-0.3410436</v>
      </c>
      <c r="AH156">
        <v>-0.29319669999999998</v>
      </c>
      <c r="AI156">
        <v>-0.43065490000000001</v>
      </c>
      <c r="AJ156">
        <v>-0.31607049999999998</v>
      </c>
      <c r="AK156">
        <v>-0.24868419999999999</v>
      </c>
      <c r="AL156">
        <v>-0.34821730000000001</v>
      </c>
      <c r="AM156">
        <v>-0.29532069999999999</v>
      </c>
      <c r="AN156">
        <v>-8.7238999999999997E-2</v>
      </c>
      <c r="AO156">
        <v>-3.7418399999999997E-2</v>
      </c>
      <c r="AP156">
        <v>-7.6304499999999997E-2</v>
      </c>
      <c r="AQ156">
        <v>-2.5250100000000001E-2</v>
      </c>
      <c r="AR156">
        <v>-4.4937499999999998E-2</v>
      </c>
      <c r="AS156">
        <v>1.20652E-2</v>
      </c>
      <c r="AT156">
        <v>5.824E-2</v>
      </c>
      <c r="AU156">
        <v>0.1119053</v>
      </c>
      <c r="AV156">
        <v>0.13813590000000001</v>
      </c>
      <c r="AW156">
        <v>1.71591E-2</v>
      </c>
      <c r="AX156">
        <v>9.6386799999999995E-2</v>
      </c>
      <c r="AY156">
        <v>5.3190399999999999E-2</v>
      </c>
      <c r="AZ156">
        <v>-7.9305399999999998E-2</v>
      </c>
      <c r="BA156">
        <v>-8.1001199999999995E-2</v>
      </c>
      <c r="BB156">
        <v>-0.1549808</v>
      </c>
      <c r="BC156">
        <v>-0.23555480000000001</v>
      </c>
      <c r="BD156">
        <v>-0.22413269999999999</v>
      </c>
      <c r="BE156">
        <v>-0.26002059999999999</v>
      </c>
      <c r="BF156">
        <v>-0.2112956</v>
      </c>
      <c r="BG156">
        <v>-0.33994059999999998</v>
      </c>
      <c r="BH156">
        <v>-0.22552549999999999</v>
      </c>
      <c r="BI156">
        <v>-0.1542897</v>
      </c>
      <c r="BJ156">
        <v>-0.23381109999999999</v>
      </c>
      <c r="BK156">
        <v>-0.16478619999999999</v>
      </c>
      <c r="BL156">
        <v>4.67857E-2</v>
      </c>
      <c r="BM156">
        <v>0.11550150000000001</v>
      </c>
      <c r="BN156">
        <v>7.2992699999999994E-2</v>
      </c>
      <c r="BO156">
        <v>0.1428508</v>
      </c>
      <c r="BP156">
        <v>0.12340189999999999</v>
      </c>
      <c r="BQ156">
        <v>0.1403528</v>
      </c>
      <c r="BR156">
        <v>0.1754298</v>
      </c>
      <c r="BS156">
        <v>0.2080187</v>
      </c>
      <c r="BT156">
        <v>0.2334677</v>
      </c>
      <c r="BU156">
        <v>0.1013701</v>
      </c>
      <c r="BV156">
        <v>0.183895</v>
      </c>
      <c r="BW156">
        <v>0.1451722</v>
      </c>
      <c r="BX156">
        <v>5.5390999999999999E-3</v>
      </c>
      <c r="BY156">
        <v>3.5653E-3</v>
      </c>
      <c r="BZ156">
        <v>-9.32756E-2</v>
      </c>
      <c r="CA156">
        <v>-0.17718500000000001</v>
      </c>
      <c r="CB156">
        <v>-0.16394800000000001</v>
      </c>
      <c r="CC156">
        <v>-0.20390440000000001</v>
      </c>
      <c r="CD156">
        <v>-0.15457109999999999</v>
      </c>
      <c r="CE156">
        <v>-0.27711219999999998</v>
      </c>
      <c r="CF156">
        <v>-0.1628143</v>
      </c>
      <c r="CG156">
        <v>-8.8912400000000003E-2</v>
      </c>
      <c r="CH156">
        <v>-0.15457360000000001</v>
      </c>
      <c r="CI156">
        <v>-7.43785E-2</v>
      </c>
      <c r="CJ156">
        <v>0.13961080000000001</v>
      </c>
      <c r="CK156">
        <v>0.22141340000000001</v>
      </c>
      <c r="CL156">
        <v>0.17639550000000001</v>
      </c>
      <c r="CM156">
        <v>0.25927699999999998</v>
      </c>
      <c r="CN156">
        <v>0.23999329999999999</v>
      </c>
      <c r="CO156">
        <v>0.2292044</v>
      </c>
      <c r="CP156">
        <v>0.25659510000000002</v>
      </c>
      <c r="CQ156">
        <v>0.27458650000000001</v>
      </c>
      <c r="CR156">
        <v>0.29949419999999999</v>
      </c>
      <c r="CS156">
        <v>0.15969439999999999</v>
      </c>
      <c r="CT156">
        <v>0.244503</v>
      </c>
      <c r="CU156">
        <v>0.2088786</v>
      </c>
      <c r="CV156">
        <v>6.4302200000000004E-2</v>
      </c>
      <c r="CW156">
        <v>6.2135799999999998E-2</v>
      </c>
      <c r="CX156">
        <v>-3.1570300000000003E-2</v>
      </c>
      <c r="CY156">
        <v>-0.1188152</v>
      </c>
      <c r="CZ156">
        <v>-0.1037633</v>
      </c>
      <c r="DA156">
        <v>-0.14778810000000001</v>
      </c>
      <c r="DB156">
        <v>-9.7846600000000006E-2</v>
      </c>
      <c r="DC156">
        <v>-0.2142838</v>
      </c>
      <c r="DD156">
        <v>-0.1001031</v>
      </c>
      <c r="DE156">
        <v>-2.35351E-2</v>
      </c>
      <c r="DF156">
        <v>-7.5336200000000006E-2</v>
      </c>
      <c r="DG156">
        <v>1.60293E-2</v>
      </c>
      <c r="DH156">
        <v>0.2324359</v>
      </c>
      <c r="DI156">
        <v>0.32732519999999998</v>
      </c>
      <c r="DJ156">
        <v>0.2797984</v>
      </c>
      <c r="DK156">
        <v>0.37570320000000001</v>
      </c>
      <c r="DL156">
        <v>0.35658469999999998</v>
      </c>
      <c r="DM156">
        <v>0.31805600000000001</v>
      </c>
      <c r="DN156">
        <v>0.33776040000000002</v>
      </c>
      <c r="DO156">
        <v>0.34115430000000002</v>
      </c>
      <c r="DP156">
        <v>0.36552069999999998</v>
      </c>
      <c r="DQ156">
        <v>0.21801870000000001</v>
      </c>
      <c r="DR156">
        <v>0.30511090000000002</v>
      </c>
      <c r="DS156">
        <v>0.27258490000000002</v>
      </c>
      <c r="DT156">
        <v>0.1230652</v>
      </c>
      <c r="DU156">
        <v>0.1207063</v>
      </c>
      <c r="DV156">
        <v>5.7522299999999998E-2</v>
      </c>
      <c r="DW156">
        <v>-3.4538399999999997E-2</v>
      </c>
      <c r="DX156">
        <v>-1.6866200000000001E-2</v>
      </c>
      <c r="DY156">
        <v>-6.6765099999999994E-2</v>
      </c>
      <c r="DZ156">
        <v>-1.5945500000000001E-2</v>
      </c>
      <c r="EA156">
        <v>-0.1235696</v>
      </c>
      <c r="EB156">
        <v>-9.5580999999999999E-3</v>
      </c>
      <c r="EC156">
        <v>7.0859400000000003E-2</v>
      </c>
      <c r="ED156">
        <v>3.9070100000000003E-2</v>
      </c>
      <c r="EE156">
        <v>0.14656379999999999</v>
      </c>
      <c r="EF156">
        <v>0.36646069999999997</v>
      </c>
      <c r="EG156">
        <v>0.48024509999999998</v>
      </c>
      <c r="EH156">
        <v>0.42909560000000002</v>
      </c>
      <c r="EI156">
        <v>0.54380410000000001</v>
      </c>
      <c r="EJ156">
        <v>0.52492419999999995</v>
      </c>
      <c r="EK156">
        <v>0.44634360000000001</v>
      </c>
      <c r="EL156">
        <v>0.45495020000000003</v>
      </c>
      <c r="EM156">
        <v>0.43726769999999998</v>
      </c>
      <c r="EN156">
        <v>0.4608525</v>
      </c>
      <c r="EO156">
        <v>0.30222969999999999</v>
      </c>
      <c r="EP156">
        <v>0.3926192</v>
      </c>
      <c r="EQ156">
        <v>0.36456680000000002</v>
      </c>
      <c r="ER156">
        <v>0.2079097</v>
      </c>
      <c r="ES156">
        <v>0.20527290000000001</v>
      </c>
      <c r="ET156">
        <v>68.397880000000001</v>
      </c>
      <c r="EU156">
        <v>67.439679999999996</v>
      </c>
      <c r="EV156">
        <v>66.609129999999993</v>
      </c>
      <c r="EW156">
        <v>65.837159999999997</v>
      </c>
      <c r="EX156">
        <v>65.101839999999996</v>
      </c>
      <c r="EY156">
        <v>64.616690000000006</v>
      </c>
      <c r="EZ156">
        <v>64.397170000000003</v>
      </c>
      <c r="FA156">
        <v>65.989620000000002</v>
      </c>
      <c r="FB156">
        <v>68.524060000000006</v>
      </c>
      <c r="FC156">
        <v>71.605270000000004</v>
      </c>
      <c r="FD156">
        <v>74.69126</v>
      </c>
      <c r="FE156">
        <v>77.671250000000001</v>
      </c>
      <c r="FF156">
        <v>80.275400000000005</v>
      </c>
      <c r="FG156">
        <v>82.225480000000005</v>
      </c>
      <c r="FH156">
        <v>83.422349999999994</v>
      </c>
      <c r="FI156">
        <v>84.001300000000001</v>
      </c>
      <c r="FJ156">
        <v>83.879019999999997</v>
      </c>
      <c r="FK156">
        <v>83.094579999999993</v>
      </c>
      <c r="FL156">
        <v>81.196489999999997</v>
      </c>
      <c r="FM156">
        <v>78.586340000000007</v>
      </c>
      <c r="FN156">
        <v>75.359899999999996</v>
      </c>
      <c r="FO156">
        <v>72.691460000000006</v>
      </c>
      <c r="FP156">
        <v>70.769390000000001</v>
      </c>
      <c r="FQ156">
        <v>69.298580000000001</v>
      </c>
      <c r="FR156">
        <v>9.0825500000000003E-2</v>
      </c>
      <c r="FS156">
        <v>0.1066724</v>
      </c>
      <c r="FT156">
        <v>0.1590454</v>
      </c>
    </row>
    <row r="157" spans="1:176" x14ac:dyDescent="0.2">
      <c r="A157" t="s">
        <v>199</v>
      </c>
      <c r="B157" t="s">
        <v>1</v>
      </c>
      <c r="C157" t="s">
        <v>209</v>
      </c>
      <c r="D157" t="s">
        <v>242</v>
      </c>
      <c r="E157">
        <v>681</v>
      </c>
      <c r="F157">
        <v>8.4706729999999997</v>
      </c>
      <c r="G157">
        <v>8.0506919999999997</v>
      </c>
      <c r="H157">
        <v>7.9227780000000001</v>
      </c>
      <c r="I157">
        <v>7.8760950000000003</v>
      </c>
      <c r="J157">
        <v>8.2890650000000008</v>
      </c>
      <c r="K157">
        <v>8.5988710000000008</v>
      </c>
      <c r="L157">
        <v>9.4298979999999997</v>
      </c>
      <c r="M157">
        <v>11.320679999999999</v>
      </c>
      <c r="N157">
        <v>14.06719</v>
      </c>
      <c r="O157">
        <v>17.190639999999998</v>
      </c>
      <c r="P157">
        <v>19.922699999999999</v>
      </c>
      <c r="Q157">
        <v>21.077919999999999</v>
      </c>
      <c r="R157">
        <v>21.666360000000001</v>
      </c>
      <c r="S157">
        <v>22.481750000000002</v>
      </c>
      <c r="T157">
        <v>23.19651</v>
      </c>
      <c r="U157">
        <v>23.462140000000002</v>
      </c>
      <c r="V157">
        <v>23.267810000000001</v>
      </c>
      <c r="W157">
        <v>22.04562</v>
      </c>
      <c r="X157">
        <v>20.146940000000001</v>
      </c>
      <c r="Y157">
        <v>18.091439999999999</v>
      </c>
      <c r="Z157">
        <v>16.638480000000001</v>
      </c>
      <c r="AA157">
        <v>13.85468</v>
      </c>
      <c r="AB157">
        <v>10.75225</v>
      </c>
      <c r="AC157">
        <v>9.3449880000000007</v>
      </c>
      <c r="AD157">
        <v>-0.25558500000000001</v>
      </c>
      <c r="AE157">
        <v>-0.34781299999999998</v>
      </c>
      <c r="AF157">
        <v>-0.32212420000000003</v>
      </c>
      <c r="AG157">
        <v>-0.3556125</v>
      </c>
      <c r="AH157">
        <v>-0.27001560000000002</v>
      </c>
      <c r="AI157">
        <v>-0.49136760000000002</v>
      </c>
      <c r="AJ157">
        <v>-0.36133199999999999</v>
      </c>
      <c r="AK157">
        <v>-0.27469519999999997</v>
      </c>
      <c r="AL157">
        <v>-0.40726200000000001</v>
      </c>
      <c r="AM157">
        <v>-0.3150097</v>
      </c>
      <c r="AN157">
        <v>-8.1601900000000005E-2</v>
      </c>
      <c r="AO157">
        <v>-4.4490399999999999E-2</v>
      </c>
      <c r="AP157">
        <v>-9.5907800000000001E-2</v>
      </c>
      <c r="AQ157">
        <v>-2.9815000000000001E-2</v>
      </c>
      <c r="AR157">
        <v>-8.5432800000000003E-2</v>
      </c>
      <c r="AS157">
        <v>9.3422999999999996E-3</v>
      </c>
      <c r="AT157">
        <v>8.8270000000000001E-2</v>
      </c>
      <c r="AU157">
        <v>0.13403470000000001</v>
      </c>
      <c r="AV157">
        <v>0.14421049999999999</v>
      </c>
      <c r="AW157">
        <v>2.80304E-2</v>
      </c>
      <c r="AX157">
        <v>0.1350905</v>
      </c>
      <c r="AY157">
        <v>0.1383915</v>
      </c>
      <c r="AZ157">
        <v>-4.1712199999999998E-2</v>
      </c>
      <c r="BA157">
        <v>-5.5950800000000002E-2</v>
      </c>
      <c r="BB157">
        <v>-0.16649240000000001</v>
      </c>
      <c r="BC157">
        <v>-0.2635362</v>
      </c>
      <c r="BD157">
        <v>-0.23522699999999999</v>
      </c>
      <c r="BE157">
        <v>-0.27458949999999999</v>
      </c>
      <c r="BF157">
        <v>-0.18811439999999999</v>
      </c>
      <c r="BG157">
        <v>-0.40065339999999999</v>
      </c>
      <c r="BH157">
        <v>-0.270787</v>
      </c>
      <c r="BI157">
        <v>-0.18030070000000001</v>
      </c>
      <c r="BJ157">
        <v>-0.2928557</v>
      </c>
      <c r="BK157">
        <v>-0.18447520000000001</v>
      </c>
      <c r="BL157">
        <v>5.2422900000000001E-2</v>
      </c>
      <c r="BM157">
        <v>0.1084295</v>
      </c>
      <c r="BN157">
        <v>5.3389499999999999E-2</v>
      </c>
      <c r="BO157">
        <v>0.13828589999999999</v>
      </c>
      <c r="BP157">
        <v>8.29067E-2</v>
      </c>
      <c r="BQ157">
        <v>0.1376299</v>
      </c>
      <c r="BR157">
        <v>0.2054598</v>
      </c>
      <c r="BS157">
        <v>0.23014799999999999</v>
      </c>
      <c r="BT157">
        <v>0.23954220000000001</v>
      </c>
      <c r="BU157">
        <v>0.11224140000000001</v>
      </c>
      <c r="BV157">
        <v>0.22259870000000001</v>
      </c>
      <c r="BW157">
        <v>0.23037340000000001</v>
      </c>
      <c r="BX157">
        <v>4.3132299999999998E-2</v>
      </c>
      <c r="BY157">
        <v>2.8615700000000001E-2</v>
      </c>
      <c r="BZ157">
        <v>-0.1047872</v>
      </c>
      <c r="CA157">
        <v>-0.2051663</v>
      </c>
      <c r="CB157">
        <v>-0.17504230000000001</v>
      </c>
      <c r="CC157">
        <v>-0.21847320000000001</v>
      </c>
      <c r="CD157">
        <v>-0.1313899</v>
      </c>
      <c r="CE157">
        <v>-0.33782499999999999</v>
      </c>
      <c r="CF157">
        <v>-0.20807580000000001</v>
      </c>
      <c r="CG157">
        <v>-0.1149234</v>
      </c>
      <c r="CH157">
        <v>-0.21361830000000001</v>
      </c>
      <c r="CI157">
        <v>-9.4067499999999998E-2</v>
      </c>
      <c r="CJ157">
        <v>0.14524799999999999</v>
      </c>
      <c r="CK157">
        <v>0.21434130000000001</v>
      </c>
      <c r="CL157">
        <v>0.1567923</v>
      </c>
      <c r="CM157">
        <v>0.2547121</v>
      </c>
      <c r="CN157">
        <v>0.19949810000000001</v>
      </c>
      <c r="CO157">
        <v>0.2264815</v>
      </c>
      <c r="CP157">
        <v>0.28662510000000002</v>
      </c>
      <c r="CQ157">
        <v>0.29671579999999997</v>
      </c>
      <c r="CR157">
        <v>0.30556879999999997</v>
      </c>
      <c r="CS157">
        <v>0.17056569999999999</v>
      </c>
      <c r="CT157">
        <v>0.28320669999999998</v>
      </c>
      <c r="CU157">
        <v>0.2940797</v>
      </c>
      <c r="CV157">
        <v>0.1018954</v>
      </c>
      <c r="CW157">
        <v>8.7186299999999994E-2</v>
      </c>
      <c r="CX157">
        <v>-4.3081899999999999E-2</v>
      </c>
      <c r="CY157">
        <v>-0.1467965</v>
      </c>
      <c r="CZ157">
        <v>-0.1148576</v>
      </c>
      <c r="DA157">
        <v>-0.162357</v>
      </c>
      <c r="DB157">
        <v>-7.4665400000000007E-2</v>
      </c>
      <c r="DC157">
        <v>-0.27499659999999998</v>
      </c>
      <c r="DD157">
        <v>-0.14536460000000001</v>
      </c>
      <c r="DE157">
        <v>-4.9546100000000003E-2</v>
      </c>
      <c r="DF157">
        <v>-0.13438079999999999</v>
      </c>
      <c r="DG157">
        <v>-3.6597000000000001E-3</v>
      </c>
      <c r="DH157">
        <v>0.23807310000000001</v>
      </c>
      <c r="DI157">
        <v>0.32025320000000002</v>
      </c>
      <c r="DJ157">
        <v>0.26019520000000002</v>
      </c>
      <c r="DK157">
        <v>0.37113829999999998</v>
      </c>
      <c r="DL157">
        <v>0.31608950000000002</v>
      </c>
      <c r="DM157">
        <v>0.31533319999999998</v>
      </c>
      <c r="DN157">
        <v>0.36779030000000001</v>
      </c>
      <c r="DO157">
        <v>0.36328359999999998</v>
      </c>
      <c r="DP157">
        <v>0.37159530000000002</v>
      </c>
      <c r="DQ157">
        <v>0.22889000000000001</v>
      </c>
      <c r="DR157">
        <v>0.34381460000000003</v>
      </c>
      <c r="DS157">
        <v>0.3577861</v>
      </c>
      <c r="DT157">
        <v>0.16065840000000001</v>
      </c>
      <c r="DU157">
        <v>0.14575679999999999</v>
      </c>
      <c r="DV157">
        <v>4.6010700000000002E-2</v>
      </c>
      <c r="DW157">
        <v>-6.2519699999999997E-2</v>
      </c>
      <c r="DX157">
        <v>-2.7960499999999999E-2</v>
      </c>
      <c r="DY157">
        <v>-8.1334000000000004E-2</v>
      </c>
      <c r="DZ157">
        <v>7.2357000000000003E-3</v>
      </c>
      <c r="EA157">
        <v>-0.18428230000000001</v>
      </c>
      <c r="EB157">
        <v>-5.4819600000000003E-2</v>
      </c>
      <c r="EC157">
        <v>4.4848399999999997E-2</v>
      </c>
      <c r="ED157">
        <v>-1.9974599999999999E-2</v>
      </c>
      <c r="EE157">
        <v>0.12687470000000001</v>
      </c>
      <c r="EF157">
        <v>0.37209779999999998</v>
      </c>
      <c r="EG157">
        <v>0.47317310000000001</v>
      </c>
      <c r="EH157">
        <v>0.40949239999999998</v>
      </c>
      <c r="EI157">
        <v>0.53923920000000003</v>
      </c>
      <c r="EJ157">
        <v>0.484429</v>
      </c>
      <c r="EK157">
        <v>0.44362069999999998</v>
      </c>
      <c r="EL157">
        <v>0.48498019999999997</v>
      </c>
      <c r="EM157">
        <v>0.459397</v>
      </c>
      <c r="EN157">
        <v>0.46692709999999998</v>
      </c>
      <c r="EO157">
        <v>0.31310100000000002</v>
      </c>
      <c r="EP157">
        <v>0.43132280000000001</v>
      </c>
      <c r="EQ157">
        <v>0.4497679</v>
      </c>
      <c r="ER157">
        <v>0.2455029</v>
      </c>
      <c r="ES157">
        <v>0.23032330000000001</v>
      </c>
      <c r="ET157">
        <v>71.522170000000003</v>
      </c>
      <c r="EU157">
        <v>70.281180000000006</v>
      </c>
      <c r="EV157">
        <v>69.473609999999994</v>
      </c>
      <c r="EW157">
        <v>68.643720000000002</v>
      </c>
      <c r="EX157">
        <v>67.668239999999997</v>
      </c>
      <c r="EY157">
        <v>67.278499999999994</v>
      </c>
      <c r="EZ157">
        <v>66.811040000000006</v>
      </c>
      <c r="FA157">
        <v>67.72278</v>
      </c>
      <c r="FB157">
        <v>69.624700000000004</v>
      </c>
      <c r="FC157">
        <v>73.12818</v>
      </c>
      <c r="FD157">
        <v>76.498909999999995</v>
      </c>
      <c r="FE157">
        <v>79.569990000000004</v>
      </c>
      <c r="FF157">
        <v>82.489360000000005</v>
      </c>
      <c r="FG157">
        <v>84.574680000000001</v>
      </c>
      <c r="FH157">
        <v>86.283450000000002</v>
      </c>
      <c r="FI157">
        <v>87.961560000000006</v>
      </c>
      <c r="FJ157">
        <v>88.170360000000002</v>
      </c>
      <c r="FK157">
        <v>87.302710000000005</v>
      </c>
      <c r="FL157">
        <v>85.457220000000007</v>
      </c>
      <c r="FM157">
        <v>82.426169999999999</v>
      </c>
      <c r="FN157">
        <v>78.496619999999993</v>
      </c>
      <c r="FO157">
        <v>75.520830000000004</v>
      </c>
      <c r="FP157">
        <v>73.062160000000006</v>
      </c>
      <c r="FQ157">
        <v>71.032169999999994</v>
      </c>
      <c r="FR157">
        <v>9.0825500000000003E-2</v>
      </c>
      <c r="FS157">
        <v>0.1066724</v>
      </c>
      <c r="FT157">
        <v>0.1590454</v>
      </c>
    </row>
    <row r="158" spans="1:176" x14ac:dyDescent="0.2">
      <c r="A158" t="s">
        <v>199</v>
      </c>
      <c r="B158" t="s">
        <v>1</v>
      </c>
      <c r="C158" t="s">
        <v>209</v>
      </c>
      <c r="D158" t="s">
        <v>232</v>
      </c>
      <c r="E158">
        <v>681</v>
      </c>
      <c r="F158">
        <v>7.709816</v>
      </c>
      <c r="G158">
        <v>7.3606759999999998</v>
      </c>
      <c r="H158">
        <v>7.1813960000000003</v>
      </c>
      <c r="I158">
        <v>7.1290550000000001</v>
      </c>
      <c r="J158">
        <v>7.4163449999999997</v>
      </c>
      <c r="K158">
        <v>7.7284069999999998</v>
      </c>
      <c r="L158">
        <v>8.2683280000000003</v>
      </c>
      <c r="M158">
        <v>10.25826</v>
      </c>
      <c r="N158">
        <v>12.817360000000001</v>
      </c>
      <c r="O158">
        <v>15.52948</v>
      </c>
      <c r="P158">
        <v>17.775649999999999</v>
      </c>
      <c r="Q158">
        <v>18.82424</v>
      </c>
      <c r="R158">
        <v>19.49231</v>
      </c>
      <c r="S158">
        <v>20.180199999999999</v>
      </c>
      <c r="T158">
        <v>20.8066</v>
      </c>
      <c r="U158">
        <v>20.921769999999999</v>
      </c>
      <c r="V158">
        <v>20.75262</v>
      </c>
      <c r="W158">
        <v>19.743300000000001</v>
      </c>
      <c r="X158">
        <v>18.026140000000002</v>
      </c>
      <c r="Y158">
        <v>16.20194</v>
      </c>
      <c r="Z158">
        <v>14.880140000000001</v>
      </c>
      <c r="AA158">
        <v>12.41649</v>
      </c>
      <c r="AB158">
        <v>9.7732609999999998</v>
      </c>
      <c r="AC158">
        <v>8.4860199999999999</v>
      </c>
      <c r="AD158">
        <v>-0.18032129999999999</v>
      </c>
      <c r="AE158">
        <v>-0.220438</v>
      </c>
      <c r="AF158">
        <v>-0.22100919999999999</v>
      </c>
      <c r="AG158">
        <v>-0.24847849999999999</v>
      </c>
      <c r="AH158">
        <v>-0.23557249999999999</v>
      </c>
      <c r="AI158">
        <v>-0.32030370000000002</v>
      </c>
      <c r="AJ158">
        <v>-0.24978239999999999</v>
      </c>
      <c r="AK158">
        <v>-0.1456026</v>
      </c>
      <c r="AL158">
        <v>-0.15565229999999999</v>
      </c>
      <c r="AM158">
        <v>-0.15645600000000001</v>
      </c>
      <c r="AN158">
        <v>-3.5571499999999999E-2</v>
      </c>
      <c r="AO158">
        <v>-8.9525999999999998E-3</v>
      </c>
      <c r="AP158">
        <v>-2.5986800000000001E-2</v>
      </c>
      <c r="AQ158">
        <v>1.2509599999999999E-2</v>
      </c>
      <c r="AR158">
        <v>4.4507400000000003E-2</v>
      </c>
      <c r="AS158">
        <v>5.8731999999999999E-2</v>
      </c>
      <c r="AT158">
        <v>9.3316200000000002E-2</v>
      </c>
      <c r="AU158">
        <v>0.15745310000000001</v>
      </c>
      <c r="AV158">
        <v>0.22483149999999999</v>
      </c>
      <c r="AW158">
        <v>9.3841300000000002E-2</v>
      </c>
      <c r="AX158" s="61">
        <v>0.1355662</v>
      </c>
      <c r="AY158">
        <v>7.7161499999999994E-2</v>
      </c>
      <c r="AZ158">
        <v>-5.97368E-2</v>
      </c>
      <c r="BA158">
        <v>-9.2891100000000004E-2</v>
      </c>
      <c r="BB158">
        <v>-9.1228699999999996E-2</v>
      </c>
      <c r="BC158">
        <v>-0.13616130000000001</v>
      </c>
      <c r="BD158">
        <v>-0.13411200000000001</v>
      </c>
      <c r="BE158">
        <v>-0.16745550000000001</v>
      </c>
      <c r="BF158">
        <v>-0.15367130000000001</v>
      </c>
      <c r="BG158">
        <v>-0.2295894</v>
      </c>
      <c r="BH158">
        <v>-0.1592374</v>
      </c>
      <c r="BI158">
        <v>-5.1208099999999999E-2</v>
      </c>
      <c r="BJ158">
        <v>-4.1245999999999998E-2</v>
      </c>
      <c r="BK158">
        <v>-2.59216E-2</v>
      </c>
      <c r="BL158">
        <v>9.8453299999999994E-2</v>
      </c>
      <c r="BM158">
        <v>0.14396729999999999</v>
      </c>
      <c r="BN158">
        <v>0.1233104</v>
      </c>
      <c r="BO158">
        <v>0.18061050000000001</v>
      </c>
      <c r="BP158">
        <v>0.21284690000000001</v>
      </c>
      <c r="BQ158">
        <v>0.18701960000000001</v>
      </c>
      <c r="BR158">
        <v>0.210506</v>
      </c>
      <c r="BS158">
        <v>0.25356649999999997</v>
      </c>
      <c r="BT158">
        <v>0.32016319999999998</v>
      </c>
      <c r="BU158">
        <v>0.1780523</v>
      </c>
      <c r="BV158">
        <v>0.22307440000000001</v>
      </c>
      <c r="BW158">
        <v>0.1691434</v>
      </c>
      <c r="BX158">
        <v>2.51077E-2</v>
      </c>
      <c r="BY158">
        <v>-8.3245999999999997E-3</v>
      </c>
      <c r="BZ158">
        <v>-2.9523400000000002E-2</v>
      </c>
      <c r="CA158">
        <v>-7.7791399999999997E-2</v>
      </c>
      <c r="CB158">
        <v>-7.3927300000000001E-2</v>
      </c>
      <c r="CC158">
        <v>-0.1113392</v>
      </c>
      <c r="CD158">
        <v>-9.69468E-2</v>
      </c>
      <c r="CE158">
        <v>-0.16676099999999999</v>
      </c>
      <c r="CF158">
        <v>-9.6526200000000006E-2</v>
      </c>
      <c r="CG158">
        <v>1.41692E-2</v>
      </c>
      <c r="CH158">
        <v>3.7991400000000002E-2</v>
      </c>
      <c r="CI158">
        <v>6.4486199999999994E-2</v>
      </c>
      <c r="CJ158">
        <v>0.19127839999999999</v>
      </c>
      <c r="CK158">
        <v>0.2498792</v>
      </c>
      <c r="CL158">
        <v>0.22671330000000001</v>
      </c>
      <c r="CM158">
        <v>0.29703669999999999</v>
      </c>
      <c r="CN158">
        <v>0.32943830000000002</v>
      </c>
      <c r="CO158">
        <v>0.27587119999999998</v>
      </c>
      <c r="CP158">
        <v>0.29167130000000002</v>
      </c>
      <c r="CQ158">
        <v>0.32013429999999998</v>
      </c>
      <c r="CR158">
        <v>0.38618980000000003</v>
      </c>
      <c r="CS158">
        <v>0.23637659999999999</v>
      </c>
      <c r="CT158">
        <v>0.2836824</v>
      </c>
      <c r="CU158">
        <v>0.23284969999999999</v>
      </c>
      <c r="CV158">
        <v>8.3870799999999995E-2</v>
      </c>
      <c r="CW158">
        <v>5.0245900000000003E-2</v>
      </c>
      <c r="CX158">
        <v>3.2181800000000003E-2</v>
      </c>
      <c r="CY158">
        <v>-1.9421600000000001E-2</v>
      </c>
      <c r="CZ158">
        <v>-1.3742600000000001E-2</v>
      </c>
      <c r="DA158">
        <v>-5.5223000000000001E-2</v>
      </c>
      <c r="DB158">
        <v>-4.0222399999999998E-2</v>
      </c>
      <c r="DC158">
        <v>-0.1039326</v>
      </c>
      <c r="DD158">
        <v>-3.3814999999999998E-2</v>
      </c>
      <c r="DE158">
        <v>7.9546500000000006E-2</v>
      </c>
      <c r="DF158">
        <v>0.1172289</v>
      </c>
      <c r="DG158">
        <v>0.1548939</v>
      </c>
      <c r="DH158">
        <v>0.28410350000000001</v>
      </c>
      <c r="DI158">
        <v>0.35579100000000002</v>
      </c>
      <c r="DJ158">
        <v>0.33011610000000002</v>
      </c>
      <c r="DK158">
        <v>0.41346290000000002</v>
      </c>
      <c r="DL158">
        <v>0.44602969999999997</v>
      </c>
      <c r="DM158">
        <v>0.36472280000000001</v>
      </c>
      <c r="DN158">
        <v>0.37283660000000002</v>
      </c>
      <c r="DO158">
        <v>0.38670209999999999</v>
      </c>
      <c r="DP158">
        <v>0.45221630000000002</v>
      </c>
      <c r="DQ158">
        <v>0.29470089999999999</v>
      </c>
      <c r="DR158">
        <v>0.34429029999999999</v>
      </c>
      <c r="DS158">
        <v>0.29655609999999999</v>
      </c>
      <c r="DT158">
        <v>0.14263380000000001</v>
      </c>
      <c r="DU158">
        <v>0.1088165</v>
      </c>
      <c r="DV158">
        <v>0.1212744</v>
      </c>
      <c r="DW158">
        <v>6.4855200000000002E-2</v>
      </c>
      <c r="DX158">
        <v>7.3154499999999997E-2</v>
      </c>
      <c r="DY158">
        <v>2.58E-2</v>
      </c>
      <c r="DZ158">
        <v>4.1678800000000002E-2</v>
      </c>
      <c r="EA158">
        <v>-1.32184E-2</v>
      </c>
      <c r="EB158">
        <v>5.6730000000000003E-2</v>
      </c>
      <c r="EC158">
        <v>0.17394100000000001</v>
      </c>
      <c r="ED158">
        <v>0.23163510000000001</v>
      </c>
      <c r="EE158">
        <v>0.28542840000000003</v>
      </c>
      <c r="EF158">
        <v>0.41812820000000001</v>
      </c>
      <c r="EG158">
        <v>0.50871089999999997</v>
      </c>
      <c r="EH158">
        <v>0.47941339999999999</v>
      </c>
      <c r="EI158">
        <v>0.58156379999999996</v>
      </c>
      <c r="EJ158">
        <v>0.61436919999999995</v>
      </c>
      <c r="EK158">
        <v>0.49301040000000002</v>
      </c>
      <c r="EL158">
        <v>0.49002639999999997</v>
      </c>
      <c r="EM158">
        <v>0.48281540000000001</v>
      </c>
      <c r="EN158">
        <v>0.54754809999999998</v>
      </c>
      <c r="EO158">
        <v>0.37891190000000002</v>
      </c>
      <c r="EP158">
        <v>0.43179849999999997</v>
      </c>
      <c r="EQ158">
        <v>0.38853789999999999</v>
      </c>
      <c r="ER158">
        <v>0.2274784</v>
      </c>
      <c r="ES158">
        <v>0.193383</v>
      </c>
      <c r="ET158">
        <v>63.795999999999999</v>
      </c>
      <c r="EU158">
        <v>62.795319999999997</v>
      </c>
      <c r="EV158">
        <v>61.85078</v>
      </c>
      <c r="EW158">
        <v>60.89837</v>
      </c>
      <c r="EX158">
        <v>60.099240000000002</v>
      </c>
      <c r="EY158">
        <v>59.392249999999997</v>
      </c>
      <c r="EZ158">
        <v>59.654049999999998</v>
      </c>
      <c r="FA158">
        <v>62.181660000000001</v>
      </c>
      <c r="FB158">
        <v>65.358990000000006</v>
      </c>
      <c r="FC158">
        <v>68.591319999999996</v>
      </c>
      <c r="FD158">
        <v>71.854939999999999</v>
      </c>
      <c r="FE158">
        <v>74.863190000000003</v>
      </c>
      <c r="FF158">
        <v>77.274370000000005</v>
      </c>
      <c r="FG158">
        <v>79.140410000000003</v>
      </c>
      <c r="FH158">
        <v>80.404960000000003</v>
      </c>
      <c r="FI158">
        <v>81.025919999999999</v>
      </c>
      <c r="FJ158">
        <v>80.850800000000007</v>
      </c>
      <c r="FK158">
        <v>79.91883</v>
      </c>
      <c r="FL158">
        <v>77.990129999999994</v>
      </c>
      <c r="FM158">
        <v>75.098659999999995</v>
      </c>
      <c r="FN158">
        <v>71.49812</v>
      </c>
      <c r="FO158">
        <v>68.730029999999999</v>
      </c>
      <c r="FP158">
        <v>66.750919999999994</v>
      </c>
      <c r="FQ158">
        <v>65.124049999999997</v>
      </c>
      <c r="FR158">
        <v>9.0825500000000003E-2</v>
      </c>
      <c r="FS158">
        <v>0.1066724</v>
      </c>
      <c r="FT158">
        <v>0.1590454</v>
      </c>
    </row>
    <row r="159" spans="1:176" x14ac:dyDescent="0.2">
      <c r="A159" t="s">
        <v>199</v>
      </c>
      <c r="B159" t="s">
        <v>1</v>
      </c>
      <c r="C159" t="s">
        <v>209</v>
      </c>
      <c r="D159" t="s">
        <v>243</v>
      </c>
      <c r="E159">
        <v>681</v>
      </c>
      <c r="F159">
        <v>8.2889839999999992</v>
      </c>
      <c r="G159">
        <v>7.8142079999999998</v>
      </c>
      <c r="H159">
        <v>7.7062290000000004</v>
      </c>
      <c r="I159">
        <v>7.4604429999999997</v>
      </c>
      <c r="J159">
        <v>7.8545480000000003</v>
      </c>
      <c r="K159">
        <v>8.0513250000000003</v>
      </c>
      <c r="L159">
        <v>8.7850090000000005</v>
      </c>
      <c r="M159">
        <v>11.227029999999999</v>
      </c>
      <c r="N159">
        <v>14.5533</v>
      </c>
      <c r="O159">
        <v>17.820499999999999</v>
      </c>
      <c r="P159">
        <v>20.554539999999999</v>
      </c>
      <c r="Q159">
        <v>21.803239999999999</v>
      </c>
      <c r="R159">
        <v>22.424790000000002</v>
      </c>
      <c r="S159">
        <v>22.984559999999998</v>
      </c>
      <c r="T159">
        <v>23.542929999999998</v>
      </c>
      <c r="U159">
        <v>23.610060000000001</v>
      </c>
      <c r="V159">
        <v>23.576589999999999</v>
      </c>
      <c r="W159">
        <v>22.36458</v>
      </c>
      <c r="X159">
        <v>20.269950000000001</v>
      </c>
      <c r="Y159">
        <v>18.293420000000001</v>
      </c>
      <c r="Z159">
        <v>16.870239999999999</v>
      </c>
      <c r="AA159">
        <v>13.96421</v>
      </c>
      <c r="AB159">
        <v>10.91696</v>
      </c>
      <c r="AC159">
        <v>9.4213020000000007</v>
      </c>
      <c r="AD159">
        <v>-0.24024899999999999</v>
      </c>
      <c r="AE159">
        <v>-0.33579290000000001</v>
      </c>
      <c r="AF159">
        <v>-0.2947823</v>
      </c>
      <c r="AG159">
        <v>-0.33270499999999997</v>
      </c>
      <c r="AH159">
        <v>-0.21748580000000001</v>
      </c>
      <c r="AI159">
        <v>-0.51223770000000002</v>
      </c>
      <c r="AJ159">
        <v>-0.38409529999999997</v>
      </c>
      <c r="AK159">
        <v>-0.26622800000000002</v>
      </c>
      <c r="AL159">
        <v>-0.4032193</v>
      </c>
      <c r="AM159">
        <v>-0.28420820000000002</v>
      </c>
      <c r="AN159">
        <v>-5.2707200000000003E-2</v>
      </c>
      <c r="AO159">
        <v>-4.0689299999999998E-2</v>
      </c>
      <c r="AP159">
        <v>-9.7780099999999995E-2</v>
      </c>
      <c r="AQ159">
        <v>-1.8482999999999999E-2</v>
      </c>
      <c r="AR159">
        <v>-9.8312200000000002E-2</v>
      </c>
      <c r="AS159">
        <v>2.65647E-2</v>
      </c>
      <c r="AT159">
        <v>0.13962540000000001</v>
      </c>
      <c r="AU159">
        <v>0.18072369999999999</v>
      </c>
      <c r="AV159">
        <v>0.19037660000000001</v>
      </c>
      <c r="AW159">
        <v>7.6691200000000001E-2</v>
      </c>
      <c r="AX159">
        <v>0.20139319999999999</v>
      </c>
      <c r="AY159">
        <v>0.25380439999999999</v>
      </c>
      <c r="AZ159">
        <v>1.2823899999999999E-2</v>
      </c>
      <c r="BA159">
        <v>-3.0281700000000002E-2</v>
      </c>
      <c r="BB159">
        <v>-0.1511564</v>
      </c>
      <c r="BC159">
        <v>-0.25151610000000002</v>
      </c>
      <c r="BD159">
        <v>-0.20788519999999999</v>
      </c>
      <c r="BE159">
        <v>-0.25168200000000002</v>
      </c>
      <c r="BF159">
        <v>-0.1355846</v>
      </c>
      <c r="BG159">
        <v>-0.42152339999999999</v>
      </c>
      <c r="BH159">
        <v>-0.29355029999999999</v>
      </c>
      <c r="BI159">
        <v>-0.1718336</v>
      </c>
      <c r="BJ159">
        <v>-0.28881299999999999</v>
      </c>
      <c r="BK159">
        <v>-0.1536737</v>
      </c>
      <c r="BL159">
        <v>8.1317600000000004E-2</v>
      </c>
      <c r="BM159">
        <v>0.1122306</v>
      </c>
      <c r="BN159">
        <v>5.1517100000000003E-2</v>
      </c>
      <c r="BO159">
        <v>0.1496179</v>
      </c>
      <c r="BP159">
        <v>7.0027300000000001E-2</v>
      </c>
      <c r="BQ159">
        <v>0.1548523</v>
      </c>
      <c r="BR159">
        <v>0.25681520000000002</v>
      </c>
      <c r="BS159">
        <v>0.2768371</v>
      </c>
      <c r="BT159">
        <v>0.28570839999999997</v>
      </c>
      <c r="BU159">
        <v>0.1609022</v>
      </c>
      <c r="BV159">
        <v>0.28890149999999998</v>
      </c>
      <c r="BW159">
        <v>0.34578629999999999</v>
      </c>
      <c r="BX159">
        <v>9.7668400000000002E-2</v>
      </c>
      <c r="BY159">
        <v>5.4284899999999997E-2</v>
      </c>
      <c r="BZ159">
        <v>-8.9451199999999995E-2</v>
      </c>
      <c r="CA159">
        <v>-0.19314619999999999</v>
      </c>
      <c r="CB159">
        <v>-0.14770050000000001</v>
      </c>
      <c r="CC159">
        <v>-0.19556570000000001</v>
      </c>
      <c r="CD159">
        <v>-7.8860200000000005E-2</v>
      </c>
      <c r="CE159">
        <v>-0.35869499999999999</v>
      </c>
      <c r="CF159">
        <v>-0.23083909999999999</v>
      </c>
      <c r="CG159">
        <v>-0.1064562</v>
      </c>
      <c r="CH159">
        <v>-0.2095756</v>
      </c>
      <c r="CI159">
        <v>-6.3266000000000003E-2</v>
      </c>
      <c r="CJ159">
        <v>0.17414270000000001</v>
      </c>
      <c r="CK159">
        <v>0.21814249999999999</v>
      </c>
      <c r="CL159">
        <v>0.15492</v>
      </c>
      <c r="CM159">
        <v>0.26604410000000001</v>
      </c>
      <c r="CN159">
        <v>0.1866187</v>
      </c>
      <c r="CO159">
        <v>0.2437039</v>
      </c>
      <c r="CP159">
        <v>0.33798040000000001</v>
      </c>
      <c r="CQ159">
        <v>0.34340490000000001</v>
      </c>
      <c r="CR159">
        <v>0.35173490000000002</v>
      </c>
      <c r="CS159">
        <v>0.21922649999999999</v>
      </c>
      <c r="CT159">
        <v>0.34950940000000003</v>
      </c>
      <c r="CU159">
        <v>0.40949269999999999</v>
      </c>
      <c r="CV159">
        <v>0.1564314</v>
      </c>
      <c r="CW159">
        <v>0.11285539999999999</v>
      </c>
      <c r="CX159">
        <v>-2.77459E-2</v>
      </c>
      <c r="CY159">
        <v>-0.13477639999999999</v>
      </c>
      <c r="CZ159">
        <v>-8.7515800000000005E-2</v>
      </c>
      <c r="DA159">
        <v>-0.1394494</v>
      </c>
      <c r="DB159">
        <v>-2.2135700000000001E-2</v>
      </c>
      <c r="DC159">
        <v>-0.29586659999999998</v>
      </c>
      <c r="DD159">
        <v>-0.1681279</v>
      </c>
      <c r="DE159">
        <v>-4.1078900000000002E-2</v>
      </c>
      <c r="DF159">
        <v>-0.13033810000000001</v>
      </c>
      <c r="DG159">
        <v>2.7141800000000001E-2</v>
      </c>
      <c r="DH159">
        <v>0.26696779999999998</v>
      </c>
      <c r="DI159">
        <v>0.32405430000000002</v>
      </c>
      <c r="DJ159">
        <v>0.25832280000000002</v>
      </c>
      <c r="DK159">
        <v>0.38247029999999999</v>
      </c>
      <c r="DL159">
        <v>0.30321009999999998</v>
      </c>
      <c r="DM159">
        <v>0.3325555</v>
      </c>
      <c r="DN159">
        <v>0.41914570000000001</v>
      </c>
      <c r="DO159">
        <v>0.40997270000000002</v>
      </c>
      <c r="DP159">
        <v>0.4177614</v>
      </c>
      <c r="DQ159">
        <v>0.27755079999999999</v>
      </c>
      <c r="DR159">
        <v>0.41011740000000002</v>
      </c>
      <c r="DS159">
        <v>0.47319899999999998</v>
      </c>
      <c r="DT159">
        <v>0.21519450000000001</v>
      </c>
      <c r="DU159">
        <v>0.17142589999999999</v>
      </c>
      <c r="DV159">
        <v>6.1346699999999997E-2</v>
      </c>
      <c r="DW159">
        <v>-5.0499599999999999E-2</v>
      </c>
      <c r="DX159">
        <v>-6.1859999999999997E-4</v>
      </c>
      <c r="DY159">
        <v>-5.8426499999999999E-2</v>
      </c>
      <c r="DZ159">
        <v>5.9765499999999999E-2</v>
      </c>
      <c r="EA159">
        <v>-0.20515240000000001</v>
      </c>
      <c r="EB159">
        <v>-7.7582899999999996E-2</v>
      </c>
      <c r="EC159">
        <v>5.3315500000000002E-2</v>
      </c>
      <c r="ED159">
        <v>-1.5931899999999999E-2</v>
      </c>
      <c r="EE159">
        <v>0.15767619999999999</v>
      </c>
      <c r="EF159">
        <v>0.40099249999999997</v>
      </c>
      <c r="EG159">
        <v>0.47697420000000001</v>
      </c>
      <c r="EH159">
        <v>0.40761999999999998</v>
      </c>
      <c r="EI159">
        <v>0.55057120000000004</v>
      </c>
      <c r="EJ159">
        <v>0.47154950000000001</v>
      </c>
      <c r="EK159">
        <v>0.46084310000000001</v>
      </c>
      <c r="EL159">
        <v>0.53633549999999997</v>
      </c>
      <c r="EM159">
        <v>0.50608609999999998</v>
      </c>
      <c r="EN159">
        <v>0.51309320000000003</v>
      </c>
      <c r="EO159">
        <v>0.36176180000000002</v>
      </c>
      <c r="EP159">
        <v>0.4976256</v>
      </c>
      <c r="EQ159">
        <v>0.56518089999999999</v>
      </c>
      <c r="ER159">
        <v>0.300039</v>
      </c>
      <c r="ES159">
        <v>0.25599240000000001</v>
      </c>
      <c r="ET159">
        <v>72.052539999999993</v>
      </c>
      <c r="EU159">
        <v>70.730789999999999</v>
      </c>
      <c r="EV159">
        <v>69.266229999999993</v>
      </c>
      <c r="EW159">
        <v>67.818280000000001</v>
      </c>
      <c r="EX159">
        <v>67.003489999999999</v>
      </c>
      <c r="EY159">
        <v>66.036810000000003</v>
      </c>
      <c r="EZ159">
        <v>66.615189999999998</v>
      </c>
      <c r="FA159">
        <v>69.697609999999997</v>
      </c>
      <c r="FB159">
        <v>74.249529999999993</v>
      </c>
      <c r="FC159">
        <v>78.535780000000003</v>
      </c>
      <c r="FD159">
        <v>82.857699999999994</v>
      </c>
      <c r="FE159">
        <v>86.82123</v>
      </c>
      <c r="FF159">
        <v>89.128200000000007</v>
      </c>
      <c r="FG159">
        <v>90.663809999999998</v>
      </c>
      <c r="FH159">
        <v>92.253479999999996</v>
      </c>
      <c r="FI159">
        <v>93.072029999999998</v>
      </c>
      <c r="FJ159">
        <v>92.439350000000005</v>
      </c>
      <c r="FK159">
        <v>91.360960000000006</v>
      </c>
      <c r="FL159">
        <v>88.646370000000005</v>
      </c>
      <c r="FM159">
        <v>84.664169999999999</v>
      </c>
      <c r="FN159">
        <v>79.984669999999994</v>
      </c>
      <c r="FO159">
        <v>76.334050000000005</v>
      </c>
      <c r="FP159">
        <v>73.551670000000001</v>
      </c>
      <c r="FQ159">
        <v>71.26249</v>
      </c>
      <c r="FR159">
        <v>9.0825500000000003E-2</v>
      </c>
      <c r="FS159">
        <v>0.1066724</v>
      </c>
      <c r="FT159">
        <v>0.1590454</v>
      </c>
    </row>
    <row r="160" spans="1:176" x14ac:dyDescent="0.2">
      <c r="A160" t="s">
        <v>199</v>
      </c>
      <c r="B160" t="s">
        <v>1</v>
      </c>
      <c r="C160" t="s">
        <v>209</v>
      </c>
      <c r="D160" t="s">
        <v>233</v>
      </c>
      <c r="E160">
        <v>681</v>
      </c>
      <c r="F160">
        <v>7.0692320000000004</v>
      </c>
      <c r="G160">
        <v>6.8377249999999998</v>
      </c>
      <c r="H160">
        <v>6.7516449999999999</v>
      </c>
      <c r="I160">
        <v>6.8092769999999998</v>
      </c>
      <c r="J160">
        <v>7.0523619999999996</v>
      </c>
      <c r="K160">
        <v>7.5200060000000004</v>
      </c>
      <c r="L160">
        <v>8.3606379999999998</v>
      </c>
      <c r="M160">
        <v>9.4754419999999993</v>
      </c>
      <c r="N160">
        <v>11.18995</v>
      </c>
      <c r="O160">
        <v>13.24483</v>
      </c>
      <c r="P160">
        <v>14.71415</v>
      </c>
      <c r="Q160">
        <v>14.98752</v>
      </c>
      <c r="R160">
        <v>15.30139</v>
      </c>
      <c r="S160">
        <v>15.66098</v>
      </c>
      <c r="T160">
        <v>15.928800000000001</v>
      </c>
      <c r="U160">
        <v>15.9396</v>
      </c>
      <c r="V160">
        <v>15.787890000000001</v>
      </c>
      <c r="W160">
        <v>15.18923</v>
      </c>
      <c r="X160">
        <v>14.36759</v>
      </c>
      <c r="Y160">
        <v>13.70346</v>
      </c>
      <c r="Z160">
        <v>12.655570000000001</v>
      </c>
      <c r="AA160">
        <v>10.736179999999999</v>
      </c>
      <c r="AB160">
        <v>8.6551050000000007</v>
      </c>
      <c r="AC160">
        <v>7.668793</v>
      </c>
      <c r="AD160">
        <v>0.1221569</v>
      </c>
      <c r="AE160">
        <v>0.104643</v>
      </c>
      <c r="AF160">
        <v>0.11489820000000001</v>
      </c>
      <c r="AG160">
        <v>0.15883</v>
      </c>
      <c r="AH160">
        <v>0.20757719999999999</v>
      </c>
      <c r="AI160">
        <v>5.2883800000000002E-2</v>
      </c>
      <c r="AJ160">
        <v>-3.0276299999999999E-2</v>
      </c>
      <c r="AK160">
        <v>8.5112099999999996E-2</v>
      </c>
      <c r="AL160">
        <v>5.87325E-2</v>
      </c>
      <c r="AM160">
        <v>0.21142710000000001</v>
      </c>
      <c r="AN160">
        <v>0.29768909999999998</v>
      </c>
      <c r="AO160">
        <v>0.19353880000000001</v>
      </c>
      <c r="AP160">
        <v>0.26521099999999997</v>
      </c>
      <c r="AQ160">
        <v>0.28202890000000003</v>
      </c>
      <c r="AR160">
        <v>0.26140930000000001</v>
      </c>
      <c r="AS160">
        <v>0.2420301</v>
      </c>
      <c r="AT160">
        <v>0.21797449999999999</v>
      </c>
      <c r="AU160">
        <v>0.29064980000000001</v>
      </c>
      <c r="AV160">
        <v>0.48374489999999998</v>
      </c>
      <c r="AW160">
        <v>0.41200900000000001</v>
      </c>
      <c r="AX160">
        <v>0.43626670000000001</v>
      </c>
      <c r="AY160">
        <v>0.36611199999999999</v>
      </c>
      <c r="AZ160">
        <v>0.20876610000000001</v>
      </c>
      <c r="BA160">
        <v>0.20296420000000001</v>
      </c>
      <c r="BB160">
        <v>0.1617933</v>
      </c>
      <c r="BC160">
        <v>0.144897</v>
      </c>
      <c r="BD160">
        <v>0.1545849</v>
      </c>
      <c r="BE160">
        <v>0.19717499999999999</v>
      </c>
      <c r="BF160">
        <v>0.24989939999999999</v>
      </c>
      <c r="BG160">
        <v>0.10623</v>
      </c>
      <c r="BH160">
        <v>3.01827E-2</v>
      </c>
      <c r="BI160">
        <v>0.1588358</v>
      </c>
      <c r="BJ160">
        <v>0.14378779999999999</v>
      </c>
      <c r="BK160">
        <v>0.30113040000000002</v>
      </c>
      <c r="BL160">
        <v>0.37909340000000002</v>
      </c>
      <c r="BM160">
        <v>0.27107619999999999</v>
      </c>
      <c r="BN160">
        <v>0.34156819999999999</v>
      </c>
      <c r="BO160">
        <v>0.35759340000000001</v>
      </c>
      <c r="BP160">
        <v>0.33810069999999998</v>
      </c>
      <c r="BQ160">
        <v>0.31729889999999999</v>
      </c>
      <c r="BR160">
        <v>0.28067910000000001</v>
      </c>
      <c r="BS160">
        <v>0.34945910000000002</v>
      </c>
      <c r="BT160">
        <v>0.53383210000000003</v>
      </c>
      <c r="BU160">
        <v>0.45413999999999999</v>
      </c>
      <c r="BV160">
        <v>0.47603719999999999</v>
      </c>
      <c r="BW160">
        <v>0.40160869999999999</v>
      </c>
      <c r="BX160">
        <v>0.2461285</v>
      </c>
      <c r="BY160">
        <v>0.2381791</v>
      </c>
      <c r="BZ160">
        <v>0.18924530000000001</v>
      </c>
      <c r="CA160">
        <v>0.17277680000000001</v>
      </c>
      <c r="CB160">
        <v>0.18207190000000001</v>
      </c>
      <c r="CC160">
        <v>0.2237325</v>
      </c>
      <c r="CD160">
        <v>0.27921170000000001</v>
      </c>
      <c r="CE160">
        <v>0.14317740000000001</v>
      </c>
      <c r="CF160">
        <v>7.2056400000000007E-2</v>
      </c>
      <c r="CG160">
        <v>0.20989669999999999</v>
      </c>
      <c r="CH160">
        <v>0.20269690000000001</v>
      </c>
      <c r="CI160">
        <v>0.36325869999999999</v>
      </c>
      <c r="CJ160">
        <v>0.43547380000000002</v>
      </c>
      <c r="CK160">
        <v>0.32477840000000002</v>
      </c>
      <c r="CL160">
        <v>0.3944529</v>
      </c>
      <c r="CM160">
        <v>0.40992899999999999</v>
      </c>
      <c r="CN160">
        <v>0.39121689999999998</v>
      </c>
      <c r="CO160">
        <v>0.36942989999999998</v>
      </c>
      <c r="CP160">
        <v>0.32410810000000001</v>
      </c>
      <c r="CQ160">
        <v>0.39019029999999999</v>
      </c>
      <c r="CR160">
        <v>0.56852219999999998</v>
      </c>
      <c r="CS160">
        <v>0.48331990000000002</v>
      </c>
      <c r="CT160">
        <v>0.50358210000000003</v>
      </c>
      <c r="CU160">
        <v>0.42619370000000001</v>
      </c>
      <c r="CV160">
        <v>0.27200550000000001</v>
      </c>
      <c r="CW160">
        <v>0.26256889999999999</v>
      </c>
      <c r="CX160">
        <v>0.21669730000000001</v>
      </c>
      <c r="CY160">
        <v>0.20065649999999999</v>
      </c>
      <c r="CZ160">
        <v>0.20955879999999999</v>
      </c>
      <c r="DA160">
        <v>0.25029010000000002</v>
      </c>
      <c r="DB160">
        <v>0.30852400000000002</v>
      </c>
      <c r="DC160">
        <v>0.1801248</v>
      </c>
      <c r="DD160">
        <v>0.11393010000000001</v>
      </c>
      <c r="DE160">
        <v>0.26095750000000001</v>
      </c>
      <c r="DF160">
        <v>0.2616059</v>
      </c>
      <c r="DG160">
        <v>0.42538700000000002</v>
      </c>
      <c r="DH160">
        <v>0.49185410000000002</v>
      </c>
      <c r="DI160">
        <v>0.3784806</v>
      </c>
      <c r="DJ160">
        <v>0.4473376</v>
      </c>
      <c r="DK160">
        <v>0.46226469999999997</v>
      </c>
      <c r="DL160">
        <v>0.44433309999999998</v>
      </c>
      <c r="DM160">
        <v>0.42156090000000002</v>
      </c>
      <c r="DN160">
        <v>0.36753710000000001</v>
      </c>
      <c r="DO160">
        <v>0.43092150000000001</v>
      </c>
      <c r="DP160">
        <v>0.60321239999999998</v>
      </c>
      <c r="DQ160">
        <v>0.5124997</v>
      </c>
      <c r="DR160">
        <v>0.53112700000000002</v>
      </c>
      <c r="DS160">
        <v>0.45077859999999997</v>
      </c>
      <c r="DT160">
        <v>0.29788249999999999</v>
      </c>
      <c r="DU160">
        <v>0.28695860000000001</v>
      </c>
      <c r="DV160">
        <v>0.2563337</v>
      </c>
      <c r="DW160">
        <v>0.2409105</v>
      </c>
      <c r="DX160">
        <v>0.24924560000000001</v>
      </c>
      <c r="DY160">
        <v>0.28863499999999997</v>
      </c>
      <c r="DZ160">
        <v>0.3508463</v>
      </c>
      <c r="EA160">
        <v>0.23347090000000001</v>
      </c>
      <c r="EB160">
        <v>0.17438899999999999</v>
      </c>
      <c r="EC160">
        <v>0.33468120000000001</v>
      </c>
      <c r="ED160">
        <v>0.34666130000000001</v>
      </c>
      <c r="EE160">
        <v>0.5150903</v>
      </c>
      <c r="EF160">
        <v>0.5732585</v>
      </c>
      <c r="EG160">
        <v>0.45601799999999998</v>
      </c>
      <c r="EH160">
        <v>0.52369480000000002</v>
      </c>
      <c r="EI160">
        <v>0.53782920000000001</v>
      </c>
      <c r="EJ160">
        <v>0.5210245</v>
      </c>
      <c r="EK160">
        <v>0.49682969999999999</v>
      </c>
      <c r="EL160">
        <v>0.4302417</v>
      </c>
      <c r="EM160">
        <v>0.48973090000000002</v>
      </c>
      <c r="EN160">
        <v>0.65329950000000003</v>
      </c>
      <c r="EO160">
        <v>0.55463079999999998</v>
      </c>
      <c r="EP160">
        <v>0.5708974</v>
      </c>
      <c r="EQ160">
        <v>0.48627530000000002</v>
      </c>
      <c r="ER160">
        <v>0.33524480000000001</v>
      </c>
      <c r="ES160">
        <v>0.3221735</v>
      </c>
      <c r="ET160">
        <v>54.873989999999999</v>
      </c>
      <c r="EU160">
        <v>53.966529999999999</v>
      </c>
      <c r="EV160">
        <v>53.231650000000002</v>
      </c>
      <c r="EW160">
        <v>52.616219999999998</v>
      </c>
      <c r="EX160">
        <v>52.093609999999998</v>
      </c>
      <c r="EY160">
        <v>51.537820000000004</v>
      </c>
      <c r="EZ160">
        <v>51.095390000000002</v>
      </c>
      <c r="FA160">
        <v>51.321530000000003</v>
      </c>
      <c r="FB160">
        <v>53.743319999999997</v>
      </c>
      <c r="FC160">
        <v>56.904299999999999</v>
      </c>
      <c r="FD160">
        <v>59.565640000000002</v>
      </c>
      <c r="FE160">
        <v>61.617280000000001</v>
      </c>
      <c r="FF160">
        <v>63.351739999999999</v>
      </c>
      <c r="FG160">
        <v>65.071780000000004</v>
      </c>
      <c r="FH160">
        <v>66.404820000000001</v>
      </c>
      <c r="FI160">
        <v>67.413629999999998</v>
      </c>
      <c r="FJ160">
        <v>67.242940000000004</v>
      </c>
      <c r="FK160">
        <v>66.08466</v>
      </c>
      <c r="FL160">
        <v>64.136039999999994</v>
      </c>
      <c r="FM160">
        <v>61.70167</v>
      </c>
      <c r="FN160">
        <v>59.687179999999998</v>
      </c>
      <c r="FO160">
        <v>58.11016</v>
      </c>
      <c r="FP160">
        <v>56.840159999999997</v>
      </c>
      <c r="FQ160">
        <v>55.621760000000002</v>
      </c>
      <c r="FR160">
        <v>6.0461099999999997E-2</v>
      </c>
      <c r="FS160">
        <v>7.8022800000000003E-2</v>
      </c>
    </row>
    <row r="161" spans="1:176" x14ac:dyDescent="0.2">
      <c r="A161" t="s">
        <v>199</v>
      </c>
      <c r="B161" t="s">
        <v>1</v>
      </c>
      <c r="C161" t="s">
        <v>209</v>
      </c>
      <c r="D161" t="s">
        <v>244</v>
      </c>
      <c r="E161">
        <v>681</v>
      </c>
      <c r="F161">
        <v>6.8076359999999996</v>
      </c>
      <c r="G161">
        <v>6.5729230000000003</v>
      </c>
      <c r="H161">
        <v>6.5289279999999996</v>
      </c>
      <c r="I161">
        <v>6.6134519999999997</v>
      </c>
      <c r="J161">
        <v>6.8231250000000001</v>
      </c>
      <c r="K161">
        <v>7.2963589999999998</v>
      </c>
      <c r="L161">
        <v>8.1122739999999993</v>
      </c>
      <c r="M161">
        <v>9.2938030000000005</v>
      </c>
      <c r="N161">
        <v>11.412660000000001</v>
      </c>
      <c r="O161">
        <v>13.00662</v>
      </c>
      <c r="P161">
        <v>14.34177</v>
      </c>
      <c r="Q161">
        <v>14.33338</v>
      </c>
      <c r="R161">
        <v>14.31625</v>
      </c>
      <c r="S161">
        <v>14.485200000000001</v>
      </c>
      <c r="T161">
        <v>14.59173</v>
      </c>
      <c r="U161">
        <v>14.20598</v>
      </c>
      <c r="V161">
        <v>14.207879999999999</v>
      </c>
      <c r="W161">
        <v>13.59942</v>
      </c>
      <c r="X161">
        <v>12.98481</v>
      </c>
      <c r="Y161">
        <v>12.715999999999999</v>
      </c>
      <c r="Z161">
        <v>11.88597</v>
      </c>
      <c r="AA161">
        <v>10.23809</v>
      </c>
      <c r="AB161">
        <v>8.2920730000000002</v>
      </c>
      <c r="AC161">
        <v>7.3361260000000001</v>
      </c>
      <c r="AD161">
        <v>4.4563800000000001E-2</v>
      </c>
      <c r="AE161">
        <v>-6.9712000000000003E-3</v>
      </c>
      <c r="AF161">
        <v>2.7623399999999999E-2</v>
      </c>
      <c r="AG161">
        <v>7.7631800000000001E-2</v>
      </c>
      <c r="AH161">
        <v>8.1456799999999996E-2</v>
      </c>
      <c r="AI161">
        <v>-2.3534900000000001E-2</v>
      </c>
      <c r="AJ161">
        <v>-0.10426589999999999</v>
      </c>
      <c r="AK161">
        <v>5.4453300000000003E-2</v>
      </c>
      <c r="AL161">
        <v>0.13740569999999999</v>
      </c>
      <c r="AM161">
        <v>0.1660391</v>
      </c>
      <c r="AN161">
        <v>0.22718659999999999</v>
      </c>
      <c r="AO161">
        <v>0.15802359999999999</v>
      </c>
      <c r="AP161">
        <v>0.20866109999999999</v>
      </c>
      <c r="AQ161">
        <v>0.22617480000000001</v>
      </c>
      <c r="AR161">
        <v>0.22503290000000001</v>
      </c>
      <c r="AS161">
        <v>0.1272431</v>
      </c>
      <c r="AT161">
        <v>0.19364980000000001</v>
      </c>
      <c r="AU161">
        <v>0.26601059999999999</v>
      </c>
      <c r="AV161">
        <v>0.50268389999999996</v>
      </c>
      <c r="AW161">
        <v>0.41419460000000002</v>
      </c>
      <c r="AX161">
        <v>0.31791140000000001</v>
      </c>
      <c r="AY161">
        <v>0.27016489999999999</v>
      </c>
      <c r="AZ161">
        <v>0.14088980000000001</v>
      </c>
      <c r="BA161">
        <v>5.7598299999999998E-2</v>
      </c>
      <c r="BB161">
        <v>8.4200200000000003E-2</v>
      </c>
      <c r="BC161">
        <v>3.3282800000000001E-2</v>
      </c>
      <c r="BD161">
        <v>6.7310200000000001E-2</v>
      </c>
      <c r="BE161">
        <v>0.1159767</v>
      </c>
      <c r="BF161">
        <v>0.1237791</v>
      </c>
      <c r="BG161">
        <v>2.9811299999999999E-2</v>
      </c>
      <c r="BH161">
        <v>-4.3806900000000003E-2</v>
      </c>
      <c r="BI161">
        <v>0.12817700000000001</v>
      </c>
      <c r="BJ161">
        <v>0.22246099999999999</v>
      </c>
      <c r="BK161">
        <v>0.25574249999999998</v>
      </c>
      <c r="BL161">
        <v>0.3085909</v>
      </c>
      <c r="BM161">
        <v>0.23556099999999999</v>
      </c>
      <c r="BN161">
        <v>0.2850182</v>
      </c>
      <c r="BO161">
        <v>0.30173929999999999</v>
      </c>
      <c r="BP161">
        <v>0.3017243</v>
      </c>
      <c r="BQ161">
        <v>0.20251189999999999</v>
      </c>
      <c r="BR161">
        <v>0.25635439999999998</v>
      </c>
      <c r="BS161">
        <v>0.32482</v>
      </c>
      <c r="BT161">
        <v>0.55277100000000001</v>
      </c>
      <c r="BU161">
        <v>0.4563257</v>
      </c>
      <c r="BV161">
        <v>0.3576819</v>
      </c>
      <c r="BW161">
        <v>0.30566169999999998</v>
      </c>
      <c r="BX161">
        <v>0.1782521</v>
      </c>
      <c r="BY161">
        <v>9.2813199999999998E-2</v>
      </c>
      <c r="BZ161">
        <v>0.11165219999999999</v>
      </c>
      <c r="CA161">
        <v>6.1162599999999998E-2</v>
      </c>
      <c r="CB161">
        <v>9.4797099999999995E-2</v>
      </c>
      <c r="CC161">
        <v>0.1425343</v>
      </c>
      <c r="CD161">
        <v>0.15309139999999999</v>
      </c>
      <c r="CE161">
        <v>6.6758600000000001E-2</v>
      </c>
      <c r="CF161">
        <v>-1.9331999999999999E-3</v>
      </c>
      <c r="CG161">
        <v>0.1792378</v>
      </c>
      <c r="CH161">
        <v>0.28137010000000001</v>
      </c>
      <c r="CI161">
        <v>0.31787070000000001</v>
      </c>
      <c r="CJ161">
        <v>0.3649713</v>
      </c>
      <c r="CK161">
        <v>0.2892632</v>
      </c>
      <c r="CL161">
        <v>0.33790300000000001</v>
      </c>
      <c r="CM161">
        <v>0.35407499999999997</v>
      </c>
      <c r="CN161">
        <v>0.3548405</v>
      </c>
      <c r="CO161">
        <v>0.25464290000000001</v>
      </c>
      <c r="CP161">
        <v>0.29978339999999998</v>
      </c>
      <c r="CQ161">
        <v>0.36555120000000002</v>
      </c>
      <c r="CR161">
        <v>0.58746120000000002</v>
      </c>
      <c r="CS161">
        <v>0.48550549999999998</v>
      </c>
      <c r="CT161">
        <v>0.38522679999999998</v>
      </c>
      <c r="CU161">
        <v>0.3302466</v>
      </c>
      <c r="CV161">
        <v>0.20412910000000001</v>
      </c>
      <c r="CW161">
        <v>0.117203</v>
      </c>
      <c r="CX161">
        <v>0.13910429999999999</v>
      </c>
      <c r="CY161">
        <v>8.9042399999999994E-2</v>
      </c>
      <c r="CZ161">
        <v>0.12228410000000001</v>
      </c>
      <c r="DA161">
        <v>0.16909189999999999</v>
      </c>
      <c r="DB161">
        <v>0.1824037</v>
      </c>
      <c r="DC161">
        <v>0.10370600000000001</v>
      </c>
      <c r="DD161">
        <v>3.9940499999999997E-2</v>
      </c>
      <c r="DE161">
        <v>0.23029859999999999</v>
      </c>
      <c r="DF161">
        <v>0.3402791</v>
      </c>
      <c r="DG161">
        <v>0.37999899999999998</v>
      </c>
      <c r="DH161">
        <v>0.4213517</v>
      </c>
      <c r="DI161">
        <v>0.34296539999999998</v>
      </c>
      <c r="DJ161">
        <v>0.39078770000000002</v>
      </c>
      <c r="DK161">
        <v>0.40641060000000001</v>
      </c>
      <c r="DL161">
        <v>0.40795670000000001</v>
      </c>
      <c r="DM161">
        <v>0.30677389999999999</v>
      </c>
      <c r="DN161">
        <v>0.34321239999999997</v>
      </c>
      <c r="DO161">
        <v>0.40628239999999999</v>
      </c>
      <c r="DP161">
        <v>0.62215129999999996</v>
      </c>
      <c r="DQ161">
        <v>0.51468530000000001</v>
      </c>
      <c r="DR161">
        <v>0.41277170000000002</v>
      </c>
      <c r="DS161">
        <v>0.35483150000000002</v>
      </c>
      <c r="DT161">
        <v>0.23000609999999999</v>
      </c>
      <c r="DU161">
        <v>0.14159269999999999</v>
      </c>
      <c r="DV161">
        <v>0.1787407</v>
      </c>
      <c r="DW161">
        <v>0.1292963</v>
      </c>
      <c r="DX161">
        <v>0.1619708</v>
      </c>
      <c r="DY161">
        <v>0.2074368</v>
      </c>
      <c r="DZ161">
        <v>0.22472590000000001</v>
      </c>
      <c r="EA161">
        <v>0.1570522</v>
      </c>
      <c r="EB161">
        <v>0.1003994</v>
      </c>
      <c r="EC161">
        <v>0.30402240000000003</v>
      </c>
      <c r="ED161">
        <v>0.4253345</v>
      </c>
      <c r="EE161">
        <v>0.46970240000000002</v>
      </c>
      <c r="EF161">
        <v>0.50275599999999998</v>
      </c>
      <c r="EG161">
        <v>0.42050280000000001</v>
      </c>
      <c r="EH161">
        <v>0.46714480000000003</v>
      </c>
      <c r="EI161">
        <v>0.48197509999999999</v>
      </c>
      <c r="EJ161">
        <v>0.48464810000000003</v>
      </c>
      <c r="EK161">
        <v>0.38204270000000001</v>
      </c>
      <c r="EL161">
        <v>0.40591699999999997</v>
      </c>
      <c r="EM161">
        <v>0.4650918</v>
      </c>
      <c r="EN161">
        <v>0.67223840000000001</v>
      </c>
      <c r="EO161">
        <v>0.55681639999999999</v>
      </c>
      <c r="EP161">
        <v>0.4525421</v>
      </c>
      <c r="EQ161">
        <v>0.39032830000000002</v>
      </c>
      <c r="ER161">
        <v>0.26736840000000001</v>
      </c>
      <c r="ES161">
        <v>0.17680760000000001</v>
      </c>
      <c r="ET161">
        <v>49.674689999999998</v>
      </c>
      <c r="EU161">
        <v>48.877209999999998</v>
      </c>
      <c r="EV161">
        <v>48.265569999999997</v>
      </c>
      <c r="EW161">
        <v>48.104230000000001</v>
      </c>
      <c r="EX161">
        <v>48.022329999999997</v>
      </c>
      <c r="EY161">
        <v>47.985320000000002</v>
      </c>
      <c r="EZ161">
        <v>48.087919999999997</v>
      </c>
      <c r="FA161">
        <v>48.630859999999998</v>
      </c>
      <c r="FB161">
        <v>50.92324</v>
      </c>
      <c r="FC161">
        <v>53.193559999999998</v>
      </c>
      <c r="FD161">
        <v>55.069409999999998</v>
      </c>
      <c r="FE161">
        <v>56.051810000000003</v>
      </c>
      <c r="FF161">
        <v>56.580880000000001</v>
      </c>
      <c r="FG161">
        <v>54.820659999999997</v>
      </c>
      <c r="FH161">
        <v>53.310609999999997</v>
      </c>
      <c r="FI161">
        <v>51.295090000000002</v>
      </c>
      <c r="FJ161">
        <v>51.015940000000001</v>
      </c>
      <c r="FK161">
        <v>50.793529999999997</v>
      </c>
      <c r="FL161">
        <v>50.595370000000003</v>
      </c>
      <c r="FM161">
        <v>49.549889999999998</v>
      </c>
      <c r="FN161">
        <v>48.018619999999999</v>
      </c>
      <c r="FO161">
        <v>47.154089999999997</v>
      </c>
      <c r="FP161">
        <v>46.637520000000002</v>
      </c>
      <c r="FQ161">
        <v>46.576830000000001</v>
      </c>
      <c r="FR161">
        <v>6.0461099999999997E-2</v>
      </c>
      <c r="FS161">
        <v>7.8022800000000003E-2</v>
      </c>
    </row>
    <row r="162" spans="1:176" x14ac:dyDescent="0.2">
      <c r="A162" t="s">
        <v>199</v>
      </c>
      <c r="B162" t="s">
        <v>1</v>
      </c>
      <c r="C162" t="s">
        <v>209</v>
      </c>
      <c r="D162" t="s">
        <v>234</v>
      </c>
      <c r="E162">
        <v>681</v>
      </c>
      <c r="F162">
        <v>7.4066890000000001</v>
      </c>
      <c r="G162">
        <v>7.093877</v>
      </c>
      <c r="H162">
        <v>6.9188510000000001</v>
      </c>
      <c r="I162">
        <v>6.8759199999999998</v>
      </c>
      <c r="J162">
        <v>7.116015</v>
      </c>
      <c r="K162">
        <v>7.5978899999999996</v>
      </c>
      <c r="L162">
        <v>8.011374</v>
      </c>
      <c r="M162">
        <v>9.6793010000000006</v>
      </c>
      <c r="N162">
        <v>12.1075</v>
      </c>
      <c r="O162">
        <v>14.61429</v>
      </c>
      <c r="P162">
        <v>16.640270000000001</v>
      </c>
      <c r="Q162">
        <v>17.556429999999999</v>
      </c>
      <c r="R162">
        <v>18.15082</v>
      </c>
      <c r="S162">
        <v>18.835380000000001</v>
      </c>
      <c r="T162">
        <v>19.39828</v>
      </c>
      <c r="U162">
        <v>19.49335</v>
      </c>
      <c r="V162">
        <v>19.294419999999999</v>
      </c>
      <c r="W162">
        <v>18.35247</v>
      </c>
      <c r="X162">
        <v>16.80153</v>
      </c>
      <c r="Y162">
        <v>15.182359999999999</v>
      </c>
      <c r="Z162">
        <v>14.199170000000001</v>
      </c>
      <c r="AA162">
        <v>11.7454</v>
      </c>
      <c r="AB162">
        <v>9.2918760000000002</v>
      </c>
      <c r="AC162">
        <v>8.1132299999999997</v>
      </c>
      <c r="AD162">
        <v>-0.14816029999999999</v>
      </c>
      <c r="AE162">
        <v>-0.16754230000000001</v>
      </c>
      <c r="AF162">
        <v>-0.17776620000000001</v>
      </c>
      <c r="AG162">
        <v>-0.2027168</v>
      </c>
      <c r="AH162">
        <v>-0.2151718</v>
      </c>
      <c r="AI162">
        <v>-0.25516559999999999</v>
      </c>
      <c r="AJ162">
        <v>-0.20858940000000001</v>
      </c>
      <c r="AK162">
        <v>-8.6752800000000005E-2</v>
      </c>
      <c r="AL162">
        <v>-4.3866299999999997E-2</v>
      </c>
      <c r="AM162">
        <v>-7.7898599999999998E-2</v>
      </c>
      <c r="AN162">
        <v>-7.6176000000000004E-3</v>
      </c>
      <c r="AO162">
        <v>8.3278999999999992E-3</v>
      </c>
      <c r="AP162">
        <v>6.0229000000000003E-3</v>
      </c>
      <c r="AQ162">
        <v>3.5488699999999998E-2</v>
      </c>
      <c r="AR162">
        <v>0.10495930000000001</v>
      </c>
      <c r="AS162">
        <v>8.7696399999999994E-2</v>
      </c>
      <c r="AT162">
        <v>0.1111033</v>
      </c>
      <c r="AU162">
        <v>0.18307599999999999</v>
      </c>
      <c r="AV162">
        <v>0.27568550000000003</v>
      </c>
      <c r="AW162">
        <v>0.1373096</v>
      </c>
      <c r="AX162">
        <v>0.1496596</v>
      </c>
      <c r="AY162">
        <v>6.8883100000000003E-2</v>
      </c>
      <c r="AZ162">
        <v>-6.1166900000000003E-2</v>
      </c>
      <c r="BA162">
        <v>-0.1058665</v>
      </c>
      <c r="BB162">
        <v>-5.9067700000000001E-2</v>
      </c>
      <c r="BC162">
        <v>-8.3265500000000006E-2</v>
      </c>
      <c r="BD162">
        <v>-9.0869000000000005E-2</v>
      </c>
      <c r="BE162">
        <v>-0.1216938</v>
      </c>
      <c r="BF162">
        <v>-0.13327059999999999</v>
      </c>
      <c r="BG162">
        <v>-0.1644514</v>
      </c>
      <c r="BH162">
        <v>-0.11804439999999999</v>
      </c>
      <c r="BI162">
        <v>7.6417000000000004E-3</v>
      </c>
      <c r="BJ162">
        <v>7.0540000000000005E-2</v>
      </c>
      <c r="BK162">
        <v>5.2635800000000003E-2</v>
      </c>
      <c r="BL162">
        <v>0.12640709999999999</v>
      </c>
      <c r="BM162">
        <v>0.1612478</v>
      </c>
      <c r="BN162">
        <v>0.15532019999999999</v>
      </c>
      <c r="BO162">
        <v>0.20358970000000001</v>
      </c>
      <c r="BP162">
        <v>0.27329880000000001</v>
      </c>
      <c r="BQ162">
        <v>0.21598400000000001</v>
      </c>
      <c r="BR162">
        <v>0.2282931</v>
      </c>
      <c r="BS162">
        <v>0.27918939999999998</v>
      </c>
      <c r="BT162">
        <v>0.37101719999999999</v>
      </c>
      <c r="BU162">
        <v>0.22152060000000001</v>
      </c>
      <c r="BV162">
        <v>0.23716789999999999</v>
      </c>
      <c r="BW162">
        <v>0.16086490000000001</v>
      </c>
      <c r="BX162">
        <v>2.36776E-2</v>
      </c>
      <c r="BY162">
        <v>-2.1299999999999999E-2</v>
      </c>
      <c r="BZ162">
        <v>2.6375999999999999E-3</v>
      </c>
      <c r="CA162">
        <v>-2.48957E-2</v>
      </c>
      <c r="CB162">
        <v>-3.0684400000000001E-2</v>
      </c>
      <c r="CC162">
        <v>-6.5577499999999997E-2</v>
      </c>
      <c r="CD162">
        <v>-7.6546100000000006E-2</v>
      </c>
      <c r="CE162">
        <v>-0.101623</v>
      </c>
      <c r="CF162">
        <v>-5.5333199999999999E-2</v>
      </c>
      <c r="CG162">
        <v>7.3019000000000001E-2</v>
      </c>
      <c r="CH162">
        <v>0.1497774</v>
      </c>
      <c r="CI162">
        <v>0.14304359999999999</v>
      </c>
      <c r="CJ162">
        <v>0.21923219999999999</v>
      </c>
      <c r="CK162">
        <v>0.2671597</v>
      </c>
      <c r="CL162">
        <v>0.25872299999999998</v>
      </c>
      <c r="CM162">
        <v>0.32001580000000002</v>
      </c>
      <c r="CN162">
        <v>0.38989020000000002</v>
      </c>
      <c r="CO162">
        <v>0.30483559999999998</v>
      </c>
      <c r="CP162">
        <v>0.30945840000000002</v>
      </c>
      <c r="CQ162">
        <v>0.34575719999999999</v>
      </c>
      <c r="CR162">
        <v>0.43704379999999998</v>
      </c>
      <c r="CS162">
        <v>0.27984490000000001</v>
      </c>
      <c r="CT162">
        <v>0.29777579999999998</v>
      </c>
      <c r="CU162">
        <v>0.2245713</v>
      </c>
      <c r="CV162">
        <v>8.2440600000000003E-2</v>
      </c>
      <c r="CW162">
        <v>3.7270600000000001E-2</v>
      </c>
      <c r="CX162">
        <v>6.4342899999999995E-2</v>
      </c>
      <c r="CY162">
        <v>3.3474200000000003E-2</v>
      </c>
      <c r="CZ162">
        <v>2.95003E-2</v>
      </c>
      <c r="DA162">
        <v>-9.4611999999999995E-3</v>
      </c>
      <c r="DB162">
        <v>-1.9821600000000002E-2</v>
      </c>
      <c r="DC162">
        <v>-3.8794599999999999E-2</v>
      </c>
      <c r="DD162">
        <v>7.378E-3</v>
      </c>
      <c r="DE162">
        <v>0.1383963</v>
      </c>
      <c r="DF162">
        <v>0.22901489999999999</v>
      </c>
      <c r="DG162">
        <v>0.2334514</v>
      </c>
      <c r="DH162">
        <v>0.31205729999999998</v>
      </c>
      <c r="DI162">
        <v>0.3730715</v>
      </c>
      <c r="DJ162">
        <v>0.3621258</v>
      </c>
      <c r="DK162">
        <v>0.436442</v>
      </c>
      <c r="DL162">
        <v>0.50648159999999998</v>
      </c>
      <c r="DM162">
        <v>0.39368720000000001</v>
      </c>
      <c r="DN162">
        <v>0.39062370000000002</v>
      </c>
      <c r="DO162">
        <v>0.412325</v>
      </c>
      <c r="DP162">
        <v>0.50307020000000002</v>
      </c>
      <c r="DQ162">
        <v>0.3381692</v>
      </c>
      <c r="DR162">
        <v>0.35838370000000003</v>
      </c>
      <c r="DS162">
        <v>0.28827770000000003</v>
      </c>
      <c r="DT162">
        <v>0.14120369999999999</v>
      </c>
      <c r="DU162">
        <v>9.5841099999999999E-2</v>
      </c>
      <c r="DV162">
        <v>0.1534355</v>
      </c>
      <c r="DW162">
        <v>0.11775099999999999</v>
      </c>
      <c r="DX162">
        <v>0.1163975</v>
      </c>
      <c r="DY162">
        <v>7.1561700000000006E-2</v>
      </c>
      <c r="DZ162">
        <v>6.2079500000000003E-2</v>
      </c>
      <c r="EA162">
        <v>5.1919699999999999E-2</v>
      </c>
      <c r="EB162">
        <v>9.7922999999999996E-2</v>
      </c>
      <c r="EC162">
        <v>0.23279079999999999</v>
      </c>
      <c r="ED162">
        <v>0.34342119999999998</v>
      </c>
      <c r="EE162">
        <v>0.36398580000000003</v>
      </c>
      <c r="EF162">
        <v>0.44608209999999998</v>
      </c>
      <c r="EG162">
        <v>0.5259914</v>
      </c>
      <c r="EH162">
        <v>0.51142310000000002</v>
      </c>
      <c r="EI162">
        <v>0.60454300000000005</v>
      </c>
      <c r="EJ162">
        <v>0.67482109999999995</v>
      </c>
      <c r="EK162">
        <v>0.52197490000000002</v>
      </c>
      <c r="EL162">
        <v>0.50781350000000003</v>
      </c>
      <c r="EM162">
        <v>0.50843830000000001</v>
      </c>
      <c r="EN162">
        <v>0.59840199999999999</v>
      </c>
      <c r="EO162">
        <v>0.42238019999999998</v>
      </c>
      <c r="EP162">
        <v>0.44589200000000001</v>
      </c>
      <c r="EQ162">
        <v>0.38025949999999997</v>
      </c>
      <c r="ER162">
        <v>0.2260482</v>
      </c>
      <c r="ES162">
        <v>0.1804076</v>
      </c>
      <c r="ET162">
        <v>61.382809999999999</v>
      </c>
      <c r="EU162">
        <v>60.261499999999998</v>
      </c>
      <c r="EV162">
        <v>59.256070000000001</v>
      </c>
      <c r="EW162">
        <v>58.303879999999999</v>
      </c>
      <c r="EX162">
        <v>57.490299999999998</v>
      </c>
      <c r="EY162">
        <v>56.788040000000002</v>
      </c>
      <c r="EZ162">
        <v>56.89611</v>
      </c>
      <c r="FA162">
        <v>59.550879999999999</v>
      </c>
      <c r="FB162">
        <v>62.999079999999999</v>
      </c>
      <c r="FC162">
        <v>66.313479999999998</v>
      </c>
      <c r="FD162">
        <v>69.467119999999994</v>
      </c>
      <c r="FE162">
        <v>72.251329999999996</v>
      </c>
      <c r="FF162">
        <v>74.467910000000003</v>
      </c>
      <c r="FG162">
        <v>76.359520000000003</v>
      </c>
      <c r="FH162">
        <v>77.670090000000002</v>
      </c>
      <c r="FI162">
        <v>78.024460000000005</v>
      </c>
      <c r="FJ162">
        <v>77.704700000000003</v>
      </c>
      <c r="FK162">
        <v>76.574420000000003</v>
      </c>
      <c r="FL162">
        <v>74.542450000000002</v>
      </c>
      <c r="FM162">
        <v>71.408000000000001</v>
      </c>
      <c r="FN162">
        <v>68.080889999999997</v>
      </c>
      <c r="FO162">
        <v>65.632679999999993</v>
      </c>
      <c r="FP162">
        <v>63.81288</v>
      </c>
      <c r="FQ162">
        <v>62.305720000000001</v>
      </c>
      <c r="FR162">
        <v>9.0825500000000003E-2</v>
      </c>
      <c r="FS162">
        <v>0.1066724</v>
      </c>
      <c r="FT162">
        <v>0.1590454</v>
      </c>
    </row>
    <row r="163" spans="1:176" x14ac:dyDescent="0.2">
      <c r="A163" t="s">
        <v>199</v>
      </c>
      <c r="B163" t="s">
        <v>1</v>
      </c>
      <c r="C163" t="s">
        <v>209</v>
      </c>
      <c r="D163" t="s">
        <v>245</v>
      </c>
      <c r="E163">
        <v>681</v>
      </c>
      <c r="F163">
        <v>7.8102710000000002</v>
      </c>
      <c r="G163">
        <v>7.2942410000000004</v>
      </c>
      <c r="H163">
        <v>7.0344449999999998</v>
      </c>
      <c r="I163">
        <v>7.0254849999999998</v>
      </c>
      <c r="J163">
        <v>7.3923610000000002</v>
      </c>
      <c r="K163">
        <v>7.5998390000000002</v>
      </c>
      <c r="L163">
        <v>8.2346690000000002</v>
      </c>
      <c r="M163">
        <v>10.161350000000001</v>
      </c>
      <c r="N163">
        <v>12.756270000000001</v>
      </c>
      <c r="O163">
        <v>16.130579999999998</v>
      </c>
      <c r="P163">
        <v>18.991610000000001</v>
      </c>
      <c r="Q163">
        <v>20.35596</v>
      </c>
      <c r="R163">
        <v>21.2333</v>
      </c>
      <c r="S163">
        <v>22.21801</v>
      </c>
      <c r="T163">
        <v>22.794119999999999</v>
      </c>
      <c r="U163">
        <v>23.024419999999999</v>
      </c>
      <c r="V163">
        <v>22.820350000000001</v>
      </c>
      <c r="W163">
        <v>21.629290000000001</v>
      </c>
      <c r="X163">
        <v>19.632639999999999</v>
      </c>
      <c r="Y163">
        <v>17.75704</v>
      </c>
      <c r="Z163">
        <v>16.367830000000001</v>
      </c>
      <c r="AA163">
        <v>13.30974</v>
      </c>
      <c r="AB163">
        <v>10.30123</v>
      </c>
      <c r="AC163">
        <v>8.8715469999999996</v>
      </c>
      <c r="AD163">
        <v>-0.26483859999999998</v>
      </c>
      <c r="AE163">
        <v>-0.3608558</v>
      </c>
      <c r="AF163">
        <v>-0.33599420000000002</v>
      </c>
      <c r="AG163">
        <v>-0.37054599999999999</v>
      </c>
      <c r="AH163">
        <v>-0.28334009999999998</v>
      </c>
      <c r="AI163">
        <v>-0.49807449999999998</v>
      </c>
      <c r="AJ163">
        <v>-0.3652859</v>
      </c>
      <c r="AK163">
        <v>-0.28904429999999998</v>
      </c>
      <c r="AL163">
        <v>-0.43216860000000001</v>
      </c>
      <c r="AM163">
        <v>-0.33582030000000002</v>
      </c>
      <c r="AN163">
        <v>-9.0776300000000004E-2</v>
      </c>
      <c r="AO163">
        <v>-4.8027899999999998E-2</v>
      </c>
      <c r="AP163">
        <v>-0.10072390000000001</v>
      </c>
      <c r="AQ163">
        <v>-3.5094899999999998E-2</v>
      </c>
      <c r="AR163">
        <v>-9.2911900000000006E-2</v>
      </c>
      <c r="AS163">
        <v>2.6876000000000001E-3</v>
      </c>
      <c r="AT163">
        <v>7.6440999999999995E-2</v>
      </c>
      <c r="AU163">
        <v>0.1219064</v>
      </c>
      <c r="AV163">
        <v>0.12962779999999999</v>
      </c>
      <c r="AW163">
        <v>1.3579900000000001E-2</v>
      </c>
      <c r="AX163">
        <v>0.11936289999999999</v>
      </c>
      <c r="AY163">
        <v>0.1163158</v>
      </c>
      <c r="AZ163">
        <v>-5.0924799999999999E-2</v>
      </c>
      <c r="BA163">
        <v>-5.6694000000000001E-2</v>
      </c>
      <c r="BB163">
        <v>-0.17574600000000001</v>
      </c>
      <c r="BC163">
        <v>-0.27657910000000002</v>
      </c>
      <c r="BD163">
        <v>-0.24909709999999999</v>
      </c>
      <c r="BE163">
        <v>-0.28952299999999997</v>
      </c>
      <c r="BF163">
        <v>-0.20143900000000001</v>
      </c>
      <c r="BG163">
        <v>-0.40736030000000001</v>
      </c>
      <c r="BH163">
        <v>-0.27474090000000001</v>
      </c>
      <c r="BI163">
        <v>-0.19464980000000001</v>
      </c>
      <c r="BJ163">
        <v>-0.3177623</v>
      </c>
      <c r="BK163">
        <v>-0.20528579999999999</v>
      </c>
      <c r="BL163">
        <v>4.3248399999999999E-2</v>
      </c>
      <c r="BM163">
        <v>0.104892</v>
      </c>
      <c r="BN163">
        <v>4.85733E-2</v>
      </c>
      <c r="BO163">
        <v>0.13300600000000001</v>
      </c>
      <c r="BP163">
        <v>7.5427599999999997E-2</v>
      </c>
      <c r="BQ163">
        <v>0.13097520000000001</v>
      </c>
      <c r="BR163">
        <v>0.19363079999999999</v>
      </c>
      <c r="BS163">
        <v>0.21801980000000001</v>
      </c>
      <c r="BT163">
        <v>0.22495960000000001</v>
      </c>
      <c r="BU163">
        <v>9.77909E-2</v>
      </c>
      <c r="BV163">
        <v>0.20687120000000001</v>
      </c>
      <c r="BW163">
        <v>0.2082977</v>
      </c>
      <c r="BX163">
        <v>3.3919699999999997E-2</v>
      </c>
      <c r="BY163">
        <v>2.7872500000000001E-2</v>
      </c>
      <c r="BZ163">
        <v>-0.11404069999999999</v>
      </c>
      <c r="CA163">
        <v>-0.21820919999999999</v>
      </c>
      <c r="CB163">
        <v>-0.18891240000000001</v>
      </c>
      <c r="CC163">
        <v>-0.2334068</v>
      </c>
      <c r="CD163">
        <v>-0.1447145</v>
      </c>
      <c r="CE163">
        <v>-0.3445319</v>
      </c>
      <c r="CF163">
        <v>-0.21202969999999999</v>
      </c>
      <c r="CG163">
        <v>-0.12927250000000001</v>
      </c>
      <c r="CH163">
        <v>-0.23852490000000001</v>
      </c>
      <c r="CI163">
        <v>-0.1148781</v>
      </c>
      <c r="CJ163">
        <v>0.13607349999999999</v>
      </c>
      <c r="CK163">
        <v>0.21080389999999999</v>
      </c>
      <c r="CL163">
        <v>0.1519761</v>
      </c>
      <c r="CM163">
        <v>0.24943219999999999</v>
      </c>
      <c r="CN163">
        <v>0.192019</v>
      </c>
      <c r="CO163">
        <v>0.21982679999999999</v>
      </c>
      <c r="CP163">
        <v>0.27479609999999999</v>
      </c>
      <c r="CQ163">
        <v>0.2845876</v>
      </c>
      <c r="CR163">
        <v>0.29098610000000003</v>
      </c>
      <c r="CS163">
        <v>0.15611520000000001</v>
      </c>
      <c r="CT163">
        <v>0.26747910000000003</v>
      </c>
      <c r="CU163">
        <v>0.27200410000000003</v>
      </c>
      <c r="CV163">
        <v>9.2682700000000007E-2</v>
      </c>
      <c r="CW163">
        <v>8.6443000000000006E-2</v>
      </c>
      <c r="CX163">
        <v>-5.23355E-2</v>
      </c>
      <c r="CY163">
        <v>-0.15983939999999999</v>
      </c>
      <c r="CZ163">
        <v>-0.1287277</v>
      </c>
      <c r="DA163">
        <v>-0.17729049999999999</v>
      </c>
      <c r="DB163">
        <v>-8.7989999999999999E-2</v>
      </c>
      <c r="DC163">
        <v>-0.2817035</v>
      </c>
      <c r="DD163">
        <v>-0.14931849999999999</v>
      </c>
      <c r="DE163">
        <v>-6.3895199999999999E-2</v>
      </c>
      <c r="DF163">
        <v>-0.1592874</v>
      </c>
      <c r="DG163">
        <v>-2.44703E-2</v>
      </c>
      <c r="DH163">
        <v>0.22889860000000001</v>
      </c>
      <c r="DI163">
        <v>0.31671569999999999</v>
      </c>
      <c r="DJ163">
        <v>0.25537900000000002</v>
      </c>
      <c r="DK163">
        <v>0.36585830000000003</v>
      </c>
      <c r="DL163">
        <v>0.30861040000000001</v>
      </c>
      <c r="DM163">
        <v>0.30867840000000002</v>
      </c>
      <c r="DN163">
        <v>0.35596139999999998</v>
      </c>
      <c r="DO163">
        <v>0.35115540000000001</v>
      </c>
      <c r="DP163">
        <v>0.35701260000000001</v>
      </c>
      <c r="DQ163">
        <v>0.21443950000000001</v>
      </c>
      <c r="DR163">
        <v>0.32808700000000002</v>
      </c>
      <c r="DS163">
        <v>0.33571040000000002</v>
      </c>
      <c r="DT163">
        <v>0.15144579999999999</v>
      </c>
      <c r="DU163">
        <v>0.14501349999999999</v>
      </c>
      <c r="DV163">
        <v>3.6757100000000001E-2</v>
      </c>
      <c r="DW163">
        <v>-7.5562599999999994E-2</v>
      </c>
      <c r="DX163">
        <v>-4.18305E-2</v>
      </c>
      <c r="DY163">
        <v>-9.6267500000000006E-2</v>
      </c>
      <c r="DZ163">
        <v>-6.0888000000000001E-3</v>
      </c>
      <c r="EA163">
        <v>-0.1909893</v>
      </c>
      <c r="EB163">
        <v>-5.8773499999999999E-2</v>
      </c>
      <c r="EC163">
        <v>3.04993E-2</v>
      </c>
      <c r="ED163">
        <v>-4.4881200000000003E-2</v>
      </c>
      <c r="EE163">
        <v>0.1060642</v>
      </c>
      <c r="EF163">
        <v>0.36292340000000001</v>
      </c>
      <c r="EG163">
        <v>0.46963559999999999</v>
      </c>
      <c r="EH163">
        <v>0.40467619999999999</v>
      </c>
      <c r="EI163">
        <v>0.53395930000000003</v>
      </c>
      <c r="EJ163">
        <v>0.47694979999999998</v>
      </c>
      <c r="EK163">
        <v>0.43696600000000002</v>
      </c>
      <c r="EL163">
        <v>0.47315119999999999</v>
      </c>
      <c r="EM163">
        <v>0.44726880000000002</v>
      </c>
      <c r="EN163">
        <v>0.45234439999999998</v>
      </c>
      <c r="EO163">
        <v>0.29865049999999999</v>
      </c>
      <c r="EP163">
        <v>0.4155953</v>
      </c>
      <c r="EQ163">
        <v>0.42769230000000003</v>
      </c>
      <c r="ER163">
        <v>0.23629030000000001</v>
      </c>
      <c r="ES163">
        <v>0.22958010000000001</v>
      </c>
      <c r="ET163">
        <v>68.650279999999995</v>
      </c>
      <c r="EU163">
        <v>67.128010000000003</v>
      </c>
      <c r="EV163">
        <v>65.644649999999999</v>
      </c>
      <c r="EW163">
        <v>64.454269999999994</v>
      </c>
      <c r="EX163">
        <v>63.107799999999997</v>
      </c>
      <c r="EY163">
        <v>62.174059999999997</v>
      </c>
      <c r="EZ163">
        <v>62.39132</v>
      </c>
      <c r="FA163">
        <v>66.498310000000004</v>
      </c>
      <c r="FB163">
        <v>71.818579999999997</v>
      </c>
      <c r="FC163">
        <v>77.304789999999997</v>
      </c>
      <c r="FD163">
        <v>81.673100000000005</v>
      </c>
      <c r="FE163">
        <v>85.373580000000004</v>
      </c>
      <c r="FF163">
        <v>88.109350000000006</v>
      </c>
      <c r="FG163">
        <v>90.809489999999997</v>
      </c>
      <c r="FH163">
        <v>92.468530000000001</v>
      </c>
      <c r="FI163">
        <v>93.101299999999995</v>
      </c>
      <c r="FJ163">
        <v>92.700130000000001</v>
      </c>
      <c r="FK163">
        <v>91.971959999999996</v>
      </c>
      <c r="FL163">
        <v>89.938900000000004</v>
      </c>
      <c r="FM163">
        <v>85.730969999999999</v>
      </c>
      <c r="FN163">
        <v>81.375540000000001</v>
      </c>
      <c r="FO163">
        <v>78.234639999999999</v>
      </c>
      <c r="FP163">
        <v>75.365020000000001</v>
      </c>
      <c r="FQ163">
        <v>73.032939999999996</v>
      </c>
      <c r="FR163">
        <v>9.0825500000000003E-2</v>
      </c>
      <c r="FS163">
        <v>0.1066724</v>
      </c>
      <c r="FT163">
        <v>0.1590454</v>
      </c>
    </row>
    <row r="164" spans="1:176" x14ac:dyDescent="0.2">
      <c r="A164" t="s">
        <v>199</v>
      </c>
      <c r="B164" t="s">
        <v>1</v>
      </c>
      <c r="C164" t="s">
        <v>209</v>
      </c>
      <c r="D164" t="s">
        <v>248</v>
      </c>
      <c r="E164">
        <v>681</v>
      </c>
      <c r="F164">
        <v>7.0074110000000003</v>
      </c>
      <c r="G164">
        <v>6.8329659999999999</v>
      </c>
      <c r="H164">
        <v>6.7849560000000002</v>
      </c>
      <c r="I164">
        <v>6.8505560000000001</v>
      </c>
      <c r="J164">
        <v>7.1356270000000004</v>
      </c>
      <c r="K164">
        <v>7.6629709999999998</v>
      </c>
      <c r="L164">
        <v>8.4606700000000004</v>
      </c>
      <c r="M164">
        <v>9.6034279999999992</v>
      </c>
      <c r="N164">
        <v>11.40019</v>
      </c>
      <c r="O164">
        <v>13.43094</v>
      </c>
      <c r="P164">
        <v>14.83254</v>
      </c>
      <c r="Q164">
        <v>15.12518</v>
      </c>
      <c r="R164">
        <v>15.42867</v>
      </c>
      <c r="S164">
        <v>15.709619999999999</v>
      </c>
      <c r="T164">
        <v>15.877890000000001</v>
      </c>
      <c r="U164">
        <v>15.81793</v>
      </c>
      <c r="V164">
        <v>15.67891</v>
      </c>
      <c r="W164">
        <v>15.586399999999999</v>
      </c>
      <c r="X164">
        <v>14.58296</v>
      </c>
      <c r="Y164">
        <v>13.397489999999999</v>
      </c>
      <c r="Z164">
        <v>12.184760000000001</v>
      </c>
      <c r="AA164">
        <v>10.439780000000001</v>
      </c>
      <c r="AB164">
        <v>8.5036529999999999</v>
      </c>
      <c r="AC164">
        <v>7.5644590000000003</v>
      </c>
      <c r="AD164">
        <v>0.1072414</v>
      </c>
      <c r="AE164">
        <v>8.2228899999999994E-2</v>
      </c>
      <c r="AF164">
        <v>9.8566399999999998E-2</v>
      </c>
      <c r="AG164">
        <v>0.14227500000000001</v>
      </c>
      <c r="AH164">
        <v>0.18618870000000001</v>
      </c>
      <c r="AI164">
        <v>3.0896E-2</v>
      </c>
      <c r="AJ164">
        <v>-4.6699299999999999E-2</v>
      </c>
      <c r="AK164">
        <v>7.0643600000000001E-2</v>
      </c>
      <c r="AL164">
        <v>7.4507500000000004E-2</v>
      </c>
      <c r="AM164">
        <v>0.211621</v>
      </c>
      <c r="AN164">
        <v>0.286356</v>
      </c>
      <c r="AO164">
        <v>0.18357760000000001</v>
      </c>
      <c r="AP164">
        <v>0.25317980000000001</v>
      </c>
      <c r="AQ164">
        <v>0.26574189999999998</v>
      </c>
      <c r="AR164">
        <v>0.24904970000000001</v>
      </c>
      <c r="AS164">
        <v>0.22044130000000001</v>
      </c>
      <c r="AT164">
        <v>0.20010040000000001</v>
      </c>
      <c r="AU164">
        <v>0.27789629999999998</v>
      </c>
      <c r="AV164">
        <v>0.47726010000000002</v>
      </c>
      <c r="AW164">
        <v>0.40622910000000001</v>
      </c>
      <c r="AX164">
        <v>0.40315459999999997</v>
      </c>
      <c r="AY164">
        <v>0.34622609999999998</v>
      </c>
      <c r="AZ164">
        <v>0.19455729999999999</v>
      </c>
      <c r="BA164">
        <v>0.18387590000000001</v>
      </c>
      <c r="BB164">
        <v>0.1468778</v>
      </c>
      <c r="BC164">
        <v>0.1224828</v>
      </c>
      <c r="BD164">
        <v>0.13825319999999999</v>
      </c>
      <c r="BE164">
        <v>0.1806199</v>
      </c>
      <c r="BF164">
        <v>0.22851099999999999</v>
      </c>
      <c r="BG164">
        <v>8.4242200000000003E-2</v>
      </c>
      <c r="BH164">
        <v>1.37596E-2</v>
      </c>
      <c r="BI164">
        <v>0.1443673</v>
      </c>
      <c r="BJ164">
        <v>0.1595628</v>
      </c>
      <c r="BK164">
        <v>0.30132439999999999</v>
      </c>
      <c r="BL164">
        <v>0.36776029999999998</v>
      </c>
      <c r="BM164">
        <v>0.26111499999999999</v>
      </c>
      <c r="BN164">
        <v>0.32953700000000002</v>
      </c>
      <c r="BO164">
        <v>0.34130640000000001</v>
      </c>
      <c r="BP164">
        <v>0.32574110000000001</v>
      </c>
      <c r="BQ164">
        <v>0.29571009999999998</v>
      </c>
      <c r="BR164">
        <v>0.26280500000000001</v>
      </c>
      <c r="BS164">
        <v>0.3367057</v>
      </c>
      <c r="BT164">
        <v>0.52734729999999996</v>
      </c>
      <c r="BU164">
        <v>0.44836019999999999</v>
      </c>
      <c r="BV164">
        <v>0.44292500000000001</v>
      </c>
      <c r="BW164">
        <v>0.38172279999999997</v>
      </c>
      <c r="BX164">
        <v>0.2319196</v>
      </c>
      <c r="BY164">
        <v>0.2190908</v>
      </c>
      <c r="BZ164">
        <v>0.17432980000000001</v>
      </c>
      <c r="CA164">
        <v>0.15036260000000001</v>
      </c>
      <c r="CB164">
        <v>0.1657401</v>
      </c>
      <c r="CC164">
        <v>0.20717749999999999</v>
      </c>
      <c r="CD164">
        <v>0.25782329999999998</v>
      </c>
      <c r="CE164">
        <v>0.12118950000000001</v>
      </c>
      <c r="CF164">
        <v>5.5633299999999997E-2</v>
      </c>
      <c r="CG164">
        <v>0.19542809999999999</v>
      </c>
      <c r="CH164">
        <v>0.2184719</v>
      </c>
      <c r="CI164">
        <v>0.36345270000000002</v>
      </c>
      <c r="CJ164">
        <v>0.42414059999999998</v>
      </c>
      <c r="CK164">
        <v>0.31481720000000002</v>
      </c>
      <c r="CL164">
        <v>0.38242169999999998</v>
      </c>
      <c r="CM164">
        <v>0.39364199999999999</v>
      </c>
      <c r="CN164">
        <v>0.37885730000000001</v>
      </c>
      <c r="CO164">
        <v>0.34784110000000001</v>
      </c>
      <c r="CP164">
        <v>0.30623410000000001</v>
      </c>
      <c r="CQ164">
        <v>0.37743680000000002</v>
      </c>
      <c r="CR164">
        <v>0.56203740000000002</v>
      </c>
      <c r="CS164">
        <v>0.47754000000000002</v>
      </c>
      <c r="CT164">
        <v>0.4704699</v>
      </c>
      <c r="CU164">
        <v>0.40630769999999999</v>
      </c>
      <c r="CV164">
        <v>0.25779659999999999</v>
      </c>
      <c r="CW164">
        <v>0.24348049999999999</v>
      </c>
      <c r="CX164">
        <v>0.20178189999999999</v>
      </c>
      <c r="CY164">
        <v>0.1782424</v>
      </c>
      <c r="CZ164">
        <v>0.19322710000000001</v>
      </c>
      <c r="DA164">
        <v>0.2337351</v>
      </c>
      <c r="DB164">
        <v>0.28713549999999999</v>
      </c>
      <c r="DC164">
        <v>0.1581369</v>
      </c>
      <c r="DD164">
        <v>9.7506999999999996E-2</v>
      </c>
      <c r="DE164">
        <v>0.24648900000000001</v>
      </c>
      <c r="DF164">
        <v>0.27738099999999999</v>
      </c>
      <c r="DG164">
        <v>0.42558089999999998</v>
      </c>
      <c r="DH164">
        <v>0.48052099999999998</v>
      </c>
      <c r="DI164">
        <v>0.36851929999999999</v>
      </c>
      <c r="DJ164">
        <v>0.43530639999999998</v>
      </c>
      <c r="DK164">
        <v>0.44597769999999998</v>
      </c>
      <c r="DL164">
        <v>0.43197360000000001</v>
      </c>
      <c r="DM164">
        <v>0.3999721</v>
      </c>
      <c r="DN164">
        <v>0.3496631</v>
      </c>
      <c r="DO164">
        <v>0.41816799999999998</v>
      </c>
      <c r="DP164">
        <v>0.59672760000000002</v>
      </c>
      <c r="DQ164">
        <v>0.5067199</v>
      </c>
      <c r="DR164">
        <v>0.49801479999999998</v>
      </c>
      <c r="DS164">
        <v>0.43089260000000001</v>
      </c>
      <c r="DT164">
        <v>0.28367360000000003</v>
      </c>
      <c r="DU164">
        <v>0.26787030000000001</v>
      </c>
      <c r="DV164">
        <v>0.2414182</v>
      </c>
      <c r="DW164">
        <v>0.21849640000000001</v>
      </c>
      <c r="DX164">
        <v>0.2329138</v>
      </c>
      <c r="DY164">
        <v>0.27207999999999999</v>
      </c>
      <c r="DZ164">
        <v>0.32945780000000002</v>
      </c>
      <c r="EA164">
        <v>0.21148310000000001</v>
      </c>
      <c r="EB164">
        <v>0.157966</v>
      </c>
      <c r="EC164">
        <v>0.32021270000000002</v>
      </c>
      <c r="ED164">
        <v>0.36243629999999999</v>
      </c>
      <c r="EE164">
        <v>0.51528430000000003</v>
      </c>
      <c r="EF164">
        <v>0.56192529999999996</v>
      </c>
      <c r="EG164">
        <v>0.44605679999999998</v>
      </c>
      <c r="EH164">
        <v>0.5116636</v>
      </c>
      <c r="EI164">
        <v>0.52154210000000001</v>
      </c>
      <c r="EJ164">
        <v>0.50866500000000003</v>
      </c>
      <c r="EK164">
        <v>0.47524090000000002</v>
      </c>
      <c r="EL164">
        <v>0.4123677</v>
      </c>
      <c r="EM164">
        <v>0.4769774</v>
      </c>
      <c r="EN164">
        <v>0.64681460000000002</v>
      </c>
      <c r="EO164">
        <v>0.54885099999999998</v>
      </c>
      <c r="EP164">
        <v>0.53778530000000002</v>
      </c>
      <c r="EQ164">
        <v>0.46638940000000001</v>
      </c>
      <c r="ER164">
        <v>0.32103589999999999</v>
      </c>
      <c r="ES164">
        <v>0.3030852</v>
      </c>
      <c r="ET164">
        <v>51.622669999999999</v>
      </c>
      <c r="EU164">
        <v>50.957299999999996</v>
      </c>
      <c r="EV164">
        <v>50.27167</v>
      </c>
      <c r="EW164">
        <v>49.65063</v>
      </c>
      <c r="EX164">
        <v>49.132449999999999</v>
      </c>
      <c r="EY164">
        <v>48.777189999999997</v>
      </c>
      <c r="EZ164">
        <v>48.50423</v>
      </c>
      <c r="FA164">
        <v>49.590249999999997</v>
      </c>
      <c r="FB164">
        <v>53.058669999999999</v>
      </c>
      <c r="FC164">
        <v>56.681229999999999</v>
      </c>
      <c r="FD164">
        <v>59.915230000000001</v>
      </c>
      <c r="FE164">
        <v>62.576680000000003</v>
      </c>
      <c r="FF164">
        <v>64.693479999999994</v>
      </c>
      <c r="FG164">
        <v>66.117450000000005</v>
      </c>
      <c r="FH164">
        <v>66.577039999999997</v>
      </c>
      <c r="FI164">
        <v>65.944630000000004</v>
      </c>
      <c r="FJ164">
        <v>63.949779999999997</v>
      </c>
      <c r="FK164">
        <v>61.082129999999999</v>
      </c>
      <c r="FL164">
        <v>58.868189999999998</v>
      </c>
      <c r="FM164">
        <v>57.057169999999999</v>
      </c>
      <c r="FN164">
        <v>55.592739999999999</v>
      </c>
      <c r="FO164">
        <v>54.367269999999998</v>
      </c>
      <c r="FP164">
        <v>53.355899999999998</v>
      </c>
      <c r="FQ164">
        <v>52.372439999999997</v>
      </c>
      <c r="FR164">
        <v>6.0461099999999997E-2</v>
      </c>
      <c r="FS164">
        <v>7.8022800000000003E-2</v>
      </c>
    </row>
    <row r="165" spans="1:176" x14ac:dyDescent="0.2">
      <c r="A165" t="s">
        <v>199</v>
      </c>
      <c r="B165" t="s">
        <v>1</v>
      </c>
      <c r="C165" t="s">
        <v>209</v>
      </c>
      <c r="D165" t="s">
        <v>251</v>
      </c>
      <c r="E165">
        <v>681</v>
      </c>
      <c r="F165">
        <v>6.7201659999999999</v>
      </c>
      <c r="G165">
        <v>6.5638509999999997</v>
      </c>
      <c r="H165">
        <v>6.5866189999999998</v>
      </c>
      <c r="I165">
        <v>6.5738490000000001</v>
      </c>
      <c r="J165">
        <v>6.8268519999999997</v>
      </c>
      <c r="K165">
        <v>7.5622129999999999</v>
      </c>
      <c r="L165">
        <v>8.1835780000000007</v>
      </c>
      <c r="M165">
        <v>9.2899560000000001</v>
      </c>
      <c r="N165">
        <v>11.20829</v>
      </c>
      <c r="O165">
        <v>13.20806</v>
      </c>
      <c r="P165">
        <v>14.43716</v>
      </c>
      <c r="Q165">
        <v>14.445740000000001</v>
      </c>
      <c r="R165">
        <v>14.598610000000001</v>
      </c>
      <c r="S165">
        <v>14.80728</v>
      </c>
      <c r="T165">
        <v>14.82565</v>
      </c>
      <c r="U165">
        <v>14.663500000000001</v>
      </c>
      <c r="V165">
        <v>14.85989</v>
      </c>
      <c r="W165">
        <v>14.98906</v>
      </c>
      <c r="X165">
        <v>14.15936</v>
      </c>
      <c r="Y165">
        <v>13.107839999999999</v>
      </c>
      <c r="Z165">
        <v>11.945169999999999</v>
      </c>
      <c r="AA165">
        <v>10.22993</v>
      </c>
      <c r="AB165">
        <v>8.3006860000000007</v>
      </c>
      <c r="AC165">
        <v>7.4414899999999999</v>
      </c>
      <c r="AD165">
        <v>5.7901399999999999E-2</v>
      </c>
      <c r="AE165">
        <v>1.1705999999999999E-2</v>
      </c>
      <c r="AF165">
        <v>4.2936599999999998E-2</v>
      </c>
      <c r="AG165">
        <v>9.1326000000000004E-2</v>
      </c>
      <c r="AH165">
        <v>0.1054186</v>
      </c>
      <c r="AI165">
        <v>-1.3702000000000001E-2</v>
      </c>
      <c r="AJ165">
        <v>-9.2230500000000007E-2</v>
      </c>
      <c r="AK165">
        <v>5.5199699999999997E-2</v>
      </c>
      <c r="AL165">
        <v>0.12400129999999999</v>
      </c>
      <c r="AM165">
        <v>0.17883289999999999</v>
      </c>
      <c r="AN165">
        <v>0.24106279999999999</v>
      </c>
      <c r="AO165">
        <v>0.16259709999999999</v>
      </c>
      <c r="AP165">
        <v>0.21798210000000001</v>
      </c>
      <c r="AQ165">
        <v>0.2329956</v>
      </c>
      <c r="AR165">
        <v>0.22849059999999999</v>
      </c>
      <c r="AS165">
        <v>0.14776890000000001</v>
      </c>
      <c r="AT165">
        <v>0.1906216</v>
      </c>
      <c r="AU165">
        <v>0.26605820000000002</v>
      </c>
      <c r="AV165">
        <v>0.49380479999999999</v>
      </c>
      <c r="AW165">
        <v>0.41068060000000001</v>
      </c>
      <c r="AX165">
        <v>0.33332590000000001</v>
      </c>
      <c r="AY165">
        <v>0.28649180000000002</v>
      </c>
      <c r="AZ165">
        <v>0.1524317</v>
      </c>
      <c r="BA165">
        <v>8.8149000000000005E-2</v>
      </c>
      <c r="BB165">
        <v>9.7537799999999994E-2</v>
      </c>
      <c r="BC165">
        <v>5.1959999999999999E-2</v>
      </c>
      <c r="BD165">
        <v>8.26234E-2</v>
      </c>
      <c r="BE165">
        <v>0.12967090000000001</v>
      </c>
      <c r="BF165">
        <v>0.14774080000000001</v>
      </c>
      <c r="BG165">
        <v>3.9644199999999997E-2</v>
      </c>
      <c r="BH165">
        <v>-3.1771500000000001E-2</v>
      </c>
      <c r="BI165">
        <v>0.12892339999999999</v>
      </c>
      <c r="BJ165">
        <v>0.20905670000000001</v>
      </c>
      <c r="BK165">
        <v>0.26853630000000001</v>
      </c>
      <c r="BL165">
        <v>0.32246710000000001</v>
      </c>
      <c r="BM165">
        <v>0.2401345</v>
      </c>
      <c r="BN165">
        <v>0.29433930000000003</v>
      </c>
      <c r="BO165">
        <v>0.30856</v>
      </c>
      <c r="BP165">
        <v>0.30518200000000001</v>
      </c>
      <c r="BQ165">
        <v>0.22303770000000001</v>
      </c>
      <c r="BR165">
        <v>0.2533262</v>
      </c>
      <c r="BS165">
        <v>0.32486759999999998</v>
      </c>
      <c r="BT165">
        <v>0.54389200000000004</v>
      </c>
      <c r="BU165">
        <v>0.45281169999999998</v>
      </c>
      <c r="BV165">
        <v>0.37309639999999999</v>
      </c>
      <c r="BW165">
        <v>0.32198850000000001</v>
      </c>
      <c r="BX165">
        <v>0.18979399999999999</v>
      </c>
      <c r="BY165">
        <v>0.1233639</v>
      </c>
      <c r="BZ165">
        <v>0.1249898</v>
      </c>
      <c r="CA165">
        <v>7.9839800000000002E-2</v>
      </c>
      <c r="CB165">
        <v>0.11011029999999999</v>
      </c>
      <c r="CC165">
        <v>0.15622849999999999</v>
      </c>
      <c r="CD165">
        <v>0.17705309999999999</v>
      </c>
      <c r="CE165">
        <v>7.6591599999999996E-2</v>
      </c>
      <c r="CF165">
        <v>1.01022E-2</v>
      </c>
      <c r="CG165">
        <v>0.17998430000000001</v>
      </c>
      <c r="CH165">
        <v>0.26796569999999997</v>
      </c>
      <c r="CI165">
        <v>0.33066449999999997</v>
      </c>
      <c r="CJ165">
        <v>0.3788475</v>
      </c>
      <c r="CK165">
        <v>0.29383670000000001</v>
      </c>
      <c r="CL165">
        <v>0.34722399999999998</v>
      </c>
      <c r="CM165">
        <v>0.36089569999999999</v>
      </c>
      <c r="CN165">
        <v>0.35829820000000001</v>
      </c>
      <c r="CO165">
        <v>0.27516869999999999</v>
      </c>
      <c r="CP165">
        <v>0.2967552</v>
      </c>
      <c r="CQ165">
        <v>0.3655988</v>
      </c>
      <c r="CR165">
        <v>0.57858209999999999</v>
      </c>
      <c r="CS165">
        <v>0.48199150000000002</v>
      </c>
      <c r="CT165">
        <v>0.40064129999999998</v>
      </c>
      <c r="CU165">
        <v>0.34657339999999998</v>
      </c>
      <c r="CV165">
        <v>0.215671</v>
      </c>
      <c r="CW165">
        <v>0.14775360000000001</v>
      </c>
      <c r="CX165">
        <v>0.15244179999999999</v>
      </c>
      <c r="CY165">
        <v>0.1077195</v>
      </c>
      <c r="CZ165">
        <v>0.1375972</v>
      </c>
      <c r="DA165">
        <v>0.18278610000000001</v>
      </c>
      <c r="DB165">
        <v>0.2063654</v>
      </c>
      <c r="DC165">
        <v>0.113539</v>
      </c>
      <c r="DD165">
        <v>5.1975899999999998E-2</v>
      </c>
      <c r="DE165">
        <v>0.2310451</v>
      </c>
      <c r="DF165">
        <v>0.32687480000000002</v>
      </c>
      <c r="DG165">
        <v>0.3927928</v>
      </c>
      <c r="DH165">
        <v>0.4352278</v>
      </c>
      <c r="DI165">
        <v>0.34753879999999998</v>
      </c>
      <c r="DJ165">
        <v>0.40010879999999999</v>
      </c>
      <c r="DK165">
        <v>0.41323140000000003</v>
      </c>
      <c r="DL165">
        <v>0.41141440000000001</v>
      </c>
      <c r="DM165">
        <v>0.32729970000000003</v>
      </c>
      <c r="DN165">
        <v>0.34018419999999999</v>
      </c>
      <c r="DO165">
        <v>0.40633000000000002</v>
      </c>
      <c r="DP165">
        <v>0.61327220000000005</v>
      </c>
      <c r="DQ165">
        <v>0.5111713</v>
      </c>
      <c r="DR165">
        <v>0.42818610000000001</v>
      </c>
      <c r="DS165">
        <v>0.3711583</v>
      </c>
      <c r="DT165">
        <v>0.24154809999999999</v>
      </c>
      <c r="DU165">
        <v>0.1721434</v>
      </c>
      <c r="DV165">
        <v>0.1920782</v>
      </c>
      <c r="DW165">
        <v>0.14797350000000001</v>
      </c>
      <c r="DX165">
        <v>0.177284</v>
      </c>
      <c r="DY165">
        <v>0.22113099999999999</v>
      </c>
      <c r="DZ165">
        <v>0.24868770000000001</v>
      </c>
      <c r="EA165">
        <v>0.16688510000000001</v>
      </c>
      <c r="EB165">
        <v>0.1124348</v>
      </c>
      <c r="EC165">
        <v>0.30476880000000001</v>
      </c>
      <c r="ED165">
        <v>0.41193010000000002</v>
      </c>
      <c r="EE165">
        <v>0.48249619999999999</v>
      </c>
      <c r="EF165">
        <v>0.51663210000000004</v>
      </c>
      <c r="EG165">
        <v>0.42507620000000002</v>
      </c>
      <c r="EH165">
        <v>0.4764659</v>
      </c>
      <c r="EI165">
        <v>0.4887958</v>
      </c>
      <c r="EJ165">
        <v>0.48810579999999998</v>
      </c>
      <c r="EK165">
        <v>0.4025685</v>
      </c>
      <c r="EL165">
        <v>0.40288879999999999</v>
      </c>
      <c r="EM165">
        <v>0.46513939999999998</v>
      </c>
      <c r="EN165">
        <v>0.66335929999999999</v>
      </c>
      <c r="EO165">
        <v>0.55330239999999997</v>
      </c>
      <c r="EP165">
        <v>0.4679566</v>
      </c>
      <c r="EQ165">
        <v>0.40665509999999999</v>
      </c>
      <c r="ER165">
        <v>0.2789104</v>
      </c>
      <c r="ES165">
        <v>0.2073583</v>
      </c>
      <c r="ET165">
        <v>48.053040000000003</v>
      </c>
      <c r="EU165">
        <v>47.136240000000001</v>
      </c>
      <c r="EV165">
        <v>46.661720000000003</v>
      </c>
      <c r="EW165">
        <v>45.994979999999998</v>
      </c>
      <c r="EX165">
        <v>45.607430000000001</v>
      </c>
      <c r="EY165">
        <v>45.591479999999997</v>
      </c>
      <c r="EZ165">
        <v>45.095269999999999</v>
      </c>
      <c r="FA165">
        <v>46.24024</v>
      </c>
      <c r="FB165">
        <v>50.123460000000001</v>
      </c>
      <c r="FC165">
        <v>53.60136</v>
      </c>
      <c r="FD165">
        <v>57.047240000000002</v>
      </c>
      <c r="FE165">
        <v>59.044260000000001</v>
      </c>
      <c r="FF165">
        <v>59.867139999999999</v>
      </c>
      <c r="FG165">
        <v>60.522509999999997</v>
      </c>
      <c r="FH165">
        <v>60.112670000000001</v>
      </c>
      <c r="FI165">
        <v>59.274979999999999</v>
      </c>
      <c r="FJ165">
        <v>57.967179999999999</v>
      </c>
      <c r="FK165">
        <v>56.418559999999999</v>
      </c>
      <c r="FL165">
        <v>55.544420000000002</v>
      </c>
      <c r="FM165">
        <v>54.709310000000002</v>
      </c>
      <c r="FN165">
        <v>53.902079999999998</v>
      </c>
      <c r="FO165">
        <v>53.378770000000003</v>
      </c>
      <c r="FP165">
        <v>52.6462</v>
      </c>
      <c r="FQ165">
        <v>51.84628</v>
      </c>
      <c r="FR165">
        <v>6.0461099999999997E-2</v>
      </c>
      <c r="FS165">
        <v>7.8022800000000003E-2</v>
      </c>
    </row>
    <row r="166" spans="1:176" x14ac:dyDescent="0.2">
      <c r="A166" t="s">
        <v>199</v>
      </c>
      <c r="B166" t="s">
        <v>1</v>
      </c>
      <c r="C166" t="s">
        <v>209</v>
      </c>
      <c r="D166" t="s">
        <v>247</v>
      </c>
      <c r="E166">
        <v>681</v>
      </c>
      <c r="F166">
        <v>7.1656890000000004</v>
      </c>
      <c r="G166">
        <v>6.9905020000000002</v>
      </c>
      <c r="H166">
        <v>6.9182740000000003</v>
      </c>
      <c r="I166">
        <v>6.8380349999999996</v>
      </c>
      <c r="J166">
        <v>7.0334349999999999</v>
      </c>
      <c r="K166">
        <v>7.4497280000000003</v>
      </c>
      <c r="L166">
        <v>8.4325430000000008</v>
      </c>
      <c r="M166">
        <v>9.7694030000000005</v>
      </c>
      <c r="N166">
        <v>11.72729</v>
      </c>
      <c r="O166">
        <v>13.75304</v>
      </c>
      <c r="P166">
        <v>15.223710000000001</v>
      </c>
      <c r="Q166">
        <v>15.819140000000001</v>
      </c>
      <c r="R166">
        <v>16.34844</v>
      </c>
      <c r="S166">
        <v>16.960640000000001</v>
      </c>
      <c r="T166">
        <v>17.55301</v>
      </c>
      <c r="U166">
        <v>17.607859999999999</v>
      </c>
      <c r="V166">
        <v>17.51191</v>
      </c>
      <c r="W166">
        <v>16.499179999999999</v>
      </c>
      <c r="X166">
        <v>15.51895</v>
      </c>
      <c r="Y166">
        <v>14.43205</v>
      </c>
      <c r="Z166">
        <v>13.04241</v>
      </c>
      <c r="AA166">
        <v>11.03172</v>
      </c>
      <c r="AB166">
        <v>8.7399780000000007</v>
      </c>
      <c r="AC166">
        <v>7.5864659999999997</v>
      </c>
      <c r="AD166">
        <v>1.21685E-2</v>
      </c>
      <c r="AE166">
        <v>6.0256700000000003E-2</v>
      </c>
      <c r="AF166">
        <v>6.1054499999999998E-2</v>
      </c>
      <c r="AG166">
        <v>3.5379399999999998E-2</v>
      </c>
      <c r="AH166">
        <v>1.16826E-2</v>
      </c>
      <c r="AI166">
        <v>-7.2721599999999997E-2</v>
      </c>
      <c r="AJ166">
        <v>-0.1200345</v>
      </c>
      <c r="AK166">
        <v>0.16597129999999999</v>
      </c>
      <c r="AL166">
        <v>0.42503760000000002</v>
      </c>
      <c r="AM166">
        <v>0.31743060000000001</v>
      </c>
      <c r="AN166">
        <v>0.175263</v>
      </c>
      <c r="AO166">
        <v>8.4161600000000003E-2</v>
      </c>
      <c r="AP166">
        <v>0.1228234</v>
      </c>
      <c r="AQ166">
        <v>0.1529876</v>
      </c>
      <c r="AR166">
        <v>0.3083323</v>
      </c>
      <c r="AS166">
        <v>0.2459133</v>
      </c>
      <c r="AT166">
        <v>0.3197604</v>
      </c>
      <c r="AU166">
        <v>0.40585290000000002</v>
      </c>
      <c r="AV166">
        <v>0.58890469999999995</v>
      </c>
      <c r="AW166">
        <v>0.42545179999999999</v>
      </c>
      <c r="AX166">
        <v>0.3781332</v>
      </c>
      <c r="AY166">
        <v>0.34700510000000001</v>
      </c>
      <c r="AZ166">
        <v>8.1868399999999994E-2</v>
      </c>
      <c r="BA166">
        <v>-8.4880300000000006E-2</v>
      </c>
      <c r="BB166">
        <v>0.10126110000000001</v>
      </c>
      <c r="BC166">
        <v>0.14453350000000001</v>
      </c>
      <c r="BD166">
        <v>0.14795169999999999</v>
      </c>
      <c r="BE166">
        <v>0.1164024</v>
      </c>
      <c r="BF166">
        <v>9.3583799999999995E-2</v>
      </c>
      <c r="BG166">
        <v>1.79927E-2</v>
      </c>
      <c r="BH166">
        <v>-2.9489499999999998E-2</v>
      </c>
      <c r="BI166">
        <v>0.26036579999999998</v>
      </c>
      <c r="BJ166">
        <v>0.53944389999999998</v>
      </c>
      <c r="BK166">
        <v>0.4479651</v>
      </c>
      <c r="BL166">
        <v>0.3092877</v>
      </c>
      <c r="BM166">
        <v>0.2370815</v>
      </c>
      <c r="BN166">
        <v>0.27212059999999999</v>
      </c>
      <c r="BO166">
        <v>0.3210886</v>
      </c>
      <c r="BP166">
        <v>0.47667179999999998</v>
      </c>
      <c r="BQ166">
        <v>0.3742009</v>
      </c>
      <c r="BR166">
        <v>0.43695020000000001</v>
      </c>
      <c r="BS166">
        <v>0.50196620000000003</v>
      </c>
      <c r="BT166">
        <v>0.68423650000000003</v>
      </c>
      <c r="BU166">
        <v>0.50966290000000003</v>
      </c>
      <c r="BV166">
        <v>0.46564149999999999</v>
      </c>
      <c r="BW166">
        <v>0.43898700000000002</v>
      </c>
      <c r="BX166">
        <v>0.1667129</v>
      </c>
      <c r="BY166">
        <v>-3.1369999999999998E-4</v>
      </c>
      <c r="BZ166">
        <v>0.16296640000000001</v>
      </c>
      <c r="CA166">
        <v>0.20290330000000001</v>
      </c>
      <c r="CB166">
        <v>0.2081364</v>
      </c>
      <c r="CC166">
        <v>0.17251859999999999</v>
      </c>
      <c r="CD166">
        <v>0.15030830000000001</v>
      </c>
      <c r="CE166">
        <v>8.0821100000000007E-2</v>
      </c>
      <c r="CF166">
        <v>3.32217E-2</v>
      </c>
      <c r="CG166">
        <v>0.32574310000000001</v>
      </c>
      <c r="CH166">
        <v>0.61868129999999999</v>
      </c>
      <c r="CI166">
        <v>0.53837279999999998</v>
      </c>
      <c r="CJ166">
        <v>0.40211279999999999</v>
      </c>
      <c r="CK166">
        <v>0.3429933</v>
      </c>
      <c r="CL166">
        <v>0.37552340000000001</v>
      </c>
      <c r="CM166">
        <v>0.43751469999999998</v>
      </c>
      <c r="CN166">
        <v>0.59326310000000004</v>
      </c>
      <c r="CO166">
        <v>0.46305249999999998</v>
      </c>
      <c r="CP166">
        <v>0.51811549999999995</v>
      </c>
      <c r="CQ166">
        <v>0.56853410000000004</v>
      </c>
      <c r="CR166">
        <v>0.75026300000000001</v>
      </c>
      <c r="CS166">
        <v>0.56798709999999997</v>
      </c>
      <c r="CT166">
        <v>0.52624939999999998</v>
      </c>
      <c r="CU166">
        <v>0.50269339999999996</v>
      </c>
      <c r="CV166">
        <v>0.22547600000000001</v>
      </c>
      <c r="CW166">
        <v>5.8256799999999997E-2</v>
      </c>
      <c r="CX166">
        <v>0.2246716</v>
      </c>
      <c r="CY166">
        <v>0.26127309999999998</v>
      </c>
      <c r="CZ166">
        <v>0.26832109999999998</v>
      </c>
      <c r="DA166">
        <v>0.2286349</v>
      </c>
      <c r="DB166">
        <v>0.20703279999999999</v>
      </c>
      <c r="DC166">
        <v>0.14364950000000001</v>
      </c>
      <c r="DD166">
        <v>9.5932900000000002E-2</v>
      </c>
      <c r="DE166">
        <v>0.39112039999999998</v>
      </c>
      <c r="DF166">
        <v>0.69791879999999995</v>
      </c>
      <c r="DG166">
        <v>0.62878060000000002</v>
      </c>
      <c r="DH166">
        <v>0.49493799999999999</v>
      </c>
      <c r="DI166">
        <v>0.4489052</v>
      </c>
      <c r="DJ166">
        <v>0.47892630000000003</v>
      </c>
      <c r="DK166">
        <v>0.55394089999999996</v>
      </c>
      <c r="DL166">
        <v>0.70985450000000005</v>
      </c>
      <c r="DM166">
        <v>0.55190410000000001</v>
      </c>
      <c r="DN166">
        <v>0.59928079999999995</v>
      </c>
      <c r="DO166">
        <v>0.6351019</v>
      </c>
      <c r="DP166">
        <v>0.8162895</v>
      </c>
      <c r="DQ166">
        <v>0.62631139999999996</v>
      </c>
      <c r="DR166">
        <v>0.58685730000000003</v>
      </c>
      <c r="DS166">
        <v>0.56639969999999995</v>
      </c>
      <c r="DT166">
        <v>0.28423900000000002</v>
      </c>
      <c r="DU166">
        <v>0.1168273</v>
      </c>
      <c r="DV166">
        <v>0.31376419999999999</v>
      </c>
      <c r="DW166">
        <v>0.34554990000000002</v>
      </c>
      <c r="DX166">
        <v>0.35521819999999998</v>
      </c>
      <c r="DY166">
        <v>0.30965789999999999</v>
      </c>
      <c r="DZ166">
        <v>0.28893390000000002</v>
      </c>
      <c r="EA166">
        <v>0.23436370000000001</v>
      </c>
      <c r="EB166">
        <v>0.1864779</v>
      </c>
      <c r="EC166">
        <v>0.48551490000000003</v>
      </c>
      <c r="ED166">
        <v>0.81232510000000002</v>
      </c>
      <c r="EE166">
        <v>0.75931499999999996</v>
      </c>
      <c r="EF166">
        <v>0.62896269999999999</v>
      </c>
      <c r="EG166">
        <v>0.6018251</v>
      </c>
      <c r="EH166">
        <v>0.62822350000000005</v>
      </c>
      <c r="EI166">
        <v>0.72204179999999996</v>
      </c>
      <c r="EJ166">
        <v>0.87819400000000003</v>
      </c>
      <c r="EK166">
        <v>0.68019169999999995</v>
      </c>
      <c r="EL166">
        <v>0.71647050000000001</v>
      </c>
      <c r="EM166">
        <v>0.73121519999999995</v>
      </c>
      <c r="EN166">
        <v>0.91162129999999997</v>
      </c>
      <c r="EO166">
        <v>0.71052249999999995</v>
      </c>
      <c r="EP166">
        <v>0.67436560000000001</v>
      </c>
      <c r="EQ166">
        <v>0.65838160000000001</v>
      </c>
      <c r="ER166">
        <v>0.36908360000000001</v>
      </c>
      <c r="ES166">
        <v>0.20139389999999999</v>
      </c>
      <c r="ET166">
        <v>56.309289999999997</v>
      </c>
      <c r="EU166">
        <v>55.284439999999996</v>
      </c>
      <c r="EV166">
        <v>54.366480000000003</v>
      </c>
      <c r="EW166">
        <v>53.618650000000002</v>
      </c>
      <c r="EX166">
        <v>52.98095</v>
      </c>
      <c r="EY166">
        <v>52.457970000000003</v>
      </c>
      <c r="EZ166">
        <v>52.044899999999998</v>
      </c>
      <c r="FA166">
        <v>52.146909999999998</v>
      </c>
      <c r="FB166">
        <v>54.707819999999998</v>
      </c>
      <c r="FC166">
        <v>58.658349999999999</v>
      </c>
      <c r="FD166">
        <v>62.340890000000002</v>
      </c>
      <c r="FE166">
        <v>65.621309999999994</v>
      </c>
      <c r="FF166">
        <v>68.409030000000001</v>
      </c>
      <c r="FG166">
        <v>70.629390000000001</v>
      </c>
      <c r="FH166">
        <v>72.150049999999993</v>
      </c>
      <c r="FI166">
        <v>72.765950000000004</v>
      </c>
      <c r="FJ166">
        <v>72.269750000000002</v>
      </c>
      <c r="FK166">
        <v>70.453450000000004</v>
      </c>
      <c r="FL166">
        <v>67.047579999999996</v>
      </c>
      <c r="FM166">
        <v>64.050830000000005</v>
      </c>
      <c r="FN166">
        <v>61.783799999999999</v>
      </c>
      <c r="FO166">
        <v>59.965769999999999</v>
      </c>
      <c r="FP166">
        <v>58.408279999999998</v>
      </c>
      <c r="FQ166">
        <v>57.068629999999999</v>
      </c>
      <c r="FR166">
        <v>9.0825500000000003E-2</v>
      </c>
      <c r="FS166">
        <v>0.1066724</v>
      </c>
      <c r="FT166">
        <v>0.1590454</v>
      </c>
    </row>
    <row r="167" spans="1:176" x14ac:dyDescent="0.2">
      <c r="A167" t="s">
        <v>199</v>
      </c>
      <c r="B167" t="s">
        <v>1</v>
      </c>
      <c r="C167" t="s">
        <v>209</v>
      </c>
      <c r="D167" t="s">
        <v>250</v>
      </c>
      <c r="E167">
        <v>681</v>
      </c>
      <c r="F167">
        <v>7.383121</v>
      </c>
      <c r="G167">
        <v>6.9846769999999996</v>
      </c>
      <c r="H167">
        <v>6.9597420000000003</v>
      </c>
      <c r="I167">
        <v>6.8914770000000001</v>
      </c>
      <c r="J167">
        <v>7.0051220000000001</v>
      </c>
      <c r="K167">
        <v>7.5993430000000002</v>
      </c>
      <c r="L167">
        <v>8.5559469999999997</v>
      </c>
      <c r="M167">
        <v>9.6711530000000003</v>
      </c>
      <c r="N167">
        <v>11.459960000000001</v>
      </c>
      <c r="O167">
        <v>13.72274</v>
      </c>
      <c r="P167">
        <v>15.70194</v>
      </c>
      <c r="Q167">
        <v>16.625689999999999</v>
      </c>
      <c r="R167">
        <v>17.041180000000001</v>
      </c>
      <c r="S167">
        <v>17.679919999999999</v>
      </c>
      <c r="T167">
        <v>18.31917</v>
      </c>
      <c r="U167">
        <v>18.421970000000002</v>
      </c>
      <c r="V167">
        <v>18.19923</v>
      </c>
      <c r="W167">
        <v>17.127970000000001</v>
      </c>
      <c r="X167">
        <v>15.60209</v>
      </c>
      <c r="Y167">
        <v>14.515969999999999</v>
      </c>
      <c r="Z167">
        <v>13.190099999999999</v>
      </c>
      <c r="AA167">
        <v>10.90517</v>
      </c>
      <c r="AB167">
        <v>8.7793880000000009</v>
      </c>
      <c r="AC167">
        <v>7.7497879999999997</v>
      </c>
      <c r="AD167">
        <v>-0.1879623</v>
      </c>
      <c r="AE167">
        <v>-0.20813609999999999</v>
      </c>
      <c r="AF167">
        <v>-0.2434027</v>
      </c>
      <c r="AG167">
        <v>-0.26023269999999998</v>
      </c>
      <c r="AH167">
        <v>-0.3219687</v>
      </c>
      <c r="AI167">
        <v>-0.24062720000000001</v>
      </c>
      <c r="AJ167">
        <v>-0.1834182</v>
      </c>
      <c r="AK167">
        <v>-0.14031170000000001</v>
      </c>
      <c r="AL167">
        <v>-0.1161871</v>
      </c>
      <c r="AM167">
        <v>-0.18458579999999999</v>
      </c>
      <c r="AN167">
        <v>-7.7539200000000003E-2</v>
      </c>
      <c r="AO167">
        <v>-8.1840999999999997E-3</v>
      </c>
      <c r="AP167">
        <v>-7.2611999999999998E-3</v>
      </c>
      <c r="AQ167">
        <v>2.9723000000000002E-3</v>
      </c>
      <c r="AR167">
        <v>9.17631E-2</v>
      </c>
      <c r="AS167">
        <v>4.0732200000000003E-2</v>
      </c>
      <c r="AT167">
        <v>5.3892999999999996E-3</v>
      </c>
      <c r="AU167">
        <v>8.0965400000000007E-2</v>
      </c>
      <c r="AV167">
        <v>0.1598591</v>
      </c>
      <c r="AW167">
        <v>2.4299000000000001E-2</v>
      </c>
      <c r="AX167">
        <v>2.3389500000000001E-2</v>
      </c>
      <c r="AY167">
        <v>-0.13628799999999999</v>
      </c>
      <c r="AZ167">
        <v>-0.1586881</v>
      </c>
      <c r="BA167">
        <v>-0.14612310000000001</v>
      </c>
      <c r="BB167">
        <v>-9.8869700000000005E-2</v>
      </c>
      <c r="BC167">
        <v>-0.12385930000000001</v>
      </c>
      <c r="BD167">
        <v>-0.15650559999999999</v>
      </c>
      <c r="BE167">
        <v>-0.1792097</v>
      </c>
      <c r="BF167">
        <v>-0.24006749999999999</v>
      </c>
      <c r="BG167">
        <v>-0.14991299999999999</v>
      </c>
      <c r="BH167">
        <v>-9.2873200000000003E-2</v>
      </c>
      <c r="BI167">
        <v>-4.5917300000000001E-2</v>
      </c>
      <c r="BJ167">
        <v>-1.7807999999999999E-3</v>
      </c>
      <c r="BK167">
        <v>-5.4051299999999997E-2</v>
      </c>
      <c r="BL167">
        <v>5.6485500000000001E-2</v>
      </c>
      <c r="BM167">
        <v>0.1447358</v>
      </c>
      <c r="BN167">
        <v>0.142036</v>
      </c>
      <c r="BO167">
        <v>0.17107320000000001</v>
      </c>
      <c r="BP167">
        <v>0.26010260000000002</v>
      </c>
      <c r="BQ167">
        <v>0.1690198</v>
      </c>
      <c r="BR167">
        <v>0.1225791</v>
      </c>
      <c r="BS167">
        <v>0.17707880000000001</v>
      </c>
      <c r="BT167">
        <v>0.2551909</v>
      </c>
      <c r="BU167">
        <v>0.10851</v>
      </c>
      <c r="BV167">
        <v>0.1108977</v>
      </c>
      <c r="BW167">
        <v>-4.4306100000000001E-2</v>
      </c>
      <c r="BX167">
        <v>-7.3843599999999995E-2</v>
      </c>
      <c r="BY167">
        <v>-6.15565E-2</v>
      </c>
      <c r="BZ167">
        <v>-3.71644E-2</v>
      </c>
      <c r="CA167">
        <v>-6.5489400000000003E-2</v>
      </c>
      <c r="CB167">
        <v>-9.6320900000000001E-2</v>
      </c>
      <c r="CC167">
        <v>-0.12309340000000001</v>
      </c>
      <c r="CD167">
        <v>-0.18334300000000001</v>
      </c>
      <c r="CE167">
        <v>-8.7084599999999998E-2</v>
      </c>
      <c r="CF167">
        <v>-3.0162000000000001E-2</v>
      </c>
      <c r="CG167">
        <v>1.9460000000000002E-2</v>
      </c>
      <c r="CH167">
        <v>7.74566E-2</v>
      </c>
      <c r="CI167">
        <v>3.63565E-2</v>
      </c>
      <c r="CJ167">
        <v>0.14931059999999999</v>
      </c>
      <c r="CK167">
        <v>0.25064769999999997</v>
      </c>
      <c r="CL167">
        <v>0.24543880000000001</v>
      </c>
      <c r="CM167">
        <v>0.28749940000000002</v>
      </c>
      <c r="CN167">
        <v>0.37669399999999997</v>
      </c>
      <c r="CO167">
        <v>0.25787139999999997</v>
      </c>
      <c r="CP167">
        <v>0.20374439999999999</v>
      </c>
      <c r="CQ167">
        <v>0.24364659999999999</v>
      </c>
      <c r="CR167">
        <v>0.32121739999999999</v>
      </c>
      <c r="CS167">
        <v>0.16683429999999999</v>
      </c>
      <c r="CT167">
        <v>0.17150560000000001</v>
      </c>
      <c r="CU167">
        <v>1.9400199999999999E-2</v>
      </c>
      <c r="CV167">
        <v>-1.50805E-2</v>
      </c>
      <c r="CW167">
        <v>-2.9859999999999999E-3</v>
      </c>
      <c r="CX167">
        <v>2.4540800000000002E-2</v>
      </c>
      <c r="CY167">
        <v>-7.1196000000000002E-3</v>
      </c>
      <c r="CZ167">
        <v>-3.61362E-2</v>
      </c>
      <c r="DA167">
        <v>-6.6977200000000001E-2</v>
      </c>
      <c r="DB167">
        <v>-0.12661849999999999</v>
      </c>
      <c r="DC167">
        <v>-2.4256199999999999E-2</v>
      </c>
      <c r="DD167">
        <v>3.25492E-2</v>
      </c>
      <c r="DE167">
        <v>8.4837399999999993E-2</v>
      </c>
      <c r="DF167">
        <v>0.1566941</v>
      </c>
      <c r="DG167">
        <v>0.12676419999999999</v>
      </c>
      <c r="DH167">
        <v>0.24213570000000001</v>
      </c>
      <c r="DI167">
        <v>0.35655949999999997</v>
      </c>
      <c r="DJ167">
        <v>0.34884169999999998</v>
      </c>
      <c r="DK167">
        <v>0.4039256</v>
      </c>
      <c r="DL167">
        <v>0.49328539999999998</v>
      </c>
      <c r="DM167">
        <v>0.346723</v>
      </c>
      <c r="DN167">
        <v>0.28490969999999999</v>
      </c>
      <c r="DO167">
        <v>0.3102144</v>
      </c>
      <c r="DP167">
        <v>0.38724389999999997</v>
      </c>
      <c r="DQ167">
        <v>0.22515859999999999</v>
      </c>
      <c r="DR167">
        <v>0.2321136</v>
      </c>
      <c r="DS167">
        <v>8.3106600000000003E-2</v>
      </c>
      <c r="DT167">
        <v>4.3682499999999999E-2</v>
      </c>
      <c r="DU167">
        <v>5.5584500000000002E-2</v>
      </c>
      <c r="DV167">
        <v>0.1136334</v>
      </c>
      <c r="DW167">
        <v>7.7157199999999995E-2</v>
      </c>
      <c r="DX167">
        <v>5.0760899999999998E-2</v>
      </c>
      <c r="DY167">
        <v>1.4045800000000001E-2</v>
      </c>
      <c r="DZ167">
        <v>-4.4717399999999997E-2</v>
      </c>
      <c r="EA167">
        <v>6.6458000000000003E-2</v>
      </c>
      <c r="EB167">
        <v>0.1230942</v>
      </c>
      <c r="EC167">
        <v>0.1792318</v>
      </c>
      <c r="ED167">
        <v>0.27110040000000002</v>
      </c>
      <c r="EE167">
        <v>0.25729869999999999</v>
      </c>
      <c r="EF167">
        <v>0.37616050000000001</v>
      </c>
      <c r="EG167">
        <v>0.50947940000000003</v>
      </c>
      <c r="EH167">
        <v>0.4981389</v>
      </c>
      <c r="EI167">
        <v>0.57202649999999999</v>
      </c>
      <c r="EJ167">
        <v>0.66162480000000001</v>
      </c>
      <c r="EK167">
        <v>0.47501060000000001</v>
      </c>
      <c r="EL167">
        <v>0.4020995</v>
      </c>
      <c r="EM167">
        <v>0.40632780000000002</v>
      </c>
      <c r="EN167">
        <v>0.4825757</v>
      </c>
      <c r="EO167">
        <v>0.30936960000000002</v>
      </c>
      <c r="EP167">
        <v>0.31962180000000001</v>
      </c>
      <c r="EQ167">
        <v>0.17508850000000001</v>
      </c>
      <c r="ER167">
        <v>0.128527</v>
      </c>
      <c r="ES167">
        <v>0.1401511</v>
      </c>
      <c r="ET167">
        <v>61.354599999999998</v>
      </c>
      <c r="EU167">
        <v>60.294629999999998</v>
      </c>
      <c r="EV167">
        <v>59.013039999999997</v>
      </c>
      <c r="EW167">
        <v>58.1434</v>
      </c>
      <c r="EX167">
        <v>57.296019999999999</v>
      </c>
      <c r="EY167">
        <v>56.628439999999998</v>
      </c>
      <c r="EZ167">
        <v>56.284109999999998</v>
      </c>
      <c r="FA167">
        <v>56.651389999999999</v>
      </c>
      <c r="FB167">
        <v>59.197490000000002</v>
      </c>
      <c r="FC167">
        <v>62.667830000000002</v>
      </c>
      <c r="FD167">
        <v>65.042199999999994</v>
      </c>
      <c r="FE167">
        <v>67.769530000000003</v>
      </c>
      <c r="FF167">
        <v>69.928870000000003</v>
      </c>
      <c r="FG167">
        <v>71.813929999999999</v>
      </c>
      <c r="FH167">
        <v>73.533649999999994</v>
      </c>
      <c r="FI167">
        <v>73.973550000000003</v>
      </c>
      <c r="FJ167">
        <v>73.783910000000006</v>
      </c>
      <c r="FK167">
        <v>72.682329999999993</v>
      </c>
      <c r="FL167">
        <v>70.125929999999997</v>
      </c>
      <c r="FM167">
        <v>67.499880000000005</v>
      </c>
      <c r="FN167">
        <v>65.37424</v>
      </c>
      <c r="FO167">
        <v>63.367190000000001</v>
      </c>
      <c r="FP167">
        <v>61.836620000000003</v>
      </c>
      <c r="FQ167">
        <v>60.455159999999999</v>
      </c>
      <c r="FR167">
        <v>9.0825500000000003E-2</v>
      </c>
      <c r="FS167">
        <v>0.1066724</v>
      </c>
      <c r="FT167">
        <v>0.1590454</v>
      </c>
    </row>
    <row r="168" spans="1:176" x14ac:dyDescent="0.2">
      <c r="A168" t="s">
        <v>199</v>
      </c>
      <c r="B168" t="s">
        <v>1</v>
      </c>
      <c r="C168" t="s">
        <v>209</v>
      </c>
      <c r="D168" t="s">
        <v>235</v>
      </c>
      <c r="E168">
        <v>681</v>
      </c>
      <c r="F168">
        <v>7.6522180000000004</v>
      </c>
      <c r="G168">
        <v>7.3682999999999996</v>
      </c>
      <c r="H168">
        <v>7.2111349999999996</v>
      </c>
      <c r="I168">
        <v>7.1540609999999996</v>
      </c>
      <c r="J168">
        <v>7.4244469999999998</v>
      </c>
      <c r="K168">
        <v>7.9515599999999997</v>
      </c>
      <c r="L168">
        <v>8.9344319999999993</v>
      </c>
      <c r="M168">
        <v>10.210459999999999</v>
      </c>
      <c r="N168">
        <v>12.550649999999999</v>
      </c>
      <c r="O168">
        <v>15.266780000000001</v>
      </c>
      <c r="P168">
        <v>17.540579999999999</v>
      </c>
      <c r="Q168">
        <v>18.674959999999999</v>
      </c>
      <c r="R168">
        <v>19.437850000000001</v>
      </c>
      <c r="S168">
        <v>20.231259999999999</v>
      </c>
      <c r="T168">
        <v>20.845939999999999</v>
      </c>
      <c r="U168">
        <v>21.063140000000001</v>
      </c>
      <c r="V168">
        <v>20.83257</v>
      </c>
      <c r="W168">
        <v>19.607299999999999</v>
      </c>
      <c r="X168">
        <v>17.67803</v>
      </c>
      <c r="Y168">
        <v>16.277989999999999</v>
      </c>
      <c r="Z168">
        <v>14.827220000000001</v>
      </c>
      <c r="AA168">
        <v>12.13705</v>
      </c>
      <c r="AB168">
        <v>9.5601470000000006</v>
      </c>
      <c r="AC168">
        <v>8.3929229999999997</v>
      </c>
      <c r="AD168">
        <v>-0.23664979999999999</v>
      </c>
      <c r="AE168">
        <v>-0.29948669999999999</v>
      </c>
      <c r="AF168">
        <v>-0.3049674</v>
      </c>
      <c r="AG168">
        <v>-0.33103640000000001</v>
      </c>
      <c r="AH168">
        <v>-0.31531609999999999</v>
      </c>
      <c r="AI168">
        <v>-0.38248080000000001</v>
      </c>
      <c r="AJ168">
        <v>-0.28169149999999998</v>
      </c>
      <c r="AK168">
        <v>-0.23068130000000001</v>
      </c>
      <c r="AL168">
        <v>-0.30523830000000002</v>
      </c>
      <c r="AM168">
        <v>-0.28398099999999998</v>
      </c>
      <c r="AN168">
        <v>-9.4700699999999999E-2</v>
      </c>
      <c r="AO168">
        <v>-3.3146099999999998E-2</v>
      </c>
      <c r="AP168">
        <v>-6.2701300000000001E-2</v>
      </c>
      <c r="AQ168">
        <v>-2.3348399999999998E-2</v>
      </c>
      <c r="AR168">
        <v>-1.59896E-2</v>
      </c>
      <c r="AS168">
        <v>1.18818E-2</v>
      </c>
      <c r="AT168">
        <v>3.18938E-2</v>
      </c>
      <c r="AU168">
        <v>9.0932100000000002E-2</v>
      </c>
      <c r="AV168">
        <v>0.1281591</v>
      </c>
      <c r="AW168">
        <v>4.0330000000000001E-3</v>
      </c>
      <c r="AX168">
        <v>6.0746700000000001E-2</v>
      </c>
      <c r="AY168">
        <v>-2.25846E-2</v>
      </c>
      <c r="AZ168">
        <v>-0.1130037</v>
      </c>
      <c r="BA168">
        <v>-0.1024714</v>
      </c>
      <c r="BB168">
        <v>-0.1475572</v>
      </c>
      <c r="BC168">
        <v>-0.21520990000000001</v>
      </c>
      <c r="BD168">
        <v>-0.21807019999999999</v>
      </c>
      <c r="BE168">
        <v>-0.2500134</v>
      </c>
      <c r="BF168">
        <v>-0.23341500000000001</v>
      </c>
      <c r="BG168">
        <v>-0.29176659999999999</v>
      </c>
      <c r="BH168">
        <v>-0.1911465</v>
      </c>
      <c r="BI168">
        <v>-0.13628680000000001</v>
      </c>
      <c r="BJ168">
        <v>-0.190832</v>
      </c>
      <c r="BK168">
        <v>-0.15344650000000001</v>
      </c>
      <c r="BL168">
        <v>3.9323999999999998E-2</v>
      </c>
      <c r="BM168">
        <v>0.1197738</v>
      </c>
      <c r="BN168">
        <v>8.6595900000000003E-2</v>
      </c>
      <c r="BO168">
        <v>0.14475250000000001</v>
      </c>
      <c r="BP168">
        <v>0.15234990000000001</v>
      </c>
      <c r="BQ168">
        <v>0.1401694</v>
      </c>
      <c r="BR168">
        <v>0.14908360000000001</v>
      </c>
      <c r="BS168">
        <v>0.1870454</v>
      </c>
      <c r="BT168">
        <v>0.22349089999999999</v>
      </c>
      <c r="BU168">
        <v>8.8244000000000003E-2</v>
      </c>
      <c r="BV168">
        <v>0.1482549</v>
      </c>
      <c r="BW168">
        <v>6.9397299999999995E-2</v>
      </c>
      <c r="BX168">
        <v>-2.8159199999999999E-2</v>
      </c>
      <c r="BY168">
        <v>-1.7904799999999998E-2</v>
      </c>
      <c r="BZ168">
        <v>-8.5851899999999995E-2</v>
      </c>
      <c r="CA168">
        <v>-0.15684010000000001</v>
      </c>
      <c r="CB168">
        <v>-0.15788550000000001</v>
      </c>
      <c r="CC168">
        <v>-0.19389719999999999</v>
      </c>
      <c r="CD168">
        <v>-0.1766905</v>
      </c>
      <c r="CE168">
        <v>-0.22893820000000001</v>
      </c>
      <c r="CF168">
        <v>-0.1284353</v>
      </c>
      <c r="CG168">
        <v>-7.09095E-2</v>
      </c>
      <c r="CH168">
        <v>-0.1115946</v>
      </c>
      <c r="CI168">
        <v>-6.3038700000000003E-2</v>
      </c>
      <c r="CJ168">
        <v>0.13214909999999999</v>
      </c>
      <c r="CK168">
        <v>0.22568559999999999</v>
      </c>
      <c r="CL168">
        <v>0.1899988</v>
      </c>
      <c r="CM168">
        <v>0.26117869999999999</v>
      </c>
      <c r="CN168">
        <v>0.26894129999999999</v>
      </c>
      <c r="CO168">
        <v>0.229021</v>
      </c>
      <c r="CP168">
        <v>0.23024890000000001</v>
      </c>
      <c r="CQ168">
        <v>0.25361319999999998</v>
      </c>
      <c r="CR168">
        <v>0.28951739999999998</v>
      </c>
      <c r="CS168">
        <v>0.14656830000000001</v>
      </c>
      <c r="CT168">
        <v>0.20886289999999999</v>
      </c>
      <c r="CU168">
        <v>0.13310359999999999</v>
      </c>
      <c r="CV168">
        <v>3.06039E-2</v>
      </c>
      <c r="CW168">
        <v>4.0665699999999999E-2</v>
      </c>
      <c r="CX168">
        <v>-2.41467E-2</v>
      </c>
      <c r="CY168">
        <v>-9.8470299999999997E-2</v>
      </c>
      <c r="CZ168">
        <v>-9.7700800000000004E-2</v>
      </c>
      <c r="DA168">
        <v>-0.13778090000000001</v>
      </c>
      <c r="DB168">
        <v>-0.119966</v>
      </c>
      <c r="DC168">
        <v>-0.1661098</v>
      </c>
      <c r="DD168">
        <v>-6.5724099999999994E-2</v>
      </c>
      <c r="DE168">
        <v>-5.5322000000000001E-3</v>
      </c>
      <c r="DF168">
        <v>-3.23571E-2</v>
      </c>
      <c r="DG168">
        <v>2.7369000000000001E-2</v>
      </c>
      <c r="DH168">
        <v>0.22497420000000001</v>
      </c>
      <c r="DI168">
        <v>0.33159749999999999</v>
      </c>
      <c r="DJ168">
        <v>0.29340159999999998</v>
      </c>
      <c r="DK168">
        <v>0.37760490000000002</v>
      </c>
      <c r="DL168">
        <v>0.38553270000000001</v>
      </c>
      <c r="DM168">
        <v>0.31787260000000001</v>
      </c>
      <c r="DN168">
        <v>0.31141419999999997</v>
      </c>
      <c r="DO168">
        <v>0.32018099999999999</v>
      </c>
      <c r="DP168">
        <v>0.35554390000000002</v>
      </c>
      <c r="DQ168">
        <v>0.20489260000000001</v>
      </c>
      <c r="DR168">
        <v>0.26947080000000001</v>
      </c>
      <c r="DS168">
        <v>0.19681000000000001</v>
      </c>
      <c r="DT168">
        <v>8.9366899999999999E-2</v>
      </c>
      <c r="DU168">
        <v>9.9236199999999997E-2</v>
      </c>
      <c r="DV168">
        <v>6.4945900000000001E-2</v>
      </c>
      <c r="DW168">
        <v>-1.41935E-2</v>
      </c>
      <c r="DX168">
        <v>-1.0803699999999999E-2</v>
      </c>
      <c r="DY168">
        <v>-5.67579E-2</v>
      </c>
      <c r="DZ168">
        <v>-3.8064899999999999E-2</v>
      </c>
      <c r="EA168">
        <v>-7.5395500000000004E-2</v>
      </c>
      <c r="EB168">
        <v>2.48209E-2</v>
      </c>
      <c r="EC168">
        <v>8.8862300000000005E-2</v>
      </c>
      <c r="ED168">
        <v>8.2049200000000003E-2</v>
      </c>
      <c r="EE168">
        <v>0.1579035</v>
      </c>
      <c r="EF168">
        <v>0.35899900000000001</v>
      </c>
      <c r="EG168">
        <v>0.48451739999999999</v>
      </c>
      <c r="EH168">
        <v>0.4426988</v>
      </c>
      <c r="EI168">
        <v>0.54570589999999997</v>
      </c>
      <c r="EJ168">
        <v>0.55387220000000004</v>
      </c>
      <c r="EK168">
        <v>0.44616020000000001</v>
      </c>
      <c r="EL168">
        <v>0.42860399999999998</v>
      </c>
      <c r="EM168">
        <v>0.41629440000000001</v>
      </c>
      <c r="EN168">
        <v>0.45087569999999999</v>
      </c>
      <c r="EO168">
        <v>0.28910360000000002</v>
      </c>
      <c r="EP168">
        <v>0.35697909999999999</v>
      </c>
      <c r="EQ168">
        <v>0.28879189999999999</v>
      </c>
      <c r="ER168">
        <v>0.17421139999999999</v>
      </c>
      <c r="ES168">
        <v>0.18380270000000001</v>
      </c>
      <c r="ET168">
        <v>66.111999999999995</v>
      </c>
      <c r="EU168">
        <v>65.222629999999995</v>
      </c>
      <c r="EV168">
        <v>64.328140000000005</v>
      </c>
      <c r="EW168">
        <v>63.596150000000002</v>
      </c>
      <c r="EX168">
        <v>62.960120000000003</v>
      </c>
      <c r="EY168">
        <v>62.429650000000002</v>
      </c>
      <c r="EZ168">
        <v>62.02561</v>
      </c>
      <c r="FA168">
        <v>62.543019999999999</v>
      </c>
      <c r="FB168">
        <v>64.883709999999994</v>
      </c>
      <c r="FC168">
        <v>67.837440000000001</v>
      </c>
      <c r="FD168">
        <v>71.095280000000002</v>
      </c>
      <c r="FE168">
        <v>74.252579999999995</v>
      </c>
      <c r="FF168">
        <v>77.179590000000005</v>
      </c>
      <c r="FG168">
        <v>79.649479999999997</v>
      </c>
      <c r="FH168">
        <v>81.287409999999994</v>
      </c>
      <c r="FI168">
        <v>81.833340000000007</v>
      </c>
      <c r="FJ168">
        <v>81.532420000000002</v>
      </c>
      <c r="FK168">
        <v>80.165459999999996</v>
      </c>
      <c r="FL168">
        <v>77.351960000000005</v>
      </c>
      <c r="FM168">
        <v>74.020189999999999</v>
      </c>
      <c r="FN168">
        <v>71.517859999999999</v>
      </c>
      <c r="FO168">
        <v>69.645619999999994</v>
      </c>
      <c r="FP168">
        <v>68.167429999999996</v>
      </c>
      <c r="FQ168">
        <v>66.927239999999998</v>
      </c>
      <c r="FR168">
        <v>9.0825500000000003E-2</v>
      </c>
      <c r="FS168">
        <v>0.1066724</v>
      </c>
      <c r="FT168">
        <v>0.1590454</v>
      </c>
    </row>
    <row r="169" spans="1:176" x14ac:dyDescent="0.2">
      <c r="A169" t="s">
        <v>199</v>
      </c>
      <c r="B169" t="s">
        <v>1</v>
      </c>
      <c r="C169" t="s">
        <v>209</v>
      </c>
      <c r="D169" t="s">
        <v>246</v>
      </c>
      <c r="E169">
        <v>681</v>
      </c>
      <c r="F169">
        <v>7.6661039999999998</v>
      </c>
      <c r="G169">
        <v>7.4079259999999998</v>
      </c>
      <c r="H169">
        <v>7.2297770000000003</v>
      </c>
      <c r="I169">
        <v>7.0714069999999998</v>
      </c>
      <c r="J169">
        <v>7.4836499999999999</v>
      </c>
      <c r="K169">
        <v>7.7994779999999997</v>
      </c>
      <c r="L169">
        <v>8.7599429999999998</v>
      </c>
      <c r="M169">
        <v>10.13316</v>
      </c>
      <c r="N169">
        <v>12.70853</v>
      </c>
      <c r="O169">
        <v>15.87016</v>
      </c>
      <c r="P169">
        <v>18.661670000000001</v>
      </c>
      <c r="Q169">
        <v>20.134920000000001</v>
      </c>
      <c r="R169">
        <v>21.108219999999999</v>
      </c>
      <c r="S169">
        <v>22.145790000000002</v>
      </c>
      <c r="T169">
        <v>22.909829999999999</v>
      </c>
      <c r="U169">
        <v>23.284410000000001</v>
      </c>
      <c r="V169">
        <v>23.093969999999999</v>
      </c>
      <c r="W169">
        <v>21.816929999999999</v>
      </c>
      <c r="X169">
        <v>19.628129999999999</v>
      </c>
      <c r="Y169">
        <v>17.832830000000001</v>
      </c>
      <c r="Z169">
        <v>16.271350000000002</v>
      </c>
      <c r="AA169">
        <v>13.181950000000001</v>
      </c>
      <c r="AB169">
        <v>10.40588</v>
      </c>
      <c r="AC169">
        <v>9.0078619999999994</v>
      </c>
      <c r="AD169">
        <v>-0.25193270000000001</v>
      </c>
      <c r="AE169">
        <v>-0.33661190000000002</v>
      </c>
      <c r="AF169">
        <v>-0.31990269999999998</v>
      </c>
      <c r="AG169">
        <v>-0.35140539999999998</v>
      </c>
      <c r="AH169">
        <v>-0.28643259999999998</v>
      </c>
      <c r="AI169">
        <v>-0.4601693</v>
      </c>
      <c r="AJ169">
        <v>-0.3391248</v>
      </c>
      <c r="AK169">
        <v>-0.26572420000000002</v>
      </c>
      <c r="AL169">
        <v>-0.38579459999999999</v>
      </c>
      <c r="AM169">
        <v>-0.31233</v>
      </c>
      <c r="AN169">
        <v>-8.7130700000000005E-2</v>
      </c>
      <c r="AO169">
        <v>-4.2928000000000001E-2</v>
      </c>
      <c r="AP169">
        <v>-8.9976600000000004E-2</v>
      </c>
      <c r="AQ169">
        <v>-3.0192699999999999E-2</v>
      </c>
      <c r="AR169">
        <v>-7.3341699999999996E-2</v>
      </c>
      <c r="AS169">
        <v>7.9441000000000008E-3</v>
      </c>
      <c r="AT169">
        <v>7.2463700000000006E-2</v>
      </c>
      <c r="AU169">
        <v>0.12077019999999999</v>
      </c>
      <c r="AV169">
        <v>0.1356387</v>
      </c>
      <c r="AW169">
        <v>1.8494799999999999E-2</v>
      </c>
      <c r="AX169">
        <v>0.11307499999999999</v>
      </c>
      <c r="AY169">
        <v>9.0395299999999998E-2</v>
      </c>
      <c r="AZ169">
        <v>-6.3579300000000005E-2</v>
      </c>
      <c r="BA169">
        <v>-6.9442500000000004E-2</v>
      </c>
      <c r="BB169">
        <v>-0.16284009999999999</v>
      </c>
      <c r="BC169">
        <v>-0.25233519999999998</v>
      </c>
      <c r="BD169">
        <v>-0.23300560000000001</v>
      </c>
      <c r="BE169">
        <v>-0.27038240000000002</v>
      </c>
      <c r="BF169">
        <v>-0.2045314</v>
      </c>
      <c r="BG169">
        <v>-0.36945499999999998</v>
      </c>
      <c r="BH169">
        <v>-0.24857979999999999</v>
      </c>
      <c r="BI169">
        <v>-0.1713297</v>
      </c>
      <c r="BJ169">
        <v>-0.27138830000000003</v>
      </c>
      <c r="BK169">
        <v>-0.1817956</v>
      </c>
      <c r="BL169">
        <v>4.6894100000000001E-2</v>
      </c>
      <c r="BM169">
        <v>0.1099919</v>
      </c>
      <c r="BN169">
        <v>5.9320699999999997E-2</v>
      </c>
      <c r="BO169">
        <v>0.13790830000000001</v>
      </c>
      <c r="BP169">
        <v>9.4997799999999993E-2</v>
      </c>
      <c r="BQ169">
        <v>0.13623170000000001</v>
      </c>
      <c r="BR169">
        <v>0.1896535</v>
      </c>
      <c r="BS169">
        <v>0.21688360000000001</v>
      </c>
      <c r="BT169">
        <v>0.2309705</v>
      </c>
      <c r="BU169">
        <v>0.1027058</v>
      </c>
      <c r="BV169">
        <v>0.20058319999999999</v>
      </c>
      <c r="BW169">
        <v>0.18237719999999999</v>
      </c>
      <c r="BX169">
        <v>2.1265200000000001E-2</v>
      </c>
      <c r="BY169">
        <v>1.5124E-2</v>
      </c>
      <c r="BZ169">
        <v>-0.1011348</v>
      </c>
      <c r="CA169">
        <v>-0.19396530000000001</v>
      </c>
      <c r="CB169">
        <v>-0.1728209</v>
      </c>
      <c r="CC169">
        <v>-0.21426609999999999</v>
      </c>
      <c r="CD169">
        <v>-0.14780699999999999</v>
      </c>
      <c r="CE169">
        <v>-0.30662660000000003</v>
      </c>
      <c r="CF169">
        <v>-0.18586859999999999</v>
      </c>
      <c r="CG169">
        <v>-0.1059524</v>
      </c>
      <c r="CH169">
        <v>-0.19215090000000001</v>
      </c>
      <c r="CI169">
        <v>-9.1387800000000005E-2</v>
      </c>
      <c r="CJ169">
        <v>0.13971919999999999</v>
      </c>
      <c r="CK169">
        <v>0.2159037</v>
      </c>
      <c r="CL169">
        <v>0.16272349999999999</v>
      </c>
      <c r="CM169">
        <v>0.25433440000000002</v>
      </c>
      <c r="CN169">
        <v>0.21158920000000001</v>
      </c>
      <c r="CO169">
        <v>0.22508329999999999</v>
      </c>
      <c r="CP169">
        <v>0.27081880000000003</v>
      </c>
      <c r="CQ169">
        <v>0.28345140000000002</v>
      </c>
      <c r="CR169">
        <v>0.29699700000000001</v>
      </c>
      <c r="CS169">
        <v>0.16103010000000001</v>
      </c>
      <c r="CT169">
        <v>0.26119120000000001</v>
      </c>
      <c r="CU169">
        <v>0.24608350000000001</v>
      </c>
      <c r="CV169">
        <v>8.0028299999999997E-2</v>
      </c>
      <c r="CW169">
        <v>7.3694499999999996E-2</v>
      </c>
      <c r="CX169">
        <v>-3.9429600000000002E-2</v>
      </c>
      <c r="CY169">
        <v>-0.13559550000000001</v>
      </c>
      <c r="CZ169">
        <v>-0.11263620000000001</v>
      </c>
      <c r="DA169">
        <v>-0.15814990000000001</v>
      </c>
      <c r="DB169">
        <v>-9.1082499999999997E-2</v>
      </c>
      <c r="DC169">
        <v>-0.24379819999999999</v>
      </c>
      <c r="DD169">
        <v>-0.1231574</v>
      </c>
      <c r="DE169">
        <v>-4.0575100000000003E-2</v>
      </c>
      <c r="DF169">
        <v>-0.1129134</v>
      </c>
      <c r="DG169">
        <v>-9.8010000000000002E-4</v>
      </c>
      <c r="DH169">
        <v>0.23254430000000001</v>
      </c>
      <c r="DI169">
        <v>0.32181559999999998</v>
      </c>
      <c r="DJ169">
        <v>0.26612629999999998</v>
      </c>
      <c r="DK169">
        <v>0.3707606</v>
      </c>
      <c r="DL169">
        <v>0.32818059999999999</v>
      </c>
      <c r="DM169">
        <v>0.31393490000000002</v>
      </c>
      <c r="DN169">
        <v>0.35198410000000002</v>
      </c>
      <c r="DO169">
        <v>0.35001919999999997</v>
      </c>
      <c r="DP169">
        <v>0.3630235</v>
      </c>
      <c r="DQ169">
        <v>0.2193544</v>
      </c>
      <c r="DR169">
        <v>0.3217991</v>
      </c>
      <c r="DS169">
        <v>0.30978990000000001</v>
      </c>
      <c r="DT169">
        <v>0.13879130000000001</v>
      </c>
      <c r="DU169">
        <v>0.13226499999999999</v>
      </c>
      <c r="DV169">
        <v>4.9662999999999999E-2</v>
      </c>
      <c r="DW169">
        <v>-5.1318700000000002E-2</v>
      </c>
      <c r="DX169">
        <v>-2.5739000000000001E-2</v>
      </c>
      <c r="DY169">
        <v>-7.7126899999999998E-2</v>
      </c>
      <c r="DZ169">
        <v>-9.1812999999999999E-3</v>
      </c>
      <c r="EA169">
        <v>-0.153084</v>
      </c>
      <c r="EB169">
        <v>-3.26124E-2</v>
      </c>
      <c r="EC169">
        <v>5.3819400000000003E-2</v>
      </c>
      <c r="ED169">
        <v>1.4928999999999999E-3</v>
      </c>
      <c r="EE169">
        <v>0.12955439999999999</v>
      </c>
      <c r="EF169">
        <v>0.36656899999999998</v>
      </c>
      <c r="EG169">
        <v>0.47473549999999998</v>
      </c>
      <c r="EH169">
        <v>0.4154236</v>
      </c>
      <c r="EI169">
        <v>0.53886160000000005</v>
      </c>
      <c r="EJ169">
        <v>0.49652000000000002</v>
      </c>
      <c r="EK169">
        <v>0.44222250000000002</v>
      </c>
      <c r="EL169">
        <v>0.46917389999999998</v>
      </c>
      <c r="EM169">
        <v>0.44613259999999999</v>
      </c>
      <c r="EN169">
        <v>0.45835530000000002</v>
      </c>
      <c r="EO169">
        <v>0.30356539999999999</v>
      </c>
      <c r="EP169">
        <v>0.40930729999999999</v>
      </c>
      <c r="EQ169">
        <v>0.40177170000000001</v>
      </c>
      <c r="ER169">
        <v>0.2236358</v>
      </c>
      <c r="ES169">
        <v>0.21683160000000001</v>
      </c>
      <c r="ET169">
        <v>67.79034</v>
      </c>
      <c r="EU169">
        <v>66.668490000000006</v>
      </c>
      <c r="EV169">
        <v>65.391040000000004</v>
      </c>
      <c r="EW169">
        <v>64.231120000000004</v>
      </c>
      <c r="EX169">
        <v>63.583979999999997</v>
      </c>
      <c r="EY169">
        <v>62.99362</v>
      </c>
      <c r="EZ169">
        <v>62.350830000000002</v>
      </c>
      <c r="FA169">
        <v>63.327449999999999</v>
      </c>
      <c r="FB169">
        <v>66.535769999999999</v>
      </c>
      <c r="FC169">
        <v>70.859089999999995</v>
      </c>
      <c r="FD169">
        <v>75.423609999999996</v>
      </c>
      <c r="FE169">
        <v>79.766170000000002</v>
      </c>
      <c r="FF169">
        <v>83.386290000000002</v>
      </c>
      <c r="FG169">
        <v>86.723410000000001</v>
      </c>
      <c r="FH169">
        <v>89.239270000000005</v>
      </c>
      <c r="FI169">
        <v>90.122450000000001</v>
      </c>
      <c r="FJ169">
        <v>89.874799999999993</v>
      </c>
      <c r="FK169">
        <v>88.675870000000003</v>
      </c>
      <c r="FL169">
        <v>85.150720000000007</v>
      </c>
      <c r="FM169">
        <v>80.506190000000004</v>
      </c>
      <c r="FN169">
        <v>77.255780000000001</v>
      </c>
      <c r="FO169">
        <v>74.557130000000001</v>
      </c>
      <c r="FP169">
        <v>72.066360000000003</v>
      </c>
      <c r="FQ169">
        <v>70.382069999999999</v>
      </c>
      <c r="FR169">
        <v>9.0825500000000003E-2</v>
      </c>
      <c r="FS169">
        <v>0.1066724</v>
      </c>
      <c r="FT169">
        <v>0.1590454</v>
      </c>
    </row>
    <row r="170" spans="1:176" x14ac:dyDescent="0.2">
      <c r="A170" t="s">
        <v>199</v>
      </c>
      <c r="B170" t="s">
        <v>1</v>
      </c>
      <c r="C170" t="s">
        <v>210</v>
      </c>
      <c r="D170" t="s">
        <v>227</v>
      </c>
      <c r="E170">
        <v>285</v>
      </c>
      <c r="F170">
        <v>7.485811</v>
      </c>
      <c r="G170">
        <v>7.503571</v>
      </c>
      <c r="H170">
        <v>7.4711819999999998</v>
      </c>
      <c r="I170">
        <v>7.4564459999999997</v>
      </c>
      <c r="J170">
        <v>7.7468950000000003</v>
      </c>
      <c r="K170">
        <v>8.2700759999999995</v>
      </c>
      <c r="L170">
        <v>10.459339999999999</v>
      </c>
      <c r="M170">
        <v>14.66666</v>
      </c>
      <c r="N170">
        <v>19.860250000000001</v>
      </c>
      <c r="O170">
        <v>20.237349999999999</v>
      </c>
      <c r="P170">
        <v>20.727340000000002</v>
      </c>
      <c r="Q170">
        <v>21.522210000000001</v>
      </c>
      <c r="R170">
        <v>21.69116</v>
      </c>
      <c r="S170">
        <v>22.866209999999999</v>
      </c>
      <c r="T170">
        <v>22.698630000000001</v>
      </c>
      <c r="U170">
        <v>19.616129999999998</v>
      </c>
      <c r="V170">
        <v>16.014589999999998</v>
      </c>
      <c r="W170">
        <v>13.30153</v>
      </c>
      <c r="X170">
        <v>11.43092</v>
      </c>
      <c r="Y170">
        <v>10.7668</v>
      </c>
      <c r="Z170">
        <v>10.40287</v>
      </c>
      <c r="AA170">
        <v>9.3064959999999992</v>
      </c>
      <c r="AB170">
        <v>8.5254049999999992</v>
      </c>
      <c r="AC170">
        <v>7.8210980000000001</v>
      </c>
      <c r="AD170">
        <v>0.52275000000000005</v>
      </c>
      <c r="AE170">
        <v>0.57664899999999997</v>
      </c>
      <c r="AF170">
        <v>0.54556709999999997</v>
      </c>
      <c r="AG170">
        <v>0.50177280000000002</v>
      </c>
      <c r="AH170">
        <v>0.60501780000000005</v>
      </c>
      <c r="AI170">
        <v>0.394096</v>
      </c>
      <c r="AJ170">
        <v>0.35761100000000001</v>
      </c>
      <c r="AK170">
        <v>0.2020498</v>
      </c>
      <c r="AL170">
        <v>0.13009979999999999</v>
      </c>
      <c r="AM170">
        <v>0.22645480000000001</v>
      </c>
      <c r="AN170">
        <v>0.1231241</v>
      </c>
      <c r="AO170">
        <v>0.2082484</v>
      </c>
      <c r="AP170">
        <v>0.1318329</v>
      </c>
      <c r="AQ170">
        <v>8.5548799999999994E-2</v>
      </c>
      <c r="AR170">
        <v>0.43100060000000001</v>
      </c>
      <c r="AS170">
        <v>0.56920800000000005</v>
      </c>
      <c r="AT170">
        <v>0.42925439999999998</v>
      </c>
      <c r="AU170">
        <v>0.2810841</v>
      </c>
      <c r="AV170">
        <v>0.44511149999999999</v>
      </c>
      <c r="AW170">
        <v>0.37578060000000002</v>
      </c>
      <c r="AX170">
        <v>0.548265</v>
      </c>
      <c r="AY170">
        <v>0.44109080000000001</v>
      </c>
      <c r="AZ170">
        <v>0.54850849999999995</v>
      </c>
      <c r="BA170">
        <v>0.58947450000000001</v>
      </c>
      <c r="BB170">
        <v>0.64907009999999998</v>
      </c>
      <c r="BC170">
        <v>0.70108979999999999</v>
      </c>
      <c r="BD170">
        <v>0.6766778</v>
      </c>
      <c r="BE170">
        <v>0.62770409999999999</v>
      </c>
      <c r="BF170">
        <v>0.7366933</v>
      </c>
      <c r="BG170">
        <v>0.54325239999999997</v>
      </c>
      <c r="BH170">
        <v>0.62213030000000002</v>
      </c>
      <c r="BI170">
        <v>0.74434480000000003</v>
      </c>
      <c r="BJ170">
        <v>0.93925939999999997</v>
      </c>
      <c r="BK170">
        <v>0.92662610000000001</v>
      </c>
      <c r="BL170">
        <v>0.77415319999999999</v>
      </c>
      <c r="BM170">
        <v>0.83455159999999995</v>
      </c>
      <c r="BN170">
        <v>0.73509679999999999</v>
      </c>
      <c r="BO170">
        <v>0.70254740000000004</v>
      </c>
      <c r="BP170">
        <v>1.012618</v>
      </c>
      <c r="BQ170">
        <v>1.015978</v>
      </c>
      <c r="BR170">
        <v>0.73230799999999996</v>
      </c>
      <c r="BS170">
        <v>0.49803229999999998</v>
      </c>
      <c r="BT170">
        <v>0.61023380000000005</v>
      </c>
      <c r="BU170">
        <v>0.52745500000000001</v>
      </c>
      <c r="BV170">
        <v>0.68366519999999997</v>
      </c>
      <c r="BW170">
        <v>0.56316049999999995</v>
      </c>
      <c r="BX170">
        <v>0.67190810000000001</v>
      </c>
      <c r="BY170">
        <v>0.71153840000000002</v>
      </c>
      <c r="BZ170">
        <v>0.73655910000000002</v>
      </c>
      <c r="CA170">
        <v>0.78727720000000001</v>
      </c>
      <c r="CB170">
        <v>0.76748459999999996</v>
      </c>
      <c r="CC170">
        <v>0.71492370000000005</v>
      </c>
      <c r="CD170">
        <v>0.82789140000000006</v>
      </c>
      <c r="CE170">
        <v>0.64655770000000001</v>
      </c>
      <c r="CF170">
        <v>0.80533560000000004</v>
      </c>
      <c r="CG170">
        <v>1.119937</v>
      </c>
      <c r="CH170">
        <v>1.499681</v>
      </c>
      <c r="CI170">
        <v>1.4115629999999999</v>
      </c>
      <c r="CJ170">
        <v>1.2250540000000001</v>
      </c>
      <c r="CK170">
        <v>1.268327</v>
      </c>
      <c r="CL170">
        <v>1.1529160000000001</v>
      </c>
      <c r="CM170">
        <v>1.1298790000000001</v>
      </c>
      <c r="CN170">
        <v>1.4154450000000001</v>
      </c>
      <c r="CO170">
        <v>1.32541</v>
      </c>
      <c r="CP170">
        <v>0.94220199999999998</v>
      </c>
      <c r="CQ170">
        <v>0.64829000000000003</v>
      </c>
      <c r="CR170">
        <v>0.72459689999999999</v>
      </c>
      <c r="CS170">
        <v>0.63250430000000002</v>
      </c>
      <c r="CT170">
        <v>0.77744290000000005</v>
      </c>
      <c r="CU170">
        <v>0.64770559999999999</v>
      </c>
      <c r="CV170">
        <v>0.7573744</v>
      </c>
      <c r="CW170">
        <v>0.79607950000000005</v>
      </c>
      <c r="CX170">
        <v>0.824048</v>
      </c>
      <c r="CY170">
        <v>0.87346449999999998</v>
      </c>
      <c r="CZ170">
        <v>0.85829140000000004</v>
      </c>
      <c r="DA170">
        <v>0.8021433</v>
      </c>
      <c r="DB170">
        <v>0.9190895</v>
      </c>
      <c r="DC170">
        <v>0.7498631</v>
      </c>
      <c r="DD170">
        <v>0.9885408</v>
      </c>
      <c r="DE170">
        <v>1.4955290000000001</v>
      </c>
      <c r="DF170">
        <v>2.0601020000000001</v>
      </c>
      <c r="DG170">
        <v>1.8964989999999999</v>
      </c>
      <c r="DH170">
        <v>1.6759550000000001</v>
      </c>
      <c r="DI170">
        <v>1.7021029999999999</v>
      </c>
      <c r="DJ170">
        <v>1.5707340000000001</v>
      </c>
      <c r="DK170">
        <v>1.55721</v>
      </c>
      <c r="DL170">
        <v>1.8182720000000001</v>
      </c>
      <c r="DM170">
        <v>1.6348419999999999</v>
      </c>
      <c r="DN170">
        <v>1.152096</v>
      </c>
      <c r="DO170">
        <v>0.79854769999999997</v>
      </c>
      <c r="DP170">
        <v>0.83896009999999999</v>
      </c>
      <c r="DQ170">
        <v>0.73755349999999997</v>
      </c>
      <c r="DR170">
        <v>0.87122060000000001</v>
      </c>
      <c r="DS170">
        <v>0.73225059999999997</v>
      </c>
      <c r="DT170">
        <v>0.8428407</v>
      </c>
      <c r="DU170">
        <v>0.88062050000000003</v>
      </c>
      <c r="DV170">
        <v>0.9503682</v>
      </c>
      <c r="DW170">
        <v>0.99790540000000005</v>
      </c>
      <c r="DX170">
        <v>0.98940209999999995</v>
      </c>
      <c r="DY170">
        <v>0.92807450000000002</v>
      </c>
      <c r="DZ170">
        <v>1.0507649999999999</v>
      </c>
      <c r="EA170">
        <v>0.89901949999999997</v>
      </c>
      <c r="EB170">
        <v>1.2530600000000001</v>
      </c>
      <c r="EC170">
        <v>2.0378240000000001</v>
      </c>
      <c r="ED170">
        <v>2.869262</v>
      </c>
      <c r="EE170">
        <v>2.5966710000000002</v>
      </c>
      <c r="EF170">
        <v>2.3269839999999999</v>
      </c>
      <c r="EG170">
        <v>2.3284060000000002</v>
      </c>
      <c r="EH170">
        <v>2.1739980000000001</v>
      </c>
      <c r="EI170">
        <v>2.1742089999999998</v>
      </c>
      <c r="EJ170">
        <v>2.3998889999999999</v>
      </c>
      <c r="EK170">
        <v>2.0816119999999998</v>
      </c>
      <c r="EL170">
        <v>1.4551499999999999</v>
      </c>
      <c r="EM170">
        <v>1.015496</v>
      </c>
      <c r="EN170">
        <v>1.0040819999999999</v>
      </c>
      <c r="EO170">
        <v>0.88922789999999996</v>
      </c>
      <c r="EP170">
        <v>1.006621</v>
      </c>
      <c r="EQ170">
        <v>0.85432030000000003</v>
      </c>
      <c r="ER170">
        <v>0.96624030000000005</v>
      </c>
      <c r="ES170">
        <v>1.0026839999999999</v>
      </c>
      <c r="ET170">
        <v>56.113860000000003</v>
      </c>
      <c r="EU170">
        <v>55.16075</v>
      </c>
      <c r="EV170">
        <v>54.287260000000003</v>
      </c>
      <c r="EW170">
        <v>53.548679999999997</v>
      </c>
      <c r="EX170">
        <v>52.883339999999997</v>
      </c>
      <c r="EY170">
        <v>52.31006</v>
      </c>
      <c r="EZ170">
        <v>51.884740000000001</v>
      </c>
      <c r="FA170">
        <v>53.433259999999997</v>
      </c>
      <c r="FB170">
        <v>56.501750000000001</v>
      </c>
      <c r="FC170">
        <v>59.725070000000002</v>
      </c>
      <c r="FD170">
        <v>62.754840000000002</v>
      </c>
      <c r="FE170">
        <v>65.324200000000005</v>
      </c>
      <c r="FF170">
        <v>67.422719999999998</v>
      </c>
      <c r="FG170">
        <v>69.206980000000001</v>
      </c>
      <c r="FH170">
        <v>70.730509999999995</v>
      </c>
      <c r="FI170">
        <v>71.213260000000005</v>
      </c>
      <c r="FJ170">
        <v>70.862710000000007</v>
      </c>
      <c r="FK170">
        <v>69.677989999999994</v>
      </c>
      <c r="FL170">
        <v>67.388750000000002</v>
      </c>
      <c r="FM170">
        <v>64.293220000000005</v>
      </c>
      <c r="FN170">
        <v>61.835889999999999</v>
      </c>
      <c r="FO170">
        <v>60.112819999999999</v>
      </c>
      <c r="FP170">
        <v>58.693649999999998</v>
      </c>
      <c r="FQ170">
        <v>57.500129999999999</v>
      </c>
      <c r="FR170">
        <v>0.38569890000000001</v>
      </c>
      <c r="FS170">
        <v>0.56369290000000005</v>
      </c>
    </row>
    <row r="171" spans="1:176" x14ac:dyDescent="0.2">
      <c r="A171" t="s">
        <v>199</v>
      </c>
      <c r="B171" t="s">
        <v>1</v>
      </c>
      <c r="C171" t="s">
        <v>210</v>
      </c>
      <c r="D171" t="s">
        <v>238</v>
      </c>
      <c r="E171">
        <v>285</v>
      </c>
      <c r="F171">
        <v>7.9344320000000002</v>
      </c>
      <c r="G171">
        <v>7.8310639999999996</v>
      </c>
      <c r="H171">
        <v>7.3945489999999996</v>
      </c>
      <c r="I171">
        <v>7.2695249999999998</v>
      </c>
      <c r="J171">
        <v>7.4100359999999998</v>
      </c>
      <c r="K171">
        <v>7.7068890000000003</v>
      </c>
      <c r="L171">
        <v>9.2439900000000002</v>
      </c>
      <c r="M171">
        <v>13.586410000000001</v>
      </c>
      <c r="N171">
        <v>22.186730000000001</v>
      </c>
      <c r="O171">
        <v>26.96058</v>
      </c>
      <c r="P171">
        <v>30.549399999999999</v>
      </c>
      <c r="Q171">
        <v>34.004840000000002</v>
      </c>
      <c r="R171">
        <v>35.57938</v>
      </c>
      <c r="S171">
        <v>37.72316</v>
      </c>
      <c r="T171">
        <v>37.390250000000002</v>
      </c>
      <c r="U171">
        <v>31.619009999999999</v>
      </c>
      <c r="V171">
        <v>25.055859999999999</v>
      </c>
      <c r="W171">
        <v>19.872910000000001</v>
      </c>
      <c r="X171">
        <v>16.157440000000001</v>
      </c>
      <c r="Y171">
        <v>13.94754</v>
      </c>
      <c r="Z171">
        <v>12.567880000000001</v>
      </c>
      <c r="AA171">
        <v>10.719950000000001</v>
      </c>
      <c r="AB171">
        <v>9.4897539999999996</v>
      </c>
      <c r="AC171">
        <v>8.5869330000000001</v>
      </c>
      <c r="AD171">
        <v>0.68149439999999994</v>
      </c>
      <c r="AE171">
        <v>0.7388458</v>
      </c>
      <c r="AF171">
        <v>0.3765501</v>
      </c>
      <c r="AG171">
        <v>0.28552820000000001</v>
      </c>
      <c r="AH171">
        <v>0.32809430000000001</v>
      </c>
      <c r="AI171">
        <v>0.20997869999999999</v>
      </c>
      <c r="AJ171">
        <v>-2.0011299999999999E-2</v>
      </c>
      <c r="AK171">
        <v>-0.2038671</v>
      </c>
      <c r="AL171">
        <v>1.078279</v>
      </c>
      <c r="AM171">
        <v>2.3949090000000002</v>
      </c>
      <c r="AN171">
        <v>2.088457</v>
      </c>
      <c r="AO171">
        <v>2.2276910000000001</v>
      </c>
      <c r="AP171">
        <v>2.2154430000000001</v>
      </c>
      <c r="AQ171">
        <v>1.950779</v>
      </c>
      <c r="AR171">
        <v>2.678445</v>
      </c>
      <c r="AS171">
        <v>2.1535099999999998</v>
      </c>
      <c r="AT171">
        <v>1.54078</v>
      </c>
      <c r="AU171">
        <v>1.083485</v>
      </c>
      <c r="AV171">
        <v>0.83454070000000002</v>
      </c>
      <c r="AW171">
        <v>0.64135640000000005</v>
      </c>
      <c r="AX171">
        <v>1.095162</v>
      </c>
      <c r="AY171">
        <v>0.96970149999999999</v>
      </c>
      <c r="AZ171">
        <v>0.92161979999999999</v>
      </c>
      <c r="BA171">
        <v>1.005042</v>
      </c>
      <c r="BB171">
        <v>0.80781460000000005</v>
      </c>
      <c r="BC171">
        <v>0.86328660000000002</v>
      </c>
      <c r="BD171">
        <v>0.50766080000000002</v>
      </c>
      <c r="BE171">
        <v>0.41145949999999998</v>
      </c>
      <c r="BF171">
        <v>0.45976980000000001</v>
      </c>
      <c r="BG171">
        <v>0.35913519999999999</v>
      </c>
      <c r="BH171">
        <v>0.244508</v>
      </c>
      <c r="BI171">
        <v>0.3384279</v>
      </c>
      <c r="BJ171">
        <v>1.8874390000000001</v>
      </c>
      <c r="BK171">
        <v>3.095081</v>
      </c>
      <c r="BL171">
        <v>2.7394859999999999</v>
      </c>
      <c r="BM171">
        <v>2.8539940000000001</v>
      </c>
      <c r="BN171">
        <v>2.8187069999999999</v>
      </c>
      <c r="BO171">
        <v>2.5677780000000001</v>
      </c>
      <c r="BP171">
        <v>3.260062</v>
      </c>
      <c r="BQ171">
        <v>2.6002800000000001</v>
      </c>
      <c r="BR171">
        <v>1.843834</v>
      </c>
      <c r="BS171">
        <v>1.300433</v>
      </c>
      <c r="BT171">
        <v>0.99966290000000002</v>
      </c>
      <c r="BU171">
        <v>0.79303080000000004</v>
      </c>
      <c r="BV171">
        <v>1.2305630000000001</v>
      </c>
      <c r="BW171">
        <v>1.091771</v>
      </c>
      <c r="BX171">
        <v>1.0450200000000001</v>
      </c>
      <c r="BY171">
        <v>1.1271059999999999</v>
      </c>
      <c r="BZ171">
        <v>0.89530350000000003</v>
      </c>
      <c r="CA171">
        <v>0.94947400000000004</v>
      </c>
      <c r="CB171">
        <v>0.59846759999999999</v>
      </c>
      <c r="CC171">
        <v>0.49867909999999999</v>
      </c>
      <c r="CD171">
        <v>0.55096789999999995</v>
      </c>
      <c r="CE171">
        <v>0.46244049999999998</v>
      </c>
      <c r="CF171">
        <v>0.42771330000000002</v>
      </c>
      <c r="CG171">
        <v>0.71401979999999998</v>
      </c>
      <c r="CH171">
        <v>2.4478599999999999</v>
      </c>
      <c r="CI171">
        <v>3.5800169999999998</v>
      </c>
      <c r="CJ171">
        <v>3.1903869999999999</v>
      </c>
      <c r="CK171">
        <v>3.2877700000000001</v>
      </c>
      <c r="CL171">
        <v>3.236526</v>
      </c>
      <c r="CM171">
        <v>2.9951089999999998</v>
      </c>
      <c r="CN171">
        <v>3.6628889999999998</v>
      </c>
      <c r="CO171">
        <v>2.9097119999999999</v>
      </c>
      <c r="CP171">
        <v>2.053728</v>
      </c>
      <c r="CQ171">
        <v>1.450691</v>
      </c>
      <c r="CR171">
        <v>1.114026</v>
      </c>
      <c r="CS171">
        <v>0.89808010000000005</v>
      </c>
      <c r="CT171">
        <v>1.3243400000000001</v>
      </c>
      <c r="CU171">
        <v>1.1763159999999999</v>
      </c>
      <c r="CV171">
        <v>1.1304860000000001</v>
      </c>
      <c r="CW171">
        <v>1.2116469999999999</v>
      </c>
      <c r="CX171">
        <v>0.98279249999999996</v>
      </c>
      <c r="CY171">
        <v>1.0356609999999999</v>
      </c>
      <c r="CZ171">
        <v>0.68927450000000001</v>
      </c>
      <c r="DA171">
        <v>0.58589880000000005</v>
      </c>
      <c r="DB171">
        <v>0.64216600000000001</v>
      </c>
      <c r="DC171">
        <v>0.56574579999999997</v>
      </c>
      <c r="DD171">
        <v>0.61091850000000003</v>
      </c>
      <c r="DE171">
        <v>1.089612</v>
      </c>
      <c r="DF171">
        <v>3.0082810000000002</v>
      </c>
      <c r="DG171">
        <v>4.0649540000000002</v>
      </c>
      <c r="DH171">
        <v>3.6412879999999999</v>
      </c>
      <c r="DI171">
        <v>3.7215449999999999</v>
      </c>
      <c r="DJ171">
        <v>3.6543450000000002</v>
      </c>
      <c r="DK171">
        <v>3.4224410000000001</v>
      </c>
      <c r="DL171">
        <v>4.0657160000000001</v>
      </c>
      <c r="DM171">
        <v>3.219144</v>
      </c>
      <c r="DN171">
        <v>2.2636219999999998</v>
      </c>
      <c r="DO171">
        <v>1.600949</v>
      </c>
      <c r="DP171">
        <v>1.228389</v>
      </c>
      <c r="DQ171">
        <v>1.0031289999999999</v>
      </c>
      <c r="DR171">
        <v>1.418118</v>
      </c>
      <c r="DS171">
        <v>1.260861</v>
      </c>
      <c r="DT171">
        <v>1.2159519999999999</v>
      </c>
      <c r="DU171">
        <v>1.2961879999999999</v>
      </c>
      <c r="DV171">
        <v>1.109113</v>
      </c>
      <c r="DW171">
        <v>1.160102</v>
      </c>
      <c r="DX171">
        <v>0.82038520000000004</v>
      </c>
      <c r="DY171">
        <v>0.71182999999999996</v>
      </c>
      <c r="DZ171">
        <v>0.77384160000000002</v>
      </c>
      <c r="EA171">
        <v>0.71490229999999999</v>
      </c>
      <c r="EB171">
        <v>0.87543789999999999</v>
      </c>
      <c r="EC171">
        <v>1.631907</v>
      </c>
      <c r="ED171">
        <v>3.8174410000000001</v>
      </c>
      <c r="EE171">
        <v>4.7651250000000003</v>
      </c>
      <c r="EF171">
        <v>4.2923159999999996</v>
      </c>
      <c r="EG171">
        <v>4.3478479999999999</v>
      </c>
      <c r="EH171">
        <v>4.2576090000000004</v>
      </c>
      <c r="EI171">
        <v>4.0394389999999998</v>
      </c>
      <c r="EJ171">
        <v>4.6473329999999997</v>
      </c>
      <c r="EK171">
        <v>3.6659139999999999</v>
      </c>
      <c r="EL171">
        <v>2.566675</v>
      </c>
      <c r="EM171">
        <v>1.8178970000000001</v>
      </c>
      <c r="EN171">
        <v>1.3935120000000001</v>
      </c>
      <c r="EO171">
        <v>1.1548039999999999</v>
      </c>
      <c r="EP171">
        <v>1.553518</v>
      </c>
      <c r="EQ171">
        <v>1.3829309999999999</v>
      </c>
      <c r="ER171">
        <v>1.3393520000000001</v>
      </c>
      <c r="ES171">
        <v>1.4182520000000001</v>
      </c>
      <c r="ET171">
        <v>64.015309999999999</v>
      </c>
      <c r="EU171">
        <v>62.513199999999998</v>
      </c>
      <c r="EV171">
        <v>61.228319999999997</v>
      </c>
      <c r="EW171">
        <v>59.884779999999999</v>
      </c>
      <c r="EX171">
        <v>58.907080000000001</v>
      </c>
      <c r="EY171">
        <v>58.418869999999998</v>
      </c>
      <c r="EZ171">
        <v>58.160020000000003</v>
      </c>
      <c r="FA171">
        <v>63.20288</v>
      </c>
      <c r="FB171">
        <v>68.782629999999997</v>
      </c>
      <c r="FC171">
        <v>73.564239999999998</v>
      </c>
      <c r="FD171">
        <v>78.507800000000003</v>
      </c>
      <c r="FE171">
        <v>82.258399999999995</v>
      </c>
      <c r="FF171">
        <v>85.188289999999995</v>
      </c>
      <c r="FG171">
        <v>86.81541</v>
      </c>
      <c r="FH171">
        <v>88.662189999999995</v>
      </c>
      <c r="FI171">
        <v>89.420389999999998</v>
      </c>
      <c r="FJ171">
        <v>88.633970000000005</v>
      </c>
      <c r="FK171">
        <v>88.286590000000004</v>
      </c>
      <c r="FL171">
        <v>85.97636</v>
      </c>
      <c r="FM171">
        <v>81.956119999999999</v>
      </c>
      <c r="FN171">
        <v>77.636780000000002</v>
      </c>
      <c r="FO171">
        <v>74.420990000000003</v>
      </c>
      <c r="FP171">
        <v>72.156480000000002</v>
      </c>
      <c r="FQ171">
        <v>69.147459999999995</v>
      </c>
      <c r="FR171">
        <v>0.38569890000000001</v>
      </c>
      <c r="FS171">
        <v>0.56369290000000005</v>
      </c>
    </row>
    <row r="172" spans="1:176" x14ac:dyDescent="0.2">
      <c r="A172" t="s">
        <v>199</v>
      </c>
      <c r="B172" t="s">
        <v>1</v>
      </c>
      <c r="C172" t="s">
        <v>210</v>
      </c>
      <c r="D172" t="s">
        <v>228</v>
      </c>
      <c r="E172">
        <v>285</v>
      </c>
      <c r="F172">
        <v>8.4902320000000007</v>
      </c>
      <c r="G172">
        <v>8.3519159999999992</v>
      </c>
      <c r="H172">
        <v>8.2782</v>
      </c>
      <c r="I172">
        <v>8.1083210000000001</v>
      </c>
      <c r="J172">
        <v>8.1084370000000003</v>
      </c>
      <c r="K172">
        <v>8.7141719999999996</v>
      </c>
      <c r="L172">
        <v>10.41536</v>
      </c>
      <c r="M172">
        <v>13.6356</v>
      </c>
      <c r="N172">
        <v>17.74119</v>
      </c>
      <c r="O172">
        <v>20.151540000000001</v>
      </c>
      <c r="P172">
        <v>22.211950000000002</v>
      </c>
      <c r="Q172">
        <v>24.081859999999999</v>
      </c>
      <c r="R172">
        <v>25.214279999999999</v>
      </c>
      <c r="S172">
        <v>26.947610000000001</v>
      </c>
      <c r="T172">
        <v>27.359449999999999</v>
      </c>
      <c r="U172">
        <v>25.01024</v>
      </c>
      <c r="V172">
        <v>21.061250000000001</v>
      </c>
      <c r="W172">
        <v>17.42257</v>
      </c>
      <c r="X172">
        <v>14.420339999999999</v>
      </c>
      <c r="Y172">
        <v>12.88691</v>
      </c>
      <c r="Z172">
        <v>11.951359999999999</v>
      </c>
      <c r="AA172">
        <v>10.852359999999999</v>
      </c>
      <c r="AB172">
        <v>9.7507149999999996</v>
      </c>
      <c r="AC172">
        <v>8.9957189999999994</v>
      </c>
      <c r="AD172">
        <v>-5.40473E-2</v>
      </c>
      <c r="AE172">
        <v>2.03558E-2</v>
      </c>
      <c r="AF172">
        <v>5.2348499999999999E-2</v>
      </c>
      <c r="AG172">
        <v>3.8219E-3</v>
      </c>
      <c r="AH172">
        <v>2.8254600000000001E-2</v>
      </c>
      <c r="AI172">
        <v>2.1425E-2</v>
      </c>
      <c r="AJ172">
        <v>0.24084349999999999</v>
      </c>
      <c r="AK172">
        <v>0.13705200000000001</v>
      </c>
      <c r="AL172">
        <v>-1.4274420000000001</v>
      </c>
      <c r="AM172">
        <v>-2.0207109999999999</v>
      </c>
      <c r="AN172">
        <v>-2.7216330000000002</v>
      </c>
      <c r="AO172">
        <v>-3.5653959999999998</v>
      </c>
      <c r="AP172">
        <v>-3.8034780000000001</v>
      </c>
      <c r="AQ172">
        <v>-4.7600230000000003</v>
      </c>
      <c r="AR172">
        <v>-4.658893</v>
      </c>
      <c r="AS172">
        <v>-2.991698</v>
      </c>
      <c r="AT172">
        <v>-1.3351759999999999</v>
      </c>
      <c r="AU172">
        <v>-0.55299509999999996</v>
      </c>
      <c r="AV172">
        <v>-1.1885099999999999E-2</v>
      </c>
      <c r="AW172">
        <v>0.1663589</v>
      </c>
      <c r="AX172">
        <v>0.34612969999999998</v>
      </c>
      <c r="AY172">
        <v>0.31483030000000001</v>
      </c>
      <c r="AZ172">
        <v>9.4567399999999996E-2</v>
      </c>
      <c r="BA172">
        <v>-2.5411599999999999E-2</v>
      </c>
      <c r="BB172">
        <v>0.74546239999999997</v>
      </c>
      <c r="BC172">
        <v>0.81474179999999996</v>
      </c>
      <c r="BD172">
        <v>0.85441809999999996</v>
      </c>
      <c r="BE172">
        <v>0.81523920000000005</v>
      </c>
      <c r="BF172">
        <v>0.83701159999999997</v>
      </c>
      <c r="BG172">
        <v>0.78640929999999998</v>
      </c>
      <c r="BH172">
        <v>0.91136150000000005</v>
      </c>
      <c r="BI172">
        <v>0.63749710000000004</v>
      </c>
      <c r="BJ172">
        <v>-0.39971839999999997</v>
      </c>
      <c r="BK172">
        <v>-0.78729420000000006</v>
      </c>
      <c r="BL172">
        <v>-1.275536</v>
      </c>
      <c r="BM172">
        <v>-1.8599559999999999</v>
      </c>
      <c r="BN172">
        <v>-1.978804</v>
      </c>
      <c r="BO172">
        <v>-2.6395179999999998</v>
      </c>
      <c r="BP172">
        <v>-2.5703450000000001</v>
      </c>
      <c r="BQ172">
        <v>-1.5236099999999999</v>
      </c>
      <c r="BR172">
        <v>-0.47300789999999998</v>
      </c>
      <c r="BS172">
        <v>1.8349899999999999E-2</v>
      </c>
      <c r="BT172">
        <v>0.47527809999999998</v>
      </c>
      <c r="BU172">
        <v>0.68890899999999999</v>
      </c>
      <c r="BV172">
        <v>0.95104100000000003</v>
      </c>
      <c r="BW172">
        <v>0.98101419999999995</v>
      </c>
      <c r="BX172">
        <v>0.82496670000000005</v>
      </c>
      <c r="BY172">
        <v>0.7316646</v>
      </c>
      <c r="BZ172">
        <v>1.2991999999999999</v>
      </c>
      <c r="CA172">
        <v>1.3649309999999999</v>
      </c>
      <c r="CB172">
        <v>1.409929</v>
      </c>
      <c r="CC172">
        <v>1.377224</v>
      </c>
      <c r="CD172">
        <v>1.397154</v>
      </c>
      <c r="CE172">
        <v>1.316235</v>
      </c>
      <c r="CF172">
        <v>1.3757600000000001</v>
      </c>
      <c r="CG172">
        <v>0.98410390000000003</v>
      </c>
      <c r="CH172">
        <v>0.31208010000000003</v>
      </c>
      <c r="CI172">
        <v>6.6966399999999995E-2</v>
      </c>
      <c r="CJ172">
        <v>-0.27397389999999999</v>
      </c>
      <c r="CK172">
        <v>-0.67877339999999997</v>
      </c>
      <c r="CL172">
        <v>-0.7150398</v>
      </c>
      <c r="CM172">
        <v>-1.1708620000000001</v>
      </c>
      <c r="CN172">
        <v>-1.123823</v>
      </c>
      <c r="CO172">
        <v>-0.50681690000000001</v>
      </c>
      <c r="CP172">
        <v>0.1241269</v>
      </c>
      <c r="CQ172">
        <v>0.41406169999999998</v>
      </c>
      <c r="CR172">
        <v>0.81268580000000001</v>
      </c>
      <c r="CS172">
        <v>1.050826</v>
      </c>
      <c r="CT172">
        <v>1.370001</v>
      </c>
      <c r="CU172">
        <v>1.4424110000000001</v>
      </c>
      <c r="CV172">
        <v>1.3308390000000001</v>
      </c>
      <c r="CW172">
        <v>1.256013</v>
      </c>
      <c r="CX172">
        <v>1.852938</v>
      </c>
      <c r="CY172">
        <v>1.9151210000000001</v>
      </c>
      <c r="CZ172">
        <v>1.9654400000000001</v>
      </c>
      <c r="DA172">
        <v>1.939209</v>
      </c>
      <c r="DB172">
        <v>1.9572970000000001</v>
      </c>
      <c r="DC172">
        <v>1.846061</v>
      </c>
      <c r="DD172">
        <v>1.8401590000000001</v>
      </c>
      <c r="DE172">
        <v>1.330711</v>
      </c>
      <c r="DF172">
        <v>1.023879</v>
      </c>
      <c r="DG172">
        <v>0.92122709999999997</v>
      </c>
      <c r="DH172">
        <v>0.72758860000000003</v>
      </c>
      <c r="DI172">
        <v>0.50240929999999995</v>
      </c>
      <c r="DJ172">
        <v>0.54872399999999999</v>
      </c>
      <c r="DK172">
        <v>0.297794</v>
      </c>
      <c r="DL172">
        <v>0.3226986</v>
      </c>
      <c r="DM172">
        <v>0.5099764</v>
      </c>
      <c r="DN172">
        <v>0.72126179999999995</v>
      </c>
      <c r="DO172">
        <v>0.80977350000000003</v>
      </c>
      <c r="DP172">
        <v>1.150093</v>
      </c>
      <c r="DQ172">
        <v>1.4127419999999999</v>
      </c>
      <c r="DR172">
        <v>1.7889600000000001</v>
      </c>
      <c r="DS172">
        <v>1.9038079999999999</v>
      </c>
      <c r="DT172">
        <v>1.836711</v>
      </c>
      <c r="DU172">
        <v>1.780362</v>
      </c>
      <c r="DV172">
        <v>2.6524480000000001</v>
      </c>
      <c r="DW172">
        <v>2.7095069999999999</v>
      </c>
      <c r="DX172">
        <v>2.767509</v>
      </c>
      <c r="DY172">
        <v>2.7506270000000002</v>
      </c>
      <c r="DZ172">
        <v>2.766054</v>
      </c>
      <c r="EA172">
        <v>2.6110449999999998</v>
      </c>
      <c r="EB172">
        <v>2.5106769999999998</v>
      </c>
      <c r="EC172">
        <v>1.831156</v>
      </c>
      <c r="ED172">
        <v>2.0516030000000001</v>
      </c>
      <c r="EE172">
        <v>2.1546439999999998</v>
      </c>
      <c r="EF172">
        <v>2.173686</v>
      </c>
      <c r="EG172">
        <v>2.2078500000000001</v>
      </c>
      <c r="EH172">
        <v>2.3733979999999999</v>
      </c>
      <c r="EI172">
        <v>2.4182999999999999</v>
      </c>
      <c r="EJ172">
        <v>2.4112459999999998</v>
      </c>
      <c r="EK172">
        <v>1.978064</v>
      </c>
      <c r="EL172">
        <v>1.5834299999999999</v>
      </c>
      <c r="EM172">
        <v>1.381119</v>
      </c>
      <c r="EN172">
        <v>1.637257</v>
      </c>
      <c r="EO172">
        <v>1.935292</v>
      </c>
      <c r="EP172">
        <v>2.393872</v>
      </c>
      <c r="EQ172">
        <v>2.5699920000000001</v>
      </c>
      <c r="ER172">
        <v>2.5671110000000001</v>
      </c>
      <c r="ES172">
        <v>2.5374379999999999</v>
      </c>
      <c r="ET172">
        <v>66.015680000000003</v>
      </c>
      <c r="EU172">
        <v>65.242149999999995</v>
      </c>
      <c r="EV172">
        <v>64.588359999999994</v>
      </c>
      <c r="EW172">
        <v>63.9392</v>
      </c>
      <c r="EX172">
        <v>63.492060000000002</v>
      </c>
      <c r="EY172">
        <v>63.234319999999997</v>
      </c>
      <c r="EZ172">
        <v>63.081249999999997</v>
      </c>
      <c r="FA172">
        <v>64.117009999999993</v>
      </c>
      <c r="FB172">
        <v>66.303280000000001</v>
      </c>
      <c r="FC172">
        <v>69.211240000000004</v>
      </c>
      <c r="FD172">
        <v>72.508150000000001</v>
      </c>
      <c r="FE172">
        <v>75.75658</v>
      </c>
      <c r="FF172">
        <v>78.469830000000002</v>
      </c>
      <c r="FG172">
        <v>80.680890000000005</v>
      </c>
      <c r="FH172">
        <v>82.16431</v>
      </c>
      <c r="FI172">
        <v>82.604230000000001</v>
      </c>
      <c r="FJ172">
        <v>82.292529999999999</v>
      </c>
      <c r="FK172">
        <v>81.012590000000003</v>
      </c>
      <c r="FL172">
        <v>78.418970000000002</v>
      </c>
      <c r="FM172">
        <v>75.029269999999997</v>
      </c>
      <c r="FN172">
        <v>72.019530000000003</v>
      </c>
      <c r="FO172">
        <v>70.003529999999998</v>
      </c>
      <c r="FP172">
        <v>68.443460000000002</v>
      </c>
      <c r="FQ172">
        <v>67.307910000000007</v>
      </c>
      <c r="FR172">
        <v>0.78319280000000002</v>
      </c>
      <c r="FS172">
        <v>0.92343470000000005</v>
      </c>
      <c r="FT172">
        <v>1.5873520000000001</v>
      </c>
    </row>
    <row r="173" spans="1:176" x14ac:dyDescent="0.2">
      <c r="A173" t="s">
        <v>199</v>
      </c>
      <c r="B173" t="s">
        <v>1</v>
      </c>
      <c r="C173" t="s">
        <v>210</v>
      </c>
      <c r="D173" t="s">
        <v>239</v>
      </c>
      <c r="E173">
        <v>285</v>
      </c>
      <c r="F173">
        <v>8.193149</v>
      </c>
      <c r="G173">
        <v>7.9767530000000004</v>
      </c>
      <c r="H173">
        <v>7.8799409999999996</v>
      </c>
      <c r="I173">
        <v>7.5998479999999997</v>
      </c>
      <c r="J173">
        <v>7.5481100000000003</v>
      </c>
      <c r="K173">
        <v>8.1445989999999995</v>
      </c>
      <c r="L173">
        <v>9.5172460000000001</v>
      </c>
      <c r="M173">
        <v>11.32878</v>
      </c>
      <c r="N173">
        <v>12.98887</v>
      </c>
      <c r="O173">
        <v>14.59272</v>
      </c>
      <c r="P173">
        <v>15.838570000000001</v>
      </c>
      <c r="Q173">
        <v>17.079709999999999</v>
      </c>
      <c r="R173">
        <v>17.82741</v>
      </c>
      <c r="S173">
        <v>18.4435</v>
      </c>
      <c r="T173">
        <v>18.764189999999999</v>
      </c>
      <c r="U173">
        <v>18.59966</v>
      </c>
      <c r="V173">
        <v>16.311360000000001</v>
      </c>
      <c r="W173">
        <v>14.207079999999999</v>
      </c>
      <c r="X173">
        <v>12.425269999999999</v>
      </c>
      <c r="Y173">
        <v>11.594139999999999</v>
      </c>
      <c r="Z173">
        <v>11.096539999999999</v>
      </c>
      <c r="AA173">
        <v>10.609069999999999</v>
      </c>
      <c r="AB173">
        <v>9.2829099999999993</v>
      </c>
      <c r="AC173">
        <v>8.5744500000000006</v>
      </c>
      <c r="AD173">
        <v>-0.60841020000000001</v>
      </c>
      <c r="AE173">
        <v>-0.49139579999999999</v>
      </c>
      <c r="AF173">
        <v>-0.4564589</v>
      </c>
      <c r="AG173">
        <v>-0.53456250000000005</v>
      </c>
      <c r="AH173">
        <v>-0.4488336</v>
      </c>
      <c r="AI173">
        <v>-0.42952010000000002</v>
      </c>
      <c r="AJ173">
        <v>-0.1527772</v>
      </c>
      <c r="AK173">
        <v>0.25434570000000001</v>
      </c>
      <c r="AL173">
        <v>-0.97464689999999998</v>
      </c>
      <c r="AM173">
        <v>-1.533361</v>
      </c>
      <c r="AN173">
        <v>-2.2000109999999999</v>
      </c>
      <c r="AO173">
        <v>-3.1207769999999999</v>
      </c>
      <c r="AP173">
        <v>-3.3214199999999998</v>
      </c>
      <c r="AQ173">
        <v>-4.1778000000000004</v>
      </c>
      <c r="AR173">
        <v>-4.1835680000000002</v>
      </c>
      <c r="AS173">
        <v>-2.8530229999999999</v>
      </c>
      <c r="AT173">
        <v>-1.3405400000000001</v>
      </c>
      <c r="AU173">
        <v>-0.76311569999999995</v>
      </c>
      <c r="AV173">
        <v>-0.44861319999999999</v>
      </c>
      <c r="AW173">
        <v>-0.34555239999999998</v>
      </c>
      <c r="AX173">
        <v>-0.12130050000000001</v>
      </c>
      <c r="AY173">
        <v>-0.19280310000000001</v>
      </c>
      <c r="AZ173">
        <v>-0.46089210000000003</v>
      </c>
      <c r="BA173">
        <v>-0.57702509999999996</v>
      </c>
      <c r="BB173">
        <v>0.19109950000000001</v>
      </c>
      <c r="BC173">
        <v>0.30299029999999999</v>
      </c>
      <c r="BD173">
        <v>0.34561069999999999</v>
      </c>
      <c r="BE173">
        <v>0.27685480000000001</v>
      </c>
      <c r="BF173">
        <v>0.3599234</v>
      </c>
      <c r="BG173">
        <v>0.33546419999999999</v>
      </c>
      <c r="BH173">
        <v>0.5177408</v>
      </c>
      <c r="BI173">
        <v>0.75479079999999998</v>
      </c>
      <c r="BJ173">
        <v>5.3077100000000002E-2</v>
      </c>
      <c r="BK173">
        <v>-0.29994409999999999</v>
      </c>
      <c r="BL173">
        <v>-0.75391359999999996</v>
      </c>
      <c r="BM173">
        <v>-1.4153370000000001</v>
      </c>
      <c r="BN173">
        <v>-1.4967459999999999</v>
      </c>
      <c r="BO173">
        <v>-2.0572940000000002</v>
      </c>
      <c r="BP173">
        <v>-2.095021</v>
      </c>
      <c r="BQ173">
        <v>-1.384935</v>
      </c>
      <c r="BR173">
        <v>-0.47837190000000002</v>
      </c>
      <c r="BS173">
        <v>-0.19177069999999999</v>
      </c>
      <c r="BT173">
        <v>3.8549899999999998E-2</v>
      </c>
      <c r="BU173">
        <v>0.1769976</v>
      </c>
      <c r="BV173">
        <v>0.4836107</v>
      </c>
      <c r="BW173">
        <v>0.47338069999999999</v>
      </c>
      <c r="BX173">
        <v>0.2695072</v>
      </c>
      <c r="BY173">
        <v>0.18005099999999999</v>
      </c>
      <c r="BZ173">
        <v>0.74483750000000004</v>
      </c>
      <c r="CA173">
        <v>0.85317960000000004</v>
      </c>
      <c r="CB173">
        <v>0.90112159999999997</v>
      </c>
      <c r="CC173">
        <v>0.83883989999999997</v>
      </c>
      <c r="CD173">
        <v>0.92006600000000005</v>
      </c>
      <c r="CE173">
        <v>0.86529</v>
      </c>
      <c r="CF173">
        <v>0.98213950000000005</v>
      </c>
      <c r="CG173">
        <v>1.1013980000000001</v>
      </c>
      <c r="CH173">
        <v>0.76487570000000005</v>
      </c>
      <c r="CI173">
        <v>0.55431649999999999</v>
      </c>
      <c r="CJ173">
        <v>0.24764890000000001</v>
      </c>
      <c r="CK173">
        <v>-0.2341541</v>
      </c>
      <c r="CL173">
        <v>-0.23298199999999999</v>
      </c>
      <c r="CM173">
        <v>-0.58863860000000001</v>
      </c>
      <c r="CN173">
        <v>-0.64849920000000005</v>
      </c>
      <c r="CO173">
        <v>-0.3681413</v>
      </c>
      <c r="CP173">
        <v>0.11876299999999999</v>
      </c>
      <c r="CQ173">
        <v>0.20394109999999999</v>
      </c>
      <c r="CR173">
        <v>0.3759576</v>
      </c>
      <c r="CS173">
        <v>0.53891420000000001</v>
      </c>
      <c r="CT173">
        <v>0.90257039999999999</v>
      </c>
      <c r="CU173">
        <v>0.93477759999999999</v>
      </c>
      <c r="CV173">
        <v>0.7753795</v>
      </c>
      <c r="CW173">
        <v>0.70439969999999996</v>
      </c>
      <c r="CX173">
        <v>1.298575</v>
      </c>
      <c r="CY173">
        <v>1.4033690000000001</v>
      </c>
      <c r="CZ173">
        <v>1.4566319999999999</v>
      </c>
      <c r="DA173">
        <v>1.400825</v>
      </c>
      <c r="DB173">
        <v>1.4802090000000001</v>
      </c>
      <c r="DC173">
        <v>1.395116</v>
      </c>
      <c r="DD173">
        <v>1.4465380000000001</v>
      </c>
      <c r="DE173">
        <v>1.4480040000000001</v>
      </c>
      <c r="DF173">
        <v>1.476674</v>
      </c>
      <c r="DG173">
        <v>1.408577</v>
      </c>
      <c r="DH173">
        <v>1.2492110000000001</v>
      </c>
      <c r="DI173">
        <v>0.9470286</v>
      </c>
      <c r="DJ173">
        <v>1.0307820000000001</v>
      </c>
      <c r="DK173">
        <v>0.8800171</v>
      </c>
      <c r="DL173">
        <v>0.79802260000000003</v>
      </c>
      <c r="DM173">
        <v>0.64865200000000001</v>
      </c>
      <c r="DN173">
        <v>0.71589789999999998</v>
      </c>
      <c r="DO173">
        <v>0.59965290000000004</v>
      </c>
      <c r="DP173">
        <v>0.71336529999999998</v>
      </c>
      <c r="DQ173">
        <v>0.90083080000000004</v>
      </c>
      <c r="DR173">
        <v>1.3215300000000001</v>
      </c>
      <c r="DS173">
        <v>1.3961749999999999</v>
      </c>
      <c r="DT173">
        <v>1.2812520000000001</v>
      </c>
      <c r="DU173">
        <v>1.228748</v>
      </c>
      <c r="DV173">
        <v>2.0980850000000002</v>
      </c>
      <c r="DW173">
        <v>2.1977549999999999</v>
      </c>
      <c r="DX173">
        <v>2.258702</v>
      </c>
      <c r="DY173">
        <v>2.2122419999999998</v>
      </c>
      <c r="DZ173">
        <v>2.2889659999999998</v>
      </c>
      <c r="EA173">
        <v>2.1600999999999999</v>
      </c>
      <c r="EB173">
        <v>2.1170559999999998</v>
      </c>
      <c r="EC173">
        <v>1.9484490000000001</v>
      </c>
      <c r="ED173">
        <v>2.5043980000000001</v>
      </c>
      <c r="EE173">
        <v>2.641994</v>
      </c>
      <c r="EF173">
        <v>2.6953079999999998</v>
      </c>
      <c r="EG173">
        <v>2.652469</v>
      </c>
      <c r="EH173">
        <v>2.8554560000000002</v>
      </c>
      <c r="EI173">
        <v>3.0005229999999998</v>
      </c>
      <c r="EJ173">
        <v>2.8865699999999999</v>
      </c>
      <c r="EK173">
        <v>2.1167400000000001</v>
      </c>
      <c r="EL173">
        <v>1.578066</v>
      </c>
      <c r="EM173">
        <v>1.170998</v>
      </c>
      <c r="EN173">
        <v>1.200529</v>
      </c>
      <c r="EO173">
        <v>1.423381</v>
      </c>
      <c r="EP173">
        <v>1.9264410000000001</v>
      </c>
      <c r="EQ173">
        <v>2.0623580000000001</v>
      </c>
      <c r="ER173">
        <v>2.0116510000000001</v>
      </c>
      <c r="ES173">
        <v>1.985825</v>
      </c>
      <c r="ET173">
        <v>70.268349999999998</v>
      </c>
      <c r="EU173">
        <v>69.030640000000005</v>
      </c>
      <c r="EV173">
        <v>68.35136</v>
      </c>
      <c r="EW173">
        <v>67.0685</v>
      </c>
      <c r="EX173">
        <v>66.322400000000002</v>
      </c>
      <c r="EY173">
        <v>65.988860000000003</v>
      </c>
      <c r="EZ173">
        <v>65.732100000000003</v>
      </c>
      <c r="FA173">
        <v>67.635090000000005</v>
      </c>
      <c r="FB173">
        <v>70.869500000000002</v>
      </c>
      <c r="FC173">
        <v>74.17501</v>
      </c>
      <c r="FD173">
        <v>78.27458</v>
      </c>
      <c r="FE173">
        <v>81.561909999999997</v>
      </c>
      <c r="FF173">
        <v>84.313419999999994</v>
      </c>
      <c r="FG173">
        <v>86.738209999999995</v>
      </c>
      <c r="FH173">
        <v>89.042929999999998</v>
      </c>
      <c r="FI173">
        <v>89.662800000000004</v>
      </c>
      <c r="FJ173">
        <v>89.640500000000003</v>
      </c>
      <c r="FK173">
        <v>88.554230000000004</v>
      </c>
      <c r="FL173">
        <v>85.891670000000005</v>
      </c>
      <c r="FM173">
        <v>82.089399999999998</v>
      </c>
      <c r="FN173">
        <v>77.759320000000002</v>
      </c>
      <c r="FO173">
        <v>74.737269999999995</v>
      </c>
      <c r="FP173">
        <v>72.505870000000002</v>
      </c>
      <c r="FQ173">
        <v>70.892399999999995</v>
      </c>
      <c r="FR173">
        <v>0.78319280000000002</v>
      </c>
      <c r="FS173">
        <v>0.92343470000000005</v>
      </c>
      <c r="FT173">
        <v>1.5873520000000001</v>
      </c>
    </row>
    <row r="174" spans="1:176" x14ac:dyDescent="0.2">
      <c r="A174" t="s">
        <v>199</v>
      </c>
      <c r="B174" t="s">
        <v>1</v>
      </c>
      <c r="C174" t="s">
        <v>210</v>
      </c>
      <c r="D174" t="s">
        <v>249</v>
      </c>
      <c r="E174">
        <v>285</v>
      </c>
      <c r="F174">
        <v>8.654318</v>
      </c>
      <c r="G174">
        <v>8.9259090000000008</v>
      </c>
      <c r="H174">
        <v>9.2409350000000003</v>
      </c>
      <c r="I174">
        <v>9.6985799999999998</v>
      </c>
      <c r="J174">
        <v>10.56823</v>
      </c>
      <c r="K174">
        <v>11.68774</v>
      </c>
      <c r="L174">
        <v>14.79679</v>
      </c>
      <c r="M174">
        <v>20.58492</v>
      </c>
      <c r="N174">
        <v>25.71088</v>
      </c>
      <c r="O174">
        <v>22.849119999999999</v>
      </c>
      <c r="P174">
        <v>21.124130000000001</v>
      </c>
      <c r="Q174">
        <v>19.69444</v>
      </c>
      <c r="R174">
        <v>18.10464</v>
      </c>
      <c r="S174">
        <v>17.339179999999999</v>
      </c>
      <c r="T174">
        <v>16.220189999999999</v>
      </c>
      <c r="U174">
        <v>14.229760000000001</v>
      </c>
      <c r="V174">
        <v>12.501580000000001</v>
      </c>
      <c r="W174">
        <v>11.99691</v>
      </c>
      <c r="X174">
        <v>11.15799</v>
      </c>
      <c r="Y174">
        <v>10.626720000000001</v>
      </c>
      <c r="Z174">
        <v>9.9693489999999994</v>
      </c>
      <c r="AA174">
        <v>9.2395320000000005</v>
      </c>
      <c r="AB174">
        <v>8.8297740000000005</v>
      </c>
      <c r="AC174">
        <v>8.5140860000000007</v>
      </c>
      <c r="AD174">
        <v>0.1046402</v>
      </c>
      <c r="AE174">
        <v>0.24290919999999999</v>
      </c>
      <c r="AF174">
        <v>0.32637280000000002</v>
      </c>
      <c r="AG174">
        <v>0.34963450000000001</v>
      </c>
      <c r="AH174">
        <v>0.58831960000000005</v>
      </c>
      <c r="AI174">
        <v>0.22858529999999999</v>
      </c>
      <c r="AJ174">
        <v>-0.29678860000000001</v>
      </c>
      <c r="AK174">
        <v>-0.45207170000000002</v>
      </c>
      <c r="AL174">
        <v>-0.63188979999999995</v>
      </c>
      <c r="AM174">
        <v>-0.88334699999999999</v>
      </c>
      <c r="AN174">
        <v>-0.74679700000000004</v>
      </c>
      <c r="AO174">
        <v>-0.65002409999999999</v>
      </c>
      <c r="AP174">
        <v>-0.76257379999999997</v>
      </c>
      <c r="AQ174">
        <v>-0.69648719999999997</v>
      </c>
      <c r="AR174">
        <v>-0.77758740000000004</v>
      </c>
      <c r="AS174">
        <v>-0.64716450000000003</v>
      </c>
      <c r="AT174">
        <v>-0.4915214</v>
      </c>
      <c r="AU174">
        <v>-0.4496773</v>
      </c>
      <c r="AV174">
        <v>-7.0428699999999997E-2</v>
      </c>
      <c r="AW174">
        <v>-0.1045663</v>
      </c>
      <c r="AX174">
        <v>-0.12762799999999999</v>
      </c>
      <c r="AY174">
        <v>-0.17089099999999999</v>
      </c>
      <c r="AZ174">
        <v>-8.9224999999999999E-3</v>
      </c>
      <c r="BA174">
        <v>-5.4425099999999997E-2</v>
      </c>
      <c r="BB174">
        <v>0.23096040000000001</v>
      </c>
      <c r="BC174">
        <v>0.36735000000000001</v>
      </c>
      <c r="BD174">
        <v>0.45748339999999998</v>
      </c>
      <c r="BE174">
        <v>0.47556579999999998</v>
      </c>
      <c r="BF174">
        <v>0.7199951</v>
      </c>
      <c r="BG174">
        <v>0.37774180000000002</v>
      </c>
      <c r="BH174">
        <v>-3.2269300000000001E-2</v>
      </c>
      <c r="BI174">
        <v>9.0223399999999995E-2</v>
      </c>
      <c r="BJ174">
        <v>0.17726980000000001</v>
      </c>
      <c r="BK174">
        <v>-0.18317559999999999</v>
      </c>
      <c r="BL174">
        <v>-9.5767900000000003E-2</v>
      </c>
      <c r="BM174">
        <v>-2.37209E-2</v>
      </c>
      <c r="BN174">
        <v>-0.1593099</v>
      </c>
      <c r="BO174">
        <v>-7.9488600000000006E-2</v>
      </c>
      <c r="BP174">
        <v>-0.1959698</v>
      </c>
      <c r="BQ174">
        <v>-0.20039409999999999</v>
      </c>
      <c r="BR174">
        <v>-0.18846779999999999</v>
      </c>
      <c r="BS174">
        <v>-0.23272899999999999</v>
      </c>
      <c r="BT174">
        <v>9.4693600000000003E-2</v>
      </c>
      <c r="BU174">
        <v>4.71081E-2</v>
      </c>
      <c r="BV174">
        <v>7.7721999999999999E-3</v>
      </c>
      <c r="BW174">
        <v>-4.8821299999999998E-2</v>
      </c>
      <c r="BX174">
        <v>0.1144772</v>
      </c>
      <c r="BY174">
        <v>6.7638699999999996E-2</v>
      </c>
      <c r="BZ174">
        <v>0.31844939999999999</v>
      </c>
      <c r="CA174">
        <v>0.45353739999999998</v>
      </c>
      <c r="CB174">
        <v>0.54829030000000001</v>
      </c>
      <c r="CC174">
        <v>0.56278539999999999</v>
      </c>
      <c r="CD174">
        <v>0.81119319999999995</v>
      </c>
      <c r="CE174">
        <v>0.48104710000000001</v>
      </c>
      <c r="CF174">
        <v>0.15093599999999999</v>
      </c>
      <c r="CG174">
        <v>0.46581529999999999</v>
      </c>
      <c r="CH174">
        <v>0.73769130000000005</v>
      </c>
      <c r="CI174">
        <v>0.3017609</v>
      </c>
      <c r="CJ174">
        <v>0.35513289999999997</v>
      </c>
      <c r="CK174">
        <v>0.4100548</v>
      </c>
      <c r="CL174">
        <v>0.25850889999999999</v>
      </c>
      <c r="CM174">
        <v>0.3478427</v>
      </c>
      <c r="CN174">
        <v>0.20685680000000001</v>
      </c>
      <c r="CO174">
        <v>0.1090377</v>
      </c>
      <c r="CP174">
        <v>2.1426199999999999E-2</v>
      </c>
      <c r="CQ174">
        <v>-8.2471299999999997E-2</v>
      </c>
      <c r="CR174">
        <v>0.20905670000000001</v>
      </c>
      <c r="CS174">
        <v>0.1521573</v>
      </c>
      <c r="CT174">
        <v>0.1015499</v>
      </c>
      <c r="CU174">
        <v>3.5723699999999997E-2</v>
      </c>
      <c r="CV174">
        <v>0.19994339999999999</v>
      </c>
      <c r="CW174">
        <v>0.1521798</v>
      </c>
      <c r="CX174">
        <v>0.40593839999999998</v>
      </c>
      <c r="CY174">
        <v>0.5397248</v>
      </c>
      <c r="CZ174">
        <v>0.63909720000000003</v>
      </c>
      <c r="DA174">
        <v>0.65000500000000005</v>
      </c>
      <c r="DB174">
        <v>0.90239130000000001</v>
      </c>
      <c r="DC174">
        <v>0.58435239999999999</v>
      </c>
      <c r="DD174">
        <v>0.33414120000000003</v>
      </c>
      <c r="DE174">
        <v>0.84140720000000002</v>
      </c>
      <c r="DF174">
        <v>1.2981130000000001</v>
      </c>
      <c r="DG174">
        <v>0.78669750000000005</v>
      </c>
      <c r="DH174">
        <v>0.80603369999999996</v>
      </c>
      <c r="DI174">
        <v>0.84383039999999998</v>
      </c>
      <c r="DJ174">
        <v>0.67632760000000003</v>
      </c>
      <c r="DK174">
        <v>0.77517409999999998</v>
      </c>
      <c r="DL174">
        <v>0.60968350000000004</v>
      </c>
      <c r="DM174">
        <v>0.41846949999999999</v>
      </c>
      <c r="DN174">
        <v>0.2313202</v>
      </c>
      <c r="DO174">
        <v>6.7786399999999997E-2</v>
      </c>
      <c r="DP174">
        <v>0.32341989999999998</v>
      </c>
      <c r="DQ174">
        <v>0.25720660000000001</v>
      </c>
      <c r="DR174">
        <v>0.19532769999999999</v>
      </c>
      <c r="DS174">
        <v>0.1202688</v>
      </c>
      <c r="DT174">
        <v>0.28540969999999999</v>
      </c>
      <c r="DU174">
        <v>0.23672090000000001</v>
      </c>
      <c r="DV174">
        <v>0.53225849999999997</v>
      </c>
      <c r="DW174">
        <v>0.66416560000000002</v>
      </c>
      <c r="DX174">
        <v>0.7702078</v>
      </c>
      <c r="DY174">
        <v>0.77593619999999996</v>
      </c>
      <c r="DZ174">
        <v>1.0340670000000001</v>
      </c>
      <c r="EA174">
        <v>0.73350890000000002</v>
      </c>
      <c r="EB174">
        <v>0.59866059999999999</v>
      </c>
      <c r="EC174">
        <v>1.383702</v>
      </c>
      <c r="ED174">
        <v>2.107272</v>
      </c>
      <c r="EE174">
        <v>1.486869</v>
      </c>
      <c r="EF174">
        <v>1.457063</v>
      </c>
      <c r="EG174">
        <v>1.4701340000000001</v>
      </c>
      <c r="EH174">
        <v>1.2795920000000001</v>
      </c>
      <c r="EI174">
        <v>1.3921730000000001</v>
      </c>
      <c r="EJ174">
        <v>1.1913009999999999</v>
      </c>
      <c r="EK174">
        <v>0.8652398</v>
      </c>
      <c r="EL174">
        <v>0.53437380000000001</v>
      </c>
      <c r="EM174">
        <v>0.28473470000000001</v>
      </c>
      <c r="EN174">
        <v>0.48854209999999998</v>
      </c>
      <c r="EO174">
        <v>0.40888099999999999</v>
      </c>
      <c r="EP174">
        <v>0.33072780000000002</v>
      </c>
      <c r="EQ174">
        <v>0.24233840000000001</v>
      </c>
      <c r="ER174">
        <v>0.40880939999999999</v>
      </c>
      <c r="ES174">
        <v>0.35878480000000001</v>
      </c>
      <c r="ET174">
        <v>41.878709999999998</v>
      </c>
      <c r="EU174">
        <v>40.968539999999997</v>
      </c>
      <c r="EV174">
        <v>40.234380000000002</v>
      </c>
      <c r="EW174">
        <v>39.546610000000001</v>
      </c>
      <c r="EX174">
        <v>38.957590000000003</v>
      </c>
      <c r="EY174">
        <v>38.36459</v>
      </c>
      <c r="EZ174">
        <v>37.937399999999997</v>
      </c>
      <c r="FA174">
        <v>38.39687</v>
      </c>
      <c r="FB174">
        <v>42.006459999999997</v>
      </c>
      <c r="FC174">
        <v>46.945819999999998</v>
      </c>
      <c r="FD174">
        <v>50.984380000000002</v>
      </c>
      <c r="FE174">
        <v>54.133009999999999</v>
      </c>
      <c r="FF174">
        <v>56.465949999999999</v>
      </c>
      <c r="FG174">
        <v>58.121360000000003</v>
      </c>
      <c r="FH174">
        <v>58.774389999999997</v>
      </c>
      <c r="FI174">
        <v>58.235439999999997</v>
      </c>
      <c r="FJ174">
        <v>55.679360000000003</v>
      </c>
      <c r="FK174">
        <v>52.31908</v>
      </c>
      <c r="FL174">
        <v>49.88644</v>
      </c>
      <c r="FM174">
        <v>47.976770000000002</v>
      </c>
      <c r="FN174">
        <v>46.457160000000002</v>
      </c>
      <c r="FO174">
        <v>45.135350000000003</v>
      </c>
      <c r="FP174">
        <v>44.064799999999998</v>
      </c>
      <c r="FQ174">
        <v>42.945839999999997</v>
      </c>
      <c r="FR174">
        <v>0.38569890000000001</v>
      </c>
      <c r="FS174">
        <v>0.56369290000000005</v>
      </c>
    </row>
    <row r="175" spans="1:176" x14ac:dyDescent="0.2">
      <c r="A175" t="s">
        <v>199</v>
      </c>
      <c r="B175" t="s">
        <v>1</v>
      </c>
      <c r="C175" t="s">
        <v>210</v>
      </c>
      <c r="D175" t="s">
        <v>252</v>
      </c>
      <c r="E175">
        <v>285</v>
      </c>
      <c r="F175">
        <v>10.21288</v>
      </c>
      <c r="G175">
        <v>10.693669999999999</v>
      </c>
      <c r="H175">
        <v>11.061400000000001</v>
      </c>
      <c r="I175">
        <v>11.701230000000001</v>
      </c>
      <c r="J175">
        <v>12.77572</v>
      </c>
      <c r="K175">
        <v>13.829689999999999</v>
      </c>
      <c r="L175">
        <v>17.64376</v>
      </c>
      <c r="M175">
        <v>26.89996</v>
      </c>
      <c r="N175">
        <v>36.6494</v>
      </c>
      <c r="O175">
        <v>33.713970000000003</v>
      </c>
      <c r="P175">
        <v>30.830960000000001</v>
      </c>
      <c r="Q175">
        <v>28.143219999999999</v>
      </c>
      <c r="R175">
        <v>25.272220000000001</v>
      </c>
      <c r="S175">
        <v>23.48761</v>
      </c>
      <c r="T175">
        <v>21.424379999999999</v>
      </c>
      <c r="U175">
        <v>18.294840000000001</v>
      </c>
      <c r="V175">
        <v>15.920389999999999</v>
      </c>
      <c r="W175">
        <v>14.815340000000001</v>
      </c>
      <c r="X175">
        <v>13.21475</v>
      </c>
      <c r="Y175">
        <v>12.259069999999999</v>
      </c>
      <c r="Z175">
        <v>11.64307</v>
      </c>
      <c r="AA175">
        <v>10.74161</v>
      </c>
      <c r="AB175">
        <v>10.46665</v>
      </c>
      <c r="AC175">
        <v>10.307980000000001</v>
      </c>
      <c r="AD175">
        <v>-0.23972589999999999</v>
      </c>
      <c r="AE175">
        <v>-1.9189100000000001E-2</v>
      </c>
      <c r="AF175">
        <v>6.1516700000000001E-2</v>
      </c>
      <c r="AG175">
        <v>0.13295989999999999</v>
      </c>
      <c r="AH175">
        <v>0.4793655</v>
      </c>
      <c r="AI175">
        <v>1.0721700000000001E-2</v>
      </c>
      <c r="AJ175">
        <v>-1.0411760000000001</v>
      </c>
      <c r="AK175">
        <v>-1.1993990000000001</v>
      </c>
      <c r="AL175">
        <v>-1.040802</v>
      </c>
      <c r="AM175">
        <v>-1.212232</v>
      </c>
      <c r="AN175">
        <v>-0.90473230000000004</v>
      </c>
      <c r="AO175">
        <v>-0.76110509999999998</v>
      </c>
      <c r="AP175">
        <v>-0.87418560000000001</v>
      </c>
      <c r="AQ175">
        <v>-0.77622840000000004</v>
      </c>
      <c r="AR175">
        <v>-1.1179589999999999</v>
      </c>
      <c r="AS175">
        <v>-1.233719</v>
      </c>
      <c r="AT175">
        <v>-0.96863569999999999</v>
      </c>
      <c r="AU175">
        <v>-0.85934900000000003</v>
      </c>
      <c r="AV175">
        <v>-0.42345929999999998</v>
      </c>
      <c r="AW175">
        <v>-0.470223</v>
      </c>
      <c r="AX175">
        <v>-0.5816559</v>
      </c>
      <c r="AY175">
        <v>-0.56872389999999995</v>
      </c>
      <c r="AZ175">
        <v>-0.40820830000000002</v>
      </c>
      <c r="BA175">
        <v>-0.51633549999999995</v>
      </c>
      <c r="BB175">
        <v>-0.1134057</v>
      </c>
      <c r="BC175">
        <v>0.1052517</v>
      </c>
      <c r="BD175">
        <v>0.1926274</v>
      </c>
      <c r="BE175">
        <v>0.25889109999999999</v>
      </c>
      <c r="BF175">
        <v>0.6110411</v>
      </c>
      <c r="BG175">
        <v>0.1598781</v>
      </c>
      <c r="BH175">
        <v>-0.77665709999999999</v>
      </c>
      <c r="BI175">
        <v>-0.65710440000000003</v>
      </c>
      <c r="BJ175">
        <v>-0.2316425</v>
      </c>
      <c r="BK175">
        <v>-0.51206099999999999</v>
      </c>
      <c r="BL175">
        <v>-0.25370320000000002</v>
      </c>
      <c r="BM175">
        <v>-0.13480200000000001</v>
      </c>
      <c r="BN175">
        <v>-0.27092159999999998</v>
      </c>
      <c r="BO175">
        <v>-0.1592298</v>
      </c>
      <c r="BP175">
        <v>-0.53634119999999996</v>
      </c>
      <c r="BQ175">
        <v>-0.78694830000000004</v>
      </c>
      <c r="BR175">
        <v>-0.66558209999999995</v>
      </c>
      <c r="BS175">
        <v>-0.64240079999999999</v>
      </c>
      <c r="BT175">
        <v>-0.25833699999999998</v>
      </c>
      <c r="BU175">
        <v>-0.31854860000000002</v>
      </c>
      <c r="BV175">
        <v>-0.44625579999999998</v>
      </c>
      <c r="BW175">
        <v>-0.4466542</v>
      </c>
      <c r="BX175">
        <v>-0.28480860000000002</v>
      </c>
      <c r="BY175">
        <v>-0.3942717</v>
      </c>
      <c r="BZ175">
        <v>-2.59168E-2</v>
      </c>
      <c r="CA175">
        <v>0.1914391</v>
      </c>
      <c r="CB175">
        <v>0.28343420000000003</v>
      </c>
      <c r="CC175">
        <v>0.34611069999999999</v>
      </c>
      <c r="CD175">
        <v>0.70223919999999995</v>
      </c>
      <c r="CE175">
        <v>0.26318340000000001</v>
      </c>
      <c r="CF175">
        <v>-0.59345190000000003</v>
      </c>
      <c r="CG175">
        <v>-0.2815125</v>
      </c>
      <c r="CH175">
        <v>0.32877899999999999</v>
      </c>
      <c r="CI175">
        <v>-2.7124499999999999E-2</v>
      </c>
      <c r="CJ175">
        <v>0.1971976</v>
      </c>
      <c r="CK175">
        <v>0.29897370000000001</v>
      </c>
      <c r="CL175">
        <v>0.1468971</v>
      </c>
      <c r="CM175">
        <v>0.2681016</v>
      </c>
      <c r="CN175">
        <v>-0.13351460000000001</v>
      </c>
      <c r="CO175">
        <v>-0.47751640000000001</v>
      </c>
      <c r="CP175">
        <v>-0.45568809999999998</v>
      </c>
      <c r="CQ175">
        <v>-0.4921431</v>
      </c>
      <c r="CR175">
        <v>-0.14397389999999999</v>
      </c>
      <c r="CS175">
        <v>-0.2134993</v>
      </c>
      <c r="CT175">
        <v>-0.35247800000000001</v>
      </c>
      <c r="CU175">
        <v>-0.36210920000000002</v>
      </c>
      <c r="CV175">
        <v>-0.1993424</v>
      </c>
      <c r="CW175">
        <v>-0.30973060000000002</v>
      </c>
      <c r="CX175">
        <v>6.1572200000000001E-2</v>
      </c>
      <c r="CY175">
        <v>0.2776264</v>
      </c>
      <c r="CZ175">
        <v>0.37424109999999999</v>
      </c>
      <c r="DA175">
        <v>0.4333304</v>
      </c>
      <c r="DB175">
        <v>0.79343719999999995</v>
      </c>
      <c r="DC175">
        <v>0.3664888</v>
      </c>
      <c r="DD175">
        <v>-0.41024660000000002</v>
      </c>
      <c r="DE175">
        <v>9.4079399999999994E-2</v>
      </c>
      <c r="DF175">
        <v>0.88920049999999995</v>
      </c>
      <c r="DG175">
        <v>0.4578121</v>
      </c>
      <c r="DH175">
        <v>0.64809830000000002</v>
      </c>
      <c r="DI175">
        <v>0.73274930000000005</v>
      </c>
      <c r="DJ175">
        <v>0.56471590000000005</v>
      </c>
      <c r="DK175">
        <v>0.69543290000000002</v>
      </c>
      <c r="DL175">
        <v>0.269312</v>
      </c>
      <c r="DM175">
        <v>-0.1680847</v>
      </c>
      <c r="DN175">
        <v>-0.24579409999999999</v>
      </c>
      <c r="DO175">
        <v>-0.34188540000000001</v>
      </c>
      <c r="DP175">
        <v>-2.96107E-2</v>
      </c>
      <c r="DQ175">
        <v>-0.10845009999999999</v>
      </c>
      <c r="DR175">
        <v>-0.25870029999999999</v>
      </c>
      <c r="DS175">
        <v>-0.27756409999999998</v>
      </c>
      <c r="DT175">
        <v>-0.11387609999999999</v>
      </c>
      <c r="DU175">
        <v>-0.22518949999999999</v>
      </c>
      <c r="DV175">
        <v>0.18789239999999999</v>
      </c>
      <c r="DW175">
        <v>0.40206730000000002</v>
      </c>
      <c r="DX175">
        <v>0.50535180000000002</v>
      </c>
      <c r="DY175">
        <v>0.55926160000000003</v>
      </c>
      <c r="DZ175">
        <v>0.92511279999999996</v>
      </c>
      <c r="EA175">
        <v>0.51564520000000003</v>
      </c>
      <c r="EB175">
        <v>-0.1457273</v>
      </c>
      <c r="EC175">
        <v>0.63637449999999995</v>
      </c>
      <c r="ED175">
        <v>1.6983600000000001</v>
      </c>
      <c r="EE175">
        <v>1.157983</v>
      </c>
      <c r="EF175">
        <v>1.2991269999999999</v>
      </c>
      <c r="EG175">
        <v>1.3590530000000001</v>
      </c>
      <c r="EH175">
        <v>1.16798</v>
      </c>
      <c r="EI175">
        <v>1.3124309999999999</v>
      </c>
      <c r="EJ175">
        <v>0.85092970000000001</v>
      </c>
      <c r="EK175">
        <v>0.27868569999999998</v>
      </c>
      <c r="EL175">
        <v>5.7259499999999998E-2</v>
      </c>
      <c r="EM175">
        <v>-0.1249371</v>
      </c>
      <c r="EN175">
        <v>0.13551150000000001</v>
      </c>
      <c r="EO175">
        <v>4.32243E-2</v>
      </c>
      <c r="EP175">
        <v>-0.1233001</v>
      </c>
      <c r="EQ175">
        <v>-0.1554944</v>
      </c>
      <c r="ER175">
        <v>9.5235000000000007E-3</v>
      </c>
      <c r="ES175">
        <v>-0.1031256</v>
      </c>
      <c r="ET175">
        <v>32.497160000000001</v>
      </c>
      <c r="EU175">
        <v>31.996179999999999</v>
      </c>
      <c r="EV175">
        <v>31.178509999999999</v>
      </c>
      <c r="EW175">
        <v>30.60172</v>
      </c>
      <c r="EX175">
        <v>30.750050000000002</v>
      </c>
      <c r="EY175">
        <v>30.17212</v>
      </c>
      <c r="EZ175">
        <v>29.74597</v>
      </c>
      <c r="FA175">
        <v>30.52178</v>
      </c>
      <c r="FB175">
        <v>34.206090000000003</v>
      </c>
      <c r="FC175">
        <v>38.559930000000001</v>
      </c>
      <c r="FD175">
        <v>42.139069999999997</v>
      </c>
      <c r="FE175">
        <v>45.246119999999998</v>
      </c>
      <c r="FF175">
        <v>47.886989999999997</v>
      </c>
      <c r="FG175">
        <v>49.745840000000001</v>
      </c>
      <c r="FH175">
        <v>50.695399999999999</v>
      </c>
      <c r="FI175">
        <v>50.533880000000003</v>
      </c>
      <c r="FJ175">
        <v>48.234009999999998</v>
      </c>
      <c r="FK175">
        <v>44.743279999999999</v>
      </c>
      <c r="FL175">
        <v>42.061810000000001</v>
      </c>
      <c r="FM175">
        <v>39.593020000000003</v>
      </c>
      <c r="FN175">
        <v>37.893439999999998</v>
      </c>
      <c r="FO175">
        <v>36.693820000000002</v>
      </c>
      <c r="FP175">
        <v>35.576659999999997</v>
      </c>
      <c r="FQ175">
        <v>34.283470000000001</v>
      </c>
      <c r="FR175">
        <v>0.38569890000000001</v>
      </c>
      <c r="FS175">
        <v>0.56369290000000005</v>
      </c>
    </row>
    <row r="176" spans="1:176" x14ac:dyDescent="0.2">
      <c r="A176" t="s">
        <v>199</v>
      </c>
      <c r="B176" t="s">
        <v>1</v>
      </c>
      <c r="C176" t="s">
        <v>210</v>
      </c>
      <c r="D176" t="s">
        <v>229</v>
      </c>
      <c r="E176">
        <v>285</v>
      </c>
      <c r="F176">
        <v>7.836614</v>
      </c>
      <c r="G176">
        <v>7.9165359999999998</v>
      </c>
      <c r="H176">
        <v>8.1220330000000001</v>
      </c>
      <c r="I176">
        <v>8.311337</v>
      </c>
      <c r="J176">
        <v>8.9033730000000002</v>
      </c>
      <c r="K176">
        <v>10.051970000000001</v>
      </c>
      <c r="L176">
        <v>13.599460000000001</v>
      </c>
      <c r="M176">
        <v>19.620609999999999</v>
      </c>
      <c r="N176">
        <v>24.951229999999999</v>
      </c>
      <c r="O176">
        <v>23.279199999999999</v>
      </c>
      <c r="P176">
        <v>22.397189999999998</v>
      </c>
      <c r="Q176">
        <v>21.750409999999999</v>
      </c>
      <c r="R176">
        <v>20.681830000000001</v>
      </c>
      <c r="S176">
        <v>20.637260000000001</v>
      </c>
      <c r="T176">
        <v>19.78603</v>
      </c>
      <c r="U176">
        <v>17.182089999999999</v>
      </c>
      <c r="V176">
        <v>14.367789999999999</v>
      </c>
      <c r="W176">
        <v>12.77172</v>
      </c>
      <c r="X176">
        <v>11.9367</v>
      </c>
      <c r="Y176">
        <v>11.16596</v>
      </c>
      <c r="Z176">
        <v>10.38161</v>
      </c>
      <c r="AA176">
        <v>9.1795729999999995</v>
      </c>
      <c r="AB176">
        <v>8.4839970000000005</v>
      </c>
      <c r="AC176">
        <v>7.9136179999999996</v>
      </c>
      <c r="AD176">
        <v>0.3553077</v>
      </c>
      <c r="AE176">
        <v>0.43394749999999999</v>
      </c>
      <c r="AF176">
        <v>0.51866009999999996</v>
      </c>
      <c r="AG176">
        <v>0.50644330000000004</v>
      </c>
      <c r="AH176">
        <v>0.66639269999999995</v>
      </c>
      <c r="AI176">
        <v>0.38715549999999999</v>
      </c>
      <c r="AJ176">
        <v>0.24097789999999999</v>
      </c>
      <c r="AK176">
        <v>9.0957099999999999E-2</v>
      </c>
      <c r="AL176">
        <v>-0.32977469999999998</v>
      </c>
      <c r="AM176">
        <v>-0.63368159999999996</v>
      </c>
      <c r="AN176">
        <v>-0.62346999999999997</v>
      </c>
      <c r="AO176">
        <v>-0.56045069999999997</v>
      </c>
      <c r="AP176">
        <v>-0.67211460000000001</v>
      </c>
      <c r="AQ176">
        <v>-0.63047500000000001</v>
      </c>
      <c r="AR176">
        <v>-0.51886810000000005</v>
      </c>
      <c r="AS176">
        <v>-0.2113941</v>
      </c>
      <c r="AT176">
        <v>-0.13889029999999999</v>
      </c>
      <c r="AU176">
        <v>-0.14583499999999999</v>
      </c>
      <c r="AV176">
        <v>0.18962329999999999</v>
      </c>
      <c r="AW176">
        <v>0.1613928</v>
      </c>
      <c r="AX176">
        <v>0.20499700000000001</v>
      </c>
      <c r="AY176">
        <v>0.1225938</v>
      </c>
      <c r="AZ176">
        <v>0.28490460000000001</v>
      </c>
      <c r="BA176">
        <v>0.28877209999999998</v>
      </c>
      <c r="BB176">
        <v>0.4816279</v>
      </c>
      <c r="BC176">
        <v>0.55838840000000001</v>
      </c>
      <c r="BD176">
        <v>0.64977070000000003</v>
      </c>
      <c r="BE176">
        <v>0.63237449999999995</v>
      </c>
      <c r="BF176">
        <v>0.79806820000000001</v>
      </c>
      <c r="BG176">
        <v>0.53631200000000001</v>
      </c>
      <c r="BH176">
        <v>0.50549719999999998</v>
      </c>
      <c r="BI176">
        <v>0.63325209999999998</v>
      </c>
      <c r="BJ176">
        <v>0.4793849</v>
      </c>
      <c r="BK176">
        <v>6.6489699999999999E-2</v>
      </c>
      <c r="BL176">
        <v>2.75591E-2</v>
      </c>
      <c r="BM176">
        <v>6.5852400000000005E-2</v>
      </c>
      <c r="BN176">
        <v>-6.8850599999999998E-2</v>
      </c>
      <c r="BO176">
        <v>-1.3476399999999999E-2</v>
      </c>
      <c r="BP176">
        <v>6.27495E-2</v>
      </c>
      <c r="BQ176">
        <v>0.23537630000000001</v>
      </c>
      <c r="BR176">
        <v>0.16416330000000001</v>
      </c>
      <c r="BS176">
        <v>7.1113300000000004E-2</v>
      </c>
      <c r="BT176">
        <v>0.35474549999999999</v>
      </c>
      <c r="BU176">
        <v>0.31306719999999999</v>
      </c>
      <c r="BV176">
        <v>0.34039710000000001</v>
      </c>
      <c r="BW176">
        <v>0.24466350000000001</v>
      </c>
      <c r="BX176">
        <v>0.40830420000000001</v>
      </c>
      <c r="BY176">
        <v>0.41083599999999998</v>
      </c>
      <c r="BZ176">
        <v>0.56911679999999998</v>
      </c>
      <c r="CA176">
        <v>0.64457569999999997</v>
      </c>
      <c r="CB176">
        <v>0.74057759999999995</v>
      </c>
      <c r="CC176">
        <v>0.71959410000000001</v>
      </c>
      <c r="CD176">
        <v>0.88926629999999995</v>
      </c>
      <c r="CE176">
        <v>0.63961730000000006</v>
      </c>
      <c r="CF176">
        <v>0.6887025</v>
      </c>
      <c r="CG176">
        <v>1.0088440000000001</v>
      </c>
      <c r="CH176">
        <v>1.039806</v>
      </c>
      <c r="CI176">
        <v>0.55142630000000004</v>
      </c>
      <c r="CJ176">
        <v>0.47845989999999999</v>
      </c>
      <c r="CK176">
        <v>0.49962810000000002</v>
      </c>
      <c r="CL176">
        <v>0.34896820000000001</v>
      </c>
      <c r="CM176">
        <v>0.41385499999999997</v>
      </c>
      <c r="CN176">
        <v>0.46557609999999999</v>
      </c>
      <c r="CO176">
        <v>0.54480810000000002</v>
      </c>
      <c r="CP176">
        <v>0.37405729999999998</v>
      </c>
      <c r="CQ176">
        <v>0.22137100000000001</v>
      </c>
      <c r="CR176">
        <v>0.46910869999999999</v>
      </c>
      <c r="CS176">
        <v>0.4181164</v>
      </c>
      <c r="CT176">
        <v>0.43417489999999997</v>
      </c>
      <c r="CU176">
        <v>0.32920860000000002</v>
      </c>
      <c r="CV176">
        <v>0.4937705</v>
      </c>
      <c r="CW176">
        <v>0.49537710000000001</v>
      </c>
      <c r="CX176">
        <v>0.65660580000000002</v>
      </c>
      <c r="CY176">
        <v>0.7307631</v>
      </c>
      <c r="CZ176">
        <v>0.83138440000000002</v>
      </c>
      <c r="DA176">
        <v>0.80681369999999997</v>
      </c>
      <c r="DB176">
        <v>0.98046440000000001</v>
      </c>
      <c r="DC176">
        <v>0.74292270000000005</v>
      </c>
      <c r="DD176">
        <v>0.87190769999999995</v>
      </c>
      <c r="DE176">
        <v>1.384436</v>
      </c>
      <c r="DF176">
        <v>1.600228</v>
      </c>
      <c r="DG176">
        <v>1.0363629999999999</v>
      </c>
      <c r="DH176">
        <v>0.92936059999999998</v>
      </c>
      <c r="DI176">
        <v>0.93340369999999995</v>
      </c>
      <c r="DJ176">
        <v>0.76678690000000005</v>
      </c>
      <c r="DK176">
        <v>0.84118630000000005</v>
      </c>
      <c r="DL176">
        <v>0.86840280000000003</v>
      </c>
      <c r="DM176">
        <v>0.85423990000000005</v>
      </c>
      <c r="DN176">
        <v>0.58395140000000001</v>
      </c>
      <c r="DO176">
        <v>0.37162869999999998</v>
      </c>
      <c r="DP176">
        <v>0.58347179999999998</v>
      </c>
      <c r="DQ176">
        <v>0.52316560000000001</v>
      </c>
      <c r="DR176">
        <v>0.52795259999999999</v>
      </c>
      <c r="DS176">
        <v>0.4137536</v>
      </c>
      <c r="DT176">
        <v>0.57923670000000005</v>
      </c>
      <c r="DU176">
        <v>0.57991809999999999</v>
      </c>
      <c r="DV176">
        <v>0.78292600000000001</v>
      </c>
      <c r="DW176">
        <v>0.85520390000000002</v>
      </c>
      <c r="DX176">
        <v>0.96249510000000005</v>
      </c>
      <c r="DY176">
        <v>0.93274500000000005</v>
      </c>
      <c r="DZ176">
        <v>1.1121399999999999</v>
      </c>
      <c r="EA176">
        <v>0.89207910000000001</v>
      </c>
      <c r="EB176">
        <v>1.1364270000000001</v>
      </c>
      <c r="EC176">
        <v>1.926731</v>
      </c>
      <c r="ED176">
        <v>2.4093879999999999</v>
      </c>
      <c r="EE176">
        <v>1.736534</v>
      </c>
      <c r="EF176">
        <v>1.58039</v>
      </c>
      <c r="EG176">
        <v>1.559707</v>
      </c>
      <c r="EH176">
        <v>1.3700509999999999</v>
      </c>
      <c r="EI176">
        <v>1.4581850000000001</v>
      </c>
      <c r="EJ176">
        <v>1.4500200000000001</v>
      </c>
      <c r="EK176">
        <v>1.30101</v>
      </c>
      <c r="EL176">
        <v>0.88700489999999999</v>
      </c>
      <c r="EM176">
        <v>0.58857700000000002</v>
      </c>
      <c r="EN176">
        <v>0.74859410000000004</v>
      </c>
      <c r="EO176">
        <v>0.67484010000000005</v>
      </c>
      <c r="EP176">
        <v>0.66335279999999996</v>
      </c>
      <c r="EQ176">
        <v>0.5358233</v>
      </c>
      <c r="ER176">
        <v>0.70263640000000005</v>
      </c>
      <c r="ES176">
        <v>0.70198199999999999</v>
      </c>
      <c r="ET176">
        <v>50.559550000000002</v>
      </c>
      <c r="EU176">
        <v>49.805370000000003</v>
      </c>
      <c r="EV176">
        <v>49.183970000000002</v>
      </c>
      <c r="EW176">
        <v>48.72822</v>
      </c>
      <c r="EX176">
        <v>48.320010000000003</v>
      </c>
      <c r="EY176">
        <v>47.946640000000002</v>
      </c>
      <c r="EZ176">
        <v>47.56315</v>
      </c>
      <c r="FA176">
        <v>48.14725</v>
      </c>
      <c r="FB176">
        <v>50.530799999999999</v>
      </c>
      <c r="FC176">
        <v>53.318840000000002</v>
      </c>
      <c r="FD176">
        <v>55.507129999999997</v>
      </c>
      <c r="FE176">
        <v>57.620350000000002</v>
      </c>
      <c r="FF176">
        <v>59.207859999999997</v>
      </c>
      <c r="FG176">
        <v>60.747810000000001</v>
      </c>
      <c r="FH176">
        <v>61.658009999999997</v>
      </c>
      <c r="FI176">
        <v>61.37773</v>
      </c>
      <c r="FJ176">
        <v>60.448090000000001</v>
      </c>
      <c r="FK176">
        <v>58.60568</v>
      </c>
      <c r="FL176">
        <v>56.757739999999998</v>
      </c>
      <c r="FM176">
        <v>55.424990000000001</v>
      </c>
      <c r="FN176">
        <v>54.383450000000003</v>
      </c>
      <c r="FO176">
        <v>53.455889999999997</v>
      </c>
      <c r="FP176">
        <v>52.585949999999997</v>
      </c>
      <c r="FQ176">
        <v>51.863030000000002</v>
      </c>
      <c r="FR176">
        <v>0.38569890000000001</v>
      </c>
      <c r="FS176">
        <v>0.56369290000000005</v>
      </c>
    </row>
    <row r="177" spans="1:176" x14ac:dyDescent="0.2">
      <c r="A177" t="s">
        <v>199</v>
      </c>
      <c r="B177" t="s">
        <v>1</v>
      </c>
      <c r="C177" t="s">
        <v>210</v>
      </c>
      <c r="D177" t="s">
        <v>240</v>
      </c>
      <c r="E177">
        <v>285</v>
      </c>
      <c r="F177">
        <v>8.5811200000000003</v>
      </c>
      <c r="G177">
        <v>8.8679749999999995</v>
      </c>
      <c r="H177">
        <v>9.236618</v>
      </c>
      <c r="I177">
        <v>9.719576</v>
      </c>
      <c r="J177">
        <v>10.74774</v>
      </c>
      <c r="K177">
        <v>12.07461</v>
      </c>
      <c r="L177">
        <v>16.271979999999999</v>
      </c>
      <c r="M177">
        <v>24.729189999999999</v>
      </c>
      <c r="N177">
        <v>32.00159</v>
      </c>
      <c r="O177">
        <v>28.58024</v>
      </c>
      <c r="P177">
        <v>26.108599999999999</v>
      </c>
      <c r="Q177">
        <v>24.292400000000001</v>
      </c>
      <c r="R177">
        <v>22.386990000000001</v>
      </c>
      <c r="S177">
        <v>21.653359999999999</v>
      </c>
      <c r="T177">
        <v>20.385819999999999</v>
      </c>
      <c r="U177">
        <v>17.30143</v>
      </c>
      <c r="V177">
        <v>14.895160000000001</v>
      </c>
      <c r="W177">
        <v>13.57428</v>
      </c>
      <c r="X177">
        <v>12.6571</v>
      </c>
      <c r="Y177">
        <v>11.90096</v>
      </c>
      <c r="Z177">
        <v>10.93763</v>
      </c>
      <c r="AA177">
        <v>9.9381760000000003</v>
      </c>
      <c r="AB177">
        <v>9.0902309999999993</v>
      </c>
      <c r="AC177">
        <v>8.529204</v>
      </c>
      <c r="AD177">
        <v>2.6671899999999998E-2</v>
      </c>
      <c r="AE177">
        <v>0.18347179999999999</v>
      </c>
      <c r="AF177">
        <v>0.26764510000000002</v>
      </c>
      <c r="AG177">
        <v>0.30128480000000002</v>
      </c>
      <c r="AH177">
        <v>0.56433259999999996</v>
      </c>
      <c r="AI177">
        <v>0.17851909999999999</v>
      </c>
      <c r="AJ177">
        <v>-0.47098780000000001</v>
      </c>
      <c r="AK177">
        <v>-0.62770269999999995</v>
      </c>
      <c r="AL177">
        <v>-0.73696759999999994</v>
      </c>
      <c r="AM177">
        <v>-0.9739428</v>
      </c>
      <c r="AN177">
        <v>-0.79440100000000002</v>
      </c>
      <c r="AO177">
        <v>-0.68715910000000002</v>
      </c>
      <c r="AP177">
        <v>-0.80031739999999996</v>
      </c>
      <c r="AQ177">
        <v>-0.726414</v>
      </c>
      <c r="AR177">
        <v>-0.87242310000000001</v>
      </c>
      <c r="AS177">
        <v>-0.79546740000000005</v>
      </c>
      <c r="AT177">
        <v>-0.612788</v>
      </c>
      <c r="AU177">
        <v>-0.54916640000000005</v>
      </c>
      <c r="AV177">
        <v>-0.1553486</v>
      </c>
      <c r="AW177">
        <v>-0.1916842</v>
      </c>
      <c r="AX177">
        <v>-0.23661589999999999</v>
      </c>
      <c r="AY177">
        <v>-0.26501259999999999</v>
      </c>
      <c r="AZ177">
        <v>-0.1008315</v>
      </c>
      <c r="BA177">
        <v>-0.15976850000000001</v>
      </c>
      <c r="BB177">
        <v>0.15299209999999999</v>
      </c>
      <c r="BC177">
        <v>0.30791259999999998</v>
      </c>
      <c r="BD177">
        <v>0.39875579999999999</v>
      </c>
      <c r="BE177">
        <v>0.42721599999999998</v>
      </c>
      <c r="BF177">
        <v>0.69600810000000002</v>
      </c>
      <c r="BG177">
        <v>0.32767560000000001</v>
      </c>
      <c r="BH177">
        <v>-0.2064685</v>
      </c>
      <c r="BI177">
        <v>-8.54076E-2</v>
      </c>
      <c r="BJ177">
        <v>7.2192099999999995E-2</v>
      </c>
      <c r="BK177">
        <v>-0.2737714</v>
      </c>
      <c r="BL177">
        <v>-0.1433719</v>
      </c>
      <c r="BM177">
        <v>-6.0855899999999997E-2</v>
      </c>
      <c r="BN177">
        <v>-0.19705349999999999</v>
      </c>
      <c r="BO177">
        <v>-0.1094155</v>
      </c>
      <c r="BP177">
        <v>-0.29080549999999999</v>
      </c>
      <c r="BQ177">
        <v>-0.34869699999999998</v>
      </c>
      <c r="BR177">
        <v>-0.30973440000000002</v>
      </c>
      <c r="BS177">
        <v>-0.33221810000000002</v>
      </c>
      <c r="BT177">
        <v>9.7736000000000003E-3</v>
      </c>
      <c r="BU177">
        <v>-4.0009799999999998E-2</v>
      </c>
      <c r="BV177">
        <v>-0.10121579999999999</v>
      </c>
      <c r="BW177">
        <v>-0.14294290000000001</v>
      </c>
      <c r="BX177">
        <v>2.25682E-2</v>
      </c>
      <c r="BY177">
        <v>-3.7704599999999998E-2</v>
      </c>
      <c r="BZ177">
        <v>0.240481</v>
      </c>
      <c r="CA177">
        <v>0.39410000000000001</v>
      </c>
      <c r="CB177">
        <v>0.48956270000000002</v>
      </c>
      <c r="CC177">
        <v>0.51443559999999999</v>
      </c>
      <c r="CD177">
        <v>0.78720619999999997</v>
      </c>
      <c r="CE177">
        <v>0.4309809</v>
      </c>
      <c r="CF177">
        <v>-2.3263200000000001E-2</v>
      </c>
      <c r="CG177">
        <v>0.29018430000000001</v>
      </c>
      <c r="CH177">
        <v>0.63261350000000005</v>
      </c>
      <c r="CI177">
        <v>0.21116509999999999</v>
      </c>
      <c r="CJ177">
        <v>0.30752889999999999</v>
      </c>
      <c r="CK177">
        <v>0.37291970000000002</v>
      </c>
      <c r="CL177">
        <v>0.2207653</v>
      </c>
      <c r="CM177">
        <v>0.31791589999999997</v>
      </c>
      <c r="CN177">
        <v>0.1120212</v>
      </c>
      <c r="CO177">
        <v>-3.92652E-2</v>
      </c>
      <c r="CP177">
        <v>-9.9840399999999996E-2</v>
      </c>
      <c r="CQ177">
        <v>-0.18196039999999999</v>
      </c>
      <c r="CR177">
        <v>0.12413680000000001</v>
      </c>
      <c r="CS177">
        <v>6.50395E-2</v>
      </c>
      <c r="CT177">
        <v>-7.4380000000000002E-3</v>
      </c>
      <c r="CU177">
        <v>-5.83978E-2</v>
      </c>
      <c r="CV177">
        <v>0.1080344</v>
      </c>
      <c r="CW177">
        <v>4.6836500000000003E-2</v>
      </c>
      <c r="CX177">
        <v>0.32796999999999998</v>
      </c>
      <c r="CY177">
        <v>0.48028729999999997</v>
      </c>
      <c r="CZ177">
        <v>0.58036949999999998</v>
      </c>
      <c r="DA177">
        <v>0.60165519999999995</v>
      </c>
      <c r="DB177">
        <v>0.87840430000000003</v>
      </c>
      <c r="DC177">
        <v>0.53428620000000004</v>
      </c>
      <c r="DD177">
        <v>0.1599421</v>
      </c>
      <c r="DE177">
        <v>0.66577620000000004</v>
      </c>
      <c r="DF177">
        <v>1.1930350000000001</v>
      </c>
      <c r="DG177">
        <v>0.69610170000000005</v>
      </c>
      <c r="DH177">
        <v>0.75842969999999998</v>
      </c>
      <c r="DI177">
        <v>0.80669539999999995</v>
      </c>
      <c r="DJ177">
        <v>0.63858409999999999</v>
      </c>
      <c r="DK177">
        <v>0.7452472</v>
      </c>
      <c r="DL177">
        <v>0.51484779999999997</v>
      </c>
      <c r="DM177">
        <v>0.27016659999999998</v>
      </c>
      <c r="DN177">
        <v>0.1100536</v>
      </c>
      <c r="DO177">
        <v>-3.17027E-2</v>
      </c>
      <c r="DP177">
        <v>0.23849999999999999</v>
      </c>
      <c r="DQ177">
        <v>0.17008870000000001</v>
      </c>
      <c r="DR177">
        <v>8.6339700000000005E-2</v>
      </c>
      <c r="DS177">
        <v>2.6147199999999999E-2</v>
      </c>
      <c r="DT177">
        <v>0.1935007</v>
      </c>
      <c r="DU177">
        <v>0.13137750000000001</v>
      </c>
      <c r="DV177">
        <v>0.45429019999999998</v>
      </c>
      <c r="DW177">
        <v>0.60472820000000005</v>
      </c>
      <c r="DX177">
        <v>0.71148020000000001</v>
      </c>
      <c r="DY177">
        <v>0.72758650000000002</v>
      </c>
      <c r="DZ177">
        <v>1.0100800000000001</v>
      </c>
      <c r="EA177">
        <v>0.68344269999999996</v>
      </c>
      <c r="EB177">
        <v>0.42446139999999999</v>
      </c>
      <c r="EC177">
        <v>1.2080709999999999</v>
      </c>
      <c r="ED177">
        <v>2.0021949999999999</v>
      </c>
      <c r="EE177">
        <v>1.3962730000000001</v>
      </c>
      <c r="EF177">
        <v>1.409459</v>
      </c>
      <c r="EG177">
        <v>1.4329989999999999</v>
      </c>
      <c r="EH177">
        <v>1.2418480000000001</v>
      </c>
      <c r="EI177">
        <v>1.3622460000000001</v>
      </c>
      <c r="EJ177">
        <v>1.096465</v>
      </c>
      <c r="EK177">
        <v>0.71693700000000005</v>
      </c>
      <c r="EL177">
        <v>0.41310720000000001</v>
      </c>
      <c r="EM177">
        <v>0.18524560000000001</v>
      </c>
      <c r="EN177">
        <v>0.40362219999999999</v>
      </c>
      <c r="EO177">
        <v>0.32176310000000002</v>
      </c>
      <c r="EP177">
        <v>0.22173989999999999</v>
      </c>
      <c r="EQ177">
        <v>0.14821690000000001</v>
      </c>
      <c r="ER177">
        <v>0.31690030000000002</v>
      </c>
      <c r="ES177">
        <v>0.25344139999999998</v>
      </c>
      <c r="ET177">
        <v>41.173659999999998</v>
      </c>
      <c r="EU177">
        <v>40.327539999999999</v>
      </c>
      <c r="EV177">
        <v>39.5152</v>
      </c>
      <c r="EW177">
        <v>39.046349999999997</v>
      </c>
      <c r="EX177">
        <v>38.478990000000003</v>
      </c>
      <c r="EY177">
        <v>38.311210000000003</v>
      </c>
      <c r="EZ177">
        <v>38.162930000000003</v>
      </c>
      <c r="FA177">
        <v>38.946210000000001</v>
      </c>
      <c r="FB177">
        <v>41.576250000000002</v>
      </c>
      <c r="FC177">
        <v>45.40869</v>
      </c>
      <c r="FD177">
        <v>48.01961</v>
      </c>
      <c r="FE177">
        <v>50.286960000000001</v>
      </c>
      <c r="FF177">
        <v>52.562980000000003</v>
      </c>
      <c r="FG177">
        <v>53.915619999999997</v>
      </c>
      <c r="FH177">
        <v>54.822809999999997</v>
      </c>
      <c r="FI177">
        <v>54.623190000000001</v>
      </c>
      <c r="FJ177">
        <v>53.539679999999997</v>
      </c>
      <c r="FK177">
        <v>52.087890000000002</v>
      </c>
      <c r="FL177">
        <v>50.417900000000003</v>
      </c>
      <c r="FM177">
        <v>48.918089999999999</v>
      </c>
      <c r="FN177">
        <v>47.770629999999997</v>
      </c>
      <c r="FO177">
        <v>46.49653</v>
      </c>
      <c r="FP177">
        <v>45.339440000000003</v>
      </c>
      <c r="FQ177">
        <v>44.131529999999998</v>
      </c>
      <c r="FR177">
        <v>0.38569890000000001</v>
      </c>
      <c r="FS177">
        <v>0.56369290000000005</v>
      </c>
    </row>
    <row r="178" spans="1:176" x14ac:dyDescent="0.2">
      <c r="A178" t="s">
        <v>199</v>
      </c>
      <c r="B178" t="s">
        <v>1</v>
      </c>
      <c r="C178" t="s">
        <v>210</v>
      </c>
      <c r="D178" t="s">
        <v>230</v>
      </c>
      <c r="E178">
        <v>285</v>
      </c>
      <c r="F178">
        <v>7.9494020000000001</v>
      </c>
      <c r="G178">
        <v>8.0848569999999995</v>
      </c>
      <c r="H178">
        <v>8.3262699999999992</v>
      </c>
      <c r="I178">
        <v>8.5701330000000002</v>
      </c>
      <c r="J178">
        <v>9.2541829999999994</v>
      </c>
      <c r="K178">
        <v>10.57536</v>
      </c>
      <c r="L178">
        <v>14.263059999999999</v>
      </c>
      <c r="M178">
        <v>20.21576</v>
      </c>
      <c r="N178">
        <v>24.927050000000001</v>
      </c>
      <c r="O178">
        <v>22.506139999999998</v>
      </c>
      <c r="P178">
        <v>21.11459</v>
      </c>
      <c r="Q178">
        <v>20.2331</v>
      </c>
      <c r="R178">
        <v>19.038129999999999</v>
      </c>
      <c r="S178">
        <v>18.776240000000001</v>
      </c>
      <c r="T178">
        <v>17.940110000000001</v>
      </c>
      <c r="U178">
        <v>15.63618</v>
      </c>
      <c r="V178">
        <v>13.17009</v>
      </c>
      <c r="W178">
        <v>12.210290000000001</v>
      </c>
      <c r="X178">
        <v>11.3643</v>
      </c>
      <c r="Y178">
        <v>10.687989999999999</v>
      </c>
      <c r="Z178">
        <v>9.9635540000000002</v>
      </c>
      <c r="AA178">
        <v>8.9750650000000007</v>
      </c>
      <c r="AB178">
        <v>8.4147300000000005</v>
      </c>
      <c r="AC178">
        <v>7.976426</v>
      </c>
      <c r="AD178">
        <v>0.35057470000000002</v>
      </c>
      <c r="AE178">
        <v>0.43087999999999999</v>
      </c>
      <c r="AF178">
        <v>0.51436389999999999</v>
      </c>
      <c r="AG178">
        <v>0.50295970000000001</v>
      </c>
      <c r="AH178">
        <v>0.66410089999999999</v>
      </c>
      <c r="AI178">
        <v>0.38318560000000002</v>
      </c>
      <c r="AJ178">
        <v>0.22602900000000001</v>
      </c>
      <c r="AK178">
        <v>7.2587899999999997E-2</v>
      </c>
      <c r="AL178">
        <v>-0.33673579999999997</v>
      </c>
      <c r="AM178">
        <v>-0.63487320000000003</v>
      </c>
      <c r="AN178">
        <v>-0.62165570000000003</v>
      </c>
      <c r="AO178">
        <v>-0.55786199999999997</v>
      </c>
      <c r="AP178">
        <v>-0.66837729999999995</v>
      </c>
      <c r="AQ178">
        <v>-0.62590789999999996</v>
      </c>
      <c r="AR178">
        <v>-0.51573389999999997</v>
      </c>
      <c r="AS178">
        <v>-0.2118987</v>
      </c>
      <c r="AT178">
        <v>-0.1401742</v>
      </c>
      <c r="AU178">
        <v>-0.1468527</v>
      </c>
      <c r="AV178">
        <v>0.18859609999999999</v>
      </c>
      <c r="AW178">
        <v>0.1599969</v>
      </c>
      <c r="AX178">
        <v>0.2027429</v>
      </c>
      <c r="AY178">
        <v>0.11890829999999999</v>
      </c>
      <c r="AZ178">
        <v>0.27983219999999998</v>
      </c>
      <c r="BA178">
        <v>0.28181200000000001</v>
      </c>
      <c r="BB178">
        <v>0.47689490000000001</v>
      </c>
      <c r="BC178">
        <v>0.55532090000000001</v>
      </c>
      <c r="BD178">
        <v>0.64547460000000001</v>
      </c>
      <c r="BE178">
        <v>0.62889099999999998</v>
      </c>
      <c r="BF178">
        <v>0.7957765</v>
      </c>
      <c r="BG178">
        <v>0.53234210000000004</v>
      </c>
      <c r="BH178">
        <v>0.49054829999999999</v>
      </c>
      <c r="BI178">
        <v>0.61488299999999996</v>
      </c>
      <c r="BJ178">
        <v>0.4724238</v>
      </c>
      <c r="BK178">
        <v>6.5298200000000001E-2</v>
      </c>
      <c r="BL178">
        <v>2.9373400000000001E-2</v>
      </c>
      <c r="BM178">
        <v>6.8441100000000005E-2</v>
      </c>
      <c r="BN178">
        <v>-6.5113400000000002E-2</v>
      </c>
      <c r="BO178">
        <v>-8.9093000000000002E-3</v>
      </c>
      <c r="BP178">
        <v>6.5883800000000006E-2</v>
      </c>
      <c r="BQ178">
        <v>0.23487160000000001</v>
      </c>
      <c r="BR178">
        <v>0.16287940000000001</v>
      </c>
      <c r="BS178">
        <v>7.0095500000000005E-2</v>
      </c>
      <c r="BT178">
        <v>0.35371839999999999</v>
      </c>
      <c r="BU178">
        <v>0.31167129999999998</v>
      </c>
      <c r="BV178">
        <v>0.33814309999999997</v>
      </c>
      <c r="BW178">
        <v>0.24097789999999999</v>
      </c>
      <c r="BX178">
        <v>0.40323179999999997</v>
      </c>
      <c r="BY178">
        <v>0.40387590000000001</v>
      </c>
      <c r="BZ178">
        <v>0.56438390000000005</v>
      </c>
      <c r="CA178">
        <v>0.64150819999999997</v>
      </c>
      <c r="CB178">
        <v>0.73628150000000003</v>
      </c>
      <c r="CC178">
        <v>0.71611060000000004</v>
      </c>
      <c r="CD178">
        <v>0.88697459999999995</v>
      </c>
      <c r="CE178">
        <v>0.63564739999999997</v>
      </c>
      <c r="CF178">
        <v>0.67375359999999995</v>
      </c>
      <c r="CG178">
        <v>0.99047490000000005</v>
      </c>
      <c r="CH178">
        <v>1.032845</v>
      </c>
      <c r="CI178">
        <v>0.55023469999999997</v>
      </c>
      <c r="CJ178">
        <v>0.48027419999999998</v>
      </c>
      <c r="CK178">
        <v>0.50221680000000002</v>
      </c>
      <c r="CL178">
        <v>0.3527054</v>
      </c>
      <c r="CM178">
        <v>0.41842200000000002</v>
      </c>
      <c r="CN178">
        <v>0.46871040000000003</v>
      </c>
      <c r="CO178">
        <v>0.54430339999999999</v>
      </c>
      <c r="CP178">
        <v>0.37277339999999998</v>
      </c>
      <c r="CQ178">
        <v>0.2203532</v>
      </c>
      <c r="CR178">
        <v>0.46808149999999998</v>
      </c>
      <c r="CS178">
        <v>0.41672049999999999</v>
      </c>
      <c r="CT178">
        <v>0.43192079999999999</v>
      </c>
      <c r="CU178">
        <v>0.32552300000000001</v>
      </c>
      <c r="CV178">
        <v>0.48869810000000002</v>
      </c>
      <c r="CW178">
        <v>0.48841699999999999</v>
      </c>
      <c r="CX178">
        <v>0.65187280000000003</v>
      </c>
      <c r="CY178">
        <v>0.7276956</v>
      </c>
      <c r="CZ178">
        <v>0.8270883</v>
      </c>
      <c r="DA178">
        <v>0.80333019999999999</v>
      </c>
      <c r="DB178">
        <v>0.97817270000000001</v>
      </c>
      <c r="DC178">
        <v>0.73895279999999997</v>
      </c>
      <c r="DD178">
        <v>0.85695889999999997</v>
      </c>
      <c r="DE178">
        <v>1.3660669999999999</v>
      </c>
      <c r="DF178">
        <v>1.593267</v>
      </c>
      <c r="DG178">
        <v>1.0351710000000001</v>
      </c>
      <c r="DH178">
        <v>0.93117499999999997</v>
      </c>
      <c r="DI178">
        <v>0.93599239999999995</v>
      </c>
      <c r="DJ178">
        <v>0.77052419999999999</v>
      </c>
      <c r="DK178">
        <v>0.84575339999999999</v>
      </c>
      <c r="DL178">
        <v>0.87153700000000001</v>
      </c>
      <c r="DM178">
        <v>0.85373520000000003</v>
      </c>
      <c r="DN178">
        <v>0.58266739999999995</v>
      </c>
      <c r="DO178">
        <v>0.37061100000000002</v>
      </c>
      <c r="DP178">
        <v>0.58244470000000004</v>
      </c>
      <c r="DQ178">
        <v>0.52176979999999995</v>
      </c>
      <c r="DR178">
        <v>0.52569849999999996</v>
      </c>
      <c r="DS178">
        <v>0.41006809999999999</v>
      </c>
      <c r="DT178">
        <v>0.57416429999999996</v>
      </c>
      <c r="DU178">
        <v>0.57295810000000003</v>
      </c>
      <c r="DV178">
        <v>0.77819300000000002</v>
      </c>
      <c r="DW178">
        <v>0.85213640000000002</v>
      </c>
      <c r="DX178">
        <v>0.95819900000000002</v>
      </c>
      <c r="DY178">
        <v>0.92926140000000002</v>
      </c>
      <c r="DZ178">
        <v>1.1098479999999999</v>
      </c>
      <c r="EA178">
        <v>0.88810920000000004</v>
      </c>
      <c r="EB178">
        <v>1.121478</v>
      </c>
      <c r="EC178">
        <v>1.9083619999999999</v>
      </c>
      <c r="ED178">
        <v>2.4024260000000002</v>
      </c>
      <c r="EE178">
        <v>1.7353430000000001</v>
      </c>
      <c r="EF178">
        <v>1.5822039999999999</v>
      </c>
      <c r="EG178">
        <v>1.5622959999999999</v>
      </c>
      <c r="EH178">
        <v>1.373788</v>
      </c>
      <c r="EI178">
        <v>1.4627520000000001</v>
      </c>
      <c r="EJ178">
        <v>1.453155</v>
      </c>
      <c r="EK178">
        <v>1.3005059999999999</v>
      </c>
      <c r="EL178">
        <v>0.88572099999999998</v>
      </c>
      <c r="EM178">
        <v>0.58755919999999995</v>
      </c>
      <c r="EN178">
        <v>0.74756690000000003</v>
      </c>
      <c r="EO178">
        <v>0.67344420000000005</v>
      </c>
      <c r="EP178">
        <v>0.66109870000000004</v>
      </c>
      <c r="EQ178">
        <v>0.53213770000000005</v>
      </c>
      <c r="ER178">
        <v>0.69756399999999996</v>
      </c>
      <c r="ES178">
        <v>0.69502189999999997</v>
      </c>
      <c r="ET178">
        <v>47.352629999999998</v>
      </c>
      <c r="EU178">
        <v>46.499949999999998</v>
      </c>
      <c r="EV178">
        <v>45.72777</v>
      </c>
      <c r="EW178">
        <v>45.060879999999997</v>
      </c>
      <c r="EX178">
        <v>44.454650000000001</v>
      </c>
      <c r="EY178">
        <v>43.944240000000001</v>
      </c>
      <c r="EZ178">
        <v>43.529139999999998</v>
      </c>
      <c r="FA178">
        <v>43.903260000000003</v>
      </c>
      <c r="FB178">
        <v>47.324240000000003</v>
      </c>
      <c r="FC178">
        <v>52.277659999999997</v>
      </c>
      <c r="FD178">
        <v>56.392020000000002</v>
      </c>
      <c r="FE178">
        <v>59.607970000000002</v>
      </c>
      <c r="FF178">
        <v>62.13449</v>
      </c>
      <c r="FG178">
        <v>64.066280000000006</v>
      </c>
      <c r="FH178">
        <v>65.031109999999998</v>
      </c>
      <c r="FI178">
        <v>64.876320000000007</v>
      </c>
      <c r="FJ178">
        <v>62.91816</v>
      </c>
      <c r="FK178">
        <v>59.219560000000001</v>
      </c>
      <c r="FL178">
        <v>56.26661</v>
      </c>
      <c r="FM178">
        <v>54.253360000000001</v>
      </c>
      <c r="FN178">
        <v>52.579070000000002</v>
      </c>
      <c r="FO178">
        <v>51.140369999999997</v>
      </c>
      <c r="FP178">
        <v>49.82282</v>
      </c>
      <c r="FQ178">
        <v>48.692039999999999</v>
      </c>
      <c r="FR178">
        <v>0.38569890000000001</v>
      </c>
      <c r="FS178">
        <v>0.56369290000000005</v>
      </c>
    </row>
    <row r="179" spans="1:176" x14ac:dyDescent="0.2">
      <c r="A179" t="s">
        <v>199</v>
      </c>
      <c r="B179" t="s">
        <v>1</v>
      </c>
      <c r="C179" t="s">
        <v>210</v>
      </c>
      <c r="D179" t="s">
        <v>241</v>
      </c>
      <c r="E179">
        <v>285</v>
      </c>
      <c r="F179">
        <v>7.9401450000000002</v>
      </c>
      <c r="G179">
        <v>8.1721529999999998</v>
      </c>
      <c r="H179">
        <v>8.5700070000000004</v>
      </c>
      <c r="I179">
        <v>8.9688639999999999</v>
      </c>
      <c r="J179">
        <v>9.5996109999999994</v>
      </c>
      <c r="K179">
        <v>10.568350000000001</v>
      </c>
      <c r="L179">
        <v>12.45082</v>
      </c>
      <c r="M179">
        <v>12.66653</v>
      </c>
      <c r="N179">
        <v>11.480090000000001</v>
      </c>
      <c r="O179">
        <v>9.9286300000000001</v>
      </c>
      <c r="P179">
        <v>8.9515840000000004</v>
      </c>
      <c r="Q179">
        <v>8.4361510000000006</v>
      </c>
      <c r="R179">
        <v>7.9994509999999996</v>
      </c>
      <c r="S179">
        <v>7.7701929999999999</v>
      </c>
      <c r="T179">
        <v>7.7625979999999997</v>
      </c>
      <c r="U179">
        <v>7.7379429999999996</v>
      </c>
      <c r="V179">
        <v>7.6245159999999998</v>
      </c>
      <c r="W179">
        <v>8.2305609999999998</v>
      </c>
      <c r="X179">
        <v>8.8272980000000008</v>
      </c>
      <c r="Y179">
        <v>8.6978000000000009</v>
      </c>
      <c r="Z179">
        <v>8.4642590000000002</v>
      </c>
      <c r="AA179">
        <v>8.2317750000000007</v>
      </c>
      <c r="AB179">
        <v>8.0424389999999999</v>
      </c>
      <c r="AC179">
        <v>7.9495719999999999</v>
      </c>
      <c r="AD179">
        <v>0.34146919999999997</v>
      </c>
      <c r="AE179">
        <v>0.42279939999999999</v>
      </c>
      <c r="AF179">
        <v>0.51217659999999998</v>
      </c>
      <c r="AG179">
        <v>0.50232109999999996</v>
      </c>
      <c r="AH179">
        <v>0.66673950000000004</v>
      </c>
      <c r="AI179">
        <v>0.38362790000000002</v>
      </c>
      <c r="AJ179">
        <v>0.23290440000000001</v>
      </c>
      <c r="AK179">
        <v>7.88412E-2</v>
      </c>
      <c r="AL179">
        <v>-0.35430660000000003</v>
      </c>
      <c r="AM179">
        <v>-0.67438759999999998</v>
      </c>
      <c r="AN179">
        <v>-0.65734990000000004</v>
      </c>
      <c r="AO179">
        <v>-0.59551860000000001</v>
      </c>
      <c r="AP179">
        <v>-0.70883050000000003</v>
      </c>
      <c r="AQ179">
        <v>-0.66427789999999998</v>
      </c>
      <c r="AR179">
        <v>-0.56676749999999998</v>
      </c>
      <c r="AS179">
        <v>-0.25425890000000001</v>
      </c>
      <c r="AT179">
        <v>-0.17376810000000001</v>
      </c>
      <c r="AU179">
        <v>-0.1717475</v>
      </c>
      <c r="AV179">
        <v>0.1737476</v>
      </c>
      <c r="AW179">
        <v>0.1475118</v>
      </c>
      <c r="AX179">
        <v>0.18268480000000001</v>
      </c>
      <c r="AY179">
        <v>0.10087839999999999</v>
      </c>
      <c r="AZ179">
        <v>0.26462229999999998</v>
      </c>
      <c r="BA179">
        <v>0.26589829999999998</v>
      </c>
      <c r="BB179">
        <v>0.46778930000000002</v>
      </c>
      <c r="BC179">
        <v>0.54724030000000001</v>
      </c>
      <c r="BD179">
        <v>0.64328730000000001</v>
      </c>
      <c r="BE179">
        <v>0.62825240000000004</v>
      </c>
      <c r="BF179">
        <v>0.79841499999999999</v>
      </c>
      <c r="BG179">
        <v>0.53278429999999999</v>
      </c>
      <c r="BH179">
        <v>0.49742370000000002</v>
      </c>
      <c r="BI179">
        <v>0.62113629999999997</v>
      </c>
      <c r="BJ179">
        <v>0.45485300000000001</v>
      </c>
      <c r="BK179">
        <v>2.5783799999999999E-2</v>
      </c>
      <c r="BL179">
        <v>-6.3207999999999997E-3</v>
      </c>
      <c r="BM179">
        <v>3.0784599999999999E-2</v>
      </c>
      <c r="BN179">
        <v>-0.1055666</v>
      </c>
      <c r="BO179">
        <v>-4.7279300000000003E-2</v>
      </c>
      <c r="BP179">
        <v>1.48501E-2</v>
      </c>
      <c r="BQ179">
        <v>0.1925115</v>
      </c>
      <c r="BR179">
        <v>0.1292855</v>
      </c>
      <c r="BS179">
        <v>4.5200799999999999E-2</v>
      </c>
      <c r="BT179">
        <v>0.3388698</v>
      </c>
      <c r="BU179">
        <v>0.29918620000000001</v>
      </c>
      <c r="BV179">
        <v>0.31808500000000001</v>
      </c>
      <c r="BW179">
        <v>0.22294800000000001</v>
      </c>
      <c r="BX179">
        <v>0.38802189999999998</v>
      </c>
      <c r="BY179">
        <v>0.38796219999999998</v>
      </c>
      <c r="BZ179">
        <v>0.5552783</v>
      </c>
      <c r="CA179">
        <v>0.63342759999999998</v>
      </c>
      <c r="CB179">
        <v>0.73409409999999997</v>
      </c>
      <c r="CC179">
        <v>0.715472</v>
      </c>
      <c r="CD179">
        <v>0.88961310000000005</v>
      </c>
      <c r="CE179">
        <v>0.63608969999999998</v>
      </c>
      <c r="CF179">
        <v>0.68062900000000004</v>
      </c>
      <c r="CG179">
        <v>0.99672819999999995</v>
      </c>
      <c r="CH179">
        <v>1.0152749999999999</v>
      </c>
      <c r="CI179">
        <v>0.51072030000000002</v>
      </c>
      <c r="CJ179">
        <v>0.44457999999999998</v>
      </c>
      <c r="CK179">
        <v>0.46456019999999998</v>
      </c>
      <c r="CL179">
        <v>0.31225219999999998</v>
      </c>
      <c r="CM179">
        <v>0.380052</v>
      </c>
      <c r="CN179">
        <v>0.41767670000000001</v>
      </c>
      <c r="CO179">
        <v>0.50194329999999998</v>
      </c>
      <c r="CP179">
        <v>0.33917950000000002</v>
      </c>
      <c r="CQ179">
        <v>0.19545850000000001</v>
      </c>
      <c r="CR179">
        <v>0.453233</v>
      </c>
      <c r="CS179">
        <v>0.40423540000000002</v>
      </c>
      <c r="CT179">
        <v>0.41186270000000003</v>
      </c>
      <c r="CU179">
        <v>0.30749310000000002</v>
      </c>
      <c r="CV179">
        <v>0.47348820000000003</v>
      </c>
      <c r="CW179">
        <v>0.47250330000000001</v>
      </c>
      <c r="CX179">
        <v>0.64276730000000004</v>
      </c>
      <c r="CY179">
        <v>0.719615</v>
      </c>
      <c r="CZ179">
        <v>0.824901</v>
      </c>
      <c r="DA179">
        <v>0.80269159999999995</v>
      </c>
      <c r="DB179">
        <v>0.98081119999999999</v>
      </c>
      <c r="DC179">
        <v>0.73939500000000002</v>
      </c>
      <c r="DD179">
        <v>0.86383430000000005</v>
      </c>
      <c r="DE179">
        <v>1.37232</v>
      </c>
      <c r="DF179">
        <v>1.575696</v>
      </c>
      <c r="DG179">
        <v>0.99565680000000001</v>
      </c>
      <c r="DH179">
        <v>0.89548079999999997</v>
      </c>
      <c r="DI179">
        <v>0.89833589999999997</v>
      </c>
      <c r="DJ179">
        <v>0.73007089999999997</v>
      </c>
      <c r="DK179">
        <v>0.80738339999999997</v>
      </c>
      <c r="DL179">
        <v>0.82050339999999999</v>
      </c>
      <c r="DM179">
        <v>0.81137510000000002</v>
      </c>
      <c r="DN179">
        <v>0.54907349999999999</v>
      </c>
      <c r="DO179">
        <v>0.34571619999999997</v>
      </c>
      <c r="DP179">
        <v>0.56759610000000005</v>
      </c>
      <c r="DQ179">
        <v>0.50928470000000003</v>
      </c>
      <c r="DR179">
        <v>0.50564039999999999</v>
      </c>
      <c r="DS179">
        <v>0.3920382</v>
      </c>
      <c r="DT179">
        <v>0.55895439999999996</v>
      </c>
      <c r="DU179">
        <v>0.5570444</v>
      </c>
      <c r="DV179">
        <v>0.76908739999999998</v>
      </c>
      <c r="DW179">
        <v>0.84405580000000002</v>
      </c>
      <c r="DX179">
        <v>0.95601170000000002</v>
      </c>
      <c r="DY179">
        <v>0.92862279999999997</v>
      </c>
      <c r="DZ179">
        <v>1.112487</v>
      </c>
      <c r="EA179">
        <v>0.88855150000000005</v>
      </c>
      <c r="EB179">
        <v>1.1283540000000001</v>
      </c>
      <c r="EC179">
        <v>1.914615</v>
      </c>
      <c r="ED179">
        <v>2.3848560000000001</v>
      </c>
      <c r="EE179">
        <v>1.6958279999999999</v>
      </c>
      <c r="EF179">
        <v>1.5465100000000001</v>
      </c>
      <c r="EG179">
        <v>1.5246390000000001</v>
      </c>
      <c r="EH179">
        <v>1.3333349999999999</v>
      </c>
      <c r="EI179">
        <v>1.424382</v>
      </c>
      <c r="EJ179">
        <v>1.402121</v>
      </c>
      <c r="EK179">
        <v>1.2581450000000001</v>
      </c>
      <c r="EL179">
        <v>0.85212710000000003</v>
      </c>
      <c r="EM179">
        <v>0.56266439999999995</v>
      </c>
      <c r="EN179">
        <v>0.73271839999999999</v>
      </c>
      <c r="EO179">
        <v>0.66095910000000002</v>
      </c>
      <c r="EP179">
        <v>0.64104059999999996</v>
      </c>
      <c r="EQ179">
        <v>0.5141078</v>
      </c>
      <c r="ER179">
        <v>0.68235409999999996</v>
      </c>
      <c r="ES179">
        <v>0.6791083</v>
      </c>
      <c r="ET179">
        <v>44.140709999999999</v>
      </c>
      <c r="EU179">
        <v>42.82291</v>
      </c>
      <c r="EV179">
        <v>41.639139999999998</v>
      </c>
      <c r="EW179">
        <v>40.903309999999998</v>
      </c>
      <c r="EX179">
        <v>40.27223</v>
      </c>
      <c r="EY179">
        <v>39.858539999999998</v>
      </c>
      <c r="EZ179">
        <v>39.262039999999999</v>
      </c>
      <c r="FA179">
        <v>39.934750000000001</v>
      </c>
      <c r="FB179">
        <v>44.996279999999999</v>
      </c>
      <c r="FC179">
        <v>51.614730000000002</v>
      </c>
      <c r="FD179">
        <v>56.635069999999999</v>
      </c>
      <c r="FE179">
        <v>61.032809999999998</v>
      </c>
      <c r="FF179">
        <v>63.77975</v>
      </c>
      <c r="FG179">
        <v>66.116119999999995</v>
      </c>
      <c r="FH179">
        <v>67.212379999999996</v>
      </c>
      <c r="FI179">
        <v>67.579459999999997</v>
      </c>
      <c r="FJ179">
        <v>65.395480000000006</v>
      </c>
      <c r="FK179">
        <v>59.974789999999999</v>
      </c>
      <c r="FL179">
        <v>55.64264</v>
      </c>
      <c r="FM179">
        <v>52.589280000000002</v>
      </c>
      <c r="FN179">
        <v>50.476199999999999</v>
      </c>
      <c r="FO179">
        <v>48.345579999999998</v>
      </c>
      <c r="FP179">
        <v>46.534120000000001</v>
      </c>
      <c r="FQ179">
        <v>45.241509999999998</v>
      </c>
      <c r="FR179">
        <v>0.38569890000000001</v>
      </c>
      <c r="FS179">
        <v>0.56369290000000005</v>
      </c>
    </row>
    <row r="180" spans="1:176" x14ac:dyDescent="0.2">
      <c r="A180" t="s">
        <v>199</v>
      </c>
      <c r="B180" t="s">
        <v>1</v>
      </c>
      <c r="C180" t="s">
        <v>210</v>
      </c>
      <c r="D180" t="s">
        <v>231</v>
      </c>
      <c r="E180">
        <v>285</v>
      </c>
      <c r="F180">
        <v>8.0974350000000008</v>
      </c>
      <c r="G180">
        <v>7.9859229999999997</v>
      </c>
      <c r="H180">
        <v>7.9169869999999998</v>
      </c>
      <c r="I180">
        <v>7.7723940000000002</v>
      </c>
      <c r="J180">
        <v>7.7697310000000002</v>
      </c>
      <c r="K180">
        <v>8.0880069999999993</v>
      </c>
      <c r="L180">
        <v>9.3603690000000004</v>
      </c>
      <c r="M180">
        <v>10.87805</v>
      </c>
      <c r="N180">
        <v>12.29327</v>
      </c>
      <c r="O180">
        <v>13.502560000000001</v>
      </c>
      <c r="P180">
        <v>14.434430000000001</v>
      </c>
      <c r="Q180">
        <v>15.03464</v>
      </c>
      <c r="R180">
        <v>15.336080000000001</v>
      </c>
      <c r="S180">
        <v>15.40728</v>
      </c>
      <c r="T180">
        <v>15.670529999999999</v>
      </c>
      <c r="U180">
        <v>15.558999999999999</v>
      </c>
      <c r="V180">
        <v>14.39321</v>
      </c>
      <c r="W180">
        <v>12.76599</v>
      </c>
      <c r="X180">
        <v>11.521229999999999</v>
      </c>
      <c r="Y180">
        <v>10.852069999999999</v>
      </c>
      <c r="Z180">
        <v>10.53651</v>
      </c>
      <c r="AA180">
        <v>10.077349999999999</v>
      </c>
      <c r="AB180">
        <v>9.1888140000000007</v>
      </c>
      <c r="AC180">
        <v>8.5642829999999996</v>
      </c>
      <c r="AD180">
        <v>-0.20681759999999999</v>
      </c>
      <c r="AE180">
        <v>-0.11657770000000001</v>
      </c>
      <c r="AF180">
        <v>-8.2930400000000001E-2</v>
      </c>
      <c r="AG180">
        <v>-0.14003460000000001</v>
      </c>
      <c r="AH180">
        <v>-9.8858600000000005E-2</v>
      </c>
      <c r="AI180">
        <v>-8.9010199999999998E-2</v>
      </c>
      <c r="AJ180">
        <v>0.13778409999999999</v>
      </c>
      <c r="AK180">
        <v>0.15939329999999999</v>
      </c>
      <c r="AL180">
        <v>-1.33297</v>
      </c>
      <c r="AM180">
        <v>-1.923117</v>
      </c>
      <c r="AN180">
        <v>-2.6255769999999998</v>
      </c>
      <c r="AO180">
        <v>-3.481957</v>
      </c>
      <c r="AP180">
        <v>-3.7132480000000001</v>
      </c>
      <c r="AQ180">
        <v>-4.6437970000000002</v>
      </c>
      <c r="AR180">
        <v>-4.5654719999999998</v>
      </c>
      <c r="AS180">
        <v>-2.9639120000000001</v>
      </c>
      <c r="AT180">
        <v>-1.3386750000000001</v>
      </c>
      <c r="AU180">
        <v>-0.59923950000000004</v>
      </c>
      <c r="AV180">
        <v>-0.1148079</v>
      </c>
      <c r="AW180">
        <v>4.1797899999999999E-2</v>
      </c>
      <c r="AX180">
        <v>0.22544639999999999</v>
      </c>
      <c r="AY180">
        <v>0.1752522</v>
      </c>
      <c r="AZ180">
        <v>-6.04974E-2</v>
      </c>
      <c r="BA180">
        <v>-0.17675250000000001</v>
      </c>
      <c r="BB180">
        <v>0.59269210000000006</v>
      </c>
      <c r="BC180">
        <v>0.67780830000000003</v>
      </c>
      <c r="BD180">
        <v>0.71913919999999998</v>
      </c>
      <c r="BE180">
        <v>0.6713827</v>
      </c>
      <c r="BF180">
        <v>0.70989840000000004</v>
      </c>
      <c r="BG180">
        <v>0.67597410000000002</v>
      </c>
      <c r="BH180">
        <v>0.80830210000000002</v>
      </c>
      <c r="BI180">
        <v>0.65983840000000005</v>
      </c>
      <c r="BJ180">
        <v>-0.30524590000000001</v>
      </c>
      <c r="BK180">
        <v>-0.68969979999999997</v>
      </c>
      <c r="BL180">
        <v>-1.1794800000000001</v>
      </c>
      <c r="BM180">
        <v>-1.7765169999999999</v>
      </c>
      <c r="BN180">
        <v>-1.8885730000000001</v>
      </c>
      <c r="BO180">
        <v>-2.5232920000000001</v>
      </c>
      <c r="BP180">
        <v>-2.4769239999999999</v>
      </c>
      <c r="BQ180">
        <v>-1.495824</v>
      </c>
      <c r="BR180">
        <v>-0.4765066</v>
      </c>
      <c r="BS180">
        <v>-2.7894499999999999E-2</v>
      </c>
      <c r="BT180">
        <v>0.3723553</v>
      </c>
      <c r="BU180">
        <v>0.56434799999999996</v>
      </c>
      <c r="BV180">
        <v>0.83035769999999998</v>
      </c>
      <c r="BW180">
        <v>0.84143610000000002</v>
      </c>
      <c r="BX180">
        <v>0.66990190000000005</v>
      </c>
      <c r="BY180">
        <v>0.58032360000000005</v>
      </c>
      <c r="BZ180">
        <v>1.1464300000000001</v>
      </c>
      <c r="CA180">
        <v>1.2279979999999999</v>
      </c>
      <c r="CB180">
        <v>1.2746500000000001</v>
      </c>
      <c r="CC180">
        <v>1.233368</v>
      </c>
      <c r="CD180">
        <v>1.270041</v>
      </c>
      <c r="CE180">
        <v>1.2058</v>
      </c>
      <c r="CF180">
        <v>1.2727010000000001</v>
      </c>
      <c r="CG180">
        <v>1.006445</v>
      </c>
      <c r="CH180">
        <v>0.40655259999999999</v>
      </c>
      <c r="CI180">
        <v>0.16456080000000001</v>
      </c>
      <c r="CJ180">
        <v>-0.17791709999999999</v>
      </c>
      <c r="CK180">
        <v>-0.59533400000000003</v>
      </c>
      <c r="CL180">
        <v>-0.62480950000000002</v>
      </c>
      <c r="CM180">
        <v>-1.0546359999999999</v>
      </c>
      <c r="CN180">
        <v>-1.030402</v>
      </c>
      <c r="CO180">
        <v>-0.47903079999999998</v>
      </c>
      <c r="CP180">
        <v>0.12062829999999999</v>
      </c>
      <c r="CQ180">
        <v>0.36781730000000001</v>
      </c>
      <c r="CR180">
        <v>0.70976300000000003</v>
      </c>
      <c r="CS180">
        <v>0.92626459999999999</v>
      </c>
      <c r="CT180">
        <v>1.249317</v>
      </c>
      <c r="CU180">
        <v>1.3028329999999999</v>
      </c>
      <c r="CV180">
        <v>1.1757740000000001</v>
      </c>
      <c r="CW180">
        <v>1.1046720000000001</v>
      </c>
      <c r="CX180">
        <v>1.7001679999999999</v>
      </c>
      <c r="CY180">
        <v>1.778187</v>
      </c>
      <c r="CZ180">
        <v>1.8301609999999999</v>
      </c>
      <c r="DA180">
        <v>1.795353</v>
      </c>
      <c r="DB180">
        <v>1.830184</v>
      </c>
      <c r="DC180">
        <v>1.7356259999999999</v>
      </c>
      <c r="DD180">
        <v>1.7371000000000001</v>
      </c>
      <c r="DE180">
        <v>1.3530519999999999</v>
      </c>
      <c r="DF180">
        <v>1.1183510000000001</v>
      </c>
      <c r="DG180">
        <v>1.018821</v>
      </c>
      <c r="DH180">
        <v>0.82364539999999997</v>
      </c>
      <c r="DI180">
        <v>0.5858487</v>
      </c>
      <c r="DJ180">
        <v>0.63895429999999998</v>
      </c>
      <c r="DK180">
        <v>0.41401949999999998</v>
      </c>
      <c r="DL180">
        <v>0.41611939999999997</v>
      </c>
      <c r="DM180">
        <v>0.53776250000000003</v>
      </c>
      <c r="DN180">
        <v>0.71776309999999999</v>
      </c>
      <c r="DO180">
        <v>0.76352909999999996</v>
      </c>
      <c r="DP180">
        <v>1.0471710000000001</v>
      </c>
      <c r="DQ180">
        <v>1.288181</v>
      </c>
      <c r="DR180">
        <v>1.668277</v>
      </c>
      <c r="DS180">
        <v>1.76423</v>
      </c>
      <c r="DT180">
        <v>1.6816469999999999</v>
      </c>
      <c r="DU180">
        <v>1.6290210000000001</v>
      </c>
      <c r="DV180">
        <v>2.4996779999999998</v>
      </c>
      <c r="DW180">
        <v>2.5725730000000002</v>
      </c>
      <c r="DX180">
        <v>2.632231</v>
      </c>
      <c r="DY180">
        <v>2.60677</v>
      </c>
      <c r="DZ180">
        <v>2.638941</v>
      </c>
      <c r="EA180">
        <v>2.50061</v>
      </c>
      <c r="EB180">
        <v>2.4076179999999998</v>
      </c>
      <c r="EC180">
        <v>1.853497</v>
      </c>
      <c r="ED180">
        <v>2.1460750000000002</v>
      </c>
      <c r="EE180">
        <v>2.2522380000000002</v>
      </c>
      <c r="EF180">
        <v>2.2697419999999999</v>
      </c>
      <c r="EG180">
        <v>2.2912889999999999</v>
      </c>
      <c r="EH180">
        <v>2.4636290000000001</v>
      </c>
      <c r="EI180">
        <v>2.5345249999999999</v>
      </c>
      <c r="EJ180">
        <v>2.504667</v>
      </c>
      <c r="EK180">
        <v>2.0058509999999998</v>
      </c>
      <c r="EL180">
        <v>1.579931</v>
      </c>
      <c r="EM180">
        <v>1.3348739999999999</v>
      </c>
      <c r="EN180">
        <v>1.5343340000000001</v>
      </c>
      <c r="EO180">
        <v>1.8107310000000001</v>
      </c>
      <c r="EP180">
        <v>2.2731880000000002</v>
      </c>
      <c r="EQ180">
        <v>2.4304139999999999</v>
      </c>
      <c r="ER180">
        <v>2.4120460000000001</v>
      </c>
      <c r="ES180">
        <v>2.3860969999999999</v>
      </c>
      <c r="ET180">
        <v>67.358260000000001</v>
      </c>
      <c r="EU180">
        <v>66.427400000000006</v>
      </c>
      <c r="EV180">
        <v>65.547139999999999</v>
      </c>
      <c r="EW180">
        <v>64.771000000000001</v>
      </c>
      <c r="EX180">
        <v>64.148830000000004</v>
      </c>
      <c r="EY180">
        <v>63.853099999999998</v>
      </c>
      <c r="EZ180">
        <v>64.027720000000002</v>
      </c>
      <c r="FA180">
        <v>65.678030000000007</v>
      </c>
      <c r="FB180">
        <v>68.103030000000004</v>
      </c>
      <c r="FC180">
        <v>71.073030000000003</v>
      </c>
      <c r="FD180">
        <v>74.221429999999998</v>
      </c>
      <c r="FE180">
        <v>77.264240000000001</v>
      </c>
      <c r="FF180">
        <v>79.820130000000006</v>
      </c>
      <c r="FG180">
        <v>81.804730000000006</v>
      </c>
      <c r="FH180">
        <v>82.896060000000006</v>
      </c>
      <c r="FI180">
        <v>83.237589999999997</v>
      </c>
      <c r="FJ180">
        <v>82.893649999999994</v>
      </c>
      <c r="FK180">
        <v>81.86694</v>
      </c>
      <c r="FL180">
        <v>79.698710000000005</v>
      </c>
      <c r="FM180">
        <v>76.866810000000001</v>
      </c>
      <c r="FN180">
        <v>73.706310000000002</v>
      </c>
      <c r="FO180">
        <v>71.370130000000003</v>
      </c>
      <c r="FP180">
        <v>69.644189999999995</v>
      </c>
      <c r="FQ180">
        <v>68.40437</v>
      </c>
      <c r="FR180">
        <v>0.78319280000000002</v>
      </c>
      <c r="FS180">
        <v>0.92343470000000005</v>
      </c>
      <c r="FT180">
        <v>1.5873520000000001</v>
      </c>
    </row>
    <row r="181" spans="1:176" x14ac:dyDescent="0.2">
      <c r="A181" t="s">
        <v>199</v>
      </c>
      <c r="B181" t="s">
        <v>1</v>
      </c>
      <c r="C181" t="s">
        <v>210</v>
      </c>
      <c r="D181" t="s">
        <v>242</v>
      </c>
      <c r="E181">
        <v>285</v>
      </c>
      <c r="F181">
        <v>8.3759650000000008</v>
      </c>
      <c r="G181">
        <v>8.1841349999999995</v>
      </c>
      <c r="H181">
        <v>8.0529910000000005</v>
      </c>
      <c r="I181">
        <v>7.8224660000000004</v>
      </c>
      <c r="J181">
        <v>7.7897800000000004</v>
      </c>
      <c r="K181">
        <v>8.1294550000000001</v>
      </c>
      <c r="L181">
        <v>10.19731</v>
      </c>
      <c r="M181">
        <v>12.08287</v>
      </c>
      <c r="N181">
        <v>14.02656</v>
      </c>
      <c r="O181">
        <v>15.652850000000001</v>
      </c>
      <c r="P181">
        <v>16.891780000000001</v>
      </c>
      <c r="Q181">
        <v>17.87933</v>
      </c>
      <c r="R181">
        <v>18.508749999999999</v>
      </c>
      <c r="S181">
        <v>18.74409</v>
      </c>
      <c r="T181">
        <v>19.28519</v>
      </c>
      <c r="U181">
        <v>18.989139999999999</v>
      </c>
      <c r="V181">
        <v>17.44436</v>
      </c>
      <c r="W181">
        <v>15.27599</v>
      </c>
      <c r="X181">
        <v>13.099270000000001</v>
      </c>
      <c r="Y181">
        <v>12.02782</v>
      </c>
      <c r="Z181">
        <v>11.59097</v>
      </c>
      <c r="AA181">
        <v>10.42027</v>
      </c>
      <c r="AB181">
        <v>9.3985500000000002</v>
      </c>
      <c r="AC181">
        <v>8.7095889999999994</v>
      </c>
      <c r="AD181">
        <v>-0.54572209999999999</v>
      </c>
      <c r="AE181">
        <v>-0.42056500000000002</v>
      </c>
      <c r="AF181">
        <v>-0.39345619999999998</v>
      </c>
      <c r="AG181">
        <v>-0.47285310000000003</v>
      </c>
      <c r="AH181">
        <v>-0.38789390000000001</v>
      </c>
      <c r="AI181">
        <v>-0.36303069999999998</v>
      </c>
      <c r="AJ181">
        <v>-0.1045109</v>
      </c>
      <c r="AK181">
        <v>0.25472319999999998</v>
      </c>
      <c r="AL181">
        <v>-1.0051559999999999</v>
      </c>
      <c r="AM181">
        <v>-1.601799</v>
      </c>
      <c r="AN181">
        <v>-2.280621</v>
      </c>
      <c r="AO181">
        <v>-3.186728</v>
      </c>
      <c r="AP181">
        <v>-3.398183</v>
      </c>
      <c r="AQ181">
        <v>-4.2811240000000002</v>
      </c>
      <c r="AR181">
        <v>-4.2613190000000003</v>
      </c>
      <c r="AS181">
        <v>-2.877256</v>
      </c>
      <c r="AT181">
        <v>-1.3389990000000001</v>
      </c>
      <c r="AU181">
        <v>-0.7247093</v>
      </c>
      <c r="AV181">
        <v>-0.38756269999999998</v>
      </c>
      <c r="AW181">
        <v>-0.26927250000000003</v>
      </c>
      <c r="AX181">
        <v>-5.7011300000000001E-2</v>
      </c>
      <c r="AY181">
        <v>-0.1282124</v>
      </c>
      <c r="AZ181">
        <v>-0.37667719999999999</v>
      </c>
      <c r="BA181">
        <v>-0.48940729999999999</v>
      </c>
      <c r="BB181">
        <v>0.2537876</v>
      </c>
      <c r="BC181">
        <v>0.37382100000000001</v>
      </c>
      <c r="BD181">
        <v>0.40861340000000002</v>
      </c>
      <c r="BE181">
        <v>0.33856419999999998</v>
      </c>
      <c r="BF181">
        <v>0.42086309999999999</v>
      </c>
      <c r="BG181">
        <v>0.40195360000000002</v>
      </c>
      <c r="BH181">
        <v>0.56600709999999999</v>
      </c>
      <c r="BI181">
        <v>0.75516830000000001</v>
      </c>
      <c r="BJ181">
        <v>2.2568100000000001E-2</v>
      </c>
      <c r="BK181">
        <v>-0.36838199999999999</v>
      </c>
      <c r="BL181">
        <v>-0.83452389999999999</v>
      </c>
      <c r="BM181">
        <v>-1.481287</v>
      </c>
      <c r="BN181">
        <v>-1.573509</v>
      </c>
      <c r="BO181">
        <v>-2.1606190000000001</v>
      </c>
      <c r="BP181">
        <v>-2.1727720000000001</v>
      </c>
      <c r="BQ181">
        <v>-1.409168</v>
      </c>
      <c r="BR181">
        <v>-0.47683130000000001</v>
      </c>
      <c r="BS181">
        <v>-0.15336430000000001</v>
      </c>
      <c r="BT181">
        <v>9.9600499999999995E-2</v>
      </c>
      <c r="BU181">
        <v>0.25327749999999999</v>
      </c>
      <c r="BV181">
        <v>0.54790000000000005</v>
      </c>
      <c r="BW181">
        <v>0.53797150000000005</v>
      </c>
      <c r="BX181">
        <v>0.35372209999999998</v>
      </c>
      <c r="BY181">
        <v>0.26766889999999999</v>
      </c>
      <c r="BZ181">
        <v>0.80752559999999995</v>
      </c>
      <c r="CA181">
        <v>0.92401040000000001</v>
      </c>
      <c r="CB181">
        <v>0.96412430000000005</v>
      </c>
      <c r="CC181">
        <v>0.9005493</v>
      </c>
      <c r="CD181">
        <v>0.98100569999999998</v>
      </c>
      <c r="CE181">
        <v>0.93177940000000004</v>
      </c>
      <c r="CF181">
        <v>1.0304059999999999</v>
      </c>
      <c r="CG181">
        <v>1.1017749999999999</v>
      </c>
      <c r="CH181">
        <v>0.73436659999999998</v>
      </c>
      <c r="CI181">
        <v>0.4858787</v>
      </c>
      <c r="CJ181">
        <v>0.16703860000000001</v>
      </c>
      <c r="CK181">
        <v>-0.3001047</v>
      </c>
      <c r="CL181">
        <v>-0.30974469999999998</v>
      </c>
      <c r="CM181">
        <v>-0.69196279999999999</v>
      </c>
      <c r="CN181">
        <v>-0.7262499</v>
      </c>
      <c r="CO181">
        <v>-0.39237519999999998</v>
      </c>
      <c r="CP181">
        <v>0.1203036</v>
      </c>
      <c r="CQ181">
        <v>0.24234749999999999</v>
      </c>
      <c r="CR181">
        <v>0.43700820000000001</v>
      </c>
      <c r="CS181">
        <v>0.61519409999999997</v>
      </c>
      <c r="CT181">
        <v>0.96685969999999999</v>
      </c>
      <c r="CU181">
        <v>0.99936840000000005</v>
      </c>
      <c r="CV181">
        <v>0.85959439999999998</v>
      </c>
      <c r="CW181">
        <v>0.79201750000000004</v>
      </c>
      <c r="CX181">
        <v>1.361264</v>
      </c>
      <c r="CY181">
        <v>1.4742</v>
      </c>
      <c r="CZ181">
        <v>1.5196350000000001</v>
      </c>
      <c r="DA181">
        <v>1.462534</v>
      </c>
      <c r="DB181">
        <v>1.541148</v>
      </c>
      <c r="DC181">
        <v>1.461605</v>
      </c>
      <c r="DD181">
        <v>1.4948049999999999</v>
      </c>
      <c r="DE181">
        <v>1.4483820000000001</v>
      </c>
      <c r="DF181">
        <v>1.4461649999999999</v>
      </c>
      <c r="DG181">
        <v>1.340139</v>
      </c>
      <c r="DH181">
        <v>1.168601</v>
      </c>
      <c r="DI181">
        <v>0.88107789999999997</v>
      </c>
      <c r="DJ181">
        <v>0.95401910000000001</v>
      </c>
      <c r="DK181">
        <v>0.77669290000000002</v>
      </c>
      <c r="DL181">
        <v>0.72027180000000002</v>
      </c>
      <c r="DM181">
        <v>0.62441809999999998</v>
      </c>
      <c r="DN181">
        <v>0.71743849999999998</v>
      </c>
      <c r="DO181">
        <v>0.6380593</v>
      </c>
      <c r="DP181">
        <v>0.77441590000000005</v>
      </c>
      <c r="DQ181">
        <v>0.9771107</v>
      </c>
      <c r="DR181">
        <v>1.3858189999999999</v>
      </c>
      <c r="DS181">
        <v>1.4607650000000001</v>
      </c>
      <c r="DT181">
        <v>1.365467</v>
      </c>
      <c r="DU181">
        <v>1.3163659999999999</v>
      </c>
      <c r="DV181">
        <v>2.1607729999999998</v>
      </c>
      <c r="DW181">
        <v>2.268586</v>
      </c>
      <c r="DX181">
        <v>2.3217050000000001</v>
      </c>
      <c r="DY181">
        <v>2.273952</v>
      </c>
      <c r="DZ181">
        <v>2.3499050000000001</v>
      </c>
      <c r="EA181">
        <v>2.2265890000000002</v>
      </c>
      <c r="EB181">
        <v>2.1653229999999999</v>
      </c>
      <c r="EC181">
        <v>1.9488270000000001</v>
      </c>
      <c r="ED181">
        <v>2.4738889999999998</v>
      </c>
      <c r="EE181">
        <v>2.573556</v>
      </c>
      <c r="EF181">
        <v>2.6146980000000002</v>
      </c>
      <c r="EG181">
        <v>2.5865179999999999</v>
      </c>
      <c r="EH181">
        <v>2.7786930000000001</v>
      </c>
      <c r="EI181">
        <v>2.8971979999999999</v>
      </c>
      <c r="EJ181">
        <v>2.8088199999999999</v>
      </c>
      <c r="EK181">
        <v>2.0925060000000002</v>
      </c>
      <c r="EL181">
        <v>1.5796060000000001</v>
      </c>
      <c r="EM181">
        <v>1.2094039999999999</v>
      </c>
      <c r="EN181">
        <v>1.261579</v>
      </c>
      <c r="EO181">
        <v>1.4996609999999999</v>
      </c>
      <c r="EP181">
        <v>1.990731</v>
      </c>
      <c r="EQ181">
        <v>2.1269490000000002</v>
      </c>
      <c r="ER181">
        <v>2.095866</v>
      </c>
      <c r="ES181">
        <v>2.073442</v>
      </c>
      <c r="ET181">
        <v>70.830520000000007</v>
      </c>
      <c r="EU181">
        <v>69.375240000000005</v>
      </c>
      <c r="EV181">
        <v>68.558599999999998</v>
      </c>
      <c r="EW181">
        <v>67.807869999999994</v>
      </c>
      <c r="EX181">
        <v>66.87603</v>
      </c>
      <c r="EY181">
        <v>66.692679999999996</v>
      </c>
      <c r="EZ181">
        <v>66.741060000000004</v>
      </c>
      <c r="FA181">
        <v>67.714600000000004</v>
      </c>
      <c r="FB181">
        <v>69.552840000000003</v>
      </c>
      <c r="FC181">
        <v>72.715140000000005</v>
      </c>
      <c r="FD181">
        <v>76.338070000000002</v>
      </c>
      <c r="FE181">
        <v>79.590609999999998</v>
      </c>
      <c r="FF181">
        <v>82.524100000000004</v>
      </c>
      <c r="FG181">
        <v>84.437489999999997</v>
      </c>
      <c r="FH181">
        <v>86.084450000000004</v>
      </c>
      <c r="FI181">
        <v>87.119690000000006</v>
      </c>
      <c r="FJ181">
        <v>86.983009999999993</v>
      </c>
      <c r="FK181">
        <v>86.203680000000006</v>
      </c>
      <c r="FL181">
        <v>84.203360000000004</v>
      </c>
      <c r="FM181">
        <v>80.946070000000006</v>
      </c>
      <c r="FN181">
        <v>76.876239999999996</v>
      </c>
      <c r="FO181">
        <v>74.004090000000005</v>
      </c>
      <c r="FP181">
        <v>71.780330000000006</v>
      </c>
      <c r="FQ181">
        <v>70.153919999999999</v>
      </c>
      <c r="FR181">
        <v>0.78319280000000002</v>
      </c>
      <c r="FS181">
        <v>0.92343470000000005</v>
      </c>
      <c r="FT181">
        <v>1.5873520000000001</v>
      </c>
    </row>
    <row r="182" spans="1:176" x14ac:dyDescent="0.2">
      <c r="A182" t="s">
        <v>199</v>
      </c>
      <c r="B182" t="s">
        <v>1</v>
      </c>
      <c r="C182" t="s">
        <v>210</v>
      </c>
      <c r="D182" t="s">
        <v>232</v>
      </c>
      <c r="E182">
        <v>285</v>
      </c>
      <c r="F182">
        <v>7.8070240000000002</v>
      </c>
      <c r="G182">
        <v>7.7639719999999999</v>
      </c>
      <c r="H182">
        <v>7.6896329999999997</v>
      </c>
      <c r="I182">
        <v>7.6114179999999996</v>
      </c>
      <c r="J182">
        <v>7.6811489999999996</v>
      </c>
      <c r="K182">
        <v>7.9806800000000004</v>
      </c>
      <c r="L182">
        <v>9.2994020000000006</v>
      </c>
      <c r="M182">
        <v>11.281090000000001</v>
      </c>
      <c r="N182">
        <v>14.189260000000001</v>
      </c>
      <c r="O182">
        <v>15.679349999999999</v>
      </c>
      <c r="P182">
        <v>16.774609999999999</v>
      </c>
      <c r="Q182">
        <v>17.80114</v>
      </c>
      <c r="R182">
        <v>18.336020000000001</v>
      </c>
      <c r="S182">
        <v>18.57619</v>
      </c>
      <c r="T182">
        <v>18.757169999999999</v>
      </c>
      <c r="U182">
        <v>17.840199999999999</v>
      </c>
      <c r="V182">
        <v>15.65911</v>
      </c>
      <c r="W182">
        <v>13.542339999999999</v>
      </c>
      <c r="X182">
        <v>11.91483</v>
      </c>
      <c r="Y182">
        <v>11.208970000000001</v>
      </c>
      <c r="Z182">
        <v>10.70154</v>
      </c>
      <c r="AA182">
        <v>10.01876</v>
      </c>
      <c r="AB182">
        <v>8.9743840000000006</v>
      </c>
      <c r="AC182">
        <v>8.261984</v>
      </c>
      <c r="AD182">
        <v>-0.4257726</v>
      </c>
      <c r="AE182">
        <v>-0.30063879999999998</v>
      </c>
      <c r="AF182">
        <v>-0.27774300000000002</v>
      </c>
      <c r="AG182">
        <v>-0.34259889999999998</v>
      </c>
      <c r="AH182">
        <v>-0.34823219999999999</v>
      </c>
      <c r="AI182">
        <v>-0.27972659999999999</v>
      </c>
      <c r="AJ182">
        <v>-3.19295E-2</v>
      </c>
      <c r="AK182">
        <v>-8.3692100000000005E-2</v>
      </c>
      <c r="AL182">
        <v>-1.663103</v>
      </c>
      <c r="AM182">
        <v>-2.2336459999999998</v>
      </c>
      <c r="AN182">
        <v>-2.948359</v>
      </c>
      <c r="AO182">
        <v>-3.666639</v>
      </c>
      <c r="AP182">
        <v>-3.8700589999999999</v>
      </c>
      <c r="AQ182">
        <v>-4.7414259999999997</v>
      </c>
      <c r="AR182">
        <v>-4.6328199999999997</v>
      </c>
      <c r="AS182">
        <v>-2.9678339999999999</v>
      </c>
      <c r="AT182">
        <v>-1.3986639999999999</v>
      </c>
      <c r="AU182">
        <v>-0.65666939999999996</v>
      </c>
      <c r="AV182">
        <v>-0.17003099999999999</v>
      </c>
      <c r="AW182">
        <v>-4.1257599999999998E-2</v>
      </c>
      <c r="AX182">
        <v>0.1106418</v>
      </c>
      <c r="AY182">
        <v>2.03406E-2</v>
      </c>
      <c r="AZ182">
        <v>-0.24447240000000001</v>
      </c>
      <c r="BA182">
        <v>-0.33364189999999999</v>
      </c>
      <c r="BB182">
        <v>0.37373709999999999</v>
      </c>
      <c r="BC182">
        <v>0.4937473</v>
      </c>
      <c r="BD182">
        <v>0.52432659999999998</v>
      </c>
      <c r="BE182">
        <v>0.46881840000000002</v>
      </c>
      <c r="BF182">
        <v>0.46052480000000001</v>
      </c>
      <c r="BG182">
        <v>0.48525770000000001</v>
      </c>
      <c r="BH182">
        <v>0.6385885</v>
      </c>
      <c r="BI182">
        <v>0.41675299999999998</v>
      </c>
      <c r="BJ182">
        <v>-0.63537909999999997</v>
      </c>
      <c r="BK182">
        <v>-1.000229</v>
      </c>
      <c r="BL182">
        <v>-1.502262</v>
      </c>
      <c r="BM182">
        <v>-1.9611989999999999</v>
      </c>
      <c r="BN182">
        <v>-2.045385</v>
      </c>
      <c r="BO182">
        <v>-2.6209199999999999</v>
      </c>
      <c r="BP182">
        <v>-2.5442719999999999</v>
      </c>
      <c r="BQ182">
        <v>-1.499746</v>
      </c>
      <c r="BR182">
        <v>-0.53649610000000003</v>
      </c>
      <c r="BS182">
        <v>-8.5324399999999995E-2</v>
      </c>
      <c r="BT182">
        <v>0.31713209999999997</v>
      </c>
      <c r="BU182">
        <v>0.48129250000000001</v>
      </c>
      <c r="BV182">
        <v>0.71555310000000005</v>
      </c>
      <c r="BW182">
        <v>0.68652449999999998</v>
      </c>
      <c r="BX182">
        <v>0.48592689999999999</v>
      </c>
      <c r="BY182">
        <v>0.42343429999999999</v>
      </c>
      <c r="BZ182">
        <v>0.9274751</v>
      </c>
      <c r="CA182">
        <v>1.0439369999999999</v>
      </c>
      <c r="CB182">
        <v>1.0798380000000001</v>
      </c>
      <c r="CC182">
        <v>1.0308040000000001</v>
      </c>
      <c r="CD182">
        <v>1.020667</v>
      </c>
      <c r="CE182">
        <v>1.0150840000000001</v>
      </c>
      <c r="CF182">
        <v>1.1029869999999999</v>
      </c>
      <c r="CG182">
        <v>0.76335980000000003</v>
      </c>
      <c r="CH182">
        <v>7.6419500000000001E-2</v>
      </c>
      <c r="CI182">
        <v>-0.1459683</v>
      </c>
      <c r="CJ182">
        <v>-0.50069929999999996</v>
      </c>
      <c r="CK182">
        <v>-0.78001620000000005</v>
      </c>
      <c r="CL182">
        <v>-0.7816208</v>
      </c>
      <c r="CM182">
        <v>-1.152264</v>
      </c>
      <c r="CN182">
        <v>-1.09775</v>
      </c>
      <c r="CO182">
        <v>-0.4829523</v>
      </c>
      <c r="CP182">
        <v>6.06388E-2</v>
      </c>
      <c r="CQ182">
        <v>0.31038739999999998</v>
      </c>
      <c r="CR182">
        <v>0.6545398</v>
      </c>
      <c r="CS182">
        <v>0.84320910000000004</v>
      </c>
      <c r="CT182">
        <v>1.1345130000000001</v>
      </c>
      <c r="CU182">
        <v>1.147921</v>
      </c>
      <c r="CV182">
        <v>0.99179919999999999</v>
      </c>
      <c r="CW182">
        <v>0.94778300000000004</v>
      </c>
      <c r="CX182">
        <v>1.4812129999999999</v>
      </c>
      <c r="CY182">
        <v>1.5941259999999999</v>
      </c>
      <c r="CZ182">
        <v>1.635348</v>
      </c>
      <c r="DA182">
        <v>1.592789</v>
      </c>
      <c r="DB182">
        <v>1.58081</v>
      </c>
      <c r="DC182">
        <v>1.5449090000000001</v>
      </c>
      <c r="DD182">
        <v>1.5673859999999999</v>
      </c>
      <c r="DE182">
        <v>1.1099669999999999</v>
      </c>
      <c r="DF182">
        <v>0.78821799999999997</v>
      </c>
      <c r="DG182">
        <v>0.70829240000000004</v>
      </c>
      <c r="DH182">
        <v>0.50086310000000001</v>
      </c>
      <c r="DI182">
        <v>0.40116649999999998</v>
      </c>
      <c r="DJ182">
        <v>0.48214299999999999</v>
      </c>
      <c r="DK182">
        <v>0.3163917</v>
      </c>
      <c r="DL182">
        <v>0.34877170000000002</v>
      </c>
      <c r="DM182">
        <v>0.53384100000000001</v>
      </c>
      <c r="DN182">
        <v>0.65777359999999996</v>
      </c>
      <c r="DO182">
        <v>0.70609920000000004</v>
      </c>
      <c r="DP182">
        <v>0.99194749999999998</v>
      </c>
      <c r="DQ182">
        <v>1.2051259999999999</v>
      </c>
      <c r="DR182">
        <v>1.5534730000000001</v>
      </c>
      <c r="DS182">
        <v>1.609318</v>
      </c>
      <c r="DT182">
        <v>1.497671</v>
      </c>
      <c r="DU182">
        <v>1.472132</v>
      </c>
      <c r="DV182">
        <v>2.2807230000000001</v>
      </c>
      <c r="DW182">
        <v>2.388512</v>
      </c>
      <c r="DX182">
        <v>2.4374180000000001</v>
      </c>
      <c r="DY182">
        <v>2.4042059999999998</v>
      </c>
      <c r="DZ182">
        <v>2.389567</v>
      </c>
      <c r="EA182">
        <v>2.3098939999999999</v>
      </c>
      <c r="EB182">
        <v>2.2379039999999999</v>
      </c>
      <c r="EC182">
        <v>1.610412</v>
      </c>
      <c r="ED182">
        <v>1.8159419999999999</v>
      </c>
      <c r="EE182">
        <v>1.9417089999999999</v>
      </c>
      <c r="EF182">
        <v>1.94696</v>
      </c>
      <c r="EG182">
        <v>2.1066069999999999</v>
      </c>
      <c r="EH182">
        <v>2.3068170000000001</v>
      </c>
      <c r="EI182">
        <v>2.4368970000000001</v>
      </c>
      <c r="EJ182">
        <v>2.437319</v>
      </c>
      <c r="EK182">
        <v>2.0019290000000001</v>
      </c>
      <c r="EL182">
        <v>1.5199419999999999</v>
      </c>
      <c r="EM182">
        <v>1.277444</v>
      </c>
      <c r="EN182">
        <v>1.4791110000000001</v>
      </c>
      <c r="EO182">
        <v>1.727676</v>
      </c>
      <c r="EP182">
        <v>2.1583839999999999</v>
      </c>
      <c r="EQ182">
        <v>2.2755019999999999</v>
      </c>
      <c r="ER182">
        <v>2.2280709999999999</v>
      </c>
      <c r="ES182">
        <v>2.2292079999999999</v>
      </c>
      <c r="ET182">
        <v>62.58126</v>
      </c>
      <c r="EU182">
        <v>61.588169999999998</v>
      </c>
      <c r="EV182">
        <v>60.661830000000002</v>
      </c>
      <c r="EW182">
        <v>59.757060000000003</v>
      </c>
      <c r="EX182">
        <v>59.126739999999998</v>
      </c>
      <c r="EY182">
        <v>58.591340000000002</v>
      </c>
      <c r="EZ182">
        <v>59.10624</v>
      </c>
      <c r="FA182">
        <v>61.620669999999997</v>
      </c>
      <c r="FB182">
        <v>64.687070000000006</v>
      </c>
      <c r="FC182">
        <v>67.953829999999996</v>
      </c>
      <c r="FD182">
        <v>71.336619999999996</v>
      </c>
      <c r="FE182">
        <v>74.465230000000005</v>
      </c>
      <c r="FF182">
        <v>76.838030000000003</v>
      </c>
      <c r="FG182">
        <v>78.757300000000001</v>
      </c>
      <c r="FH182">
        <v>79.908259999999999</v>
      </c>
      <c r="FI182">
        <v>80.302139999999994</v>
      </c>
      <c r="FJ182">
        <v>79.951599999999999</v>
      </c>
      <c r="FK182">
        <v>78.735820000000004</v>
      </c>
      <c r="FL182">
        <v>76.319040000000001</v>
      </c>
      <c r="FM182">
        <v>73.278530000000003</v>
      </c>
      <c r="FN182">
        <v>69.635829999999999</v>
      </c>
      <c r="FO182">
        <v>67.141139999999993</v>
      </c>
      <c r="FP182">
        <v>65.418220000000005</v>
      </c>
      <c r="FQ182">
        <v>63.986440000000002</v>
      </c>
      <c r="FR182">
        <v>0.78319280000000002</v>
      </c>
      <c r="FS182">
        <v>0.92343470000000005</v>
      </c>
      <c r="FT182">
        <v>1.5873520000000001</v>
      </c>
    </row>
    <row r="183" spans="1:176" x14ac:dyDescent="0.2">
      <c r="A183" t="s">
        <v>199</v>
      </c>
      <c r="B183" t="s">
        <v>1</v>
      </c>
      <c r="C183" t="s">
        <v>210</v>
      </c>
      <c r="D183" t="s">
        <v>243</v>
      </c>
      <c r="E183">
        <v>285</v>
      </c>
      <c r="F183">
        <v>7.693047</v>
      </c>
      <c r="G183">
        <v>7.7370539999999997</v>
      </c>
      <c r="H183">
        <v>7.6766329999999998</v>
      </c>
      <c r="I183">
        <v>7.4788329999999998</v>
      </c>
      <c r="J183">
        <v>7.6616410000000004</v>
      </c>
      <c r="K183">
        <v>8.3926219999999994</v>
      </c>
      <c r="L183">
        <v>10.77974</v>
      </c>
      <c r="M183">
        <v>14.48082</v>
      </c>
      <c r="N183">
        <v>20.008140000000001</v>
      </c>
      <c r="O183">
        <v>22.871790000000001</v>
      </c>
      <c r="P183">
        <v>25.357019999999999</v>
      </c>
      <c r="Q183">
        <v>26.8507</v>
      </c>
      <c r="R183">
        <v>27.987459999999999</v>
      </c>
      <c r="S183">
        <v>28.818280000000001</v>
      </c>
      <c r="T183">
        <v>28.689229999999998</v>
      </c>
      <c r="U183">
        <v>26.177250000000001</v>
      </c>
      <c r="V183">
        <v>21.836099999999998</v>
      </c>
      <c r="W183">
        <v>18.17343</v>
      </c>
      <c r="X183">
        <v>15.202830000000001</v>
      </c>
      <c r="Y183">
        <v>13.64533</v>
      </c>
      <c r="Z183">
        <v>12.499969999999999</v>
      </c>
      <c r="AA183">
        <v>11.20148</v>
      </c>
      <c r="AB183">
        <v>9.6310929999999999</v>
      </c>
      <c r="AC183">
        <v>8.6304309999999997</v>
      </c>
      <c r="AD183">
        <v>-0.92648450000000004</v>
      </c>
      <c r="AE183">
        <v>-0.77057770000000003</v>
      </c>
      <c r="AF183">
        <v>-0.75477609999999995</v>
      </c>
      <c r="AG183">
        <v>-0.87733950000000005</v>
      </c>
      <c r="AH183">
        <v>-0.77633390000000002</v>
      </c>
      <c r="AI183">
        <v>-0.71563699999999997</v>
      </c>
      <c r="AJ183">
        <v>-0.38594699999999998</v>
      </c>
      <c r="AK183">
        <v>0.23031560000000001</v>
      </c>
      <c r="AL183">
        <v>-0.84392049999999996</v>
      </c>
      <c r="AM183">
        <v>-1.371432</v>
      </c>
      <c r="AN183">
        <v>-2.044692</v>
      </c>
      <c r="AO183">
        <v>-2.9721410000000001</v>
      </c>
      <c r="AP183">
        <v>-3.1516609999999998</v>
      </c>
      <c r="AQ183">
        <v>-3.9318010000000001</v>
      </c>
      <c r="AR183">
        <v>-3.9734530000000001</v>
      </c>
      <c r="AS183">
        <v>-2.7848619999999999</v>
      </c>
      <c r="AT183">
        <v>-1.370635</v>
      </c>
      <c r="AU183">
        <v>-0.89436090000000001</v>
      </c>
      <c r="AV183">
        <v>-0.70390079999999999</v>
      </c>
      <c r="AW183">
        <v>-0.66548149999999995</v>
      </c>
      <c r="AX183">
        <v>-0.440965</v>
      </c>
      <c r="AY183">
        <v>-0.5480083</v>
      </c>
      <c r="AZ183">
        <v>-0.81238739999999998</v>
      </c>
      <c r="BA183">
        <v>-0.89817800000000003</v>
      </c>
      <c r="BB183">
        <v>-0.1269747</v>
      </c>
      <c r="BC183">
        <v>2.38084E-2</v>
      </c>
      <c r="BD183">
        <v>4.7293500000000002E-2</v>
      </c>
      <c r="BE183">
        <v>-6.59222E-2</v>
      </c>
      <c r="BF183">
        <v>3.2423E-2</v>
      </c>
      <c r="BG183">
        <v>4.9347299999999997E-2</v>
      </c>
      <c r="BH183">
        <v>0.28457090000000002</v>
      </c>
      <c r="BI183">
        <v>0.73076079999999999</v>
      </c>
      <c r="BJ183">
        <v>0.18380360000000001</v>
      </c>
      <c r="BK183">
        <v>-0.138015</v>
      </c>
      <c r="BL183">
        <v>-0.59859450000000003</v>
      </c>
      <c r="BM183">
        <v>-1.2667010000000001</v>
      </c>
      <c r="BN183">
        <v>-1.3269869999999999</v>
      </c>
      <c r="BO183">
        <v>-1.8112950000000001</v>
      </c>
      <c r="BP183">
        <v>-1.884906</v>
      </c>
      <c r="BQ183">
        <v>-1.3167740000000001</v>
      </c>
      <c r="BR183">
        <v>-0.50846690000000005</v>
      </c>
      <c r="BS183">
        <v>-0.32301590000000002</v>
      </c>
      <c r="BT183">
        <v>-0.21673770000000001</v>
      </c>
      <c r="BU183">
        <v>-0.14293139999999999</v>
      </c>
      <c r="BV183">
        <v>0.16394629999999999</v>
      </c>
      <c r="BW183">
        <v>0.11817560000000001</v>
      </c>
      <c r="BX183">
        <v>-8.1988099999999994E-2</v>
      </c>
      <c r="BY183">
        <v>-0.1411019</v>
      </c>
      <c r="BZ183">
        <v>0.42676330000000001</v>
      </c>
      <c r="CA183">
        <v>0.57399770000000006</v>
      </c>
      <c r="CB183">
        <v>0.60280440000000002</v>
      </c>
      <c r="CC183">
        <v>0.49606299999999998</v>
      </c>
      <c r="CD183">
        <v>0.59256569999999997</v>
      </c>
      <c r="CE183">
        <v>0.5791731</v>
      </c>
      <c r="CF183">
        <v>0.74896960000000001</v>
      </c>
      <c r="CG183">
        <v>1.0773680000000001</v>
      </c>
      <c r="CH183">
        <v>0.89560209999999996</v>
      </c>
      <c r="CI183">
        <v>0.71624569999999999</v>
      </c>
      <c r="CJ183">
        <v>0.40296789999999999</v>
      </c>
      <c r="CK183">
        <v>-8.5517999999999997E-2</v>
      </c>
      <c r="CL183">
        <v>-6.3222899999999999E-2</v>
      </c>
      <c r="CM183">
        <v>-0.34263939999999998</v>
      </c>
      <c r="CN183">
        <v>-0.438384</v>
      </c>
      <c r="CO183">
        <v>-0.29998019999999997</v>
      </c>
      <c r="CP183">
        <v>8.8667999999999997E-2</v>
      </c>
      <c r="CQ183">
        <v>7.2695899999999994E-2</v>
      </c>
      <c r="CR183">
        <v>0.1206701</v>
      </c>
      <c r="CS183">
        <v>0.21898519999999999</v>
      </c>
      <c r="CT183">
        <v>0.58290600000000004</v>
      </c>
      <c r="CU183">
        <v>0.57957250000000005</v>
      </c>
      <c r="CV183">
        <v>0.42388419999999999</v>
      </c>
      <c r="CW183">
        <v>0.3832468</v>
      </c>
      <c r="CX183">
        <v>0.98050119999999996</v>
      </c>
      <c r="CY183">
        <v>1.124187</v>
      </c>
      <c r="CZ183">
        <v>1.158315</v>
      </c>
      <c r="DA183">
        <v>1.0580480000000001</v>
      </c>
      <c r="DB183">
        <v>1.1527080000000001</v>
      </c>
      <c r="DC183">
        <v>1.1089990000000001</v>
      </c>
      <c r="DD183">
        <v>1.213368</v>
      </c>
      <c r="DE183">
        <v>1.4239740000000001</v>
      </c>
      <c r="DF183">
        <v>1.6074010000000001</v>
      </c>
      <c r="DG183">
        <v>1.570506</v>
      </c>
      <c r="DH183">
        <v>1.4045300000000001</v>
      </c>
      <c r="DI183">
        <v>1.0956649999999999</v>
      </c>
      <c r="DJ183">
        <v>1.2005410000000001</v>
      </c>
      <c r="DK183">
        <v>1.1260159999999999</v>
      </c>
      <c r="DL183">
        <v>1.008138</v>
      </c>
      <c r="DM183">
        <v>0.71681309999999998</v>
      </c>
      <c r="DN183">
        <v>0.68580280000000005</v>
      </c>
      <c r="DO183">
        <v>0.46840769999999998</v>
      </c>
      <c r="DP183">
        <v>0.45807779999999998</v>
      </c>
      <c r="DQ183">
        <v>0.58090169999999997</v>
      </c>
      <c r="DR183">
        <v>1.0018659999999999</v>
      </c>
      <c r="DS183">
        <v>1.040969</v>
      </c>
      <c r="DT183">
        <v>0.92975649999999999</v>
      </c>
      <c r="DU183">
        <v>0.9075955</v>
      </c>
      <c r="DV183">
        <v>1.780011</v>
      </c>
      <c r="DW183">
        <v>1.9185730000000001</v>
      </c>
      <c r="DX183">
        <v>1.960385</v>
      </c>
      <c r="DY183">
        <v>1.8694649999999999</v>
      </c>
      <c r="DZ183">
        <v>1.961465</v>
      </c>
      <c r="EA183">
        <v>1.873983</v>
      </c>
      <c r="EB183">
        <v>1.8838859999999999</v>
      </c>
      <c r="EC183">
        <v>1.9244190000000001</v>
      </c>
      <c r="ED183">
        <v>2.6351249999999999</v>
      </c>
      <c r="EE183">
        <v>2.8039230000000002</v>
      </c>
      <c r="EF183">
        <v>2.8506269999999998</v>
      </c>
      <c r="EG183">
        <v>2.8011050000000002</v>
      </c>
      <c r="EH183">
        <v>3.0252150000000002</v>
      </c>
      <c r="EI183">
        <v>3.2465220000000001</v>
      </c>
      <c r="EJ183">
        <v>3.0966849999999999</v>
      </c>
      <c r="EK183">
        <v>2.184901</v>
      </c>
      <c r="EL183">
        <v>1.547971</v>
      </c>
      <c r="EM183">
        <v>1.0397529999999999</v>
      </c>
      <c r="EN183">
        <v>0.94524090000000005</v>
      </c>
      <c r="EO183">
        <v>1.1034520000000001</v>
      </c>
      <c r="EP183">
        <v>1.6067769999999999</v>
      </c>
      <c r="EQ183">
        <v>1.7071529999999999</v>
      </c>
      <c r="ER183">
        <v>1.660156</v>
      </c>
      <c r="ES183">
        <v>1.6646719999999999</v>
      </c>
      <c r="ET183">
        <v>70.457490000000007</v>
      </c>
      <c r="EU183">
        <v>69.323909999999998</v>
      </c>
      <c r="EV183">
        <v>67.766109999999998</v>
      </c>
      <c r="EW183">
        <v>66.236509999999996</v>
      </c>
      <c r="EX183">
        <v>65.507459999999995</v>
      </c>
      <c r="EY183">
        <v>64.836740000000006</v>
      </c>
      <c r="EZ183">
        <v>65.680170000000004</v>
      </c>
      <c r="FA183">
        <v>68.719459999999998</v>
      </c>
      <c r="FB183">
        <v>73.306880000000007</v>
      </c>
      <c r="FC183">
        <v>77.545689999999993</v>
      </c>
      <c r="FD183">
        <v>82.013859999999994</v>
      </c>
      <c r="FE183">
        <v>86.151870000000002</v>
      </c>
      <c r="FF183">
        <v>88.325540000000004</v>
      </c>
      <c r="FG183">
        <v>90.054249999999996</v>
      </c>
      <c r="FH183">
        <v>91.384219999999999</v>
      </c>
      <c r="FI183">
        <v>91.79092</v>
      </c>
      <c r="FJ183">
        <v>90.810730000000007</v>
      </c>
      <c r="FK183">
        <v>89.406689999999998</v>
      </c>
      <c r="FL183">
        <v>86.469350000000006</v>
      </c>
      <c r="FM183">
        <v>82.322220000000002</v>
      </c>
      <c r="FN183">
        <v>77.707340000000002</v>
      </c>
      <c r="FO183">
        <v>74.334010000000006</v>
      </c>
      <c r="FP183">
        <v>71.812939999999998</v>
      </c>
      <c r="FQ183">
        <v>69.806430000000006</v>
      </c>
      <c r="FR183">
        <v>0.78319280000000002</v>
      </c>
      <c r="FS183">
        <v>0.92343470000000005</v>
      </c>
      <c r="FT183">
        <v>1.5873520000000001</v>
      </c>
    </row>
    <row r="184" spans="1:176" x14ac:dyDescent="0.2">
      <c r="A184" t="s">
        <v>199</v>
      </c>
      <c r="B184" t="s">
        <v>1</v>
      </c>
      <c r="C184" t="s">
        <v>210</v>
      </c>
      <c r="D184" t="s">
        <v>233</v>
      </c>
      <c r="E184">
        <v>285</v>
      </c>
      <c r="F184">
        <v>7.4870780000000003</v>
      </c>
      <c r="G184">
        <v>7.4916559999999999</v>
      </c>
      <c r="H184">
        <v>7.5751340000000003</v>
      </c>
      <c r="I184">
        <v>7.6203409999999998</v>
      </c>
      <c r="J184">
        <v>7.9908380000000001</v>
      </c>
      <c r="K184">
        <v>8.8933560000000007</v>
      </c>
      <c r="L184">
        <v>11.983079999999999</v>
      </c>
      <c r="M184">
        <v>17.425129999999999</v>
      </c>
      <c r="N184">
        <v>22.780850000000001</v>
      </c>
      <c r="O184">
        <v>21.827310000000001</v>
      </c>
      <c r="P184">
        <v>21.33455</v>
      </c>
      <c r="Q184">
        <v>21.09948</v>
      </c>
      <c r="R184">
        <v>20.49342</v>
      </c>
      <c r="S184">
        <v>21.024609999999999</v>
      </c>
      <c r="T184">
        <v>20.545190000000002</v>
      </c>
      <c r="U184">
        <v>17.905650000000001</v>
      </c>
      <c r="V184">
        <v>14.780760000000001</v>
      </c>
      <c r="W184">
        <v>12.4925</v>
      </c>
      <c r="X184">
        <v>11.11478</v>
      </c>
      <c r="Y184">
        <v>10.67418</v>
      </c>
      <c r="Z184">
        <v>10.122820000000001</v>
      </c>
      <c r="AA184">
        <v>9.0449710000000003</v>
      </c>
      <c r="AB184">
        <v>8.3814829999999994</v>
      </c>
      <c r="AC184">
        <v>7.7587120000000001</v>
      </c>
      <c r="AD184">
        <v>0.50301379999999996</v>
      </c>
      <c r="AE184">
        <v>0.55038390000000004</v>
      </c>
      <c r="AF184">
        <v>0.60839679999999996</v>
      </c>
      <c r="AG184">
        <v>0.57365319999999997</v>
      </c>
      <c r="AH184">
        <v>0.68644859999999996</v>
      </c>
      <c r="AI184">
        <v>0.45741500000000002</v>
      </c>
      <c r="AJ184">
        <v>0.50332719999999997</v>
      </c>
      <c r="AK184">
        <v>0.35182910000000001</v>
      </c>
      <c r="AL184">
        <v>-9.7504400000000005E-2</v>
      </c>
      <c r="AM184">
        <v>-0.33535740000000003</v>
      </c>
      <c r="AN184">
        <v>-0.40404060000000003</v>
      </c>
      <c r="AO184">
        <v>-0.35168820000000001</v>
      </c>
      <c r="AP184">
        <v>-0.45455830000000003</v>
      </c>
      <c r="AQ184">
        <v>-0.44262400000000002</v>
      </c>
      <c r="AR184">
        <v>-0.1936688</v>
      </c>
      <c r="AS184">
        <v>0.1587982</v>
      </c>
      <c r="AT184">
        <v>0.1485948</v>
      </c>
      <c r="AU184">
        <v>8.6490600000000001E-2</v>
      </c>
      <c r="AV184">
        <v>0.36308499999999999</v>
      </c>
      <c r="AW184">
        <v>0.3283605</v>
      </c>
      <c r="AX184">
        <v>0.43025740000000001</v>
      </c>
      <c r="AY184">
        <v>0.32387349999999998</v>
      </c>
      <c r="AZ184">
        <v>0.47319220000000001</v>
      </c>
      <c r="BA184">
        <v>0.50614959999999998</v>
      </c>
      <c r="BB184">
        <v>0.62933399999999995</v>
      </c>
      <c r="BC184">
        <v>0.67482470000000006</v>
      </c>
      <c r="BD184">
        <v>0.73950740000000004</v>
      </c>
      <c r="BE184">
        <v>0.6995844</v>
      </c>
      <c r="BF184">
        <v>0.81812410000000002</v>
      </c>
      <c r="BG184">
        <v>0.60657139999999998</v>
      </c>
      <c r="BH184">
        <v>0.76784649999999999</v>
      </c>
      <c r="BI184">
        <v>0.89412420000000004</v>
      </c>
      <c r="BJ184">
        <v>0.71165529999999999</v>
      </c>
      <c r="BK184">
        <v>0.36481400000000003</v>
      </c>
      <c r="BL184">
        <v>0.2469885</v>
      </c>
      <c r="BM184">
        <v>0.274615</v>
      </c>
      <c r="BN184">
        <v>0.1487057</v>
      </c>
      <c r="BO184">
        <v>0.17437459999999999</v>
      </c>
      <c r="BP184">
        <v>0.38794889999999999</v>
      </c>
      <c r="BQ184">
        <v>0.60556860000000001</v>
      </c>
      <c r="BR184">
        <v>0.45164840000000001</v>
      </c>
      <c r="BS184">
        <v>0.30343890000000001</v>
      </c>
      <c r="BT184">
        <v>0.52820730000000005</v>
      </c>
      <c r="BU184">
        <v>0.48003489999999999</v>
      </c>
      <c r="BV184">
        <v>0.56565759999999998</v>
      </c>
      <c r="BW184">
        <v>0.44594319999999998</v>
      </c>
      <c r="BX184">
        <v>0.59659189999999995</v>
      </c>
      <c r="BY184">
        <v>0.62821349999999998</v>
      </c>
      <c r="BZ184">
        <v>0.71682299999999999</v>
      </c>
      <c r="CA184">
        <v>0.76101209999999997</v>
      </c>
      <c r="CB184">
        <v>0.83031429999999995</v>
      </c>
      <c r="CC184">
        <v>0.78680399999999995</v>
      </c>
      <c r="CD184">
        <v>0.90932219999999997</v>
      </c>
      <c r="CE184">
        <v>0.70987679999999997</v>
      </c>
      <c r="CF184">
        <v>0.9510518</v>
      </c>
      <c r="CG184">
        <v>1.2697160000000001</v>
      </c>
      <c r="CH184">
        <v>1.2720769999999999</v>
      </c>
      <c r="CI184">
        <v>0.84975049999999996</v>
      </c>
      <c r="CJ184">
        <v>0.69788930000000005</v>
      </c>
      <c r="CK184">
        <v>0.70839070000000004</v>
      </c>
      <c r="CL184">
        <v>0.56652440000000004</v>
      </c>
      <c r="CM184">
        <v>0.60170590000000002</v>
      </c>
      <c r="CN184">
        <v>0.79077549999999996</v>
      </c>
      <c r="CO184">
        <v>0.91500040000000005</v>
      </c>
      <c r="CP184">
        <v>0.66154239999999997</v>
      </c>
      <c r="CQ184">
        <v>0.45369660000000001</v>
      </c>
      <c r="CR184">
        <v>0.64257039999999999</v>
      </c>
      <c r="CS184">
        <v>0.5850841</v>
      </c>
      <c r="CT184">
        <v>0.65943529999999995</v>
      </c>
      <c r="CU184">
        <v>0.53048830000000002</v>
      </c>
      <c r="CV184">
        <v>0.68205819999999995</v>
      </c>
      <c r="CW184">
        <v>0.71275460000000002</v>
      </c>
      <c r="CX184">
        <v>0.80431189999999997</v>
      </c>
      <c r="CY184">
        <v>0.84719940000000005</v>
      </c>
      <c r="CZ184">
        <v>0.92112110000000003</v>
      </c>
      <c r="DA184">
        <v>0.87402360000000001</v>
      </c>
      <c r="DB184">
        <v>1.0005200000000001</v>
      </c>
      <c r="DC184">
        <v>0.81318210000000002</v>
      </c>
      <c r="DD184">
        <v>1.1342570000000001</v>
      </c>
      <c r="DE184">
        <v>1.645308</v>
      </c>
      <c r="DF184">
        <v>1.832498</v>
      </c>
      <c r="DG184">
        <v>1.334687</v>
      </c>
      <c r="DH184">
        <v>1.14879</v>
      </c>
      <c r="DI184">
        <v>1.142166</v>
      </c>
      <c r="DJ184">
        <v>0.98434319999999997</v>
      </c>
      <c r="DK184">
        <v>1.029037</v>
      </c>
      <c r="DL184">
        <v>1.1936020000000001</v>
      </c>
      <c r="DM184">
        <v>1.224432</v>
      </c>
      <c r="DN184">
        <v>0.8714364</v>
      </c>
      <c r="DO184">
        <v>0.60395430000000005</v>
      </c>
      <c r="DP184">
        <v>0.75693359999999998</v>
      </c>
      <c r="DQ184">
        <v>0.69013340000000001</v>
      </c>
      <c r="DR184">
        <v>0.75321300000000002</v>
      </c>
      <c r="DS184">
        <v>0.6150333</v>
      </c>
      <c r="DT184">
        <v>0.7675244</v>
      </c>
      <c r="DU184">
        <v>0.79729570000000005</v>
      </c>
      <c r="DV184">
        <v>0.93063209999999996</v>
      </c>
      <c r="DW184">
        <v>0.97164030000000001</v>
      </c>
      <c r="DX184">
        <v>1.0522320000000001</v>
      </c>
      <c r="DY184">
        <v>0.99995489999999998</v>
      </c>
      <c r="DZ184">
        <v>1.132196</v>
      </c>
      <c r="EA184">
        <v>0.96233860000000004</v>
      </c>
      <c r="EB184">
        <v>1.398776</v>
      </c>
      <c r="EC184">
        <v>2.1876030000000002</v>
      </c>
      <c r="ED184">
        <v>2.6416580000000001</v>
      </c>
      <c r="EE184">
        <v>2.0348579999999998</v>
      </c>
      <c r="EF184">
        <v>1.7998190000000001</v>
      </c>
      <c r="EG184">
        <v>1.7684690000000001</v>
      </c>
      <c r="EH184">
        <v>1.587607</v>
      </c>
      <c r="EI184">
        <v>1.6460360000000001</v>
      </c>
      <c r="EJ184">
        <v>1.77522</v>
      </c>
      <c r="EK184">
        <v>1.671203</v>
      </c>
      <c r="EL184">
        <v>1.17449</v>
      </c>
      <c r="EM184">
        <v>0.82090260000000004</v>
      </c>
      <c r="EN184">
        <v>0.92205579999999998</v>
      </c>
      <c r="EO184">
        <v>0.84180779999999999</v>
      </c>
      <c r="EP184">
        <v>0.88861319999999999</v>
      </c>
      <c r="EQ184">
        <v>0.73710299999999995</v>
      </c>
      <c r="ER184">
        <v>0.8909241</v>
      </c>
      <c r="ES184">
        <v>0.91935960000000005</v>
      </c>
      <c r="ET184">
        <v>54.415289999999999</v>
      </c>
      <c r="EU184">
        <v>53.523560000000003</v>
      </c>
      <c r="EV184">
        <v>52.790370000000003</v>
      </c>
      <c r="EW184">
        <v>52.200760000000002</v>
      </c>
      <c r="EX184">
        <v>51.684829999999998</v>
      </c>
      <c r="EY184">
        <v>51.074719999999999</v>
      </c>
      <c r="EZ184">
        <v>50.479410000000001</v>
      </c>
      <c r="FA184">
        <v>50.714359999999999</v>
      </c>
      <c r="FB184">
        <v>53.221049999999998</v>
      </c>
      <c r="FC184">
        <v>56.62914</v>
      </c>
      <c r="FD184">
        <v>59.402030000000003</v>
      </c>
      <c r="FE184">
        <v>61.544080000000001</v>
      </c>
      <c r="FF184">
        <v>63.330889999999997</v>
      </c>
      <c r="FG184">
        <v>65.092290000000006</v>
      </c>
      <c r="FH184">
        <v>66.326430000000002</v>
      </c>
      <c r="FI184">
        <v>67.147530000000003</v>
      </c>
      <c r="FJ184">
        <v>66.885859999999994</v>
      </c>
      <c r="FK184">
        <v>65.612399999999994</v>
      </c>
      <c r="FL184">
        <v>63.495269999999998</v>
      </c>
      <c r="FM184">
        <v>61.036949999999997</v>
      </c>
      <c r="FN184">
        <v>59.154380000000003</v>
      </c>
      <c r="FO184">
        <v>57.652000000000001</v>
      </c>
      <c r="FP184">
        <v>56.401670000000003</v>
      </c>
      <c r="FQ184">
        <v>55.268970000000003</v>
      </c>
      <c r="FR184">
        <v>0.38569890000000001</v>
      </c>
      <c r="FS184">
        <v>0.56369290000000005</v>
      </c>
    </row>
    <row r="185" spans="1:176" x14ac:dyDescent="0.2">
      <c r="A185" t="s">
        <v>199</v>
      </c>
      <c r="B185" t="s">
        <v>1</v>
      </c>
      <c r="C185" t="s">
        <v>210</v>
      </c>
      <c r="D185" t="s">
        <v>244</v>
      </c>
      <c r="E185">
        <v>285</v>
      </c>
      <c r="F185">
        <v>7.1831829999999997</v>
      </c>
      <c r="G185">
        <v>7.2863660000000001</v>
      </c>
      <c r="H185">
        <v>7.4159579999999998</v>
      </c>
      <c r="I185">
        <v>7.5684990000000001</v>
      </c>
      <c r="J185">
        <v>8.1615210000000005</v>
      </c>
      <c r="K185">
        <v>9.1574310000000008</v>
      </c>
      <c r="L185">
        <v>12.211510000000001</v>
      </c>
      <c r="M185">
        <v>17.731670000000001</v>
      </c>
      <c r="N185">
        <v>22.7974</v>
      </c>
      <c r="O185">
        <v>21.270440000000001</v>
      </c>
      <c r="P185">
        <v>20.649000000000001</v>
      </c>
      <c r="Q185">
        <v>19.61805</v>
      </c>
      <c r="R185">
        <v>19.1036</v>
      </c>
      <c r="S185">
        <v>18.865290000000002</v>
      </c>
      <c r="T185">
        <v>18.373919999999998</v>
      </c>
      <c r="U185">
        <v>16.337420000000002</v>
      </c>
      <c r="V185">
        <v>13.51713</v>
      </c>
      <c r="W185">
        <v>11.486800000000001</v>
      </c>
      <c r="X185">
        <v>10.62444</v>
      </c>
      <c r="Y185">
        <v>10.50366</v>
      </c>
      <c r="Z185">
        <v>10.3155</v>
      </c>
      <c r="AA185">
        <v>9.2527310000000007</v>
      </c>
      <c r="AB185">
        <v>8.4871479999999995</v>
      </c>
      <c r="AC185">
        <v>7.6974179999999999</v>
      </c>
      <c r="AD185">
        <v>0.23538600000000001</v>
      </c>
      <c r="AE185">
        <v>0.34274650000000001</v>
      </c>
      <c r="AF185">
        <v>0.43076799999999998</v>
      </c>
      <c r="AG185">
        <v>0.43586599999999998</v>
      </c>
      <c r="AH185">
        <v>0.63330679999999995</v>
      </c>
      <c r="AI185">
        <v>0.31287429999999999</v>
      </c>
      <c r="AJ185">
        <v>-9.7791000000000006E-3</v>
      </c>
      <c r="AK185">
        <v>-0.1672612</v>
      </c>
      <c r="AL185">
        <v>-0.48812119999999998</v>
      </c>
      <c r="AM185">
        <v>-0.78067450000000005</v>
      </c>
      <c r="AN185">
        <v>-0.70703000000000005</v>
      </c>
      <c r="AO185">
        <v>-0.62912290000000004</v>
      </c>
      <c r="AP185">
        <v>-0.74252560000000001</v>
      </c>
      <c r="AQ185">
        <v>-0.68656519999999999</v>
      </c>
      <c r="AR185">
        <v>-0.67492149999999995</v>
      </c>
      <c r="AS185">
        <v>-0.4487525</v>
      </c>
      <c r="AT185">
        <v>-0.33091660000000001</v>
      </c>
      <c r="AU185">
        <v>-0.3080446</v>
      </c>
      <c r="AV185">
        <v>5.6321299999999998E-2</v>
      </c>
      <c r="AW185">
        <v>2.8065699999999999E-2</v>
      </c>
      <c r="AX185">
        <v>3.7728900000000003E-2</v>
      </c>
      <c r="AY185">
        <v>-2.50914E-2</v>
      </c>
      <c r="AZ185">
        <v>0.13897960000000001</v>
      </c>
      <c r="BA185">
        <v>0.1226196</v>
      </c>
      <c r="BB185">
        <v>0.36170609999999997</v>
      </c>
      <c r="BC185">
        <v>0.46718730000000003</v>
      </c>
      <c r="BD185">
        <v>0.56187869999999995</v>
      </c>
      <c r="BE185">
        <v>0.56179730000000005</v>
      </c>
      <c r="BF185">
        <v>0.7649823</v>
      </c>
      <c r="BG185">
        <v>0.46203080000000002</v>
      </c>
      <c r="BH185">
        <v>0.25474029999999998</v>
      </c>
      <c r="BI185">
        <v>0.37503389999999998</v>
      </c>
      <c r="BJ185">
        <v>0.3210384</v>
      </c>
      <c r="BK185">
        <v>-8.0503099999999994E-2</v>
      </c>
      <c r="BL185">
        <v>-5.6000899999999999E-2</v>
      </c>
      <c r="BM185">
        <v>-2.8197000000000001E-3</v>
      </c>
      <c r="BN185">
        <v>-0.13926169999999999</v>
      </c>
      <c r="BO185">
        <v>-6.9566600000000006E-2</v>
      </c>
      <c r="BP185">
        <v>-9.3303800000000006E-2</v>
      </c>
      <c r="BQ185">
        <v>-1.9821999999999999E-3</v>
      </c>
      <c r="BR185">
        <v>-2.7862999999999999E-2</v>
      </c>
      <c r="BS185">
        <v>-9.1096300000000005E-2</v>
      </c>
      <c r="BT185">
        <v>0.22144349999999999</v>
      </c>
      <c r="BU185">
        <v>0.17974010000000001</v>
      </c>
      <c r="BV185">
        <v>0.17312900000000001</v>
      </c>
      <c r="BW185">
        <v>9.6978200000000001E-2</v>
      </c>
      <c r="BX185">
        <v>0.26237929999999998</v>
      </c>
      <c r="BY185">
        <v>0.2446835</v>
      </c>
      <c r="BZ185">
        <v>0.44919510000000001</v>
      </c>
      <c r="CA185">
        <v>0.5533747</v>
      </c>
      <c r="CB185">
        <v>0.65268550000000003</v>
      </c>
      <c r="CC185">
        <v>0.64901690000000001</v>
      </c>
      <c r="CD185">
        <v>0.85618039999999995</v>
      </c>
      <c r="CE185">
        <v>0.56533610000000001</v>
      </c>
      <c r="CF185">
        <v>0.43794549999999999</v>
      </c>
      <c r="CG185">
        <v>0.75062580000000001</v>
      </c>
      <c r="CH185">
        <v>0.88145989999999996</v>
      </c>
      <c r="CI185">
        <v>0.4044334</v>
      </c>
      <c r="CJ185">
        <v>0.39489990000000003</v>
      </c>
      <c r="CK185">
        <v>0.4309559</v>
      </c>
      <c r="CL185">
        <v>0.2785571</v>
      </c>
      <c r="CM185">
        <v>0.35776479999999999</v>
      </c>
      <c r="CN185">
        <v>0.30952279999999999</v>
      </c>
      <c r="CO185">
        <v>0.30744959999999999</v>
      </c>
      <c r="CP185">
        <v>0.182031</v>
      </c>
      <c r="CQ185">
        <v>5.9161400000000003E-2</v>
      </c>
      <c r="CR185">
        <v>0.33580670000000001</v>
      </c>
      <c r="CS185">
        <v>0.28478930000000002</v>
      </c>
      <c r="CT185">
        <v>0.2669068</v>
      </c>
      <c r="CU185">
        <v>0.1815233</v>
      </c>
      <c r="CV185">
        <v>0.34784559999999998</v>
      </c>
      <c r="CW185">
        <v>0.32922459999999998</v>
      </c>
      <c r="CX185">
        <v>0.5366841</v>
      </c>
      <c r="CY185">
        <v>0.63956210000000002</v>
      </c>
      <c r="CZ185">
        <v>0.74349240000000005</v>
      </c>
      <c r="DA185">
        <v>0.73623649999999996</v>
      </c>
      <c r="DB185">
        <v>0.94737850000000001</v>
      </c>
      <c r="DC185">
        <v>0.66864140000000005</v>
      </c>
      <c r="DD185">
        <v>0.6211508</v>
      </c>
      <c r="DE185">
        <v>1.1262179999999999</v>
      </c>
      <c r="DF185">
        <v>1.441881</v>
      </c>
      <c r="DG185">
        <v>0.88936999999999999</v>
      </c>
      <c r="DH185">
        <v>0.84580060000000001</v>
      </c>
      <c r="DI185">
        <v>0.86473160000000004</v>
      </c>
      <c r="DJ185">
        <v>0.69637579999999999</v>
      </c>
      <c r="DK185">
        <v>0.78509609999999996</v>
      </c>
      <c r="DL185">
        <v>0.71234940000000002</v>
      </c>
      <c r="DM185">
        <v>0.61688140000000002</v>
      </c>
      <c r="DN185">
        <v>0.39192500000000002</v>
      </c>
      <c r="DO185">
        <v>0.2094191</v>
      </c>
      <c r="DP185">
        <v>0.45016980000000001</v>
      </c>
      <c r="DQ185">
        <v>0.38983859999999998</v>
      </c>
      <c r="DR185">
        <v>0.36068450000000002</v>
      </c>
      <c r="DS185">
        <v>0.26606839999999998</v>
      </c>
      <c r="DT185">
        <v>0.43331180000000002</v>
      </c>
      <c r="DU185">
        <v>0.41376570000000001</v>
      </c>
      <c r="DV185">
        <v>0.66300429999999999</v>
      </c>
      <c r="DW185">
        <v>0.76400290000000004</v>
      </c>
      <c r="DX185">
        <v>0.87460300000000002</v>
      </c>
      <c r="DY185">
        <v>0.86216769999999998</v>
      </c>
      <c r="DZ185">
        <v>1.079054</v>
      </c>
      <c r="EA185">
        <v>0.81779789999999997</v>
      </c>
      <c r="EB185">
        <v>0.88567010000000002</v>
      </c>
      <c r="EC185">
        <v>1.6685129999999999</v>
      </c>
      <c r="ED185">
        <v>2.2510409999999998</v>
      </c>
      <c r="EE185">
        <v>1.5895410000000001</v>
      </c>
      <c r="EF185">
        <v>1.4968300000000001</v>
      </c>
      <c r="EG185">
        <v>1.4910350000000001</v>
      </c>
      <c r="EH185">
        <v>1.2996399999999999</v>
      </c>
      <c r="EI185">
        <v>1.4020950000000001</v>
      </c>
      <c r="EJ185">
        <v>1.2939670000000001</v>
      </c>
      <c r="EK185">
        <v>1.063652</v>
      </c>
      <c r="EL185">
        <v>0.6949786</v>
      </c>
      <c r="EM185">
        <v>0.42636740000000001</v>
      </c>
      <c r="EN185">
        <v>0.61529210000000001</v>
      </c>
      <c r="EO185">
        <v>0.54151300000000002</v>
      </c>
      <c r="EP185">
        <v>0.49608469999999999</v>
      </c>
      <c r="EQ185">
        <v>0.38813799999999998</v>
      </c>
      <c r="ER185">
        <v>0.55671150000000003</v>
      </c>
      <c r="ES185">
        <v>0.53582949999999996</v>
      </c>
      <c r="ET185">
        <v>49.170059999999999</v>
      </c>
      <c r="EU185">
        <v>48.524439999999998</v>
      </c>
      <c r="EV185">
        <v>48.009259999999998</v>
      </c>
      <c r="EW185">
        <v>47.904060000000001</v>
      </c>
      <c r="EX185">
        <v>47.780070000000002</v>
      </c>
      <c r="EY185">
        <v>47.736559999999997</v>
      </c>
      <c r="EZ185">
        <v>47.702300000000001</v>
      </c>
      <c r="FA185">
        <v>48.177880000000002</v>
      </c>
      <c r="FB185">
        <v>50.640360000000001</v>
      </c>
      <c r="FC185">
        <v>53.064050000000002</v>
      </c>
      <c r="FD185">
        <v>55.0274</v>
      </c>
      <c r="FE185">
        <v>55.935630000000003</v>
      </c>
      <c r="FF185">
        <v>56.099209999999999</v>
      </c>
      <c r="FG185">
        <v>54.801630000000003</v>
      </c>
      <c r="FH185">
        <v>53.596919999999997</v>
      </c>
      <c r="FI185">
        <v>51.368510000000001</v>
      </c>
      <c r="FJ185">
        <v>50.840949999999999</v>
      </c>
      <c r="FK185">
        <v>50.631390000000003</v>
      </c>
      <c r="FL185">
        <v>50.541040000000002</v>
      </c>
      <c r="FM185">
        <v>49.272379999999998</v>
      </c>
      <c r="FN185">
        <v>47.793500000000002</v>
      </c>
      <c r="FO185">
        <v>47.060420000000001</v>
      </c>
      <c r="FP185">
        <v>46.600679999999997</v>
      </c>
      <c r="FQ185">
        <v>46.50665</v>
      </c>
      <c r="FR185">
        <v>0.38569890000000001</v>
      </c>
      <c r="FS185">
        <v>0.56369290000000005</v>
      </c>
    </row>
    <row r="186" spans="1:176" x14ac:dyDescent="0.2">
      <c r="A186" t="s">
        <v>199</v>
      </c>
      <c r="B186" t="s">
        <v>1</v>
      </c>
      <c r="C186" t="s">
        <v>210</v>
      </c>
      <c r="D186" t="s">
        <v>234</v>
      </c>
      <c r="E186">
        <v>285</v>
      </c>
      <c r="F186">
        <v>7.9486189999999999</v>
      </c>
      <c r="G186">
        <v>7.9487899999999998</v>
      </c>
      <c r="H186">
        <v>7.886755</v>
      </c>
      <c r="I186">
        <v>7.8224020000000003</v>
      </c>
      <c r="J186">
        <v>7.9079839999999999</v>
      </c>
      <c r="K186">
        <v>8.2972850000000005</v>
      </c>
      <c r="L186">
        <v>9.9563799999999993</v>
      </c>
      <c r="M186">
        <v>13.820550000000001</v>
      </c>
      <c r="N186">
        <v>19.830500000000001</v>
      </c>
      <c r="O186">
        <v>22.106010000000001</v>
      </c>
      <c r="P186">
        <v>23.985710000000001</v>
      </c>
      <c r="Q186">
        <v>25.943110000000001</v>
      </c>
      <c r="R186">
        <v>26.906110000000002</v>
      </c>
      <c r="S186">
        <v>28.56673</v>
      </c>
      <c r="T186">
        <v>28.229800000000001</v>
      </c>
      <c r="U186">
        <v>23.935199999999998</v>
      </c>
      <c r="V186">
        <v>19.557500000000001</v>
      </c>
      <c r="W186">
        <v>16.340309999999999</v>
      </c>
      <c r="X186">
        <v>13.89184</v>
      </c>
      <c r="Y186">
        <v>12.61336</v>
      </c>
      <c r="Z186">
        <v>11.74296</v>
      </c>
      <c r="AA186">
        <v>10.586259999999999</v>
      </c>
      <c r="AB186">
        <v>9.2759959999999992</v>
      </c>
      <c r="AC186">
        <v>8.3952329999999993</v>
      </c>
      <c r="AD186">
        <v>-0.53904839999999998</v>
      </c>
      <c r="AE186">
        <v>-0.40175250000000001</v>
      </c>
      <c r="AF186">
        <v>-0.38380409999999998</v>
      </c>
      <c r="AG186">
        <v>-0.45990259999999999</v>
      </c>
      <c r="AH186">
        <v>-0.4958726</v>
      </c>
      <c r="AI186">
        <v>-0.41280509999999998</v>
      </c>
      <c r="AJ186">
        <v>-0.19783490000000001</v>
      </c>
      <c r="AK186">
        <v>-0.23143739999999999</v>
      </c>
      <c r="AL186">
        <v>-1.843531</v>
      </c>
      <c r="AM186">
        <v>-2.4052699999999998</v>
      </c>
      <c r="AN186">
        <v>-3.133699</v>
      </c>
      <c r="AO186">
        <v>-3.770937</v>
      </c>
      <c r="AP186">
        <v>-3.9564819999999998</v>
      </c>
      <c r="AQ186">
        <v>-4.7695059999999998</v>
      </c>
      <c r="AR186">
        <v>-4.6437330000000001</v>
      </c>
      <c r="AS186">
        <v>-2.9613700000000001</v>
      </c>
      <c r="AT186">
        <v>-1.442224</v>
      </c>
      <c r="AU186">
        <v>-0.70883200000000002</v>
      </c>
      <c r="AV186">
        <v>-0.24773149999999999</v>
      </c>
      <c r="AW186">
        <v>-0.1514606</v>
      </c>
      <c r="AX186">
        <v>-1.3932E-2</v>
      </c>
      <c r="AY186">
        <v>-0.1197454</v>
      </c>
      <c r="AZ186">
        <v>-0.38882420000000001</v>
      </c>
      <c r="BA186">
        <v>-0.45261630000000003</v>
      </c>
      <c r="BB186">
        <v>0.26046130000000001</v>
      </c>
      <c r="BC186">
        <v>0.39263360000000003</v>
      </c>
      <c r="BD186">
        <v>0.41826550000000001</v>
      </c>
      <c r="BE186">
        <v>0.35151460000000001</v>
      </c>
      <c r="BF186">
        <v>0.31288440000000001</v>
      </c>
      <c r="BG186">
        <v>0.35217920000000003</v>
      </c>
      <c r="BH186">
        <v>0.47268300000000002</v>
      </c>
      <c r="BI186">
        <v>0.26900780000000002</v>
      </c>
      <c r="BJ186">
        <v>-0.81580649999999999</v>
      </c>
      <c r="BK186">
        <v>-1.171854</v>
      </c>
      <c r="BL186">
        <v>-1.687602</v>
      </c>
      <c r="BM186">
        <v>-2.0654970000000001</v>
      </c>
      <c r="BN186">
        <v>-2.1318069999999998</v>
      </c>
      <c r="BO186">
        <v>-2.6490010000000002</v>
      </c>
      <c r="BP186">
        <v>-2.5551849999999998</v>
      </c>
      <c r="BQ186">
        <v>-1.493282</v>
      </c>
      <c r="BR186">
        <v>-0.58005580000000001</v>
      </c>
      <c r="BS186">
        <v>-0.137487</v>
      </c>
      <c r="BT186">
        <v>0.23943159999999999</v>
      </c>
      <c r="BU186">
        <v>0.37108950000000002</v>
      </c>
      <c r="BV186">
        <v>0.59097929999999999</v>
      </c>
      <c r="BW186">
        <v>0.54643850000000005</v>
      </c>
      <c r="BX186">
        <v>0.34157510000000002</v>
      </c>
      <c r="BY186">
        <v>0.30445990000000001</v>
      </c>
      <c r="BZ186">
        <v>0.81419929999999996</v>
      </c>
      <c r="CA186">
        <v>0.94282290000000002</v>
      </c>
      <c r="CB186">
        <v>0.97377650000000004</v>
      </c>
      <c r="CC186">
        <v>0.91349979999999997</v>
      </c>
      <c r="CD186">
        <v>0.873027</v>
      </c>
      <c r="CE186">
        <v>0.88200500000000004</v>
      </c>
      <c r="CF186">
        <v>0.93708179999999996</v>
      </c>
      <c r="CG186">
        <v>0.61561449999999995</v>
      </c>
      <c r="CH186">
        <v>-0.104008</v>
      </c>
      <c r="CI186">
        <v>-0.31759290000000001</v>
      </c>
      <c r="CJ186">
        <v>-0.68603979999999998</v>
      </c>
      <c r="CK186">
        <v>-0.88431439999999994</v>
      </c>
      <c r="CL186">
        <v>-0.86804369999999997</v>
      </c>
      <c r="CM186">
        <v>-1.180345</v>
      </c>
      <c r="CN186">
        <v>-1.108663</v>
      </c>
      <c r="CO186">
        <v>-0.47648889999999999</v>
      </c>
      <c r="CP186">
        <v>1.70791E-2</v>
      </c>
      <c r="CQ186">
        <v>0.25822479999999998</v>
      </c>
      <c r="CR186">
        <v>0.57683930000000005</v>
      </c>
      <c r="CS186">
        <v>0.73300609999999999</v>
      </c>
      <c r="CT186">
        <v>1.0099389999999999</v>
      </c>
      <c r="CU186">
        <v>1.007835</v>
      </c>
      <c r="CV186">
        <v>0.84744739999999996</v>
      </c>
      <c r="CW186">
        <v>0.82880849999999995</v>
      </c>
      <c r="CX186">
        <v>1.367937</v>
      </c>
      <c r="CY186">
        <v>1.493012</v>
      </c>
      <c r="CZ186">
        <v>1.5292870000000001</v>
      </c>
      <c r="DA186">
        <v>1.4754849999999999</v>
      </c>
      <c r="DB186">
        <v>1.4331700000000001</v>
      </c>
      <c r="DC186">
        <v>1.4118310000000001</v>
      </c>
      <c r="DD186">
        <v>1.4014800000000001</v>
      </c>
      <c r="DE186">
        <v>0.96222129999999995</v>
      </c>
      <c r="DF186">
        <v>0.60779050000000001</v>
      </c>
      <c r="DG186">
        <v>0.53666780000000003</v>
      </c>
      <c r="DH186">
        <v>0.31552259999999999</v>
      </c>
      <c r="DI186">
        <v>0.29686829999999997</v>
      </c>
      <c r="DJ186">
        <v>0.39572010000000002</v>
      </c>
      <c r="DK186">
        <v>0.28831079999999998</v>
      </c>
      <c r="DL186">
        <v>0.33785880000000001</v>
      </c>
      <c r="DM186">
        <v>0.54030440000000002</v>
      </c>
      <c r="DN186">
        <v>0.61421389999999998</v>
      </c>
      <c r="DO186">
        <v>0.65393659999999998</v>
      </c>
      <c r="DP186">
        <v>0.91424700000000003</v>
      </c>
      <c r="DQ186">
        <v>1.0949230000000001</v>
      </c>
      <c r="DR186">
        <v>1.4288989999999999</v>
      </c>
      <c r="DS186">
        <v>1.4692320000000001</v>
      </c>
      <c r="DT186">
        <v>1.3533200000000001</v>
      </c>
      <c r="DU186">
        <v>1.3531569999999999</v>
      </c>
      <c r="DV186">
        <v>2.1674470000000001</v>
      </c>
      <c r="DW186">
        <v>2.287398</v>
      </c>
      <c r="DX186">
        <v>2.3313570000000001</v>
      </c>
      <c r="DY186">
        <v>2.286902</v>
      </c>
      <c r="DZ186">
        <v>2.241927</v>
      </c>
      <c r="EA186">
        <v>2.1768149999999999</v>
      </c>
      <c r="EB186">
        <v>2.0719979999999998</v>
      </c>
      <c r="EC186">
        <v>1.462666</v>
      </c>
      <c r="ED186">
        <v>1.6355150000000001</v>
      </c>
      <c r="EE186">
        <v>1.7700849999999999</v>
      </c>
      <c r="EF186">
        <v>1.76162</v>
      </c>
      <c r="EG186">
        <v>2.0023080000000002</v>
      </c>
      <c r="EH186">
        <v>2.2203940000000002</v>
      </c>
      <c r="EI186">
        <v>2.4088159999999998</v>
      </c>
      <c r="EJ186">
        <v>2.4264060000000001</v>
      </c>
      <c r="EK186">
        <v>2.0083920000000002</v>
      </c>
      <c r="EL186">
        <v>1.4763820000000001</v>
      </c>
      <c r="EM186">
        <v>1.225282</v>
      </c>
      <c r="EN186">
        <v>1.40141</v>
      </c>
      <c r="EO186">
        <v>1.6174729999999999</v>
      </c>
      <c r="EP186">
        <v>2.0338099999999999</v>
      </c>
      <c r="EQ186">
        <v>2.1354160000000002</v>
      </c>
      <c r="ER186">
        <v>2.0837189999999999</v>
      </c>
      <c r="ES186">
        <v>2.110233</v>
      </c>
      <c r="ET186">
        <v>60.6935</v>
      </c>
      <c r="EU186">
        <v>59.592039999999997</v>
      </c>
      <c r="EV186">
        <v>58.52299</v>
      </c>
      <c r="EW186">
        <v>57.520009999999999</v>
      </c>
      <c r="EX186">
        <v>56.806049999999999</v>
      </c>
      <c r="EY186">
        <v>56.132420000000003</v>
      </c>
      <c r="EZ186">
        <v>56.237609999999997</v>
      </c>
      <c r="FA186">
        <v>59.143459999999997</v>
      </c>
      <c r="FB186">
        <v>62.714019999999998</v>
      </c>
      <c r="FC186">
        <v>66.219830000000002</v>
      </c>
      <c r="FD186">
        <v>69.529910000000001</v>
      </c>
      <c r="FE186">
        <v>72.428210000000007</v>
      </c>
      <c r="FF186">
        <v>74.639240000000001</v>
      </c>
      <c r="FG186">
        <v>76.397810000000007</v>
      </c>
      <c r="FH186">
        <v>77.540980000000005</v>
      </c>
      <c r="FI186">
        <v>77.710040000000006</v>
      </c>
      <c r="FJ186">
        <v>77.260819999999995</v>
      </c>
      <c r="FK186">
        <v>75.89188</v>
      </c>
      <c r="FL186">
        <v>73.501369999999994</v>
      </c>
      <c r="FM186">
        <v>70.146739999999994</v>
      </c>
      <c r="FN186">
        <v>66.843329999999995</v>
      </c>
      <c r="FO186">
        <v>64.644909999999996</v>
      </c>
      <c r="FP186">
        <v>62.976520000000001</v>
      </c>
      <c r="FQ186">
        <v>61.590949999999999</v>
      </c>
      <c r="FR186">
        <v>0.78319280000000002</v>
      </c>
      <c r="FS186">
        <v>0.92343470000000005</v>
      </c>
      <c r="FT186">
        <v>1.5873520000000001</v>
      </c>
    </row>
    <row r="187" spans="1:176" x14ac:dyDescent="0.2">
      <c r="A187" t="s">
        <v>199</v>
      </c>
      <c r="B187" t="s">
        <v>1</v>
      </c>
      <c r="C187" t="s">
        <v>210</v>
      </c>
      <c r="D187" t="s">
        <v>245</v>
      </c>
      <c r="E187">
        <v>285</v>
      </c>
      <c r="F187">
        <v>8.2828429999999997</v>
      </c>
      <c r="G187">
        <v>8.2169489999999996</v>
      </c>
      <c r="H187">
        <v>8.1079159999999995</v>
      </c>
      <c r="I187">
        <v>7.9992369999999999</v>
      </c>
      <c r="J187">
        <v>8.1925430000000006</v>
      </c>
      <c r="K187">
        <v>8.4212199999999999</v>
      </c>
      <c r="L187">
        <v>10.05803</v>
      </c>
      <c r="M187">
        <v>14.617380000000001</v>
      </c>
      <c r="N187">
        <v>22.54627</v>
      </c>
      <c r="O187">
        <v>27.577909999999999</v>
      </c>
      <c r="P187">
        <v>31.830590000000001</v>
      </c>
      <c r="Q187">
        <v>35.142090000000003</v>
      </c>
      <c r="R187">
        <v>37.060549999999999</v>
      </c>
      <c r="S187">
        <v>39.411369999999998</v>
      </c>
      <c r="T187">
        <v>38.421379999999999</v>
      </c>
      <c r="U187">
        <v>33.122419999999998</v>
      </c>
      <c r="V187">
        <v>26.80078</v>
      </c>
      <c r="W187">
        <v>22.02047</v>
      </c>
      <c r="X187">
        <v>17.957260000000002</v>
      </c>
      <c r="Y187">
        <v>15.920590000000001</v>
      </c>
      <c r="Z187">
        <v>13.66005</v>
      </c>
      <c r="AA187">
        <v>11.877219999999999</v>
      </c>
      <c r="AB187">
        <v>10.22392</v>
      </c>
      <c r="AC187">
        <v>9.0867889999999996</v>
      </c>
      <c r="AD187">
        <v>-0.457181</v>
      </c>
      <c r="AE187">
        <v>-0.35905320000000002</v>
      </c>
      <c r="AF187">
        <v>-0.32770549999999998</v>
      </c>
      <c r="AG187">
        <v>-0.41674080000000002</v>
      </c>
      <c r="AH187">
        <v>-0.32440580000000002</v>
      </c>
      <c r="AI187">
        <v>-0.30070799999999998</v>
      </c>
      <c r="AJ187">
        <v>-1.2635199999999999E-2</v>
      </c>
      <c r="AK187">
        <v>0.2808621</v>
      </c>
      <c r="AL187">
        <v>-1.003576</v>
      </c>
      <c r="AM187">
        <v>-1.5643499999999999</v>
      </c>
      <c r="AN187">
        <v>-2.2565879999999998</v>
      </c>
      <c r="AO187">
        <v>-3.204434</v>
      </c>
      <c r="AP187">
        <v>-3.4245640000000002</v>
      </c>
      <c r="AQ187">
        <v>-4.3175879999999998</v>
      </c>
      <c r="AR187">
        <v>-4.3006159999999998</v>
      </c>
      <c r="AS187">
        <v>-2.8866139999999998</v>
      </c>
      <c r="AT187">
        <v>-1.3307</v>
      </c>
      <c r="AU187">
        <v>-0.70862890000000001</v>
      </c>
      <c r="AV187">
        <v>-0.3585005</v>
      </c>
      <c r="AW187">
        <v>-0.24677969999999999</v>
      </c>
      <c r="AX187">
        <v>-3.2282499999999999E-2</v>
      </c>
      <c r="AY187">
        <v>-9.3631000000000006E-2</v>
      </c>
      <c r="AZ187">
        <v>-0.33651350000000002</v>
      </c>
      <c r="BA187">
        <v>-0.4466021</v>
      </c>
      <c r="BB187">
        <v>0.34232869999999999</v>
      </c>
      <c r="BC187">
        <v>0.43533290000000002</v>
      </c>
      <c r="BD187">
        <v>0.47436410000000001</v>
      </c>
      <c r="BE187">
        <v>0.39467639999999998</v>
      </c>
      <c r="BF187">
        <v>0.48435119999999998</v>
      </c>
      <c r="BG187">
        <v>0.46427629999999998</v>
      </c>
      <c r="BH187">
        <v>0.65788279999999999</v>
      </c>
      <c r="BI187">
        <v>0.78130719999999998</v>
      </c>
      <c r="BJ187">
        <v>2.4147800000000001E-2</v>
      </c>
      <c r="BK187">
        <v>-0.33093309999999998</v>
      </c>
      <c r="BL187">
        <v>-0.81049079999999996</v>
      </c>
      <c r="BM187">
        <v>-1.4989939999999999</v>
      </c>
      <c r="BN187">
        <v>-1.59989</v>
      </c>
      <c r="BO187">
        <v>-2.197082</v>
      </c>
      <c r="BP187">
        <v>-2.2120679999999999</v>
      </c>
      <c r="BQ187">
        <v>-1.418525</v>
      </c>
      <c r="BR187">
        <v>-0.46853250000000002</v>
      </c>
      <c r="BS187">
        <v>-0.13728389999999999</v>
      </c>
      <c r="BT187">
        <v>0.12866259999999999</v>
      </c>
      <c r="BU187">
        <v>0.27577040000000003</v>
      </c>
      <c r="BV187">
        <v>0.57262880000000005</v>
      </c>
      <c r="BW187">
        <v>0.57255290000000003</v>
      </c>
      <c r="BX187">
        <v>0.39388580000000001</v>
      </c>
      <c r="BY187">
        <v>0.31047409999999998</v>
      </c>
      <c r="BZ187">
        <v>0.89606669999999999</v>
      </c>
      <c r="CA187">
        <v>0.98552220000000001</v>
      </c>
      <c r="CB187">
        <v>1.0298750000000001</v>
      </c>
      <c r="CC187">
        <v>0.9566616</v>
      </c>
      <c r="CD187">
        <v>1.044494</v>
      </c>
      <c r="CE187">
        <v>0.99410209999999999</v>
      </c>
      <c r="CF187">
        <v>1.1222810000000001</v>
      </c>
      <c r="CG187">
        <v>1.1279140000000001</v>
      </c>
      <c r="CH187">
        <v>0.7359464</v>
      </c>
      <c r="CI187">
        <v>0.5233276</v>
      </c>
      <c r="CJ187">
        <v>0.19107160000000001</v>
      </c>
      <c r="CK187">
        <v>-0.31781120000000002</v>
      </c>
      <c r="CL187">
        <v>-0.33612609999999998</v>
      </c>
      <c r="CM187">
        <v>-0.72842629999999997</v>
      </c>
      <c r="CN187">
        <v>-0.76554650000000002</v>
      </c>
      <c r="CO187">
        <v>-0.40173219999999998</v>
      </c>
      <c r="CP187">
        <v>0.12860240000000001</v>
      </c>
      <c r="CQ187">
        <v>0.25842789999999999</v>
      </c>
      <c r="CR187">
        <v>0.46607029999999999</v>
      </c>
      <c r="CS187">
        <v>0.637687</v>
      </c>
      <c r="CT187">
        <v>0.99158849999999998</v>
      </c>
      <c r="CU187">
        <v>1.0339499999999999</v>
      </c>
      <c r="CV187">
        <v>0.89975810000000001</v>
      </c>
      <c r="CW187">
        <v>0.83482270000000003</v>
      </c>
      <c r="CX187">
        <v>1.449805</v>
      </c>
      <c r="CY187">
        <v>1.535712</v>
      </c>
      <c r="CZ187">
        <v>1.585386</v>
      </c>
      <c r="DA187">
        <v>1.5186470000000001</v>
      </c>
      <c r="DB187">
        <v>1.604636</v>
      </c>
      <c r="DC187">
        <v>1.5239279999999999</v>
      </c>
      <c r="DD187">
        <v>1.5866800000000001</v>
      </c>
      <c r="DE187">
        <v>1.474521</v>
      </c>
      <c r="DF187">
        <v>1.4477450000000001</v>
      </c>
      <c r="DG187">
        <v>1.377588</v>
      </c>
      <c r="DH187">
        <v>1.192634</v>
      </c>
      <c r="DI187">
        <v>0.86337149999999996</v>
      </c>
      <c r="DJ187">
        <v>0.92763770000000001</v>
      </c>
      <c r="DK187">
        <v>0.74022940000000004</v>
      </c>
      <c r="DL187">
        <v>0.68097529999999995</v>
      </c>
      <c r="DM187">
        <v>0.61506110000000003</v>
      </c>
      <c r="DN187">
        <v>0.72573719999999997</v>
      </c>
      <c r="DO187">
        <v>0.65413969999999999</v>
      </c>
      <c r="DP187">
        <v>0.80347800000000003</v>
      </c>
      <c r="DQ187">
        <v>0.99960360000000004</v>
      </c>
      <c r="DR187">
        <v>1.4105479999999999</v>
      </c>
      <c r="DS187">
        <v>1.495347</v>
      </c>
      <c r="DT187">
        <v>1.4056299999999999</v>
      </c>
      <c r="DU187">
        <v>1.3591709999999999</v>
      </c>
      <c r="DV187">
        <v>2.249314</v>
      </c>
      <c r="DW187">
        <v>2.330098</v>
      </c>
      <c r="DX187">
        <v>2.3874550000000001</v>
      </c>
      <c r="DY187">
        <v>2.3300640000000001</v>
      </c>
      <c r="DZ187">
        <v>2.4133930000000001</v>
      </c>
      <c r="EA187">
        <v>2.2889119999999998</v>
      </c>
      <c r="EB187">
        <v>2.2571979999999998</v>
      </c>
      <c r="EC187">
        <v>1.974966</v>
      </c>
      <c r="ED187">
        <v>2.4754689999999999</v>
      </c>
      <c r="EE187">
        <v>2.611005</v>
      </c>
      <c r="EF187">
        <v>2.6387309999999999</v>
      </c>
      <c r="EG187">
        <v>2.5688119999999999</v>
      </c>
      <c r="EH187">
        <v>2.7523119999999999</v>
      </c>
      <c r="EI187">
        <v>2.860735</v>
      </c>
      <c r="EJ187">
        <v>2.769523</v>
      </c>
      <c r="EK187">
        <v>2.0831490000000001</v>
      </c>
      <c r="EL187">
        <v>1.5879049999999999</v>
      </c>
      <c r="EM187">
        <v>1.2254849999999999</v>
      </c>
      <c r="EN187">
        <v>1.2906409999999999</v>
      </c>
      <c r="EO187">
        <v>1.522154</v>
      </c>
      <c r="EP187">
        <v>2.01546</v>
      </c>
      <c r="EQ187">
        <v>2.16153</v>
      </c>
      <c r="ER187">
        <v>2.1360299999999999</v>
      </c>
      <c r="ES187">
        <v>2.1162480000000001</v>
      </c>
      <c r="ET187">
        <v>68.048419999999993</v>
      </c>
      <c r="EU187">
        <v>66.521749999999997</v>
      </c>
      <c r="EV187">
        <v>64.995840000000001</v>
      </c>
      <c r="EW187">
        <v>63.689</v>
      </c>
      <c r="EX187">
        <v>62.437930000000001</v>
      </c>
      <c r="EY187">
        <v>61.618189999999998</v>
      </c>
      <c r="EZ187">
        <v>61.605640000000001</v>
      </c>
      <c r="FA187">
        <v>66.055959999999999</v>
      </c>
      <c r="FB187">
        <v>71.560910000000007</v>
      </c>
      <c r="FC187">
        <v>77.328900000000004</v>
      </c>
      <c r="FD187">
        <v>81.892449999999997</v>
      </c>
      <c r="FE187">
        <v>85.790149999999997</v>
      </c>
      <c r="FF187">
        <v>88.643659999999997</v>
      </c>
      <c r="FG187">
        <v>91.141279999999995</v>
      </c>
      <c r="FH187">
        <v>92.567120000000003</v>
      </c>
      <c r="FI187">
        <v>93.048479999999998</v>
      </c>
      <c r="FJ187">
        <v>92.583410000000001</v>
      </c>
      <c r="FK187">
        <v>91.749790000000004</v>
      </c>
      <c r="FL187">
        <v>89.440299999999993</v>
      </c>
      <c r="FM187">
        <v>85.044979999999995</v>
      </c>
      <c r="FN187">
        <v>80.546329999999998</v>
      </c>
      <c r="FO187">
        <v>77.451660000000004</v>
      </c>
      <c r="FP187">
        <v>74.715230000000005</v>
      </c>
      <c r="FQ187">
        <v>72.408100000000005</v>
      </c>
      <c r="FR187">
        <v>0.78319280000000002</v>
      </c>
      <c r="FS187">
        <v>0.92343470000000005</v>
      </c>
      <c r="FT187">
        <v>1.5873520000000001</v>
      </c>
    </row>
    <row r="188" spans="1:176" x14ac:dyDescent="0.2">
      <c r="A188" t="s">
        <v>199</v>
      </c>
      <c r="B188" t="s">
        <v>1</v>
      </c>
      <c r="C188" t="s">
        <v>210</v>
      </c>
      <c r="D188" t="s">
        <v>248</v>
      </c>
      <c r="E188">
        <v>285</v>
      </c>
      <c r="F188">
        <v>7.7055280000000002</v>
      </c>
      <c r="G188">
        <v>7.7254480000000001</v>
      </c>
      <c r="H188">
        <v>7.8622769999999997</v>
      </c>
      <c r="I188">
        <v>7.9540759999999997</v>
      </c>
      <c r="J188">
        <v>8.4397950000000002</v>
      </c>
      <c r="K188">
        <v>9.3603649999999998</v>
      </c>
      <c r="L188">
        <v>11.956429999999999</v>
      </c>
      <c r="M188">
        <v>17.306170000000002</v>
      </c>
      <c r="N188">
        <v>22.046150000000001</v>
      </c>
      <c r="O188">
        <v>20.53229</v>
      </c>
      <c r="P188">
        <v>19.953220000000002</v>
      </c>
      <c r="Q188">
        <v>19.842449999999999</v>
      </c>
      <c r="R188">
        <v>19.29354</v>
      </c>
      <c r="S188">
        <v>19.646989999999999</v>
      </c>
      <c r="T188">
        <v>19.084330000000001</v>
      </c>
      <c r="U188">
        <v>16.554870000000001</v>
      </c>
      <c r="V188">
        <v>13.896100000000001</v>
      </c>
      <c r="W188">
        <v>12.56373</v>
      </c>
      <c r="X188">
        <v>11.4001</v>
      </c>
      <c r="Y188">
        <v>10.70275</v>
      </c>
      <c r="Z188">
        <v>9.9516360000000006</v>
      </c>
      <c r="AA188">
        <v>8.9858960000000003</v>
      </c>
      <c r="AB188">
        <v>8.3354370000000007</v>
      </c>
      <c r="AC188">
        <v>7.8435290000000002</v>
      </c>
      <c r="AD188">
        <v>0.45771430000000002</v>
      </c>
      <c r="AE188">
        <v>0.51367940000000001</v>
      </c>
      <c r="AF188">
        <v>0.58657349999999997</v>
      </c>
      <c r="AG188">
        <v>0.55945270000000002</v>
      </c>
      <c r="AH188">
        <v>0.68668229999999997</v>
      </c>
      <c r="AI188">
        <v>0.4416602</v>
      </c>
      <c r="AJ188">
        <v>0.43945509999999999</v>
      </c>
      <c r="AK188">
        <v>0.28667369999999998</v>
      </c>
      <c r="AL188">
        <v>-0.17938760000000001</v>
      </c>
      <c r="AM188">
        <v>-0.45804410000000001</v>
      </c>
      <c r="AN188">
        <v>-0.50280590000000003</v>
      </c>
      <c r="AO188">
        <v>-0.45042700000000002</v>
      </c>
      <c r="AP188">
        <v>-0.55899200000000004</v>
      </c>
      <c r="AQ188">
        <v>-0.53491120000000003</v>
      </c>
      <c r="AR188">
        <v>-0.33311190000000002</v>
      </c>
      <c r="AS188">
        <v>2.03652E-2</v>
      </c>
      <c r="AT188">
        <v>4.2564400000000002E-2</v>
      </c>
      <c r="AU188">
        <v>2.4380000000000001E-3</v>
      </c>
      <c r="AV188">
        <v>0.30474479999999998</v>
      </c>
      <c r="AW188">
        <v>0.27387630000000002</v>
      </c>
      <c r="AX188">
        <v>0.35212179999999998</v>
      </c>
      <c r="AY188">
        <v>0.2528822</v>
      </c>
      <c r="AZ188">
        <v>0.40979749999999998</v>
      </c>
      <c r="BA188">
        <v>0.43348340000000002</v>
      </c>
      <c r="BB188">
        <v>0.58403439999999995</v>
      </c>
      <c r="BC188">
        <v>0.63812020000000003</v>
      </c>
      <c r="BD188">
        <v>0.71768410000000005</v>
      </c>
      <c r="BE188">
        <v>0.68538390000000005</v>
      </c>
      <c r="BF188">
        <v>0.81835789999999997</v>
      </c>
      <c r="BG188">
        <v>0.59081660000000003</v>
      </c>
      <c r="BH188">
        <v>0.7039744</v>
      </c>
      <c r="BI188">
        <v>0.82896879999999995</v>
      </c>
      <c r="BJ188">
        <v>0.62977209999999995</v>
      </c>
      <c r="BK188">
        <v>0.24212729999999999</v>
      </c>
      <c r="BL188">
        <v>0.1482232</v>
      </c>
      <c r="BM188">
        <v>0.17587610000000001</v>
      </c>
      <c r="BN188">
        <v>4.4271900000000003E-2</v>
      </c>
      <c r="BO188">
        <v>8.2087400000000005E-2</v>
      </c>
      <c r="BP188">
        <v>0.2485058</v>
      </c>
      <c r="BQ188">
        <v>0.46713559999999998</v>
      </c>
      <c r="BR188">
        <v>0.34561799999999998</v>
      </c>
      <c r="BS188">
        <v>0.2193862</v>
      </c>
      <c r="BT188">
        <v>0.46986709999999998</v>
      </c>
      <c r="BU188">
        <v>0.4255507</v>
      </c>
      <c r="BV188">
        <v>0.48752190000000001</v>
      </c>
      <c r="BW188">
        <v>0.3749518</v>
      </c>
      <c r="BX188">
        <v>0.53319720000000004</v>
      </c>
      <c r="BY188">
        <v>0.55554729999999997</v>
      </c>
      <c r="BZ188">
        <v>0.67152339999999999</v>
      </c>
      <c r="CA188">
        <v>0.72430760000000005</v>
      </c>
      <c r="CB188">
        <v>0.80849099999999996</v>
      </c>
      <c r="CC188">
        <v>0.7726035</v>
      </c>
      <c r="CD188">
        <v>0.90955600000000003</v>
      </c>
      <c r="CE188">
        <v>0.69412200000000002</v>
      </c>
      <c r="CF188">
        <v>0.88717970000000002</v>
      </c>
      <c r="CG188">
        <v>1.204561</v>
      </c>
      <c r="CH188">
        <v>1.190194</v>
      </c>
      <c r="CI188">
        <v>0.72706380000000004</v>
      </c>
      <c r="CJ188">
        <v>0.59912399999999999</v>
      </c>
      <c r="CK188">
        <v>0.60965179999999997</v>
      </c>
      <c r="CL188">
        <v>0.46209070000000002</v>
      </c>
      <c r="CM188">
        <v>0.50941879999999995</v>
      </c>
      <c r="CN188">
        <v>0.65133240000000003</v>
      </c>
      <c r="CO188">
        <v>0.77656740000000002</v>
      </c>
      <c r="CP188">
        <v>0.55551200000000001</v>
      </c>
      <c r="CQ188">
        <v>0.36964390000000003</v>
      </c>
      <c r="CR188">
        <v>0.58423020000000003</v>
      </c>
      <c r="CS188">
        <v>0.53059999999999996</v>
      </c>
      <c r="CT188">
        <v>0.58129969999999997</v>
      </c>
      <c r="CU188">
        <v>0.45949689999999999</v>
      </c>
      <c r="CV188">
        <v>0.61866339999999997</v>
      </c>
      <c r="CW188">
        <v>0.6400884</v>
      </c>
      <c r="CX188">
        <v>0.75901229999999997</v>
      </c>
      <c r="CY188">
        <v>0.81049499999999997</v>
      </c>
      <c r="CZ188">
        <v>0.89929780000000004</v>
      </c>
      <c r="DA188">
        <v>0.85982309999999995</v>
      </c>
      <c r="DB188">
        <v>1.0007539999999999</v>
      </c>
      <c r="DC188">
        <v>0.79742729999999995</v>
      </c>
      <c r="DD188">
        <v>1.0703849999999999</v>
      </c>
      <c r="DE188">
        <v>1.5801529999999999</v>
      </c>
      <c r="DF188">
        <v>1.750615</v>
      </c>
      <c r="DG188">
        <v>1.212</v>
      </c>
      <c r="DH188">
        <v>1.050025</v>
      </c>
      <c r="DI188">
        <v>1.0434270000000001</v>
      </c>
      <c r="DJ188">
        <v>0.87990950000000001</v>
      </c>
      <c r="DK188">
        <v>0.93675010000000003</v>
      </c>
      <c r="DL188">
        <v>1.0541590000000001</v>
      </c>
      <c r="DM188">
        <v>1.0859989999999999</v>
      </c>
      <c r="DN188">
        <v>0.76540600000000003</v>
      </c>
      <c r="DO188">
        <v>0.51990159999999996</v>
      </c>
      <c r="DP188">
        <v>0.69859340000000003</v>
      </c>
      <c r="DQ188">
        <v>0.63564920000000003</v>
      </c>
      <c r="DR188">
        <v>0.67507740000000005</v>
      </c>
      <c r="DS188">
        <v>0.54404189999999997</v>
      </c>
      <c r="DT188">
        <v>0.70412969999999997</v>
      </c>
      <c r="DU188">
        <v>0.72462950000000004</v>
      </c>
      <c r="DV188">
        <v>0.88533249999999997</v>
      </c>
      <c r="DW188">
        <v>0.93493579999999998</v>
      </c>
      <c r="DX188">
        <v>1.0304089999999999</v>
      </c>
      <c r="DY188">
        <v>0.98575440000000003</v>
      </c>
      <c r="DZ188">
        <v>1.13243</v>
      </c>
      <c r="EA188">
        <v>0.94658370000000003</v>
      </c>
      <c r="EB188">
        <v>1.3349040000000001</v>
      </c>
      <c r="EC188">
        <v>2.1224470000000002</v>
      </c>
      <c r="ED188">
        <v>2.5597750000000001</v>
      </c>
      <c r="EE188">
        <v>1.912172</v>
      </c>
      <c r="EF188">
        <v>1.7010540000000001</v>
      </c>
      <c r="EG188">
        <v>1.6697310000000001</v>
      </c>
      <c r="EH188">
        <v>1.4831730000000001</v>
      </c>
      <c r="EI188">
        <v>1.553749</v>
      </c>
      <c r="EJ188">
        <v>1.635777</v>
      </c>
      <c r="EK188">
        <v>1.53277</v>
      </c>
      <c r="EL188">
        <v>1.06846</v>
      </c>
      <c r="EM188">
        <v>0.73684989999999995</v>
      </c>
      <c r="EN188">
        <v>0.86371560000000003</v>
      </c>
      <c r="EO188">
        <v>0.78732360000000001</v>
      </c>
      <c r="EP188">
        <v>0.81047760000000002</v>
      </c>
      <c r="EQ188">
        <v>0.66611160000000003</v>
      </c>
      <c r="ER188">
        <v>0.82752939999999997</v>
      </c>
      <c r="ES188">
        <v>0.84669329999999998</v>
      </c>
      <c r="ET188">
        <v>51.280909999999999</v>
      </c>
      <c r="EU188">
        <v>50.612180000000002</v>
      </c>
      <c r="EV188">
        <v>49.92116</v>
      </c>
      <c r="EW188">
        <v>49.307319999999997</v>
      </c>
      <c r="EX188">
        <v>48.74259</v>
      </c>
      <c r="EY188">
        <v>48.278619999999997</v>
      </c>
      <c r="EZ188">
        <v>47.910919999999997</v>
      </c>
      <c r="FA188">
        <v>49.154679999999999</v>
      </c>
      <c r="FB188">
        <v>52.842210000000001</v>
      </c>
      <c r="FC188">
        <v>56.721350000000001</v>
      </c>
      <c r="FD188">
        <v>60.061839999999997</v>
      </c>
      <c r="FE188">
        <v>62.8232</v>
      </c>
      <c r="FF188">
        <v>64.946979999999996</v>
      </c>
      <c r="FG188">
        <v>66.326229999999995</v>
      </c>
      <c r="FH188">
        <v>66.631</v>
      </c>
      <c r="FI188">
        <v>65.807370000000006</v>
      </c>
      <c r="FJ188">
        <v>63.700809999999997</v>
      </c>
      <c r="FK188">
        <v>60.789920000000002</v>
      </c>
      <c r="FL188">
        <v>58.583919999999999</v>
      </c>
      <c r="FM188">
        <v>56.77572</v>
      </c>
      <c r="FN188">
        <v>55.329979999999999</v>
      </c>
      <c r="FO188">
        <v>54.071829999999999</v>
      </c>
      <c r="FP188">
        <v>53.041229999999999</v>
      </c>
      <c r="FQ188">
        <v>52.032429999999998</v>
      </c>
      <c r="FR188">
        <v>0.38569890000000001</v>
      </c>
      <c r="FS188">
        <v>0.56369290000000005</v>
      </c>
    </row>
    <row r="189" spans="1:176" x14ac:dyDescent="0.2">
      <c r="A189" t="s">
        <v>199</v>
      </c>
      <c r="B189" t="s">
        <v>1</v>
      </c>
      <c r="C189" t="s">
        <v>210</v>
      </c>
      <c r="D189" t="s">
        <v>251</v>
      </c>
      <c r="E189">
        <v>285</v>
      </c>
      <c r="F189">
        <v>7.6235889999999999</v>
      </c>
      <c r="G189">
        <v>7.7740770000000001</v>
      </c>
      <c r="H189">
        <v>7.9287409999999996</v>
      </c>
      <c r="I189">
        <v>8.1882719999999996</v>
      </c>
      <c r="J189">
        <v>8.8972929999999995</v>
      </c>
      <c r="K189">
        <v>10.190060000000001</v>
      </c>
      <c r="L189">
        <v>13.40203</v>
      </c>
      <c r="M189">
        <v>20.5489</v>
      </c>
      <c r="N189">
        <v>27.13214</v>
      </c>
      <c r="O189">
        <v>24.107700000000001</v>
      </c>
      <c r="P189">
        <v>22.69688</v>
      </c>
      <c r="Q189">
        <v>22.13692</v>
      </c>
      <c r="R189">
        <v>21.13336</v>
      </c>
      <c r="S189">
        <v>21.132760000000001</v>
      </c>
      <c r="T189">
        <v>19.840409999999999</v>
      </c>
      <c r="U189">
        <v>17.197050000000001</v>
      </c>
      <c r="V189">
        <v>14.58426</v>
      </c>
      <c r="W189">
        <v>13.22908</v>
      </c>
      <c r="X189">
        <v>11.73751</v>
      </c>
      <c r="Y189">
        <v>10.973100000000001</v>
      </c>
      <c r="Z189">
        <v>10.11904</v>
      </c>
      <c r="AA189">
        <v>9.102017</v>
      </c>
      <c r="AB189">
        <v>8.3074779999999997</v>
      </c>
      <c r="AC189">
        <v>7.7905430000000004</v>
      </c>
      <c r="AD189">
        <v>0.28518850000000001</v>
      </c>
      <c r="AE189">
        <v>0.38011450000000002</v>
      </c>
      <c r="AF189">
        <v>0.46756540000000002</v>
      </c>
      <c r="AG189">
        <v>0.46603810000000001</v>
      </c>
      <c r="AH189">
        <v>0.64900400000000003</v>
      </c>
      <c r="AI189">
        <v>0.3464642</v>
      </c>
      <c r="AJ189">
        <v>0.1074746</v>
      </c>
      <c r="AK189">
        <v>-5.5066299999999999E-2</v>
      </c>
      <c r="AL189">
        <v>-0.4326757</v>
      </c>
      <c r="AM189">
        <v>-0.73785670000000003</v>
      </c>
      <c r="AN189">
        <v>-0.68678119999999998</v>
      </c>
      <c r="AO189">
        <v>-0.61468920000000005</v>
      </c>
      <c r="AP189">
        <v>-0.7279468</v>
      </c>
      <c r="AQ189">
        <v>-0.67703979999999997</v>
      </c>
      <c r="AR189">
        <v>-0.62795730000000005</v>
      </c>
      <c r="AS189">
        <v>-0.36428959999999999</v>
      </c>
      <c r="AT189">
        <v>-0.25643759999999999</v>
      </c>
      <c r="AU189">
        <v>-0.24145079999999999</v>
      </c>
      <c r="AV189">
        <v>0.1118586</v>
      </c>
      <c r="AW189">
        <v>8.3327200000000004E-2</v>
      </c>
      <c r="AX189">
        <v>0.1049895</v>
      </c>
      <c r="AY189">
        <v>3.4798200000000001E-2</v>
      </c>
      <c r="AZ189">
        <v>0.20029340000000001</v>
      </c>
      <c r="BA189">
        <v>0.19222349999999999</v>
      </c>
      <c r="BB189">
        <v>0.41150870000000001</v>
      </c>
      <c r="BC189">
        <v>0.50455530000000004</v>
      </c>
      <c r="BD189">
        <v>0.59867610000000004</v>
      </c>
      <c r="BE189">
        <v>0.59196939999999998</v>
      </c>
      <c r="BF189">
        <v>0.78067960000000003</v>
      </c>
      <c r="BG189">
        <v>0.49562060000000002</v>
      </c>
      <c r="BH189">
        <v>0.37199389999999999</v>
      </c>
      <c r="BI189">
        <v>0.48722880000000002</v>
      </c>
      <c r="BJ189">
        <v>0.37648389999999998</v>
      </c>
      <c r="BK189">
        <v>-3.7685400000000001E-2</v>
      </c>
      <c r="BL189">
        <v>-3.5751999999999999E-2</v>
      </c>
      <c r="BM189">
        <v>1.16139E-2</v>
      </c>
      <c r="BN189">
        <v>-0.1246828</v>
      </c>
      <c r="BO189">
        <v>-6.0041200000000003E-2</v>
      </c>
      <c r="BP189">
        <v>-4.6339699999999998E-2</v>
      </c>
      <c r="BQ189">
        <v>8.2480700000000004E-2</v>
      </c>
      <c r="BR189">
        <v>4.6615999999999998E-2</v>
      </c>
      <c r="BS189">
        <v>-2.4502599999999999E-2</v>
      </c>
      <c r="BT189">
        <v>0.27698080000000003</v>
      </c>
      <c r="BU189">
        <v>0.23500170000000001</v>
      </c>
      <c r="BV189">
        <v>0.24038960000000001</v>
      </c>
      <c r="BW189">
        <v>0.1568678</v>
      </c>
      <c r="BX189">
        <v>0.32369310000000001</v>
      </c>
      <c r="BY189">
        <v>0.31428739999999999</v>
      </c>
      <c r="BZ189">
        <v>0.49899769999999999</v>
      </c>
      <c r="CA189">
        <v>0.59074269999999995</v>
      </c>
      <c r="CB189">
        <v>0.68948299999999996</v>
      </c>
      <c r="CC189">
        <v>0.67918900000000004</v>
      </c>
      <c r="CD189">
        <v>0.87187769999999998</v>
      </c>
      <c r="CE189">
        <v>0.59892590000000001</v>
      </c>
      <c r="CF189">
        <v>0.5551992</v>
      </c>
      <c r="CG189">
        <v>0.8628207</v>
      </c>
      <c r="CH189">
        <v>0.9369054</v>
      </c>
      <c r="CI189">
        <v>0.44725120000000002</v>
      </c>
      <c r="CJ189">
        <v>0.41514869999999998</v>
      </c>
      <c r="CK189">
        <v>0.4453896</v>
      </c>
      <c r="CL189">
        <v>0.29313600000000001</v>
      </c>
      <c r="CM189">
        <v>0.36729010000000001</v>
      </c>
      <c r="CN189">
        <v>0.3564869</v>
      </c>
      <c r="CO189">
        <v>0.3919125</v>
      </c>
      <c r="CP189">
        <v>0.25651000000000002</v>
      </c>
      <c r="CQ189">
        <v>0.12575510000000001</v>
      </c>
      <c r="CR189">
        <v>0.39134400000000003</v>
      </c>
      <c r="CS189">
        <v>0.34005089999999999</v>
      </c>
      <c r="CT189">
        <v>0.3341674</v>
      </c>
      <c r="CU189">
        <v>0.24141290000000001</v>
      </c>
      <c r="CV189">
        <v>0.40915940000000001</v>
      </c>
      <c r="CW189">
        <v>0.39882840000000003</v>
      </c>
      <c r="CX189">
        <v>0.58648659999999997</v>
      </c>
      <c r="CY189">
        <v>0.67693009999999998</v>
      </c>
      <c r="CZ189">
        <v>0.78028980000000003</v>
      </c>
      <c r="DA189">
        <v>0.7664086</v>
      </c>
      <c r="DB189">
        <v>0.96307580000000004</v>
      </c>
      <c r="DC189">
        <v>0.7022313</v>
      </c>
      <c r="DD189">
        <v>0.73840450000000002</v>
      </c>
      <c r="DE189">
        <v>1.238413</v>
      </c>
      <c r="DF189">
        <v>1.4973270000000001</v>
      </c>
      <c r="DG189">
        <v>0.93218769999999995</v>
      </c>
      <c r="DH189">
        <v>0.86604950000000003</v>
      </c>
      <c r="DI189">
        <v>0.87916519999999998</v>
      </c>
      <c r="DJ189">
        <v>0.71095470000000005</v>
      </c>
      <c r="DK189">
        <v>0.79462149999999998</v>
      </c>
      <c r="DL189">
        <v>0.75931360000000003</v>
      </c>
      <c r="DM189">
        <v>0.70134430000000003</v>
      </c>
      <c r="DN189">
        <v>0.46640399999999999</v>
      </c>
      <c r="DO189">
        <v>0.27601290000000001</v>
      </c>
      <c r="DP189">
        <v>0.50570709999999996</v>
      </c>
      <c r="DQ189">
        <v>0.4451002</v>
      </c>
      <c r="DR189">
        <v>0.42794510000000002</v>
      </c>
      <c r="DS189">
        <v>0.32595800000000003</v>
      </c>
      <c r="DT189">
        <v>0.4946256</v>
      </c>
      <c r="DU189">
        <v>0.48336950000000001</v>
      </c>
      <c r="DV189">
        <v>0.71280679999999996</v>
      </c>
      <c r="DW189">
        <v>0.8013709</v>
      </c>
      <c r="DX189">
        <v>0.91140049999999995</v>
      </c>
      <c r="DY189">
        <v>0.89233980000000002</v>
      </c>
      <c r="DZ189">
        <v>1.094751</v>
      </c>
      <c r="EA189">
        <v>0.85138769999999997</v>
      </c>
      <c r="EB189">
        <v>1.0029239999999999</v>
      </c>
      <c r="EC189">
        <v>1.780708</v>
      </c>
      <c r="ED189">
        <v>2.3064870000000002</v>
      </c>
      <c r="EE189">
        <v>1.6323589999999999</v>
      </c>
      <c r="EF189">
        <v>1.5170790000000001</v>
      </c>
      <c r="EG189">
        <v>1.505468</v>
      </c>
      <c r="EH189">
        <v>1.314219</v>
      </c>
      <c r="EI189">
        <v>1.4116200000000001</v>
      </c>
      <c r="EJ189">
        <v>1.3409310000000001</v>
      </c>
      <c r="EK189">
        <v>1.148115</v>
      </c>
      <c r="EL189">
        <v>0.76945759999999996</v>
      </c>
      <c r="EM189">
        <v>0.49296109999999999</v>
      </c>
      <c r="EN189">
        <v>0.67082940000000002</v>
      </c>
      <c r="EO189">
        <v>0.59677460000000004</v>
      </c>
      <c r="EP189">
        <v>0.56334530000000005</v>
      </c>
      <c r="EQ189">
        <v>0.44802760000000003</v>
      </c>
      <c r="ER189">
        <v>0.6180253</v>
      </c>
      <c r="ES189">
        <v>0.60543340000000001</v>
      </c>
      <c r="ET189">
        <v>47.684469999999997</v>
      </c>
      <c r="EU189">
        <v>46.694479999999999</v>
      </c>
      <c r="EV189">
        <v>46.221069999999997</v>
      </c>
      <c r="EW189">
        <v>45.680079999999997</v>
      </c>
      <c r="EX189">
        <v>45.158940000000001</v>
      </c>
      <c r="EY189">
        <v>44.895829999999997</v>
      </c>
      <c r="EZ189">
        <v>44.284590000000001</v>
      </c>
      <c r="FA189">
        <v>45.611150000000002</v>
      </c>
      <c r="FB189">
        <v>49.649479999999997</v>
      </c>
      <c r="FC189">
        <v>53.301110000000001</v>
      </c>
      <c r="FD189">
        <v>56.880090000000003</v>
      </c>
      <c r="FE189">
        <v>59.110280000000003</v>
      </c>
      <c r="FF189">
        <v>59.904739999999997</v>
      </c>
      <c r="FG189">
        <v>60.312629999999999</v>
      </c>
      <c r="FH189">
        <v>59.771470000000001</v>
      </c>
      <c r="FI189">
        <v>58.906590000000001</v>
      </c>
      <c r="FJ189">
        <v>57.622750000000003</v>
      </c>
      <c r="FK189">
        <v>56.04918</v>
      </c>
      <c r="FL189">
        <v>55.22757</v>
      </c>
      <c r="FM189">
        <v>54.38843</v>
      </c>
      <c r="FN189">
        <v>53.502189999999999</v>
      </c>
      <c r="FO189">
        <v>53.045090000000002</v>
      </c>
      <c r="FP189">
        <v>52.214889999999997</v>
      </c>
      <c r="FQ189">
        <v>51.47484</v>
      </c>
      <c r="FR189">
        <v>0.38569890000000001</v>
      </c>
      <c r="FS189">
        <v>0.56369290000000005</v>
      </c>
    </row>
    <row r="190" spans="1:176" x14ac:dyDescent="0.2">
      <c r="A190" t="s">
        <v>199</v>
      </c>
      <c r="B190" t="s">
        <v>1</v>
      </c>
      <c r="C190" t="s">
        <v>210</v>
      </c>
      <c r="D190" t="s">
        <v>247</v>
      </c>
      <c r="E190">
        <v>285</v>
      </c>
      <c r="F190">
        <v>6.3779170000000001</v>
      </c>
      <c r="G190">
        <v>6.5425019999999998</v>
      </c>
      <c r="H190">
        <v>6.5418779999999996</v>
      </c>
      <c r="I190">
        <v>6.3720239999999997</v>
      </c>
      <c r="J190">
        <v>6.3556619999999997</v>
      </c>
      <c r="K190">
        <v>7.230861</v>
      </c>
      <c r="L190">
        <v>9.6420650000000006</v>
      </c>
      <c r="M190">
        <v>15.108779999999999</v>
      </c>
      <c r="N190">
        <v>20.726710000000001</v>
      </c>
      <c r="O190">
        <v>20.58765</v>
      </c>
      <c r="P190">
        <v>20.46894</v>
      </c>
      <c r="Q190">
        <v>21.312989999999999</v>
      </c>
      <c r="R190">
        <v>21.809670000000001</v>
      </c>
      <c r="S190">
        <v>23.520379999999999</v>
      </c>
      <c r="T190">
        <v>23.328810000000001</v>
      </c>
      <c r="U190">
        <v>20.257069999999999</v>
      </c>
      <c r="V190">
        <v>16.18817</v>
      </c>
      <c r="W190">
        <v>12.93989</v>
      </c>
      <c r="X190">
        <v>10.812200000000001</v>
      </c>
      <c r="Y190">
        <v>10.276579999999999</v>
      </c>
      <c r="Z190">
        <v>9.5550809999999995</v>
      </c>
      <c r="AA190">
        <v>8.3719870000000007</v>
      </c>
      <c r="AB190">
        <v>7.3190270000000002</v>
      </c>
      <c r="AC190">
        <v>6.7387389999999998</v>
      </c>
      <c r="AD190">
        <v>-1.777296</v>
      </c>
      <c r="AE190">
        <v>-1.551256</v>
      </c>
      <c r="AF190">
        <v>-1.549811</v>
      </c>
      <c r="AG190">
        <v>-1.684707</v>
      </c>
      <c r="AH190">
        <v>-1.7999240000000001</v>
      </c>
      <c r="AI190">
        <v>-1.615432</v>
      </c>
      <c r="AJ190">
        <v>-1.2704519999999999</v>
      </c>
      <c r="AK190">
        <v>-0.72353500000000004</v>
      </c>
      <c r="AL190">
        <v>-2.041633</v>
      </c>
      <c r="AM190">
        <v>-2.5168219999999999</v>
      </c>
      <c r="AN190">
        <v>-3.2493210000000001</v>
      </c>
      <c r="AO190">
        <v>-3.6198130000000002</v>
      </c>
      <c r="AP190">
        <v>-3.6675080000000002</v>
      </c>
      <c r="AQ190">
        <v>-4.0720749999999999</v>
      </c>
      <c r="AR190">
        <v>-4.0346409999999997</v>
      </c>
      <c r="AS190">
        <v>-2.7428659999999998</v>
      </c>
      <c r="AT190">
        <v>-1.649859</v>
      </c>
      <c r="AU190">
        <v>-1.226218</v>
      </c>
      <c r="AV190">
        <v>-1.134255</v>
      </c>
      <c r="AW190">
        <v>-1.224928</v>
      </c>
      <c r="AX190">
        <v>-1.0955140000000001</v>
      </c>
      <c r="AY190">
        <v>-1.3647499999999999</v>
      </c>
      <c r="AZ190">
        <v>-1.7299279999999999</v>
      </c>
      <c r="BA190">
        <v>-1.6716299999999999</v>
      </c>
      <c r="BB190">
        <v>-0.97778609999999999</v>
      </c>
      <c r="BC190">
        <v>-0.75687020000000005</v>
      </c>
      <c r="BD190">
        <v>-0.74774180000000001</v>
      </c>
      <c r="BE190">
        <v>-0.87328930000000005</v>
      </c>
      <c r="BF190">
        <v>-0.99116729999999997</v>
      </c>
      <c r="BG190">
        <v>-0.85044799999999998</v>
      </c>
      <c r="BH190">
        <v>-0.59993419999999997</v>
      </c>
      <c r="BI190">
        <v>-0.22308990000000001</v>
      </c>
      <c r="BJ190">
        <v>-1.0139089999999999</v>
      </c>
      <c r="BK190">
        <v>-1.2834049999999999</v>
      </c>
      <c r="BL190">
        <v>-1.8032239999999999</v>
      </c>
      <c r="BM190">
        <v>-1.9143730000000001</v>
      </c>
      <c r="BN190">
        <v>-1.8428340000000001</v>
      </c>
      <c r="BO190">
        <v>-1.9515690000000001</v>
      </c>
      <c r="BP190">
        <v>-1.946094</v>
      </c>
      <c r="BQ190">
        <v>-1.274778</v>
      </c>
      <c r="BR190">
        <v>-0.78769089999999997</v>
      </c>
      <c r="BS190">
        <v>-0.65487329999999999</v>
      </c>
      <c r="BT190">
        <v>-0.64709159999999999</v>
      </c>
      <c r="BU190">
        <v>-0.70237740000000004</v>
      </c>
      <c r="BV190">
        <v>-0.49060229999999999</v>
      </c>
      <c r="BW190">
        <v>-0.69856600000000002</v>
      </c>
      <c r="BX190">
        <v>-0.99952850000000004</v>
      </c>
      <c r="BY190">
        <v>-0.91455390000000003</v>
      </c>
      <c r="BZ190">
        <v>-0.42404809999999998</v>
      </c>
      <c r="CA190">
        <v>-0.2066808</v>
      </c>
      <c r="CB190">
        <v>-0.19223090000000001</v>
      </c>
      <c r="CC190">
        <v>-0.31130419999999998</v>
      </c>
      <c r="CD190">
        <v>-0.43102469999999998</v>
      </c>
      <c r="CE190">
        <v>-0.32062220000000002</v>
      </c>
      <c r="CF190">
        <v>-0.1355355</v>
      </c>
      <c r="CG190">
        <v>0.1235169</v>
      </c>
      <c r="CH190">
        <v>-0.3021105</v>
      </c>
      <c r="CI190">
        <v>-0.42914469999999999</v>
      </c>
      <c r="CJ190">
        <v>-0.80166130000000002</v>
      </c>
      <c r="CK190">
        <v>-0.73319020000000001</v>
      </c>
      <c r="CL190">
        <v>-0.57907030000000004</v>
      </c>
      <c r="CM190">
        <v>-0.4829136</v>
      </c>
      <c r="CN190">
        <v>-0.49957180000000001</v>
      </c>
      <c r="CO190">
        <v>-0.25798490000000002</v>
      </c>
      <c r="CP190">
        <v>-0.190556</v>
      </c>
      <c r="CQ190">
        <v>-0.25916149999999999</v>
      </c>
      <c r="CR190">
        <v>-0.30968390000000001</v>
      </c>
      <c r="CS190">
        <v>-0.34046090000000001</v>
      </c>
      <c r="CT190">
        <v>-7.1642600000000001E-2</v>
      </c>
      <c r="CU190">
        <v>-0.23716909999999999</v>
      </c>
      <c r="CV190">
        <v>-0.49365619999999999</v>
      </c>
      <c r="CW190">
        <v>-0.39020519999999997</v>
      </c>
      <c r="CX190">
        <v>0.1296899</v>
      </c>
      <c r="CY190">
        <v>0.34350849999999999</v>
      </c>
      <c r="CZ190">
        <v>0.36327999999999999</v>
      </c>
      <c r="DA190">
        <v>0.25068099999999999</v>
      </c>
      <c r="DB190">
        <v>0.12911800000000001</v>
      </c>
      <c r="DC190">
        <v>0.20920359999999999</v>
      </c>
      <c r="DD190">
        <v>0.32886320000000002</v>
      </c>
      <c r="DE190">
        <v>0.47012369999999998</v>
      </c>
      <c r="DF190">
        <v>0.409688</v>
      </c>
      <c r="DG190">
        <v>0.42511589999999999</v>
      </c>
      <c r="DH190">
        <v>0.1999011</v>
      </c>
      <c r="DI190">
        <v>0.44799250000000002</v>
      </c>
      <c r="DJ190">
        <v>0.68469349999999995</v>
      </c>
      <c r="DK190">
        <v>0.98574220000000001</v>
      </c>
      <c r="DL190">
        <v>0.94694999999999996</v>
      </c>
      <c r="DM190">
        <v>0.75880840000000005</v>
      </c>
      <c r="DN190">
        <v>0.40657890000000002</v>
      </c>
      <c r="DO190">
        <v>0.13655030000000001</v>
      </c>
      <c r="DP190">
        <v>2.77238E-2</v>
      </c>
      <c r="DQ190">
        <v>2.1455700000000001E-2</v>
      </c>
      <c r="DR190">
        <v>0.34731709999999999</v>
      </c>
      <c r="DS190">
        <v>0.2242278</v>
      </c>
      <c r="DT190">
        <v>1.2216100000000001E-2</v>
      </c>
      <c r="DU190">
        <v>0.1341434</v>
      </c>
      <c r="DV190">
        <v>0.92919960000000001</v>
      </c>
      <c r="DW190">
        <v>1.1378950000000001</v>
      </c>
      <c r="DX190">
        <v>1.1653500000000001</v>
      </c>
      <c r="DY190">
        <v>1.062098</v>
      </c>
      <c r="DZ190">
        <v>0.93787489999999996</v>
      </c>
      <c r="EA190">
        <v>0.9741879</v>
      </c>
      <c r="EB190">
        <v>0.99938119999999997</v>
      </c>
      <c r="EC190">
        <v>0.97056880000000001</v>
      </c>
      <c r="ED190">
        <v>1.4374119999999999</v>
      </c>
      <c r="EE190">
        <v>1.658533</v>
      </c>
      <c r="EF190">
        <v>1.6459980000000001</v>
      </c>
      <c r="EG190">
        <v>2.1534330000000002</v>
      </c>
      <c r="EH190">
        <v>2.5093679999999998</v>
      </c>
      <c r="EI190">
        <v>3.1062479999999999</v>
      </c>
      <c r="EJ190">
        <v>3.035498</v>
      </c>
      <c r="EK190">
        <v>2.2268970000000001</v>
      </c>
      <c r="EL190">
        <v>1.2687470000000001</v>
      </c>
      <c r="EM190">
        <v>0.70789530000000001</v>
      </c>
      <c r="EN190">
        <v>0.51488690000000004</v>
      </c>
      <c r="EO190">
        <v>0.54400579999999998</v>
      </c>
      <c r="EP190">
        <v>0.95222839999999997</v>
      </c>
      <c r="EQ190">
        <v>0.89041159999999997</v>
      </c>
      <c r="ER190">
        <v>0.74261540000000004</v>
      </c>
      <c r="ES190">
        <v>0.8912196</v>
      </c>
      <c r="ET190">
        <v>55.734000000000002</v>
      </c>
      <c r="EU190">
        <v>54.696770000000001</v>
      </c>
      <c r="EV190">
        <v>53.776119999999999</v>
      </c>
      <c r="EW190">
        <v>53.02373</v>
      </c>
      <c r="EX190">
        <v>52.417250000000003</v>
      </c>
      <c r="EY190">
        <v>51.848579999999998</v>
      </c>
      <c r="EZ190">
        <v>51.335230000000003</v>
      </c>
      <c r="FA190">
        <v>51.376480000000001</v>
      </c>
      <c r="FB190">
        <v>54.010170000000002</v>
      </c>
      <c r="FC190">
        <v>58.239040000000003</v>
      </c>
      <c r="FD190">
        <v>62.090229999999998</v>
      </c>
      <c r="FE190">
        <v>65.56617</v>
      </c>
      <c r="FF190">
        <v>68.462490000000003</v>
      </c>
      <c r="FG190">
        <v>70.721360000000004</v>
      </c>
      <c r="FH190">
        <v>72.169039999999995</v>
      </c>
      <c r="FI190">
        <v>72.603579999999994</v>
      </c>
      <c r="FJ190">
        <v>71.957750000000004</v>
      </c>
      <c r="FK190">
        <v>69.903710000000004</v>
      </c>
      <c r="FL190">
        <v>66.236800000000002</v>
      </c>
      <c r="FM190">
        <v>63.264879999999998</v>
      </c>
      <c r="FN190">
        <v>61.066270000000003</v>
      </c>
      <c r="FO190">
        <v>59.283700000000003</v>
      </c>
      <c r="FP190">
        <v>57.824390000000001</v>
      </c>
      <c r="FQ190">
        <v>56.512270000000001</v>
      </c>
      <c r="FR190">
        <v>0.78319280000000002</v>
      </c>
      <c r="FS190">
        <v>0.92343470000000005</v>
      </c>
      <c r="FT190">
        <v>1.5873520000000001</v>
      </c>
    </row>
    <row r="191" spans="1:176" x14ac:dyDescent="0.2">
      <c r="A191" t="s">
        <v>199</v>
      </c>
      <c r="B191" t="s">
        <v>1</v>
      </c>
      <c r="C191" t="s">
        <v>210</v>
      </c>
      <c r="D191" t="s">
        <v>250</v>
      </c>
      <c r="E191">
        <v>285</v>
      </c>
      <c r="F191">
        <v>8.4495240000000003</v>
      </c>
      <c r="G191">
        <v>8.4061240000000002</v>
      </c>
      <c r="H191">
        <v>8.4596239999999998</v>
      </c>
      <c r="I191">
        <v>8.3870970000000007</v>
      </c>
      <c r="J191">
        <v>8.3264469999999999</v>
      </c>
      <c r="K191">
        <v>8.7646350000000002</v>
      </c>
      <c r="L191">
        <v>10.65802</v>
      </c>
      <c r="M191">
        <v>14.15835</v>
      </c>
      <c r="N191">
        <v>19.579709999999999</v>
      </c>
      <c r="O191">
        <v>20.939979999999998</v>
      </c>
      <c r="P191">
        <v>21.819870000000002</v>
      </c>
      <c r="Q191">
        <v>23.4068</v>
      </c>
      <c r="R191">
        <v>24.086680000000001</v>
      </c>
      <c r="S191">
        <v>25.706109999999999</v>
      </c>
      <c r="T191">
        <v>26.02319</v>
      </c>
      <c r="U191">
        <v>22.93178</v>
      </c>
      <c r="V191">
        <v>18.77948</v>
      </c>
      <c r="W191">
        <v>15.523160000000001</v>
      </c>
      <c r="X191">
        <v>13.43319</v>
      </c>
      <c r="Y191">
        <v>13.21829</v>
      </c>
      <c r="Z191">
        <v>12.27952</v>
      </c>
      <c r="AA191">
        <v>10.938319999999999</v>
      </c>
      <c r="AB191">
        <v>9.7563060000000004</v>
      </c>
      <c r="AC191">
        <v>8.9449729999999992</v>
      </c>
      <c r="AD191">
        <v>0.28859240000000003</v>
      </c>
      <c r="AE191">
        <v>0.34310000000000002</v>
      </c>
      <c r="AF191">
        <v>0.37866329999999998</v>
      </c>
      <c r="AG191">
        <v>0.37559480000000001</v>
      </c>
      <c r="AH191">
        <v>0.3226271</v>
      </c>
      <c r="AI191">
        <v>0.32766800000000001</v>
      </c>
      <c r="AJ191">
        <v>0.47706140000000002</v>
      </c>
      <c r="AK191">
        <v>-0.16729169999999999</v>
      </c>
      <c r="AL191">
        <v>-2.164841</v>
      </c>
      <c r="AM191">
        <v>-2.7949419999999998</v>
      </c>
      <c r="AN191">
        <v>-3.549715</v>
      </c>
      <c r="AO191">
        <v>-4.1946089999999998</v>
      </c>
      <c r="AP191">
        <v>-4.4482970000000002</v>
      </c>
      <c r="AQ191">
        <v>-5.47342</v>
      </c>
      <c r="AR191">
        <v>-5.2390749999999997</v>
      </c>
      <c r="AS191">
        <v>-3.15062</v>
      </c>
      <c r="AT191">
        <v>-1.366644</v>
      </c>
      <c r="AU191">
        <v>-0.35369440000000002</v>
      </c>
      <c r="AV191">
        <v>0.42210170000000002</v>
      </c>
      <c r="AW191">
        <v>0.65369750000000004</v>
      </c>
      <c r="AX191">
        <v>0.77926450000000003</v>
      </c>
      <c r="AY191">
        <v>0.75485420000000003</v>
      </c>
      <c r="AZ191">
        <v>0.52985000000000004</v>
      </c>
      <c r="BA191">
        <v>0.38343539999999998</v>
      </c>
      <c r="BB191">
        <v>1.0881019999999999</v>
      </c>
      <c r="BC191">
        <v>1.137486</v>
      </c>
      <c r="BD191">
        <v>1.180733</v>
      </c>
      <c r="BE191">
        <v>1.187012</v>
      </c>
      <c r="BF191">
        <v>1.1313839999999999</v>
      </c>
      <c r="BG191">
        <v>1.092652</v>
      </c>
      <c r="BH191">
        <v>1.1475789999999999</v>
      </c>
      <c r="BI191">
        <v>0.33315349999999999</v>
      </c>
      <c r="BJ191">
        <v>-1.1371180000000001</v>
      </c>
      <c r="BK191">
        <v>-1.5615250000000001</v>
      </c>
      <c r="BL191">
        <v>-2.1036169999999998</v>
      </c>
      <c r="BM191">
        <v>-2.489169</v>
      </c>
      <c r="BN191">
        <v>-2.6236229999999998</v>
      </c>
      <c r="BO191">
        <v>-3.3529140000000002</v>
      </c>
      <c r="BP191">
        <v>-3.150528</v>
      </c>
      <c r="BQ191">
        <v>-1.6825319999999999</v>
      </c>
      <c r="BR191">
        <v>-0.50447609999999998</v>
      </c>
      <c r="BS191">
        <v>0.2176506</v>
      </c>
      <c r="BT191">
        <v>0.90926479999999998</v>
      </c>
      <c r="BU191">
        <v>1.176248</v>
      </c>
      <c r="BV191">
        <v>1.3841760000000001</v>
      </c>
      <c r="BW191">
        <v>1.421038</v>
      </c>
      <c r="BX191">
        <v>1.260249</v>
      </c>
      <c r="BY191">
        <v>1.140512</v>
      </c>
      <c r="BZ191">
        <v>1.64184</v>
      </c>
      <c r="CA191">
        <v>1.687675</v>
      </c>
      <c r="CB191">
        <v>1.7362439999999999</v>
      </c>
      <c r="CC191">
        <v>1.7489969999999999</v>
      </c>
      <c r="CD191">
        <v>1.691527</v>
      </c>
      <c r="CE191">
        <v>1.6224780000000001</v>
      </c>
      <c r="CF191">
        <v>1.6119779999999999</v>
      </c>
      <c r="CG191">
        <v>0.67976020000000004</v>
      </c>
      <c r="CH191">
        <v>-0.425319</v>
      </c>
      <c r="CI191">
        <v>-0.70726480000000003</v>
      </c>
      <c r="CJ191">
        <v>-1.102055</v>
      </c>
      <c r="CK191">
        <v>-1.3079860000000001</v>
      </c>
      <c r="CL191">
        <v>-1.3598589999999999</v>
      </c>
      <c r="CM191">
        <v>-1.884258</v>
      </c>
      <c r="CN191">
        <v>-1.7040059999999999</v>
      </c>
      <c r="CO191">
        <v>-0.66573910000000003</v>
      </c>
      <c r="CP191">
        <v>9.2658799999999999E-2</v>
      </c>
      <c r="CQ191">
        <v>0.61336239999999997</v>
      </c>
      <c r="CR191">
        <v>1.2466729999999999</v>
      </c>
      <c r="CS191">
        <v>1.5381640000000001</v>
      </c>
      <c r="CT191">
        <v>1.8031349999999999</v>
      </c>
      <c r="CU191">
        <v>1.8824350000000001</v>
      </c>
      <c r="CV191">
        <v>1.766122</v>
      </c>
      <c r="CW191">
        <v>1.66486</v>
      </c>
      <c r="CX191">
        <v>2.1955779999999998</v>
      </c>
      <c r="CY191">
        <v>2.2378650000000002</v>
      </c>
      <c r="CZ191">
        <v>2.2917550000000002</v>
      </c>
      <c r="DA191">
        <v>2.3109820000000001</v>
      </c>
      <c r="DB191">
        <v>2.2516690000000001</v>
      </c>
      <c r="DC191">
        <v>2.152304</v>
      </c>
      <c r="DD191">
        <v>2.0763769999999999</v>
      </c>
      <c r="DE191">
        <v>1.026367</v>
      </c>
      <c r="DF191">
        <v>0.2864796</v>
      </c>
      <c r="DG191">
        <v>0.14699590000000001</v>
      </c>
      <c r="DH191">
        <v>-0.1004926</v>
      </c>
      <c r="DI191">
        <v>-0.12680379999999999</v>
      </c>
      <c r="DJ191">
        <v>-9.6095299999999995E-2</v>
      </c>
      <c r="DK191">
        <v>-0.41560269999999999</v>
      </c>
      <c r="DL191">
        <v>-0.2574842</v>
      </c>
      <c r="DM191">
        <v>0.35105419999999998</v>
      </c>
      <c r="DN191">
        <v>0.68979360000000001</v>
      </c>
      <c r="DO191">
        <v>1.009074</v>
      </c>
      <c r="DP191">
        <v>1.5840799999999999</v>
      </c>
      <c r="DQ191">
        <v>1.9000809999999999</v>
      </c>
      <c r="DR191">
        <v>2.2220949999999999</v>
      </c>
      <c r="DS191">
        <v>2.3438319999999999</v>
      </c>
      <c r="DT191">
        <v>2.2719939999999998</v>
      </c>
      <c r="DU191">
        <v>2.189209</v>
      </c>
      <c r="DV191">
        <v>2.995088</v>
      </c>
      <c r="DW191">
        <v>3.032251</v>
      </c>
      <c r="DX191">
        <v>3.0938240000000001</v>
      </c>
      <c r="DY191">
        <v>3.1223999999999998</v>
      </c>
      <c r="DZ191">
        <v>3.0604260000000001</v>
      </c>
      <c r="EA191">
        <v>2.9172880000000001</v>
      </c>
      <c r="EB191">
        <v>2.7468949999999999</v>
      </c>
      <c r="EC191">
        <v>1.5268120000000001</v>
      </c>
      <c r="ED191">
        <v>1.3142039999999999</v>
      </c>
      <c r="EE191">
        <v>1.3804129999999999</v>
      </c>
      <c r="EF191">
        <v>1.3456049999999999</v>
      </c>
      <c r="EG191">
        <v>1.5786359999999999</v>
      </c>
      <c r="EH191">
        <v>1.7285790000000001</v>
      </c>
      <c r="EI191">
        <v>1.7049030000000001</v>
      </c>
      <c r="EJ191">
        <v>1.8310630000000001</v>
      </c>
      <c r="EK191">
        <v>1.819142</v>
      </c>
      <c r="EL191">
        <v>1.5519620000000001</v>
      </c>
      <c r="EM191">
        <v>1.580419</v>
      </c>
      <c r="EN191">
        <v>2.0712429999999999</v>
      </c>
      <c r="EO191">
        <v>2.422631</v>
      </c>
      <c r="EP191">
        <v>2.8270059999999999</v>
      </c>
      <c r="EQ191">
        <v>3.0100159999999998</v>
      </c>
      <c r="ER191">
        <v>3.0023930000000001</v>
      </c>
      <c r="ES191">
        <v>2.946285</v>
      </c>
      <c r="ET191">
        <v>60.868340000000003</v>
      </c>
      <c r="EU191">
        <v>59.634140000000002</v>
      </c>
      <c r="EV191">
        <v>58.374380000000002</v>
      </c>
      <c r="EW191">
        <v>57.58287</v>
      </c>
      <c r="EX191">
        <v>56.788490000000003</v>
      </c>
      <c r="EY191">
        <v>56.080199999999998</v>
      </c>
      <c r="EZ191">
        <v>55.873980000000003</v>
      </c>
      <c r="FA191">
        <v>56.216560000000001</v>
      </c>
      <c r="FB191">
        <v>58.734690000000001</v>
      </c>
      <c r="FC191">
        <v>62.517530000000001</v>
      </c>
      <c r="FD191">
        <v>65.109949999999998</v>
      </c>
      <c r="FE191">
        <v>67.785160000000005</v>
      </c>
      <c r="FF191">
        <v>69.808109999999999</v>
      </c>
      <c r="FG191">
        <v>71.614329999999995</v>
      </c>
      <c r="FH191">
        <v>73.196079999999995</v>
      </c>
      <c r="FI191">
        <v>73.601079999999996</v>
      </c>
      <c r="FJ191">
        <v>73.360990000000001</v>
      </c>
      <c r="FK191">
        <v>72.058719999999994</v>
      </c>
      <c r="FL191">
        <v>69.041550000000001</v>
      </c>
      <c r="FM191">
        <v>66.360479999999995</v>
      </c>
      <c r="FN191">
        <v>64.385959999999997</v>
      </c>
      <c r="FO191">
        <v>62.551609999999997</v>
      </c>
      <c r="FP191">
        <v>60.94867</v>
      </c>
      <c r="FQ191">
        <v>59.652630000000002</v>
      </c>
      <c r="FR191">
        <v>0.78319280000000002</v>
      </c>
      <c r="FS191">
        <v>0.92343470000000005</v>
      </c>
      <c r="FT191">
        <v>1.5873520000000001</v>
      </c>
    </row>
    <row r="192" spans="1:176" x14ac:dyDescent="0.2">
      <c r="A192" t="s">
        <v>199</v>
      </c>
      <c r="B192" t="s">
        <v>1</v>
      </c>
      <c r="C192" t="s">
        <v>210</v>
      </c>
      <c r="D192" t="s">
        <v>235</v>
      </c>
      <c r="E192">
        <v>285</v>
      </c>
      <c r="F192">
        <v>8.5005539999999993</v>
      </c>
      <c r="G192">
        <v>8.4061409999999999</v>
      </c>
      <c r="H192">
        <v>8.3340960000000006</v>
      </c>
      <c r="I192">
        <v>8.1830219999999994</v>
      </c>
      <c r="J192">
        <v>8.2169340000000002</v>
      </c>
      <c r="K192">
        <v>8.8592580000000005</v>
      </c>
      <c r="L192">
        <v>11.09164</v>
      </c>
      <c r="M192">
        <v>15.682639999999999</v>
      </c>
      <c r="N192">
        <v>22.467770000000002</v>
      </c>
      <c r="O192">
        <v>25.423010000000001</v>
      </c>
      <c r="P192">
        <v>27.914090000000002</v>
      </c>
      <c r="Q192">
        <v>30.43599</v>
      </c>
      <c r="R192">
        <v>31.679040000000001</v>
      </c>
      <c r="S192">
        <v>34.063809999999997</v>
      </c>
      <c r="T192">
        <v>33.823680000000003</v>
      </c>
      <c r="U192">
        <v>29.23188</v>
      </c>
      <c r="V192">
        <v>23.790659999999999</v>
      </c>
      <c r="W192">
        <v>19.1037</v>
      </c>
      <c r="X192">
        <v>15.442629999999999</v>
      </c>
      <c r="Y192">
        <v>13.926299999999999</v>
      </c>
      <c r="Z192">
        <v>12.47547</v>
      </c>
      <c r="AA192">
        <v>11.04767</v>
      </c>
      <c r="AB192">
        <v>9.7993869999999994</v>
      </c>
      <c r="AC192">
        <v>8.9596330000000002</v>
      </c>
      <c r="AD192">
        <v>5.7349600000000001E-2</v>
      </c>
      <c r="AE192">
        <v>0.1219659</v>
      </c>
      <c r="AF192">
        <v>0.15353159999999999</v>
      </c>
      <c r="AG192">
        <v>0.1154154</v>
      </c>
      <c r="AH192">
        <v>0.12547</v>
      </c>
      <c r="AI192">
        <v>0.123082</v>
      </c>
      <c r="AJ192">
        <v>0.32749430000000002</v>
      </c>
      <c r="AK192">
        <v>0.1007704</v>
      </c>
      <c r="AL192">
        <v>-1.561882</v>
      </c>
      <c r="AM192">
        <v>-2.154801</v>
      </c>
      <c r="AN192">
        <v>-2.8659140000000001</v>
      </c>
      <c r="AO192">
        <v>-3.6813989999999999</v>
      </c>
      <c r="AP192">
        <v>-3.9266740000000002</v>
      </c>
      <c r="AQ192">
        <v>-4.9131790000000004</v>
      </c>
      <c r="AR192">
        <v>-4.7805410000000004</v>
      </c>
      <c r="AS192">
        <v>-3.025814</v>
      </c>
      <c r="AT192">
        <v>-1.3353809999999999</v>
      </c>
      <c r="AU192">
        <v>-0.50740929999999995</v>
      </c>
      <c r="AV192">
        <v>8.4674299999999994E-2</v>
      </c>
      <c r="AW192">
        <v>0.27510380000000001</v>
      </c>
      <c r="AX192">
        <v>0.44840249999999998</v>
      </c>
      <c r="AY192">
        <v>0.42574060000000002</v>
      </c>
      <c r="AZ192">
        <v>0.21135280000000001</v>
      </c>
      <c r="BA192">
        <v>8.8364600000000001E-2</v>
      </c>
      <c r="BB192">
        <v>0.85685929999999999</v>
      </c>
      <c r="BC192">
        <v>0.9163519</v>
      </c>
      <c r="BD192">
        <v>0.95560120000000004</v>
      </c>
      <c r="BE192">
        <v>0.92683269999999995</v>
      </c>
      <c r="BF192">
        <v>0.93422700000000003</v>
      </c>
      <c r="BG192">
        <v>0.88806629999999998</v>
      </c>
      <c r="BH192">
        <v>0.99801220000000002</v>
      </c>
      <c r="BI192">
        <v>0.60121550000000001</v>
      </c>
      <c r="BJ192">
        <v>-0.53415809999999997</v>
      </c>
      <c r="BK192">
        <v>-0.92138430000000004</v>
      </c>
      <c r="BL192">
        <v>-1.4198170000000001</v>
      </c>
      <c r="BM192">
        <v>-1.9759580000000001</v>
      </c>
      <c r="BN192">
        <v>-2.1019999999999999</v>
      </c>
      <c r="BO192">
        <v>-2.7926739999999999</v>
      </c>
      <c r="BP192">
        <v>-2.6919930000000001</v>
      </c>
      <c r="BQ192">
        <v>-1.5577259999999999</v>
      </c>
      <c r="BR192">
        <v>-0.47321279999999999</v>
      </c>
      <c r="BS192">
        <v>6.3935699999999998E-2</v>
      </c>
      <c r="BT192">
        <v>0.57183740000000005</v>
      </c>
      <c r="BU192">
        <v>0.79765390000000003</v>
      </c>
      <c r="BV192">
        <v>1.0533140000000001</v>
      </c>
      <c r="BW192">
        <v>1.0919239999999999</v>
      </c>
      <c r="BX192">
        <v>0.94175209999999998</v>
      </c>
      <c r="BY192">
        <v>0.84544079999999999</v>
      </c>
      <c r="BZ192">
        <v>1.4105970000000001</v>
      </c>
      <c r="CA192">
        <v>1.4665410000000001</v>
      </c>
      <c r="CB192">
        <v>1.511112</v>
      </c>
      <c r="CC192">
        <v>1.488818</v>
      </c>
      <c r="CD192">
        <v>1.49437</v>
      </c>
      <c r="CE192">
        <v>1.4178919999999999</v>
      </c>
      <c r="CF192">
        <v>1.4624109999999999</v>
      </c>
      <c r="CG192">
        <v>0.94782230000000001</v>
      </c>
      <c r="CH192">
        <v>0.1776404</v>
      </c>
      <c r="CI192">
        <v>-6.7123699999999994E-2</v>
      </c>
      <c r="CJ192">
        <v>-0.41825469999999998</v>
      </c>
      <c r="CK192">
        <v>-0.79477580000000003</v>
      </c>
      <c r="CL192">
        <v>-0.83823630000000005</v>
      </c>
      <c r="CM192">
        <v>-1.3240179999999999</v>
      </c>
      <c r="CN192">
        <v>-1.245471</v>
      </c>
      <c r="CO192">
        <v>-0.54093239999999998</v>
      </c>
      <c r="CP192">
        <v>0.123922</v>
      </c>
      <c r="CQ192">
        <v>0.45964749999999999</v>
      </c>
      <c r="CR192">
        <v>0.90924510000000003</v>
      </c>
      <c r="CS192">
        <v>1.15957</v>
      </c>
      <c r="CT192">
        <v>1.4722729999999999</v>
      </c>
      <c r="CU192">
        <v>1.553321</v>
      </c>
      <c r="CV192">
        <v>1.447624</v>
      </c>
      <c r="CW192">
        <v>1.3697889999999999</v>
      </c>
      <c r="CX192">
        <v>1.9643349999999999</v>
      </c>
      <c r="CY192">
        <v>2.0167310000000001</v>
      </c>
      <c r="CZ192">
        <v>2.0666229999999999</v>
      </c>
      <c r="DA192">
        <v>2.0508030000000002</v>
      </c>
      <c r="DB192">
        <v>2.0545119999999999</v>
      </c>
      <c r="DC192">
        <v>1.9477180000000001</v>
      </c>
      <c r="DD192">
        <v>1.9268099999999999</v>
      </c>
      <c r="DE192">
        <v>1.2944290000000001</v>
      </c>
      <c r="DF192">
        <v>0.88943890000000003</v>
      </c>
      <c r="DG192">
        <v>0.78713699999999998</v>
      </c>
      <c r="DH192">
        <v>0.58330769999999998</v>
      </c>
      <c r="DI192">
        <v>0.3864069</v>
      </c>
      <c r="DJ192">
        <v>0.4255275</v>
      </c>
      <c r="DK192">
        <v>0.1446375</v>
      </c>
      <c r="DL192">
        <v>0.20105029999999999</v>
      </c>
      <c r="DM192">
        <v>0.47586089999999998</v>
      </c>
      <c r="DN192">
        <v>0.7210569</v>
      </c>
      <c r="DO192">
        <v>0.85535930000000004</v>
      </c>
      <c r="DP192">
        <v>1.246653</v>
      </c>
      <c r="DQ192">
        <v>1.521487</v>
      </c>
      <c r="DR192">
        <v>1.8912329999999999</v>
      </c>
      <c r="DS192">
        <v>2.0147179999999998</v>
      </c>
      <c r="DT192">
        <v>1.953497</v>
      </c>
      <c r="DU192">
        <v>1.8941380000000001</v>
      </c>
      <c r="DV192">
        <v>2.7638449999999999</v>
      </c>
      <c r="DW192">
        <v>2.8111169999999999</v>
      </c>
      <c r="DX192">
        <v>2.8686929999999999</v>
      </c>
      <c r="DY192">
        <v>2.8622200000000002</v>
      </c>
      <c r="DZ192">
        <v>2.8632689999999998</v>
      </c>
      <c r="EA192">
        <v>2.7127020000000002</v>
      </c>
      <c r="EB192">
        <v>2.5973280000000001</v>
      </c>
      <c r="EC192">
        <v>1.7948740000000001</v>
      </c>
      <c r="ED192">
        <v>1.917163</v>
      </c>
      <c r="EE192">
        <v>2.0205540000000002</v>
      </c>
      <c r="EF192">
        <v>2.0294050000000001</v>
      </c>
      <c r="EG192">
        <v>2.091847</v>
      </c>
      <c r="EH192">
        <v>2.2502019999999998</v>
      </c>
      <c r="EI192">
        <v>2.2651430000000001</v>
      </c>
      <c r="EJ192">
        <v>2.2895979999999998</v>
      </c>
      <c r="EK192">
        <v>1.9439489999999999</v>
      </c>
      <c r="EL192">
        <v>1.5832250000000001</v>
      </c>
      <c r="EM192">
        <v>1.426704</v>
      </c>
      <c r="EN192">
        <v>1.733816</v>
      </c>
      <c r="EO192">
        <v>2.0440369999999999</v>
      </c>
      <c r="EP192">
        <v>2.4961449999999998</v>
      </c>
      <c r="EQ192">
        <v>2.6809020000000001</v>
      </c>
      <c r="ER192">
        <v>2.6838959999999998</v>
      </c>
      <c r="ES192">
        <v>2.651214</v>
      </c>
      <c r="ET192">
        <v>65.315070000000006</v>
      </c>
      <c r="EU192">
        <v>64.46754</v>
      </c>
      <c r="EV192">
        <v>63.596670000000003</v>
      </c>
      <c r="EW192">
        <v>62.855339999999998</v>
      </c>
      <c r="EX192">
        <v>62.325020000000002</v>
      </c>
      <c r="EY192">
        <v>61.93477</v>
      </c>
      <c r="EZ192">
        <v>61.577399999999997</v>
      </c>
      <c r="FA192">
        <v>62.091799999999999</v>
      </c>
      <c r="FB192">
        <v>64.466769999999997</v>
      </c>
      <c r="FC192">
        <v>67.606459999999998</v>
      </c>
      <c r="FD192">
        <v>71.078239999999994</v>
      </c>
      <c r="FE192">
        <v>74.41319</v>
      </c>
      <c r="FF192">
        <v>77.381240000000005</v>
      </c>
      <c r="FG192">
        <v>79.775919999999999</v>
      </c>
      <c r="FH192">
        <v>81.361840000000001</v>
      </c>
      <c r="FI192">
        <v>81.689189999999996</v>
      </c>
      <c r="FJ192">
        <v>81.226550000000003</v>
      </c>
      <c r="FK192">
        <v>79.606539999999995</v>
      </c>
      <c r="FL192">
        <v>76.297470000000004</v>
      </c>
      <c r="FM192">
        <v>72.748279999999994</v>
      </c>
      <c r="FN192">
        <v>70.316100000000006</v>
      </c>
      <c r="FO192">
        <v>68.650819999999996</v>
      </c>
      <c r="FP192">
        <v>67.264309999999995</v>
      </c>
      <c r="FQ192">
        <v>66.18056</v>
      </c>
      <c r="FR192">
        <v>0.78319280000000002</v>
      </c>
      <c r="FS192">
        <v>0.92343470000000005</v>
      </c>
      <c r="FT192">
        <v>1.5873520000000001</v>
      </c>
    </row>
    <row r="193" spans="1:176" x14ac:dyDescent="0.2">
      <c r="A193" t="s">
        <v>199</v>
      </c>
      <c r="B193" t="s">
        <v>1</v>
      </c>
      <c r="C193" t="s">
        <v>210</v>
      </c>
      <c r="D193" t="s">
        <v>246</v>
      </c>
      <c r="E193">
        <v>285</v>
      </c>
      <c r="F193">
        <v>8.4626370000000009</v>
      </c>
      <c r="G193">
        <v>8.3820180000000004</v>
      </c>
      <c r="H193">
        <v>8.3033990000000006</v>
      </c>
      <c r="I193">
        <v>8.1039750000000002</v>
      </c>
      <c r="J193">
        <v>8.0568589999999993</v>
      </c>
      <c r="K193">
        <v>8.6914280000000002</v>
      </c>
      <c r="L193">
        <v>10.846349999999999</v>
      </c>
      <c r="M193">
        <v>15.39775</v>
      </c>
      <c r="N193">
        <v>23.161020000000001</v>
      </c>
      <c r="O193">
        <v>26.853110000000001</v>
      </c>
      <c r="P193">
        <v>30.20073</v>
      </c>
      <c r="Q193">
        <v>33.652450000000002</v>
      </c>
      <c r="R193">
        <v>35.530610000000003</v>
      </c>
      <c r="S193">
        <v>38.402459999999998</v>
      </c>
      <c r="T193">
        <v>38.55153</v>
      </c>
      <c r="U193">
        <v>32.312040000000003</v>
      </c>
      <c r="V193">
        <v>25.569880000000001</v>
      </c>
      <c r="W193">
        <v>20.318359999999998</v>
      </c>
      <c r="X193">
        <v>15.50834</v>
      </c>
      <c r="Y193">
        <v>13.733930000000001</v>
      </c>
      <c r="Z193">
        <v>12.59131</v>
      </c>
      <c r="AA193">
        <v>11.31846</v>
      </c>
      <c r="AB193">
        <v>9.83141</v>
      </c>
      <c r="AC193">
        <v>8.9053869999999993</v>
      </c>
      <c r="AD193">
        <v>-0.30960850000000001</v>
      </c>
      <c r="AE193">
        <v>-0.22460289999999999</v>
      </c>
      <c r="AF193">
        <v>-0.19142429999999999</v>
      </c>
      <c r="AG193">
        <v>-0.2477463</v>
      </c>
      <c r="AH193">
        <v>-0.1943926</v>
      </c>
      <c r="AI193">
        <v>-0.18590470000000001</v>
      </c>
      <c r="AJ193">
        <v>6.3378000000000004E-2</v>
      </c>
      <c r="AK193">
        <v>0.213286</v>
      </c>
      <c r="AL193">
        <v>-1.1604779999999999</v>
      </c>
      <c r="AM193">
        <v>-1.71289</v>
      </c>
      <c r="AN193">
        <v>-2.38842</v>
      </c>
      <c r="AO193">
        <v>-3.289533</v>
      </c>
      <c r="AP193">
        <v>-3.5115440000000002</v>
      </c>
      <c r="AQ193">
        <v>-4.4167990000000001</v>
      </c>
      <c r="AR193">
        <v>-4.3765859999999996</v>
      </c>
      <c r="AS193">
        <v>-2.9085740000000002</v>
      </c>
      <c r="AT193">
        <v>-1.3351980000000001</v>
      </c>
      <c r="AU193">
        <v>-0.67289480000000002</v>
      </c>
      <c r="AV193">
        <v>-0.25710729999999998</v>
      </c>
      <c r="AW193">
        <v>-0.1214239</v>
      </c>
      <c r="AX193">
        <v>9.6121300000000007E-2</v>
      </c>
      <c r="AY193">
        <v>3.4852300000000003E-2</v>
      </c>
      <c r="AZ193">
        <v>-0.2017331</v>
      </c>
      <c r="BA193">
        <v>-0.31121480000000001</v>
      </c>
      <c r="BB193">
        <v>0.48990119999999998</v>
      </c>
      <c r="BC193">
        <v>0.56978309999999999</v>
      </c>
      <c r="BD193">
        <v>0.6106452</v>
      </c>
      <c r="BE193">
        <v>0.56367100000000003</v>
      </c>
      <c r="BF193">
        <v>0.61436440000000003</v>
      </c>
      <c r="BG193">
        <v>0.57907960000000003</v>
      </c>
      <c r="BH193">
        <v>0.73389599999999999</v>
      </c>
      <c r="BI193">
        <v>0.71373109999999995</v>
      </c>
      <c r="BJ193">
        <v>-0.13275419999999999</v>
      </c>
      <c r="BK193">
        <v>-0.4794737</v>
      </c>
      <c r="BL193">
        <v>-0.94232269999999996</v>
      </c>
      <c r="BM193">
        <v>-1.584093</v>
      </c>
      <c r="BN193">
        <v>-1.686869</v>
      </c>
      <c r="BO193">
        <v>-2.2962929999999999</v>
      </c>
      <c r="BP193">
        <v>-2.2880389999999999</v>
      </c>
      <c r="BQ193">
        <v>-1.4404859999999999</v>
      </c>
      <c r="BR193">
        <v>-0.47303040000000002</v>
      </c>
      <c r="BS193">
        <v>-0.1015498</v>
      </c>
      <c r="BT193">
        <v>0.23005590000000001</v>
      </c>
      <c r="BU193">
        <v>0.40112619999999999</v>
      </c>
      <c r="BV193">
        <v>0.70103260000000001</v>
      </c>
      <c r="BW193">
        <v>0.7010362</v>
      </c>
      <c r="BX193">
        <v>0.52866619999999998</v>
      </c>
      <c r="BY193">
        <v>0.44586140000000002</v>
      </c>
      <c r="BZ193">
        <v>1.043639</v>
      </c>
      <c r="CA193">
        <v>1.119972</v>
      </c>
      <c r="CB193">
        <v>1.166156</v>
      </c>
      <c r="CC193">
        <v>1.125656</v>
      </c>
      <c r="CD193">
        <v>1.174507</v>
      </c>
      <c r="CE193">
        <v>1.108905</v>
      </c>
      <c r="CF193">
        <v>1.1982950000000001</v>
      </c>
      <c r="CG193">
        <v>1.060338</v>
      </c>
      <c r="CH193">
        <v>0.57904429999999996</v>
      </c>
      <c r="CI193">
        <v>0.37478699999999998</v>
      </c>
      <c r="CJ193">
        <v>5.9239699999999999E-2</v>
      </c>
      <c r="CK193">
        <v>-0.4029102</v>
      </c>
      <c r="CL193">
        <v>-0.42310569999999997</v>
      </c>
      <c r="CM193">
        <v>-0.82763699999999996</v>
      </c>
      <c r="CN193">
        <v>-0.84151690000000001</v>
      </c>
      <c r="CO193">
        <v>-0.42369279999999998</v>
      </c>
      <c r="CP193">
        <v>0.12410450000000001</v>
      </c>
      <c r="CQ193">
        <v>0.29416199999999998</v>
      </c>
      <c r="CR193">
        <v>0.56746359999999996</v>
      </c>
      <c r="CS193">
        <v>0.76304280000000002</v>
      </c>
      <c r="CT193">
        <v>1.1199920000000001</v>
      </c>
      <c r="CU193">
        <v>1.162433</v>
      </c>
      <c r="CV193">
        <v>1.0345390000000001</v>
      </c>
      <c r="CW193">
        <v>0.97021009999999996</v>
      </c>
      <c r="CX193">
        <v>1.597377</v>
      </c>
      <c r="CY193">
        <v>1.6701619999999999</v>
      </c>
      <c r="CZ193">
        <v>1.7216670000000001</v>
      </c>
      <c r="DA193">
        <v>1.6876409999999999</v>
      </c>
      <c r="DB193">
        <v>1.73465</v>
      </c>
      <c r="DC193">
        <v>1.6387309999999999</v>
      </c>
      <c r="DD193">
        <v>1.662693</v>
      </c>
      <c r="DE193">
        <v>1.4069449999999999</v>
      </c>
      <c r="DF193">
        <v>1.290843</v>
      </c>
      <c r="DG193">
        <v>1.2290479999999999</v>
      </c>
      <c r="DH193">
        <v>1.060802</v>
      </c>
      <c r="DI193">
        <v>0.77827239999999998</v>
      </c>
      <c r="DJ193">
        <v>0.84065809999999996</v>
      </c>
      <c r="DK193">
        <v>0.64101870000000005</v>
      </c>
      <c r="DL193">
        <v>0.60500480000000001</v>
      </c>
      <c r="DM193">
        <v>0.59310050000000003</v>
      </c>
      <c r="DN193">
        <v>0.72123939999999997</v>
      </c>
      <c r="DO193">
        <v>0.68987379999999998</v>
      </c>
      <c r="DP193">
        <v>0.90487130000000005</v>
      </c>
      <c r="DQ193">
        <v>1.124959</v>
      </c>
      <c r="DR193">
        <v>1.5389520000000001</v>
      </c>
      <c r="DS193">
        <v>1.6238300000000001</v>
      </c>
      <c r="DT193">
        <v>1.540411</v>
      </c>
      <c r="DU193">
        <v>1.494559</v>
      </c>
      <c r="DV193">
        <v>2.396887</v>
      </c>
      <c r="DW193">
        <v>2.4645480000000002</v>
      </c>
      <c r="DX193">
        <v>2.5237370000000001</v>
      </c>
      <c r="DY193">
        <v>2.4990579999999998</v>
      </c>
      <c r="DZ193">
        <v>2.5434070000000002</v>
      </c>
      <c r="EA193">
        <v>2.4037160000000002</v>
      </c>
      <c r="EB193">
        <v>2.3332109999999999</v>
      </c>
      <c r="EC193">
        <v>1.9073899999999999</v>
      </c>
      <c r="ED193">
        <v>2.3185669999999998</v>
      </c>
      <c r="EE193">
        <v>2.4624640000000002</v>
      </c>
      <c r="EF193">
        <v>2.5068990000000002</v>
      </c>
      <c r="EG193">
        <v>2.4837129999999998</v>
      </c>
      <c r="EH193">
        <v>2.6653319999999998</v>
      </c>
      <c r="EI193">
        <v>2.7615240000000001</v>
      </c>
      <c r="EJ193">
        <v>2.6935519999999999</v>
      </c>
      <c r="EK193">
        <v>2.061188</v>
      </c>
      <c r="EL193">
        <v>1.583407</v>
      </c>
      <c r="EM193">
        <v>1.2612190000000001</v>
      </c>
      <c r="EN193">
        <v>1.392034</v>
      </c>
      <c r="EO193">
        <v>1.6475089999999999</v>
      </c>
      <c r="EP193">
        <v>2.1438630000000001</v>
      </c>
      <c r="EQ193">
        <v>2.2900140000000002</v>
      </c>
      <c r="ER193">
        <v>2.27081</v>
      </c>
      <c r="ES193">
        <v>2.2516349999999998</v>
      </c>
      <c r="ET193">
        <v>66.768550000000005</v>
      </c>
      <c r="EU193">
        <v>65.658090000000001</v>
      </c>
      <c r="EV193">
        <v>64.287739999999999</v>
      </c>
      <c r="EW193">
        <v>63.295780000000001</v>
      </c>
      <c r="EX193">
        <v>62.757939999999998</v>
      </c>
      <c r="EY193">
        <v>62.25338</v>
      </c>
      <c r="EZ193">
        <v>61.707189999999997</v>
      </c>
      <c r="FA193">
        <v>62.829680000000003</v>
      </c>
      <c r="FB193">
        <v>66.083849999999998</v>
      </c>
      <c r="FC193">
        <v>70.631399999999999</v>
      </c>
      <c r="FD193">
        <v>75.371679999999998</v>
      </c>
      <c r="FE193">
        <v>79.901250000000005</v>
      </c>
      <c r="FF193">
        <v>83.729200000000006</v>
      </c>
      <c r="FG193">
        <v>87.050489999999996</v>
      </c>
      <c r="FH193">
        <v>89.659880000000001</v>
      </c>
      <c r="FI193">
        <v>90.255020000000002</v>
      </c>
      <c r="FJ193">
        <v>89.530289999999994</v>
      </c>
      <c r="FK193">
        <v>87.955770000000001</v>
      </c>
      <c r="FL193">
        <v>83.851140000000001</v>
      </c>
      <c r="FM193">
        <v>78.836420000000004</v>
      </c>
      <c r="FN193">
        <v>75.437219999999996</v>
      </c>
      <c r="FO193">
        <v>73.275450000000006</v>
      </c>
      <c r="FP193">
        <v>71.182220000000001</v>
      </c>
      <c r="FQ193">
        <v>69.716440000000006</v>
      </c>
      <c r="FR193">
        <v>0.78319280000000002</v>
      </c>
      <c r="FS193">
        <v>0.92343470000000005</v>
      </c>
      <c r="FT193">
        <v>1.5873520000000001</v>
      </c>
    </row>
    <row r="194" spans="1:176" x14ac:dyDescent="0.2">
      <c r="A194" t="s">
        <v>199</v>
      </c>
      <c r="B194" t="s">
        <v>1</v>
      </c>
      <c r="C194" t="s">
        <v>211</v>
      </c>
      <c r="D194" t="s">
        <v>227</v>
      </c>
      <c r="E194">
        <v>656</v>
      </c>
      <c r="F194">
        <v>6.9989780000000001</v>
      </c>
      <c r="G194">
        <v>6.7178610000000001</v>
      </c>
      <c r="H194">
        <v>6.5787829999999996</v>
      </c>
      <c r="I194">
        <v>6.6696350000000004</v>
      </c>
      <c r="J194">
        <v>7.1775260000000003</v>
      </c>
      <c r="K194">
        <v>7.9291010000000002</v>
      </c>
      <c r="L194">
        <v>9.2242909999999991</v>
      </c>
      <c r="M194">
        <v>11.02516</v>
      </c>
      <c r="N194">
        <v>12.793089999999999</v>
      </c>
      <c r="O194">
        <v>13.42797</v>
      </c>
      <c r="P194">
        <v>13.614649999999999</v>
      </c>
      <c r="Q194">
        <v>13.727309999999999</v>
      </c>
      <c r="R194">
        <v>13.70684</v>
      </c>
      <c r="S194">
        <v>14.07193</v>
      </c>
      <c r="T194">
        <v>14.036379999999999</v>
      </c>
      <c r="U194">
        <v>13.855090000000001</v>
      </c>
      <c r="V194">
        <v>12.64303</v>
      </c>
      <c r="W194">
        <v>10.923719999999999</v>
      </c>
      <c r="X194">
        <v>9.688231</v>
      </c>
      <c r="Y194">
        <v>9.2171699999999994</v>
      </c>
      <c r="Z194">
        <v>8.8982200000000002</v>
      </c>
      <c r="AA194">
        <v>8.1672849999999997</v>
      </c>
      <c r="AB194">
        <v>7.7286520000000003</v>
      </c>
      <c r="AC194">
        <v>7.3743670000000003</v>
      </c>
      <c r="AD194">
        <v>0.2034667</v>
      </c>
      <c r="AE194">
        <v>0.1382408</v>
      </c>
      <c r="AF194">
        <v>5.9464999999999997E-2</v>
      </c>
      <c r="AG194">
        <v>1.0791500000000001E-2</v>
      </c>
      <c r="AH194">
        <v>0.1135298</v>
      </c>
      <c r="AI194">
        <v>7.6758599999999996E-2</v>
      </c>
      <c r="AJ194">
        <v>-5.3262200000000003E-2</v>
      </c>
      <c r="AK194">
        <v>-8.3344600000000005E-2</v>
      </c>
      <c r="AL194">
        <v>0.1067801</v>
      </c>
      <c r="AM194">
        <v>-0.15122920000000001</v>
      </c>
      <c r="AN194">
        <v>-4.7809699999999997E-2</v>
      </c>
      <c r="AO194">
        <v>-5.26282E-2</v>
      </c>
      <c r="AP194">
        <v>-8.7010400000000002E-2</v>
      </c>
      <c r="AQ194">
        <v>-0.11358169999999999</v>
      </c>
      <c r="AR194">
        <v>-0.1500823</v>
      </c>
      <c r="AS194">
        <v>0.1032484</v>
      </c>
      <c r="AT194">
        <v>-0.1036261</v>
      </c>
      <c r="AU194">
        <v>4.8479700000000001E-2</v>
      </c>
      <c r="AV194">
        <v>6.21793E-2</v>
      </c>
      <c r="AW194">
        <v>0.16373460000000001</v>
      </c>
      <c r="AX194">
        <v>0.19628899999999999</v>
      </c>
      <c r="AY194">
        <v>1.4319999999999999E-2</v>
      </c>
      <c r="AZ194">
        <v>3.6909900000000002E-2</v>
      </c>
      <c r="BA194">
        <v>7.31319E-2</v>
      </c>
      <c r="BB194">
        <v>0.26147179999999998</v>
      </c>
      <c r="BC194">
        <v>0.19579659999999999</v>
      </c>
      <c r="BD194">
        <v>0.11954289999999999</v>
      </c>
      <c r="BE194">
        <v>7.6813000000000006E-2</v>
      </c>
      <c r="BF194">
        <v>0.18560260000000001</v>
      </c>
      <c r="BG194">
        <v>0.139292</v>
      </c>
      <c r="BH194">
        <v>2.84692E-2</v>
      </c>
      <c r="BI194">
        <v>-7.3641000000000002E-3</v>
      </c>
      <c r="BJ194">
        <v>0.1971435</v>
      </c>
      <c r="BK194">
        <v>-5.7012399999999998E-2</v>
      </c>
      <c r="BL194">
        <v>4.1434499999999999E-2</v>
      </c>
      <c r="BM194">
        <v>2.9356699999999999E-2</v>
      </c>
      <c r="BN194">
        <v>-2.8923999999999998E-3</v>
      </c>
      <c r="BO194">
        <v>-2.80983E-2</v>
      </c>
      <c r="BP194">
        <v>-6.2648499999999996E-2</v>
      </c>
      <c r="BQ194">
        <v>0.18617909999999999</v>
      </c>
      <c r="BR194">
        <v>-2.48005E-2</v>
      </c>
      <c r="BS194">
        <v>0.13321549999999999</v>
      </c>
      <c r="BT194">
        <v>0.14251630000000001</v>
      </c>
      <c r="BU194">
        <v>0.2350487</v>
      </c>
      <c r="BV194">
        <v>0.26568639999999999</v>
      </c>
      <c r="BW194">
        <v>8.41504E-2</v>
      </c>
      <c r="BX194">
        <v>0.1041028</v>
      </c>
      <c r="BY194">
        <v>0.13867969999999999</v>
      </c>
      <c r="BZ194">
        <v>0.30164600000000003</v>
      </c>
      <c r="CA194">
        <v>0.2356596</v>
      </c>
      <c r="CB194">
        <v>0.16115270000000001</v>
      </c>
      <c r="CC194">
        <v>0.12253940000000001</v>
      </c>
      <c r="CD194">
        <v>0.2355199</v>
      </c>
      <c r="CE194">
        <v>0.1826024</v>
      </c>
      <c r="CF194">
        <v>8.5076200000000005E-2</v>
      </c>
      <c r="CG194">
        <v>4.5259800000000003E-2</v>
      </c>
      <c r="CH194">
        <v>0.25972889999999998</v>
      </c>
      <c r="CI194">
        <v>8.2419999999999993E-3</v>
      </c>
      <c r="CJ194">
        <v>0.1032448</v>
      </c>
      <c r="CK194">
        <v>8.6139199999999999E-2</v>
      </c>
      <c r="CL194">
        <v>5.5367399999999997E-2</v>
      </c>
      <c r="CM194">
        <v>3.1107300000000001E-2</v>
      </c>
      <c r="CN194">
        <v>-2.0920999999999999E-3</v>
      </c>
      <c r="CO194">
        <v>0.24361669999999999</v>
      </c>
      <c r="CP194">
        <v>2.9793900000000002E-2</v>
      </c>
      <c r="CQ194">
        <v>0.1919032</v>
      </c>
      <c r="CR194">
        <v>0.19815749999999999</v>
      </c>
      <c r="CS194">
        <v>0.28444059999999999</v>
      </c>
      <c r="CT194">
        <v>0.3137509</v>
      </c>
      <c r="CU194">
        <v>0.13251479999999999</v>
      </c>
      <c r="CV194">
        <v>0.1506403</v>
      </c>
      <c r="CW194">
        <v>0.18407799999999999</v>
      </c>
      <c r="CX194">
        <v>0.34182020000000002</v>
      </c>
      <c r="CY194">
        <v>0.27552260000000001</v>
      </c>
      <c r="CZ194">
        <v>0.20276250000000001</v>
      </c>
      <c r="DA194">
        <v>0.16826569999999999</v>
      </c>
      <c r="DB194">
        <v>0.2854373</v>
      </c>
      <c r="DC194">
        <v>0.2259128</v>
      </c>
      <c r="DD194">
        <v>0.14168310000000001</v>
      </c>
      <c r="DE194">
        <v>9.7883700000000004E-2</v>
      </c>
      <c r="DF194">
        <v>0.3223143</v>
      </c>
      <c r="DG194">
        <v>7.3496300000000001E-2</v>
      </c>
      <c r="DH194">
        <v>0.16505500000000001</v>
      </c>
      <c r="DI194">
        <v>0.14292170000000001</v>
      </c>
      <c r="DJ194">
        <v>0.1136272</v>
      </c>
      <c r="DK194">
        <v>9.0312799999999999E-2</v>
      </c>
      <c r="DL194">
        <v>5.8464299999999997E-2</v>
      </c>
      <c r="DM194">
        <v>0.30105419999999999</v>
      </c>
      <c r="DN194">
        <v>8.4388299999999999E-2</v>
      </c>
      <c r="DO194">
        <v>0.25059090000000001</v>
      </c>
      <c r="DP194">
        <v>0.25379859999999999</v>
      </c>
      <c r="DQ194">
        <v>0.33383249999999998</v>
      </c>
      <c r="DR194">
        <v>0.36181540000000001</v>
      </c>
      <c r="DS194">
        <v>0.18087909999999999</v>
      </c>
      <c r="DT194">
        <v>0.19717789999999999</v>
      </c>
      <c r="DU194">
        <v>0.22947619999999999</v>
      </c>
      <c r="DV194">
        <v>0.39982519999999999</v>
      </c>
      <c r="DW194">
        <v>0.3330784</v>
      </c>
      <c r="DX194">
        <v>0.26284039999999997</v>
      </c>
      <c r="DY194">
        <v>0.2342873</v>
      </c>
      <c r="DZ194">
        <v>0.3575101</v>
      </c>
      <c r="EA194">
        <v>0.28844609999999998</v>
      </c>
      <c r="EB194">
        <v>0.22341449999999999</v>
      </c>
      <c r="EC194">
        <v>0.1738642</v>
      </c>
      <c r="ED194">
        <v>0.41267769999999998</v>
      </c>
      <c r="EE194">
        <v>0.16771320000000001</v>
      </c>
      <c r="EF194">
        <v>0.2542992</v>
      </c>
      <c r="EG194">
        <v>0.22490660000000001</v>
      </c>
      <c r="EH194">
        <v>0.19774520000000001</v>
      </c>
      <c r="EI194">
        <v>0.17579620000000001</v>
      </c>
      <c r="EJ194">
        <v>0.1458981</v>
      </c>
      <c r="EK194">
        <v>0.38398500000000002</v>
      </c>
      <c r="EL194">
        <v>0.1632139</v>
      </c>
      <c r="EM194">
        <v>0.33532669999999998</v>
      </c>
      <c r="EN194">
        <v>0.33413559999999998</v>
      </c>
      <c r="EO194">
        <v>0.40514650000000002</v>
      </c>
      <c r="EP194">
        <v>0.43121280000000001</v>
      </c>
      <c r="EQ194">
        <v>0.25070949999999997</v>
      </c>
      <c r="ER194">
        <v>0.26437070000000001</v>
      </c>
      <c r="ES194">
        <v>0.29502400000000001</v>
      </c>
      <c r="ET194">
        <v>56.496699999999997</v>
      </c>
      <c r="EU194">
        <v>55.515999999999998</v>
      </c>
      <c r="EV194">
        <v>54.674399999999999</v>
      </c>
      <c r="EW194">
        <v>53.946779999999997</v>
      </c>
      <c r="EX194">
        <v>53.313780000000001</v>
      </c>
      <c r="EY194">
        <v>52.772210000000001</v>
      </c>
      <c r="EZ194">
        <v>52.439619999999998</v>
      </c>
      <c r="FA194">
        <v>53.902149999999999</v>
      </c>
      <c r="FB194">
        <v>56.828209999999999</v>
      </c>
      <c r="FC194">
        <v>59.831659999999999</v>
      </c>
      <c r="FD194">
        <v>62.667200000000001</v>
      </c>
      <c r="FE194">
        <v>65.137</v>
      </c>
      <c r="FF194">
        <v>67.173509999999993</v>
      </c>
      <c r="FG194">
        <v>68.958060000000003</v>
      </c>
      <c r="FH194">
        <v>70.485129999999998</v>
      </c>
      <c r="FI194">
        <v>71.065430000000006</v>
      </c>
      <c r="FJ194">
        <v>70.781090000000006</v>
      </c>
      <c r="FK194">
        <v>69.681190000000001</v>
      </c>
      <c r="FL194">
        <v>67.651409999999998</v>
      </c>
      <c r="FM194">
        <v>64.848979999999997</v>
      </c>
      <c r="FN194">
        <v>62.532629999999997</v>
      </c>
      <c r="FO194">
        <v>60.691989999999997</v>
      </c>
      <c r="FP194">
        <v>59.181049999999999</v>
      </c>
      <c r="FQ194">
        <v>57.884650000000001</v>
      </c>
      <c r="FR194">
        <v>7.3328900000000002E-2</v>
      </c>
      <c r="FS194">
        <v>8.6189100000000005E-2</v>
      </c>
    </row>
    <row r="195" spans="1:176" x14ac:dyDescent="0.2">
      <c r="A195" t="s">
        <v>199</v>
      </c>
      <c r="B195" t="s">
        <v>1</v>
      </c>
      <c r="C195" t="s">
        <v>211</v>
      </c>
      <c r="D195" t="s">
        <v>238</v>
      </c>
      <c r="E195">
        <v>656</v>
      </c>
      <c r="F195">
        <v>7.92638</v>
      </c>
      <c r="G195">
        <v>7.4951460000000001</v>
      </c>
      <c r="H195">
        <v>7.0536890000000003</v>
      </c>
      <c r="I195">
        <v>7.2159690000000003</v>
      </c>
      <c r="J195">
        <v>8.0352510000000006</v>
      </c>
      <c r="K195">
        <v>9.0294790000000003</v>
      </c>
      <c r="L195">
        <v>9.8553529999999991</v>
      </c>
      <c r="M195">
        <v>11.65338</v>
      </c>
      <c r="N195">
        <v>13.338329999999999</v>
      </c>
      <c r="O195">
        <v>13.792529999999999</v>
      </c>
      <c r="P195">
        <v>14.57199</v>
      </c>
      <c r="Q195">
        <v>15.140980000000001</v>
      </c>
      <c r="R195">
        <v>15.34388</v>
      </c>
      <c r="S195">
        <v>15.95322</v>
      </c>
      <c r="T195">
        <v>15.897970000000001</v>
      </c>
      <c r="U195">
        <v>15.71463</v>
      </c>
      <c r="V195">
        <v>14.4717</v>
      </c>
      <c r="W195">
        <v>12.465920000000001</v>
      </c>
      <c r="X195">
        <v>11.174799999999999</v>
      </c>
      <c r="Y195">
        <v>10.90859</v>
      </c>
      <c r="Z195">
        <v>10.643689999999999</v>
      </c>
      <c r="AA195">
        <v>9.5027000000000008</v>
      </c>
      <c r="AB195">
        <v>8.7634729999999994</v>
      </c>
      <c r="AC195">
        <v>8.2762980000000006</v>
      </c>
      <c r="AD195">
        <v>0.42031770000000002</v>
      </c>
      <c r="AE195">
        <v>0.23186909999999999</v>
      </c>
      <c r="AF195">
        <v>-9.8948000000000005E-3</v>
      </c>
      <c r="AG195">
        <v>-4.8770899999999999E-2</v>
      </c>
      <c r="AH195">
        <v>0.2572798</v>
      </c>
      <c r="AI195">
        <v>0.42293239999999999</v>
      </c>
      <c r="AJ195">
        <v>-6.4755300000000002E-2</v>
      </c>
      <c r="AK195">
        <v>-0.39463310000000001</v>
      </c>
      <c r="AL195">
        <v>4.7962600000000001E-2</v>
      </c>
      <c r="AM195">
        <v>-0.63328549999999995</v>
      </c>
      <c r="AN195">
        <v>6.93574E-2</v>
      </c>
      <c r="AO195">
        <v>-6.0039799999999997E-2</v>
      </c>
      <c r="AP195">
        <v>5.2703100000000003E-2</v>
      </c>
      <c r="AQ195">
        <v>-4.9596700000000001E-2</v>
      </c>
      <c r="AR195">
        <v>-0.32848500000000003</v>
      </c>
      <c r="AS195">
        <v>0.11463569999999999</v>
      </c>
      <c r="AT195">
        <v>-0.52916669999999999</v>
      </c>
      <c r="AU195">
        <v>-0.19985220000000001</v>
      </c>
      <c r="AV195">
        <v>0.25641940000000002</v>
      </c>
      <c r="AW195">
        <v>0.72241250000000001</v>
      </c>
      <c r="AX195" s="61">
        <v>0.81283280000000002</v>
      </c>
      <c r="AY195">
        <v>0.26635560000000003</v>
      </c>
      <c r="AZ195">
        <v>0.2021163</v>
      </c>
      <c r="BA195">
        <v>0.2121345</v>
      </c>
      <c r="BB195">
        <v>0.47832279999999999</v>
      </c>
      <c r="BC195">
        <v>0.28942489999999998</v>
      </c>
      <c r="BD195">
        <v>5.0183100000000001E-2</v>
      </c>
      <c r="BE195">
        <v>1.7250700000000001E-2</v>
      </c>
      <c r="BF195">
        <v>0.32935249999999999</v>
      </c>
      <c r="BG195">
        <v>0.4854657</v>
      </c>
      <c r="BH195">
        <v>1.69762E-2</v>
      </c>
      <c r="BI195">
        <v>-0.31865250000000001</v>
      </c>
      <c r="BJ195">
        <v>0.138326</v>
      </c>
      <c r="BK195">
        <v>-0.53906860000000001</v>
      </c>
      <c r="BL195">
        <v>0.15860160000000001</v>
      </c>
      <c r="BM195">
        <v>2.1945099999999999E-2</v>
      </c>
      <c r="BN195">
        <v>0.136821</v>
      </c>
      <c r="BO195">
        <v>3.5886700000000001E-2</v>
      </c>
      <c r="BP195">
        <v>-0.24105119999999999</v>
      </c>
      <c r="BQ195">
        <v>0.1975664</v>
      </c>
      <c r="BR195">
        <v>-0.45034109999999999</v>
      </c>
      <c r="BS195">
        <v>-0.11511639999999999</v>
      </c>
      <c r="BT195">
        <v>0.33675640000000001</v>
      </c>
      <c r="BU195">
        <v>0.7937265</v>
      </c>
      <c r="BV195">
        <v>0.88223019999999996</v>
      </c>
      <c r="BW195">
        <v>0.33618609999999999</v>
      </c>
      <c r="BX195">
        <v>0.26930920000000003</v>
      </c>
      <c r="BY195">
        <v>0.2776824</v>
      </c>
      <c r="BZ195">
        <v>0.51849699999999999</v>
      </c>
      <c r="CA195">
        <v>0.32928790000000002</v>
      </c>
      <c r="CB195">
        <v>9.1792899999999997E-2</v>
      </c>
      <c r="CC195">
        <v>6.2977000000000005E-2</v>
      </c>
      <c r="CD195">
        <v>0.37926989999999999</v>
      </c>
      <c r="CE195">
        <v>0.52877609999999997</v>
      </c>
      <c r="CF195">
        <v>7.3583099999999999E-2</v>
      </c>
      <c r="CG195">
        <v>-0.2660286</v>
      </c>
      <c r="CH195">
        <v>0.20091139999999999</v>
      </c>
      <c r="CI195">
        <v>-0.47381420000000002</v>
      </c>
      <c r="CJ195">
        <v>0.22041189999999999</v>
      </c>
      <c r="CK195">
        <v>7.8727599999999995E-2</v>
      </c>
      <c r="CL195">
        <v>0.1950808</v>
      </c>
      <c r="CM195">
        <v>9.5092300000000005E-2</v>
      </c>
      <c r="CN195">
        <v>-0.18049480000000001</v>
      </c>
      <c r="CO195">
        <v>0.25500400000000001</v>
      </c>
      <c r="CP195">
        <v>-0.39574670000000001</v>
      </c>
      <c r="CQ195">
        <v>-5.6428699999999998E-2</v>
      </c>
      <c r="CR195">
        <v>0.39239760000000001</v>
      </c>
      <c r="CS195">
        <v>0.84311840000000005</v>
      </c>
      <c r="CT195">
        <v>0.93029470000000003</v>
      </c>
      <c r="CU195">
        <v>0.38455040000000001</v>
      </c>
      <c r="CV195">
        <v>0.31584669999999998</v>
      </c>
      <c r="CW195">
        <v>0.3230806</v>
      </c>
      <c r="CX195">
        <v>0.55867120000000003</v>
      </c>
      <c r="CY195">
        <v>0.3691508</v>
      </c>
      <c r="CZ195">
        <v>0.13340260000000001</v>
      </c>
      <c r="DA195">
        <v>0.10870340000000001</v>
      </c>
      <c r="DB195">
        <v>0.42918729999999999</v>
      </c>
      <c r="DC195">
        <v>0.57208650000000005</v>
      </c>
      <c r="DD195">
        <v>0.13019</v>
      </c>
      <c r="DE195">
        <v>-0.2134047</v>
      </c>
      <c r="DF195">
        <v>0.26349679999999998</v>
      </c>
      <c r="DG195">
        <v>-0.40855989999999998</v>
      </c>
      <c r="DH195">
        <v>0.28222209999999998</v>
      </c>
      <c r="DI195">
        <v>0.13551009999999999</v>
      </c>
      <c r="DJ195">
        <v>0.25334069999999997</v>
      </c>
      <c r="DK195">
        <v>0.15429789999999999</v>
      </c>
      <c r="DL195">
        <v>-0.1199384</v>
      </c>
      <c r="DM195">
        <v>0.31244149999999998</v>
      </c>
      <c r="DN195">
        <v>-0.34115230000000002</v>
      </c>
      <c r="DO195">
        <v>2.2590000000000002E-3</v>
      </c>
      <c r="DP195">
        <v>0.44803870000000001</v>
      </c>
      <c r="DQ195">
        <v>0.89251040000000004</v>
      </c>
      <c r="DR195">
        <v>0.97835919999999998</v>
      </c>
      <c r="DS195">
        <v>0.43291479999999999</v>
      </c>
      <c r="DT195">
        <v>0.36238429999999999</v>
      </c>
      <c r="DU195">
        <v>0.3684788</v>
      </c>
      <c r="DV195">
        <v>0.61667629999999996</v>
      </c>
      <c r="DW195">
        <v>0.42670659999999999</v>
      </c>
      <c r="DX195">
        <v>0.1934806</v>
      </c>
      <c r="DY195">
        <v>0.17472489999999999</v>
      </c>
      <c r="DZ195">
        <v>0.50126009999999999</v>
      </c>
      <c r="EA195">
        <v>0.63461990000000001</v>
      </c>
      <c r="EB195">
        <v>0.21192150000000001</v>
      </c>
      <c r="EC195">
        <v>-0.1374242</v>
      </c>
      <c r="ED195">
        <v>0.35386010000000001</v>
      </c>
      <c r="EE195">
        <v>-0.31434299999999998</v>
      </c>
      <c r="EF195">
        <v>0.37146630000000003</v>
      </c>
      <c r="EG195">
        <v>0.21749499999999999</v>
      </c>
      <c r="EH195">
        <v>0.3374586</v>
      </c>
      <c r="EI195">
        <v>0.2397813</v>
      </c>
      <c r="EJ195">
        <v>-3.2504600000000002E-2</v>
      </c>
      <c r="EK195">
        <v>0.39537230000000001</v>
      </c>
      <c r="EL195">
        <v>-0.26232670000000002</v>
      </c>
      <c r="EM195">
        <v>8.6994799999999997E-2</v>
      </c>
      <c r="EN195">
        <v>0.5283757</v>
      </c>
      <c r="EO195">
        <v>0.96382440000000003</v>
      </c>
      <c r="EP195">
        <v>1.047757</v>
      </c>
      <c r="EQ195">
        <v>0.5027452</v>
      </c>
      <c r="ER195">
        <v>0.42957709999999999</v>
      </c>
      <c r="ES195">
        <v>0.43402669999999999</v>
      </c>
      <c r="ET195">
        <v>64.147350000000003</v>
      </c>
      <c r="EU195">
        <v>62.6584</v>
      </c>
      <c r="EV195">
        <v>61.385150000000003</v>
      </c>
      <c r="EW195">
        <v>60.372219999999999</v>
      </c>
      <c r="EX195">
        <v>59.325569999999999</v>
      </c>
      <c r="EY195">
        <v>58.882280000000002</v>
      </c>
      <c r="EZ195">
        <v>59.033059999999999</v>
      </c>
      <c r="FA195">
        <v>63.620510000000003</v>
      </c>
      <c r="FB195">
        <v>68.925799999999995</v>
      </c>
      <c r="FC195">
        <v>73.259929999999997</v>
      </c>
      <c r="FD195">
        <v>77.585509999999999</v>
      </c>
      <c r="FE195">
        <v>81.210449999999994</v>
      </c>
      <c r="FF195">
        <v>84.3018</v>
      </c>
      <c r="FG195">
        <v>86.354029999999995</v>
      </c>
      <c r="FH195">
        <v>88.641980000000004</v>
      </c>
      <c r="FI195">
        <v>89.143079999999998</v>
      </c>
      <c r="FJ195">
        <v>88.615669999999994</v>
      </c>
      <c r="FK195">
        <v>88.284350000000003</v>
      </c>
      <c r="FL195">
        <v>86.291250000000005</v>
      </c>
      <c r="FM195">
        <v>82.413899999999998</v>
      </c>
      <c r="FN195">
        <v>77.942480000000003</v>
      </c>
      <c r="FO195">
        <v>74.484430000000003</v>
      </c>
      <c r="FP195">
        <v>72.369119999999995</v>
      </c>
      <c r="FQ195">
        <v>69.347560000000001</v>
      </c>
      <c r="FR195">
        <v>7.3328900000000002E-2</v>
      </c>
      <c r="FS195">
        <v>8.6189100000000005E-2</v>
      </c>
    </row>
    <row r="196" spans="1:176" x14ac:dyDescent="0.2">
      <c r="A196" t="s">
        <v>199</v>
      </c>
      <c r="B196" t="s">
        <v>1</v>
      </c>
      <c r="C196" t="s">
        <v>211</v>
      </c>
      <c r="D196" t="s">
        <v>228</v>
      </c>
      <c r="E196">
        <v>656</v>
      </c>
      <c r="F196">
        <v>8.1524769999999993</v>
      </c>
      <c r="G196">
        <v>7.8270220000000004</v>
      </c>
      <c r="H196">
        <v>7.687246</v>
      </c>
      <c r="I196">
        <v>7.8120599999999998</v>
      </c>
      <c r="J196">
        <v>8.4414359999999995</v>
      </c>
      <c r="K196">
        <v>9.3909009999999995</v>
      </c>
      <c r="L196">
        <v>10.88129</v>
      </c>
      <c r="M196">
        <v>12.747339999999999</v>
      </c>
      <c r="N196">
        <v>14.418060000000001</v>
      </c>
      <c r="O196">
        <v>15.25883</v>
      </c>
      <c r="P196">
        <v>15.681950000000001</v>
      </c>
      <c r="Q196">
        <v>15.82302</v>
      </c>
      <c r="R196">
        <v>15.907579999999999</v>
      </c>
      <c r="S196">
        <v>16.399889999999999</v>
      </c>
      <c r="T196">
        <v>16.439530000000001</v>
      </c>
      <c r="U196">
        <v>15.924580000000001</v>
      </c>
      <c r="V196">
        <v>14.963789999999999</v>
      </c>
      <c r="W196">
        <v>12.775729999999999</v>
      </c>
      <c r="X196">
        <v>11.291829999999999</v>
      </c>
      <c r="Y196">
        <v>10.45309</v>
      </c>
      <c r="Z196">
        <v>10.117979999999999</v>
      </c>
      <c r="AA196">
        <v>9.4990489999999994</v>
      </c>
      <c r="AB196">
        <v>9.1380540000000003</v>
      </c>
      <c r="AC196">
        <v>8.5688709999999997</v>
      </c>
      <c r="AD196">
        <v>-0.19651840000000001</v>
      </c>
      <c r="AE196">
        <v>-0.1010361</v>
      </c>
      <c r="AF196">
        <v>-0.14060139999999999</v>
      </c>
      <c r="AG196">
        <v>-0.2250163</v>
      </c>
      <c r="AH196">
        <v>-0.19502800000000001</v>
      </c>
      <c r="AI196">
        <v>-0.30481589999999997</v>
      </c>
      <c r="AJ196">
        <v>-0.3483097</v>
      </c>
      <c r="AK196">
        <v>-0.24871470000000001</v>
      </c>
      <c r="AL196">
        <v>-0.2962323</v>
      </c>
      <c r="AM196">
        <v>-0.35275260000000003</v>
      </c>
      <c r="AN196">
        <v>-0.41722890000000001</v>
      </c>
      <c r="AO196">
        <v>-0.39377869999999998</v>
      </c>
      <c r="AP196">
        <v>-0.57203470000000001</v>
      </c>
      <c r="AQ196">
        <v>-0.39717419999999998</v>
      </c>
      <c r="AR196">
        <v>-0.44544289999999997</v>
      </c>
      <c r="AS196">
        <v>-0.33652799999999999</v>
      </c>
      <c r="AT196">
        <v>-0.15562980000000001</v>
      </c>
      <c r="AU196">
        <v>-0.1735891</v>
      </c>
      <c r="AV196">
        <v>-0.1362583</v>
      </c>
      <c r="AW196">
        <v>-0.32520919999999998</v>
      </c>
      <c r="AX196">
        <v>-0.37028739999999999</v>
      </c>
      <c r="AY196">
        <v>-0.44635560000000002</v>
      </c>
      <c r="AZ196">
        <v>-0.33229940000000002</v>
      </c>
      <c r="BA196">
        <v>-0.30220219999999998</v>
      </c>
      <c r="BB196">
        <v>-6.8063499999999999E-2</v>
      </c>
      <c r="BC196">
        <v>9.861E-3</v>
      </c>
      <c r="BD196">
        <v>-2.4646499999999998E-2</v>
      </c>
      <c r="BE196">
        <v>-9.6380300000000002E-2</v>
      </c>
      <c r="BF196">
        <v>-5.2763999999999998E-2</v>
      </c>
      <c r="BG196">
        <v>-0.15772130000000001</v>
      </c>
      <c r="BH196">
        <v>-0.2010604</v>
      </c>
      <c r="BI196">
        <v>-6.0839699999999997E-2</v>
      </c>
      <c r="BJ196">
        <v>-0.1080482</v>
      </c>
      <c r="BK196">
        <v>-0.16083320000000001</v>
      </c>
      <c r="BL196">
        <v>-0.22782140000000001</v>
      </c>
      <c r="BM196">
        <v>-0.2271957</v>
      </c>
      <c r="BN196">
        <v>-0.41131719999999999</v>
      </c>
      <c r="BO196">
        <v>-0.23693230000000001</v>
      </c>
      <c r="BP196">
        <v>-0.28399239999999998</v>
      </c>
      <c r="BQ196">
        <v>-0.1777291</v>
      </c>
      <c r="BR196">
        <v>5.2966000000000003E-3</v>
      </c>
      <c r="BS196">
        <v>-2.3340799999999998E-2</v>
      </c>
      <c r="BT196">
        <v>2.2325299999999999E-2</v>
      </c>
      <c r="BU196">
        <v>-0.1755688</v>
      </c>
      <c r="BV196">
        <v>-0.2220531</v>
      </c>
      <c r="BW196">
        <v>-0.31328240000000002</v>
      </c>
      <c r="BX196">
        <v>-0.20484089999999999</v>
      </c>
      <c r="BY196">
        <v>-0.18306359999999999</v>
      </c>
      <c r="BZ196">
        <v>2.0903999999999999E-2</v>
      </c>
      <c r="CA196">
        <v>8.6667999999999995E-2</v>
      </c>
      <c r="CB196">
        <v>5.5663499999999998E-2</v>
      </c>
      <c r="CC196">
        <v>-7.2874000000000003E-3</v>
      </c>
      <c r="CD196">
        <v>4.5767599999999999E-2</v>
      </c>
      <c r="CE196">
        <v>-5.5844100000000001E-2</v>
      </c>
      <c r="CF196">
        <v>-9.9075899999999995E-2</v>
      </c>
      <c r="CG196">
        <v>6.9281999999999996E-2</v>
      </c>
      <c r="CH196">
        <v>2.2287499999999998E-2</v>
      </c>
      <c r="CI196">
        <v>-2.7910399999999998E-2</v>
      </c>
      <c r="CJ196">
        <v>-9.6638299999999996E-2</v>
      </c>
      <c r="CK196">
        <v>-0.1118207</v>
      </c>
      <c r="CL196">
        <v>-0.30000480000000002</v>
      </c>
      <c r="CM196">
        <v>-0.12594929999999999</v>
      </c>
      <c r="CN196">
        <v>-0.1721723</v>
      </c>
      <c r="CO196">
        <v>-6.77455E-2</v>
      </c>
      <c r="CP196">
        <v>0.1167538</v>
      </c>
      <c r="CQ196">
        <v>8.0720700000000006E-2</v>
      </c>
      <c r="CR196">
        <v>0.13215979999999999</v>
      </c>
      <c r="CS196">
        <v>-7.1928199999999998E-2</v>
      </c>
      <c r="CT196">
        <v>-0.1193864</v>
      </c>
      <c r="CU196">
        <v>-0.22111639999999999</v>
      </c>
      <c r="CV196">
        <v>-0.1165635</v>
      </c>
      <c r="CW196">
        <v>-0.1005486</v>
      </c>
      <c r="CX196">
        <v>0.10987139999999999</v>
      </c>
      <c r="CY196">
        <v>0.16347510000000001</v>
      </c>
      <c r="CZ196">
        <v>0.13597339999999999</v>
      </c>
      <c r="DA196">
        <v>8.1805500000000003E-2</v>
      </c>
      <c r="DB196">
        <v>0.14429919999999999</v>
      </c>
      <c r="DC196">
        <v>4.6033200000000003E-2</v>
      </c>
      <c r="DD196">
        <v>2.9085000000000001E-3</v>
      </c>
      <c r="DE196">
        <v>0.19940369999999999</v>
      </c>
      <c r="DF196">
        <v>0.15262329999999999</v>
      </c>
      <c r="DG196">
        <v>0.10501249999999999</v>
      </c>
      <c r="DH196">
        <v>3.4544800000000001E-2</v>
      </c>
      <c r="DI196">
        <v>3.5542E-3</v>
      </c>
      <c r="DJ196">
        <v>-0.18869240000000001</v>
      </c>
      <c r="DK196">
        <v>-1.49663E-2</v>
      </c>
      <c r="DL196">
        <v>-6.0352200000000002E-2</v>
      </c>
      <c r="DM196">
        <v>4.2238100000000001E-2</v>
      </c>
      <c r="DN196">
        <v>0.22821089999999999</v>
      </c>
      <c r="DO196">
        <v>0.18478220000000001</v>
      </c>
      <c r="DP196">
        <v>0.2419943</v>
      </c>
      <c r="DQ196">
        <v>3.1712299999999999E-2</v>
      </c>
      <c r="DR196">
        <v>-1.67198E-2</v>
      </c>
      <c r="DS196">
        <v>-0.12895029999999999</v>
      </c>
      <c r="DT196">
        <v>-2.8286100000000002E-2</v>
      </c>
      <c r="DU196">
        <v>-1.8033500000000001E-2</v>
      </c>
      <c r="DV196">
        <v>0.23832629999999999</v>
      </c>
      <c r="DW196">
        <v>0.27437220000000001</v>
      </c>
      <c r="DX196">
        <v>0.25192829999999999</v>
      </c>
      <c r="DY196">
        <v>0.2104415</v>
      </c>
      <c r="DZ196">
        <v>0.28656320000000002</v>
      </c>
      <c r="EA196">
        <v>0.19312779999999999</v>
      </c>
      <c r="EB196">
        <v>0.15015790000000001</v>
      </c>
      <c r="EC196">
        <v>0.38727869999999998</v>
      </c>
      <c r="ED196">
        <v>0.34080729999999998</v>
      </c>
      <c r="EE196">
        <v>0.29693190000000003</v>
      </c>
      <c r="EF196">
        <v>0.22395229999999999</v>
      </c>
      <c r="EG196">
        <v>0.17013729999999999</v>
      </c>
      <c r="EH196">
        <v>-2.7975E-2</v>
      </c>
      <c r="EI196">
        <v>0.1452756</v>
      </c>
      <c r="EJ196">
        <v>0.1010983</v>
      </c>
      <c r="EK196">
        <v>0.20103689999999999</v>
      </c>
      <c r="EL196">
        <v>0.38913740000000002</v>
      </c>
      <c r="EM196">
        <v>0.33503050000000001</v>
      </c>
      <c r="EN196">
        <v>0.40057779999999998</v>
      </c>
      <c r="EO196">
        <v>0.18135270000000001</v>
      </c>
      <c r="EP196">
        <v>0.13151460000000001</v>
      </c>
      <c r="EQ196">
        <v>4.1228999999999997E-3</v>
      </c>
      <c r="ER196">
        <v>9.9172499999999997E-2</v>
      </c>
      <c r="ES196">
        <v>0.101105</v>
      </c>
      <c r="ET196">
        <v>66.811629999999994</v>
      </c>
      <c r="EU196">
        <v>65.841800000000006</v>
      </c>
      <c r="EV196">
        <v>65.125889999999998</v>
      </c>
      <c r="EW196">
        <v>64.555019999999999</v>
      </c>
      <c r="EX196">
        <v>64.107669999999999</v>
      </c>
      <c r="EY196">
        <v>63.578609999999998</v>
      </c>
      <c r="EZ196">
        <v>63.206969999999998</v>
      </c>
      <c r="FA196">
        <v>64.292190000000005</v>
      </c>
      <c r="FB196">
        <v>66.30153</v>
      </c>
      <c r="FC196">
        <v>69.073880000000003</v>
      </c>
      <c r="FD196">
        <v>72.191630000000004</v>
      </c>
      <c r="FE196">
        <v>75.302359999999993</v>
      </c>
      <c r="FF196">
        <v>77.936269999999993</v>
      </c>
      <c r="FG196">
        <v>80.062160000000006</v>
      </c>
      <c r="FH196">
        <v>81.498670000000004</v>
      </c>
      <c r="FI196">
        <v>82.069450000000003</v>
      </c>
      <c r="FJ196">
        <v>81.870649999999998</v>
      </c>
      <c r="FK196">
        <v>80.826430000000002</v>
      </c>
      <c r="FL196">
        <v>78.681330000000003</v>
      </c>
      <c r="FM196">
        <v>75.912670000000006</v>
      </c>
      <c r="FN196">
        <v>73.221789999999999</v>
      </c>
      <c r="FO196">
        <v>71.205860000000001</v>
      </c>
      <c r="FP196">
        <v>69.548429999999996</v>
      </c>
      <c r="FQ196">
        <v>68.172719999999998</v>
      </c>
      <c r="FR196">
        <v>0.12241340000000001</v>
      </c>
      <c r="FS196">
        <v>0.1555232</v>
      </c>
      <c r="FT196">
        <v>0.17347960000000001</v>
      </c>
    </row>
    <row r="197" spans="1:176" x14ac:dyDescent="0.2">
      <c r="A197" t="s">
        <v>199</v>
      </c>
      <c r="B197" t="s">
        <v>1</v>
      </c>
      <c r="C197" t="s">
        <v>211</v>
      </c>
      <c r="D197" t="s">
        <v>239</v>
      </c>
      <c r="E197">
        <v>656</v>
      </c>
      <c r="F197">
        <v>8.4409220000000005</v>
      </c>
      <c r="G197">
        <v>7.9960610000000001</v>
      </c>
      <c r="H197">
        <v>8.3421859999999999</v>
      </c>
      <c r="I197">
        <v>8.3662170000000007</v>
      </c>
      <c r="J197">
        <v>8.8053989999999995</v>
      </c>
      <c r="K197">
        <v>9.9898810000000005</v>
      </c>
      <c r="L197">
        <v>11.291410000000001</v>
      </c>
      <c r="M197">
        <v>13.504110000000001</v>
      </c>
      <c r="N197">
        <v>15.46048</v>
      </c>
      <c r="O197">
        <v>16.480910000000002</v>
      </c>
      <c r="P197">
        <v>16.97823</v>
      </c>
      <c r="Q197">
        <v>17.260339999999999</v>
      </c>
      <c r="R197">
        <v>16.854939999999999</v>
      </c>
      <c r="S197">
        <v>17.05932</v>
      </c>
      <c r="T197">
        <v>17.300090000000001</v>
      </c>
      <c r="U197">
        <v>16.570869999999999</v>
      </c>
      <c r="V197">
        <v>15.29194</v>
      </c>
      <c r="W197">
        <v>13.082560000000001</v>
      </c>
      <c r="X197">
        <v>11.381930000000001</v>
      </c>
      <c r="Y197">
        <v>10.69942</v>
      </c>
      <c r="Z197">
        <v>10.40748</v>
      </c>
      <c r="AA197">
        <v>10.214869999999999</v>
      </c>
      <c r="AB197">
        <v>9.6925989999999995</v>
      </c>
      <c r="AC197">
        <v>8.9532129999999999</v>
      </c>
      <c r="AD197">
        <v>-0.34064610000000001</v>
      </c>
      <c r="AE197">
        <v>-0.1461327</v>
      </c>
      <c r="AF197">
        <v>-0.16126750000000001</v>
      </c>
      <c r="AG197">
        <v>-0.2274311</v>
      </c>
      <c r="AH197">
        <v>-0.22572990000000001</v>
      </c>
      <c r="AI197">
        <v>-0.40997</v>
      </c>
      <c r="AJ197">
        <v>-0.40031159999999999</v>
      </c>
      <c r="AK197">
        <v>-0.14930560000000001</v>
      </c>
      <c r="AL197">
        <v>-0.21199560000000001</v>
      </c>
      <c r="AM197">
        <v>-0.30807770000000001</v>
      </c>
      <c r="AN197">
        <v>-0.30337019999999998</v>
      </c>
      <c r="AO197">
        <v>-0.26567499999999999</v>
      </c>
      <c r="AP197">
        <v>-0.32805240000000002</v>
      </c>
      <c r="AQ197">
        <v>-0.16778009999999999</v>
      </c>
      <c r="AR197">
        <v>-0.2139886</v>
      </c>
      <c r="AS197">
        <v>-0.1701993</v>
      </c>
      <c r="AT197">
        <v>-2.83244E-2</v>
      </c>
      <c r="AU197">
        <v>-4.3966999999999999E-2</v>
      </c>
      <c r="AV197">
        <v>-7.9779600000000006E-2</v>
      </c>
      <c r="AW197">
        <v>-0.36769560000000001</v>
      </c>
      <c r="AX197">
        <v>-0.4647153</v>
      </c>
      <c r="AY197">
        <v>-0.40324409999999999</v>
      </c>
      <c r="AZ197">
        <v>-0.31625700000000001</v>
      </c>
      <c r="BA197">
        <v>-0.45790710000000001</v>
      </c>
      <c r="BB197">
        <v>-0.2121912</v>
      </c>
      <c r="BC197">
        <v>-3.5235500000000003E-2</v>
      </c>
      <c r="BD197">
        <v>-4.5312600000000001E-2</v>
      </c>
      <c r="BE197">
        <v>-9.8795099999999997E-2</v>
      </c>
      <c r="BF197">
        <v>-8.3465899999999996E-2</v>
      </c>
      <c r="BG197">
        <v>-0.26287539999999998</v>
      </c>
      <c r="BH197">
        <v>-0.25306220000000001</v>
      </c>
      <c r="BI197">
        <v>3.85695E-2</v>
      </c>
      <c r="BJ197">
        <v>-2.3811499999999999E-2</v>
      </c>
      <c r="BK197">
        <v>-0.11615830000000001</v>
      </c>
      <c r="BL197">
        <v>-0.1139627</v>
      </c>
      <c r="BM197">
        <v>-9.9091899999999997E-2</v>
      </c>
      <c r="BN197">
        <v>-0.16733490000000001</v>
      </c>
      <c r="BO197">
        <v>-7.5383000000000004E-3</v>
      </c>
      <c r="BP197">
        <v>-5.25382E-2</v>
      </c>
      <c r="BQ197">
        <v>-1.14004E-2</v>
      </c>
      <c r="BR197">
        <v>0.132602</v>
      </c>
      <c r="BS197">
        <v>0.1062813</v>
      </c>
      <c r="BT197">
        <v>7.8803899999999996E-2</v>
      </c>
      <c r="BU197">
        <v>-0.2180551</v>
      </c>
      <c r="BV197">
        <v>-0.31648100000000001</v>
      </c>
      <c r="BW197">
        <v>-0.27017089999999999</v>
      </c>
      <c r="BX197">
        <v>-0.18879840000000001</v>
      </c>
      <c r="BY197">
        <v>-0.33876849999999997</v>
      </c>
      <c r="BZ197">
        <v>-0.12322370000000001</v>
      </c>
      <c r="CA197">
        <v>4.1571499999999997E-2</v>
      </c>
      <c r="CB197">
        <v>3.4997300000000002E-2</v>
      </c>
      <c r="CC197">
        <v>-9.7021999999999994E-3</v>
      </c>
      <c r="CD197">
        <v>1.50657E-2</v>
      </c>
      <c r="CE197">
        <v>-0.16099810000000001</v>
      </c>
      <c r="CF197">
        <v>-0.15107780000000001</v>
      </c>
      <c r="CG197">
        <v>0.16869110000000001</v>
      </c>
      <c r="CH197">
        <v>0.1065242</v>
      </c>
      <c r="CI197">
        <v>1.6764500000000002E-2</v>
      </c>
      <c r="CJ197">
        <v>1.72204E-2</v>
      </c>
      <c r="CK197">
        <v>1.6282999999999999E-2</v>
      </c>
      <c r="CL197">
        <v>-5.6022599999999999E-2</v>
      </c>
      <c r="CM197">
        <v>0.1034448</v>
      </c>
      <c r="CN197">
        <v>5.9281899999999998E-2</v>
      </c>
      <c r="CO197">
        <v>9.8583199999999996E-2</v>
      </c>
      <c r="CP197">
        <v>0.2440591</v>
      </c>
      <c r="CQ197">
        <v>0.2103428</v>
      </c>
      <c r="CR197">
        <v>0.18863840000000001</v>
      </c>
      <c r="CS197">
        <v>-0.11441460000000001</v>
      </c>
      <c r="CT197">
        <v>-0.21381430000000001</v>
      </c>
      <c r="CU197">
        <v>-0.17800489999999999</v>
      </c>
      <c r="CV197">
        <v>-0.100521</v>
      </c>
      <c r="CW197">
        <v>-0.25625350000000002</v>
      </c>
      <c r="CX197">
        <v>-3.4256300000000003E-2</v>
      </c>
      <c r="CY197">
        <v>0.1183785</v>
      </c>
      <c r="CZ197">
        <v>0.1153073</v>
      </c>
      <c r="DA197">
        <v>7.9390699999999995E-2</v>
      </c>
      <c r="DB197">
        <v>0.1135973</v>
      </c>
      <c r="DC197">
        <v>-5.9120899999999997E-2</v>
      </c>
      <c r="DD197">
        <v>-4.9093299999999999E-2</v>
      </c>
      <c r="DE197">
        <v>0.29881279999999999</v>
      </c>
      <c r="DF197">
        <v>0.23685990000000001</v>
      </c>
      <c r="DG197">
        <v>0.1496873</v>
      </c>
      <c r="DH197">
        <v>0.14840349999999999</v>
      </c>
      <c r="DI197">
        <v>0.131658</v>
      </c>
      <c r="DJ197">
        <v>5.52898E-2</v>
      </c>
      <c r="DK197">
        <v>0.2144278</v>
      </c>
      <c r="DL197">
        <v>0.171102</v>
      </c>
      <c r="DM197">
        <v>0.2085668</v>
      </c>
      <c r="DN197">
        <v>0.35551630000000001</v>
      </c>
      <c r="DO197">
        <v>0.31440430000000003</v>
      </c>
      <c r="DP197">
        <v>0.29847289999999999</v>
      </c>
      <c r="DQ197">
        <v>-1.07741E-2</v>
      </c>
      <c r="DR197">
        <v>-0.1111477</v>
      </c>
      <c r="DS197">
        <v>-8.5838800000000007E-2</v>
      </c>
      <c r="DT197">
        <v>-1.22436E-2</v>
      </c>
      <c r="DU197">
        <v>-0.17373839999999999</v>
      </c>
      <c r="DV197">
        <v>9.4198599999999993E-2</v>
      </c>
      <c r="DW197">
        <v>0.2292756</v>
      </c>
      <c r="DX197">
        <v>0.2312622</v>
      </c>
      <c r="DY197">
        <v>0.20802660000000001</v>
      </c>
      <c r="DZ197">
        <v>0.25586130000000001</v>
      </c>
      <c r="EA197">
        <v>8.7973700000000002E-2</v>
      </c>
      <c r="EB197">
        <v>9.8155999999999993E-2</v>
      </c>
      <c r="EC197">
        <v>0.4866878</v>
      </c>
      <c r="ED197">
        <v>0.42504399999999998</v>
      </c>
      <c r="EE197">
        <v>0.34160679999999999</v>
      </c>
      <c r="EF197">
        <v>0.33781099999999997</v>
      </c>
      <c r="EG197">
        <v>0.29824099999999998</v>
      </c>
      <c r="EH197">
        <v>0.21600730000000001</v>
      </c>
      <c r="EI197">
        <v>0.37466959999999999</v>
      </c>
      <c r="EJ197">
        <v>0.33255249999999997</v>
      </c>
      <c r="EK197">
        <v>0.36736560000000001</v>
      </c>
      <c r="EL197">
        <v>0.51644270000000003</v>
      </c>
      <c r="EM197">
        <v>0.46465260000000003</v>
      </c>
      <c r="EN197">
        <v>0.45705649999999998</v>
      </c>
      <c r="EO197">
        <v>0.1388664</v>
      </c>
      <c r="EP197">
        <v>3.70867E-2</v>
      </c>
      <c r="EQ197">
        <v>4.7234400000000003E-2</v>
      </c>
      <c r="ER197">
        <v>0.1152149</v>
      </c>
      <c r="ES197">
        <v>-5.45999E-2</v>
      </c>
      <c r="ET197">
        <v>71.508769999999998</v>
      </c>
      <c r="EU197">
        <v>69.830699999999993</v>
      </c>
      <c r="EV197">
        <v>69.528499999999994</v>
      </c>
      <c r="EW197">
        <v>68.287059999999997</v>
      </c>
      <c r="EX197">
        <v>67.371350000000007</v>
      </c>
      <c r="EY197">
        <v>66.552869999999999</v>
      </c>
      <c r="EZ197">
        <v>65.796360000000007</v>
      </c>
      <c r="FA197">
        <v>67.881180000000001</v>
      </c>
      <c r="FB197">
        <v>70.992660000000001</v>
      </c>
      <c r="FC197">
        <v>74.225059999999999</v>
      </c>
      <c r="FD197">
        <v>78.133449999999996</v>
      </c>
      <c r="FE197">
        <v>81.393450000000001</v>
      </c>
      <c r="FF197">
        <v>84.452190000000002</v>
      </c>
      <c r="FG197">
        <v>86.899469999999994</v>
      </c>
      <c r="FH197">
        <v>89.27422</v>
      </c>
      <c r="FI197">
        <v>89.723870000000005</v>
      </c>
      <c r="FJ197">
        <v>89.762950000000004</v>
      </c>
      <c r="FK197">
        <v>88.775570000000002</v>
      </c>
      <c r="FL197">
        <v>86.369510000000005</v>
      </c>
      <c r="FM197">
        <v>83.237870000000001</v>
      </c>
      <c r="FN197">
        <v>79.474350000000001</v>
      </c>
      <c r="FO197">
        <v>76.656170000000003</v>
      </c>
      <c r="FP197">
        <v>74.330889999999997</v>
      </c>
      <c r="FQ197">
        <v>72.314800000000005</v>
      </c>
      <c r="FR197">
        <v>0.12241340000000001</v>
      </c>
      <c r="FS197">
        <v>0.1555232</v>
      </c>
      <c r="FT197">
        <v>0.17347960000000001</v>
      </c>
    </row>
    <row r="198" spans="1:176" x14ac:dyDescent="0.2">
      <c r="A198" t="s">
        <v>199</v>
      </c>
      <c r="B198" t="s">
        <v>1</v>
      </c>
      <c r="C198" t="s">
        <v>211</v>
      </c>
      <c r="D198" t="s">
        <v>249</v>
      </c>
      <c r="E198">
        <v>656</v>
      </c>
      <c r="F198">
        <v>6.6349809999999998</v>
      </c>
      <c r="G198">
        <v>6.3735679999999997</v>
      </c>
      <c r="H198">
        <v>6.4530019999999997</v>
      </c>
      <c r="I198">
        <v>6.6790529999999997</v>
      </c>
      <c r="J198">
        <v>7.006094</v>
      </c>
      <c r="K198">
        <v>8.1206110000000002</v>
      </c>
      <c r="L198">
        <v>9.7768370000000004</v>
      </c>
      <c r="M198">
        <v>11.61218</v>
      </c>
      <c r="N198">
        <v>13.42393</v>
      </c>
      <c r="O198">
        <v>13.700329999999999</v>
      </c>
      <c r="P198">
        <v>13.554489999999999</v>
      </c>
      <c r="Q198">
        <v>13.411490000000001</v>
      </c>
      <c r="R198">
        <v>12.96448</v>
      </c>
      <c r="S198">
        <v>12.73481</v>
      </c>
      <c r="T198">
        <v>12.553190000000001</v>
      </c>
      <c r="U198">
        <v>12.028130000000001</v>
      </c>
      <c r="V198">
        <v>10.967280000000001</v>
      </c>
      <c r="W198">
        <v>10.008699999999999</v>
      </c>
      <c r="X198">
        <v>8.9727929999999994</v>
      </c>
      <c r="Y198">
        <v>8.2178459999999998</v>
      </c>
      <c r="Z198">
        <v>7.8523990000000001</v>
      </c>
      <c r="AA198">
        <v>7.3687129999999996</v>
      </c>
      <c r="AB198">
        <v>6.9848109999999997</v>
      </c>
      <c r="AC198">
        <v>6.7450229999999998</v>
      </c>
      <c r="AD198">
        <v>0.1640558</v>
      </c>
      <c r="AE198">
        <v>4.2431999999999999E-3</v>
      </c>
      <c r="AF198">
        <v>4.0180599999999997E-2</v>
      </c>
      <c r="AG198">
        <v>2.2996699999999998E-2</v>
      </c>
      <c r="AH198">
        <v>-0.17242660000000001</v>
      </c>
      <c r="AI198">
        <v>-2.5098700000000002E-2</v>
      </c>
      <c r="AJ198">
        <v>-0.14970900000000001</v>
      </c>
      <c r="AK198">
        <v>-0.26592159999999998</v>
      </c>
      <c r="AL198">
        <v>8.4884000000000001E-2</v>
      </c>
      <c r="AM198">
        <v>-0.2206391</v>
      </c>
      <c r="AN198">
        <v>-0.27513339999999997</v>
      </c>
      <c r="AO198">
        <v>-0.2188688</v>
      </c>
      <c r="AP198">
        <v>-0.14626439999999999</v>
      </c>
      <c r="AQ198">
        <v>-0.27475860000000002</v>
      </c>
      <c r="AR198">
        <v>-0.21743309999999999</v>
      </c>
      <c r="AS198">
        <v>1.6179800000000001E-2</v>
      </c>
      <c r="AT198">
        <v>-0.25769959999999997</v>
      </c>
      <c r="AU198">
        <v>-1.6478300000000001E-2</v>
      </c>
      <c r="AV198">
        <v>3.6798699999999997E-2</v>
      </c>
      <c r="AW198">
        <v>-4.6850299999999998E-2</v>
      </c>
      <c r="AX198">
        <v>5.53482E-2</v>
      </c>
      <c r="AY198">
        <v>-8.6503300000000005E-2</v>
      </c>
      <c r="AZ198">
        <v>-0.1917799</v>
      </c>
      <c r="BA198">
        <v>-8.4468000000000001E-2</v>
      </c>
      <c r="BB198">
        <v>0.22206090000000001</v>
      </c>
      <c r="BC198">
        <v>6.1799E-2</v>
      </c>
      <c r="BD198">
        <v>0.1002585</v>
      </c>
      <c r="BE198">
        <v>8.9018299999999995E-2</v>
      </c>
      <c r="BF198">
        <v>-0.10035380000000001</v>
      </c>
      <c r="BG198">
        <v>3.7434599999999998E-2</v>
      </c>
      <c r="BH198">
        <v>-6.7977499999999996E-2</v>
      </c>
      <c r="BI198">
        <v>-0.1899411</v>
      </c>
      <c r="BJ198">
        <v>0.1752474</v>
      </c>
      <c r="BK198">
        <v>-0.12642220000000001</v>
      </c>
      <c r="BL198">
        <v>-0.1858892</v>
      </c>
      <c r="BM198">
        <v>-0.1368839</v>
      </c>
      <c r="BN198">
        <v>-6.2146399999999997E-2</v>
      </c>
      <c r="BO198">
        <v>-0.1892751</v>
      </c>
      <c r="BP198">
        <v>-0.12999920000000001</v>
      </c>
      <c r="BQ198">
        <v>9.9110500000000004E-2</v>
      </c>
      <c r="BR198">
        <v>-0.17887400000000001</v>
      </c>
      <c r="BS198">
        <v>6.8257499999999999E-2</v>
      </c>
      <c r="BT198">
        <v>0.1171357</v>
      </c>
      <c r="BU198">
        <v>2.4463700000000001E-2</v>
      </c>
      <c r="BV198">
        <v>0.1247457</v>
      </c>
      <c r="BW198">
        <v>-1.6672900000000001E-2</v>
      </c>
      <c r="BX198">
        <v>-0.124587</v>
      </c>
      <c r="BY198">
        <v>-1.8920200000000002E-2</v>
      </c>
      <c r="BZ198">
        <v>0.2622351</v>
      </c>
      <c r="CA198">
        <v>0.101662</v>
      </c>
      <c r="CB198">
        <v>0.1418683</v>
      </c>
      <c r="CC198">
        <v>0.13474459999999999</v>
      </c>
      <c r="CD198">
        <v>-5.0436399999999999E-2</v>
      </c>
      <c r="CE198">
        <v>8.0744999999999997E-2</v>
      </c>
      <c r="CF198">
        <v>-1.13706E-2</v>
      </c>
      <c r="CG198">
        <v>-0.1373172</v>
      </c>
      <c r="CH198">
        <v>0.23783280000000001</v>
      </c>
      <c r="CI198">
        <v>-6.1167800000000001E-2</v>
      </c>
      <c r="CJ198">
        <v>-0.12407899999999999</v>
      </c>
      <c r="CK198">
        <v>-8.0101400000000003E-2</v>
      </c>
      <c r="CL198">
        <v>-3.8866E-3</v>
      </c>
      <c r="CM198">
        <v>-0.13006960000000001</v>
      </c>
      <c r="CN198">
        <v>-6.9442799999999999E-2</v>
      </c>
      <c r="CO198">
        <v>0.1565481</v>
      </c>
      <c r="CP198">
        <v>-0.1242796</v>
      </c>
      <c r="CQ198">
        <v>0.12694520000000001</v>
      </c>
      <c r="CR198">
        <v>0.17277690000000001</v>
      </c>
      <c r="CS198">
        <v>7.3855599999999993E-2</v>
      </c>
      <c r="CT198">
        <v>0.1728102</v>
      </c>
      <c r="CU198">
        <v>3.1691499999999997E-2</v>
      </c>
      <c r="CV198">
        <v>-7.8049499999999994E-2</v>
      </c>
      <c r="CW198">
        <v>2.6478100000000001E-2</v>
      </c>
      <c r="CX198">
        <v>0.30240919999999999</v>
      </c>
      <c r="CY198">
        <v>0.14152500000000001</v>
      </c>
      <c r="CZ198">
        <v>0.18347810000000001</v>
      </c>
      <c r="DA198">
        <v>0.18047089999999999</v>
      </c>
      <c r="DB198">
        <v>-5.1909999999999999E-4</v>
      </c>
      <c r="DC198">
        <v>0.1240554</v>
      </c>
      <c r="DD198">
        <v>4.52363E-2</v>
      </c>
      <c r="DE198">
        <v>-8.4693299999999999E-2</v>
      </c>
      <c r="DF198">
        <v>0.30041820000000002</v>
      </c>
      <c r="DG198">
        <v>4.0864999999999999E-3</v>
      </c>
      <c r="DH198">
        <v>-6.2268700000000003E-2</v>
      </c>
      <c r="DI198">
        <v>-2.33189E-2</v>
      </c>
      <c r="DJ198">
        <v>5.4373199999999997E-2</v>
      </c>
      <c r="DK198">
        <v>-7.0863999999999996E-2</v>
      </c>
      <c r="DL198">
        <v>-8.8863999999999992E-3</v>
      </c>
      <c r="DM198">
        <v>0.2139857</v>
      </c>
      <c r="DN198">
        <v>-6.9685200000000003E-2</v>
      </c>
      <c r="DO198">
        <v>0.18563299999999999</v>
      </c>
      <c r="DP198">
        <v>0.22841810000000001</v>
      </c>
      <c r="DQ198">
        <v>0.1232475</v>
      </c>
      <c r="DR198">
        <v>0.22087470000000001</v>
      </c>
      <c r="DS198">
        <v>8.0055799999999996E-2</v>
      </c>
      <c r="DT198">
        <v>-3.1511900000000002E-2</v>
      </c>
      <c r="DU198">
        <v>7.1876300000000004E-2</v>
      </c>
      <c r="DV198">
        <v>0.36041430000000002</v>
      </c>
      <c r="DW198">
        <v>0.1990808</v>
      </c>
      <c r="DX198">
        <v>0.24355599999999999</v>
      </c>
      <c r="DY198">
        <v>0.2464925</v>
      </c>
      <c r="DZ198">
        <v>7.1553699999999998E-2</v>
      </c>
      <c r="EA198">
        <v>0.1865888</v>
      </c>
      <c r="EB198">
        <v>0.12696779999999999</v>
      </c>
      <c r="EC198">
        <v>-8.7127999999999997E-3</v>
      </c>
      <c r="ED198">
        <v>0.39078160000000001</v>
      </c>
      <c r="EE198">
        <v>9.8303399999999999E-2</v>
      </c>
      <c r="EF198">
        <v>2.69754E-2</v>
      </c>
      <c r="EG198">
        <v>5.8666000000000003E-2</v>
      </c>
      <c r="EH198">
        <v>0.13849120000000001</v>
      </c>
      <c r="EI198">
        <v>1.4619399999999999E-2</v>
      </c>
      <c r="EJ198">
        <v>7.8547400000000003E-2</v>
      </c>
      <c r="EK198">
        <v>0.29691640000000002</v>
      </c>
      <c r="EL198">
        <v>9.1403999999999999E-3</v>
      </c>
      <c r="EM198">
        <v>0.27036870000000002</v>
      </c>
      <c r="EN198">
        <v>0.308755</v>
      </c>
      <c r="EO198">
        <v>0.1945616</v>
      </c>
      <c r="EP198">
        <v>0.29027209999999998</v>
      </c>
      <c r="EQ198">
        <v>0.1498863</v>
      </c>
      <c r="ER198">
        <v>3.5680999999999997E-2</v>
      </c>
      <c r="ES198">
        <v>0.13742409999999999</v>
      </c>
      <c r="ET198">
        <v>42.290199999999999</v>
      </c>
      <c r="EU198">
        <v>41.421199999999999</v>
      </c>
      <c r="EV198">
        <v>40.702730000000003</v>
      </c>
      <c r="EW198">
        <v>40.077979999999997</v>
      </c>
      <c r="EX198">
        <v>39.513420000000004</v>
      </c>
      <c r="EY198">
        <v>39.147170000000003</v>
      </c>
      <c r="EZ198">
        <v>38.968150000000001</v>
      </c>
      <c r="FA198">
        <v>39.247540000000001</v>
      </c>
      <c r="FB198">
        <v>42.514650000000003</v>
      </c>
      <c r="FC198">
        <v>46.90305</v>
      </c>
      <c r="FD198">
        <v>50.641179999999999</v>
      </c>
      <c r="FE198">
        <v>53.656140000000001</v>
      </c>
      <c r="FF198">
        <v>55.962429999999998</v>
      </c>
      <c r="FG198">
        <v>57.62865</v>
      </c>
      <c r="FH198">
        <v>58.34149</v>
      </c>
      <c r="FI198">
        <v>57.897010000000002</v>
      </c>
      <c r="FJ198">
        <v>55.507289999999998</v>
      </c>
      <c r="FK198">
        <v>52.292200000000001</v>
      </c>
      <c r="FL198">
        <v>49.939160000000001</v>
      </c>
      <c r="FM198">
        <v>48.110599999999998</v>
      </c>
      <c r="FN198">
        <v>46.653570000000002</v>
      </c>
      <c r="FO198">
        <v>45.387880000000003</v>
      </c>
      <c r="FP198">
        <v>44.373739999999998</v>
      </c>
      <c r="FQ198">
        <v>43.297820000000002</v>
      </c>
      <c r="FR198">
        <v>7.3328900000000002E-2</v>
      </c>
      <c r="FS198">
        <v>8.6189100000000005E-2</v>
      </c>
    </row>
    <row r="199" spans="1:176" x14ac:dyDescent="0.2">
      <c r="A199" t="s">
        <v>199</v>
      </c>
      <c r="B199" t="s">
        <v>1</v>
      </c>
      <c r="C199" t="s">
        <v>211</v>
      </c>
      <c r="D199" t="s">
        <v>252</v>
      </c>
      <c r="E199">
        <v>656</v>
      </c>
      <c r="F199">
        <v>6.5263039999999997</v>
      </c>
      <c r="G199">
        <v>5.9229649999999996</v>
      </c>
      <c r="H199">
        <v>6.1569770000000004</v>
      </c>
      <c r="I199">
        <v>6.3465730000000002</v>
      </c>
      <c r="J199">
        <v>6.4374250000000002</v>
      </c>
      <c r="K199">
        <v>7.8225100000000003</v>
      </c>
      <c r="L199">
        <v>9.7471300000000003</v>
      </c>
      <c r="M199">
        <v>11.66014</v>
      </c>
      <c r="N199">
        <v>14.31643</v>
      </c>
      <c r="O199">
        <v>14.78575</v>
      </c>
      <c r="P199">
        <v>14.934329999999999</v>
      </c>
      <c r="Q199">
        <v>14.697369999999999</v>
      </c>
      <c r="R199">
        <v>14.43577</v>
      </c>
      <c r="S199">
        <v>14.29702</v>
      </c>
      <c r="T199">
        <v>14.00489</v>
      </c>
      <c r="U199">
        <v>13.30232</v>
      </c>
      <c r="V199">
        <v>11.99503</v>
      </c>
      <c r="W199">
        <v>10.83314</v>
      </c>
      <c r="X199">
        <v>9.6568959999999997</v>
      </c>
      <c r="Y199">
        <v>8.6282820000000005</v>
      </c>
      <c r="Z199">
        <v>8.5415019999999995</v>
      </c>
      <c r="AA199">
        <v>7.687424</v>
      </c>
      <c r="AB199">
        <v>7.1287250000000002</v>
      </c>
      <c r="AC199">
        <v>6.9368189999999998</v>
      </c>
      <c r="AD199">
        <v>0.2076469</v>
      </c>
      <c r="AE199">
        <v>-8.7649699999999997E-2</v>
      </c>
      <c r="AF199">
        <v>-3.3492000000000001E-3</v>
      </c>
      <c r="AG199">
        <v>1.26549E-2</v>
      </c>
      <c r="AH199">
        <v>-0.3859475</v>
      </c>
      <c r="AI199">
        <v>6.9560000000000004E-3</v>
      </c>
      <c r="AJ199">
        <v>-0.243391</v>
      </c>
      <c r="AK199">
        <v>-0.54663459999999997</v>
      </c>
      <c r="AL199">
        <v>4.3393599999999997E-2</v>
      </c>
      <c r="AM199">
        <v>-0.45856599999999997</v>
      </c>
      <c r="AN199">
        <v>-0.4471948</v>
      </c>
      <c r="AO199">
        <v>-0.37887870000000001</v>
      </c>
      <c r="AP199">
        <v>-0.15155489999999999</v>
      </c>
      <c r="AQ199">
        <v>-0.40337709999999999</v>
      </c>
      <c r="AR199">
        <v>-0.34610629999999998</v>
      </c>
      <c r="AS199">
        <v>-6.16822E-2</v>
      </c>
      <c r="AT199">
        <v>-0.55976429999999999</v>
      </c>
      <c r="AU199">
        <v>-0.1696597</v>
      </c>
      <c r="AV199">
        <v>8.4838800000000006E-2</v>
      </c>
      <c r="AW199">
        <v>-3.3563999999999997E-2</v>
      </c>
      <c r="AX199">
        <v>0.16171050000000001</v>
      </c>
      <c r="AY199">
        <v>-8.4824300000000005E-2</v>
      </c>
      <c r="AZ199">
        <v>-0.34615940000000001</v>
      </c>
      <c r="BA199">
        <v>-0.18192829999999999</v>
      </c>
      <c r="BB199">
        <v>0.265652</v>
      </c>
      <c r="BC199">
        <v>-3.00939E-2</v>
      </c>
      <c r="BD199">
        <v>5.67287E-2</v>
      </c>
      <c r="BE199">
        <v>7.8676399999999994E-2</v>
      </c>
      <c r="BF199">
        <v>-0.31387470000000001</v>
      </c>
      <c r="BG199">
        <v>6.9489300000000004E-2</v>
      </c>
      <c r="BH199">
        <v>-0.16165959999999999</v>
      </c>
      <c r="BI199">
        <v>-0.47065400000000002</v>
      </c>
      <c r="BJ199">
        <v>0.13375699999999999</v>
      </c>
      <c r="BK199">
        <v>-0.36434909999999998</v>
      </c>
      <c r="BL199">
        <v>-0.35795070000000001</v>
      </c>
      <c r="BM199">
        <v>-0.29689369999999998</v>
      </c>
      <c r="BN199">
        <v>-6.7436999999999997E-2</v>
      </c>
      <c r="BO199">
        <v>-0.3178937</v>
      </c>
      <c r="BP199">
        <v>-0.25867250000000003</v>
      </c>
      <c r="BQ199">
        <v>2.12485E-2</v>
      </c>
      <c r="BR199">
        <v>-0.4809387</v>
      </c>
      <c r="BS199">
        <v>-8.4923999999999999E-2</v>
      </c>
      <c r="BT199">
        <v>0.16517580000000001</v>
      </c>
      <c r="BU199">
        <v>3.7750100000000002E-2</v>
      </c>
      <c r="BV199">
        <v>0.23110800000000001</v>
      </c>
      <c r="BW199">
        <v>-1.49938E-2</v>
      </c>
      <c r="BX199">
        <v>-0.27896650000000001</v>
      </c>
      <c r="BY199">
        <v>-0.1163805</v>
      </c>
      <c r="BZ199">
        <v>0.30582609999999999</v>
      </c>
      <c r="CA199">
        <v>9.7690999999999993E-3</v>
      </c>
      <c r="CB199">
        <v>9.8338499999999995E-2</v>
      </c>
      <c r="CC199">
        <v>0.12440279999999999</v>
      </c>
      <c r="CD199">
        <v>-0.26395730000000001</v>
      </c>
      <c r="CE199">
        <v>0.1127997</v>
      </c>
      <c r="CF199">
        <v>-0.1050526</v>
      </c>
      <c r="CG199">
        <v>-0.41803010000000002</v>
      </c>
      <c r="CH199">
        <v>0.1963424</v>
      </c>
      <c r="CI199">
        <v>-0.29909469999999999</v>
      </c>
      <c r="CJ199">
        <v>-0.29614040000000003</v>
      </c>
      <c r="CK199">
        <v>-0.2401113</v>
      </c>
      <c r="CL199">
        <v>-9.1771000000000005E-3</v>
      </c>
      <c r="CM199">
        <v>-0.25868819999999998</v>
      </c>
      <c r="CN199">
        <v>-0.19811609999999999</v>
      </c>
      <c r="CO199">
        <v>7.8686099999999995E-2</v>
      </c>
      <c r="CP199">
        <v>-0.42634430000000001</v>
      </c>
      <c r="CQ199">
        <v>-2.6236200000000001E-2</v>
      </c>
      <c r="CR199">
        <v>0.22081700000000001</v>
      </c>
      <c r="CS199">
        <v>8.7141999999999997E-2</v>
      </c>
      <c r="CT199">
        <v>0.27917239999999999</v>
      </c>
      <c r="CU199">
        <v>3.3370499999999997E-2</v>
      </c>
      <c r="CV199">
        <v>-0.232429</v>
      </c>
      <c r="CW199">
        <v>-7.0982199999999995E-2</v>
      </c>
      <c r="CX199">
        <v>0.34600029999999998</v>
      </c>
      <c r="CY199">
        <v>4.9632099999999998E-2</v>
      </c>
      <c r="CZ199">
        <v>0.1399483</v>
      </c>
      <c r="DA199">
        <v>0.17012910000000001</v>
      </c>
      <c r="DB199">
        <v>-0.21403990000000001</v>
      </c>
      <c r="DC199">
        <v>0.1561101</v>
      </c>
      <c r="DD199">
        <v>-4.8445700000000001E-2</v>
      </c>
      <c r="DE199">
        <v>-0.36540620000000001</v>
      </c>
      <c r="DF199">
        <v>0.25892779999999999</v>
      </c>
      <c r="DG199">
        <v>-0.2338404</v>
      </c>
      <c r="DH199">
        <v>-0.23433010000000001</v>
      </c>
      <c r="DI199">
        <v>-0.18332879999999999</v>
      </c>
      <c r="DJ199">
        <v>4.90827E-2</v>
      </c>
      <c r="DK199">
        <v>-0.19948260000000001</v>
      </c>
      <c r="DL199">
        <v>-0.13755970000000001</v>
      </c>
      <c r="DM199">
        <v>0.13612369999999999</v>
      </c>
      <c r="DN199">
        <v>-0.37174990000000002</v>
      </c>
      <c r="DO199">
        <v>3.2451500000000001E-2</v>
      </c>
      <c r="DP199">
        <v>0.27645809999999998</v>
      </c>
      <c r="DQ199">
        <v>0.13653390000000001</v>
      </c>
      <c r="DR199">
        <v>0.3272369</v>
      </c>
      <c r="DS199">
        <v>8.1734899999999999E-2</v>
      </c>
      <c r="DT199">
        <v>-0.18589140000000001</v>
      </c>
      <c r="DU199">
        <v>-2.5583999999999999E-2</v>
      </c>
      <c r="DV199">
        <v>0.40400540000000001</v>
      </c>
      <c r="DW199">
        <v>0.1071879</v>
      </c>
      <c r="DX199">
        <v>0.20002619999999999</v>
      </c>
      <c r="DY199">
        <v>0.23615069999999999</v>
      </c>
      <c r="DZ199">
        <v>-0.14196710000000001</v>
      </c>
      <c r="EA199">
        <v>0.21864349999999999</v>
      </c>
      <c r="EB199">
        <v>3.3285700000000001E-2</v>
      </c>
      <c r="EC199">
        <v>-0.28942570000000001</v>
      </c>
      <c r="ED199">
        <v>0.34929120000000002</v>
      </c>
      <c r="EE199">
        <v>-0.13962350000000001</v>
      </c>
      <c r="EF199">
        <v>-0.14508599999999999</v>
      </c>
      <c r="EG199">
        <v>-0.1013439</v>
      </c>
      <c r="EH199">
        <v>0.1332006</v>
      </c>
      <c r="EI199">
        <v>-0.11399919999999999</v>
      </c>
      <c r="EJ199">
        <v>-5.0125900000000001E-2</v>
      </c>
      <c r="EK199">
        <v>0.21905440000000001</v>
      </c>
      <c r="EL199">
        <v>-0.29292430000000003</v>
      </c>
      <c r="EM199">
        <v>0.11718729999999999</v>
      </c>
      <c r="EN199">
        <v>0.35679509999999998</v>
      </c>
      <c r="EO199">
        <v>0.2078479</v>
      </c>
      <c r="EP199">
        <v>0.3966344</v>
      </c>
      <c r="EQ199">
        <v>0.15156529999999999</v>
      </c>
      <c r="ER199">
        <v>-0.1186985</v>
      </c>
      <c r="ES199">
        <v>3.9963800000000001E-2</v>
      </c>
      <c r="ET199">
        <v>33.210009999999997</v>
      </c>
      <c r="EU199">
        <v>32.796860000000002</v>
      </c>
      <c r="EV199">
        <v>32.14678</v>
      </c>
      <c r="EW199">
        <v>31.427980000000002</v>
      </c>
      <c r="EX199">
        <v>31.718830000000001</v>
      </c>
      <c r="EY199">
        <v>31.470020000000002</v>
      </c>
      <c r="EZ199">
        <v>31.307040000000001</v>
      </c>
      <c r="FA199">
        <v>31.828009999999999</v>
      </c>
      <c r="FB199">
        <v>34.924939999999999</v>
      </c>
      <c r="FC199">
        <v>38.688720000000004</v>
      </c>
      <c r="FD199">
        <v>41.818730000000002</v>
      </c>
      <c r="FE199">
        <v>44.73039</v>
      </c>
      <c r="FF199">
        <v>47.307380000000002</v>
      </c>
      <c r="FG199">
        <v>49.269779999999997</v>
      </c>
      <c r="FH199">
        <v>50.294119999999999</v>
      </c>
      <c r="FI199">
        <v>50.297110000000004</v>
      </c>
      <c r="FJ199">
        <v>48.142319999999998</v>
      </c>
      <c r="FK199">
        <v>44.778649999999999</v>
      </c>
      <c r="FL199">
        <v>42.17436</v>
      </c>
      <c r="FM199">
        <v>39.935540000000003</v>
      </c>
      <c r="FN199">
        <v>38.294800000000002</v>
      </c>
      <c r="FO199">
        <v>37.082900000000002</v>
      </c>
      <c r="FP199">
        <v>35.813549999999999</v>
      </c>
      <c r="FQ199">
        <v>34.650539999999999</v>
      </c>
      <c r="FR199">
        <v>7.3328900000000002E-2</v>
      </c>
      <c r="FS199">
        <v>8.6189100000000005E-2</v>
      </c>
    </row>
    <row r="200" spans="1:176" x14ac:dyDescent="0.2">
      <c r="A200" t="s">
        <v>199</v>
      </c>
      <c r="B200" t="s">
        <v>1</v>
      </c>
      <c r="C200" t="s">
        <v>211</v>
      </c>
      <c r="D200" t="s">
        <v>229</v>
      </c>
      <c r="E200">
        <v>656</v>
      </c>
      <c r="F200">
        <v>6.3429599999999997</v>
      </c>
      <c r="G200">
        <v>6.1417700000000002</v>
      </c>
      <c r="H200">
        <v>6.2086899999999998</v>
      </c>
      <c r="I200">
        <v>6.3862500000000004</v>
      </c>
      <c r="J200">
        <v>6.8653110000000002</v>
      </c>
      <c r="K200">
        <v>7.7271419999999997</v>
      </c>
      <c r="L200">
        <v>9.3533410000000003</v>
      </c>
      <c r="M200">
        <v>11.140829999999999</v>
      </c>
      <c r="N200">
        <v>12.901479999999999</v>
      </c>
      <c r="O200">
        <v>13.37285</v>
      </c>
      <c r="P200">
        <v>13.341189999999999</v>
      </c>
      <c r="Q200">
        <v>13.322139999999999</v>
      </c>
      <c r="R200">
        <v>12.95631</v>
      </c>
      <c r="S200">
        <v>13.03603</v>
      </c>
      <c r="T200">
        <v>12.9564</v>
      </c>
      <c r="U200">
        <v>12.406029999999999</v>
      </c>
      <c r="V200">
        <v>11.414759999999999</v>
      </c>
      <c r="W200">
        <v>9.9224809999999994</v>
      </c>
      <c r="X200">
        <v>9.0487280000000005</v>
      </c>
      <c r="Y200">
        <v>8.2418239999999994</v>
      </c>
      <c r="Z200">
        <v>7.6229230000000001</v>
      </c>
      <c r="AA200">
        <v>7.0685750000000001</v>
      </c>
      <c r="AB200">
        <v>6.7764740000000003</v>
      </c>
      <c r="AC200">
        <v>6.56691</v>
      </c>
      <c r="AD200">
        <v>0.1328617</v>
      </c>
      <c r="AE200">
        <v>7.43669E-2</v>
      </c>
      <c r="AF200">
        <v>7.2948399999999997E-2</v>
      </c>
      <c r="AG200">
        <v>3.04742E-2</v>
      </c>
      <c r="AH200">
        <v>-7.8510000000000003E-3</v>
      </c>
      <c r="AI200">
        <v>-4.7278199999999999E-2</v>
      </c>
      <c r="AJ200">
        <v>-7.7844899999999995E-2</v>
      </c>
      <c r="AK200">
        <v>-5.4145100000000002E-2</v>
      </c>
      <c r="AL200">
        <v>0.1159874</v>
      </c>
      <c r="AM200">
        <v>-4.4367299999999998E-2</v>
      </c>
      <c r="AN200">
        <v>-0.14474960000000001</v>
      </c>
      <c r="AO200">
        <v>-9.8753599999999997E-2</v>
      </c>
      <c r="AP200">
        <v>-0.14136309999999999</v>
      </c>
      <c r="AQ200">
        <v>-0.17762600000000001</v>
      </c>
      <c r="AR200">
        <v>-0.1214274</v>
      </c>
      <c r="AS200">
        <v>7.5038900000000006E-2</v>
      </c>
      <c r="AT200">
        <v>-3.1838999999999999E-2</v>
      </c>
      <c r="AU200">
        <v>9.7656099999999996E-2</v>
      </c>
      <c r="AV200">
        <v>1.9400999999999999E-3</v>
      </c>
      <c r="AW200">
        <v>-5.2609999999999997E-2</v>
      </c>
      <c r="AX200">
        <v>-1.97174E-2</v>
      </c>
      <c r="AY200">
        <v>-8.5775900000000002E-2</v>
      </c>
      <c r="AZ200">
        <v>-7.5058700000000006E-2</v>
      </c>
      <c r="BA200">
        <v>-1.08495E-2</v>
      </c>
      <c r="BB200">
        <v>0.1908668</v>
      </c>
      <c r="BC200">
        <v>0.1319227</v>
      </c>
      <c r="BD200">
        <v>0.13302629999999999</v>
      </c>
      <c r="BE200">
        <v>9.6495700000000004E-2</v>
      </c>
      <c r="BF200">
        <v>6.4221700000000007E-2</v>
      </c>
      <c r="BG200">
        <v>1.5255100000000001E-2</v>
      </c>
      <c r="BH200">
        <v>3.8865000000000002E-3</v>
      </c>
      <c r="BI200">
        <v>2.1835400000000001E-2</v>
      </c>
      <c r="BJ200">
        <v>0.2063508</v>
      </c>
      <c r="BK200">
        <v>4.9849600000000001E-2</v>
      </c>
      <c r="BL200">
        <v>-5.5505400000000003E-2</v>
      </c>
      <c r="BM200">
        <v>-1.6768700000000001E-2</v>
      </c>
      <c r="BN200">
        <v>-5.72451E-2</v>
      </c>
      <c r="BO200">
        <v>-9.2142600000000005E-2</v>
      </c>
      <c r="BP200">
        <v>-3.3993599999999999E-2</v>
      </c>
      <c r="BQ200">
        <v>0.15796959999999999</v>
      </c>
      <c r="BR200">
        <v>4.6986600000000003E-2</v>
      </c>
      <c r="BS200">
        <v>0.18239179999999999</v>
      </c>
      <c r="BT200">
        <v>8.2277100000000006E-2</v>
      </c>
      <c r="BU200">
        <v>1.8704100000000001E-2</v>
      </c>
      <c r="BV200">
        <v>4.9680099999999998E-2</v>
      </c>
      <c r="BW200">
        <v>-1.5945399999999998E-2</v>
      </c>
      <c r="BX200">
        <v>-7.8657999999999992E-3</v>
      </c>
      <c r="BY200">
        <v>5.4698299999999998E-2</v>
      </c>
      <c r="BZ200">
        <v>0.23104089999999999</v>
      </c>
      <c r="CA200">
        <v>0.17178570000000001</v>
      </c>
      <c r="CB200">
        <v>0.17463609999999999</v>
      </c>
      <c r="CC200">
        <v>0.14222209999999999</v>
      </c>
      <c r="CD200">
        <v>0.11413909999999999</v>
      </c>
      <c r="CE200">
        <v>5.85655E-2</v>
      </c>
      <c r="CF200">
        <v>6.0493499999999999E-2</v>
      </c>
      <c r="CG200">
        <v>7.4459300000000006E-2</v>
      </c>
      <c r="CH200">
        <v>0.26893620000000001</v>
      </c>
      <c r="CI200">
        <v>0.1151039</v>
      </c>
      <c r="CJ200">
        <v>6.3048000000000002E-3</v>
      </c>
      <c r="CK200">
        <v>4.0013699999999999E-2</v>
      </c>
      <c r="CL200">
        <v>1.0147000000000001E-3</v>
      </c>
      <c r="CM200">
        <v>-3.2937000000000001E-2</v>
      </c>
      <c r="CN200">
        <v>2.6562800000000001E-2</v>
      </c>
      <c r="CO200">
        <v>0.21540719999999999</v>
      </c>
      <c r="CP200">
        <v>0.101581</v>
      </c>
      <c r="CQ200">
        <v>0.24107960000000001</v>
      </c>
      <c r="CR200">
        <v>0.13791819999999999</v>
      </c>
      <c r="CS200">
        <v>6.8096000000000004E-2</v>
      </c>
      <c r="CT200">
        <v>9.7744499999999998E-2</v>
      </c>
      <c r="CU200">
        <v>3.24189E-2</v>
      </c>
      <c r="CV200">
        <v>3.8671799999999999E-2</v>
      </c>
      <c r="CW200">
        <v>0.1000965</v>
      </c>
      <c r="CX200">
        <v>0.27121509999999999</v>
      </c>
      <c r="CY200">
        <v>0.2116487</v>
      </c>
      <c r="CZ200">
        <v>0.21624589999999999</v>
      </c>
      <c r="DA200">
        <v>0.18794839999999999</v>
      </c>
      <c r="DB200">
        <v>0.16405649999999999</v>
      </c>
      <c r="DC200">
        <v>0.10187590000000001</v>
      </c>
      <c r="DD200">
        <v>0.11710039999999999</v>
      </c>
      <c r="DE200">
        <v>0.12708320000000001</v>
      </c>
      <c r="DF200">
        <v>0.33152160000000003</v>
      </c>
      <c r="DG200">
        <v>0.1803582</v>
      </c>
      <c r="DH200">
        <v>6.8115099999999998E-2</v>
      </c>
      <c r="DI200">
        <v>9.6796199999999999E-2</v>
      </c>
      <c r="DJ200">
        <v>5.9274500000000001E-2</v>
      </c>
      <c r="DK200">
        <v>2.62685E-2</v>
      </c>
      <c r="DL200">
        <v>8.7119199999999994E-2</v>
      </c>
      <c r="DM200">
        <v>0.2728448</v>
      </c>
      <c r="DN200">
        <v>0.15617539999999999</v>
      </c>
      <c r="DO200">
        <v>0.29976730000000001</v>
      </c>
      <c r="DP200">
        <v>0.19355939999999999</v>
      </c>
      <c r="DQ200">
        <v>0.11748790000000001</v>
      </c>
      <c r="DR200">
        <v>0.14580899999999999</v>
      </c>
      <c r="DS200">
        <v>8.0783300000000002E-2</v>
      </c>
      <c r="DT200">
        <v>8.5209300000000002E-2</v>
      </c>
      <c r="DU200">
        <v>0.14549480000000001</v>
      </c>
      <c r="DV200">
        <v>0.32922020000000002</v>
      </c>
      <c r="DW200">
        <v>0.26920450000000001</v>
      </c>
      <c r="DX200">
        <v>0.27632380000000001</v>
      </c>
      <c r="DY200">
        <v>0.25396999999999997</v>
      </c>
      <c r="DZ200">
        <v>0.23612929999999999</v>
      </c>
      <c r="EA200">
        <v>0.16440930000000001</v>
      </c>
      <c r="EB200">
        <v>0.1988318</v>
      </c>
      <c r="EC200">
        <v>0.20306370000000001</v>
      </c>
      <c r="ED200">
        <v>0.42188490000000001</v>
      </c>
      <c r="EE200">
        <v>0.27457510000000002</v>
      </c>
      <c r="EF200">
        <v>0.15735930000000001</v>
      </c>
      <c r="EG200">
        <v>0.1787811</v>
      </c>
      <c r="EH200">
        <v>0.14339250000000001</v>
      </c>
      <c r="EI200">
        <v>0.1117519</v>
      </c>
      <c r="EJ200">
        <v>0.17455300000000001</v>
      </c>
      <c r="EK200">
        <v>0.35577550000000002</v>
      </c>
      <c r="EL200">
        <v>0.23500099999999999</v>
      </c>
      <c r="EM200">
        <v>0.38450309999999999</v>
      </c>
      <c r="EN200">
        <v>0.27389639999999998</v>
      </c>
      <c r="EO200">
        <v>0.188802</v>
      </c>
      <c r="EP200">
        <v>0.2152065</v>
      </c>
      <c r="EQ200">
        <v>0.15061369999999999</v>
      </c>
      <c r="ER200">
        <v>0.15240219999999999</v>
      </c>
      <c r="ES200">
        <v>0.2110426</v>
      </c>
      <c r="ET200">
        <v>50.66713</v>
      </c>
      <c r="EU200">
        <v>49.974330000000002</v>
      </c>
      <c r="EV200">
        <v>49.364350000000002</v>
      </c>
      <c r="EW200">
        <v>48.948540000000001</v>
      </c>
      <c r="EX200">
        <v>48.578479999999999</v>
      </c>
      <c r="EY200">
        <v>48.362299999999998</v>
      </c>
      <c r="EZ200">
        <v>48.18815</v>
      </c>
      <c r="FA200">
        <v>48.646740000000001</v>
      </c>
      <c r="FB200">
        <v>50.827570000000001</v>
      </c>
      <c r="FC200">
        <v>53.402459999999998</v>
      </c>
      <c r="FD200">
        <v>55.537120000000002</v>
      </c>
      <c r="FE200">
        <v>57.586239999999997</v>
      </c>
      <c r="FF200">
        <v>59.130290000000002</v>
      </c>
      <c r="FG200">
        <v>60.600369999999998</v>
      </c>
      <c r="FH200">
        <v>61.522779999999997</v>
      </c>
      <c r="FI200">
        <v>61.271189999999997</v>
      </c>
      <c r="FJ200">
        <v>60.35539</v>
      </c>
      <c r="FK200">
        <v>58.645760000000003</v>
      </c>
      <c r="FL200">
        <v>56.876570000000001</v>
      </c>
      <c r="FM200">
        <v>55.521509999999999</v>
      </c>
      <c r="FN200">
        <v>54.435339999999997</v>
      </c>
      <c r="FO200">
        <v>53.477739999999997</v>
      </c>
      <c r="FP200">
        <v>52.591410000000003</v>
      </c>
      <c r="FQ200">
        <v>51.88062</v>
      </c>
      <c r="FR200">
        <v>7.3328900000000002E-2</v>
      </c>
      <c r="FS200">
        <v>8.6189100000000005E-2</v>
      </c>
    </row>
    <row r="201" spans="1:176" x14ac:dyDescent="0.2">
      <c r="A201" t="s">
        <v>199</v>
      </c>
      <c r="B201" t="s">
        <v>1</v>
      </c>
      <c r="C201" t="s">
        <v>211</v>
      </c>
      <c r="D201" t="s">
        <v>240</v>
      </c>
      <c r="E201">
        <v>656</v>
      </c>
      <c r="F201">
        <v>6.5368709999999997</v>
      </c>
      <c r="G201">
        <v>6.5347239999999998</v>
      </c>
      <c r="H201">
        <v>6.7365339999999998</v>
      </c>
      <c r="I201">
        <v>6.979082</v>
      </c>
      <c r="J201">
        <v>7.2334329999999998</v>
      </c>
      <c r="K201">
        <v>8.2704059999999995</v>
      </c>
      <c r="L201">
        <v>9.8393189999999997</v>
      </c>
      <c r="M201">
        <v>11.744199999999999</v>
      </c>
      <c r="N201">
        <v>13.5009</v>
      </c>
      <c r="O201">
        <v>13.67079</v>
      </c>
      <c r="P201">
        <v>13.797319999999999</v>
      </c>
      <c r="Q201">
        <v>13.75582</v>
      </c>
      <c r="R201">
        <v>13.111219999999999</v>
      </c>
      <c r="S201">
        <v>13.03266</v>
      </c>
      <c r="T201">
        <v>12.646459999999999</v>
      </c>
      <c r="U201">
        <v>12.168279999999999</v>
      </c>
      <c r="V201">
        <v>11.14744</v>
      </c>
      <c r="W201">
        <v>9.9821819999999999</v>
      </c>
      <c r="X201">
        <v>9.2308020000000006</v>
      </c>
      <c r="Y201">
        <v>8.2929510000000004</v>
      </c>
      <c r="Z201">
        <v>7.9196609999999996</v>
      </c>
      <c r="AA201">
        <v>7.2047790000000003</v>
      </c>
      <c r="AB201">
        <v>6.8282619999999996</v>
      </c>
      <c r="AC201">
        <v>6.607075</v>
      </c>
      <c r="AD201">
        <v>0.1721956</v>
      </c>
      <c r="AE201">
        <v>-1.50239E-2</v>
      </c>
      <c r="AF201">
        <v>3.1388199999999998E-2</v>
      </c>
      <c r="AG201">
        <v>2.1047400000000001E-2</v>
      </c>
      <c r="AH201">
        <v>-0.2171882</v>
      </c>
      <c r="AI201">
        <v>-1.9564600000000001E-2</v>
      </c>
      <c r="AJ201">
        <v>-0.16914789999999999</v>
      </c>
      <c r="AK201">
        <v>-0.32380379999999997</v>
      </c>
      <c r="AL201">
        <v>7.6322899999999999E-2</v>
      </c>
      <c r="AM201">
        <v>-0.26825189999999999</v>
      </c>
      <c r="AN201">
        <v>-0.31167830000000002</v>
      </c>
      <c r="AO201">
        <v>-0.2527568</v>
      </c>
      <c r="AP201">
        <v>-0.1479298</v>
      </c>
      <c r="AQ201">
        <v>-0.3020931</v>
      </c>
      <c r="AR201">
        <v>-0.24392990000000001</v>
      </c>
      <c r="AS201">
        <v>-1.009E-4</v>
      </c>
      <c r="AT201">
        <v>-0.31830000000000003</v>
      </c>
      <c r="AU201">
        <v>-4.6013900000000003E-2</v>
      </c>
      <c r="AV201">
        <v>4.5538700000000001E-2</v>
      </c>
      <c r="AW201">
        <v>-4.6348399999999998E-2</v>
      </c>
      <c r="AX201">
        <v>7.4635699999999999E-2</v>
      </c>
      <c r="AY201">
        <v>-8.7099200000000002E-2</v>
      </c>
      <c r="AZ201">
        <v>-0.22361510000000001</v>
      </c>
      <c r="BA201">
        <v>-0.104809</v>
      </c>
      <c r="BB201">
        <v>0.23020070000000001</v>
      </c>
      <c r="BC201">
        <v>4.2531899999999997E-2</v>
      </c>
      <c r="BD201">
        <v>9.1466099999999995E-2</v>
      </c>
      <c r="BE201">
        <v>8.7068999999999994E-2</v>
      </c>
      <c r="BF201">
        <v>-0.14511550000000001</v>
      </c>
      <c r="BG201">
        <v>4.2968699999999999E-2</v>
      </c>
      <c r="BH201">
        <v>-8.7416499999999994E-2</v>
      </c>
      <c r="BI201">
        <v>-0.24782319999999999</v>
      </c>
      <c r="BJ201">
        <v>0.16668630000000001</v>
      </c>
      <c r="BK201">
        <v>-0.174035</v>
      </c>
      <c r="BL201">
        <v>-0.2224341</v>
      </c>
      <c r="BM201">
        <v>-0.1707719</v>
      </c>
      <c r="BN201">
        <v>-6.3811900000000005E-2</v>
      </c>
      <c r="BO201">
        <v>-0.21660969999999999</v>
      </c>
      <c r="BP201">
        <v>-0.1564961</v>
      </c>
      <c r="BQ201">
        <v>8.2829799999999995E-2</v>
      </c>
      <c r="BR201">
        <v>-0.2394744</v>
      </c>
      <c r="BS201">
        <v>3.8721899999999997E-2</v>
      </c>
      <c r="BT201">
        <v>0.12587570000000001</v>
      </c>
      <c r="BU201">
        <v>2.49657E-2</v>
      </c>
      <c r="BV201">
        <v>0.1440331</v>
      </c>
      <c r="BW201">
        <v>-1.7268800000000001E-2</v>
      </c>
      <c r="BX201">
        <v>-0.15642229999999999</v>
      </c>
      <c r="BY201">
        <v>-3.92611E-2</v>
      </c>
      <c r="BZ201">
        <v>0.27037480000000003</v>
      </c>
      <c r="CA201">
        <v>8.2394899999999993E-2</v>
      </c>
      <c r="CB201">
        <v>0.1330759</v>
      </c>
      <c r="CC201">
        <v>0.13279530000000001</v>
      </c>
      <c r="CD201">
        <v>-9.5198099999999994E-2</v>
      </c>
      <c r="CE201">
        <v>8.6279099999999997E-2</v>
      </c>
      <c r="CF201">
        <v>-3.0809599999999999E-2</v>
      </c>
      <c r="CG201">
        <v>-0.19519929999999999</v>
      </c>
      <c r="CH201">
        <v>0.22927169999999999</v>
      </c>
      <c r="CI201">
        <v>-0.10878060000000001</v>
      </c>
      <c r="CJ201">
        <v>-0.16062380000000001</v>
      </c>
      <c r="CK201">
        <v>-0.1139894</v>
      </c>
      <c r="CL201">
        <v>-5.5519999999999996E-3</v>
      </c>
      <c r="CM201">
        <v>-0.15740409999999999</v>
      </c>
      <c r="CN201">
        <v>-9.5939700000000003E-2</v>
      </c>
      <c r="CO201">
        <v>0.14026739999999999</v>
      </c>
      <c r="CP201">
        <v>-0.18487999999999999</v>
      </c>
      <c r="CQ201">
        <v>9.7409599999999999E-2</v>
      </c>
      <c r="CR201">
        <v>0.18151690000000001</v>
      </c>
      <c r="CS201">
        <v>7.4357599999999996E-2</v>
      </c>
      <c r="CT201">
        <v>0.19209760000000001</v>
      </c>
      <c r="CU201">
        <v>3.1095600000000001E-2</v>
      </c>
      <c r="CV201">
        <v>-0.1098847</v>
      </c>
      <c r="CW201">
        <v>6.1371000000000004E-3</v>
      </c>
      <c r="CX201">
        <v>0.31054900000000002</v>
      </c>
      <c r="CY201">
        <v>0.1222579</v>
      </c>
      <c r="CZ201">
        <v>0.1746856</v>
      </c>
      <c r="DA201">
        <v>0.1785216</v>
      </c>
      <c r="DB201">
        <v>-4.52807E-2</v>
      </c>
      <c r="DC201">
        <v>0.1295895</v>
      </c>
      <c r="DD201">
        <v>2.5797400000000002E-2</v>
      </c>
      <c r="DE201">
        <v>-0.14257539999999999</v>
      </c>
      <c r="DF201">
        <v>0.29185709999999998</v>
      </c>
      <c r="DG201">
        <v>-4.3526299999999997E-2</v>
      </c>
      <c r="DH201">
        <v>-9.8813600000000001E-2</v>
      </c>
      <c r="DI201">
        <v>-5.7206899999999998E-2</v>
      </c>
      <c r="DJ201">
        <v>5.2707799999999999E-2</v>
      </c>
      <c r="DK201">
        <v>-9.8198499999999994E-2</v>
      </c>
      <c r="DL201">
        <v>-3.5383299999999999E-2</v>
      </c>
      <c r="DM201">
        <v>0.19770489999999999</v>
      </c>
      <c r="DN201">
        <v>-0.1302856</v>
      </c>
      <c r="DO201">
        <v>0.15609729999999999</v>
      </c>
      <c r="DP201">
        <v>0.23715800000000001</v>
      </c>
      <c r="DQ201">
        <v>0.1237495</v>
      </c>
      <c r="DR201">
        <v>0.24016209999999999</v>
      </c>
      <c r="DS201">
        <v>7.94599E-2</v>
      </c>
      <c r="DT201">
        <v>-6.3347100000000003E-2</v>
      </c>
      <c r="DU201">
        <v>5.1535299999999999E-2</v>
      </c>
      <c r="DV201">
        <v>0.3685541</v>
      </c>
      <c r="DW201">
        <v>0.17981369999999999</v>
      </c>
      <c r="DX201">
        <v>0.23476359999999999</v>
      </c>
      <c r="DY201">
        <v>0.24454319999999999</v>
      </c>
      <c r="DZ201">
        <v>2.6792099999999999E-2</v>
      </c>
      <c r="EA201">
        <v>0.19212290000000001</v>
      </c>
      <c r="EB201">
        <v>0.10752879999999999</v>
      </c>
      <c r="EC201">
        <v>-6.6594899999999999E-2</v>
      </c>
      <c r="ED201">
        <v>0.38222050000000002</v>
      </c>
      <c r="EE201">
        <v>5.0690600000000002E-2</v>
      </c>
      <c r="EF201">
        <v>-9.5694000000000005E-3</v>
      </c>
      <c r="EG201">
        <v>2.4778000000000001E-2</v>
      </c>
      <c r="EH201">
        <v>0.13682569999999999</v>
      </c>
      <c r="EI201">
        <v>-1.27151E-2</v>
      </c>
      <c r="EJ201">
        <v>5.20505E-2</v>
      </c>
      <c r="EK201">
        <v>0.28063569999999999</v>
      </c>
      <c r="EL201">
        <v>-5.1459999999999999E-2</v>
      </c>
      <c r="EM201">
        <v>0.24083309999999999</v>
      </c>
      <c r="EN201">
        <v>0.31749500000000003</v>
      </c>
      <c r="EO201">
        <v>0.1950636</v>
      </c>
      <c r="EP201">
        <v>0.30955949999999999</v>
      </c>
      <c r="EQ201">
        <v>0.14929039999999999</v>
      </c>
      <c r="ER201">
        <v>3.8457000000000001E-3</v>
      </c>
      <c r="ES201">
        <v>0.1170831</v>
      </c>
      <c r="ET201">
        <v>41.354100000000003</v>
      </c>
      <c r="EU201">
        <v>40.556339999999999</v>
      </c>
      <c r="EV201">
        <v>39.921550000000003</v>
      </c>
      <c r="EW201">
        <v>39.596310000000003</v>
      </c>
      <c r="EX201">
        <v>39.219679999999997</v>
      </c>
      <c r="EY201">
        <v>39.136780000000002</v>
      </c>
      <c r="EZ201">
        <v>39.315519999999999</v>
      </c>
      <c r="FA201">
        <v>39.95364</v>
      </c>
      <c r="FB201">
        <v>42.225180000000002</v>
      </c>
      <c r="FC201">
        <v>45.658639999999998</v>
      </c>
      <c r="FD201">
        <v>48.30659</v>
      </c>
      <c r="FE201">
        <v>50.514229999999998</v>
      </c>
      <c r="FF201">
        <v>52.641390000000001</v>
      </c>
      <c r="FG201">
        <v>53.83802</v>
      </c>
      <c r="FH201">
        <v>54.687350000000002</v>
      </c>
      <c r="FI201">
        <v>54.603009999999998</v>
      </c>
      <c r="FJ201">
        <v>53.481369999999998</v>
      </c>
      <c r="FK201">
        <v>52.166240000000002</v>
      </c>
      <c r="FL201">
        <v>50.51764</v>
      </c>
      <c r="FM201">
        <v>49.192749999999997</v>
      </c>
      <c r="FN201">
        <v>48.08276</v>
      </c>
      <c r="FO201">
        <v>46.8245</v>
      </c>
      <c r="FP201">
        <v>45.765320000000003</v>
      </c>
      <c r="FQ201">
        <v>44.555799999999998</v>
      </c>
      <c r="FR201">
        <v>7.3328900000000002E-2</v>
      </c>
      <c r="FS201">
        <v>8.6189100000000005E-2</v>
      </c>
    </row>
    <row r="202" spans="1:176" x14ac:dyDescent="0.2">
      <c r="A202" t="s">
        <v>199</v>
      </c>
      <c r="B202" t="s">
        <v>1</v>
      </c>
      <c r="C202" t="s">
        <v>211</v>
      </c>
      <c r="D202" t="s">
        <v>230</v>
      </c>
      <c r="E202">
        <v>656</v>
      </c>
      <c r="F202">
        <v>6.3687500000000004</v>
      </c>
      <c r="G202">
        <v>6.2300630000000004</v>
      </c>
      <c r="H202">
        <v>6.2721549999999997</v>
      </c>
      <c r="I202">
        <v>6.4293300000000002</v>
      </c>
      <c r="J202">
        <v>6.9276879999999998</v>
      </c>
      <c r="K202">
        <v>7.8024240000000002</v>
      </c>
      <c r="L202">
        <v>9.5840929999999993</v>
      </c>
      <c r="M202">
        <v>11.572570000000001</v>
      </c>
      <c r="N202">
        <v>13.2667</v>
      </c>
      <c r="O202">
        <v>13.69046</v>
      </c>
      <c r="P202">
        <v>13.52988</v>
      </c>
      <c r="Q202">
        <v>13.3881</v>
      </c>
      <c r="R202">
        <v>13.026249999999999</v>
      </c>
      <c r="S202">
        <v>13.010540000000001</v>
      </c>
      <c r="T202">
        <v>12.86524</v>
      </c>
      <c r="U202">
        <v>12.32424</v>
      </c>
      <c r="V202">
        <v>11.35327</v>
      </c>
      <c r="W202">
        <v>9.9770749999999992</v>
      </c>
      <c r="X202">
        <v>8.8576040000000003</v>
      </c>
      <c r="Y202">
        <v>8.0740680000000005</v>
      </c>
      <c r="Z202">
        <v>7.5603670000000003</v>
      </c>
      <c r="AA202">
        <v>7.1359019999999997</v>
      </c>
      <c r="AB202">
        <v>6.8557649999999999</v>
      </c>
      <c r="AC202">
        <v>6.595866</v>
      </c>
      <c r="AD202">
        <v>0.13445950000000001</v>
      </c>
      <c r="AE202">
        <v>7.1448499999999998E-2</v>
      </c>
      <c r="AF202">
        <v>7.1408600000000003E-2</v>
      </c>
      <c r="AG202">
        <v>3.0111700000000002E-2</v>
      </c>
      <c r="AH202">
        <v>-1.5732800000000002E-2</v>
      </c>
      <c r="AI202">
        <v>-4.5984799999999999E-2</v>
      </c>
      <c r="AJ202">
        <v>-8.0951499999999996E-2</v>
      </c>
      <c r="AK202">
        <v>-6.2973500000000002E-2</v>
      </c>
      <c r="AL202">
        <v>0.11462700000000001</v>
      </c>
      <c r="AM202">
        <v>-5.1207799999999998E-2</v>
      </c>
      <c r="AN202">
        <v>-0.14895720000000001</v>
      </c>
      <c r="AO202">
        <v>-0.10297480000000001</v>
      </c>
      <c r="AP202">
        <v>-0.1412931</v>
      </c>
      <c r="AQ202">
        <v>-0.18061820000000001</v>
      </c>
      <c r="AR202">
        <v>-0.124861</v>
      </c>
      <c r="AS202">
        <v>7.2930400000000006E-2</v>
      </c>
      <c r="AT202">
        <v>-4.0146099999999997E-2</v>
      </c>
      <c r="AU202">
        <v>9.3175099999999997E-2</v>
      </c>
      <c r="AV202">
        <v>3.5382999999999999E-3</v>
      </c>
      <c r="AW202">
        <v>-5.1973199999999997E-2</v>
      </c>
      <c r="AX202">
        <v>-1.6209999999999999E-2</v>
      </c>
      <c r="AY202">
        <v>-8.5828799999999997E-2</v>
      </c>
      <c r="AZ202">
        <v>-7.9875600000000005E-2</v>
      </c>
      <c r="BA202">
        <v>-1.3611399999999999E-2</v>
      </c>
      <c r="BB202">
        <v>0.19246460000000001</v>
      </c>
      <c r="BC202">
        <v>0.12900429999999999</v>
      </c>
      <c r="BD202">
        <v>0.13148650000000001</v>
      </c>
      <c r="BE202">
        <v>9.6133200000000002E-2</v>
      </c>
      <c r="BF202">
        <v>5.6340000000000001E-2</v>
      </c>
      <c r="BG202">
        <v>1.6548500000000001E-2</v>
      </c>
      <c r="BH202">
        <v>7.7990000000000004E-4</v>
      </c>
      <c r="BI202">
        <v>1.3007100000000001E-2</v>
      </c>
      <c r="BJ202">
        <v>0.20499029999999999</v>
      </c>
      <c r="BK202">
        <v>4.3009100000000001E-2</v>
      </c>
      <c r="BL202">
        <v>-5.9713000000000002E-2</v>
      </c>
      <c r="BM202">
        <v>-2.0989899999999999E-2</v>
      </c>
      <c r="BN202">
        <v>-5.71751E-2</v>
      </c>
      <c r="BO202">
        <v>-9.5134800000000005E-2</v>
      </c>
      <c r="BP202">
        <v>-3.7427200000000001E-2</v>
      </c>
      <c r="BQ202">
        <v>0.15586120000000001</v>
      </c>
      <c r="BR202">
        <v>3.8679499999999999E-2</v>
      </c>
      <c r="BS202">
        <v>0.17791090000000001</v>
      </c>
      <c r="BT202">
        <v>8.38753E-2</v>
      </c>
      <c r="BU202">
        <v>1.9340900000000001E-2</v>
      </c>
      <c r="BV202">
        <v>5.3187499999999999E-2</v>
      </c>
      <c r="BW202">
        <v>-1.5998399999999999E-2</v>
      </c>
      <c r="BX202">
        <v>-1.26827E-2</v>
      </c>
      <c r="BY202">
        <v>5.1936400000000001E-2</v>
      </c>
      <c r="BZ202">
        <v>0.23263880000000001</v>
      </c>
      <c r="CA202">
        <v>0.1688672</v>
      </c>
      <c r="CB202">
        <v>0.17309630000000001</v>
      </c>
      <c r="CC202">
        <v>0.1418596</v>
      </c>
      <c r="CD202">
        <v>0.1062574</v>
      </c>
      <c r="CE202">
        <v>5.98589E-2</v>
      </c>
      <c r="CF202">
        <v>5.7386800000000002E-2</v>
      </c>
      <c r="CG202">
        <v>6.5630999999999995E-2</v>
      </c>
      <c r="CH202">
        <v>0.26757570000000003</v>
      </c>
      <c r="CI202">
        <v>0.1082634</v>
      </c>
      <c r="CJ202">
        <v>2.0972E-3</v>
      </c>
      <c r="CK202">
        <v>3.5792600000000001E-2</v>
      </c>
      <c r="CL202">
        <v>1.0847000000000001E-3</v>
      </c>
      <c r="CM202">
        <v>-3.5929200000000001E-2</v>
      </c>
      <c r="CN202">
        <v>2.3129199999999999E-2</v>
      </c>
      <c r="CO202">
        <v>0.21329880000000001</v>
      </c>
      <c r="CP202">
        <v>9.3273900000000007E-2</v>
      </c>
      <c r="CQ202">
        <v>0.23659859999999999</v>
      </c>
      <c r="CR202">
        <v>0.13951640000000001</v>
      </c>
      <c r="CS202">
        <v>6.8732799999999997E-2</v>
      </c>
      <c r="CT202">
        <v>0.10125199999999999</v>
      </c>
      <c r="CU202">
        <v>3.2365900000000003E-2</v>
      </c>
      <c r="CV202">
        <v>3.3854799999999997E-2</v>
      </c>
      <c r="CW202">
        <v>9.7334599999999993E-2</v>
      </c>
      <c r="CX202">
        <v>0.27281290000000002</v>
      </c>
      <c r="CY202">
        <v>0.2087302</v>
      </c>
      <c r="CZ202">
        <v>0.21470600000000001</v>
      </c>
      <c r="DA202">
        <v>0.1875859</v>
      </c>
      <c r="DB202">
        <v>0.1561747</v>
      </c>
      <c r="DC202">
        <v>0.10316930000000001</v>
      </c>
      <c r="DD202">
        <v>0.11399380000000001</v>
      </c>
      <c r="DE202">
        <v>0.1182549</v>
      </c>
      <c r="DF202">
        <v>0.33016119999999999</v>
      </c>
      <c r="DG202">
        <v>0.1735178</v>
      </c>
      <c r="DH202">
        <v>6.3907500000000006E-2</v>
      </c>
      <c r="DI202">
        <v>9.2575099999999994E-2</v>
      </c>
      <c r="DJ202">
        <v>5.9344500000000001E-2</v>
      </c>
      <c r="DK202">
        <v>2.32763E-2</v>
      </c>
      <c r="DL202">
        <v>8.3685599999999999E-2</v>
      </c>
      <c r="DM202">
        <v>0.27073629999999999</v>
      </c>
      <c r="DN202">
        <v>0.14786820000000001</v>
      </c>
      <c r="DO202">
        <v>0.2952864</v>
      </c>
      <c r="DP202">
        <v>0.19515759999999999</v>
      </c>
      <c r="DQ202">
        <v>0.1181247</v>
      </c>
      <c r="DR202">
        <v>0.14931639999999999</v>
      </c>
      <c r="DS202">
        <v>8.0730300000000005E-2</v>
      </c>
      <c r="DT202">
        <v>8.0392400000000003E-2</v>
      </c>
      <c r="DU202">
        <v>0.1427329</v>
      </c>
      <c r="DV202">
        <v>0.330818</v>
      </c>
      <c r="DW202">
        <v>0.26628600000000002</v>
      </c>
      <c r="DX202">
        <v>0.27478399999999997</v>
      </c>
      <c r="DY202">
        <v>0.25360749999999999</v>
      </c>
      <c r="DZ202">
        <v>0.22824749999999999</v>
      </c>
      <c r="EA202">
        <v>0.16570270000000001</v>
      </c>
      <c r="EB202">
        <v>0.19572519999999999</v>
      </c>
      <c r="EC202">
        <v>0.1942354</v>
      </c>
      <c r="ED202">
        <v>0.42052450000000002</v>
      </c>
      <c r="EE202">
        <v>0.26773459999999999</v>
      </c>
      <c r="EF202">
        <v>0.1531517</v>
      </c>
      <c r="EG202">
        <v>0.17455999999999999</v>
      </c>
      <c r="EH202">
        <v>0.14346249999999999</v>
      </c>
      <c r="EI202">
        <v>0.1087598</v>
      </c>
      <c r="EJ202">
        <v>0.1711194</v>
      </c>
      <c r="EK202">
        <v>0.35366710000000001</v>
      </c>
      <c r="EL202">
        <v>0.2266939</v>
      </c>
      <c r="EM202">
        <v>0.38002209999999997</v>
      </c>
      <c r="EN202">
        <v>0.27549459999999998</v>
      </c>
      <c r="EO202">
        <v>0.18943879999999999</v>
      </c>
      <c r="EP202">
        <v>0.21871389999999999</v>
      </c>
      <c r="EQ202">
        <v>0.15056069999999999</v>
      </c>
      <c r="ER202">
        <v>0.1475853</v>
      </c>
      <c r="ES202">
        <v>0.20828070000000001</v>
      </c>
      <c r="ET202">
        <v>47.606639999999999</v>
      </c>
      <c r="EU202">
        <v>46.781120000000001</v>
      </c>
      <c r="EV202">
        <v>46.028820000000003</v>
      </c>
      <c r="EW202">
        <v>45.440010000000001</v>
      </c>
      <c r="EX202">
        <v>44.885089999999998</v>
      </c>
      <c r="EY202">
        <v>44.580739999999999</v>
      </c>
      <c r="EZ202">
        <v>44.494549999999997</v>
      </c>
      <c r="FA202">
        <v>44.708370000000002</v>
      </c>
      <c r="FB202">
        <v>47.795059999999999</v>
      </c>
      <c r="FC202">
        <v>52.260080000000002</v>
      </c>
      <c r="FD202">
        <v>56.069960000000002</v>
      </c>
      <c r="FE202">
        <v>59.200150000000001</v>
      </c>
      <c r="FF202">
        <v>61.684449999999998</v>
      </c>
      <c r="FG202">
        <v>63.609380000000002</v>
      </c>
      <c r="FH202">
        <v>64.654120000000006</v>
      </c>
      <c r="FI202">
        <v>64.601990000000001</v>
      </c>
      <c r="FJ202">
        <v>62.776949999999999</v>
      </c>
      <c r="FK202">
        <v>59.208730000000003</v>
      </c>
      <c r="FL202">
        <v>56.319719999999997</v>
      </c>
      <c r="FM202">
        <v>54.289299999999997</v>
      </c>
      <c r="FN202">
        <v>52.671999999999997</v>
      </c>
      <c r="FO202">
        <v>51.263489999999997</v>
      </c>
      <c r="FP202">
        <v>49.945210000000003</v>
      </c>
      <c r="FQ202">
        <v>48.860849999999999</v>
      </c>
      <c r="FR202">
        <v>7.3328900000000002E-2</v>
      </c>
      <c r="FS202">
        <v>8.6189100000000005E-2</v>
      </c>
    </row>
    <row r="203" spans="1:176" x14ac:dyDescent="0.2">
      <c r="A203" t="s">
        <v>199</v>
      </c>
      <c r="B203" t="s">
        <v>1</v>
      </c>
      <c r="C203" t="s">
        <v>211</v>
      </c>
      <c r="D203" t="s">
        <v>241</v>
      </c>
      <c r="E203">
        <v>656</v>
      </c>
      <c r="F203">
        <v>5.734661</v>
      </c>
      <c r="G203">
        <v>5.7779509999999998</v>
      </c>
      <c r="H203">
        <v>5.9704959999999998</v>
      </c>
      <c r="I203">
        <v>6.0240489999999998</v>
      </c>
      <c r="J203">
        <v>6.6212210000000002</v>
      </c>
      <c r="K203">
        <v>7.2996460000000001</v>
      </c>
      <c r="L203">
        <v>9.0522550000000006</v>
      </c>
      <c r="M203">
        <v>10.75957</v>
      </c>
      <c r="N203">
        <v>12.68831</v>
      </c>
      <c r="O203">
        <v>13.076409999999999</v>
      </c>
      <c r="P203">
        <v>13.12114</v>
      </c>
      <c r="Q203">
        <v>12.90265</v>
      </c>
      <c r="R203">
        <v>12.607839999999999</v>
      </c>
      <c r="S203">
        <v>12.7851</v>
      </c>
      <c r="T203">
        <v>12.943199999999999</v>
      </c>
      <c r="U203">
        <v>12.14138</v>
      </c>
      <c r="V203">
        <v>11.1738</v>
      </c>
      <c r="W203">
        <v>9.8842499999999998</v>
      </c>
      <c r="X203">
        <v>8.9571070000000006</v>
      </c>
      <c r="Y203">
        <v>8.2888249999999992</v>
      </c>
      <c r="Z203">
        <v>7.8253209999999997</v>
      </c>
      <c r="AA203">
        <v>7.1374310000000003</v>
      </c>
      <c r="AB203">
        <v>6.7461859999999998</v>
      </c>
      <c r="AC203">
        <v>6.631653</v>
      </c>
      <c r="AD203">
        <v>0.13151470000000001</v>
      </c>
      <c r="AE203">
        <v>6.9117999999999999E-2</v>
      </c>
      <c r="AF203">
        <v>7.2064799999999998E-2</v>
      </c>
      <c r="AG203">
        <v>3.0893E-2</v>
      </c>
      <c r="AH203">
        <v>-2.0054200000000001E-2</v>
      </c>
      <c r="AI203">
        <v>-5.1022999999999999E-2</v>
      </c>
      <c r="AJ203">
        <v>-8.1019999999999995E-2</v>
      </c>
      <c r="AK203">
        <v>-5.7677399999999997E-2</v>
      </c>
      <c r="AL203">
        <v>0.11563080000000001</v>
      </c>
      <c r="AM203">
        <v>-4.4600099999999997E-2</v>
      </c>
      <c r="AN203">
        <v>-0.15131120000000001</v>
      </c>
      <c r="AO203">
        <v>-0.1029105</v>
      </c>
      <c r="AP203">
        <v>-0.1436374</v>
      </c>
      <c r="AQ203">
        <v>-0.1828214</v>
      </c>
      <c r="AR203">
        <v>-0.1228011</v>
      </c>
      <c r="AS203">
        <v>7.2156999999999999E-2</v>
      </c>
      <c r="AT203">
        <v>-3.5567099999999997E-2</v>
      </c>
      <c r="AU203">
        <v>9.5686099999999996E-2</v>
      </c>
      <c r="AV203">
        <v>9.5500000000000001E-4</v>
      </c>
      <c r="AW203">
        <v>-6.09636E-2</v>
      </c>
      <c r="AX203">
        <v>-2.5088200000000001E-2</v>
      </c>
      <c r="AY203">
        <v>-8.9696300000000007E-2</v>
      </c>
      <c r="AZ203">
        <v>-8.2957299999999998E-2</v>
      </c>
      <c r="BA203">
        <v>-1.59737E-2</v>
      </c>
      <c r="BB203">
        <v>0.18951979999999999</v>
      </c>
      <c r="BC203">
        <v>0.1266738</v>
      </c>
      <c r="BD203">
        <v>0.1321428</v>
      </c>
      <c r="BE203">
        <v>9.6914500000000001E-2</v>
      </c>
      <c r="BF203">
        <v>5.2018599999999998E-2</v>
      </c>
      <c r="BG203">
        <v>1.15104E-2</v>
      </c>
      <c r="BH203">
        <v>7.1140000000000005E-4</v>
      </c>
      <c r="BI203">
        <v>1.8303199999999999E-2</v>
      </c>
      <c r="BJ203">
        <v>0.20599419999999999</v>
      </c>
      <c r="BK203">
        <v>4.9616800000000003E-2</v>
      </c>
      <c r="BL203">
        <v>-6.2066999999999997E-2</v>
      </c>
      <c r="BM203">
        <v>-2.0925599999999999E-2</v>
      </c>
      <c r="BN203">
        <v>-5.9519500000000003E-2</v>
      </c>
      <c r="BO203">
        <v>-9.7337900000000005E-2</v>
      </c>
      <c r="BP203">
        <v>-3.5367299999999997E-2</v>
      </c>
      <c r="BQ203">
        <v>0.1550877</v>
      </c>
      <c r="BR203">
        <v>4.3258499999999998E-2</v>
      </c>
      <c r="BS203">
        <v>0.1804219</v>
      </c>
      <c r="BT203">
        <v>8.1292000000000003E-2</v>
      </c>
      <c r="BU203">
        <v>1.03505E-2</v>
      </c>
      <c r="BV203">
        <v>4.4309300000000003E-2</v>
      </c>
      <c r="BW203">
        <v>-1.9865799999999999E-2</v>
      </c>
      <c r="BX203">
        <v>-1.5764400000000001E-2</v>
      </c>
      <c r="BY203">
        <v>4.9574100000000003E-2</v>
      </c>
      <c r="BZ203">
        <v>0.22969390000000001</v>
      </c>
      <c r="CA203">
        <v>0.16653680000000001</v>
      </c>
      <c r="CB203">
        <v>0.1737525</v>
      </c>
      <c r="CC203">
        <v>0.14264080000000001</v>
      </c>
      <c r="CD203">
        <v>0.101936</v>
      </c>
      <c r="CE203">
        <v>5.4820800000000003E-2</v>
      </c>
      <c r="CF203">
        <v>5.7318399999999999E-2</v>
      </c>
      <c r="CG203">
        <v>7.0927100000000007E-2</v>
      </c>
      <c r="CH203">
        <v>0.26857959999999997</v>
      </c>
      <c r="CI203">
        <v>0.1148711</v>
      </c>
      <c r="CJ203">
        <v>-2.5680000000000001E-4</v>
      </c>
      <c r="CK203">
        <v>3.5856899999999997E-2</v>
      </c>
      <c r="CL203">
        <v>-1.2596E-3</v>
      </c>
      <c r="CM203">
        <v>-3.8132399999999997E-2</v>
      </c>
      <c r="CN203">
        <v>2.5189099999999999E-2</v>
      </c>
      <c r="CO203">
        <v>0.2125253</v>
      </c>
      <c r="CP203">
        <v>9.7852900000000007E-2</v>
      </c>
      <c r="CQ203">
        <v>0.23910960000000001</v>
      </c>
      <c r="CR203">
        <v>0.1369331</v>
      </c>
      <c r="CS203">
        <v>5.9742400000000001E-2</v>
      </c>
      <c r="CT203">
        <v>9.2373800000000006E-2</v>
      </c>
      <c r="CU203">
        <v>2.84985E-2</v>
      </c>
      <c r="CV203">
        <v>3.0773200000000001E-2</v>
      </c>
      <c r="CW203">
        <v>9.4972299999999996E-2</v>
      </c>
      <c r="CX203">
        <v>0.2698681</v>
      </c>
      <c r="CY203">
        <v>0.20639979999999999</v>
      </c>
      <c r="CZ203">
        <v>0.21536230000000001</v>
      </c>
      <c r="DA203">
        <v>0.18836720000000001</v>
      </c>
      <c r="DB203">
        <v>0.1518534</v>
      </c>
      <c r="DC203">
        <v>9.8131200000000002E-2</v>
      </c>
      <c r="DD203">
        <v>0.11392529999999999</v>
      </c>
      <c r="DE203">
        <v>0.12355099999999999</v>
      </c>
      <c r="DF203">
        <v>0.33116499999999999</v>
      </c>
      <c r="DG203">
        <v>0.18012539999999999</v>
      </c>
      <c r="DH203">
        <v>6.1553499999999997E-2</v>
      </c>
      <c r="DI203">
        <v>9.2639399999999997E-2</v>
      </c>
      <c r="DJ203">
        <v>5.7000200000000001E-2</v>
      </c>
      <c r="DK203">
        <v>2.10732E-2</v>
      </c>
      <c r="DL203">
        <v>8.5745500000000002E-2</v>
      </c>
      <c r="DM203">
        <v>0.2699628</v>
      </c>
      <c r="DN203">
        <v>0.15244730000000001</v>
      </c>
      <c r="DO203">
        <v>0.29779739999999999</v>
      </c>
      <c r="DP203">
        <v>0.1925743</v>
      </c>
      <c r="DQ203">
        <v>0.1091343</v>
      </c>
      <c r="DR203">
        <v>0.14043820000000001</v>
      </c>
      <c r="DS203">
        <v>7.6862799999999995E-2</v>
      </c>
      <c r="DT203">
        <v>7.7310699999999996E-2</v>
      </c>
      <c r="DU203">
        <v>0.14037050000000001</v>
      </c>
      <c r="DV203">
        <v>0.32787319999999998</v>
      </c>
      <c r="DW203">
        <v>0.26395560000000001</v>
      </c>
      <c r="DX203">
        <v>0.27544020000000002</v>
      </c>
      <c r="DY203">
        <v>0.25438870000000002</v>
      </c>
      <c r="DZ203">
        <v>0.22392609999999999</v>
      </c>
      <c r="EA203">
        <v>0.16066449999999999</v>
      </c>
      <c r="EB203">
        <v>0.19565669999999999</v>
      </c>
      <c r="EC203">
        <v>0.1995315</v>
      </c>
      <c r="ED203">
        <v>0.42152830000000002</v>
      </c>
      <c r="EE203">
        <v>0.27434229999999998</v>
      </c>
      <c r="EF203">
        <v>0.15079770000000001</v>
      </c>
      <c r="EG203">
        <v>0.17462430000000001</v>
      </c>
      <c r="EH203">
        <v>0.1411181</v>
      </c>
      <c r="EI203">
        <v>0.1065566</v>
      </c>
      <c r="EJ203">
        <v>0.17317940000000001</v>
      </c>
      <c r="EK203">
        <v>0.35289359999999997</v>
      </c>
      <c r="EL203">
        <v>0.2312729</v>
      </c>
      <c r="EM203">
        <v>0.38253310000000001</v>
      </c>
      <c r="EN203">
        <v>0.27291130000000002</v>
      </c>
      <c r="EO203">
        <v>0.18044840000000001</v>
      </c>
      <c r="EP203">
        <v>0.20983570000000001</v>
      </c>
      <c r="EQ203">
        <v>0.1466933</v>
      </c>
      <c r="ER203">
        <v>0.14450360000000001</v>
      </c>
      <c r="ES203">
        <v>0.2059184</v>
      </c>
      <c r="ET203">
        <v>44.723269999999999</v>
      </c>
      <c r="EU203">
        <v>43.51099</v>
      </c>
      <c r="EV203">
        <v>42.501429999999999</v>
      </c>
      <c r="EW203">
        <v>41.712560000000003</v>
      </c>
      <c r="EX203">
        <v>41.126429999999999</v>
      </c>
      <c r="EY203">
        <v>40.720910000000003</v>
      </c>
      <c r="EZ203">
        <v>40.208889999999997</v>
      </c>
      <c r="FA203">
        <v>40.6843</v>
      </c>
      <c r="FB203">
        <v>45.360799999999998</v>
      </c>
      <c r="FC203">
        <v>51.356639999999999</v>
      </c>
      <c r="FD203">
        <v>56.148580000000003</v>
      </c>
      <c r="FE203">
        <v>60.473709999999997</v>
      </c>
      <c r="FF203">
        <v>63.385399999999997</v>
      </c>
      <c r="FG203">
        <v>65.882390000000001</v>
      </c>
      <c r="FH203">
        <v>67.185850000000002</v>
      </c>
      <c r="FI203">
        <v>67.344470000000001</v>
      </c>
      <c r="FJ203">
        <v>65.271969999999996</v>
      </c>
      <c r="FK203">
        <v>59.910119999999999</v>
      </c>
      <c r="FL203">
        <v>55.696309999999997</v>
      </c>
      <c r="FM203">
        <v>52.772889999999997</v>
      </c>
      <c r="FN203">
        <v>51.000599999999999</v>
      </c>
      <c r="FO203">
        <v>48.869109999999999</v>
      </c>
      <c r="FP203">
        <v>46.972000000000001</v>
      </c>
      <c r="FQ203">
        <v>45.749029999999998</v>
      </c>
      <c r="FR203">
        <v>7.3328900000000002E-2</v>
      </c>
      <c r="FS203">
        <v>8.6189100000000005E-2</v>
      </c>
    </row>
    <row r="204" spans="1:176" x14ac:dyDescent="0.2">
      <c r="A204" t="s">
        <v>199</v>
      </c>
      <c r="B204" t="s">
        <v>1</v>
      </c>
      <c r="C204" t="s">
        <v>211</v>
      </c>
      <c r="D204" t="s">
        <v>231</v>
      </c>
      <c r="E204">
        <v>656</v>
      </c>
      <c r="F204">
        <v>8.4926700000000004</v>
      </c>
      <c r="G204">
        <v>8.1432719999999996</v>
      </c>
      <c r="H204">
        <v>8.0019709999999993</v>
      </c>
      <c r="I204">
        <v>8.1414380000000008</v>
      </c>
      <c r="J204">
        <v>8.7556930000000008</v>
      </c>
      <c r="K204">
        <v>9.6301860000000001</v>
      </c>
      <c r="L204">
        <v>11.039529999999999</v>
      </c>
      <c r="M204">
        <v>13.18153</v>
      </c>
      <c r="N204">
        <v>14.98559</v>
      </c>
      <c r="O204">
        <v>15.78938</v>
      </c>
      <c r="P204">
        <v>16.277419999999999</v>
      </c>
      <c r="Q204">
        <v>16.43384</v>
      </c>
      <c r="R204">
        <v>16.43618</v>
      </c>
      <c r="S204">
        <v>16.832139999999999</v>
      </c>
      <c r="T204">
        <v>16.85426</v>
      </c>
      <c r="U204">
        <v>16.248840000000001</v>
      </c>
      <c r="V204">
        <v>15.17609</v>
      </c>
      <c r="W204">
        <v>13.055619999999999</v>
      </c>
      <c r="X204">
        <v>11.604340000000001</v>
      </c>
      <c r="Y204">
        <v>10.79688</v>
      </c>
      <c r="Z204">
        <v>10.55198</v>
      </c>
      <c r="AA204">
        <v>9.9855590000000003</v>
      </c>
      <c r="AB204">
        <v>9.5025270000000006</v>
      </c>
      <c r="AC204">
        <v>8.8726249999999993</v>
      </c>
      <c r="AD204">
        <v>-0.2354861</v>
      </c>
      <c r="AE204">
        <v>-0.1139047</v>
      </c>
      <c r="AF204">
        <v>-0.14595140000000001</v>
      </c>
      <c r="AG204">
        <v>-0.22694110000000001</v>
      </c>
      <c r="AH204">
        <v>-0.20250989999999999</v>
      </c>
      <c r="AI204">
        <v>-0.33200489999999999</v>
      </c>
      <c r="AJ204">
        <v>-0.36150320000000002</v>
      </c>
      <c r="AK204">
        <v>-0.22570399999999999</v>
      </c>
      <c r="AL204">
        <v>-0.2745746</v>
      </c>
      <c r="AM204">
        <v>-0.3438602</v>
      </c>
      <c r="AN204">
        <v>-0.38849119999999998</v>
      </c>
      <c r="AO204">
        <v>-0.36152669999999998</v>
      </c>
      <c r="AP204">
        <v>-0.50798149999999997</v>
      </c>
      <c r="AQ204">
        <v>-0.34347070000000002</v>
      </c>
      <c r="AR204">
        <v>-0.38910339999999999</v>
      </c>
      <c r="AS204">
        <v>-0.29698829999999998</v>
      </c>
      <c r="AT204">
        <v>-0.12912299999999999</v>
      </c>
      <c r="AU204">
        <v>-0.14354430000000001</v>
      </c>
      <c r="AV204">
        <v>-0.1235714</v>
      </c>
      <c r="AW204">
        <v>-0.33373930000000002</v>
      </c>
      <c r="AX204">
        <v>-0.39405709999999999</v>
      </c>
      <c r="AY204">
        <v>-0.4317878</v>
      </c>
      <c r="AZ204">
        <v>-0.3260593</v>
      </c>
      <c r="BA204">
        <v>-0.34264220000000001</v>
      </c>
      <c r="BB204">
        <v>-0.1070313</v>
      </c>
      <c r="BC204">
        <v>-3.0076E-3</v>
      </c>
      <c r="BD204">
        <v>-2.9996499999999999E-2</v>
      </c>
      <c r="BE204">
        <v>-9.8305100000000006E-2</v>
      </c>
      <c r="BF204">
        <v>-6.0245899999999998E-2</v>
      </c>
      <c r="BG204">
        <v>-0.1849103</v>
      </c>
      <c r="BH204">
        <v>-0.21425379999999999</v>
      </c>
      <c r="BI204">
        <v>-3.7829000000000002E-2</v>
      </c>
      <c r="BJ204">
        <v>-8.6390499999999995E-2</v>
      </c>
      <c r="BK204">
        <v>-0.15194079999999999</v>
      </c>
      <c r="BL204">
        <v>-0.1990837</v>
      </c>
      <c r="BM204">
        <v>-0.19494359999999999</v>
      </c>
      <c r="BN204">
        <v>-0.34726410000000002</v>
      </c>
      <c r="BO204">
        <v>-0.1832288</v>
      </c>
      <c r="BP204">
        <v>-0.22765289999999999</v>
      </c>
      <c r="BQ204">
        <v>-0.13818939999999999</v>
      </c>
      <c r="BR204">
        <v>3.1803499999999998E-2</v>
      </c>
      <c r="BS204">
        <v>6.7039999999999999E-3</v>
      </c>
      <c r="BT204">
        <v>3.50122E-2</v>
      </c>
      <c r="BU204">
        <v>-0.18409880000000001</v>
      </c>
      <c r="BV204">
        <v>-0.24582270000000001</v>
      </c>
      <c r="BW204">
        <v>-0.2987147</v>
      </c>
      <c r="BX204">
        <v>-0.19860069999999999</v>
      </c>
      <c r="BY204">
        <v>-0.2235036</v>
      </c>
      <c r="BZ204">
        <v>-1.8063800000000001E-2</v>
      </c>
      <c r="CA204">
        <v>7.3799400000000001E-2</v>
      </c>
      <c r="CB204">
        <v>5.0313400000000001E-2</v>
      </c>
      <c r="CC204">
        <v>-9.2122000000000002E-3</v>
      </c>
      <c r="CD204">
        <v>3.8285800000000002E-2</v>
      </c>
      <c r="CE204">
        <v>-8.3032999999999996E-2</v>
      </c>
      <c r="CF204">
        <v>-0.11226940000000001</v>
      </c>
      <c r="CG204">
        <v>9.2292700000000005E-2</v>
      </c>
      <c r="CH204">
        <v>4.3945199999999997E-2</v>
      </c>
      <c r="CI204">
        <v>-1.9018E-2</v>
      </c>
      <c r="CJ204">
        <v>-6.7900600000000005E-2</v>
      </c>
      <c r="CK204">
        <v>-7.9568700000000006E-2</v>
      </c>
      <c r="CL204">
        <v>-0.23595169999999999</v>
      </c>
      <c r="CM204">
        <v>-7.2245799999999999E-2</v>
      </c>
      <c r="CN204">
        <v>-0.1158328</v>
      </c>
      <c r="CO204">
        <v>-2.82058E-2</v>
      </c>
      <c r="CP204">
        <v>0.14326059999999999</v>
      </c>
      <c r="CQ204">
        <v>0.1107655</v>
      </c>
      <c r="CR204">
        <v>0.14484669999999999</v>
      </c>
      <c r="CS204">
        <v>-8.0458299999999996E-2</v>
      </c>
      <c r="CT204">
        <v>-0.14315610000000001</v>
      </c>
      <c r="CU204">
        <v>-0.2065486</v>
      </c>
      <c r="CV204">
        <v>-0.1103233</v>
      </c>
      <c r="CW204">
        <v>-0.14098849999999999</v>
      </c>
      <c r="CX204">
        <v>7.09037E-2</v>
      </c>
      <c r="CY204">
        <v>0.1506064</v>
      </c>
      <c r="CZ204">
        <v>0.1306234</v>
      </c>
      <c r="DA204">
        <v>7.9880699999999999E-2</v>
      </c>
      <c r="DB204">
        <v>0.13681740000000001</v>
      </c>
      <c r="DC204">
        <v>1.8844199999999998E-2</v>
      </c>
      <c r="DD204">
        <v>-1.0285000000000001E-2</v>
      </c>
      <c r="DE204">
        <v>0.22241440000000001</v>
      </c>
      <c r="DF204">
        <v>0.17428089999999999</v>
      </c>
      <c r="DG204">
        <v>0.1139049</v>
      </c>
      <c r="DH204">
        <v>6.3282400000000003E-2</v>
      </c>
      <c r="DI204">
        <v>3.5806200000000003E-2</v>
      </c>
      <c r="DJ204">
        <v>-0.12463929999999999</v>
      </c>
      <c r="DK204">
        <v>3.8737199999999999E-2</v>
      </c>
      <c r="DL204">
        <v>-4.0127000000000001E-3</v>
      </c>
      <c r="DM204">
        <v>8.1777799999999998E-2</v>
      </c>
      <c r="DN204">
        <v>0.25471779999999999</v>
      </c>
      <c r="DO204">
        <v>0.21482699999999999</v>
      </c>
      <c r="DP204">
        <v>0.2546812</v>
      </c>
      <c r="DQ204">
        <v>2.31822E-2</v>
      </c>
      <c r="DR204">
        <v>-4.0489400000000002E-2</v>
      </c>
      <c r="DS204">
        <v>-0.1143825</v>
      </c>
      <c r="DT204">
        <v>-2.20459E-2</v>
      </c>
      <c r="DU204">
        <v>-5.8473499999999998E-2</v>
      </c>
      <c r="DV204">
        <v>0.19935849999999999</v>
      </c>
      <c r="DW204">
        <v>0.2615035</v>
      </c>
      <c r="DX204">
        <v>0.2465783</v>
      </c>
      <c r="DY204">
        <v>0.2085166</v>
      </c>
      <c r="DZ204">
        <v>0.27908129999999998</v>
      </c>
      <c r="EA204">
        <v>0.1659388</v>
      </c>
      <c r="EB204">
        <v>0.13696439999999999</v>
      </c>
      <c r="EC204">
        <v>0.41028940000000003</v>
      </c>
      <c r="ED204">
        <v>0.36246499999999998</v>
      </c>
      <c r="EE204">
        <v>0.30582429999999999</v>
      </c>
      <c r="EF204">
        <v>0.25269000000000003</v>
      </c>
      <c r="EG204">
        <v>0.20238929999999999</v>
      </c>
      <c r="EH204">
        <v>3.6078100000000002E-2</v>
      </c>
      <c r="EI204">
        <v>0.19897909999999999</v>
      </c>
      <c r="EJ204">
        <v>0.15743779999999999</v>
      </c>
      <c r="EK204">
        <v>0.2405766</v>
      </c>
      <c r="EL204">
        <v>0.41564420000000002</v>
      </c>
      <c r="EM204">
        <v>0.36507529999999999</v>
      </c>
      <c r="EN204">
        <v>0.41326479999999999</v>
      </c>
      <c r="EO204">
        <v>0.1728227</v>
      </c>
      <c r="EP204">
        <v>0.1077449</v>
      </c>
      <c r="EQ204">
        <v>1.8690700000000001E-2</v>
      </c>
      <c r="ER204">
        <v>0.1054126</v>
      </c>
      <c r="ES204">
        <v>6.06651E-2</v>
      </c>
      <c r="ET204">
        <v>68.214910000000003</v>
      </c>
      <c r="EU204">
        <v>67.083029999999994</v>
      </c>
      <c r="EV204">
        <v>66.191130000000001</v>
      </c>
      <c r="EW204">
        <v>65.528099999999995</v>
      </c>
      <c r="EX204">
        <v>64.937579999999997</v>
      </c>
      <c r="EY204">
        <v>64.436109999999999</v>
      </c>
      <c r="EZ204">
        <v>64.214389999999995</v>
      </c>
      <c r="FA204">
        <v>65.830659999999995</v>
      </c>
      <c r="FB204">
        <v>68.178420000000003</v>
      </c>
      <c r="FC204">
        <v>71.151700000000005</v>
      </c>
      <c r="FD204">
        <v>74.263130000000004</v>
      </c>
      <c r="FE204">
        <v>77.166070000000005</v>
      </c>
      <c r="FF204">
        <v>79.706299999999999</v>
      </c>
      <c r="FG204">
        <v>81.572550000000007</v>
      </c>
      <c r="FH204">
        <v>82.815299999999993</v>
      </c>
      <c r="FI204">
        <v>83.31653</v>
      </c>
      <c r="FJ204">
        <v>83.167730000000006</v>
      </c>
      <c r="FK204">
        <v>82.221630000000005</v>
      </c>
      <c r="FL204">
        <v>80.318079999999995</v>
      </c>
      <c r="FM204">
        <v>78.03116</v>
      </c>
      <c r="FN204">
        <v>75.126270000000005</v>
      </c>
      <c r="FO204">
        <v>72.690700000000007</v>
      </c>
      <c r="FP204">
        <v>70.782200000000003</v>
      </c>
      <c r="FQ204">
        <v>69.251890000000003</v>
      </c>
      <c r="FR204">
        <v>0.12241340000000001</v>
      </c>
      <c r="FS204">
        <v>0.1555232</v>
      </c>
      <c r="FT204">
        <v>0.17347960000000001</v>
      </c>
    </row>
    <row r="205" spans="1:176" x14ac:dyDescent="0.2">
      <c r="A205" t="s">
        <v>199</v>
      </c>
      <c r="B205" t="s">
        <v>1</v>
      </c>
      <c r="C205" t="s">
        <v>211</v>
      </c>
      <c r="D205" t="s">
        <v>242</v>
      </c>
      <c r="E205">
        <v>656</v>
      </c>
      <c r="F205">
        <v>8.6064349999999994</v>
      </c>
      <c r="G205">
        <v>8.5005249999999997</v>
      </c>
      <c r="H205">
        <v>8.1409439999999993</v>
      </c>
      <c r="I205">
        <v>8.5536060000000003</v>
      </c>
      <c r="J205">
        <v>9.0620030000000007</v>
      </c>
      <c r="K205">
        <v>9.7876010000000004</v>
      </c>
      <c r="L205">
        <v>11.205880000000001</v>
      </c>
      <c r="M205">
        <v>13.414949999999999</v>
      </c>
      <c r="N205">
        <v>15.15781</v>
      </c>
      <c r="O205">
        <v>16.080760000000001</v>
      </c>
      <c r="P205">
        <v>16.89706</v>
      </c>
      <c r="Q205">
        <v>17.559229999999999</v>
      </c>
      <c r="R205">
        <v>17.747820000000001</v>
      </c>
      <c r="S205">
        <v>17.99173</v>
      </c>
      <c r="T205">
        <v>17.753270000000001</v>
      </c>
      <c r="U205">
        <v>17.221109999999999</v>
      </c>
      <c r="V205">
        <v>16.33745</v>
      </c>
      <c r="W205">
        <v>14.127179999999999</v>
      </c>
      <c r="X205">
        <v>12.667809999999999</v>
      </c>
      <c r="Y205">
        <v>11.605180000000001</v>
      </c>
      <c r="Z205">
        <v>11.52169</v>
      </c>
      <c r="AA205">
        <v>10.687810000000001</v>
      </c>
      <c r="AB205">
        <v>10.286670000000001</v>
      </c>
      <c r="AC205">
        <v>9.3764869999999991</v>
      </c>
      <c r="AD205">
        <v>-0.31461810000000001</v>
      </c>
      <c r="AE205">
        <v>-0.13779189999999999</v>
      </c>
      <c r="AF205">
        <v>-0.1566044</v>
      </c>
      <c r="AG205">
        <v>-0.22685159999999999</v>
      </c>
      <c r="AH205">
        <v>-0.22019059999999999</v>
      </c>
      <c r="AI205">
        <v>-0.39212619999999998</v>
      </c>
      <c r="AJ205">
        <v>-0.39275850000000001</v>
      </c>
      <c r="AK205">
        <v>-0.16382650000000001</v>
      </c>
      <c r="AL205">
        <v>-0.22566120000000001</v>
      </c>
      <c r="AM205">
        <v>-0.31360640000000001</v>
      </c>
      <c r="AN205">
        <v>-0.32093270000000002</v>
      </c>
      <c r="AO205">
        <v>-0.28439920000000002</v>
      </c>
      <c r="AP205">
        <v>-0.37739780000000001</v>
      </c>
      <c r="AQ205">
        <v>-0.2148909</v>
      </c>
      <c r="AR205">
        <v>-0.26263530000000002</v>
      </c>
      <c r="AS205">
        <v>-0.20346729999999999</v>
      </c>
      <c r="AT205">
        <v>-4.6853800000000001E-2</v>
      </c>
      <c r="AU205">
        <v>-5.81932E-2</v>
      </c>
      <c r="AV205">
        <v>-8.5631899999999997E-2</v>
      </c>
      <c r="AW205">
        <v>-0.36546089999999998</v>
      </c>
      <c r="AX205">
        <v>-0.4543971</v>
      </c>
      <c r="AY205">
        <v>-0.41351880000000002</v>
      </c>
      <c r="AZ205">
        <v>-0.32121270000000002</v>
      </c>
      <c r="BA205">
        <v>-0.421929</v>
      </c>
      <c r="BB205">
        <v>-0.1861632</v>
      </c>
      <c r="BC205">
        <v>-2.68948E-2</v>
      </c>
      <c r="BD205">
        <v>-4.0649499999999998E-2</v>
      </c>
      <c r="BE205">
        <v>-9.82156E-2</v>
      </c>
      <c r="BF205">
        <v>-7.7926599999999999E-2</v>
      </c>
      <c r="BG205">
        <v>-0.24503159999999999</v>
      </c>
      <c r="BH205">
        <v>-0.24550910000000001</v>
      </c>
      <c r="BI205">
        <v>2.40486E-2</v>
      </c>
      <c r="BJ205">
        <v>-3.7477099999999999E-2</v>
      </c>
      <c r="BK205">
        <v>-0.1216869</v>
      </c>
      <c r="BL205">
        <v>-0.13152520000000001</v>
      </c>
      <c r="BM205">
        <v>-0.11781610000000001</v>
      </c>
      <c r="BN205">
        <v>-0.2166804</v>
      </c>
      <c r="BO205">
        <v>-5.4649000000000003E-2</v>
      </c>
      <c r="BP205">
        <v>-0.10118480000000001</v>
      </c>
      <c r="BQ205">
        <v>-4.4668399999999997E-2</v>
      </c>
      <c r="BR205">
        <v>0.1140726</v>
      </c>
      <c r="BS205">
        <v>9.2054999999999998E-2</v>
      </c>
      <c r="BT205">
        <v>7.2951600000000005E-2</v>
      </c>
      <c r="BU205">
        <v>-0.2158204</v>
      </c>
      <c r="BV205">
        <v>-0.30616280000000001</v>
      </c>
      <c r="BW205">
        <v>-0.28044560000000002</v>
      </c>
      <c r="BX205">
        <v>-0.19375419999999999</v>
      </c>
      <c r="BY205">
        <v>-0.30279040000000002</v>
      </c>
      <c r="BZ205">
        <v>-9.7195799999999999E-2</v>
      </c>
      <c r="CA205">
        <v>4.9912199999999997E-2</v>
      </c>
      <c r="CB205">
        <v>3.9660500000000001E-2</v>
      </c>
      <c r="CC205">
        <v>-9.1226999999999992E-3</v>
      </c>
      <c r="CD205">
        <v>2.0604999999999998E-2</v>
      </c>
      <c r="CE205">
        <v>-0.14315439999999999</v>
      </c>
      <c r="CF205">
        <v>-0.14352470000000001</v>
      </c>
      <c r="CG205">
        <v>0.15417020000000001</v>
      </c>
      <c r="CH205">
        <v>9.2858599999999999E-2</v>
      </c>
      <c r="CI205">
        <v>1.12359E-2</v>
      </c>
      <c r="CJ205">
        <v>-3.4210000000000002E-4</v>
      </c>
      <c r="CK205">
        <v>-2.4412000000000001E-3</v>
      </c>
      <c r="CL205">
        <v>-0.105368</v>
      </c>
      <c r="CM205">
        <v>5.6334000000000002E-2</v>
      </c>
      <c r="CN205">
        <v>1.06353E-2</v>
      </c>
      <c r="CO205">
        <v>6.5315200000000004E-2</v>
      </c>
      <c r="CP205">
        <v>0.2255298</v>
      </c>
      <c r="CQ205">
        <v>0.1961165</v>
      </c>
      <c r="CR205">
        <v>0.18278610000000001</v>
      </c>
      <c r="CS205">
        <v>-0.1121799</v>
      </c>
      <c r="CT205">
        <v>-0.20349610000000001</v>
      </c>
      <c r="CU205">
        <v>-0.18827949999999999</v>
      </c>
      <c r="CV205">
        <v>-0.1054768</v>
      </c>
      <c r="CW205">
        <v>-0.22027540000000001</v>
      </c>
      <c r="CX205">
        <v>-8.2282999999999992E-3</v>
      </c>
      <c r="CY205">
        <v>0.1267192</v>
      </c>
      <c r="CZ205">
        <v>0.1199704</v>
      </c>
      <c r="DA205">
        <v>7.9970200000000005E-2</v>
      </c>
      <c r="DB205">
        <v>0.1191366</v>
      </c>
      <c r="DC205">
        <v>-4.1277099999999997E-2</v>
      </c>
      <c r="DD205">
        <v>-4.1540199999999999E-2</v>
      </c>
      <c r="DE205">
        <v>0.28429189999999999</v>
      </c>
      <c r="DF205">
        <v>0.22319430000000001</v>
      </c>
      <c r="DG205">
        <v>0.1441587</v>
      </c>
      <c r="DH205">
        <v>0.13084100000000001</v>
      </c>
      <c r="DI205">
        <v>0.1129338</v>
      </c>
      <c r="DJ205">
        <v>5.9443999999999999E-3</v>
      </c>
      <c r="DK205">
        <v>0.16731699999999999</v>
      </c>
      <c r="DL205">
        <v>0.12245540000000001</v>
      </c>
      <c r="DM205">
        <v>0.1752988</v>
      </c>
      <c r="DN205">
        <v>0.33698699999999998</v>
      </c>
      <c r="DO205">
        <v>0.300178</v>
      </c>
      <c r="DP205">
        <v>0.29262060000000001</v>
      </c>
      <c r="DQ205">
        <v>-8.5392999999999997E-3</v>
      </c>
      <c r="DR205">
        <v>-0.1008295</v>
      </c>
      <c r="DS205">
        <v>-9.6113400000000002E-2</v>
      </c>
      <c r="DT205">
        <v>-1.71994E-2</v>
      </c>
      <c r="DU205">
        <v>-0.13776040000000001</v>
      </c>
      <c r="DV205">
        <v>0.1202266</v>
      </c>
      <c r="DW205">
        <v>0.2376163</v>
      </c>
      <c r="DX205">
        <v>0.2359253</v>
      </c>
      <c r="DY205">
        <v>0.20860619999999999</v>
      </c>
      <c r="DZ205">
        <v>0.26140059999999998</v>
      </c>
      <c r="EA205">
        <v>0.10581749999999999</v>
      </c>
      <c r="EB205">
        <v>0.1057091</v>
      </c>
      <c r="EC205">
        <v>0.472167</v>
      </c>
      <c r="ED205">
        <v>0.41137839999999998</v>
      </c>
      <c r="EE205">
        <v>0.33607809999999999</v>
      </c>
      <c r="EF205">
        <v>0.32024849999999999</v>
      </c>
      <c r="EG205">
        <v>0.27951690000000001</v>
      </c>
      <c r="EH205">
        <v>0.1666618</v>
      </c>
      <c r="EI205">
        <v>0.32755889999999999</v>
      </c>
      <c r="EJ205">
        <v>0.28390589999999999</v>
      </c>
      <c r="EK205">
        <v>0.33409759999999999</v>
      </c>
      <c r="EL205">
        <v>0.49791340000000001</v>
      </c>
      <c r="EM205">
        <v>0.4504263</v>
      </c>
      <c r="EN205">
        <v>0.4512042</v>
      </c>
      <c r="EO205">
        <v>0.14110110000000001</v>
      </c>
      <c r="EP205">
        <v>4.74049E-2</v>
      </c>
      <c r="EQ205">
        <v>3.6959699999999998E-2</v>
      </c>
      <c r="ER205">
        <v>0.1102592</v>
      </c>
      <c r="ES205">
        <v>-1.8621800000000001E-2</v>
      </c>
      <c r="ET205">
        <v>71.564809999999994</v>
      </c>
      <c r="EU205">
        <v>70.335319999999996</v>
      </c>
      <c r="EV205">
        <v>69.167140000000003</v>
      </c>
      <c r="EW205">
        <v>68.618719999999996</v>
      </c>
      <c r="EX205">
        <v>67.720359999999999</v>
      </c>
      <c r="EY205">
        <v>67.140450000000001</v>
      </c>
      <c r="EZ205">
        <v>66.600040000000007</v>
      </c>
      <c r="FA205">
        <v>67.667559999999995</v>
      </c>
      <c r="FB205">
        <v>69.314710000000005</v>
      </c>
      <c r="FC205">
        <v>72.742199999999997</v>
      </c>
      <c r="FD205">
        <v>76.150379999999998</v>
      </c>
      <c r="FE205">
        <v>79.253069999999994</v>
      </c>
      <c r="FF205">
        <v>81.927930000000003</v>
      </c>
      <c r="FG205">
        <v>84.006979999999999</v>
      </c>
      <c r="FH205">
        <v>85.51885</v>
      </c>
      <c r="FI205">
        <v>86.860550000000003</v>
      </c>
      <c r="FJ205">
        <v>87.039500000000004</v>
      </c>
      <c r="FK205">
        <v>86.345089999999999</v>
      </c>
      <c r="FL205">
        <v>84.588679999999997</v>
      </c>
      <c r="FM205">
        <v>81.992549999999994</v>
      </c>
      <c r="FN205">
        <v>78.202669999999998</v>
      </c>
      <c r="FO205">
        <v>75.127669999999995</v>
      </c>
      <c r="FP205">
        <v>72.867670000000004</v>
      </c>
      <c r="FQ205">
        <v>70.684269999999998</v>
      </c>
      <c r="FR205">
        <v>0.12241340000000001</v>
      </c>
      <c r="FS205">
        <v>0.1555232</v>
      </c>
      <c r="FT205">
        <v>0.17347960000000001</v>
      </c>
    </row>
    <row r="206" spans="1:176" x14ac:dyDescent="0.2">
      <c r="A206" t="s">
        <v>199</v>
      </c>
      <c r="B206" t="s">
        <v>1</v>
      </c>
      <c r="C206" t="s">
        <v>211</v>
      </c>
      <c r="D206" t="s">
        <v>232</v>
      </c>
      <c r="E206">
        <v>656</v>
      </c>
      <c r="F206">
        <v>7.8646469999999997</v>
      </c>
      <c r="G206">
        <v>7.4806929999999996</v>
      </c>
      <c r="H206">
        <v>7.3898349999999997</v>
      </c>
      <c r="I206">
        <v>7.5540399999999996</v>
      </c>
      <c r="J206">
        <v>8.0763379999999998</v>
      </c>
      <c r="K206">
        <v>8.9436929999999997</v>
      </c>
      <c r="L206">
        <v>10.254989999999999</v>
      </c>
      <c r="M206">
        <v>12.438280000000001</v>
      </c>
      <c r="N206">
        <v>14.16714</v>
      </c>
      <c r="O206">
        <v>14.92872</v>
      </c>
      <c r="P206">
        <v>15.480639999999999</v>
      </c>
      <c r="Q206">
        <v>15.710839999999999</v>
      </c>
      <c r="R206">
        <v>15.683759999999999</v>
      </c>
      <c r="S206">
        <v>16.006029999999999</v>
      </c>
      <c r="T206">
        <v>15.972060000000001</v>
      </c>
      <c r="U206">
        <v>15.55086</v>
      </c>
      <c r="V206">
        <v>14.580629999999999</v>
      </c>
      <c r="W206">
        <v>12.42994</v>
      </c>
      <c r="X206">
        <v>11.1221</v>
      </c>
      <c r="Y206">
        <v>10.34718</v>
      </c>
      <c r="Z206">
        <v>10.01993</v>
      </c>
      <c r="AA206">
        <v>9.4018540000000002</v>
      </c>
      <c r="AB206">
        <v>8.8602620000000005</v>
      </c>
      <c r="AC206">
        <v>8.2982410000000009</v>
      </c>
      <c r="AD206">
        <v>-0.21689240000000001</v>
      </c>
      <c r="AE206">
        <v>-0.1410457</v>
      </c>
      <c r="AF206">
        <v>-0.14823810000000001</v>
      </c>
      <c r="AG206">
        <v>-0.26523849999999999</v>
      </c>
      <c r="AH206">
        <v>-0.1825349</v>
      </c>
      <c r="AI206">
        <v>-0.27907660000000001</v>
      </c>
      <c r="AJ206">
        <v>-0.3291095</v>
      </c>
      <c r="AK206">
        <v>-0.32836779999999999</v>
      </c>
      <c r="AL206">
        <v>-0.29495280000000001</v>
      </c>
      <c r="AM206">
        <v>-0.4384749</v>
      </c>
      <c r="AN206">
        <v>-0.43014010000000003</v>
      </c>
      <c r="AO206">
        <v>-0.40330899999999997</v>
      </c>
      <c r="AP206">
        <v>-0.48470200000000002</v>
      </c>
      <c r="AQ206">
        <v>-0.43548439999999999</v>
      </c>
      <c r="AR206">
        <v>-0.47242820000000002</v>
      </c>
      <c r="AS206">
        <v>-0.40632180000000001</v>
      </c>
      <c r="AT206">
        <v>-0.33714909999999998</v>
      </c>
      <c r="AU206">
        <v>-0.2854313</v>
      </c>
      <c r="AV206">
        <v>-0.20436460000000001</v>
      </c>
      <c r="AW206">
        <v>-0.23195969999999999</v>
      </c>
      <c r="AX206">
        <v>-0.29951830000000002</v>
      </c>
      <c r="AY206">
        <v>-0.34660099999999999</v>
      </c>
      <c r="AZ206">
        <v>-0.26150420000000002</v>
      </c>
      <c r="BA206">
        <v>-0.30733460000000001</v>
      </c>
      <c r="BB206">
        <v>-8.8437500000000002E-2</v>
      </c>
      <c r="BC206">
        <v>-3.0148600000000001E-2</v>
      </c>
      <c r="BD206">
        <v>-3.2283300000000001E-2</v>
      </c>
      <c r="BE206">
        <v>-0.13660249999999999</v>
      </c>
      <c r="BF206">
        <v>-4.0270899999999998E-2</v>
      </c>
      <c r="BG206">
        <v>-0.13198199999999999</v>
      </c>
      <c r="BH206">
        <v>-0.1818602</v>
      </c>
      <c r="BI206">
        <v>-0.1404928</v>
      </c>
      <c r="BJ206">
        <v>-0.10676869999999999</v>
      </c>
      <c r="BK206">
        <v>-0.24655550000000001</v>
      </c>
      <c r="BL206">
        <v>-0.24073259999999999</v>
      </c>
      <c r="BM206">
        <v>-0.23672589999999999</v>
      </c>
      <c r="BN206">
        <v>-0.32398460000000001</v>
      </c>
      <c r="BO206">
        <v>-0.2752425</v>
      </c>
      <c r="BP206">
        <v>-0.31097770000000002</v>
      </c>
      <c r="BQ206">
        <v>-0.24752289999999999</v>
      </c>
      <c r="BR206">
        <v>-0.17622270000000001</v>
      </c>
      <c r="BS206">
        <v>-0.135183</v>
      </c>
      <c r="BT206">
        <v>-4.5781099999999998E-2</v>
      </c>
      <c r="BU206">
        <v>-8.2319199999999995E-2</v>
      </c>
      <c r="BV206">
        <v>-0.1512839</v>
      </c>
      <c r="BW206">
        <v>-0.21352779999999999</v>
      </c>
      <c r="BX206">
        <v>-0.13404569999999999</v>
      </c>
      <c r="BY206">
        <v>-0.18819610000000001</v>
      </c>
      <c r="BZ206">
        <v>5.2990000000000003E-4</v>
      </c>
      <c r="CA206">
        <v>4.6658400000000003E-2</v>
      </c>
      <c r="CB206">
        <v>4.8026699999999999E-2</v>
      </c>
      <c r="CC206">
        <v>-4.7509599999999999E-2</v>
      </c>
      <c r="CD206">
        <v>5.8260699999999999E-2</v>
      </c>
      <c r="CE206">
        <v>-3.0104700000000002E-2</v>
      </c>
      <c r="CF206">
        <v>-7.9875799999999997E-2</v>
      </c>
      <c r="CG206">
        <v>-1.0371099999999999E-2</v>
      </c>
      <c r="CH206">
        <v>2.3567000000000001E-2</v>
      </c>
      <c r="CI206">
        <v>-0.1136326</v>
      </c>
      <c r="CJ206">
        <v>-0.10954949999999999</v>
      </c>
      <c r="CK206">
        <v>-0.121351</v>
      </c>
      <c r="CL206">
        <v>-0.21267220000000001</v>
      </c>
      <c r="CM206">
        <v>-0.1642595</v>
      </c>
      <c r="CN206">
        <v>-0.19915759999999999</v>
      </c>
      <c r="CO206">
        <v>-0.1375393</v>
      </c>
      <c r="CP206">
        <v>-6.4765500000000004E-2</v>
      </c>
      <c r="CQ206">
        <v>-3.11215E-2</v>
      </c>
      <c r="CR206">
        <v>6.4053399999999996E-2</v>
      </c>
      <c r="CS206">
        <v>2.1321300000000001E-2</v>
      </c>
      <c r="CT206">
        <v>-4.8617300000000002E-2</v>
      </c>
      <c r="CU206">
        <v>-0.12136180000000001</v>
      </c>
      <c r="CV206">
        <v>-4.5768299999999998E-2</v>
      </c>
      <c r="CW206">
        <v>-0.105681</v>
      </c>
      <c r="CX206">
        <v>8.9497400000000005E-2</v>
      </c>
      <c r="CY206">
        <v>0.1234654</v>
      </c>
      <c r="CZ206">
        <v>0.1283367</v>
      </c>
      <c r="DA206">
        <v>4.1583299999999997E-2</v>
      </c>
      <c r="DB206">
        <v>0.1567923</v>
      </c>
      <c r="DC206">
        <v>7.1772600000000006E-2</v>
      </c>
      <c r="DD206">
        <v>2.2108699999999998E-2</v>
      </c>
      <c r="DE206">
        <v>0.1197506</v>
      </c>
      <c r="DF206">
        <v>0.15390280000000001</v>
      </c>
      <c r="DG206">
        <v>1.92902E-2</v>
      </c>
      <c r="DH206">
        <v>2.1633599999999999E-2</v>
      </c>
      <c r="DI206">
        <v>-5.9760000000000004E-3</v>
      </c>
      <c r="DJ206">
        <v>-0.1013598</v>
      </c>
      <c r="DK206">
        <v>-5.3276499999999997E-2</v>
      </c>
      <c r="DL206">
        <v>-8.7337499999999998E-2</v>
      </c>
      <c r="DM206">
        <v>-2.7555699999999999E-2</v>
      </c>
      <c r="DN206">
        <v>4.66916E-2</v>
      </c>
      <c r="DO206">
        <v>7.2940000000000005E-2</v>
      </c>
      <c r="DP206">
        <v>0.17388790000000001</v>
      </c>
      <c r="DQ206">
        <v>0.1249618</v>
      </c>
      <c r="DR206">
        <v>5.4049399999999997E-2</v>
      </c>
      <c r="DS206">
        <v>-2.9195700000000002E-2</v>
      </c>
      <c r="DT206">
        <v>4.2509100000000001E-2</v>
      </c>
      <c r="DU206">
        <v>-2.3165999999999999E-2</v>
      </c>
      <c r="DV206">
        <v>0.21795229999999999</v>
      </c>
      <c r="DW206">
        <v>0.2343626</v>
      </c>
      <c r="DX206">
        <v>0.24429149999999999</v>
      </c>
      <c r="DY206">
        <v>0.17021929999999999</v>
      </c>
      <c r="DZ206">
        <v>0.2990563</v>
      </c>
      <c r="EA206">
        <v>0.21886720000000001</v>
      </c>
      <c r="EB206">
        <v>0.16935800000000001</v>
      </c>
      <c r="EC206">
        <v>0.3076256</v>
      </c>
      <c r="ED206">
        <v>0.34208690000000003</v>
      </c>
      <c r="EE206">
        <v>0.2112096</v>
      </c>
      <c r="EF206">
        <v>0.21104110000000001</v>
      </c>
      <c r="EG206">
        <v>0.1606071</v>
      </c>
      <c r="EH206">
        <v>5.9357600000000003E-2</v>
      </c>
      <c r="EI206">
        <v>0.1069654</v>
      </c>
      <c r="EJ206">
        <v>7.4112999999999998E-2</v>
      </c>
      <c r="EK206">
        <v>0.1312432</v>
      </c>
      <c r="EL206">
        <v>0.2076181</v>
      </c>
      <c r="EM206">
        <v>0.22318830000000001</v>
      </c>
      <c r="EN206">
        <v>0.33247149999999998</v>
      </c>
      <c r="EO206">
        <v>0.27460230000000002</v>
      </c>
      <c r="EP206">
        <v>0.20228370000000001</v>
      </c>
      <c r="EQ206">
        <v>0.1038775</v>
      </c>
      <c r="ER206">
        <v>0.1699677</v>
      </c>
      <c r="ES206">
        <v>9.5972600000000005E-2</v>
      </c>
      <c r="ET206">
        <v>63.268749999999997</v>
      </c>
      <c r="EU206">
        <v>62.133890000000001</v>
      </c>
      <c r="EV206">
        <v>61.179560000000002</v>
      </c>
      <c r="EW206">
        <v>60.407940000000004</v>
      </c>
      <c r="EX206">
        <v>59.81456</v>
      </c>
      <c r="EY206">
        <v>59.143479999999997</v>
      </c>
      <c r="EZ206">
        <v>59.356050000000003</v>
      </c>
      <c r="FA206">
        <v>61.858379999999997</v>
      </c>
      <c r="FB206">
        <v>64.834310000000002</v>
      </c>
      <c r="FC206">
        <v>68.015940000000001</v>
      </c>
      <c r="FD206">
        <v>71.27243</v>
      </c>
      <c r="FE206">
        <v>74.185230000000004</v>
      </c>
      <c r="FF206">
        <v>76.510180000000005</v>
      </c>
      <c r="FG206">
        <v>78.315910000000002</v>
      </c>
      <c r="FH206">
        <v>79.555760000000006</v>
      </c>
      <c r="FI206">
        <v>80.100489999999994</v>
      </c>
      <c r="FJ206">
        <v>79.887699999999995</v>
      </c>
      <c r="FK206">
        <v>78.814170000000004</v>
      </c>
      <c r="FL206">
        <v>76.835419999999999</v>
      </c>
      <c r="FM206">
        <v>74.170379999999994</v>
      </c>
      <c r="FN206">
        <v>71.051670000000001</v>
      </c>
      <c r="FO206">
        <v>68.372799999999998</v>
      </c>
      <c r="FP206">
        <v>66.403130000000004</v>
      </c>
      <c r="FQ206">
        <v>64.707120000000003</v>
      </c>
      <c r="FR206">
        <v>0.12241340000000001</v>
      </c>
      <c r="FS206">
        <v>0.1555232</v>
      </c>
      <c r="FT206">
        <v>0.17347960000000001</v>
      </c>
    </row>
    <row r="207" spans="1:176" x14ac:dyDescent="0.2">
      <c r="A207" t="s">
        <v>199</v>
      </c>
      <c r="B207" t="s">
        <v>1</v>
      </c>
      <c r="C207" t="s">
        <v>211</v>
      </c>
      <c r="D207" t="s">
        <v>243</v>
      </c>
      <c r="E207">
        <v>656</v>
      </c>
      <c r="F207">
        <v>7.587968</v>
      </c>
      <c r="G207">
        <v>7.3115629999999996</v>
      </c>
      <c r="H207">
        <v>7.2143179999999996</v>
      </c>
      <c r="I207">
        <v>7.3577510000000004</v>
      </c>
      <c r="J207">
        <v>7.5282749999999998</v>
      </c>
      <c r="K207">
        <v>8.2699770000000008</v>
      </c>
      <c r="L207">
        <v>9.8147749999999991</v>
      </c>
      <c r="M207">
        <v>12.623749999999999</v>
      </c>
      <c r="N207">
        <v>14.4773</v>
      </c>
      <c r="O207">
        <v>15.787789999999999</v>
      </c>
      <c r="P207">
        <v>16.664860000000001</v>
      </c>
      <c r="Q207">
        <v>17.097490000000001</v>
      </c>
      <c r="R207">
        <v>17.28989</v>
      </c>
      <c r="S207">
        <v>17.689900000000002</v>
      </c>
      <c r="T207">
        <v>17.601420000000001</v>
      </c>
      <c r="U207">
        <v>17.120190000000001</v>
      </c>
      <c r="V207">
        <v>15.934620000000001</v>
      </c>
      <c r="W207">
        <v>13.53431</v>
      </c>
      <c r="X207">
        <v>11.796480000000001</v>
      </c>
      <c r="Y207">
        <v>11.0883</v>
      </c>
      <c r="Z207">
        <v>10.77758</v>
      </c>
      <c r="AA207">
        <v>9.999879</v>
      </c>
      <c r="AB207">
        <v>9.1888839999999998</v>
      </c>
      <c r="AC207">
        <v>8.6577920000000006</v>
      </c>
      <c r="AD207">
        <v>-0.37492569999999997</v>
      </c>
      <c r="AE207">
        <v>-0.16498550000000001</v>
      </c>
      <c r="AF207">
        <v>-0.16591700000000001</v>
      </c>
      <c r="AG207">
        <v>-0.24011389999999999</v>
      </c>
      <c r="AH207">
        <v>-0.22699459999999999</v>
      </c>
      <c r="AI207">
        <v>-0.42023690000000002</v>
      </c>
      <c r="AJ207">
        <v>-0.40763870000000002</v>
      </c>
      <c r="AK207">
        <v>-0.14307729999999999</v>
      </c>
      <c r="AL207">
        <v>-0.18685789999999999</v>
      </c>
      <c r="AM207">
        <v>-0.31767570000000001</v>
      </c>
      <c r="AN207">
        <v>-0.27250859999999999</v>
      </c>
      <c r="AO207">
        <v>-0.22992509999999999</v>
      </c>
      <c r="AP207">
        <v>-0.2328683</v>
      </c>
      <c r="AQ207">
        <v>-0.11776010000000001</v>
      </c>
      <c r="AR207">
        <v>-0.16035940000000001</v>
      </c>
      <c r="AS207">
        <v>-0.14126159999999999</v>
      </c>
      <c r="AT207">
        <v>-4.0656600000000001E-2</v>
      </c>
      <c r="AU207">
        <v>-3.1666699999999999E-2</v>
      </c>
      <c r="AV207">
        <v>-7.8599500000000003E-2</v>
      </c>
      <c r="AW207">
        <v>-0.35575200000000001</v>
      </c>
      <c r="AX207" s="61">
        <v>-0.47456739999999997</v>
      </c>
      <c r="AY207">
        <v>-0.36054449999999999</v>
      </c>
      <c r="AZ207">
        <v>-0.29080610000000001</v>
      </c>
      <c r="BA207">
        <v>-0.48999029999999999</v>
      </c>
      <c r="BB207">
        <v>-0.24647079999999999</v>
      </c>
      <c r="BC207">
        <v>-5.4088400000000002E-2</v>
      </c>
      <c r="BD207">
        <v>-4.9962100000000002E-2</v>
      </c>
      <c r="BE207">
        <v>-0.1114779</v>
      </c>
      <c r="BF207">
        <v>-8.4730600000000003E-2</v>
      </c>
      <c r="BG207">
        <v>-0.2731423</v>
      </c>
      <c r="BH207">
        <v>-0.26038939999999999</v>
      </c>
      <c r="BI207">
        <v>4.4797799999999999E-2</v>
      </c>
      <c r="BJ207">
        <v>1.3261E-3</v>
      </c>
      <c r="BK207">
        <v>-0.12575629999999999</v>
      </c>
      <c r="BL207">
        <v>-8.3101099999999997E-2</v>
      </c>
      <c r="BM207">
        <v>-6.3342099999999998E-2</v>
      </c>
      <c r="BN207">
        <v>-7.2150900000000004E-2</v>
      </c>
      <c r="BO207">
        <v>4.2481699999999997E-2</v>
      </c>
      <c r="BP207">
        <v>1.0911E-3</v>
      </c>
      <c r="BQ207">
        <v>1.7537299999999999E-2</v>
      </c>
      <c r="BR207">
        <v>0.1202699</v>
      </c>
      <c r="BS207">
        <v>0.11858150000000001</v>
      </c>
      <c r="BT207">
        <v>7.9984100000000002E-2</v>
      </c>
      <c r="BU207">
        <v>-0.2061115</v>
      </c>
      <c r="BV207">
        <v>-0.32633309999999999</v>
      </c>
      <c r="BW207">
        <v>-0.22747129999999999</v>
      </c>
      <c r="BX207">
        <v>-0.16334750000000001</v>
      </c>
      <c r="BY207">
        <v>-0.37085180000000001</v>
      </c>
      <c r="BZ207">
        <v>-0.15750330000000001</v>
      </c>
      <c r="CA207">
        <v>2.2718599999999999E-2</v>
      </c>
      <c r="CB207">
        <v>3.0347900000000001E-2</v>
      </c>
      <c r="CC207">
        <v>-2.2384999999999999E-2</v>
      </c>
      <c r="CD207">
        <v>1.3801000000000001E-2</v>
      </c>
      <c r="CE207">
        <v>-0.171265</v>
      </c>
      <c r="CF207">
        <v>-0.15840489999999999</v>
      </c>
      <c r="CG207">
        <v>0.17491950000000001</v>
      </c>
      <c r="CH207">
        <v>0.1316619</v>
      </c>
      <c r="CI207">
        <v>7.1665000000000001E-3</v>
      </c>
      <c r="CJ207">
        <v>4.8082E-2</v>
      </c>
      <c r="CK207">
        <v>5.20329E-2</v>
      </c>
      <c r="CL207">
        <v>3.9161500000000002E-2</v>
      </c>
      <c r="CM207">
        <v>0.15346470000000001</v>
      </c>
      <c r="CN207">
        <v>0.1129112</v>
      </c>
      <c r="CO207">
        <v>0.12752089999999999</v>
      </c>
      <c r="CP207">
        <v>0.23172699999999999</v>
      </c>
      <c r="CQ207">
        <v>0.22264300000000001</v>
      </c>
      <c r="CR207">
        <v>0.1898186</v>
      </c>
      <c r="CS207">
        <v>-0.10247100000000001</v>
      </c>
      <c r="CT207">
        <v>-0.22366639999999999</v>
      </c>
      <c r="CU207">
        <v>-0.13530529999999999</v>
      </c>
      <c r="CV207">
        <v>-7.5070100000000001E-2</v>
      </c>
      <c r="CW207">
        <v>-0.2883367</v>
      </c>
      <c r="CX207">
        <v>-6.8535899999999997E-2</v>
      </c>
      <c r="CY207">
        <v>9.9525600000000006E-2</v>
      </c>
      <c r="CZ207">
        <v>0.1106578</v>
      </c>
      <c r="DA207">
        <v>6.6707900000000001E-2</v>
      </c>
      <c r="DB207">
        <v>0.1123326</v>
      </c>
      <c r="DC207">
        <v>-6.9387699999999997E-2</v>
      </c>
      <c r="DD207">
        <v>-5.6420499999999998E-2</v>
      </c>
      <c r="DE207">
        <v>0.30504110000000001</v>
      </c>
      <c r="DF207">
        <v>0.2619976</v>
      </c>
      <c r="DG207">
        <v>0.1400893</v>
      </c>
      <c r="DH207">
        <v>0.17926510000000001</v>
      </c>
      <c r="DI207">
        <v>0.1674078</v>
      </c>
      <c r="DJ207">
        <v>0.15047389999999999</v>
      </c>
      <c r="DK207">
        <v>0.26444780000000001</v>
      </c>
      <c r="DL207">
        <v>0.22473129999999999</v>
      </c>
      <c r="DM207">
        <v>0.23750450000000001</v>
      </c>
      <c r="DN207">
        <v>0.34318419999999999</v>
      </c>
      <c r="DO207">
        <v>0.32670450000000001</v>
      </c>
      <c r="DP207">
        <v>0.29965310000000001</v>
      </c>
      <c r="DQ207">
        <v>1.1695E-3</v>
      </c>
      <c r="DR207">
        <v>-0.1209998</v>
      </c>
      <c r="DS207">
        <v>-4.3139200000000003E-2</v>
      </c>
      <c r="DT207">
        <v>1.32073E-2</v>
      </c>
      <c r="DU207">
        <v>-0.2058217</v>
      </c>
      <c r="DV207">
        <v>5.9919E-2</v>
      </c>
      <c r="DW207">
        <v>0.21042279999999999</v>
      </c>
      <c r="DX207">
        <v>0.2266127</v>
      </c>
      <c r="DY207">
        <v>0.19534389999999999</v>
      </c>
      <c r="DZ207">
        <v>0.25459660000000001</v>
      </c>
      <c r="EA207">
        <v>7.7706899999999995E-2</v>
      </c>
      <c r="EB207">
        <v>9.0828900000000004E-2</v>
      </c>
      <c r="EC207">
        <v>0.49291620000000003</v>
      </c>
      <c r="ED207">
        <v>0.45018170000000002</v>
      </c>
      <c r="EE207">
        <v>0.33200879999999999</v>
      </c>
      <c r="EF207">
        <v>0.36867260000000002</v>
      </c>
      <c r="EG207">
        <v>0.33399089999999998</v>
      </c>
      <c r="EH207">
        <v>0.3111913</v>
      </c>
      <c r="EI207">
        <v>0.4246896</v>
      </c>
      <c r="EJ207">
        <v>0.38618180000000002</v>
      </c>
      <c r="EK207">
        <v>0.39630339999999997</v>
      </c>
      <c r="EL207">
        <v>0.50411059999999996</v>
      </c>
      <c r="EM207">
        <v>0.47695280000000001</v>
      </c>
      <c r="EN207">
        <v>0.4582367</v>
      </c>
      <c r="EO207">
        <v>0.15081</v>
      </c>
      <c r="EP207">
        <v>2.7234600000000001E-2</v>
      </c>
      <c r="EQ207">
        <v>8.9934E-2</v>
      </c>
      <c r="ER207">
        <v>0.14066580000000001</v>
      </c>
      <c r="ES207">
        <v>-8.6683099999999999E-2</v>
      </c>
      <c r="ET207">
        <v>70.951719999999995</v>
      </c>
      <c r="EU207">
        <v>69.433359999999993</v>
      </c>
      <c r="EV207">
        <v>67.889080000000007</v>
      </c>
      <c r="EW207">
        <v>66.62115</v>
      </c>
      <c r="EX207">
        <v>66.189390000000003</v>
      </c>
      <c r="EY207">
        <v>65.310389999999998</v>
      </c>
      <c r="EZ207">
        <v>66.009119999999996</v>
      </c>
      <c r="FA207">
        <v>69.055970000000002</v>
      </c>
      <c r="FB207">
        <v>73.325739999999996</v>
      </c>
      <c r="FC207">
        <v>77.410780000000003</v>
      </c>
      <c r="FD207">
        <v>81.577330000000003</v>
      </c>
      <c r="FE207">
        <v>85.321659999999994</v>
      </c>
      <c r="FF207">
        <v>87.727599999999995</v>
      </c>
      <c r="FG207">
        <v>89.154730000000001</v>
      </c>
      <c r="FH207">
        <v>90.537239999999997</v>
      </c>
      <c r="FI207">
        <v>91.294910000000002</v>
      </c>
      <c r="FJ207">
        <v>90.683260000000004</v>
      </c>
      <c r="FK207">
        <v>89.525949999999995</v>
      </c>
      <c r="FL207">
        <v>87.037769999999995</v>
      </c>
      <c r="FM207">
        <v>83.227040000000002</v>
      </c>
      <c r="FN207">
        <v>79.165750000000003</v>
      </c>
      <c r="FO207">
        <v>75.641580000000005</v>
      </c>
      <c r="FP207">
        <v>72.859669999999994</v>
      </c>
      <c r="FQ207">
        <v>70.353160000000003</v>
      </c>
      <c r="FR207">
        <v>0.12241340000000001</v>
      </c>
      <c r="FS207">
        <v>0.1555232</v>
      </c>
      <c r="FT207">
        <v>0.17347960000000001</v>
      </c>
    </row>
    <row r="208" spans="1:176" x14ac:dyDescent="0.2">
      <c r="A208" t="s">
        <v>199</v>
      </c>
      <c r="B208" t="s">
        <v>1</v>
      </c>
      <c r="C208" t="s">
        <v>211</v>
      </c>
      <c r="D208" t="s">
        <v>233</v>
      </c>
      <c r="E208">
        <v>656</v>
      </c>
      <c r="F208">
        <v>6.3185830000000003</v>
      </c>
      <c r="G208">
        <v>6.1287969999999996</v>
      </c>
      <c r="H208">
        <v>6.0372560000000002</v>
      </c>
      <c r="I208">
        <v>6.0832269999999999</v>
      </c>
      <c r="J208">
        <v>6.5472890000000001</v>
      </c>
      <c r="K208">
        <v>7.4189660000000002</v>
      </c>
      <c r="L208">
        <v>9.0758369999999999</v>
      </c>
      <c r="M208">
        <v>10.8828</v>
      </c>
      <c r="N208">
        <v>12.5352</v>
      </c>
      <c r="O208">
        <v>13.09496</v>
      </c>
      <c r="P208">
        <v>13.10802</v>
      </c>
      <c r="Q208">
        <v>13.125030000000001</v>
      </c>
      <c r="R208">
        <v>12.84191</v>
      </c>
      <c r="S208">
        <v>13.10942</v>
      </c>
      <c r="T208">
        <v>13.02765</v>
      </c>
      <c r="U208">
        <v>12.69223</v>
      </c>
      <c r="V208">
        <v>11.665229999999999</v>
      </c>
      <c r="W208">
        <v>10.122719999999999</v>
      </c>
      <c r="X208">
        <v>8.9393229999999999</v>
      </c>
      <c r="Y208">
        <v>8.4683659999999996</v>
      </c>
      <c r="Z208">
        <v>7.9490769999999999</v>
      </c>
      <c r="AA208">
        <v>7.3530430000000004</v>
      </c>
      <c r="AB208">
        <v>7.0193070000000004</v>
      </c>
      <c r="AC208">
        <v>6.7325590000000002</v>
      </c>
      <c r="AD208">
        <v>0.13643569999999999</v>
      </c>
      <c r="AE208">
        <v>0.1198515</v>
      </c>
      <c r="AF208">
        <v>8.3598199999999998E-2</v>
      </c>
      <c r="AG208">
        <v>2.88758E-2</v>
      </c>
      <c r="AH208">
        <v>9.1368199999999997E-2</v>
      </c>
      <c r="AI208">
        <v>-2.68212E-2</v>
      </c>
      <c r="AJ208">
        <v>-4.1425299999999998E-2</v>
      </c>
      <c r="AK208">
        <v>2.9038899999999999E-2</v>
      </c>
      <c r="AL208">
        <v>0.12694929999999999</v>
      </c>
      <c r="AM208">
        <v>5.0084999999999999E-3</v>
      </c>
      <c r="AN208">
        <v>-6.4634700000000003E-2</v>
      </c>
      <c r="AO208">
        <v>-3.5661999999999999E-2</v>
      </c>
      <c r="AP208">
        <v>-0.1258756</v>
      </c>
      <c r="AQ208">
        <v>-0.119853</v>
      </c>
      <c r="AR208">
        <v>-8.7106299999999998E-2</v>
      </c>
      <c r="AS208">
        <v>0.10722669999999999</v>
      </c>
      <c r="AT208">
        <v>4.77927E-2</v>
      </c>
      <c r="AU208">
        <v>0.13413600000000001</v>
      </c>
      <c r="AV208">
        <v>1.8194999999999999E-3</v>
      </c>
      <c r="AW208">
        <v>-2.6196000000000001E-3</v>
      </c>
      <c r="AX208" s="61">
        <v>8.8000000000000004E-6</v>
      </c>
      <c r="AY208">
        <v>-6.1528699999999999E-2</v>
      </c>
      <c r="AZ208">
        <v>2.3652E-3</v>
      </c>
      <c r="BA208">
        <v>4.1155499999999998E-2</v>
      </c>
      <c r="BB208">
        <v>0.1944408</v>
      </c>
      <c r="BC208">
        <v>0.17740729999999999</v>
      </c>
      <c r="BD208">
        <v>0.1436761</v>
      </c>
      <c r="BE208">
        <v>9.4897400000000007E-2</v>
      </c>
      <c r="BF208">
        <v>0.163441</v>
      </c>
      <c r="BG208">
        <v>3.57122E-2</v>
      </c>
      <c r="BH208">
        <v>4.0306099999999997E-2</v>
      </c>
      <c r="BI208">
        <v>0.1050195</v>
      </c>
      <c r="BJ208">
        <v>0.2173127</v>
      </c>
      <c r="BK208">
        <v>9.9225300000000002E-2</v>
      </c>
      <c r="BL208">
        <v>2.4609499999999999E-2</v>
      </c>
      <c r="BM208">
        <v>4.63229E-2</v>
      </c>
      <c r="BN208">
        <v>-4.1757599999999999E-2</v>
      </c>
      <c r="BO208">
        <v>-3.43696E-2</v>
      </c>
      <c r="BP208">
        <v>3.2749999999999999E-4</v>
      </c>
      <c r="BQ208">
        <v>0.1901574</v>
      </c>
      <c r="BR208">
        <v>0.12661829999999999</v>
      </c>
      <c r="BS208">
        <v>0.21887180000000001</v>
      </c>
      <c r="BT208">
        <v>8.2156499999999993E-2</v>
      </c>
      <c r="BU208">
        <v>6.8694500000000006E-2</v>
      </c>
      <c r="BV208">
        <v>6.9406300000000004E-2</v>
      </c>
      <c r="BW208">
        <v>8.3017999999999998E-3</v>
      </c>
      <c r="BX208">
        <v>6.9558099999999998E-2</v>
      </c>
      <c r="BY208">
        <v>0.1067033</v>
      </c>
      <c r="BZ208">
        <v>0.23461489999999999</v>
      </c>
      <c r="CA208">
        <v>0.2172703</v>
      </c>
      <c r="CB208">
        <v>0.1852859</v>
      </c>
      <c r="CC208">
        <v>0.14062369999999999</v>
      </c>
      <c r="CD208">
        <v>0.2133584</v>
      </c>
      <c r="CE208">
        <v>7.9022599999999998E-2</v>
      </c>
      <c r="CF208">
        <v>9.6912999999999999E-2</v>
      </c>
      <c r="CG208">
        <v>0.15764339999999999</v>
      </c>
      <c r="CH208">
        <v>0.27989809999999998</v>
      </c>
      <c r="CI208">
        <v>0.16447970000000001</v>
      </c>
      <c r="CJ208">
        <v>8.6419700000000002E-2</v>
      </c>
      <c r="CK208">
        <v>0.1031054</v>
      </c>
      <c r="CL208">
        <v>1.6502200000000002E-2</v>
      </c>
      <c r="CM208">
        <v>2.4835900000000001E-2</v>
      </c>
      <c r="CN208">
        <v>6.0883899999999998E-2</v>
      </c>
      <c r="CO208">
        <v>0.24759500000000001</v>
      </c>
      <c r="CP208">
        <v>0.1812127</v>
      </c>
      <c r="CQ208">
        <v>0.27755950000000001</v>
      </c>
      <c r="CR208">
        <v>0.1377977</v>
      </c>
      <c r="CS208">
        <v>0.11808639999999999</v>
      </c>
      <c r="CT208">
        <v>0.1174707</v>
      </c>
      <c r="CU208">
        <v>5.6666099999999997E-2</v>
      </c>
      <c r="CV208">
        <v>0.11609559999999999</v>
      </c>
      <c r="CW208">
        <v>0.1521015</v>
      </c>
      <c r="CX208">
        <v>0.27478910000000001</v>
      </c>
      <c r="CY208">
        <v>0.25713320000000001</v>
      </c>
      <c r="CZ208">
        <v>0.22689570000000001</v>
      </c>
      <c r="DA208">
        <v>0.18634999999999999</v>
      </c>
      <c r="DB208">
        <v>0.2632758</v>
      </c>
      <c r="DC208">
        <v>0.122333</v>
      </c>
      <c r="DD208">
        <v>0.15351999999999999</v>
      </c>
      <c r="DE208">
        <v>0.21026729999999999</v>
      </c>
      <c r="DF208">
        <v>0.3424835</v>
      </c>
      <c r="DG208">
        <v>0.22973399999999999</v>
      </c>
      <c r="DH208">
        <v>0.14823</v>
      </c>
      <c r="DI208">
        <v>0.1598879</v>
      </c>
      <c r="DJ208">
        <v>7.4761999999999995E-2</v>
      </c>
      <c r="DK208">
        <v>8.4041500000000005E-2</v>
      </c>
      <c r="DL208">
        <v>0.1214403</v>
      </c>
      <c r="DM208">
        <v>0.30503259999999999</v>
      </c>
      <c r="DN208">
        <v>0.23580709999999999</v>
      </c>
      <c r="DO208">
        <v>0.33624720000000002</v>
      </c>
      <c r="DP208">
        <v>0.19343879999999999</v>
      </c>
      <c r="DQ208">
        <v>0.1674783</v>
      </c>
      <c r="DR208">
        <v>0.16553519999999999</v>
      </c>
      <c r="DS208">
        <v>0.1050305</v>
      </c>
      <c r="DT208">
        <v>0.16263320000000001</v>
      </c>
      <c r="DU208">
        <v>0.1974998</v>
      </c>
      <c r="DV208">
        <v>0.33279419999999998</v>
      </c>
      <c r="DW208">
        <v>0.314689</v>
      </c>
      <c r="DX208">
        <v>0.2869736</v>
      </c>
      <c r="DY208">
        <v>0.25237159999999997</v>
      </c>
      <c r="DZ208">
        <v>0.3353486</v>
      </c>
      <c r="EA208">
        <v>0.18486630000000001</v>
      </c>
      <c r="EB208">
        <v>0.2352514</v>
      </c>
      <c r="EC208">
        <v>0.2862478</v>
      </c>
      <c r="ED208">
        <v>0.43284689999999998</v>
      </c>
      <c r="EE208">
        <v>0.32395089999999999</v>
      </c>
      <c r="EF208">
        <v>0.2374742</v>
      </c>
      <c r="EG208">
        <v>0.2418728</v>
      </c>
      <c r="EH208">
        <v>0.15887999999999999</v>
      </c>
      <c r="EI208">
        <v>0.16952490000000001</v>
      </c>
      <c r="EJ208">
        <v>0.20887410000000001</v>
      </c>
      <c r="EK208">
        <v>0.38796330000000001</v>
      </c>
      <c r="EL208">
        <v>0.31463269999999999</v>
      </c>
      <c r="EM208">
        <v>0.420983</v>
      </c>
      <c r="EN208">
        <v>0.27377580000000001</v>
      </c>
      <c r="EO208">
        <v>0.23879239999999999</v>
      </c>
      <c r="EP208">
        <v>0.23493269999999999</v>
      </c>
      <c r="EQ208">
        <v>0.17486090000000001</v>
      </c>
      <c r="ER208">
        <v>0.229826</v>
      </c>
      <c r="ES208">
        <v>0.26304759999999999</v>
      </c>
      <c r="ET208">
        <v>54.688479999999998</v>
      </c>
      <c r="EU208">
        <v>53.823650000000001</v>
      </c>
      <c r="EV208">
        <v>53.137</v>
      </c>
      <c r="EW208">
        <v>52.549770000000002</v>
      </c>
      <c r="EX208">
        <v>52.051020000000001</v>
      </c>
      <c r="EY208">
        <v>51.548209999999997</v>
      </c>
      <c r="EZ208">
        <v>51.12106</v>
      </c>
      <c r="FA208">
        <v>51.306069999999998</v>
      </c>
      <c r="FB208">
        <v>53.67868</v>
      </c>
      <c r="FC208">
        <v>56.839100000000002</v>
      </c>
      <c r="FD208">
        <v>59.544690000000003</v>
      </c>
      <c r="FE208">
        <v>61.720500000000001</v>
      </c>
      <c r="FF208">
        <v>63.511310000000002</v>
      </c>
      <c r="FG208">
        <v>65.17474</v>
      </c>
      <c r="FH208">
        <v>66.401120000000006</v>
      </c>
      <c r="FI208">
        <v>67.133449999999996</v>
      </c>
      <c r="FJ208">
        <v>66.843209999999999</v>
      </c>
      <c r="FK208">
        <v>65.616810000000001</v>
      </c>
      <c r="FL208">
        <v>63.665619999999997</v>
      </c>
      <c r="FM208">
        <v>61.34131</v>
      </c>
      <c r="FN208">
        <v>59.436340000000001</v>
      </c>
      <c r="FO208">
        <v>57.899769999999997</v>
      </c>
      <c r="FP208">
        <v>56.605040000000002</v>
      </c>
      <c r="FQ208">
        <v>55.436199999999999</v>
      </c>
      <c r="FR208">
        <v>7.3328900000000002E-2</v>
      </c>
      <c r="FS208">
        <v>8.6189100000000005E-2</v>
      </c>
    </row>
    <row r="209" spans="1:176" x14ac:dyDescent="0.2">
      <c r="A209" t="s">
        <v>199</v>
      </c>
      <c r="B209" t="s">
        <v>1</v>
      </c>
      <c r="C209" t="s">
        <v>211</v>
      </c>
      <c r="D209" t="s">
        <v>244</v>
      </c>
      <c r="E209">
        <v>656</v>
      </c>
      <c r="F209">
        <v>5.6641579999999996</v>
      </c>
      <c r="G209">
        <v>5.5983419999999997</v>
      </c>
      <c r="H209">
        <v>5.6576459999999997</v>
      </c>
      <c r="I209">
        <v>5.6997390000000001</v>
      </c>
      <c r="J209">
        <v>6.1207690000000001</v>
      </c>
      <c r="K209">
        <v>7.1443630000000002</v>
      </c>
      <c r="L209">
        <v>8.7852720000000009</v>
      </c>
      <c r="M209">
        <v>10.572050000000001</v>
      </c>
      <c r="N209">
        <v>12.65625</v>
      </c>
      <c r="O209">
        <v>13.226649999999999</v>
      </c>
      <c r="P209">
        <v>13.199350000000001</v>
      </c>
      <c r="Q209">
        <v>13.43524</v>
      </c>
      <c r="R209">
        <v>13.41793</v>
      </c>
      <c r="S209">
        <v>13.437659999999999</v>
      </c>
      <c r="T209">
        <v>13.422739999999999</v>
      </c>
      <c r="U209">
        <v>13.10411</v>
      </c>
      <c r="V209">
        <v>12.142239999999999</v>
      </c>
      <c r="W209">
        <v>10.41075</v>
      </c>
      <c r="X209">
        <v>9.057347</v>
      </c>
      <c r="Y209">
        <v>8.4351629999999993</v>
      </c>
      <c r="Z209">
        <v>8.3735130000000009</v>
      </c>
      <c r="AA209">
        <v>7.8277749999999999</v>
      </c>
      <c r="AB209">
        <v>7.3365600000000004</v>
      </c>
      <c r="AC209">
        <v>6.8554459999999997</v>
      </c>
      <c r="AD209">
        <v>0.1452898</v>
      </c>
      <c r="AE209">
        <v>3.9893400000000002E-2</v>
      </c>
      <c r="AF209">
        <v>5.8055200000000001E-2</v>
      </c>
      <c r="AG209">
        <v>2.7486699999999999E-2</v>
      </c>
      <c r="AH209">
        <v>-8.81773E-2</v>
      </c>
      <c r="AI209">
        <v>-4.0100900000000002E-2</v>
      </c>
      <c r="AJ209">
        <v>-0.1112532</v>
      </c>
      <c r="AK209">
        <v>-0.15002770000000001</v>
      </c>
      <c r="AL209">
        <v>0.1021669</v>
      </c>
      <c r="AM209">
        <v>-0.1218004</v>
      </c>
      <c r="AN209">
        <v>-0.20621419999999999</v>
      </c>
      <c r="AO209">
        <v>-0.15485470000000001</v>
      </c>
      <c r="AP209">
        <v>-0.1451228</v>
      </c>
      <c r="AQ209">
        <v>-0.2243395</v>
      </c>
      <c r="AR209">
        <v>-0.16395879999999999</v>
      </c>
      <c r="AS209">
        <v>4.7511999999999999E-2</v>
      </c>
      <c r="AT209">
        <v>-0.1338471</v>
      </c>
      <c r="AU209">
        <v>4.5647800000000002E-2</v>
      </c>
      <c r="AV209">
        <v>1.6415200000000001E-2</v>
      </c>
      <c r="AW209">
        <v>-5.6043599999999999E-2</v>
      </c>
      <c r="AX209">
        <v>8.1017999999999993E-3</v>
      </c>
      <c r="AY209">
        <v>-8.8832599999999998E-2</v>
      </c>
      <c r="AZ209">
        <v>-0.12993399999999999</v>
      </c>
      <c r="BA209">
        <v>-4.6196500000000001E-2</v>
      </c>
      <c r="BB209">
        <v>0.2032949</v>
      </c>
      <c r="BC209">
        <v>9.74492E-2</v>
      </c>
      <c r="BD209">
        <v>0.1181331</v>
      </c>
      <c r="BE209">
        <v>9.3508300000000003E-2</v>
      </c>
      <c r="BF209">
        <v>-1.61046E-2</v>
      </c>
      <c r="BG209">
        <v>2.2432400000000002E-2</v>
      </c>
      <c r="BH209">
        <v>-2.9521800000000001E-2</v>
      </c>
      <c r="BI209">
        <v>-7.4047100000000005E-2</v>
      </c>
      <c r="BJ209">
        <v>0.19253029999999999</v>
      </c>
      <c r="BK209">
        <v>-2.75836E-2</v>
      </c>
      <c r="BL209">
        <v>-0.11697</v>
      </c>
      <c r="BM209">
        <v>-7.2869799999999998E-2</v>
      </c>
      <c r="BN209">
        <v>-6.1004900000000001E-2</v>
      </c>
      <c r="BO209">
        <v>-0.13885610000000001</v>
      </c>
      <c r="BP209">
        <v>-7.6524900000000007E-2</v>
      </c>
      <c r="BQ209">
        <v>0.13044269999999999</v>
      </c>
      <c r="BR209">
        <v>-5.5021500000000001E-2</v>
      </c>
      <c r="BS209">
        <v>0.13038359999999999</v>
      </c>
      <c r="BT209">
        <v>9.6752199999999997E-2</v>
      </c>
      <c r="BU209">
        <v>1.5270499999999999E-2</v>
      </c>
      <c r="BV209">
        <v>7.7499299999999993E-2</v>
      </c>
      <c r="BW209">
        <v>-1.90022E-2</v>
      </c>
      <c r="BX209">
        <v>-6.2741099999999994E-2</v>
      </c>
      <c r="BY209">
        <v>1.9351400000000001E-2</v>
      </c>
      <c r="BZ209">
        <v>0.24346909999999999</v>
      </c>
      <c r="CA209">
        <v>0.1373122</v>
      </c>
      <c r="CB209">
        <v>0.15974289999999999</v>
      </c>
      <c r="CC209">
        <v>0.13923459999999999</v>
      </c>
      <c r="CD209">
        <v>3.3812799999999997E-2</v>
      </c>
      <c r="CE209">
        <v>6.5742800000000004E-2</v>
      </c>
      <c r="CF209">
        <v>2.7085100000000001E-2</v>
      </c>
      <c r="CG209">
        <v>-2.14232E-2</v>
      </c>
      <c r="CH209">
        <v>0.2551157</v>
      </c>
      <c r="CI209">
        <v>3.7670799999999997E-2</v>
      </c>
      <c r="CJ209">
        <v>-5.5159699999999999E-2</v>
      </c>
      <c r="CK209">
        <v>-1.6087299999999999E-2</v>
      </c>
      <c r="CL209">
        <v>-2.745E-3</v>
      </c>
      <c r="CM209">
        <v>-7.9650499999999999E-2</v>
      </c>
      <c r="CN209">
        <v>-1.59685E-2</v>
      </c>
      <c r="CO209">
        <v>0.1878803</v>
      </c>
      <c r="CP209">
        <v>-4.2709999999999997E-4</v>
      </c>
      <c r="CQ209">
        <v>0.1890713</v>
      </c>
      <c r="CR209">
        <v>0.15239340000000001</v>
      </c>
      <c r="CS209">
        <v>6.4662399999999995E-2</v>
      </c>
      <c r="CT209">
        <v>0.1255638</v>
      </c>
      <c r="CU209">
        <v>2.9362200000000001E-2</v>
      </c>
      <c r="CV209">
        <v>-1.6203599999999999E-2</v>
      </c>
      <c r="CW209">
        <v>6.4749600000000004E-2</v>
      </c>
      <c r="CX209">
        <v>0.28364329999999999</v>
      </c>
      <c r="CY209">
        <v>0.1771752</v>
      </c>
      <c r="CZ209">
        <v>0.2013527</v>
      </c>
      <c r="DA209">
        <v>0.18496090000000001</v>
      </c>
      <c r="DB209">
        <v>8.3730200000000005E-2</v>
      </c>
      <c r="DC209">
        <v>0.1090532</v>
      </c>
      <c r="DD209">
        <v>8.3692100000000005E-2</v>
      </c>
      <c r="DE209">
        <v>3.1200700000000001E-2</v>
      </c>
      <c r="DF209">
        <v>0.31770110000000001</v>
      </c>
      <c r="DG209">
        <v>0.10292510000000001</v>
      </c>
      <c r="DH209">
        <v>6.6505000000000002E-3</v>
      </c>
      <c r="DI209">
        <v>4.0695200000000001E-2</v>
      </c>
      <c r="DJ209">
        <v>5.5514800000000003E-2</v>
      </c>
      <c r="DK209">
        <v>-2.0444899999999998E-2</v>
      </c>
      <c r="DL209">
        <v>4.4587799999999997E-2</v>
      </c>
      <c r="DM209">
        <v>0.24531790000000001</v>
      </c>
      <c r="DN209">
        <v>5.4167199999999999E-2</v>
      </c>
      <c r="DO209">
        <v>0.24775910000000001</v>
      </c>
      <c r="DP209">
        <v>0.20803450000000001</v>
      </c>
      <c r="DQ209">
        <v>0.1140543</v>
      </c>
      <c r="DR209">
        <v>0.17362820000000001</v>
      </c>
      <c r="DS209">
        <v>7.7726500000000004E-2</v>
      </c>
      <c r="DT209">
        <v>3.0334E-2</v>
      </c>
      <c r="DU209">
        <v>0.1101478</v>
      </c>
      <c r="DV209">
        <v>0.34164840000000002</v>
      </c>
      <c r="DW209">
        <v>0.234731</v>
      </c>
      <c r="DX209">
        <v>0.26143060000000001</v>
      </c>
      <c r="DY209">
        <v>0.2509825</v>
      </c>
      <c r="DZ209">
        <v>0.155803</v>
      </c>
      <c r="EA209">
        <v>0.17158660000000001</v>
      </c>
      <c r="EB209">
        <v>0.1654235</v>
      </c>
      <c r="EC209">
        <v>0.1071812</v>
      </c>
      <c r="ED209">
        <v>0.40806439999999999</v>
      </c>
      <c r="EE209">
        <v>0.19714200000000001</v>
      </c>
      <c r="EF209">
        <v>9.5894699999999999E-2</v>
      </c>
      <c r="EG209">
        <v>0.1226801</v>
      </c>
      <c r="EH209">
        <v>0.1396327</v>
      </c>
      <c r="EI209">
        <v>6.5038499999999999E-2</v>
      </c>
      <c r="EJ209">
        <v>0.13202169999999999</v>
      </c>
      <c r="EK209">
        <v>0.3282486</v>
      </c>
      <c r="EL209">
        <v>0.13299279999999999</v>
      </c>
      <c r="EM209">
        <v>0.33249479999999998</v>
      </c>
      <c r="EN209">
        <v>0.2883715</v>
      </c>
      <c r="EO209">
        <v>0.18536830000000001</v>
      </c>
      <c r="EP209">
        <v>0.24302570000000001</v>
      </c>
      <c r="EQ209">
        <v>0.14755699999999999</v>
      </c>
      <c r="ER209">
        <v>9.7526799999999997E-2</v>
      </c>
      <c r="ES209">
        <v>0.17569570000000001</v>
      </c>
      <c r="ET209">
        <v>49.5518</v>
      </c>
      <c r="EU209">
        <v>48.89311</v>
      </c>
      <c r="EV209">
        <v>48.420810000000003</v>
      </c>
      <c r="EW209">
        <v>48.221760000000003</v>
      </c>
      <c r="EX209">
        <v>48.095959999999998</v>
      </c>
      <c r="EY209">
        <v>48.129750000000001</v>
      </c>
      <c r="EZ209">
        <v>48.157600000000002</v>
      </c>
      <c r="FA209">
        <v>48.594349999999999</v>
      </c>
      <c r="FB209">
        <v>50.876370000000001</v>
      </c>
      <c r="FC209">
        <v>53.168340000000001</v>
      </c>
      <c r="FD209">
        <v>55.048720000000003</v>
      </c>
      <c r="FE209">
        <v>56.127839999999999</v>
      </c>
      <c r="FF209">
        <v>56.560220000000001</v>
      </c>
      <c r="FG209">
        <v>54.790309999999998</v>
      </c>
      <c r="FH209">
        <v>53.407429999999998</v>
      </c>
      <c r="FI209">
        <v>51.478900000000003</v>
      </c>
      <c r="FJ209">
        <v>50.944040000000001</v>
      </c>
      <c r="FK209">
        <v>50.610810000000001</v>
      </c>
      <c r="FL209">
        <v>50.423699999999997</v>
      </c>
      <c r="FM209">
        <v>49.40766</v>
      </c>
      <c r="FN209">
        <v>48.043750000000003</v>
      </c>
      <c r="FO209">
        <v>47.30256</v>
      </c>
      <c r="FP209">
        <v>46.768720000000002</v>
      </c>
      <c r="FQ209">
        <v>46.72148</v>
      </c>
      <c r="FR209">
        <v>7.3328900000000002E-2</v>
      </c>
      <c r="FS209">
        <v>8.6189100000000005E-2</v>
      </c>
    </row>
    <row r="210" spans="1:176" x14ac:dyDescent="0.2">
      <c r="A210" t="s">
        <v>199</v>
      </c>
      <c r="B210" t="s">
        <v>1</v>
      </c>
      <c r="C210" t="s">
        <v>211</v>
      </c>
      <c r="D210" t="s">
        <v>234</v>
      </c>
      <c r="E210">
        <v>656</v>
      </c>
      <c r="F210">
        <v>7.581061</v>
      </c>
      <c r="G210">
        <v>7.3547900000000004</v>
      </c>
      <c r="H210">
        <v>7.2031169999999998</v>
      </c>
      <c r="I210">
        <v>7.2095399999999996</v>
      </c>
      <c r="J210">
        <v>7.6136999999999997</v>
      </c>
      <c r="K210">
        <v>8.4963829999999998</v>
      </c>
      <c r="L210">
        <v>9.6770549999999993</v>
      </c>
      <c r="M210">
        <v>11.66461</v>
      </c>
      <c r="N210">
        <v>13.30036</v>
      </c>
      <c r="O210">
        <v>14.219720000000001</v>
      </c>
      <c r="P210">
        <v>14.510680000000001</v>
      </c>
      <c r="Q210">
        <v>14.77514</v>
      </c>
      <c r="R210">
        <v>14.740930000000001</v>
      </c>
      <c r="S210">
        <v>15.166880000000001</v>
      </c>
      <c r="T210">
        <v>15.129530000000001</v>
      </c>
      <c r="U210">
        <v>14.738950000000001</v>
      </c>
      <c r="V210">
        <v>13.70546</v>
      </c>
      <c r="W210">
        <v>11.70439</v>
      </c>
      <c r="X210">
        <v>10.51501</v>
      </c>
      <c r="Y210">
        <v>9.8089630000000003</v>
      </c>
      <c r="Z210">
        <v>9.5243730000000006</v>
      </c>
      <c r="AA210">
        <v>8.8252229999999994</v>
      </c>
      <c r="AB210">
        <v>8.3940920000000006</v>
      </c>
      <c r="AC210">
        <v>7.987584</v>
      </c>
      <c r="AD210">
        <v>-0.18818029999999999</v>
      </c>
      <c r="AE210">
        <v>-0.145509</v>
      </c>
      <c r="AF210">
        <v>-0.14637320000000001</v>
      </c>
      <c r="AG210">
        <v>-0.28026119999999999</v>
      </c>
      <c r="AH210">
        <v>-0.1698375</v>
      </c>
      <c r="AI210">
        <v>-0.2433805</v>
      </c>
      <c r="AJ210">
        <v>-0.31027389999999999</v>
      </c>
      <c r="AK210">
        <v>-0.38574019999999998</v>
      </c>
      <c r="AL210">
        <v>-0.31296950000000001</v>
      </c>
      <c r="AM210">
        <v>-0.48508630000000003</v>
      </c>
      <c r="AN210">
        <v>-0.46326499999999998</v>
      </c>
      <c r="AO210">
        <v>-0.43818479999999999</v>
      </c>
      <c r="AP210">
        <v>-0.50615319999999997</v>
      </c>
      <c r="AQ210">
        <v>-0.50640359999999995</v>
      </c>
      <c r="AR210">
        <v>-0.5388347</v>
      </c>
      <c r="AS210">
        <v>-0.47820590000000002</v>
      </c>
      <c r="AT210">
        <v>-0.45132549999999999</v>
      </c>
      <c r="AU210">
        <v>-0.3688554</v>
      </c>
      <c r="AV210">
        <v>-0.24917030000000001</v>
      </c>
      <c r="AW210">
        <v>-0.17961179999999999</v>
      </c>
      <c r="AX210">
        <v>-0.24168129999999999</v>
      </c>
      <c r="AY210">
        <v>-0.31814809999999999</v>
      </c>
      <c r="AZ210">
        <v>-0.23848249999999999</v>
      </c>
      <c r="BA210">
        <v>-0.2680593</v>
      </c>
      <c r="BB210">
        <v>-5.9725399999999998E-2</v>
      </c>
      <c r="BC210">
        <v>-3.4611799999999998E-2</v>
      </c>
      <c r="BD210">
        <v>-3.0418299999999999E-2</v>
      </c>
      <c r="BE210">
        <v>-0.15162529999999999</v>
      </c>
      <c r="BF210">
        <v>-2.75736E-2</v>
      </c>
      <c r="BG210">
        <v>-9.6285899999999994E-2</v>
      </c>
      <c r="BH210">
        <v>-0.16302449999999999</v>
      </c>
      <c r="BI210">
        <v>-0.19786509999999999</v>
      </c>
      <c r="BJ210">
        <v>-0.1247854</v>
      </c>
      <c r="BK210">
        <v>-0.29316690000000001</v>
      </c>
      <c r="BL210">
        <v>-0.27385749999999998</v>
      </c>
      <c r="BM210">
        <v>-0.2716017</v>
      </c>
      <c r="BN210">
        <v>-0.34543570000000001</v>
      </c>
      <c r="BO210">
        <v>-0.34616170000000002</v>
      </c>
      <c r="BP210">
        <v>-0.3773842</v>
      </c>
      <c r="BQ210">
        <v>-0.319407</v>
      </c>
      <c r="BR210">
        <v>-0.29039910000000002</v>
      </c>
      <c r="BS210">
        <v>-0.2186071</v>
      </c>
      <c r="BT210">
        <v>-9.0586700000000006E-2</v>
      </c>
      <c r="BU210">
        <v>-2.9971399999999999E-2</v>
      </c>
      <c r="BV210">
        <v>-9.3447000000000002E-2</v>
      </c>
      <c r="BW210">
        <v>-0.18507489999999999</v>
      </c>
      <c r="BX210">
        <v>-0.111024</v>
      </c>
      <c r="BY210">
        <v>-0.14892069999999999</v>
      </c>
      <c r="BZ210">
        <v>2.9242000000000001E-2</v>
      </c>
      <c r="CA210">
        <v>4.2195200000000002E-2</v>
      </c>
      <c r="CB210">
        <v>4.9891600000000001E-2</v>
      </c>
      <c r="CC210">
        <v>-6.2532400000000002E-2</v>
      </c>
      <c r="CD210">
        <v>7.0958099999999996E-2</v>
      </c>
      <c r="CE210">
        <v>5.5913999999999998E-3</v>
      </c>
      <c r="CF210">
        <v>-6.10401E-2</v>
      </c>
      <c r="CG210">
        <v>-6.7743499999999998E-2</v>
      </c>
      <c r="CH210">
        <v>5.5503000000000002E-3</v>
      </c>
      <c r="CI210">
        <v>-0.160244</v>
      </c>
      <c r="CJ210">
        <v>-0.14267440000000001</v>
      </c>
      <c r="CK210">
        <v>-0.1562268</v>
      </c>
      <c r="CL210">
        <v>-0.23412330000000001</v>
      </c>
      <c r="CM210">
        <v>-0.23517869999999999</v>
      </c>
      <c r="CN210">
        <v>-0.26556410000000003</v>
      </c>
      <c r="CO210">
        <v>-0.20942350000000001</v>
      </c>
      <c r="CP210">
        <v>-0.17894189999999999</v>
      </c>
      <c r="CQ210">
        <v>-0.1145456</v>
      </c>
      <c r="CR210">
        <v>1.9247799999999999E-2</v>
      </c>
      <c r="CS210">
        <v>7.3669200000000004E-2</v>
      </c>
      <c r="CT210">
        <v>9.2197000000000008E-3</v>
      </c>
      <c r="CU210">
        <v>-9.29088E-2</v>
      </c>
      <c r="CV210">
        <v>-2.2746599999999999E-2</v>
      </c>
      <c r="CW210">
        <v>-6.6405699999999998E-2</v>
      </c>
      <c r="CX210">
        <v>0.1182095</v>
      </c>
      <c r="CY210">
        <v>0.1190022</v>
      </c>
      <c r="CZ210">
        <v>0.1302016</v>
      </c>
      <c r="DA210">
        <v>2.6560500000000001E-2</v>
      </c>
      <c r="DB210">
        <v>0.16948969999999999</v>
      </c>
      <c r="DC210">
        <v>0.1074687</v>
      </c>
      <c r="DD210">
        <v>4.0944399999999999E-2</v>
      </c>
      <c r="DE210">
        <v>6.2378200000000002E-2</v>
      </c>
      <c r="DF210">
        <v>0.13588600000000001</v>
      </c>
      <c r="DG210">
        <v>-2.73212E-2</v>
      </c>
      <c r="DH210">
        <v>-1.1491299999999999E-2</v>
      </c>
      <c r="DI210">
        <v>-4.0851899999999997E-2</v>
      </c>
      <c r="DJ210">
        <v>-0.122811</v>
      </c>
      <c r="DK210">
        <v>-0.12419570000000001</v>
      </c>
      <c r="DL210">
        <v>-0.15374399999999999</v>
      </c>
      <c r="DM210">
        <v>-9.9439799999999995E-2</v>
      </c>
      <c r="DN210">
        <v>-6.7484799999999998E-2</v>
      </c>
      <c r="DO210">
        <v>-1.04841E-2</v>
      </c>
      <c r="DP210">
        <v>0.12908230000000001</v>
      </c>
      <c r="DQ210">
        <v>0.17730969999999999</v>
      </c>
      <c r="DR210">
        <v>0.11188629999999999</v>
      </c>
      <c r="DS210">
        <v>-7.4279999999999995E-4</v>
      </c>
      <c r="DT210">
        <v>6.55308E-2</v>
      </c>
      <c r="DU210">
        <v>1.61093E-2</v>
      </c>
      <c r="DV210">
        <v>0.24666440000000001</v>
      </c>
      <c r="DW210">
        <v>0.2298993</v>
      </c>
      <c r="DX210">
        <v>0.2461565</v>
      </c>
      <c r="DY210">
        <v>0.15519649999999999</v>
      </c>
      <c r="DZ210">
        <v>0.31175370000000002</v>
      </c>
      <c r="EA210">
        <v>0.25456329999999999</v>
      </c>
      <c r="EB210">
        <v>0.18819369999999999</v>
      </c>
      <c r="EC210">
        <v>0.25025330000000001</v>
      </c>
      <c r="ED210">
        <v>0.32407010000000003</v>
      </c>
      <c r="EE210">
        <v>0.1645982</v>
      </c>
      <c r="EF210">
        <v>0.1779162</v>
      </c>
      <c r="EG210">
        <v>0.12573119999999999</v>
      </c>
      <c r="EH210">
        <v>3.7906500000000003E-2</v>
      </c>
      <c r="EI210">
        <v>3.60462E-2</v>
      </c>
      <c r="EJ210">
        <v>7.7064999999999998E-3</v>
      </c>
      <c r="EK210">
        <v>5.9359000000000002E-2</v>
      </c>
      <c r="EL210">
        <v>9.3441700000000003E-2</v>
      </c>
      <c r="EM210">
        <v>0.13976420000000001</v>
      </c>
      <c r="EN210">
        <v>0.28766580000000003</v>
      </c>
      <c r="EO210">
        <v>0.32695020000000002</v>
      </c>
      <c r="EP210">
        <v>0.26012069999999998</v>
      </c>
      <c r="EQ210">
        <v>0.13233039999999999</v>
      </c>
      <c r="ER210">
        <v>0.1929893</v>
      </c>
      <c r="ES210">
        <v>0.1352479</v>
      </c>
      <c r="ET210">
        <v>61.052129999999998</v>
      </c>
      <c r="EU210">
        <v>59.900149999999996</v>
      </c>
      <c r="EV210">
        <v>58.864559999999997</v>
      </c>
      <c r="EW210">
        <v>57.986260000000001</v>
      </c>
      <c r="EX210">
        <v>57.37068</v>
      </c>
      <c r="EY210">
        <v>56.685409999999997</v>
      </c>
      <c r="EZ210">
        <v>56.779960000000003</v>
      </c>
      <c r="FA210">
        <v>59.437809999999999</v>
      </c>
      <c r="FB210">
        <v>62.787570000000002</v>
      </c>
      <c r="FC210">
        <v>66.019019999999998</v>
      </c>
      <c r="FD210">
        <v>69.123729999999995</v>
      </c>
      <c r="FE210">
        <v>71.850880000000004</v>
      </c>
      <c r="FF210">
        <v>74.033929999999998</v>
      </c>
      <c r="FG210">
        <v>75.896550000000005</v>
      </c>
      <c r="FH210">
        <v>77.088740000000001</v>
      </c>
      <c r="FI210">
        <v>77.387500000000003</v>
      </c>
      <c r="FJ210">
        <v>77.002970000000005</v>
      </c>
      <c r="FK210">
        <v>75.778310000000005</v>
      </c>
      <c r="FL210">
        <v>73.814189999999996</v>
      </c>
      <c r="FM210">
        <v>70.882689999999997</v>
      </c>
      <c r="FN210">
        <v>67.821659999999994</v>
      </c>
      <c r="FO210">
        <v>65.44265</v>
      </c>
      <c r="FP210">
        <v>63.630290000000002</v>
      </c>
      <c r="FQ210">
        <v>62.100569999999998</v>
      </c>
      <c r="FR210">
        <v>0.12241340000000001</v>
      </c>
      <c r="FS210">
        <v>0.1555232</v>
      </c>
      <c r="FT210">
        <v>0.17347960000000001</v>
      </c>
    </row>
    <row r="211" spans="1:176" x14ac:dyDescent="0.2">
      <c r="A211" t="s">
        <v>199</v>
      </c>
      <c r="B211" t="s">
        <v>1</v>
      </c>
      <c r="C211" t="s">
        <v>211</v>
      </c>
      <c r="D211" t="s">
        <v>245</v>
      </c>
      <c r="E211">
        <v>656</v>
      </c>
      <c r="F211">
        <v>7.9622549999999999</v>
      </c>
      <c r="G211">
        <v>7.7155129999999996</v>
      </c>
      <c r="H211">
        <v>7.5539519999999998</v>
      </c>
      <c r="I211">
        <v>7.5932789999999999</v>
      </c>
      <c r="J211">
        <v>7.8258979999999996</v>
      </c>
      <c r="K211">
        <v>8.7262500000000003</v>
      </c>
      <c r="L211">
        <v>9.8925879999999999</v>
      </c>
      <c r="M211">
        <v>12.5021</v>
      </c>
      <c r="N211">
        <v>14.37425</v>
      </c>
      <c r="O211">
        <v>15.68004</v>
      </c>
      <c r="P211">
        <v>16.174189999999999</v>
      </c>
      <c r="Q211">
        <v>16.770199999999999</v>
      </c>
      <c r="R211">
        <v>16.947590000000002</v>
      </c>
      <c r="S211">
        <v>17.623090000000001</v>
      </c>
      <c r="T211">
        <v>17.62622</v>
      </c>
      <c r="U211">
        <v>17.268429999999999</v>
      </c>
      <c r="V211">
        <v>16.47343</v>
      </c>
      <c r="W211">
        <v>13.825850000000001</v>
      </c>
      <c r="X211">
        <v>12.244910000000001</v>
      </c>
      <c r="Y211">
        <v>11.43773</v>
      </c>
      <c r="Z211">
        <v>11.02209</v>
      </c>
      <c r="AA211">
        <v>10.14232</v>
      </c>
      <c r="AB211">
        <v>9.4486690000000007</v>
      </c>
      <c r="AC211">
        <v>8.9419369999999994</v>
      </c>
      <c r="AD211">
        <v>-0.29763509999999999</v>
      </c>
      <c r="AE211">
        <v>-0.12411519999999999</v>
      </c>
      <c r="AF211">
        <v>-0.15394859999999999</v>
      </c>
      <c r="AG211">
        <v>-0.21610009999999999</v>
      </c>
      <c r="AH211">
        <v>-0.22103490000000001</v>
      </c>
      <c r="AI211">
        <v>-0.39015060000000001</v>
      </c>
      <c r="AJ211">
        <v>-0.39383499999999999</v>
      </c>
      <c r="AK211">
        <v>-0.1511197</v>
      </c>
      <c r="AL211">
        <v>-0.22966890000000001</v>
      </c>
      <c r="AM211">
        <v>-0.29490699999999997</v>
      </c>
      <c r="AN211">
        <v>-0.32295669999999999</v>
      </c>
      <c r="AO211">
        <v>-0.2894661</v>
      </c>
      <c r="AP211">
        <v>-0.40459149999999999</v>
      </c>
      <c r="AQ211">
        <v>-0.21422939999999999</v>
      </c>
      <c r="AR211">
        <v>-0.26563300000000001</v>
      </c>
      <c r="AS211">
        <v>-0.19329840000000001</v>
      </c>
      <c r="AT211">
        <v>-1.4595E-2</v>
      </c>
      <c r="AU211">
        <v>-4.45563E-2</v>
      </c>
      <c r="AV211">
        <v>-7.4369900000000003E-2</v>
      </c>
      <c r="AW211">
        <v>-0.38098599999999999</v>
      </c>
      <c r="AX211">
        <v>-0.45654929999999999</v>
      </c>
      <c r="AY211">
        <v>-0.44041809999999998</v>
      </c>
      <c r="AZ211">
        <v>-0.33861190000000002</v>
      </c>
      <c r="BA211">
        <v>-0.41165069999999998</v>
      </c>
      <c r="BB211">
        <v>-0.1691802</v>
      </c>
      <c r="BC211">
        <v>-1.32181E-2</v>
      </c>
      <c r="BD211">
        <v>-3.7993699999999998E-2</v>
      </c>
      <c r="BE211">
        <v>-8.7464100000000003E-2</v>
      </c>
      <c r="BF211">
        <v>-7.8770900000000005E-2</v>
      </c>
      <c r="BG211">
        <v>-0.24305599999999999</v>
      </c>
      <c r="BH211">
        <v>-0.24658569999999999</v>
      </c>
      <c r="BI211">
        <v>3.6755400000000001E-2</v>
      </c>
      <c r="BJ211">
        <v>-4.1484800000000002E-2</v>
      </c>
      <c r="BK211">
        <v>-0.1029876</v>
      </c>
      <c r="BL211">
        <v>-0.13354920000000001</v>
      </c>
      <c r="BM211">
        <v>-0.12288300000000001</v>
      </c>
      <c r="BN211">
        <v>-0.24387410000000001</v>
      </c>
      <c r="BO211">
        <v>-5.3987500000000001E-2</v>
      </c>
      <c r="BP211">
        <v>-0.1041825</v>
      </c>
      <c r="BQ211">
        <v>-3.4499500000000002E-2</v>
      </c>
      <c r="BR211">
        <v>0.1463314</v>
      </c>
      <c r="BS211">
        <v>0.10569199999999999</v>
      </c>
      <c r="BT211">
        <v>8.4213700000000002E-2</v>
      </c>
      <c r="BU211">
        <v>-0.23134550000000001</v>
      </c>
      <c r="BV211">
        <v>-0.30831500000000001</v>
      </c>
      <c r="BW211">
        <v>-0.30734489999999998</v>
      </c>
      <c r="BX211">
        <v>-0.21115329999999999</v>
      </c>
      <c r="BY211">
        <v>-0.2925122</v>
      </c>
      <c r="BZ211">
        <v>-8.0212699999999998E-2</v>
      </c>
      <c r="CA211">
        <v>6.3588900000000004E-2</v>
      </c>
      <c r="CB211">
        <v>4.2316300000000001E-2</v>
      </c>
      <c r="CC211">
        <v>1.6287999999999999E-3</v>
      </c>
      <c r="CD211">
        <v>1.9760699999999999E-2</v>
      </c>
      <c r="CE211">
        <v>-0.14117869999999999</v>
      </c>
      <c r="CF211">
        <v>-0.14460120000000001</v>
      </c>
      <c r="CG211">
        <v>0.166877</v>
      </c>
      <c r="CH211">
        <v>8.8850899999999997E-2</v>
      </c>
      <c r="CI211">
        <v>2.9935199999999999E-2</v>
      </c>
      <c r="CJ211">
        <v>-2.3660999999999999E-3</v>
      </c>
      <c r="CK211">
        <v>-7.5081000000000002E-3</v>
      </c>
      <c r="CL211">
        <v>-0.1325617</v>
      </c>
      <c r="CM211">
        <v>5.6995499999999998E-2</v>
      </c>
      <c r="CN211">
        <v>7.6375999999999996E-3</v>
      </c>
      <c r="CO211">
        <v>7.5484099999999998E-2</v>
      </c>
      <c r="CP211">
        <v>0.25778849999999998</v>
      </c>
      <c r="CQ211">
        <v>0.20975350000000001</v>
      </c>
      <c r="CR211">
        <v>0.1940482</v>
      </c>
      <c r="CS211">
        <v>-0.12770500000000001</v>
      </c>
      <c r="CT211">
        <v>-0.20564830000000001</v>
      </c>
      <c r="CU211">
        <v>-0.21517890000000001</v>
      </c>
      <c r="CV211">
        <v>-0.1228759</v>
      </c>
      <c r="CW211">
        <v>-0.20999709999999999</v>
      </c>
      <c r="CX211">
        <v>8.7547000000000007E-3</v>
      </c>
      <c r="CY211">
        <v>0.14039589999999999</v>
      </c>
      <c r="CZ211">
        <v>0.12262629999999999</v>
      </c>
      <c r="DA211">
        <v>9.0721700000000002E-2</v>
      </c>
      <c r="DB211">
        <v>0.1182923</v>
      </c>
      <c r="DC211">
        <v>-3.93014E-2</v>
      </c>
      <c r="DD211">
        <v>-4.2616800000000003E-2</v>
      </c>
      <c r="DE211">
        <v>0.2969987</v>
      </c>
      <c r="DF211">
        <v>0.21918660000000001</v>
      </c>
      <c r="DG211">
        <v>0.16285810000000001</v>
      </c>
      <c r="DH211">
        <v>0.12881699999999999</v>
      </c>
      <c r="DI211">
        <v>0.1078669</v>
      </c>
      <c r="DJ211">
        <v>-2.1249299999999999E-2</v>
      </c>
      <c r="DK211">
        <v>0.1679785</v>
      </c>
      <c r="DL211">
        <v>0.1194577</v>
      </c>
      <c r="DM211">
        <v>0.18546770000000001</v>
      </c>
      <c r="DN211">
        <v>0.36924570000000001</v>
      </c>
      <c r="DO211">
        <v>0.31381490000000001</v>
      </c>
      <c r="DP211">
        <v>0.30388270000000001</v>
      </c>
      <c r="DQ211">
        <v>-2.4064499999999999E-2</v>
      </c>
      <c r="DR211">
        <v>-0.1029817</v>
      </c>
      <c r="DS211">
        <v>-0.12301280000000001</v>
      </c>
      <c r="DT211">
        <v>-3.4598499999999997E-2</v>
      </c>
      <c r="DU211">
        <v>-0.12748209999999999</v>
      </c>
      <c r="DV211">
        <v>0.13720959999999999</v>
      </c>
      <c r="DW211">
        <v>0.25129299999999999</v>
      </c>
      <c r="DX211">
        <v>0.23858109999999999</v>
      </c>
      <c r="DY211">
        <v>0.21935769999999999</v>
      </c>
      <c r="DZ211">
        <v>0.26055630000000002</v>
      </c>
      <c r="EA211">
        <v>0.10779320000000001</v>
      </c>
      <c r="EB211">
        <v>0.1046325</v>
      </c>
      <c r="EC211">
        <v>0.48487370000000002</v>
      </c>
      <c r="ED211">
        <v>0.40737069999999997</v>
      </c>
      <c r="EE211">
        <v>0.35477750000000002</v>
      </c>
      <c r="EF211">
        <v>0.31822450000000002</v>
      </c>
      <c r="EG211">
        <v>0.27444990000000002</v>
      </c>
      <c r="EH211">
        <v>0.13946810000000001</v>
      </c>
      <c r="EI211">
        <v>0.32822040000000002</v>
      </c>
      <c r="EJ211">
        <v>0.2809082</v>
      </c>
      <c r="EK211">
        <v>0.34426649999999998</v>
      </c>
      <c r="EL211">
        <v>0.53017210000000004</v>
      </c>
      <c r="EM211">
        <v>0.46406320000000001</v>
      </c>
      <c r="EN211">
        <v>0.46246619999999999</v>
      </c>
      <c r="EO211">
        <v>0.12557599999999999</v>
      </c>
      <c r="EP211">
        <v>4.5252599999999997E-2</v>
      </c>
      <c r="EQ211">
        <v>1.0060400000000001E-2</v>
      </c>
      <c r="ER211">
        <v>9.2859999999999998E-2</v>
      </c>
      <c r="ES211">
        <v>-8.3435000000000002E-3</v>
      </c>
      <c r="ET211">
        <v>68.478909999999999</v>
      </c>
      <c r="EU211">
        <v>66.963759999999994</v>
      </c>
      <c r="EV211">
        <v>65.577709999999996</v>
      </c>
      <c r="EW211">
        <v>64.388480000000001</v>
      </c>
      <c r="EX211">
        <v>63.170229999999997</v>
      </c>
      <c r="EY211">
        <v>62.456409999999998</v>
      </c>
      <c r="EZ211">
        <v>62.510770000000001</v>
      </c>
      <c r="FA211">
        <v>66.540390000000002</v>
      </c>
      <c r="FB211">
        <v>71.746989999999997</v>
      </c>
      <c r="FC211">
        <v>77.068399999999997</v>
      </c>
      <c r="FD211">
        <v>81.421130000000005</v>
      </c>
      <c r="FE211">
        <v>85.125789999999995</v>
      </c>
      <c r="FF211">
        <v>87.728809999999996</v>
      </c>
      <c r="FG211">
        <v>90.444559999999996</v>
      </c>
      <c r="FH211">
        <v>92.080089999999998</v>
      </c>
      <c r="FI211">
        <v>92.675669999999997</v>
      </c>
      <c r="FJ211">
        <v>92.131460000000004</v>
      </c>
      <c r="FK211">
        <v>91.489879999999999</v>
      </c>
      <c r="FL211">
        <v>89.488399999999999</v>
      </c>
      <c r="FM211">
        <v>85.492909999999995</v>
      </c>
      <c r="FN211">
        <v>81.183359999999993</v>
      </c>
      <c r="FO211">
        <v>78.075969999999998</v>
      </c>
      <c r="FP211">
        <v>75.249690000000001</v>
      </c>
      <c r="FQ211">
        <v>72.718339999999998</v>
      </c>
      <c r="FR211">
        <v>0.12241340000000001</v>
      </c>
      <c r="FS211">
        <v>0.1555232</v>
      </c>
      <c r="FT211">
        <v>0.17347960000000001</v>
      </c>
    </row>
    <row r="212" spans="1:176" x14ac:dyDescent="0.2">
      <c r="A212" t="s">
        <v>199</v>
      </c>
      <c r="B212" t="s">
        <v>1</v>
      </c>
      <c r="C212" t="s">
        <v>211</v>
      </c>
      <c r="D212" t="s">
        <v>248</v>
      </c>
      <c r="E212">
        <v>656</v>
      </c>
      <c r="F212">
        <v>6.5221970000000002</v>
      </c>
      <c r="G212">
        <v>6.3496790000000001</v>
      </c>
      <c r="H212">
        <v>6.3518730000000003</v>
      </c>
      <c r="I212">
        <v>6.4757259999999999</v>
      </c>
      <c r="J212">
        <v>7.0987689999999999</v>
      </c>
      <c r="K212">
        <v>7.9188669999999997</v>
      </c>
      <c r="L212">
        <v>9.4194940000000003</v>
      </c>
      <c r="M212">
        <v>11.21636</v>
      </c>
      <c r="N212">
        <v>12.777419999999999</v>
      </c>
      <c r="O212">
        <v>13.193070000000001</v>
      </c>
      <c r="P212">
        <v>13.12903</v>
      </c>
      <c r="Q212">
        <v>13.021879999999999</v>
      </c>
      <c r="R212">
        <v>12.76939</v>
      </c>
      <c r="S212">
        <v>12.68228</v>
      </c>
      <c r="T212">
        <v>12.68872</v>
      </c>
      <c r="U212">
        <v>12.166029999999999</v>
      </c>
      <c r="V212">
        <v>11.35098</v>
      </c>
      <c r="W212">
        <v>10.05658</v>
      </c>
      <c r="X212">
        <v>8.8518720000000002</v>
      </c>
      <c r="Y212">
        <v>8.1967379999999999</v>
      </c>
      <c r="Z212">
        <v>7.8153290000000002</v>
      </c>
      <c r="AA212">
        <v>7.3426119999999999</v>
      </c>
      <c r="AB212">
        <v>7.0220229999999999</v>
      </c>
      <c r="AC212">
        <v>6.7992460000000001</v>
      </c>
      <c r="AD212">
        <v>0.1293385</v>
      </c>
      <c r="AE212">
        <v>0.102852</v>
      </c>
      <c r="AF212">
        <v>8.2208600000000007E-2</v>
      </c>
      <c r="AG212">
        <v>3.1037700000000001E-2</v>
      </c>
      <c r="AH212">
        <v>5.56216E-2</v>
      </c>
      <c r="AI212">
        <v>-4.2454499999999999E-2</v>
      </c>
      <c r="AJ212">
        <v>-5.27626E-2</v>
      </c>
      <c r="AK212">
        <v>1.1497500000000001E-2</v>
      </c>
      <c r="AL212">
        <v>0.1250482</v>
      </c>
      <c r="AM212">
        <v>2.1901999999999998E-3</v>
      </c>
      <c r="AN212">
        <v>-9.2896000000000006E-2</v>
      </c>
      <c r="AO212">
        <v>-5.5314000000000002E-2</v>
      </c>
      <c r="AP212">
        <v>-0.13448789999999999</v>
      </c>
      <c r="AQ212">
        <v>-0.1397185</v>
      </c>
      <c r="AR212">
        <v>-9.30478E-2</v>
      </c>
      <c r="AS212">
        <v>9.6662300000000007E-2</v>
      </c>
      <c r="AT212">
        <v>3.3510699999999997E-2</v>
      </c>
      <c r="AU212">
        <v>0.12939200000000001</v>
      </c>
      <c r="AV212">
        <v>-3.6998000000000001E-3</v>
      </c>
      <c r="AW212">
        <v>-3.4934300000000001E-2</v>
      </c>
      <c r="AX212">
        <v>-2.5264100000000001E-2</v>
      </c>
      <c r="AY212">
        <v>-7.6848100000000003E-2</v>
      </c>
      <c r="AZ212">
        <v>-2.6839700000000001E-2</v>
      </c>
      <c r="BA212">
        <v>2.08892E-2</v>
      </c>
      <c r="BB212">
        <v>0.1873436</v>
      </c>
      <c r="BC212">
        <v>0.16040779999999999</v>
      </c>
      <c r="BD212">
        <v>0.14228660000000001</v>
      </c>
      <c r="BE212">
        <v>9.7059300000000001E-2</v>
      </c>
      <c r="BF212">
        <v>0.12769440000000001</v>
      </c>
      <c r="BG212">
        <v>2.0078800000000001E-2</v>
      </c>
      <c r="BH212">
        <v>2.8968799999999999E-2</v>
      </c>
      <c r="BI212">
        <v>8.7478E-2</v>
      </c>
      <c r="BJ212">
        <v>0.21541160000000001</v>
      </c>
      <c r="BK212">
        <v>9.6407000000000007E-2</v>
      </c>
      <c r="BL212">
        <v>-3.6518000000000002E-3</v>
      </c>
      <c r="BM212">
        <v>2.6670900000000001E-2</v>
      </c>
      <c r="BN212">
        <v>-5.0369900000000002E-2</v>
      </c>
      <c r="BO212">
        <v>-5.4235100000000001E-2</v>
      </c>
      <c r="BP212">
        <v>-5.6140000000000001E-3</v>
      </c>
      <c r="BQ212">
        <v>0.179593</v>
      </c>
      <c r="BR212">
        <v>0.1123363</v>
      </c>
      <c r="BS212">
        <v>0.21412780000000001</v>
      </c>
      <c r="BT212">
        <v>7.6637200000000003E-2</v>
      </c>
      <c r="BU212">
        <v>3.6379700000000001E-2</v>
      </c>
      <c r="BV212">
        <v>4.4133400000000003E-2</v>
      </c>
      <c r="BW212">
        <v>-7.0177E-3</v>
      </c>
      <c r="BX212">
        <v>4.0353100000000003E-2</v>
      </c>
      <c r="BY212">
        <v>8.6437E-2</v>
      </c>
      <c r="BZ212">
        <v>0.22751769999999999</v>
      </c>
      <c r="CA212">
        <v>0.2002708</v>
      </c>
      <c r="CB212">
        <v>0.18389630000000001</v>
      </c>
      <c r="CC212">
        <v>0.14278560000000001</v>
      </c>
      <c r="CD212">
        <v>0.17761179999999999</v>
      </c>
      <c r="CE212">
        <v>6.3389200000000007E-2</v>
      </c>
      <c r="CF212">
        <v>8.5575799999999994E-2</v>
      </c>
      <c r="CG212">
        <v>0.1401019</v>
      </c>
      <c r="CH212">
        <v>0.27799699999999999</v>
      </c>
      <c r="CI212">
        <v>0.16166140000000001</v>
      </c>
      <c r="CJ212">
        <v>5.8158399999999999E-2</v>
      </c>
      <c r="CK212">
        <v>8.3453399999999997E-2</v>
      </c>
      <c r="CL212">
        <v>7.8899E-3</v>
      </c>
      <c r="CM212">
        <v>4.9705000000000001E-3</v>
      </c>
      <c r="CN212">
        <v>5.4942400000000002E-2</v>
      </c>
      <c r="CO212">
        <v>0.23703060000000001</v>
      </c>
      <c r="CP212">
        <v>0.16693069999999999</v>
      </c>
      <c r="CQ212">
        <v>0.27281549999999999</v>
      </c>
      <c r="CR212">
        <v>0.13227839999999999</v>
      </c>
      <c r="CS212">
        <v>8.5771600000000003E-2</v>
      </c>
      <c r="CT212">
        <v>9.2197799999999996E-2</v>
      </c>
      <c r="CU212">
        <v>4.13467E-2</v>
      </c>
      <c r="CV212">
        <v>8.6890700000000001E-2</v>
      </c>
      <c r="CW212">
        <v>0.13183520000000001</v>
      </c>
      <c r="CX212">
        <v>0.26769189999999998</v>
      </c>
      <c r="CY212">
        <v>0.24013380000000001</v>
      </c>
      <c r="CZ212">
        <v>0.22550609999999999</v>
      </c>
      <c r="DA212">
        <v>0.18851190000000001</v>
      </c>
      <c r="DB212">
        <v>0.22752919999999999</v>
      </c>
      <c r="DC212">
        <v>0.10669969999999999</v>
      </c>
      <c r="DD212">
        <v>0.1421827</v>
      </c>
      <c r="DE212">
        <v>0.1927258</v>
      </c>
      <c r="DF212">
        <v>0.34058240000000001</v>
      </c>
      <c r="DG212">
        <v>0.2269157</v>
      </c>
      <c r="DH212">
        <v>0.1199687</v>
      </c>
      <c r="DI212">
        <v>0.1402359</v>
      </c>
      <c r="DJ212">
        <v>6.6149700000000006E-2</v>
      </c>
      <c r="DK212">
        <v>6.4175999999999997E-2</v>
      </c>
      <c r="DL212">
        <v>0.1154988</v>
      </c>
      <c r="DM212">
        <v>0.29446820000000001</v>
      </c>
      <c r="DN212">
        <v>0.2215251</v>
      </c>
      <c r="DO212">
        <v>0.3315032</v>
      </c>
      <c r="DP212">
        <v>0.18791959999999999</v>
      </c>
      <c r="DQ212">
        <v>0.13516349999999999</v>
      </c>
      <c r="DR212">
        <v>0.14026230000000001</v>
      </c>
      <c r="DS212">
        <v>8.9710999999999999E-2</v>
      </c>
      <c r="DT212">
        <v>0.1334282</v>
      </c>
      <c r="DU212">
        <v>0.17723349999999999</v>
      </c>
      <c r="DV212">
        <v>0.32569700000000001</v>
      </c>
      <c r="DW212">
        <v>0.2976896</v>
      </c>
      <c r="DX212">
        <v>0.285584</v>
      </c>
      <c r="DY212">
        <v>0.25453350000000002</v>
      </c>
      <c r="DZ212">
        <v>0.29960189999999998</v>
      </c>
      <c r="EA212">
        <v>0.16923299999999999</v>
      </c>
      <c r="EB212">
        <v>0.2239141</v>
      </c>
      <c r="EC212">
        <v>0.26870640000000001</v>
      </c>
      <c r="ED212">
        <v>0.43094579999999999</v>
      </c>
      <c r="EE212">
        <v>0.32113259999999999</v>
      </c>
      <c r="EF212">
        <v>0.20921290000000001</v>
      </c>
      <c r="EG212">
        <v>0.2222208</v>
      </c>
      <c r="EH212">
        <v>0.1502677</v>
      </c>
      <c r="EI212">
        <v>0.1496595</v>
      </c>
      <c r="EJ212">
        <v>0.20293259999999999</v>
      </c>
      <c r="EK212">
        <v>0.37739889999999998</v>
      </c>
      <c r="EL212">
        <v>0.30035070000000003</v>
      </c>
      <c r="EM212">
        <v>0.41623900000000003</v>
      </c>
      <c r="EN212">
        <v>0.26825650000000001</v>
      </c>
      <c r="EO212">
        <v>0.20647760000000001</v>
      </c>
      <c r="EP212">
        <v>0.20965980000000001</v>
      </c>
      <c r="EQ212">
        <v>0.1595414</v>
      </c>
      <c r="ER212">
        <v>0.2006211</v>
      </c>
      <c r="ES212">
        <v>0.24278130000000001</v>
      </c>
      <c r="ET212">
        <v>51.52552</v>
      </c>
      <c r="EU212">
        <v>50.875399999999999</v>
      </c>
      <c r="EV212">
        <v>50.206710000000001</v>
      </c>
      <c r="EW212">
        <v>49.582369999999997</v>
      </c>
      <c r="EX212">
        <v>49.039259999999999</v>
      </c>
      <c r="EY212">
        <v>48.770800000000001</v>
      </c>
      <c r="EZ212">
        <v>48.573709999999998</v>
      </c>
      <c r="FA212">
        <v>49.610320000000002</v>
      </c>
      <c r="FB212">
        <v>52.994050000000001</v>
      </c>
      <c r="FC212">
        <v>56.593260000000001</v>
      </c>
      <c r="FD212">
        <v>59.788420000000002</v>
      </c>
      <c r="FE212">
        <v>62.378439999999998</v>
      </c>
      <c r="FF212">
        <v>64.436300000000003</v>
      </c>
      <c r="FG212">
        <v>65.832530000000006</v>
      </c>
      <c r="FH212">
        <v>66.287430000000001</v>
      </c>
      <c r="FI212">
        <v>65.631519999999995</v>
      </c>
      <c r="FJ212">
        <v>63.628239999999998</v>
      </c>
      <c r="FK212">
        <v>60.900669999999998</v>
      </c>
      <c r="FL212">
        <v>58.697969999999998</v>
      </c>
      <c r="FM212">
        <v>56.970669999999998</v>
      </c>
      <c r="FN212">
        <v>55.554569999999998</v>
      </c>
      <c r="FO212">
        <v>54.308329999999998</v>
      </c>
      <c r="FP212">
        <v>53.265320000000003</v>
      </c>
      <c r="FQ212">
        <v>52.242550000000001</v>
      </c>
      <c r="FR212">
        <v>7.3328900000000002E-2</v>
      </c>
      <c r="FS212">
        <v>8.6189100000000005E-2</v>
      </c>
    </row>
    <row r="213" spans="1:176" x14ac:dyDescent="0.2">
      <c r="A213" t="s">
        <v>199</v>
      </c>
      <c r="B213" t="s">
        <v>1</v>
      </c>
      <c r="C213" t="s">
        <v>211</v>
      </c>
      <c r="D213" t="s">
        <v>251</v>
      </c>
      <c r="E213">
        <v>656</v>
      </c>
      <c r="F213">
        <v>5.9326379999999999</v>
      </c>
      <c r="G213">
        <v>5.7459879999999997</v>
      </c>
      <c r="H213">
        <v>5.9372189999999998</v>
      </c>
      <c r="I213">
        <v>6.1976990000000001</v>
      </c>
      <c r="J213">
        <v>7.138592</v>
      </c>
      <c r="K213">
        <v>8.0156430000000007</v>
      </c>
      <c r="L213">
        <v>9.5601000000000003</v>
      </c>
      <c r="M213">
        <v>11.39729</v>
      </c>
      <c r="N213">
        <v>13.32527</v>
      </c>
      <c r="O213">
        <v>13.92231</v>
      </c>
      <c r="P213">
        <v>13.49225</v>
      </c>
      <c r="Q213">
        <v>13.127269999999999</v>
      </c>
      <c r="R213">
        <v>13.03951</v>
      </c>
      <c r="S213">
        <v>12.811489999999999</v>
      </c>
      <c r="T213">
        <v>12.573079999999999</v>
      </c>
      <c r="U213">
        <v>12.08141</v>
      </c>
      <c r="V213">
        <v>11.429220000000001</v>
      </c>
      <c r="W213">
        <v>10.055260000000001</v>
      </c>
      <c r="X213">
        <v>8.9539489999999997</v>
      </c>
      <c r="Y213">
        <v>8.4568919999999999</v>
      </c>
      <c r="Z213">
        <v>8.3643420000000006</v>
      </c>
      <c r="AA213">
        <v>7.5778840000000001</v>
      </c>
      <c r="AB213">
        <v>7.2536290000000001</v>
      </c>
      <c r="AC213">
        <v>6.9500970000000004</v>
      </c>
      <c r="AD213">
        <v>0.13926340000000001</v>
      </c>
      <c r="AE213">
        <v>5.3014499999999999E-2</v>
      </c>
      <c r="AF213">
        <v>6.4442600000000003E-2</v>
      </c>
      <c r="AG213">
        <v>2.9133800000000001E-2</v>
      </c>
      <c r="AH213">
        <v>-5.6512100000000003E-2</v>
      </c>
      <c r="AI213">
        <v>-4.4798600000000001E-2</v>
      </c>
      <c r="AJ213">
        <v>-9.8313200000000003E-2</v>
      </c>
      <c r="AK213">
        <v>-0.1086903</v>
      </c>
      <c r="AL213">
        <v>0.1079121</v>
      </c>
      <c r="AM213">
        <v>-8.7723300000000004E-2</v>
      </c>
      <c r="AN213">
        <v>-0.1819614</v>
      </c>
      <c r="AO213">
        <v>-0.13152530000000001</v>
      </c>
      <c r="AP213">
        <v>-0.1444404</v>
      </c>
      <c r="AQ213">
        <v>-0.20467560000000001</v>
      </c>
      <c r="AR213">
        <v>-0.1448207</v>
      </c>
      <c r="AS213">
        <v>5.8867700000000002E-2</v>
      </c>
      <c r="AT213">
        <v>-8.91512E-2</v>
      </c>
      <c r="AU213">
        <v>6.9812299999999994E-2</v>
      </c>
      <c r="AV213">
        <v>8.8842000000000001E-3</v>
      </c>
      <c r="AW213">
        <v>-5.8479900000000001E-2</v>
      </c>
      <c r="AX213">
        <v>-7.2043000000000003E-3</v>
      </c>
      <c r="AY213">
        <v>-8.9236499999999996E-2</v>
      </c>
      <c r="AZ213">
        <v>-0.1085501</v>
      </c>
      <c r="BA213">
        <v>-3.2677699999999997E-2</v>
      </c>
      <c r="BB213">
        <v>0.19726850000000001</v>
      </c>
      <c r="BC213">
        <v>0.1105703</v>
      </c>
      <c r="BD213">
        <v>0.1245206</v>
      </c>
      <c r="BE213">
        <v>9.5155400000000001E-2</v>
      </c>
      <c r="BF213">
        <v>1.5560600000000001E-2</v>
      </c>
      <c r="BG213">
        <v>1.7734699999999999E-2</v>
      </c>
      <c r="BH213">
        <v>-1.6581800000000001E-2</v>
      </c>
      <c r="BI213">
        <v>-3.2709799999999997E-2</v>
      </c>
      <c r="BJ213">
        <v>0.19827549999999999</v>
      </c>
      <c r="BK213">
        <v>6.4936000000000004E-3</v>
      </c>
      <c r="BL213">
        <v>-9.27172E-2</v>
      </c>
      <c r="BM213">
        <v>-4.9540399999999998E-2</v>
      </c>
      <c r="BN213">
        <v>-6.0322399999999998E-2</v>
      </c>
      <c r="BO213">
        <v>-0.1191922</v>
      </c>
      <c r="BP213">
        <v>-5.7386899999999998E-2</v>
      </c>
      <c r="BQ213">
        <v>0.14179849999999999</v>
      </c>
      <c r="BR213">
        <v>-1.03255E-2</v>
      </c>
      <c r="BS213">
        <v>0.15454799999999999</v>
      </c>
      <c r="BT213">
        <v>8.9221200000000001E-2</v>
      </c>
      <c r="BU213">
        <v>1.28342E-2</v>
      </c>
      <c r="BV213">
        <v>6.2193100000000001E-2</v>
      </c>
      <c r="BW213">
        <v>-1.9406E-2</v>
      </c>
      <c r="BX213">
        <v>-4.1357199999999997E-2</v>
      </c>
      <c r="BY213">
        <v>3.2870099999999999E-2</v>
      </c>
      <c r="BZ213">
        <v>0.2374426</v>
      </c>
      <c r="CA213">
        <v>0.15043329999999999</v>
      </c>
      <c r="CB213">
        <v>0.16613030000000001</v>
      </c>
      <c r="CC213">
        <v>0.1408817</v>
      </c>
      <c r="CD213">
        <v>6.5477999999999995E-2</v>
      </c>
      <c r="CE213">
        <v>6.1045099999999998E-2</v>
      </c>
      <c r="CF213">
        <v>4.0025100000000001E-2</v>
      </c>
      <c r="CG213">
        <v>1.9914100000000001E-2</v>
      </c>
      <c r="CH213">
        <v>0.26086090000000001</v>
      </c>
      <c r="CI213">
        <v>7.1747900000000003E-2</v>
      </c>
      <c r="CJ213">
        <v>-3.0906900000000001E-2</v>
      </c>
      <c r="CK213">
        <v>7.2420999999999996E-3</v>
      </c>
      <c r="CL213">
        <v>-2.0625999999999999E-3</v>
      </c>
      <c r="CM213">
        <v>-5.9986600000000001E-2</v>
      </c>
      <c r="CN213">
        <v>3.1695E-3</v>
      </c>
      <c r="CO213">
        <v>0.199236</v>
      </c>
      <c r="CP213">
        <v>4.4268799999999997E-2</v>
      </c>
      <c r="CQ213">
        <v>0.2132358</v>
      </c>
      <c r="CR213">
        <v>0.1448624</v>
      </c>
      <c r="CS213">
        <v>6.2226099999999999E-2</v>
      </c>
      <c r="CT213">
        <v>0.1102576</v>
      </c>
      <c r="CU213">
        <v>2.8958299999999999E-2</v>
      </c>
      <c r="CV213">
        <v>5.1802999999999997E-3</v>
      </c>
      <c r="CW213">
        <v>7.8268400000000002E-2</v>
      </c>
      <c r="CX213">
        <v>0.2776168</v>
      </c>
      <c r="CY213">
        <v>0.1902963</v>
      </c>
      <c r="CZ213">
        <v>0.20774010000000001</v>
      </c>
      <c r="DA213">
        <v>0.186608</v>
      </c>
      <c r="DB213">
        <v>0.1153954</v>
      </c>
      <c r="DC213">
        <v>0.10435560000000001</v>
      </c>
      <c r="DD213">
        <v>9.6632099999999999E-2</v>
      </c>
      <c r="DE213">
        <v>7.2538000000000005E-2</v>
      </c>
      <c r="DF213">
        <v>0.32344630000000002</v>
      </c>
      <c r="DG213">
        <v>0.13700219999999999</v>
      </c>
      <c r="DH213">
        <v>3.0903300000000002E-2</v>
      </c>
      <c r="DI213">
        <v>6.4024600000000001E-2</v>
      </c>
      <c r="DJ213">
        <v>5.6197200000000003E-2</v>
      </c>
      <c r="DK213">
        <v>-7.8109999999999996E-4</v>
      </c>
      <c r="DL213">
        <v>6.3725900000000002E-2</v>
      </c>
      <c r="DM213">
        <v>0.2566736</v>
      </c>
      <c r="DN213">
        <v>9.8863199999999998E-2</v>
      </c>
      <c r="DO213">
        <v>0.27192349999999998</v>
      </c>
      <c r="DP213">
        <v>0.2005035</v>
      </c>
      <c r="DQ213">
        <v>0.11161799999999999</v>
      </c>
      <c r="DR213">
        <v>0.15832209999999999</v>
      </c>
      <c r="DS213">
        <v>7.7322699999999994E-2</v>
      </c>
      <c r="DT213">
        <v>5.1717899999999997E-2</v>
      </c>
      <c r="DU213">
        <v>0.1236666</v>
      </c>
      <c r="DV213">
        <v>0.33562189999999997</v>
      </c>
      <c r="DW213">
        <v>0.24785209999999999</v>
      </c>
      <c r="DX213">
        <v>0.2678181</v>
      </c>
      <c r="DY213">
        <v>0.25262960000000001</v>
      </c>
      <c r="DZ213">
        <v>0.1874682</v>
      </c>
      <c r="EA213">
        <v>0.16688890000000001</v>
      </c>
      <c r="EB213">
        <v>0.17836350000000001</v>
      </c>
      <c r="EC213">
        <v>0.1485185</v>
      </c>
      <c r="ED213">
        <v>0.4138096</v>
      </c>
      <c r="EE213">
        <v>0.23121910000000001</v>
      </c>
      <c r="EF213">
        <v>0.1201475</v>
      </c>
      <c r="EG213">
        <v>0.14600949999999999</v>
      </c>
      <c r="EH213">
        <v>0.1403152</v>
      </c>
      <c r="EI213">
        <v>8.4702399999999997E-2</v>
      </c>
      <c r="EJ213">
        <v>0.15115970000000001</v>
      </c>
      <c r="EK213">
        <v>0.33960430000000003</v>
      </c>
      <c r="EL213">
        <v>0.17768880000000001</v>
      </c>
      <c r="EM213">
        <v>0.35665920000000001</v>
      </c>
      <c r="EN213">
        <v>0.28084049999999999</v>
      </c>
      <c r="EO213">
        <v>0.18293200000000001</v>
      </c>
      <c r="EP213">
        <v>0.22771959999999999</v>
      </c>
      <c r="EQ213">
        <v>0.14715310000000001</v>
      </c>
      <c r="ER213">
        <v>0.11891069999999999</v>
      </c>
      <c r="ES213">
        <v>0.1892144</v>
      </c>
      <c r="ET213">
        <v>47.829940000000001</v>
      </c>
      <c r="EU213">
        <v>46.939149999999998</v>
      </c>
      <c r="EV213">
        <v>46.567259999999997</v>
      </c>
      <c r="EW213">
        <v>45.957279999999997</v>
      </c>
      <c r="EX213">
        <v>45.439149999999998</v>
      </c>
      <c r="EY213">
        <v>45.534640000000003</v>
      </c>
      <c r="EZ213">
        <v>45.147880000000001</v>
      </c>
      <c r="FA213">
        <v>46.1736</v>
      </c>
      <c r="FB213">
        <v>50.100189999999998</v>
      </c>
      <c r="FC213">
        <v>53.584139999999998</v>
      </c>
      <c r="FD213">
        <v>56.931109999999997</v>
      </c>
      <c r="FE213">
        <v>58.962299999999999</v>
      </c>
      <c r="FF213">
        <v>59.809800000000003</v>
      </c>
      <c r="FG213">
        <v>60.380009999999999</v>
      </c>
      <c r="FH213">
        <v>59.916609999999999</v>
      </c>
      <c r="FI213">
        <v>59.186549999999997</v>
      </c>
      <c r="FJ213">
        <v>57.871420000000001</v>
      </c>
      <c r="FK213">
        <v>56.307130000000001</v>
      </c>
      <c r="FL213">
        <v>55.476349999999996</v>
      </c>
      <c r="FM213">
        <v>54.78463</v>
      </c>
      <c r="FN213">
        <v>53.97607</v>
      </c>
      <c r="FO213">
        <v>53.430149999999998</v>
      </c>
      <c r="FP213">
        <v>52.623860000000001</v>
      </c>
      <c r="FQ213">
        <v>51.811990000000002</v>
      </c>
      <c r="FR213">
        <v>7.3328900000000002E-2</v>
      </c>
      <c r="FS213">
        <v>8.6189100000000005E-2</v>
      </c>
    </row>
    <row r="214" spans="1:176" x14ac:dyDescent="0.2">
      <c r="A214" t="s">
        <v>199</v>
      </c>
      <c r="B214" t="s">
        <v>1</v>
      </c>
      <c r="C214" t="s">
        <v>211</v>
      </c>
      <c r="D214" t="s">
        <v>247</v>
      </c>
      <c r="E214">
        <v>656</v>
      </c>
      <c r="F214">
        <v>6.6204720000000004</v>
      </c>
      <c r="G214">
        <v>6.3992420000000001</v>
      </c>
      <c r="H214">
        <v>6.3946399999999999</v>
      </c>
      <c r="I214">
        <v>6.2649910000000002</v>
      </c>
      <c r="J214">
        <v>7.1123099999999999</v>
      </c>
      <c r="K214">
        <v>8.1031499999999994</v>
      </c>
      <c r="L214">
        <v>9.6646560000000008</v>
      </c>
      <c r="M214">
        <v>11.2767</v>
      </c>
      <c r="N214">
        <v>12.83901</v>
      </c>
      <c r="O214">
        <v>13.08169</v>
      </c>
      <c r="P214">
        <v>13.441509999999999</v>
      </c>
      <c r="Q214">
        <v>13.44711</v>
      </c>
      <c r="R214">
        <v>13.47273</v>
      </c>
      <c r="S214">
        <v>13.44365</v>
      </c>
      <c r="T214">
        <v>13.50168</v>
      </c>
      <c r="U214">
        <v>12.943</v>
      </c>
      <c r="V214">
        <v>11.880380000000001</v>
      </c>
      <c r="W214">
        <v>10.251379999999999</v>
      </c>
      <c r="X214">
        <v>9.2977430000000005</v>
      </c>
      <c r="Y214">
        <v>9.1243879999999997</v>
      </c>
      <c r="Z214">
        <v>8.5400639999999992</v>
      </c>
      <c r="AA214">
        <v>8.0347200000000001</v>
      </c>
      <c r="AB214">
        <v>7.5633949999999999</v>
      </c>
      <c r="AC214">
        <v>6.9376230000000003</v>
      </c>
      <c r="AD214">
        <v>-0.25125360000000002</v>
      </c>
      <c r="AE214">
        <v>-0.22653470000000001</v>
      </c>
      <c r="AF214">
        <v>-0.16347149999999999</v>
      </c>
      <c r="AG214">
        <v>-0.35560900000000001</v>
      </c>
      <c r="AH214">
        <v>-0.15142</v>
      </c>
      <c r="AI214">
        <v>-0.21828629999999999</v>
      </c>
      <c r="AJ214">
        <v>-0.28937200000000002</v>
      </c>
      <c r="AK214">
        <v>-0.51503460000000001</v>
      </c>
      <c r="AL214">
        <v>-0.28640510000000002</v>
      </c>
      <c r="AM214">
        <v>-0.64768610000000004</v>
      </c>
      <c r="AN214">
        <v>-0.45899699999999999</v>
      </c>
      <c r="AO214">
        <v>-0.42295850000000002</v>
      </c>
      <c r="AP214">
        <v>-0.25370150000000002</v>
      </c>
      <c r="AQ214">
        <v>-0.52448530000000004</v>
      </c>
      <c r="AR214">
        <v>-0.53188930000000001</v>
      </c>
      <c r="AS214">
        <v>-0.58391590000000004</v>
      </c>
      <c r="AT214">
        <v>-0.81071289999999996</v>
      </c>
      <c r="AU214">
        <v>-0.56915769999999999</v>
      </c>
      <c r="AV214">
        <v>-0.37476979999999999</v>
      </c>
      <c r="AW214">
        <v>-7.5359999999999999E-4</v>
      </c>
      <c r="AX214">
        <v>-0.1142291</v>
      </c>
      <c r="AY214">
        <v>-0.1073558</v>
      </c>
      <c r="AZ214">
        <v>-9.8920599999999997E-2</v>
      </c>
      <c r="BA214">
        <v>-0.3031546</v>
      </c>
      <c r="BB214">
        <v>-0.1227987</v>
      </c>
      <c r="BC214">
        <v>-0.11563759999999999</v>
      </c>
      <c r="BD214">
        <v>-4.7516599999999999E-2</v>
      </c>
      <c r="BE214">
        <v>-0.22697300000000001</v>
      </c>
      <c r="BF214">
        <v>-9.1559999999999992E-3</v>
      </c>
      <c r="BG214">
        <v>-7.1191699999999997E-2</v>
      </c>
      <c r="BH214">
        <v>-0.14212269999999999</v>
      </c>
      <c r="BI214">
        <v>-0.32715959999999999</v>
      </c>
      <c r="BJ214">
        <v>-9.8221000000000003E-2</v>
      </c>
      <c r="BK214">
        <v>-0.45576660000000002</v>
      </c>
      <c r="BL214">
        <v>-0.26958949999999998</v>
      </c>
      <c r="BM214">
        <v>-0.25637539999999998</v>
      </c>
      <c r="BN214">
        <v>-9.29841E-2</v>
      </c>
      <c r="BO214">
        <v>-0.3642435</v>
      </c>
      <c r="BP214">
        <v>-0.37043880000000001</v>
      </c>
      <c r="BQ214">
        <v>-0.42511710000000003</v>
      </c>
      <c r="BR214">
        <v>-0.64978650000000004</v>
      </c>
      <c r="BS214">
        <v>-0.41890939999999999</v>
      </c>
      <c r="BT214">
        <v>-0.2161862</v>
      </c>
      <c r="BU214">
        <v>0.14888689999999999</v>
      </c>
      <c r="BV214">
        <v>3.4005199999999999E-2</v>
      </c>
      <c r="BW214">
        <v>2.5717400000000001E-2</v>
      </c>
      <c r="BX214">
        <v>2.8538000000000001E-2</v>
      </c>
      <c r="BY214">
        <v>-0.18401609999999999</v>
      </c>
      <c r="BZ214">
        <v>-3.3831199999999999E-2</v>
      </c>
      <c r="CA214">
        <v>-3.88306E-2</v>
      </c>
      <c r="CB214">
        <v>3.27934E-2</v>
      </c>
      <c r="CC214">
        <v>-0.13788010000000001</v>
      </c>
      <c r="CD214">
        <v>8.9375599999999999E-2</v>
      </c>
      <c r="CE214">
        <v>3.06856E-2</v>
      </c>
      <c r="CF214">
        <v>-4.0138199999999999E-2</v>
      </c>
      <c r="CG214">
        <v>-0.19703789999999999</v>
      </c>
      <c r="CH214">
        <v>3.2114700000000003E-2</v>
      </c>
      <c r="CI214">
        <v>-0.32284380000000001</v>
      </c>
      <c r="CJ214">
        <v>-0.13840640000000001</v>
      </c>
      <c r="CK214">
        <v>-0.1410005</v>
      </c>
      <c r="CL214">
        <v>1.8328299999999999E-2</v>
      </c>
      <c r="CM214">
        <v>-0.2532605</v>
      </c>
      <c r="CN214">
        <v>-0.25861869999999998</v>
      </c>
      <c r="CO214">
        <v>-0.31513350000000001</v>
      </c>
      <c r="CP214">
        <v>-0.53832930000000001</v>
      </c>
      <c r="CQ214">
        <v>-0.31484790000000001</v>
      </c>
      <c r="CR214">
        <v>-0.10635169999999999</v>
      </c>
      <c r="CS214">
        <v>0.25252740000000001</v>
      </c>
      <c r="CT214">
        <v>0.13667190000000001</v>
      </c>
      <c r="CU214">
        <v>0.1178835</v>
      </c>
      <c r="CV214">
        <v>0.1168154</v>
      </c>
      <c r="CW214">
        <v>-0.10150099999999999</v>
      </c>
      <c r="CX214">
        <v>5.5136200000000003E-2</v>
      </c>
      <c r="CY214">
        <v>3.79764E-2</v>
      </c>
      <c r="CZ214">
        <v>0.11310340000000001</v>
      </c>
      <c r="DA214">
        <v>-4.8787200000000003E-2</v>
      </c>
      <c r="DB214">
        <v>0.1879072</v>
      </c>
      <c r="DC214">
        <v>0.13256280000000001</v>
      </c>
      <c r="DD214">
        <v>6.1846199999999997E-2</v>
      </c>
      <c r="DE214">
        <v>-6.6916199999999995E-2</v>
      </c>
      <c r="DF214">
        <v>0.16245039999999999</v>
      </c>
      <c r="DG214">
        <v>-0.18992100000000001</v>
      </c>
      <c r="DH214">
        <v>-7.2233000000000002E-3</v>
      </c>
      <c r="DI214">
        <v>-2.5625599999999998E-2</v>
      </c>
      <c r="DJ214">
        <v>0.1296407</v>
      </c>
      <c r="DK214">
        <v>-0.1422774</v>
      </c>
      <c r="DL214">
        <v>-0.1467986</v>
      </c>
      <c r="DM214">
        <v>-0.2051499</v>
      </c>
      <c r="DN214">
        <v>-0.42687209999999998</v>
      </c>
      <c r="DO214">
        <v>-0.21078640000000001</v>
      </c>
      <c r="DP214">
        <v>3.4827999999999999E-3</v>
      </c>
      <c r="DQ214">
        <v>0.35616789999999998</v>
      </c>
      <c r="DR214">
        <v>0.23933850000000001</v>
      </c>
      <c r="DS214">
        <v>0.2100495</v>
      </c>
      <c r="DT214">
        <v>0.20509279999999999</v>
      </c>
      <c r="DU214">
        <v>-1.8985999999999999E-2</v>
      </c>
      <c r="DV214">
        <v>0.18359110000000001</v>
      </c>
      <c r="DW214">
        <v>0.14887349999999999</v>
      </c>
      <c r="DX214">
        <v>0.22905819999999999</v>
      </c>
      <c r="DY214">
        <v>7.9848799999999998E-2</v>
      </c>
      <c r="DZ214">
        <v>0.3301712</v>
      </c>
      <c r="EA214">
        <v>0.2796575</v>
      </c>
      <c r="EB214">
        <v>0.20909559999999999</v>
      </c>
      <c r="EC214">
        <v>0.12095880000000001</v>
      </c>
      <c r="ED214">
        <v>0.35063450000000002</v>
      </c>
      <c r="EE214">
        <v>1.9984999999999998E-3</v>
      </c>
      <c r="EF214">
        <v>0.18218419999999999</v>
      </c>
      <c r="EG214">
        <v>0.14095750000000001</v>
      </c>
      <c r="EH214">
        <v>0.29035810000000001</v>
      </c>
      <c r="EI214">
        <v>1.7964399999999998E-2</v>
      </c>
      <c r="EJ214">
        <v>1.4651900000000001E-2</v>
      </c>
      <c r="EK214">
        <v>-4.6351000000000003E-2</v>
      </c>
      <c r="EL214">
        <v>-0.26594570000000001</v>
      </c>
      <c r="EM214">
        <v>-6.05382E-2</v>
      </c>
      <c r="EN214">
        <v>0.1620664</v>
      </c>
      <c r="EO214">
        <v>0.50580840000000005</v>
      </c>
      <c r="EP214">
        <v>0.3875729</v>
      </c>
      <c r="EQ214">
        <v>0.3431227</v>
      </c>
      <c r="ER214">
        <v>0.33255129999999999</v>
      </c>
      <c r="ES214">
        <v>0.10015259999999999</v>
      </c>
      <c r="ET214">
        <v>56.0398</v>
      </c>
      <c r="EU214">
        <v>54.971640000000001</v>
      </c>
      <c r="EV214">
        <v>54.081629999999997</v>
      </c>
      <c r="EW214">
        <v>53.367669999999997</v>
      </c>
      <c r="EX214">
        <v>52.791310000000003</v>
      </c>
      <c r="EY214">
        <v>52.346150000000002</v>
      </c>
      <c r="EZ214">
        <v>51.97681</v>
      </c>
      <c r="FA214">
        <v>52.03387</v>
      </c>
      <c r="FB214">
        <v>54.565689999999996</v>
      </c>
      <c r="FC214">
        <v>58.476570000000002</v>
      </c>
      <c r="FD214">
        <v>62.123669999999997</v>
      </c>
      <c r="FE214">
        <v>65.369879999999995</v>
      </c>
      <c r="FF214">
        <v>68.088509999999999</v>
      </c>
      <c r="FG214">
        <v>70.270399999999995</v>
      </c>
      <c r="FH214">
        <v>71.778549999999996</v>
      </c>
      <c r="FI214">
        <v>72.304130000000001</v>
      </c>
      <c r="FJ214">
        <v>71.780140000000003</v>
      </c>
      <c r="FK214">
        <v>69.887990000000002</v>
      </c>
      <c r="FL214">
        <v>66.525970000000001</v>
      </c>
      <c r="FM214">
        <v>63.69415</v>
      </c>
      <c r="FN214">
        <v>61.504620000000003</v>
      </c>
      <c r="FO214">
        <v>59.64649</v>
      </c>
      <c r="FP214">
        <v>58.141849999999998</v>
      </c>
      <c r="FQ214">
        <v>56.801250000000003</v>
      </c>
      <c r="FR214">
        <v>0.12241340000000001</v>
      </c>
      <c r="FS214">
        <v>0.1555232</v>
      </c>
      <c r="FT214">
        <v>0.17347960000000001</v>
      </c>
    </row>
    <row r="215" spans="1:176" x14ac:dyDescent="0.2">
      <c r="A215" t="s">
        <v>199</v>
      </c>
      <c r="B215" t="s">
        <v>1</v>
      </c>
      <c r="C215" t="s">
        <v>211</v>
      </c>
      <c r="D215" t="s">
        <v>250</v>
      </c>
      <c r="E215">
        <v>656</v>
      </c>
      <c r="F215">
        <v>7.1537649999999999</v>
      </c>
      <c r="G215">
        <v>6.6410179999999999</v>
      </c>
      <c r="H215">
        <v>6.541995</v>
      </c>
      <c r="I215">
        <v>6.2990779999999997</v>
      </c>
      <c r="J215">
        <v>6.9582199999999998</v>
      </c>
      <c r="K215">
        <v>7.8686930000000004</v>
      </c>
      <c r="L215">
        <v>9.6252890000000004</v>
      </c>
      <c r="M215">
        <v>11.372070000000001</v>
      </c>
      <c r="N215">
        <v>12.66835</v>
      </c>
      <c r="O215">
        <v>13.1557</v>
      </c>
      <c r="P215">
        <v>13.37022</v>
      </c>
      <c r="Q215">
        <v>13.79583</v>
      </c>
      <c r="R215">
        <v>13.47148</v>
      </c>
      <c r="S215">
        <v>14.10112</v>
      </c>
      <c r="T215">
        <v>13.992419999999999</v>
      </c>
      <c r="U215">
        <v>13.63358</v>
      </c>
      <c r="V215">
        <v>12.96819</v>
      </c>
      <c r="W215">
        <v>11.17539</v>
      </c>
      <c r="X215">
        <v>10.008559999999999</v>
      </c>
      <c r="Y215">
        <v>9.6009239999999991</v>
      </c>
      <c r="Z215">
        <v>8.8168249999999997</v>
      </c>
      <c r="AA215">
        <v>8.0125069999999994</v>
      </c>
      <c r="AB215">
        <v>7.4480690000000003</v>
      </c>
      <c r="AC215">
        <v>7.356579</v>
      </c>
      <c r="AD215">
        <v>-6.7447499999999994E-2</v>
      </c>
      <c r="AE215">
        <v>-9.1196399999999997E-2</v>
      </c>
      <c r="AF215">
        <v>-0.12735340000000001</v>
      </c>
      <c r="AG215">
        <v>-0.25653910000000002</v>
      </c>
      <c r="AH215">
        <v>-0.15321129999999999</v>
      </c>
      <c r="AI215">
        <v>-0.1727687</v>
      </c>
      <c r="AJ215">
        <v>-0.27783390000000002</v>
      </c>
      <c r="AK215">
        <v>-0.42141260000000003</v>
      </c>
      <c r="AL215">
        <v>-0.38451170000000001</v>
      </c>
      <c r="AM215">
        <v>-0.46925119999999998</v>
      </c>
      <c r="AN215">
        <v>-0.55115720000000001</v>
      </c>
      <c r="AO215">
        <v>-0.53884290000000001</v>
      </c>
      <c r="AP215">
        <v>-0.75557929999999995</v>
      </c>
      <c r="AQ215">
        <v>-0.66662239999999995</v>
      </c>
      <c r="AR215">
        <v>-0.70638670000000003</v>
      </c>
      <c r="AS215">
        <v>-0.56897120000000001</v>
      </c>
      <c r="AT215">
        <v>-0.43327539999999998</v>
      </c>
      <c r="AU215">
        <v>-0.4014702</v>
      </c>
      <c r="AV215">
        <v>-0.25198300000000001</v>
      </c>
      <c r="AW215">
        <v>-0.20424880000000001</v>
      </c>
      <c r="AX215">
        <v>-0.2071296</v>
      </c>
      <c r="AY215">
        <v>-0.4092288</v>
      </c>
      <c r="AZ215">
        <v>-0.29070509999999999</v>
      </c>
      <c r="BA215">
        <v>-0.14248720000000001</v>
      </c>
      <c r="BB215">
        <v>6.1007400000000003E-2</v>
      </c>
      <c r="BC215">
        <v>1.9700700000000002E-2</v>
      </c>
      <c r="BD215">
        <v>-1.1398500000000001E-2</v>
      </c>
      <c r="BE215">
        <v>-0.12790309999999999</v>
      </c>
      <c r="BF215">
        <v>-1.09473E-2</v>
      </c>
      <c r="BG215">
        <v>-2.5674099999999998E-2</v>
      </c>
      <c r="BH215">
        <v>-0.13058449999999999</v>
      </c>
      <c r="BI215">
        <v>-0.23353760000000001</v>
      </c>
      <c r="BJ215">
        <v>-0.19632769999999999</v>
      </c>
      <c r="BK215">
        <v>-0.27733180000000002</v>
      </c>
      <c r="BL215">
        <v>-0.36174970000000001</v>
      </c>
      <c r="BM215">
        <v>-0.37225970000000003</v>
      </c>
      <c r="BN215">
        <v>-0.59486190000000005</v>
      </c>
      <c r="BO215">
        <v>-0.50638059999999996</v>
      </c>
      <c r="BP215">
        <v>-0.54493619999999998</v>
      </c>
      <c r="BQ215">
        <v>-0.41017239999999999</v>
      </c>
      <c r="BR215">
        <v>-0.2723489</v>
      </c>
      <c r="BS215">
        <v>-0.2512219</v>
      </c>
      <c r="BT215">
        <v>-9.3399499999999996E-2</v>
      </c>
      <c r="BU215">
        <v>-5.4608400000000001E-2</v>
      </c>
      <c r="BV215">
        <v>-5.8895299999999998E-2</v>
      </c>
      <c r="BW215">
        <v>-0.2761556</v>
      </c>
      <c r="BX215">
        <v>-0.16324659999999999</v>
      </c>
      <c r="BY215">
        <v>-2.3348600000000001E-2</v>
      </c>
      <c r="BZ215">
        <v>0.14997489999999999</v>
      </c>
      <c r="CA215">
        <v>9.6507700000000002E-2</v>
      </c>
      <c r="CB215">
        <v>6.8911500000000001E-2</v>
      </c>
      <c r="CC215">
        <v>-3.8810200000000003E-2</v>
      </c>
      <c r="CD215">
        <v>8.7584300000000004E-2</v>
      </c>
      <c r="CE215">
        <v>7.6203099999999996E-2</v>
      </c>
      <c r="CF215">
        <v>-2.86001E-2</v>
      </c>
      <c r="CG215">
        <v>-0.10341590000000001</v>
      </c>
      <c r="CH215">
        <v>-6.5991900000000006E-2</v>
      </c>
      <c r="CI215">
        <v>-0.14440900000000001</v>
      </c>
      <c r="CJ215">
        <v>-0.23056670000000001</v>
      </c>
      <c r="CK215">
        <v>-0.25688480000000002</v>
      </c>
      <c r="CL215">
        <v>-0.48354940000000002</v>
      </c>
      <c r="CM215">
        <v>-0.39539750000000001</v>
      </c>
      <c r="CN215">
        <v>-0.4331161</v>
      </c>
      <c r="CO215">
        <v>-0.30018879999999998</v>
      </c>
      <c r="CP215">
        <v>-0.1608918</v>
      </c>
      <c r="CQ215">
        <v>-0.1471604</v>
      </c>
      <c r="CR215">
        <v>1.6435000000000002E-2</v>
      </c>
      <c r="CS215">
        <v>4.9032199999999998E-2</v>
      </c>
      <c r="CT215">
        <v>4.3771400000000002E-2</v>
      </c>
      <c r="CU215">
        <v>-0.1839896</v>
      </c>
      <c r="CV215">
        <v>-7.49692E-2</v>
      </c>
      <c r="CW215">
        <v>5.9166400000000001E-2</v>
      </c>
      <c r="CX215">
        <v>0.2389423</v>
      </c>
      <c r="CY215">
        <v>0.17331469999999999</v>
      </c>
      <c r="CZ215">
        <v>0.14922150000000001</v>
      </c>
      <c r="DA215">
        <v>5.02827E-2</v>
      </c>
      <c r="DB215">
        <v>0.1861159</v>
      </c>
      <c r="DC215">
        <v>0.1780804</v>
      </c>
      <c r="DD215">
        <v>7.3384400000000002E-2</v>
      </c>
      <c r="DE215">
        <v>2.6705799999999998E-2</v>
      </c>
      <c r="DF215">
        <v>6.4343800000000007E-2</v>
      </c>
      <c r="DG215">
        <v>-1.1486100000000001E-2</v>
      </c>
      <c r="DH215">
        <v>-9.9383600000000002E-2</v>
      </c>
      <c r="DI215">
        <v>-0.14150989999999999</v>
      </c>
      <c r="DJ215">
        <v>-0.37223709999999999</v>
      </c>
      <c r="DK215">
        <v>-0.28441450000000001</v>
      </c>
      <c r="DL215">
        <v>-0.32129600000000003</v>
      </c>
      <c r="DM215">
        <v>-0.19020519999999999</v>
      </c>
      <c r="DN215">
        <v>-4.9434600000000002E-2</v>
      </c>
      <c r="DO215">
        <v>-4.3098900000000002E-2</v>
      </c>
      <c r="DP215">
        <v>0.12626950000000001</v>
      </c>
      <c r="DQ215">
        <v>0.15267269999999999</v>
      </c>
      <c r="DR215">
        <v>0.14643800000000001</v>
      </c>
      <c r="DS215">
        <v>-9.1823500000000002E-2</v>
      </c>
      <c r="DT215">
        <v>1.3308199999999999E-2</v>
      </c>
      <c r="DU215">
        <v>0.14168140000000001</v>
      </c>
      <c r="DV215">
        <v>0.36739719999999998</v>
      </c>
      <c r="DW215">
        <v>0.28421180000000001</v>
      </c>
      <c r="DX215">
        <v>0.26517629999999998</v>
      </c>
      <c r="DY215">
        <v>0.17891870000000001</v>
      </c>
      <c r="DZ215">
        <v>0.3283799</v>
      </c>
      <c r="EA215">
        <v>0.32517499999999999</v>
      </c>
      <c r="EB215">
        <v>0.22063369999999999</v>
      </c>
      <c r="EC215">
        <v>0.21458079999999999</v>
      </c>
      <c r="ED215">
        <v>0.25252790000000003</v>
      </c>
      <c r="EE215">
        <v>0.18043329999999999</v>
      </c>
      <c r="EF215">
        <v>9.0023900000000004E-2</v>
      </c>
      <c r="EG215">
        <v>2.50732E-2</v>
      </c>
      <c r="EH215">
        <v>-0.2115196</v>
      </c>
      <c r="EI215">
        <v>-0.12417259999999999</v>
      </c>
      <c r="EJ215">
        <v>-0.1598455</v>
      </c>
      <c r="EK215">
        <v>-3.1406299999999998E-2</v>
      </c>
      <c r="EL215">
        <v>0.1114918</v>
      </c>
      <c r="EM215">
        <v>0.1071493</v>
      </c>
      <c r="EN215">
        <v>0.28485310000000003</v>
      </c>
      <c r="EO215">
        <v>0.3023131</v>
      </c>
      <c r="EP215">
        <v>0.2946724</v>
      </c>
      <c r="EQ215">
        <v>4.12497E-2</v>
      </c>
      <c r="ER215">
        <v>0.14076669999999999</v>
      </c>
      <c r="ES215">
        <v>0.26082</v>
      </c>
      <c r="ET215">
        <v>60.951189999999997</v>
      </c>
      <c r="EU215">
        <v>59.817570000000003</v>
      </c>
      <c r="EV215">
        <v>58.623640000000002</v>
      </c>
      <c r="EW215">
        <v>57.835149999999999</v>
      </c>
      <c r="EX215">
        <v>57.128749999999997</v>
      </c>
      <c r="EY215">
        <v>56.351520000000001</v>
      </c>
      <c r="EZ215">
        <v>56.017049999999998</v>
      </c>
      <c r="FA215">
        <v>56.511580000000002</v>
      </c>
      <c r="FB215">
        <v>58.98668</v>
      </c>
      <c r="FC215">
        <v>62.436390000000003</v>
      </c>
      <c r="FD215">
        <v>64.814009999999996</v>
      </c>
      <c r="FE215">
        <v>67.471289999999996</v>
      </c>
      <c r="FF215">
        <v>69.438509999999994</v>
      </c>
      <c r="FG215">
        <v>71.270520000000005</v>
      </c>
      <c r="FH215">
        <v>72.978939999999994</v>
      </c>
      <c r="FI215">
        <v>73.41601</v>
      </c>
      <c r="FJ215">
        <v>73.354230000000001</v>
      </c>
      <c r="FK215">
        <v>72.148910000000001</v>
      </c>
      <c r="FL215">
        <v>69.395690000000002</v>
      </c>
      <c r="FM215">
        <v>67.032200000000003</v>
      </c>
      <c r="FN215">
        <v>64.937119999999993</v>
      </c>
      <c r="FO215">
        <v>62.737969999999997</v>
      </c>
      <c r="FP215">
        <v>61.222450000000002</v>
      </c>
      <c r="FQ215">
        <v>59.806530000000002</v>
      </c>
      <c r="FR215">
        <v>0.12241340000000001</v>
      </c>
      <c r="FS215">
        <v>0.1555232</v>
      </c>
      <c r="FT215">
        <v>0.17347960000000001</v>
      </c>
    </row>
    <row r="216" spans="1:176" x14ac:dyDescent="0.2">
      <c r="A216" t="s">
        <v>199</v>
      </c>
      <c r="B216" t="s">
        <v>1</v>
      </c>
      <c r="C216" t="s">
        <v>211</v>
      </c>
      <c r="D216" t="s">
        <v>235</v>
      </c>
      <c r="E216">
        <v>656</v>
      </c>
      <c r="F216">
        <v>7.7797970000000003</v>
      </c>
      <c r="G216">
        <v>7.5274939999999999</v>
      </c>
      <c r="H216">
        <v>7.4048449999999999</v>
      </c>
      <c r="I216">
        <v>7.4070749999999999</v>
      </c>
      <c r="J216">
        <v>7.9624540000000001</v>
      </c>
      <c r="K216">
        <v>8.8992459999999998</v>
      </c>
      <c r="L216">
        <v>10.60253</v>
      </c>
      <c r="M216">
        <v>12.49457</v>
      </c>
      <c r="N216">
        <v>14.031689999999999</v>
      </c>
      <c r="O216">
        <v>14.87365</v>
      </c>
      <c r="P216">
        <v>15.190469999999999</v>
      </c>
      <c r="Q216">
        <v>15.36229</v>
      </c>
      <c r="R216">
        <v>15.519920000000001</v>
      </c>
      <c r="S216">
        <v>16.10839</v>
      </c>
      <c r="T216">
        <v>16.15456</v>
      </c>
      <c r="U216">
        <v>15.73288</v>
      </c>
      <c r="V216">
        <v>14.793950000000001</v>
      </c>
      <c r="W216">
        <v>12.506019999999999</v>
      </c>
      <c r="X216">
        <v>11.04378</v>
      </c>
      <c r="Y216">
        <v>10.33319</v>
      </c>
      <c r="Z216">
        <v>9.7058370000000007</v>
      </c>
      <c r="AA216">
        <v>9.0434619999999999</v>
      </c>
      <c r="AB216">
        <v>8.6317620000000002</v>
      </c>
      <c r="AC216">
        <v>8.1100279999999998</v>
      </c>
      <c r="AD216">
        <v>-0.16361519999999999</v>
      </c>
      <c r="AE216">
        <v>-9.1961200000000007E-2</v>
      </c>
      <c r="AF216">
        <v>-0.13628870000000001</v>
      </c>
      <c r="AG216">
        <v>-0.22540969999999999</v>
      </c>
      <c r="AH216">
        <v>-0.18750349999999999</v>
      </c>
      <c r="AI216">
        <v>-0.27993249999999997</v>
      </c>
      <c r="AJ216">
        <v>-0.3369994</v>
      </c>
      <c r="AK216">
        <v>-0.27247209999999999</v>
      </c>
      <c r="AL216">
        <v>-0.31450129999999998</v>
      </c>
      <c r="AM216">
        <v>-0.3635428</v>
      </c>
      <c r="AN216">
        <v>-0.44082969999999999</v>
      </c>
      <c r="AO216">
        <v>-0.42041800000000001</v>
      </c>
      <c r="AP216">
        <v>-0.62111559999999999</v>
      </c>
      <c r="AQ216">
        <v>-0.44467570000000001</v>
      </c>
      <c r="AR216">
        <v>-0.49353710000000001</v>
      </c>
      <c r="AS216">
        <v>-0.37191010000000002</v>
      </c>
      <c r="AT216">
        <v>-0.1847423</v>
      </c>
      <c r="AU216">
        <v>-0.2035052</v>
      </c>
      <c r="AV216">
        <v>-0.14962639999999999</v>
      </c>
      <c r="AW216">
        <v>-0.31480350000000001</v>
      </c>
      <c r="AX216">
        <v>-0.34623549999999997</v>
      </c>
      <c r="AY216">
        <v>-0.4546712</v>
      </c>
      <c r="AZ216">
        <v>-0.33447909999999997</v>
      </c>
      <c r="BA216">
        <v>-0.26673999999999998</v>
      </c>
      <c r="BB216">
        <v>-3.5160299999999998E-2</v>
      </c>
      <c r="BC216">
        <v>1.8935899999999999E-2</v>
      </c>
      <c r="BD216">
        <v>-2.0333799999999999E-2</v>
      </c>
      <c r="BE216">
        <v>-9.6773700000000004E-2</v>
      </c>
      <c r="BF216">
        <v>-4.5239500000000002E-2</v>
      </c>
      <c r="BG216">
        <v>-0.13283790000000001</v>
      </c>
      <c r="BH216">
        <v>-0.18975</v>
      </c>
      <c r="BI216">
        <v>-8.4597099999999995E-2</v>
      </c>
      <c r="BJ216">
        <v>-0.12631719999999999</v>
      </c>
      <c r="BK216">
        <v>-0.17162340000000001</v>
      </c>
      <c r="BL216">
        <v>-0.25142219999999998</v>
      </c>
      <c r="BM216">
        <v>-0.25383489999999997</v>
      </c>
      <c r="BN216">
        <v>-0.46039809999999998</v>
      </c>
      <c r="BO216">
        <v>-0.28443380000000001</v>
      </c>
      <c r="BP216">
        <v>-0.33208660000000001</v>
      </c>
      <c r="BQ216">
        <v>-0.2131112</v>
      </c>
      <c r="BR216">
        <v>-2.3815900000000001E-2</v>
      </c>
      <c r="BS216">
        <v>-5.3256999999999999E-2</v>
      </c>
      <c r="BT216">
        <v>8.9572000000000002E-3</v>
      </c>
      <c r="BU216">
        <v>-0.165163</v>
      </c>
      <c r="BV216">
        <v>-0.19800119999999999</v>
      </c>
      <c r="BW216">
        <v>-0.32159799999999999</v>
      </c>
      <c r="BX216">
        <v>-0.2070206</v>
      </c>
      <c r="BY216">
        <v>-0.14760139999999999</v>
      </c>
      <c r="BZ216">
        <v>5.3807099999999997E-2</v>
      </c>
      <c r="CA216">
        <v>9.5742900000000006E-2</v>
      </c>
      <c r="CB216">
        <v>5.99762E-2</v>
      </c>
      <c r="CC216">
        <v>-7.6807999999999998E-3</v>
      </c>
      <c r="CD216">
        <v>5.3292100000000002E-2</v>
      </c>
      <c r="CE216">
        <v>-3.0960600000000001E-2</v>
      </c>
      <c r="CF216">
        <v>-8.7765599999999999E-2</v>
      </c>
      <c r="CG216">
        <v>4.5524599999999998E-2</v>
      </c>
      <c r="CH216">
        <v>4.0185000000000004E-3</v>
      </c>
      <c r="CI216">
        <v>-3.8700600000000002E-2</v>
      </c>
      <c r="CJ216">
        <v>-0.1202391</v>
      </c>
      <c r="CK216">
        <v>-0.13846</v>
      </c>
      <c r="CL216">
        <v>-0.3490857</v>
      </c>
      <c r="CM216">
        <v>-0.17345079999999999</v>
      </c>
      <c r="CN216">
        <v>-0.2202665</v>
      </c>
      <c r="CO216">
        <v>-0.1031276</v>
      </c>
      <c r="CP216">
        <v>8.7641200000000002E-2</v>
      </c>
      <c r="CQ216">
        <v>5.0804500000000002E-2</v>
      </c>
      <c r="CR216">
        <v>0.1187917</v>
      </c>
      <c r="CS216">
        <v>-6.1522500000000001E-2</v>
      </c>
      <c r="CT216">
        <v>-9.5334500000000003E-2</v>
      </c>
      <c r="CU216">
        <v>-0.22943189999999999</v>
      </c>
      <c r="CV216">
        <v>-0.11874319999999999</v>
      </c>
      <c r="CW216">
        <v>-6.5086400000000003E-2</v>
      </c>
      <c r="CX216">
        <v>0.1427746</v>
      </c>
      <c r="CY216">
        <v>0.17254990000000001</v>
      </c>
      <c r="CZ216">
        <v>0.1402862</v>
      </c>
      <c r="DA216">
        <v>8.1412100000000001E-2</v>
      </c>
      <c r="DB216">
        <v>0.15182370000000001</v>
      </c>
      <c r="DC216">
        <v>7.0916599999999996E-2</v>
      </c>
      <c r="DD216">
        <v>1.42189E-2</v>
      </c>
      <c r="DE216">
        <v>0.17564630000000001</v>
      </c>
      <c r="DF216">
        <v>0.13435420000000001</v>
      </c>
      <c r="DG216">
        <v>9.4222299999999995E-2</v>
      </c>
      <c r="DH216">
        <v>1.0943899999999999E-2</v>
      </c>
      <c r="DI216">
        <v>-2.3085000000000001E-2</v>
      </c>
      <c r="DJ216">
        <v>-0.23777329999999999</v>
      </c>
      <c r="DK216">
        <v>-6.2467799999999997E-2</v>
      </c>
      <c r="DL216">
        <v>-0.1084464</v>
      </c>
      <c r="DM216">
        <v>6.8560000000000001E-3</v>
      </c>
      <c r="DN216">
        <v>0.19909840000000001</v>
      </c>
      <c r="DO216">
        <v>0.154866</v>
      </c>
      <c r="DP216">
        <v>0.2286262</v>
      </c>
      <c r="DQ216">
        <v>4.2118099999999999E-2</v>
      </c>
      <c r="DR216">
        <v>7.3321000000000002E-3</v>
      </c>
      <c r="DS216">
        <v>-0.1372659</v>
      </c>
      <c r="DT216">
        <v>-3.0465800000000001E-2</v>
      </c>
      <c r="DU216">
        <v>1.7428599999999999E-2</v>
      </c>
      <c r="DV216">
        <v>0.27122950000000001</v>
      </c>
      <c r="DW216">
        <v>0.283447</v>
      </c>
      <c r="DX216">
        <v>0.256241</v>
      </c>
      <c r="DY216">
        <v>0.21004800000000001</v>
      </c>
      <c r="DZ216">
        <v>0.29408770000000001</v>
      </c>
      <c r="EA216">
        <v>0.21801119999999999</v>
      </c>
      <c r="EB216">
        <v>0.16146820000000001</v>
      </c>
      <c r="EC216">
        <v>0.36352129999999999</v>
      </c>
      <c r="ED216">
        <v>0.3225383</v>
      </c>
      <c r="EE216">
        <v>0.2861417</v>
      </c>
      <c r="EF216">
        <v>0.20035140000000001</v>
      </c>
      <c r="EG216">
        <v>0.14349799999999999</v>
      </c>
      <c r="EH216">
        <v>-7.7055899999999997E-2</v>
      </c>
      <c r="EI216">
        <v>9.7774100000000003E-2</v>
      </c>
      <c r="EJ216">
        <v>5.3004099999999998E-2</v>
      </c>
      <c r="EK216">
        <v>0.16565489999999999</v>
      </c>
      <c r="EL216">
        <v>0.36002479999999998</v>
      </c>
      <c r="EM216">
        <v>0.3051143</v>
      </c>
      <c r="EN216">
        <v>0.38720969999999999</v>
      </c>
      <c r="EO216">
        <v>0.1917585</v>
      </c>
      <c r="EP216">
        <v>0.1555665</v>
      </c>
      <c r="EQ216">
        <v>-4.1926999999999997E-3</v>
      </c>
      <c r="ER216">
        <v>9.6992800000000004E-2</v>
      </c>
      <c r="ES216">
        <v>0.1365672</v>
      </c>
      <c r="ET216">
        <v>65.837710000000001</v>
      </c>
      <c r="EU216">
        <v>64.871189999999999</v>
      </c>
      <c r="EV216">
        <v>63.947400000000002</v>
      </c>
      <c r="EW216">
        <v>63.259320000000002</v>
      </c>
      <c r="EX216">
        <v>62.760069999999999</v>
      </c>
      <c r="EY216">
        <v>62.279800000000002</v>
      </c>
      <c r="EZ216">
        <v>61.893410000000003</v>
      </c>
      <c r="FA216">
        <v>62.443680000000001</v>
      </c>
      <c r="FB216">
        <v>64.711969999999994</v>
      </c>
      <c r="FC216">
        <v>67.568280000000001</v>
      </c>
      <c r="FD216">
        <v>70.854870000000005</v>
      </c>
      <c r="FE216">
        <v>73.979560000000006</v>
      </c>
      <c r="FF216">
        <v>76.840729999999994</v>
      </c>
      <c r="FG216">
        <v>79.257320000000007</v>
      </c>
      <c r="FH216">
        <v>80.807959999999994</v>
      </c>
      <c r="FI216">
        <v>81.267300000000006</v>
      </c>
      <c r="FJ216">
        <v>80.921350000000004</v>
      </c>
      <c r="FK216">
        <v>79.404179999999997</v>
      </c>
      <c r="FL216">
        <v>76.694730000000007</v>
      </c>
      <c r="FM216">
        <v>73.692239999999998</v>
      </c>
      <c r="FN216">
        <v>71.232849999999999</v>
      </c>
      <c r="FO216">
        <v>69.391019999999997</v>
      </c>
      <c r="FP216">
        <v>67.955200000000005</v>
      </c>
      <c r="FQ216">
        <v>66.739930000000001</v>
      </c>
      <c r="FR216">
        <v>0.12241340000000001</v>
      </c>
      <c r="FS216">
        <v>0.1555232</v>
      </c>
      <c r="FT216">
        <v>0.17347960000000001</v>
      </c>
    </row>
    <row r="217" spans="1:176" x14ac:dyDescent="0.2">
      <c r="A217" t="s">
        <v>199</v>
      </c>
      <c r="B217" t="s">
        <v>1</v>
      </c>
      <c r="C217" t="s">
        <v>211</v>
      </c>
      <c r="D217" t="s">
        <v>246</v>
      </c>
      <c r="E217">
        <v>656</v>
      </c>
      <c r="F217">
        <v>8.4673529999999992</v>
      </c>
      <c r="G217">
        <v>8.1063240000000008</v>
      </c>
      <c r="H217">
        <v>7.9439909999999996</v>
      </c>
      <c r="I217">
        <v>7.9316069999999996</v>
      </c>
      <c r="J217">
        <v>8.5798260000000006</v>
      </c>
      <c r="K217">
        <v>9.4001710000000003</v>
      </c>
      <c r="L217">
        <v>10.96433</v>
      </c>
      <c r="M217">
        <v>13.0153</v>
      </c>
      <c r="N217">
        <v>14.48415</v>
      </c>
      <c r="O217">
        <v>15.51403</v>
      </c>
      <c r="P217">
        <v>16.45804</v>
      </c>
      <c r="Q217">
        <v>16.454270000000001</v>
      </c>
      <c r="R217">
        <v>16.37556</v>
      </c>
      <c r="S217">
        <v>16.92511</v>
      </c>
      <c r="T217">
        <v>16.86938</v>
      </c>
      <c r="U217">
        <v>16.34967</v>
      </c>
      <c r="V217">
        <v>15.62152</v>
      </c>
      <c r="W217">
        <v>13.436809999999999</v>
      </c>
      <c r="X217">
        <v>11.487880000000001</v>
      </c>
      <c r="Y217">
        <v>10.76505</v>
      </c>
      <c r="Z217">
        <v>9.8443290000000001</v>
      </c>
      <c r="AA217">
        <v>9.2528790000000001</v>
      </c>
      <c r="AB217">
        <v>9.1655540000000002</v>
      </c>
      <c r="AC217">
        <v>8.4773619999999994</v>
      </c>
      <c r="AD217">
        <v>-0.2571736</v>
      </c>
      <c r="AE217">
        <v>-0.11770600000000001</v>
      </c>
      <c r="AF217">
        <v>-0.14885209999999999</v>
      </c>
      <c r="AG217">
        <v>-0.2233993</v>
      </c>
      <c r="AH217">
        <v>-0.20849000000000001</v>
      </c>
      <c r="AI217">
        <v>-0.35528670000000001</v>
      </c>
      <c r="AJ217">
        <v>-0.37612020000000002</v>
      </c>
      <c r="AK217">
        <v>-0.19205530000000001</v>
      </c>
      <c r="AL217">
        <v>-0.25380130000000001</v>
      </c>
      <c r="AM217">
        <v>-0.32261790000000001</v>
      </c>
      <c r="AN217">
        <v>-0.35595870000000002</v>
      </c>
      <c r="AO217">
        <v>-0.326405</v>
      </c>
      <c r="AP217">
        <v>-0.45772239999999997</v>
      </c>
      <c r="AQ217">
        <v>-0.28173169999999997</v>
      </c>
      <c r="AR217">
        <v>-0.33189790000000002</v>
      </c>
      <c r="AS217">
        <v>-0.24711420000000001</v>
      </c>
      <c r="AT217">
        <v>-7.6178999999999997E-2</v>
      </c>
      <c r="AU217">
        <v>-9.8948800000000003E-2</v>
      </c>
      <c r="AV217">
        <v>-0.1029294</v>
      </c>
      <c r="AW217">
        <v>-0.35487809999999997</v>
      </c>
      <c r="AX217">
        <v>-0.42032419999999998</v>
      </c>
      <c r="AY217">
        <v>-0.43413279999999999</v>
      </c>
      <c r="AZ217">
        <v>-0.33007570000000003</v>
      </c>
      <c r="BA217">
        <v>-0.37602790000000003</v>
      </c>
      <c r="BB217">
        <v>-0.12871869999999999</v>
      </c>
      <c r="BC217">
        <v>-6.8088000000000003E-3</v>
      </c>
      <c r="BD217">
        <v>-3.2897200000000001E-2</v>
      </c>
      <c r="BE217">
        <v>-9.4763299999999995E-2</v>
      </c>
      <c r="BF217">
        <v>-6.6225999999999993E-2</v>
      </c>
      <c r="BG217">
        <v>-0.20819219999999999</v>
      </c>
      <c r="BH217">
        <v>-0.22887089999999999</v>
      </c>
      <c r="BI217">
        <v>-4.1802999999999996E-3</v>
      </c>
      <c r="BJ217">
        <v>-6.5617200000000001E-2</v>
      </c>
      <c r="BK217">
        <v>-0.1306985</v>
      </c>
      <c r="BL217">
        <v>-0.16655120000000001</v>
      </c>
      <c r="BM217">
        <v>-0.15982199999999999</v>
      </c>
      <c r="BN217">
        <v>-0.29700500000000002</v>
      </c>
      <c r="BO217">
        <v>-0.1214898</v>
      </c>
      <c r="BP217">
        <v>-0.1704475</v>
      </c>
      <c r="BQ217">
        <v>-8.8315400000000002E-2</v>
      </c>
      <c r="BR217">
        <v>8.4747400000000001E-2</v>
      </c>
      <c r="BS217">
        <v>5.1299499999999998E-2</v>
      </c>
      <c r="BT217">
        <v>5.5654200000000001E-2</v>
      </c>
      <c r="BU217">
        <v>-0.20523759999999999</v>
      </c>
      <c r="BV217">
        <v>-0.27208979999999999</v>
      </c>
      <c r="BW217">
        <v>-0.30105959999999998</v>
      </c>
      <c r="BX217">
        <v>-0.2026172</v>
      </c>
      <c r="BY217">
        <v>-0.25688929999999999</v>
      </c>
      <c r="BZ217">
        <v>-3.97512E-2</v>
      </c>
      <c r="CA217">
        <v>6.9998199999999997E-2</v>
      </c>
      <c r="CB217">
        <v>4.7412799999999998E-2</v>
      </c>
      <c r="CC217">
        <v>-5.6703999999999999E-3</v>
      </c>
      <c r="CD217">
        <v>3.2305599999999997E-2</v>
      </c>
      <c r="CE217">
        <v>-0.1063149</v>
      </c>
      <c r="CF217">
        <v>-0.12688640000000001</v>
      </c>
      <c r="CG217">
        <v>0.12594140000000001</v>
      </c>
      <c r="CH217">
        <v>6.4718499999999998E-2</v>
      </c>
      <c r="CI217">
        <v>2.2244000000000001E-3</v>
      </c>
      <c r="CJ217">
        <v>-3.53681E-2</v>
      </c>
      <c r="CK217">
        <v>-4.4447E-2</v>
      </c>
      <c r="CL217">
        <v>-0.18569260000000001</v>
      </c>
      <c r="CM217">
        <v>-1.05068E-2</v>
      </c>
      <c r="CN217">
        <v>-5.86273E-2</v>
      </c>
      <c r="CO217">
        <v>2.1668199999999999E-2</v>
      </c>
      <c r="CP217">
        <v>0.19620460000000001</v>
      </c>
      <c r="CQ217">
        <v>0.155361</v>
      </c>
      <c r="CR217">
        <v>0.16548869999999999</v>
      </c>
      <c r="CS217">
        <v>-0.1015971</v>
      </c>
      <c r="CT217">
        <v>-0.1694232</v>
      </c>
      <c r="CU217">
        <v>-0.20889360000000001</v>
      </c>
      <c r="CV217">
        <v>-0.11433980000000001</v>
      </c>
      <c r="CW217">
        <v>-0.17437430000000001</v>
      </c>
      <c r="CX217">
        <v>4.9216200000000002E-2</v>
      </c>
      <c r="CY217">
        <v>0.1468052</v>
      </c>
      <c r="CZ217">
        <v>0.1277228</v>
      </c>
      <c r="DA217">
        <v>8.3422499999999997E-2</v>
      </c>
      <c r="DB217">
        <v>0.13083719999999999</v>
      </c>
      <c r="DC217">
        <v>-4.4375999999999999E-3</v>
      </c>
      <c r="DD217">
        <v>-2.4902000000000001E-2</v>
      </c>
      <c r="DE217">
        <v>0.25606309999999999</v>
      </c>
      <c r="DF217">
        <v>0.19505420000000001</v>
      </c>
      <c r="DG217">
        <v>0.1351472</v>
      </c>
      <c r="DH217">
        <v>9.5814999999999997E-2</v>
      </c>
      <c r="DI217">
        <v>7.0927900000000002E-2</v>
      </c>
      <c r="DJ217">
        <v>-7.4380199999999994E-2</v>
      </c>
      <c r="DK217">
        <v>0.1004763</v>
      </c>
      <c r="DL217">
        <v>5.3192799999999998E-2</v>
      </c>
      <c r="DM217">
        <v>0.13165180000000001</v>
      </c>
      <c r="DN217">
        <v>0.30766169999999998</v>
      </c>
      <c r="DO217">
        <v>0.2594225</v>
      </c>
      <c r="DP217">
        <v>0.27532319999999999</v>
      </c>
      <c r="DQ217">
        <v>2.0433999999999999E-3</v>
      </c>
      <c r="DR217">
        <v>-6.6756499999999996E-2</v>
      </c>
      <c r="DS217">
        <v>-0.1167275</v>
      </c>
      <c r="DT217">
        <v>-2.6062399999999999E-2</v>
      </c>
      <c r="DU217">
        <v>-9.1859300000000005E-2</v>
      </c>
      <c r="DV217">
        <v>0.1776711</v>
      </c>
      <c r="DW217">
        <v>0.2577023</v>
      </c>
      <c r="DX217">
        <v>0.24367759999999999</v>
      </c>
      <c r="DY217">
        <v>0.21205850000000001</v>
      </c>
      <c r="DZ217">
        <v>0.27310119999999999</v>
      </c>
      <c r="EA217">
        <v>0.14265700000000001</v>
      </c>
      <c r="EB217">
        <v>0.12234730000000001</v>
      </c>
      <c r="EC217">
        <v>0.4439381</v>
      </c>
      <c r="ED217">
        <v>0.38323829999999998</v>
      </c>
      <c r="EE217">
        <v>0.32706659999999999</v>
      </c>
      <c r="EF217">
        <v>0.28522249999999999</v>
      </c>
      <c r="EG217">
        <v>0.237511</v>
      </c>
      <c r="EH217">
        <v>8.6337200000000003E-2</v>
      </c>
      <c r="EI217">
        <v>0.26071810000000001</v>
      </c>
      <c r="EJ217">
        <v>0.21464320000000001</v>
      </c>
      <c r="EK217">
        <v>0.29045070000000001</v>
      </c>
      <c r="EL217">
        <v>0.46858810000000001</v>
      </c>
      <c r="EM217">
        <v>0.4096707</v>
      </c>
      <c r="EN217">
        <v>0.43390679999999998</v>
      </c>
      <c r="EO217">
        <v>0.15168390000000001</v>
      </c>
      <c r="EP217">
        <v>8.1477800000000003E-2</v>
      </c>
      <c r="EQ217">
        <v>1.6345700000000001E-2</v>
      </c>
      <c r="ER217">
        <v>0.10139620000000001</v>
      </c>
      <c r="ES217">
        <v>2.7279299999999999E-2</v>
      </c>
      <c r="ET217">
        <v>67.306330000000003</v>
      </c>
      <c r="EU217">
        <v>66.079980000000006</v>
      </c>
      <c r="EV217">
        <v>64.759159999999994</v>
      </c>
      <c r="EW217">
        <v>63.728319999999997</v>
      </c>
      <c r="EX217">
        <v>63.08173</v>
      </c>
      <c r="EY217">
        <v>62.587800000000001</v>
      </c>
      <c r="EZ217">
        <v>61.960810000000002</v>
      </c>
      <c r="FA217">
        <v>63.162480000000002</v>
      </c>
      <c r="FB217">
        <v>66.303430000000006</v>
      </c>
      <c r="FC217">
        <v>70.465429999999998</v>
      </c>
      <c r="FD217">
        <v>74.986909999999995</v>
      </c>
      <c r="FE217">
        <v>79.09093</v>
      </c>
      <c r="FF217">
        <v>82.501260000000002</v>
      </c>
      <c r="FG217">
        <v>85.820359999999994</v>
      </c>
      <c r="FH217">
        <v>88.142489999999995</v>
      </c>
      <c r="FI217">
        <v>88.971050000000005</v>
      </c>
      <c r="FJ217">
        <v>88.529820000000001</v>
      </c>
      <c r="FK217">
        <v>87.010459999999995</v>
      </c>
      <c r="FL217">
        <v>83.579930000000004</v>
      </c>
      <c r="FM217">
        <v>79.675439999999995</v>
      </c>
      <c r="FN217">
        <v>76.649690000000007</v>
      </c>
      <c r="FO217">
        <v>74.064059999999998</v>
      </c>
      <c r="FP217">
        <v>71.985309999999998</v>
      </c>
      <c r="FQ217">
        <v>70.345770000000002</v>
      </c>
      <c r="FR217">
        <v>0.12241340000000001</v>
      </c>
      <c r="FS217">
        <v>0.1555232</v>
      </c>
      <c r="FT217">
        <v>0.17347960000000001</v>
      </c>
    </row>
    <row r="218" spans="1:176" x14ac:dyDescent="0.2">
      <c r="A218" t="s">
        <v>199</v>
      </c>
      <c r="B218" t="s">
        <v>189</v>
      </c>
      <c r="C218" t="s">
        <v>1</v>
      </c>
      <c r="D218" t="s">
        <v>227</v>
      </c>
      <c r="E218">
        <v>3136</v>
      </c>
      <c r="F218">
        <v>7.4373469999999999</v>
      </c>
      <c r="G218">
        <v>7.1496729999999999</v>
      </c>
      <c r="H218">
        <v>7.0060099999999998</v>
      </c>
      <c r="I218">
        <v>7.0403330000000004</v>
      </c>
      <c r="J218">
        <v>7.3179869999999996</v>
      </c>
      <c r="K218">
        <v>8.1420279999999998</v>
      </c>
      <c r="L218">
        <v>9.4785140000000006</v>
      </c>
      <c r="M218">
        <v>11.12401</v>
      </c>
      <c r="N218">
        <v>13.04847</v>
      </c>
      <c r="O218">
        <v>14.57296</v>
      </c>
      <c r="P218">
        <v>15.644920000000001</v>
      </c>
      <c r="Q218">
        <v>16.24971</v>
      </c>
      <c r="R218">
        <v>16.49117</v>
      </c>
      <c r="S218">
        <v>16.764150000000001</v>
      </c>
      <c r="T218">
        <v>16.786020000000001</v>
      </c>
      <c r="U218">
        <v>16.44304</v>
      </c>
      <c r="V218">
        <v>15.72125</v>
      </c>
      <c r="W218">
        <v>14.544980000000001</v>
      </c>
      <c r="X218">
        <v>13.232530000000001</v>
      </c>
      <c r="Y218">
        <v>12.16262</v>
      </c>
      <c r="Z218">
        <v>11.42525</v>
      </c>
      <c r="AA218">
        <v>10.19483</v>
      </c>
      <c r="AB218">
        <v>8.9224399999999999</v>
      </c>
      <c r="AC218">
        <v>8.0880430000000008</v>
      </c>
      <c r="AD218">
        <v>0.15273600000000001</v>
      </c>
      <c r="AE218">
        <v>0.12884570000000001</v>
      </c>
      <c r="AF218">
        <v>0.14237050000000001</v>
      </c>
      <c r="AG218">
        <v>0.13934279999999999</v>
      </c>
      <c r="AH218">
        <v>0.16324060000000001</v>
      </c>
      <c r="AI218">
        <v>0.24971869999999999</v>
      </c>
      <c r="AJ218">
        <v>0.31081209999999998</v>
      </c>
      <c r="AK218">
        <v>0.36264299999999999</v>
      </c>
      <c r="AL218">
        <v>0.35350169999999997</v>
      </c>
      <c r="AM218">
        <v>0.31152970000000002</v>
      </c>
      <c r="AN218">
        <v>0.33290439999999999</v>
      </c>
      <c r="AO218">
        <v>0.3476205</v>
      </c>
      <c r="AP218">
        <v>0.36674459999999998</v>
      </c>
      <c r="AQ218">
        <v>0.35181380000000001</v>
      </c>
      <c r="AR218">
        <v>0.35357280000000002</v>
      </c>
      <c r="AS218">
        <v>0.42838490000000001</v>
      </c>
      <c r="AT218">
        <v>0.4469997</v>
      </c>
      <c r="AU218">
        <v>0.49782680000000001</v>
      </c>
      <c r="AV218">
        <v>0.45345970000000002</v>
      </c>
      <c r="AW218">
        <v>0.32942909999999997</v>
      </c>
      <c r="AX218">
        <v>0.26090980000000003</v>
      </c>
      <c r="AY218">
        <v>0.17371819999999999</v>
      </c>
      <c r="AZ218">
        <v>0.13146369999999999</v>
      </c>
      <c r="BA218">
        <v>0.1603523</v>
      </c>
      <c r="BB218">
        <v>0.167077</v>
      </c>
      <c r="BC218">
        <v>0.14378740000000001</v>
      </c>
      <c r="BD218">
        <v>0.1582286</v>
      </c>
      <c r="BE218">
        <v>0.15883320000000001</v>
      </c>
      <c r="BF218">
        <v>0.18265300000000001</v>
      </c>
      <c r="BG218">
        <v>0.27296979999999998</v>
      </c>
      <c r="BH218">
        <v>0.3436883</v>
      </c>
      <c r="BI218">
        <v>0.40162249999999999</v>
      </c>
      <c r="BJ218">
        <v>0.38930100000000001</v>
      </c>
      <c r="BK218">
        <v>0.34379340000000003</v>
      </c>
      <c r="BL218">
        <v>0.36502089999999998</v>
      </c>
      <c r="BM218">
        <v>0.3842043</v>
      </c>
      <c r="BN218">
        <v>0.40639059999999999</v>
      </c>
      <c r="BO218">
        <v>0.40059869999999997</v>
      </c>
      <c r="BP218">
        <v>0.40359200000000001</v>
      </c>
      <c r="BQ218">
        <v>0.478209</v>
      </c>
      <c r="BR218">
        <v>0.49535279999999998</v>
      </c>
      <c r="BS218">
        <v>0.54187419999999997</v>
      </c>
      <c r="BT218">
        <v>0.49261319999999997</v>
      </c>
      <c r="BU218">
        <v>0.36003869999999999</v>
      </c>
      <c r="BV218">
        <v>0.28908200000000001</v>
      </c>
      <c r="BW218">
        <v>0.1981686</v>
      </c>
      <c r="BX218">
        <v>0.1509807</v>
      </c>
      <c r="BY218">
        <v>0.1770391</v>
      </c>
      <c r="BZ218">
        <v>0.17700949999999999</v>
      </c>
      <c r="CA218">
        <v>0.154136</v>
      </c>
      <c r="CB218">
        <v>0.1692118</v>
      </c>
      <c r="CC218">
        <v>0.17233209999999999</v>
      </c>
      <c r="CD218">
        <v>0.19609789999999999</v>
      </c>
      <c r="CE218">
        <v>0.28907339999999998</v>
      </c>
      <c r="CF218">
        <v>0.36645820000000001</v>
      </c>
      <c r="CG218">
        <v>0.42861959999999999</v>
      </c>
      <c r="CH218">
        <v>0.41409550000000001</v>
      </c>
      <c r="CI218">
        <v>0.3661391</v>
      </c>
      <c r="CJ218">
        <v>0.38726460000000001</v>
      </c>
      <c r="CK218">
        <v>0.40954210000000002</v>
      </c>
      <c r="CL218">
        <v>0.43384929999999999</v>
      </c>
      <c r="CM218">
        <v>0.43438710000000003</v>
      </c>
      <c r="CN218">
        <v>0.43823509999999999</v>
      </c>
      <c r="CO218">
        <v>0.51271710000000004</v>
      </c>
      <c r="CP218">
        <v>0.52884200000000003</v>
      </c>
      <c r="CQ218">
        <v>0.57238120000000003</v>
      </c>
      <c r="CR218">
        <v>0.51973080000000005</v>
      </c>
      <c r="CS218">
        <v>0.38123869999999999</v>
      </c>
      <c r="CT218">
        <v>0.30859399999999998</v>
      </c>
      <c r="CU218">
        <v>0.21510290000000001</v>
      </c>
      <c r="CV218">
        <v>0.16449810000000001</v>
      </c>
      <c r="CW218">
        <v>0.18859629999999999</v>
      </c>
      <c r="CX218">
        <v>0.186942</v>
      </c>
      <c r="CY218">
        <v>0.16448460000000001</v>
      </c>
      <c r="CZ218">
        <v>0.1801951</v>
      </c>
      <c r="DA218">
        <v>0.1858311</v>
      </c>
      <c r="DB218">
        <v>0.2095429</v>
      </c>
      <c r="DC218">
        <v>0.30517709999999998</v>
      </c>
      <c r="DD218">
        <v>0.38922820000000002</v>
      </c>
      <c r="DE218">
        <v>0.45561659999999998</v>
      </c>
      <c r="DF218">
        <v>0.43889</v>
      </c>
      <c r="DG218">
        <v>0.38848490000000002</v>
      </c>
      <c r="DH218">
        <v>0.40950839999999999</v>
      </c>
      <c r="DI218">
        <v>0.43487999999999999</v>
      </c>
      <c r="DJ218">
        <v>0.46130789999999999</v>
      </c>
      <c r="DK218">
        <v>0.46817540000000002</v>
      </c>
      <c r="DL218">
        <v>0.47287820000000003</v>
      </c>
      <c r="DM218">
        <v>0.54722519999999997</v>
      </c>
      <c r="DN218">
        <v>0.56233109999999997</v>
      </c>
      <c r="DO218">
        <v>0.60288819999999999</v>
      </c>
      <c r="DP218">
        <v>0.54684840000000001</v>
      </c>
      <c r="DQ218">
        <v>0.40243879999999999</v>
      </c>
      <c r="DR218">
        <v>0.32810610000000001</v>
      </c>
      <c r="DS218">
        <v>0.2320372</v>
      </c>
      <c r="DT218">
        <v>0.17801549999999999</v>
      </c>
      <c r="DU218">
        <v>0.20015359999999999</v>
      </c>
      <c r="DV218">
        <v>0.20128289999999999</v>
      </c>
      <c r="DW218">
        <v>0.17942630000000001</v>
      </c>
      <c r="DX218">
        <v>0.19605320000000001</v>
      </c>
      <c r="DY218">
        <v>0.20532139999999999</v>
      </c>
      <c r="DZ218">
        <v>0.2289552</v>
      </c>
      <c r="EA218">
        <v>0.3284282</v>
      </c>
      <c r="EB218">
        <v>0.42210439999999999</v>
      </c>
      <c r="EC218">
        <v>0.49459609999999998</v>
      </c>
      <c r="ED218">
        <v>0.47468929999999998</v>
      </c>
      <c r="EE218">
        <v>0.42074859999999997</v>
      </c>
      <c r="EF218">
        <v>0.44162489999999999</v>
      </c>
      <c r="EG218">
        <v>0.47146379999999999</v>
      </c>
      <c r="EH218">
        <v>0.50095389999999995</v>
      </c>
      <c r="EI218">
        <v>0.51696039999999999</v>
      </c>
      <c r="EJ218">
        <v>0.52289739999999996</v>
      </c>
      <c r="EK218">
        <v>0.59704939999999995</v>
      </c>
      <c r="EL218">
        <v>0.61068420000000001</v>
      </c>
      <c r="EM218">
        <v>0.64693560000000006</v>
      </c>
      <c r="EN218">
        <v>0.58600200000000002</v>
      </c>
      <c r="EO218">
        <v>0.4330483</v>
      </c>
      <c r="EP218">
        <v>0.35627829999999999</v>
      </c>
      <c r="EQ218">
        <v>0.25648759999999998</v>
      </c>
      <c r="ER218">
        <v>0.1975325</v>
      </c>
      <c r="ES218">
        <v>0.21684039999999999</v>
      </c>
      <c r="ET218">
        <v>55.664630000000002</v>
      </c>
      <c r="EU218">
        <v>54.846020000000003</v>
      </c>
      <c r="EV218">
        <v>54.102339999999998</v>
      </c>
      <c r="EW218">
        <v>53.495699999999999</v>
      </c>
      <c r="EX218">
        <v>52.933990000000001</v>
      </c>
      <c r="EY218">
        <v>52.576189999999997</v>
      </c>
      <c r="EZ218">
        <v>52.434330000000003</v>
      </c>
      <c r="FA218">
        <v>53.842460000000003</v>
      </c>
      <c r="FB218">
        <v>56.493169999999999</v>
      </c>
      <c r="FC218">
        <v>59.0974</v>
      </c>
      <c r="FD218">
        <v>61.53302</v>
      </c>
      <c r="FE218">
        <v>63.603319999999997</v>
      </c>
      <c r="FF218">
        <v>65.404780000000002</v>
      </c>
      <c r="FG218">
        <v>67.247069999999994</v>
      </c>
      <c r="FH218">
        <v>68.997489999999999</v>
      </c>
      <c r="FI218">
        <v>69.709109999999995</v>
      </c>
      <c r="FJ218">
        <v>69.418440000000004</v>
      </c>
      <c r="FK218">
        <v>68.358509999999995</v>
      </c>
      <c r="FL218">
        <v>66.155820000000006</v>
      </c>
      <c r="FM218">
        <v>63.140720000000002</v>
      </c>
      <c r="FN218">
        <v>60.798459999999999</v>
      </c>
      <c r="FO218">
        <v>59.170459999999999</v>
      </c>
      <c r="FP218">
        <v>57.912019999999998</v>
      </c>
      <c r="FQ218">
        <v>56.867730000000002</v>
      </c>
      <c r="FR218">
        <v>2.5823599999999999E-2</v>
      </c>
      <c r="FS218">
        <v>3.7160600000000002E-2</v>
      </c>
    </row>
    <row r="219" spans="1:176" x14ac:dyDescent="0.2">
      <c r="A219" t="s">
        <v>199</v>
      </c>
      <c r="B219" t="s">
        <v>189</v>
      </c>
      <c r="C219" t="s">
        <v>1</v>
      </c>
      <c r="D219" t="s">
        <v>238</v>
      </c>
      <c r="E219">
        <v>3136</v>
      </c>
      <c r="F219">
        <v>7.8173870000000001</v>
      </c>
      <c r="G219">
        <v>7.4448189999999999</v>
      </c>
      <c r="H219">
        <v>7.2328710000000003</v>
      </c>
      <c r="I219">
        <v>7.2866809999999997</v>
      </c>
      <c r="J219">
        <v>7.5066470000000001</v>
      </c>
      <c r="K219">
        <v>8.2698970000000003</v>
      </c>
      <c r="L219">
        <v>9.3748140000000006</v>
      </c>
      <c r="M219">
        <v>11.20185</v>
      </c>
      <c r="N219">
        <v>13.3354</v>
      </c>
      <c r="O219">
        <v>15.339729999999999</v>
      </c>
      <c r="P219">
        <v>17.381419999999999</v>
      </c>
      <c r="Q219">
        <v>18.896070000000002</v>
      </c>
      <c r="R219">
        <v>19.547920000000001</v>
      </c>
      <c r="S219">
        <v>20.304069999999999</v>
      </c>
      <c r="T219">
        <v>20.571770000000001</v>
      </c>
      <c r="U219">
        <v>20.468920000000001</v>
      </c>
      <c r="V219">
        <v>19.556480000000001</v>
      </c>
      <c r="W219">
        <v>17.79955</v>
      </c>
      <c r="X219">
        <v>15.91804</v>
      </c>
      <c r="Y219">
        <v>14.39542</v>
      </c>
      <c r="Z219">
        <v>13.46705</v>
      </c>
      <c r="AA219">
        <v>11.71931</v>
      </c>
      <c r="AB219">
        <v>9.9381520000000005</v>
      </c>
      <c r="AC219">
        <v>8.8529119999999999</v>
      </c>
      <c r="AD219">
        <v>0.12273199999999999</v>
      </c>
      <c r="AE219">
        <v>0.10000240000000001</v>
      </c>
      <c r="AF219">
        <v>9.6289200000000005E-2</v>
      </c>
      <c r="AG219">
        <v>0.129106</v>
      </c>
      <c r="AH219">
        <v>0.16206319999999999</v>
      </c>
      <c r="AI219">
        <v>0.24111630000000001</v>
      </c>
      <c r="AJ219">
        <v>0.2335699</v>
      </c>
      <c r="AK219">
        <v>0.30967909999999998</v>
      </c>
      <c r="AL219">
        <v>0.11075599999999999</v>
      </c>
      <c r="AM219">
        <v>-2.98328E-2</v>
      </c>
      <c r="AN219">
        <v>0.23447399999999999</v>
      </c>
      <c r="AO219">
        <v>0.43070340000000001</v>
      </c>
      <c r="AP219">
        <v>0.34465970000000001</v>
      </c>
      <c r="AQ219">
        <v>0.41278049999999999</v>
      </c>
      <c r="AR219">
        <v>0.39550200000000002</v>
      </c>
      <c r="AS219">
        <v>0.54229640000000001</v>
      </c>
      <c r="AT219">
        <v>0.46699420000000003</v>
      </c>
      <c r="AU219">
        <v>0.26247019999999999</v>
      </c>
      <c r="AV219">
        <v>0.28242139999999999</v>
      </c>
      <c r="AW219">
        <v>0.32336330000000002</v>
      </c>
      <c r="AX219">
        <v>0.42353879999999999</v>
      </c>
      <c r="AY219">
        <v>0.20561560000000001</v>
      </c>
      <c r="AZ219">
        <v>0.14710699999999999</v>
      </c>
      <c r="BA219">
        <v>0.14910780000000001</v>
      </c>
      <c r="BB219">
        <v>0.137073</v>
      </c>
      <c r="BC219">
        <v>0.1149442</v>
      </c>
      <c r="BD219">
        <v>0.11214730000000001</v>
      </c>
      <c r="BE219">
        <v>0.14859629999999999</v>
      </c>
      <c r="BF219">
        <v>0.18147559999999999</v>
      </c>
      <c r="BG219">
        <v>0.26436739999999997</v>
      </c>
      <c r="BH219">
        <v>0.26644620000000002</v>
      </c>
      <c r="BI219">
        <v>0.34865859999999999</v>
      </c>
      <c r="BJ219">
        <v>0.1465553</v>
      </c>
      <c r="BK219">
        <v>2.4309000000000002E-3</v>
      </c>
      <c r="BL219">
        <v>0.26659050000000001</v>
      </c>
      <c r="BM219">
        <v>0.46728720000000001</v>
      </c>
      <c r="BN219">
        <v>0.38430569999999997</v>
      </c>
      <c r="BO219">
        <v>0.46156540000000001</v>
      </c>
      <c r="BP219">
        <v>0.44552120000000001</v>
      </c>
      <c r="BQ219">
        <v>0.5921206</v>
      </c>
      <c r="BR219">
        <v>0.51534729999999995</v>
      </c>
      <c r="BS219">
        <v>0.3065175</v>
      </c>
      <c r="BT219">
        <v>0.321575</v>
      </c>
      <c r="BU219">
        <v>0.35397289999999998</v>
      </c>
      <c r="BV219">
        <v>0.45171099999999997</v>
      </c>
      <c r="BW219">
        <v>0.2300661</v>
      </c>
      <c r="BX219">
        <v>0.16662399999999999</v>
      </c>
      <c r="BY219">
        <v>0.16579459999999999</v>
      </c>
      <c r="BZ219">
        <v>0.14700550000000001</v>
      </c>
      <c r="CA219">
        <v>0.12529270000000001</v>
      </c>
      <c r="CB219">
        <v>0.12313060000000001</v>
      </c>
      <c r="CC219">
        <v>0.1620953</v>
      </c>
      <c r="CD219">
        <v>0.1949205</v>
      </c>
      <c r="CE219">
        <v>0.28047109999999997</v>
      </c>
      <c r="CF219">
        <v>0.28921609999999998</v>
      </c>
      <c r="CG219">
        <v>0.37565569999999998</v>
      </c>
      <c r="CH219">
        <v>0.1713498</v>
      </c>
      <c r="CI219">
        <v>2.4776599999999999E-2</v>
      </c>
      <c r="CJ219">
        <v>0.28883429999999999</v>
      </c>
      <c r="CK219">
        <v>0.49262509999999998</v>
      </c>
      <c r="CL219">
        <v>0.41176439999999997</v>
      </c>
      <c r="CM219">
        <v>0.49535380000000001</v>
      </c>
      <c r="CN219">
        <v>0.48016429999999999</v>
      </c>
      <c r="CO219">
        <v>0.62662859999999998</v>
      </c>
      <c r="CP219">
        <v>0.54883649999999995</v>
      </c>
      <c r="CQ219">
        <v>0.33702460000000001</v>
      </c>
      <c r="CR219">
        <v>0.34869260000000002</v>
      </c>
      <c r="CS219">
        <v>0.37517289999999998</v>
      </c>
      <c r="CT219">
        <v>0.471223</v>
      </c>
      <c r="CU219">
        <v>0.24700040000000001</v>
      </c>
      <c r="CV219">
        <v>0.18014140000000001</v>
      </c>
      <c r="CW219">
        <v>0.1773518</v>
      </c>
      <c r="CX219">
        <v>0.15693799999999999</v>
      </c>
      <c r="CY219">
        <v>0.13564129999999999</v>
      </c>
      <c r="CZ219">
        <v>0.13411390000000001</v>
      </c>
      <c r="DA219">
        <v>0.17559420000000001</v>
      </c>
      <c r="DB219">
        <v>0.20836550000000001</v>
      </c>
      <c r="DC219">
        <v>0.29657470000000002</v>
      </c>
      <c r="DD219">
        <v>0.31198609999999999</v>
      </c>
      <c r="DE219">
        <v>0.40265269999999997</v>
      </c>
      <c r="DF219">
        <v>0.19614429999999999</v>
      </c>
      <c r="DG219">
        <v>4.7122299999999999E-2</v>
      </c>
      <c r="DH219">
        <v>0.31107810000000002</v>
      </c>
      <c r="DI219">
        <v>0.5179629</v>
      </c>
      <c r="DJ219">
        <v>0.43922299999999997</v>
      </c>
      <c r="DK219">
        <v>0.52914209999999995</v>
      </c>
      <c r="DL219">
        <v>0.51480740000000003</v>
      </c>
      <c r="DM219">
        <v>0.66113670000000002</v>
      </c>
      <c r="DN219">
        <v>0.5823256</v>
      </c>
      <c r="DO219">
        <v>0.36753170000000002</v>
      </c>
      <c r="DP219">
        <v>0.37581019999999998</v>
      </c>
      <c r="DQ219">
        <v>0.39637299999999998</v>
      </c>
      <c r="DR219">
        <v>0.49073509999999998</v>
      </c>
      <c r="DS219">
        <v>0.26393460000000002</v>
      </c>
      <c r="DT219">
        <v>0.19365879999999999</v>
      </c>
      <c r="DU219">
        <v>0.1889091</v>
      </c>
      <c r="DV219">
        <v>0.17127890000000001</v>
      </c>
      <c r="DW219">
        <v>0.15058299999999999</v>
      </c>
      <c r="DX219">
        <v>0.14997199999999999</v>
      </c>
      <c r="DY219">
        <v>0.1950846</v>
      </c>
      <c r="DZ219">
        <v>0.2277778</v>
      </c>
      <c r="EA219">
        <v>0.31982579999999999</v>
      </c>
      <c r="EB219">
        <v>0.34486230000000001</v>
      </c>
      <c r="EC219">
        <v>0.44163219999999997</v>
      </c>
      <c r="ED219">
        <v>0.2319436</v>
      </c>
      <c r="EE219">
        <v>7.9385999999999998E-2</v>
      </c>
      <c r="EF219">
        <v>0.34319460000000002</v>
      </c>
      <c r="EG219">
        <v>0.55454669999999995</v>
      </c>
      <c r="EH219">
        <v>0.47886899999999999</v>
      </c>
      <c r="EI219">
        <v>0.57792710000000003</v>
      </c>
      <c r="EJ219">
        <v>0.56482650000000001</v>
      </c>
      <c r="EK219">
        <v>0.71096090000000001</v>
      </c>
      <c r="EL219">
        <v>0.63067870000000004</v>
      </c>
      <c r="EM219">
        <v>0.41157899999999997</v>
      </c>
      <c r="EN219">
        <v>0.41496379999999999</v>
      </c>
      <c r="EO219">
        <v>0.42698259999999999</v>
      </c>
      <c r="EP219">
        <v>0.51890729999999996</v>
      </c>
      <c r="EQ219">
        <v>0.28838510000000001</v>
      </c>
      <c r="ER219">
        <v>0.2131758</v>
      </c>
      <c r="ES219">
        <v>0.2055959</v>
      </c>
      <c r="ET219">
        <v>64.356250000000003</v>
      </c>
      <c r="EU219">
        <v>63.030050000000003</v>
      </c>
      <c r="EV219">
        <v>61.707729999999998</v>
      </c>
      <c r="EW219">
        <v>60.575310000000002</v>
      </c>
      <c r="EX219">
        <v>59.471420000000002</v>
      </c>
      <c r="EY219">
        <v>59.30339</v>
      </c>
      <c r="EZ219">
        <v>59.503779999999999</v>
      </c>
      <c r="FA219">
        <v>64.19453</v>
      </c>
      <c r="FB219">
        <v>68.978020000000001</v>
      </c>
      <c r="FC219">
        <v>72.825580000000002</v>
      </c>
      <c r="FD219">
        <v>76.57544</v>
      </c>
      <c r="FE219">
        <v>79.862589999999997</v>
      </c>
      <c r="FF219">
        <v>83.08766</v>
      </c>
      <c r="FG219">
        <v>85.744759999999999</v>
      </c>
      <c r="FH219">
        <v>88.441800000000001</v>
      </c>
      <c r="FI219">
        <v>88.839690000000004</v>
      </c>
      <c r="FJ219">
        <v>88.352080000000001</v>
      </c>
      <c r="FK219">
        <v>88.569760000000002</v>
      </c>
      <c r="FL219">
        <v>86.611829999999998</v>
      </c>
      <c r="FM219">
        <v>82.989270000000005</v>
      </c>
      <c r="FN219">
        <v>78.283060000000006</v>
      </c>
      <c r="FO219">
        <v>75.234120000000004</v>
      </c>
      <c r="FP219">
        <v>73.427180000000007</v>
      </c>
      <c r="FQ219">
        <v>70.561480000000003</v>
      </c>
      <c r="FR219">
        <v>2.5823599999999999E-2</v>
      </c>
      <c r="FS219">
        <v>3.7160600000000002E-2</v>
      </c>
    </row>
    <row r="220" spans="1:176" x14ac:dyDescent="0.2">
      <c r="A220" t="s">
        <v>199</v>
      </c>
      <c r="B220" t="s">
        <v>189</v>
      </c>
      <c r="C220" t="s">
        <v>1</v>
      </c>
      <c r="D220" t="s">
        <v>228</v>
      </c>
      <c r="E220">
        <v>3136</v>
      </c>
      <c r="F220">
        <v>7.7365950000000003</v>
      </c>
      <c r="G220">
        <v>7.4500149999999996</v>
      </c>
      <c r="H220">
        <v>7.3111139999999999</v>
      </c>
      <c r="I220">
        <v>7.2900850000000004</v>
      </c>
      <c r="J220">
        <v>7.6096830000000004</v>
      </c>
      <c r="K220">
        <v>8.3540589999999995</v>
      </c>
      <c r="L220">
        <v>9.7211189999999998</v>
      </c>
      <c r="M220">
        <v>11.30993</v>
      </c>
      <c r="N220">
        <v>13.315759999999999</v>
      </c>
      <c r="O220">
        <v>15.21073</v>
      </c>
      <c r="P220">
        <v>16.78349</v>
      </c>
      <c r="Q220">
        <v>17.84939</v>
      </c>
      <c r="R220">
        <v>18.351859999999999</v>
      </c>
      <c r="S220">
        <v>18.92108</v>
      </c>
      <c r="T220">
        <v>19.063610000000001</v>
      </c>
      <c r="U220">
        <v>18.677399999999999</v>
      </c>
      <c r="V220">
        <v>17.844830000000002</v>
      </c>
      <c r="W220">
        <v>16.246729999999999</v>
      </c>
      <c r="X220">
        <v>14.52969</v>
      </c>
      <c r="Y220">
        <v>13.157069999999999</v>
      </c>
      <c r="Z220">
        <v>12.23462</v>
      </c>
      <c r="AA220">
        <v>10.762969999999999</v>
      </c>
      <c r="AB220">
        <v>9.3994420000000005</v>
      </c>
      <c r="AC220">
        <v>8.4337400000000002</v>
      </c>
      <c r="AD220">
        <v>-0.1591253</v>
      </c>
      <c r="AE220">
        <v>-0.14893629999999999</v>
      </c>
      <c r="AF220">
        <v>-9.7847299999999998E-2</v>
      </c>
      <c r="AG220">
        <v>-0.1157456</v>
      </c>
      <c r="AH220">
        <v>-7.9754099999999994E-2</v>
      </c>
      <c r="AI220">
        <v>-5.18237E-2</v>
      </c>
      <c r="AJ220">
        <v>7.6821200000000006E-2</v>
      </c>
      <c r="AK220">
        <v>-1.9936499999999999E-2</v>
      </c>
      <c r="AL220">
        <v>-8.5711999999999997E-2</v>
      </c>
      <c r="AM220">
        <v>-0.1133931</v>
      </c>
      <c r="AN220">
        <v>-8.6804900000000004E-2</v>
      </c>
      <c r="AO220">
        <v>-6.6207100000000005E-2</v>
      </c>
      <c r="AP220">
        <v>-0.13777990000000001</v>
      </c>
      <c r="AQ220">
        <v>-8.93119E-2</v>
      </c>
      <c r="AR220">
        <v>-8.2130800000000004E-2</v>
      </c>
      <c r="AS220">
        <v>-0.1226542</v>
      </c>
      <c r="AT220">
        <v>-2.6664400000000001E-2</v>
      </c>
      <c r="AU220">
        <v>-6.2975100000000006E-2</v>
      </c>
      <c r="AV220">
        <v>-7.2637599999999997E-2</v>
      </c>
      <c r="AW220">
        <v>-5.7197699999999997E-2</v>
      </c>
      <c r="AX220">
        <v>-6.6935800000000004E-2</v>
      </c>
      <c r="AY220">
        <v>-0.2127617</v>
      </c>
      <c r="AZ220">
        <v>-0.1198863</v>
      </c>
      <c r="BA220">
        <v>-0.13495660000000001</v>
      </c>
      <c r="BB220">
        <v>-9.9952700000000005E-2</v>
      </c>
      <c r="BC220">
        <v>-9.1887700000000003E-2</v>
      </c>
      <c r="BD220">
        <v>-3.9745299999999997E-2</v>
      </c>
      <c r="BE220">
        <v>-6.0180200000000003E-2</v>
      </c>
      <c r="BF220">
        <v>-2.4845599999999999E-2</v>
      </c>
      <c r="BG220">
        <v>4.4387999999999997E-3</v>
      </c>
      <c r="BH220">
        <v>0.1339776</v>
      </c>
      <c r="BI220">
        <v>5.2872599999999999E-2</v>
      </c>
      <c r="BJ220">
        <v>4.3153000000000002E-3</v>
      </c>
      <c r="BK220">
        <v>-5.1742000000000003E-3</v>
      </c>
      <c r="BL220">
        <v>4.15079E-2</v>
      </c>
      <c r="BM220">
        <v>7.4135199999999998E-2</v>
      </c>
      <c r="BN220">
        <v>1.6958000000000001E-2</v>
      </c>
      <c r="BO220">
        <v>8.1438499999999997E-2</v>
      </c>
      <c r="BP220">
        <v>8.7104799999999996E-2</v>
      </c>
      <c r="BQ220">
        <v>5.7604900000000001E-2</v>
      </c>
      <c r="BR220">
        <v>0.14103019999999999</v>
      </c>
      <c r="BS220">
        <v>9.3842099999999998E-2</v>
      </c>
      <c r="BT220">
        <v>6.1718500000000003E-2</v>
      </c>
      <c r="BU220">
        <v>5.3271100000000002E-2</v>
      </c>
      <c r="BV220">
        <v>2.7417899999999999E-2</v>
      </c>
      <c r="BW220">
        <v>-0.13270870000000001</v>
      </c>
      <c r="BX220">
        <v>-5.4705799999999999E-2</v>
      </c>
      <c r="BY220">
        <v>-7.7219999999999997E-2</v>
      </c>
      <c r="BZ220">
        <v>-5.8969899999999999E-2</v>
      </c>
      <c r="CA220">
        <v>-5.2375999999999999E-2</v>
      </c>
      <c r="CB220">
        <v>4.9589999999999996E-4</v>
      </c>
      <c r="CC220">
        <v>-2.1695699999999998E-2</v>
      </c>
      <c r="CD220">
        <v>1.31839E-2</v>
      </c>
      <c r="CE220">
        <v>4.3406E-2</v>
      </c>
      <c r="CF220">
        <v>0.17356389999999999</v>
      </c>
      <c r="CG220">
        <v>0.1033</v>
      </c>
      <c r="CH220">
        <v>6.6668000000000005E-2</v>
      </c>
      <c r="CI220">
        <v>6.9777800000000001E-2</v>
      </c>
      <c r="CJ220">
        <v>0.13037689999999999</v>
      </c>
      <c r="CK220">
        <v>0.17133590000000001</v>
      </c>
      <c r="CL220">
        <v>0.124129</v>
      </c>
      <c r="CM220">
        <v>0.19969980000000001</v>
      </c>
      <c r="CN220">
        <v>0.20431679999999999</v>
      </c>
      <c r="CO220">
        <v>0.1824518</v>
      </c>
      <c r="CP220">
        <v>0.25717489999999998</v>
      </c>
      <c r="CQ220">
        <v>0.2024532</v>
      </c>
      <c r="CR220">
        <v>0.1547731</v>
      </c>
      <c r="CS220">
        <v>0.12978149999999999</v>
      </c>
      <c r="CT220">
        <v>9.2767000000000002E-2</v>
      </c>
      <c r="CU220">
        <v>-7.7264399999999997E-2</v>
      </c>
      <c r="CV220">
        <v>-9.5619999999999993E-3</v>
      </c>
      <c r="CW220">
        <v>-3.7231800000000002E-2</v>
      </c>
      <c r="CX220">
        <v>-1.7987099999999999E-2</v>
      </c>
      <c r="CY220">
        <v>-1.28644E-2</v>
      </c>
      <c r="CZ220">
        <v>4.0737200000000001E-2</v>
      </c>
      <c r="DA220">
        <v>1.67887E-2</v>
      </c>
      <c r="DB220">
        <v>5.1213399999999999E-2</v>
      </c>
      <c r="DC220">
        <v>8.2373199999999994E-2</v>
      </c>
      <c r="DD220">
        <v>0.21315020000000001</v>
      </c>
      <c r="DE220">
        <v>0.15372730000000001</v>
      </c>
      <c r="DF220">
        <v>0.12902060000000001</v>
      </c>
      <c r="DG220">
        <v>0.14472989999999999</v>
      </c>
      <c r="DH220">
        <v>0.219246</v>
      </c>
      <c r="DI220">
        <v>0.26853650000000001</v>
      </c>
      <c r="DJ220">
        <v>0.23130000000000001</v>
      </c>
      <c r="DK220">
        <v>0.31796099999999999</v>
      </c>
      <c r="DL220">
        <v>0.32152890000000001</v>
      </c>
      <c r="DM220">
        <v>0.30729869999999998</v>
      </c>
      <c r="DN220">
        <v>0.37331969999999998</v>
      </c>
      <c r="DO220">
        <v>0.31106430000000002</v>
      </c>
      <c r="DP220">
        <v>0.24782779999999999</v>
      </c>
      <c r="DQ220">
        <v>0.206292</v>
      </c>
      <c r="DR220">
        <v>0.15811610000000001</v>
      </c>
      <c r="DS220">
        <v>-2.1819999999999999E-2</v>
      </c>
      <c r="DT220">
        <v>3.5581799999999997E-2</v>
      </c>
      <c r="DU220">
        <v>2.7564E-3</v>
      </c>
      <c r="DV220">
        <v>4.11855E-2</v>
      </c>
      <c r="DW220">
        <v>4.4184300000000003E-2</v>
      </c>
      <c r="DX220">
        <v>9.8839099999999999E-2</v>
      </c>
      <c r="DY220">
        <v>7.2354100000000005E-2</v>
      </c>
      <c r="DZ220">
        <v>0.10612190000000001</v>
      </c>
      <c r="EA220">
        <v>0.1386356</v>
      </c>
      <c r="EB220">
        <v>0.27030660000000001</v>
      </c>
      <c r="EC220">
        <v>0.2265364</v>
      </c>
      <c r="ED220">
        <v>0.21904789999999999</v>
      </c>
      <c r="EE220">
        <v>0.25294879999999997</v>
      </c>
      <c r="EF220">
        <v>0.3475588</v>
      </c>
      <c r="EG220">
        <v>0.40887889999999999</v>
      </c>
      <c r="EH220">
        <v>0.38603789999999999</v>
      </c>
      <c r="EI220">
        <v>0.48871140000000002</v>
      </c>
      <c r="EJ220">
        <v>0.49076439999999999</v>
      </c>
      <c r="EK220">
        <v>0.48755779999999999</v>
      </c>
      <c r="EL220">
        <v>0.54101429999999995</v>
      </c>
      <c r="EM220">
        <v>0.46788150000000001</v>
      </c>
      <c r="EN220">
        <v>0.38218390000000002</v>
      </c>
      <c r="EO220">
        <v>0.31676080000000001</v>
      </c>
      <c r="EP220">
        <v>0.25246970000000002</v>
      </c>
      <c r="EQ220">
        <v>5.8232899999999997E-2</v>
      </c>
      <c r="ER220">
        <v>0.1007623</v>
      </c>
      <c r="ES220">
        <v>6.0492999999999998E-2</v>
      </c>
      <c r="ET220">
        <v>63.98254</v>
      </c>
      <c r="EU220">
        <v>63.425240000000002</v>
      </c>
      <c r="EV220">
        <v>63.001550000000002</v>
      </c>
      <c r="EW220">
        <v>62.63908</v>
      </c>
      <c r="EX220">
        <v>62.36844</v>
      </c>
      <c r="EY220">
        <v>62.132779999999997</v>
      </c>
      <c r="EZ220">
        <v>62.061790000000002</v>
      </c>
      <c r="FA220">
        <v>62.971850000000003</v>
      </c>
      <c r="FB220">
        <v>64.704620000000006</v>
      </c>
      <c r="FC220">
        <v>67.13082</v>
      </c>
      <c r="FD220">
        <v>69.862690000000001</v>
      </c>
      <c r="FE220">
        <v>72.637640000000005</v>
      </c>
      <c r="FF220">
        <v>75.145809999999997</v>
      </c>
      <c r="FG220">
        <v>77.211489999999998</v>
      </c>
      <c r="FH220">
        <v>78.541759999999996</v>
      </c>
      <c r="FI220">
        <v>78.934839999999994</v>
      </c>
      <c r="FJ220">
        <v>78.488129999999998</v>
      </c>
      <c r="FK220">
        <v>77.19247</v>
      </c>
      <c r="FL220">
        <v>74.845600000000005</v>
      </c>
      <c r="FM220">
        <v>71.785340000000005</v>
      </c>
      <c r="FN220">
        <v>68.967070000000007</v>
      </c>
      <c r="FO220">
        <v>67.06917</v>
      </c>
      <c r="FP220">
        <v>65.775829999999999</v>
      </c>
      <c r="FQ220">
        <v>64.880170000000007</v>
      </c>
      <c r="FR220">
        <v>0.1159309</v>
      </c>
      <c r="FS220">
        <v>0.13304650000000001</v>
      </c>
      <c r="FT220">
        <v>0.21279780000000001</v>
      </c>
    </row>
    <row r="221" spans="1:176" x14ac:dyDescent="0.2">
      <c r="A221" t="s">
        <v>199</v>
      </c>
      <c r="B221" t="s">
        <v>189</v>
      </c>
      <c r="C221" t="s">
        <v>1</v>
      </c>
      <c r="D221" t="s">
        <v>239</v>
      </c>
      <c r="E221">
        <v>3136</v>
      </c>
      <c r="F221">
        <v>8.0685520000000004</v>
      </c>
      <c r="G221">
        <v>7.6710060000000002</v>
      </c>
      <c r="H221">
        <v>7.5048019999999998</v>
      </c>
      <c r="I221">
        <v>7.5006950000000003</v>
      </c>
      <c r="J221">
        <v>7.7941960000000003</v>
      </c>
      <c r="K221">
        <v>8.5271340000000002</v>
      </c>
      <c r="L221">
        <v>9.7480189999999993</v>
      </c>
      <c r="M221">
        <v>11.50384</v>
      </c>
      <c r="N221">
        <v>13.821160000000001</v>
      </c>
      <c r="O221">
        <v>16.06137</v>
      </c>
      <c r="P221">
        <v>17.838249999999999</v>
      </c>
      <c r="Q221">
        <v>19.089960000000001</v>
      </c>
      <c r="R221">
        <v>19.42803</v>
      </c>
      <c r="S221">
        <v>19.911200000000001</v>
      </c>
      <c r="T221">
        <v>20.045539999999999</v>
      </c>
      <c r="U221">
        <v>19.65804</v>
      </c>
      <c r="V221">
        <v>18.76296</v>
      </c>
      <c r="W221">
        <v>17.071929999999998</v>
      </c>
      <c r="X221">
        <v>15.343920000000001</v>
      </c>
      <c r="Y221">
        <v>13.90629</v>
      </c>
      <c r="Z221">
        <v>12.936249999999999</v>
      </c>
      <c r="AA221">
        <v>11.53721</v>
      </c>
      <c r="AB221">
        <v>9.9859989999999996</v>
      </c>
      <c r="AC221">
        <v>8.8365320000000001</v>
      </c>
      <c r="AD221">
        <v>-0.1897383</v>
      </c>
      <c r="AE221">
        <v>-0.18151010000000001</v>
      </c>
      <c r="AF221">
        <v>-0.12657579999999999</v>
      </c>
      <c r="AG221">
        <v>-0.13583690000000001</v>
      </c>
      <c r="AH221">
        <v>-9.9241599999999999E-2</v>
      </c>
      <c r="AI221">
        <v>-0.10784820000000001</v>
      </c>
      <c r="AJ221">
        <v>-1.5123000000000001E-3</v>
      </c>
      <c r="AK221">
        <v>-8.6515300000000003E-2</v>
      </c>
      <c r="AL221">
        <v>-0.13242780000000001</v>
      </c>
      <c r="AM221">
        <v>-0.1123712</v>
      </c>
      <c r="AN221">
        <v>-2.73697E-2</v>
      </c>
      <c r="AO221">
        <v>4.9308999999999999E-2</v>
      </c>
      <c r="AP221">
        <v>-2.25314E-2</v>
      </c>
      <c r="AQ221">
        <v>5.9075500000000003E-2</v>
      </c>
      <c r="AR221">
        <v>7.6684500000000003E-2</v>
      </c>
      <c r="AS221">
        <v>2.6443500000000002E-2</v>
      </c>
      <c r="AT221">
        <v>0.1127546</v>
      </c>
      <c r="AU221">
        <v>6.8567100000000006E-2</v>
      </c>
      <c r="AV221">
        <v>1.6187099999999999E-2</v>
      </c>
      <c r="AW221">
        <v>-1.86394E-2</v>
      </c>
      <c r="AX221">
        <v>-3.0825999999999999E-2</v>
      </c>
      <c r="AY221">
        <v>-0.1826769</v>
      </c>
      <c r="AZ221">
        <v>-0.11170380000000001</v>
      </c>
      <c r="BA221">
        <v>-0.13621359999999999</v>
      </c>
      <c r="BB221">
        <v>-0.13056570000000001</v>
      </c>
      <c r="BC221">
        <v>-0.1244614</v>
      </c>
      <c r="BD221">
        <v>-6.8473900000000004E-2</v>
      </c>
      <c r="BE221">
        <v>-8.0271499999999996E-2</v>
      </c>
      <c r="BF221">
        <v>-4.43331E-2</v>
      </c>
      <c r="BG221">
        <v>-5.1585699999999998E-2</v>
      </c>
      <c r="BH221">
        <v>5.5644100000000002E-2</v>
      </c>
      <c r="BI221">
        <v>-1.37062E-2</v>
      </c>
      <c r="BJ221">
        <v>-4.2400500000000001E-2</v>
      </c>
      <c r="BK221">
        <v>-4.1523000000000003E-3</v>
      </c>
      <c r="BL221">
        <v>0.10094309999999999</v>
      </c>
      <c r="BM221">
        <v>0.18965129999999999</v>
      </c>
      <c r="BN221">
        <v>0.1322065</v>
      </c>
      <c r="BO221">
        <v>0.2298259</v>
      </c>
      <c r="BP221">
        <v>0.2459201</v>
      </c>
      <c r="BQ221">
        <v>0.20670250000000001</v>
      </c>
      <c r="BR221">
        <v>0.28044920000000001</v>
      </c>
      <c r="BS221">
        <v>0.22538430000000001</v>
      </c>
      <c r="BT221">
        <v>0.15054319999999999</v>
      </c>
      <c r="BU221">
        <v>9.1829499999999994E-2</v>
      </c>
      <c r="BV221">
        <v>6.3527700000000006E-2</v>
      </c>
      <c r="BW221">
        <v>-0.10262400000000001</v>
      </c>
      <c r="BX221">
        <v>-4.6523299999999997E-2</v>
      </c>
      <c r="BY221">
        <v>-7.8477000000000005E-2</v>
      </c>
      <c r="BZ221">
        <v>-8.9582999999999996E-2</v>
      </c>
      <c r="CA221">
        <v>-8.4949800000000006E-2</v>
      </c>
      <c r="CB221">
        <v>-2.82326E-2</v>
      </c>
      <c r="CC221">
        <v>-4.1786999999999998E-2</v>
      </c>
      <c r="CD221">
        <v>-6.3036999999999998E-3</v>
      </c>
      <c r="CE221">
        <v>-1.26185E-2</v>
      </c>
      <c r="CF221">
        <v>9.5230400000000007E-2</v>
      </c>
      <c r="CG221">
        <v>3.6721200000000002E-2</v>
      </c>
      <c r="CH221">
        <v>1.99521E-2</v>
      </c>
      <c r="CI221">
        <v>7.0799799999999996E-2</v>
      </c>
      <c r="CJ221">
        <v>0.18981210000000001</v>
      </c>
      <c r="CK221">
        <v>0.28685189999999999</v>
      </c>
      <c r="CL221">
        <v>0.23937749999999999</v>
      </c>
      <c r="CM221">
        <v>0.34808709999999998</v>
      </c>
      <c r="CN221">
        <v>0.36313210000000001</v>
      </c>
      <c r="CO221">
        <v>0.33154939999999999</v>
      </c>
      <c r="CP221">
        <v>0.396594</v>
      </c>
      <c r="CQ221">
        <v>0.3339954</v>
      </c>
      <c r="CR221">
        <v>0.2435978</v>
      </c>
      <c r="CS221">
        <v>0.16833989999999999</v>
      </c>
      <c r="CT221">
        <v>0.12887680000000001</v>
      </c>
      <c r="CU221">
        <v>-4.7179600000000002E-2</v>
      </c>
      <c r="CV221">
        <v>-1.3795000000000001E-3</v>
      </c>
      <c r="CW221">
        <v>-3.8488799999999997E-2</v>
      </c>
      <c r="CX221">
        <v>-4.8600200000000003E-2</v>
      </c>
      <c r="CY221">
        <v>-4.5438100000000002E-2</v>
      </c>
      <c r="CZ221">
        <v>1.2008599999999999E-2</v>
      </c>
      <c r="DA221">
        <v>-3.3026000000000002E-3</v>
      </c>
      <c r="DB221">
        <v>3.1725799999999998E-2</v>
      </c>
      <c r="DC221">
        <v>2.6348699999999999E-2</v>
      </c>
      <c r="DD221">
        <v>0.13481670000000001</v>
      </c>
      <c r="DE221">
        <v>8.7148500000000004E-2</v>
      </c>
      <c r="DF221">
        <v>8.2304699999999995E-2</v>
      </c>
      <c r="DG221">
        <v>0.14575179999999999</v>
      </c>
      <c r="DH221">
        <v>0.27868120000000002</v>
      </c>
      <c r="DI221">
        <v>0.38405260000000002</v>
      </c>
      <c r="DJ221">
        <v>0.34654839999999998</v>
      </c>
      <c r="DK221">
        <v>0.4663484</v>
      </c>
      <c r="DL221">
        <v>0.4803441</v>
      </c>
      <c r="DM221">
        <v>0.45639629999999998</v>
      </c>
      <c r="DN221">
        <v>0.51273869999999999</v>
      </c>
      <c r="DO221">
        <v>0.44260650000000001</v>
      </c>
      <c r="DP221">
        <v>0.33665250000000002</v>
      </c>
      <c r="DQ221">
        <v>0.24485029999999999</v>
      </c>
      <c r="DR221">
        <v>0.1942258</v>
      </c>
      <c r="DS221">
        <v>8.2647999999999992E-3</v>
      </c>
      <c r="DT221">
        <v>4.3764299999999999E-2</v>
      </c>
      <c r="DU221">
        <v>1.4993999999999999E-3</v>
      </c>
      <c r="DV221">
        <v>1.0572399999999999E-2</v>
      </c>
      <c r="DW221">
        <v>1.1610499999999999E-2</v>
      </c>
      <c r="DX221">
        <v>7.0110599999999995E-2</v>
      </c>
      <c r="DY221">
        <v>5.2262799999999998E-2</v>
      </c>
      <c r="DZ221">
        <v>8.6634299999999997E-2</v>
      </c>
      <c r="EA221">
        <v>8.2611100000000007E-2</v>
      </c>
      <c r="EB221">
        <v>0.19197310000000001</v>
      </c>
      <c r="EC221">
        <v>0.15995760000000001</v>
      </c>
      <c r="ED221">
        <v>0.17233200000000001</v>
      </c>
      <c r="EE221">
        <v>0.25397069999999999</v>
      </c>
      <c r="EF221">
        <v>0.40699400000000002</v>
      </c>
      <c r="EG221">
        <v>0.5243949</v>
      </c>
      <c r="EH221">
        <v>0.50128629999999996</v>
      </c>
      <c r="EI221">
        <v>0.63709879999999997</v>
      </c>
      <c r="EJ221">
        <v>0.64957969999999998</v>
      </c>
      <c r="EK221">
        <v>0.63665539999999998</v>
      </c>
      <c r="EL221">
        <v>0.68043330000000002</v>
      </c>
      <c r="EM221">
        <v>0.59942359999999995</v>
      </c>
      <c r="EN221">
        <v>0.4710086</v>
      </c>
      <c r="EO221">
        <v>0.3553192</v>
      </c>
      <c r="EP221">
        <v>0.28857959999999999</v>
      </c>
      <c r="EQ221">
        <v>8.8317699999999999E-2</v>
      </c>
      <c r="ER221">
        <v>0.10894479999999999</v>
      </c>
      <c r="ES221">
        <v>5.9235999999999997E-2</v>
      </c>
      <c r="ET221">
        <v>66.66995</v>
      </c>
      <c r="EU221">
        <v>66.026820000000001</v>
      </c>
      <c r="EV221">
        <v>65.316900000000004</v>
      </c>
      <c r="EW221">
        <v>64.557230000000004</v>
      </c>
      <c r="EX221">
        <v>63.921019999999999</v>
      </c>
      <c r="EY221">
        <v>63.633859999999999</v>
      </c>
      <c r="EZ221">
        <v>63.323300000000003</v>
      </c>
      <c r="FA221">
        <v>65.284829999999999</v>
      </c>
      <c r="FB221">
        <v>68.040840000000003</v>
      </c>
      <c r="FC221">
        <v>70.966740000000001</v>
      </c>
      <c r="FD221">
        <v>74.119540000000001</v>
      </c>
      <c r="FE221">
        <v>76.785430000000005</v>
      </c>
      <c r="FF221">
        <v>79.629289999999997</v>
      </c>
      <c r="FG221">
        <v>81.845680000000002</v>
      </c>
      <c r="FH221">
        <v>84.327179999999998</v>
      </c>
      <c r="FI221">
        <v>85.100650000000002</v>
      </c>
      <c r="FJ221">
        <v>85.02731</v>
      </c>
      <c r="FK221">
        <v>83.899799999999999</v>
      </c>
      <c r="FL221">
        <v>81.435490000000001</v>
      </c>
      <c r="FM221">
        <v>78.008939999999996</v>
      </c>
      <c r="FN221">
        <v>73.942800000000005</v>
      </c>
      <c r="FO221">
        <v>70.8172</v>
      </c>
      <c r="FP221">
        <v>68.372020000000006</v>
      </c>
      <c r="FQ221">
        <v>66.709609999999998</v>
      </c>
      <c r="FR221">
        <v>0.1159309</v>
      </c>
      <c r="FS221">
        <v>0.13304650000000001</v>
      </c>
      <c r="FT221">
        <v>0.21279780000000001</v>
      </c>
    </row>
    <row r="222" spans="1:176" x14ac:dyDescent="0.2">
      <c r="A222" t="s">
        <v>199</v>
      </c>
      <c r="B222" t="s">
        <v>189</v>
      </c>
      <c r="C222" t="s">
        <v>1</v>
      </c>
      <c r="D222" t="s">
        <v>249</v>
      </c>
      <c r="E222">
        <v>3136</v>
      </c>
      <c r="F222">
        <v>7.4667070000000004</v>
      </c>
      <c r="G222">
        <v>7.2307439999999996</v>
      </c>
      <c r="H222">
        <v>7.2302169999999997</v>
      </c>
      <c r="I222">
        <v>7.3230760000000004</v>
      </c>
      <c r="J222">
        <v>7.7233330000000002</v>
      </c>
      <c r="K222">
        <v>8.7414609999999993</v>
      </c>
      <c r="L222">
        <v>10.271929999999999</v>
      </c>
      <c r="M222">
        <v>11.99864</v>
      </c>
      <c r="N222">
        <v>13.89798</v>
      </c>
      <c r="O222">
        <v>15.121040000000001</v>
      </c>
      <c r="P222">
        <v>15.75723</v>
      </c>
      <c r="Q222">
        <v>15.88499</v>
      </c>
      <c r="R222">
        <v>15.64766</v>
      </c>
      <c r="S222">
        <v>15.41353</v>
      </c>
      <c r="T222">
        <v>15.12412</v>
      </c>
      <c r="U222">
        <v>14.562989999999999</v>
      </c>
      <c r="V222">
        <v>13.922980000000001</v>
      </c>
      <c r="W222">
        <v>13.557</v>
      </c>
      <c r="X222">
        <v>12.543519999999999</v>
      </c>
      <c r="Y222">
        <v>11.581340000000001</v>
      </c>
      <c r="Z222">
        <v>10.7864</v>
      </c>
      <c r="AA222">
        <v>9.7955269999999999</v>
      </c>
      <c r="AB222">
        <v>8.7505649999999999</v>
      </c>
      <c r="AC222">
        <v>8.0195799999999995</v>
      </c>
      <c r="AD222">
        <v>0.1256794</v>
      </c>
      <c r="AE222">
        <v>6.8456400000000001E-2</v>
      </c>
      <c r="AF222">
        <v>0.1203564</v>
      </c>
      <c r="AG222">
        <v>7.4605900000000003E-2</v>
      </c>
      <c r="AH222">
        <v>0.122125</v>
      </c>
      <c r="AI222">
        <v>0.24272250000000001</v>
      </c>
      <c r="AJ222">
        <v>0.22327469999999999</v>
      </c>
      <c r="AK222">
        <v>0.33522790000000002</v>
      </c>
      <c r="AL222">
        <v>0.41574309999999998</v>
      </c>
      <c r="AM222">
        <v>0.32813179999999997</v>
      </c>
      <c r="AN222">
        <v>0.307172</v>
      </c>
      <c r="AO222">
        <v>0.29108810000000002</v>
      </c>
      <c r="AP222">
        <v>0.33598650000000002</v>
      </c>
      <c r="AQ222">
        <v>0.30051899999999998</v>
      </c>
      <c r="AR222">
        <v>0.32312659999999999</v>
      </c>
      <c r="AS222">
        <v>0.34072400000000003</v>
      </c>
      <c r="AT222">
        <v>0.26178839999999998</v>
      </c>
      <c r="AU222">
        <v>0.4289403</v>
      </c>
      <c r="AV222">
        <v>0.41231329999999999</v>
      </c>
      <c r="AW222">
        <v>0.29905920000000003</v>
      </c>
      <c r="AX222">
        <v>0.20212179999999999</v>
      </c>
      <c r="AY222">
        <v>0.13230120000000001</v>
      </c>
      <c r="AZ222">
        <v>9.7925899999999996E-2</v>
      </c>
      <c r="BA222">
        <v>9.2917299999999994E-2</v>
      </c>
      <c r="BB222">
        <v>0.14002039999999999</v>
      </c>
      <c r="BC222">
        <v>8.3398100000000003E-2</v>
      </c>
      <c r="BD222">
        <v>0.13621449999999999</v>
      </c>
      <c r="BE222">
        <v>9.4096299999999994E-2</v>
      </c>
      <c r="BF222">
        <v>0.1415373</v>
      </c>
      <c r="BG222">
        <v>0.26597369999999998</v>
      </c>
      <c r="BH222">
        <v>0.25615100000000002</v>
      </c>
      <c r="BI222">
        <v>0.37420730000000002</v>
      </c>
      <c r="BJ222">
        <v>0.45154240000000001</v>
      </c>
      <c r="BK222">
        <v>0.36039549999999998</v>
      </c>
      <c r="BL222">
        <v>0.33928849999999999</v>
      </c>
      <c r="BM222">
        <v>0.32767190000000002</v>
      </c>
      <c r="BN222">
        <v>0.37563239999999998</v>
      </c>
      <c r="BO222">
        <v>0.349304</v>
      </c>
      <c r="BP222">
        <v>0.37314570000000002</v>
      </c>
      <c r="BQ222">
        <v>0.39054820000000001</v>
      </c>
      <c r="BR222">
        <v>0.31014150000000001</v>
      </c>
      <c r="BS222">
        <v>0.47298760000000001</v>
      </c>
      <c r="BT222">
        <v>0.4514669</v>
      </c>
      <c r="BU222">
        <v>0.32966879999999998</v>
      </c>
      <c r="BV222">
        <v>0.230294</v>
      </c>
      <c r="BW222">
        <v>0.15675169999999999</v>
      </c>
      <c r="BX222">
        <v>0.1174428</v>
      </c>
      <c r="BY222">
        <v>0.1096042</v>
      </c>
      <c r="BZ222">
        <v>0.1499529</v>
      </c>
      <c r="CA222">
        <v>9.3746599999999999E-2</v>
      </c>
      <c r="CB222">
        <v>0.14719779999999999</v>
      </c>
      <c r="CC222">
        <v>0.1075952</v>
      </c>
      <c r="CD222">
        <v>0.15498229999999999</v>
      </c>
      <c r="CE222">
        <v>0.28207729999999998</v>
      </c>
      <c r="CF222">
        <v>0.27892090000000003</v>
      </c>
      <c r="CG222">
        <v>0.40120440000000002</v>
      </c>
      <c r="CH222">
        <v>0.47633690000000001</v>
      </c>
      <c r="CI222">
        <v>0.3827412</v>
      </c>
      <c r="CJ222">
        <v>0.36153220000000003</v>
      </c>
      <c r="CK222">
        <v>0.35300979999999998</v>
      </c>
      <c r="CL222">
        <v>0.40309109999999998</v>
      </c>
      <c r="CM222">
        <v>0.3830923</v>
      </c>
      <c r="CN222">
        <v>0.40778880000000001</v>
      </c>
      <c r="CO222">
        <v>0.4250562</v>
      </c>
      <c r="CP222">
        <v>0.34363070000000001</v>
      </c>
      <c r="CQ222">
        <v>0.50349469999999996</v>
      </c>
      <c r="CR222">
        <v>0.47858450000000002</v>
      </c>
      <c r="CS222">
        <v>0.35086889999999998</v>
      </c>
      <c r="CT222">
        <v>0.249806</v>
      </c>
      <c r="CU222">
        <v>0.17368600000000001</v>
      </c>
      <c r="CV222">
        <v>0.1309602</v>
      </c>
      <c r="CW222">
        <v>0.1211614</v>
      </c>
      <c r="CX222">
        <v>0.15988540000000001</v>
      </c>
      <c r="CY222">
        <v>0.1040952</v>
      </c>
      <c r="CZ222">
        <v>0.15818099999999999</v>
      </c>
      <c r="DA222">
        <v>0.1210942</v>
      </c>
      <c r="DB222">
        <v>0.1684272</v>
      </c>
      <c r="DC222">
        <v>0.29818099999999997</v>
      </c>
      <c r="DD222">
        <v>0.30169089999999998</v>
      </c>
      <c r="DE222">
        <v>0.42820150000000001</v>
      </c>
      <c r="DF222">
        <v>0.5011314</v>
      </c>
      <c r="DG222">
        <v>0.40508690000000003</v>
      </c>
      <c r="DH222">
        <v>0.38377600000000001</v>
      </c>
      <c r="DI222">
        <v>0.37834760000000001</v>
      </c>
      <c r="DJ222">
        <v>0.43054979999999998</v>
      </c>
      <c r="DK222">
        <v>0.41688059999999999</v>
      </c>
      <c r="DL222">
        <v>0.44243199999999999</v>
      </c>
      <c r="DM222">
        <v>0.45956429999999998</v>
      </c>
      <c r="DN222">
        <v>0.37711980000000001</v>
      </c>
      <c r="DO222">
        <v>0.53400170000000002</v>
      </c>
      <c r="DP222">
        <v>0.50570210000000004</v>
      </c>
      <c r="DQ222">
        <v>0.37206889999999998</v>
      </c>
      <c r="DR222">
        <v>0.269318</v>
      </c>
      <c r="DS222">
        <v>0.19062019999999999</v>
      </c>
      <c r="DT222">
        <v>0.14447760000000001</v>
      </c>
      <c r="DU222">
        <v>0.13271859999999999</v>
      </c>
      <c r="DV222">
        <v>0.1742263</v>
      </c>
      <c r="DW222">
        <v>0.1190369</v>
      </c>
      <c r="DX222">
        <v>0.1740391</v>
      </c>
      <c r="DY222">
        <v>0.1405845</v>
      </c>
      <c r="DZ222">
        <v>0.1878396</v>
      </c>
      <c r="EA222">
        <v>0.3214321</v>
      </c>
      <c r="EB222">
        <v>0.33456710000000001</v>
      </c>
      <c r="EC222">
        <v>0.46718090000000001</v>
      </c>
      <c r="ED222">
        <v>0.53693069999999998</v>
      </c>
      <c r="EE222">
        <v>0.43735059999999998</v>
      </c>
      <c r="EF222">
        <v>0.4158925</v>
      </c>
      <c r="EG222">
        <v>0.41493140000000001</v>
      </c>
      <c r="EH222">
        <v>0.47019569999999999</v>
      </c>
      <c r="EI222">
        <v>0.46566560000000001</v>
      </c>
      <c r="EJ222">
        <v>0.49245109999999997</v>
      </c>
      <c r="EK222">
        <v>0.50938850000000002</v>
      </c>
      <c r="EL222">
        <v>0.42547289999999999</v>
      </c>
      <c r="EM222">
        <v>0.57804909999999998</v>
      </c>
      <c r="EN222">
        <v>0.54485570000000005</v>
      </c>
      <c r="EO222">
        <v>0.40267849999999999</v>
      </c>
      <c r="EP222">
        <v>0.29749029999999999</v>
      </c>
      <c r="EQ222">
        <v>0.2150707</v>
      </c>
      <c r="ER222">
        <v>0.16399459999999999</v>
      </c>
      <c r="ES222">
        <v>0.1494055</v>
      </c>
      <c r="ET222">
        <v>43.466189999999997</v>
      </c>
      <c r="EU222">
        <v>42.597180000000002</v>
      </c>
      <c r="EV222">
        <v>41.85</v>
      </c>
      <c r="EW222">
        <v>41.19999</v>
      </c>
      <c r="EX222">
        <v>40.6678</v>
      </c>
      <c r="EY222">
        <v>40.308430000000001</v>
      </c>
      <c r="EZ222">
        <v>40.18197</v>
      </c>
      <c r="FA222">
        <v>40.540050000000001</v>
      </c>
      <c r="FB222">
        <v>43.648359999999997</v>
      </c>
      <c r="FC222">
        <v>47.665149999999997</v>
      </c>
      <c r="FD222">
        <v>50.781309999999998</v>
      </c>
      <c r="FE222">
        <v>53.289230000000003</v>
      </c>
      <c r="FF222">
        <v>55.400939999999999</v>
      </c>
      <c r="FG222">
        <v>57.078240000000001</v>
      </c>
      <c r="FH222">
        <v>57.84102</v>
      </c>
      <c r="FI222">
        <v>57.568980000000003</v>
      </c>
      <c r="FJ222">
        <v>55.451500000000003</v>
      </c>
      <c r="FK222">
        <v>52.455190000000002</v>
      </c>
      <c r="FL222">
        <v>50.423720000000003</v>
      </c>
      <c r="FM222">
        <v>48.862479999999998</v>
      </c>
      <c r="FN222">
        <v>47.669269999999997</v>
      </c>
      <c r="FO222">
        <v>46.56964</v>
      </c>
      <c r="FP222">
        <v>45.576549999999997</v>
      </c>
      <c r="FQ222">
        <v>44.52899</v>
      </c>
      <c r="FR222">
        <v>2.5823599999999999E-2</v>
      </c>
      <c r="FS222">
        <v>3.7160600000000002E-2</v>
      </c>
    </row>
    <row r="223" spans="1:176" x14ac:dyDescent="0.2">
      <c r="A223" t="s">
        <v>199</v>
      </c>
      <c r="B223" t="s">
        <v>189</v>
      </c>
      <c r="C223" t="s">
        <v>1</v>
      </c>
      <c r="D223" t="s">
        <v>252</v>
      </c>
      <c r="E223">
        <v>3136</v>
      </c>
      <c r="F223">
        <v>7.5306670000000002</v>
      </c>
      <c r="G223">
        <v>7.3337649999999996</v>
      </c>
      <c r="H223">
        <v>7.4289459999999998</v>
      </c>
      <c r="I223">
        <v>7.4716930000000001</v>
      </c>
      <c r="J223">
        <v>7.9106480000000001</v>
      </c>
      <c r="K223">
        <v>8.9671489999999991</v>
      </c>
      <c r="L223">
        <v>10.67859</v>
      </c>
      <c r="M223">
        <v>12.681990000000001</v>
      </c>
      <c r="N223">
        <v>14.993460000000001</v>
      </c>
      <c r="O223">
        <v>16.342009999999998</v>
      </c>
      <c r="P223">
        <v>17.05442</v>
      </c>
      <c r="Q223">
        <v>17.167770000000001</v>
      </c>
      <c r="R223">
        <v>16.85801</v>
      </c>
      <c r="S223">
        <v>16.60202</v>
      </c>
      <c r="T223">
        <v>16.230239999999998</v>
      </c>
      <c r="U223">
        <v>15.608269999999999</v>
      </c>
      <c r="V223">
        <v>14.826829999999999</v>
      </c>
      <c r="W223">
        <v>14.343640000000001</v>
      </c>
      <c r="X223">
        <v>13.222720000000001</v>
      </c>
      <c r="Y223">
        <v>12.2262</v>
      </c>
      <c r="Z223">
        <v>11.35665</v>
      </c>
      <c r="AA223">
        <v>10.239560000000001</v>
      </c>
      <c r="AB223">
        <v>9.0647310000000001</v>
      </c>
      <c r="AC223">
        <v>8.2857140000000005</v>
      </c>
      <c r="AD223">
        <v>9.3950500000000006E-2</v>
      </c>
      <c r="AE223">
        <v>7.5630999999999997E-3</v>
      </c>
      <c r="AF223">
        <v>8.8980699999999996E-2</v>
      </c>
      <c r="AG223">
        <v>1.47175E-2</v>
      </c>
      <c r="AH223">
        <v>8.5393300000000005E-2</v>
      </c>
      <c r="AI223">
        <v>0.23430329999999999</v>
      </c>
      <c r="AJ223">
        <v>0.12596080000000001</v>
      </c>
      <c r="AK223">
        <v>0.29737849999999999</v>
      </c>
      <c r="AL223">
        <v>0.40722720000000001</v>
      </c>
      <c r="AM223">
        <v>0.25373580000000001</v>
      </c>
      <c r="AN223">
        <v>0.25876759999999999</v>
      </c>
      <c r="AO223">
        <v>0.26318960000000002</v>
      </c>
      <c r="AP223">
        <v>0.30310229999999999</v>
      </c>
      <c r="AQ223">
        <v>0.27168629999999999</v>
      </c>
      <c r="AR223">
        <v>0.30759609999999998</v>
      </c>
      <c r="AS223">
        <v>0.2942282</v>
      </c>
      <c r="AT223">
        <v>0.1043525</v>
      </c>
      <c r="AU223">
        <v>0.30554740000000002</v>
      </c>
      <c r="AV223">
        <v>0.3303548</v>
      </c>
      <c r="AW223">
        <v>0.27067059999999998</v>
      </c>
      <c r="AX223">
        <v>0.1939738</v>
      </c>
      <c r="AY223">
        <v>0.1042082</v>
      </c>
      <c r="AZ223">
        <v>7.2349800000000006E-2</v>
      </c>
      <c r="BA223">
        <v>3.03311E-2</v>
      </c>
      <c r="BB223">
        <v>0.1082915</v>
      </c>
      <c r="BC223">
        <v>2.2504799999999998E-2</v>
      </c>
      <c r="BD223">
        <v>0.1048388</v>
      </c>
      <c r="BE223">
        <v>3.4207899999999999E-2</v>
      </c>
      <c r="BF223">
        <v>0.1048057</v>
      </c>
      <c r="BG223">
        <v>0.25755440000000002</v>
      </c>
      <c r="BH223">
        <v>0.15883700000000001</v>
      </c>
      <c r="BI223">
        <v>0.33635799999999999</v>
      </c>
      <c r="BJ223">
        <v>0.44302649999999999</v>
      </c>
      <c r="BK223">
        <v>0.28599950000000002</v>
      </c>
      <c r="BL223">
        <v>0.29088409999999998</v>
      </c>
      <c r="BM223">
        <v>0.29977340000000002</v>
      </c>
      <c r="BN223">
        <v>0.34274830000000001</v>
      </c>
      <c r="BO223">
        <v>0.32047130000000001</v>
      </c>
      <c r="BP223">
        <v>0.35761530000000002</v>
      </c>
      <c r="BQ223">
        <v>0.34405239999999998</v>
      </c>
      <c r="BR223">
        <v>0.1527056</v>
      </c>
      <c r="BS223">
        <v>0.34959479999999998</v>
      </c>
      <c r="BT223">
        <v>0.36950830000000001</v>
      </c>
      <c r="BU223">
        <v>0.3012802</v>
      </c>
      <c r="BV223">
        <v>0.22214610000000001</v>
      </c>
      <c r="BW223">
        <v>0.12865869999999999</v>
      </c>
      <c r="BX223">
        <v>9.1866699999999996E-2</v>
      </c>
      <c r="BY223">
        <v>4.7017900000000001E-2</v>
      </c>
      <c r="BZ223">
        <v>0.118224</v>
      </c>
      <c r="CA223">
        <v>3.2853399999999998E-2</v>
      </c>
      <c r="CB223">
        <v>0.1158221</v>
      </c>
      <c r="CC223">
        <v>4.7706800000000001E-2</v>
      </c>
      <c r="CD223">
        <v>0.1182506</v>
      </c>
      <c r="CE223">
        <v>0.27365800000000001</v>
      </c>
      <c r="CF223">
        <v>0.18160699999999999</v>
      </c>
      <c r="CG223">
        <v>0.36335499999999998</v>
      </c>
      <c r="CH223">
        <v>0.46782099999999999</v>
      </c>
      <c r="CI223">
        <v>0.30834529999999999</v>
      </c>
      <c r="CJ223">
        <v>0.31312790000000001</v>
      </c>
      <c r="CK223">
        <v>0.32511129999999999</v>
      </c>
      <c r="CL223">
        <v>0.37020700000000001</v>
      </c>
      <c r="CM223">
        <v>0.35425960000000001</v>
      </c>
      <c r="CN223">
        <v>0.39225840000000001</v>
      </c>
      <c r="CO223">
        <v>0.37856050000000002</v>
      </c>
      <c r="CP223">
        <v>0.18619469999999999</v>
      </c>
      <c r="CQ223">
        <v>0.38010179999999999</v>
      </c>
      <c r="CR223">
        <v>0.39662589999999998</v>
      </c>
      <c r="CS223">
        <v>0.32248019999999999</v>
      </c>
      <c r="CT223">
        <v>0.24165809999999999</v>
      </c>
      <c r="CU223">
        <v>0.1455929</v>
      </c>
      <c r="CV223">
        <v>0.10538409999999999</v>
      </c>
      <c r="CW223">
        <v>5.8575099999999998E-2</v>
      </c>
      <c r="CX223">
        <v>0.12815650000000001</v>
      </c>
      <c r="CY223">
        <v>4.3201999999999997E-2</v>
      </c>
      <c r="CZ223">
        <v>0.12680540000000001</v>
      </c>
      <c r="DA223">
        <v>6.1205799999999998E-2</v>
      </c>
      <c r="DB223">
        <v>0.1316956</v>
      </c>
      <c r="DC223">
        <v>0.28976170000000001</v>
      </c>
      <c r="DD223">
        <v>0.2043769</v>
      </c>
      <c r="DE223">
        <v>0.39035209999999998</v>
      </c>
      <c r="DF223">
        <v>0.49261549999999998</v>
      </c>
      <c r="DG223">
        <v>0.33069100000000001</v>
      </c>
      <c r="DH223">
        <v>0.33537169999999999</v>
      </c>
      <c r="DI223">
        <v>0.35044910000000001</v>
      </c>
      <c r="DJ223">
        <v>0.39766560000000001</v>
      </c>
      <c r="DK223">
        <v>0.3880479</v>
      </c>
      <c r="DL223">
        <v>0.42690149999999999</v>
      </c>
      <c r="DM223">
        <v>0.41306850000000001</v>
      </c>
      <c r="DN223">
        <v>0.21968389999999999</v>
      </c>
      <c r="DO223">
        <v>0.4106089</v>
      </c>
      <c r="DP223">
        <v>0.4237435</v>
      </c>
      <c r="DQ223">
        <v>0.34368029999999999</v>
      </c>
      <c r="DR223">
        <v>0.26117010000000002</v>
      </c>
      <c r="DS223">
        <v>0.16252720000000001</v>
      </c>
      <c r="DT223">
        <v>0.11890149999999999</v>
      </c>
      <c r="DU223">
        <v>7.0132399999999998E-2</v>
      </c>
      <c r="DV223">
        <v>0.1424974</v>
      </c>
      <c r="DW223">
        <v>5.81437E-2</v>
      </c>
      <c r="DX223">
        <v>0.1426634</v>
      </c>
      <c r="DY223">
        <v>8.0696100000000007E-2</v>
      </c>
      <c r="DZ223">
        <v>0.15110789999999999</v>
      </c>
      <c r="EA223">
        <v>0.31301279999999998</v>
      </c>
      <c r="EB223">
        <v>0.23725309999999999</v>
      </c>
      <c r="EC223">
        <v>0.42933159999999998</v>
      </c>
      <c r="ED223">
        <v>0.52841479999999996</v>
      </c>
      <c r="EE223">
        <v>0.36295470000000002</v>
      </c>
      <c r="EF223">
        <v>0.36748819999999999</v>
      </c>
      <c r="EG223">
        <v>0.38703290000000001</v>
      </c>
      <c r="EH223">
        <v>0.43731160000000002</v>
      </c>
      <c r="EI223">
        <v>0.43683290000000002</v>
      </c>
      <c r="EJ223">
        <v>0.47692069999999998</v>
      </c>
      <c r="EK223">
        <v>0.46289269999999999</v>
      </c>
      <c r="EL223">
        <v>0.26803700000000003</v>
      </c>
      <c r="EM223">
        <v>0.45465620000000001</v>
      </c>
      <c r="EN223">
        <v>0.46289710000000001</v>
      </c>
      <c r="EO223">
        <v>0.37428980000000001</v>
      </c>
      <c r="EP223">
        <v>0.2893423</v>
      </c>
      <c r="EQ223">
        <v>0.1869777</v>
      </c>
      <c r="ER223">
        <v>0.1384185</v>
      </c>
      <c r="ES223">
        <v>8.6819199999999999E-2</v>
      </c>
      <c r="ET223">
        <v>35.104640000000003</v>
      </c>
      <c r="EU223">
        <v>35.014180000000003</v>
      </c>
      <c r="EV223">
        <v>34.004010000000001</v>
      </c>
      <c r="EW223">
        <v>33.333069999999999</v>
      </c>
      <c r="EX223">
        <v>34.070259999999998</v>
      </c>
      <c r="EY223">
        <v>33.785040000000002</v>
      </c>
      <c r="EZ223">
        <v>34.055799999999998</v>
      </c>
      <c r="FA223">
        <v>34.636009999999999</v>
      </c>
      <c r="FB223">
        <v>37.183950000000003</v>
      </c>
      <c r="FC223">
        <v>40.499549999999999</v>
      </c>
      <c r="FD223">
        <v>43.084910000000001</v>
      </c>
      <c r="FE223">
        <v>45.463900000000002</v>
      </c>
      <c r="FF223">
        <v>47.720930000000003</v>
      </c>
      <c r="FG223">
        <v>49.640830000000001</v>
      </c>
      <c r="FH223">
        <v>50.504060000000003</v>
      </c>
      <c r="FI223">
        <v>50.656109999999998</v>
      </c>
      <c r="FJ223">
        <v>48.569589999999998</v>
      </c>
      <c r="FK223">
        <v>45.477580000000003</v>
      </c>
      <c r="FL223">
        <v>43.463929999999998</v>
      </c>
      <c r="FM223">
        <v>41.345849999999999</v>
      </c>
      <c r="FN223">
        <v>39.885309999999997</v>
      </c>
      <c r="FO223">
        <v>38.462530000000001</v>
      </c>
      <c r="FP223">
        <v>37.066220000000001</v>
      </c>
      <c r="FQ223">
        <v>35.855370000000001</v>
      </c>
      <c r="FR223">
        <v>2.5823599999999999E-2</v>
      </c>
      <c r="FS223">
        <v>3.7160600000000002E-2</v>
      </c>
    </row>
    <row r="224" spans="1:176" x14ac:dyDescent="0.2">
      <c r="A224" t="s">
        <v>199</v>
      </c>
      <c r="B224" t="s">
        <v>189</v>
      </c>
      <c r="C224" t="s">
        <v>1</v>
      </c>
      <c r="D224" t="s">
        <v>229</v>
      </c>
      <c r="E224">
        <v>3136</v>
      </c>
      <c r="F224">
        <v>7.3613410000000004</v>
      </c>
      <c r="G224">
        <v>7.1383219999999996</v>
      </c>
      <c r="H224">
        <v>7.0863519999999998</v>
      </c>
      <c r="I224">
        <v>7.1659940000000004</v>
      </c>
      <c r="J224">
        <v>7.5269630000000003</v>
      </c>
      <c r="K224">
        <v>8.4255929999999992</v>
      </c>
      <c r="L224">
        <v>9.9387039999999995</v>
      </c>
      <c r="M224">
        <v>11.618259999999999</v>
      </c>
      <c r="N224">
        <v>13.56387</v>
      </c>
      <c r="O224">
        <v>14.958690000000001</v>
      </c>
      <c r="P224">
        <v>15.71231</v>
      </c>
      <c r="Q224">
        <v>15.95607</v>
      </c>
      <c r="R224">
        <v>15.88256</v>
      </c>
      <c r="S224">
        <v>15.856389999999999</v>
      </c>
      <c r="T224">
        <v>15.67374</v>
      </c>
      <c r="U224">
        <v>15.145949999999999</v>
      </c>
      <c r="V224">
        <v>14.42131</v>
      </c>
      <c r="W224">
        <v>13.676500000000001</v>
      </c>
      <c r="X224">
        <v>12.923170000000001</v>
      </c>
      <c r="Y224">
        <v>11.851290000000001</v>
      </c>
      <c r="Z224">
        <v>10.94215</v>
      </c>
      <c r="AA224">
        <v>9.8588760000000004</v>
      </c>
      <c r="AB224">
        <v>8.7084670000000006</v>
      </c>
      <c r="AC224">
        <v>7.9358219999999999</v>
      </c>
      <c r="AD224">
        <v>0.1507714</v>
      </c>
      <c r="AE224">
        <v>0.1167414</v>
      </c>
      <c r="AF224">
        <v>0.14513599999999999</v>
      </c>
      <c r="AG224">
        <v>0.12222719999999999</v>
      </c>
      <c r="AH224">
        <v>0.1513343</v>
      </c>
      <c r="AI224">
        <v>0.24940219999999999</v>
      </c>
      <c r="AJ224">
        <v>0.30062</v>
      </c>
      <c r="AK224">
        <v>0.36525819999999998</v>
      </c>
      <c r="AL224">
        <v>0.42143079999999999</v>
      </c>
      <c r="AM224">
        <v>0.38601970000000002</v>
      </c>
      <c r="AN224">
        <v>0.34540910000000002</v>
      </c>
      <c r="AO224">
        <v>0.31369000000000002</v>
      </c>
      <c r="AP224">
        <v>0.36213260000000003</v>
      </c>
      <c r="AQ224">
        <v>0.32379059999999998</v>
      </c>
      <c r="AR224">
        <v>0.3357039</v>
      </c>
      <c r="AS224">
        <v>0.37831559999999997</v>
      </c>
      <c r="AT224">
        <v>0.38747769999999998</v>
      </c>
      <c r="AU224">
        <v>0.52648379999999995</v>
      </c>
      <c r="AV224">
        <v>0.47667949999999998</v>
      </c>
      <c r="AW224">
        <v>0.32163320000000001</v>
      </c>
      <c r="AX224">
        <v>0.20938209999999999</v>
      </c>
      <c r="AY224">
        <v>0.1548234</v>
      </c>
      <c r="AZ224">
        <v>0.1183438</v>
      </c>
      <c r="BA224">
        <v>0.14263110000000001</v>
      </c>
      <c r="BB224">
        <v>0.16511229999999999</v>
      </c>
      <c r="BC224">
        <v>0.1316831</v>
      </c>
      <c r="BD224">
        <v>0.1609941</v>
      </c>
      <c r="BE224">
        <v>0.1417175</v>
      </c>
      <c r="BF224">
        <v>0.1707467</v>
      </c>
      <c r="BG224">
        <v>0.27265339999999999</v>
      </c>
      <c r="BH224">
        <v>0.33349630000000002</v>
      </c>
      <c r="BI224">
        <v>0.40423769999999998</v>
      </c>
      <c r="BJ224">
        <v>0.45723009999999997</v>
      </c>
      <c r="BK224">
        <v>0.41828340000000003</v>
      </c>
      <c r="BL224">
        <v>0.37752560000000002</v>
      </c>
      <c r="BM224">
        <v>0.35027380000000002</v>
      </c>
      <c r="BN224">
        <v>0.40177859999999999</v>
      </c>
      <c r="BO224">
        <v>0.37257560000000001</v>
      </c>
      <c r="BP224">
        <v>0.38572309999999999</v>
      </c>
      <c r="BQ224">
        <v>0.42813970000000001</v>
      </c>
      <c r="BR224">
        <v>0.43583080000000002</v>
      </c>
      <c r="BS224">
        <v>0.57053109999999996</v>
      </c>
      <c r="BT224">
        <v>0.51583299999999999</v>
      </c>
      <c r="BU224">
        <v>0.35224270000000002</v>
      </c>
      <c r="BV224">
        <v>0.2375544</v>
      </c>
      <c r="BW224">
        <v>0.17927380000000001</v>
      </c>
      <c r="BX224">
        <v>0.13786080000000001</v>
      </c>
      <c r="BY224">
        <v>0.15931790000000001</v>
      </c>
      <c r="BZ224">
        <v>0.1750448</v>
      </c>
      <c r="CA224">
        <v>0.14203170000000001</v>
      </c>
      <c r="CB224">
        <v>0.1719774</v>
      </c>
      <c r="CC224">
        <v>0.15521650000000001</v>
      </c>
      <c r="CD224">
        <v>0.18419160000000001</v>
      </c>
      <c r="CE224">
        <v>0.28875699999999999</v>
      </c>
      <c r="CF224">
        <v>0.35626619999999998</v>
      </c>
      <c r="CG224">
        <v>0.43123479999999997</v>
      </c>
      <c r="CH224">
        <v>0.48202460000000003</v>
      </c>
      <c r="CI224">
        <v>0.4406292</v>
      </c>
      <c r="CJ224">
        <v>0.39976929999999999</v>
      </c>
      <c r="CK224">
        <v>0.37561159999999999</v>
      </c>
      <c r="CL224">
        <v>0.42923719999999999</v>
      </c>
      <c r="CM224">
        <v>0.4063639</v>
      </c>
      <c r="CN224">
        <v>0.42036620000000002</v>
      </c>
      <c r="CO224">
        <v>0.4626478</v>
      </c>
      <c r="CP224">
        <v>0.46931990000000001</v>
      </c>
      <c r="CQ224">
        <v>0.60103819999999997</v>
      </c>
      <c r="CR224">
        <v>0.54295059999999995</v>
      </c>
      <c r="CS224">
        <v>0.37344280000000002</v>
      </c>
      <c r="CT224">
        <v>0.25706639999999997</v>
      </c>
      <c r="CU224">
        <v>0.1962081</v>
      </c>
      <c r="CV224">
        <v>0.15137819999999999</v>
      </c>
      <c r="CW224">
        <v>0.1708752</v>
      </c>
      <c r="CX224">
        <v>0.18497730000000001</v>
      </c>
      <c r="CY224">
        <v>0.1523803</v>
      </c>
      <c r="CZ224">
        <v>0.1829606</v>
      </c>
      <c r="DA224">
        <v>0.16871539999999999</v>
      </c>
      <c r="DB224">
        <v>0.1976366</v>
      </c>
      <c r="DC224">
        <v>0.30486069999999998</v>
      </c>
      <c r="DD224">
        <v>0.37903619999999999</v>
      </c>
      <c r="DE224">
        <v>0.45823180000000002</v>
      </c>
      <c r="DF224">
        <v>0.50681909999999997</v>
      </c>
      <c r="DG224">
        <v>0.46297490000000002</v>
      </c>
      <c r="DH224">
        <v>0.42201309999999997</v>
      </c>
      <c r="DI224">
        <v>0.40094950000000001</v>
      </c>
      <c r="DJ224">
        <v>0.45669589999999999</v>
      </c>
      <c r="DK224">
        <v>0.44015219999999999</v>
      </c>
      <c r="DL224">
        <v>0.45500930000000001</v>
      </c>
      <c r="DM224">
        <v>0.49715589999999998</v>
      </c>
      <c r="DN224">
        <v>0.50280910000000001</v>
      </c>
      <c r="DO224">
        <v>0.63154520000000003</v>
      </c>
      <c r="DP224">
        <v>0.57006820000000002</v>
      </c>
      <c r="DQ224">
        <v>0.39464290000000002</v>
      </c>
      <c r="DR224">
        <v>0.2765784</v>
      </c>
      <c r="DS224">
        <v>0.21314240000000001</v>
      </c>
      <c r="DT224">
        <v>0.1648956</v>
      </c>
      <c r="DU224">
        <v>0.18243239999999999</v>
      </c>
      <c r="DV224">
        <v>0.1993183</v>
      </c>
      <c r="DW224">
        <v>0.167322</v>
      </c>
      <c r="DX224">
        <v>0.19881869999999999</v>
      </c>
      <c r="DY224">
        <v>0.18820580000000001</v>
      </c>
      <c r="DZ224">
        <v>0.21704889999999999</v>
      </c>
      <c r="EA224">
        <v>0.32811180000000001</v>
      </c>
      <c r="EB224">
        <v>0.41191240000000001</v>
      </c>
      <c r="EC224">
        <v>0.49721130000000002</v>
      </c>
      <c r="ED224">
        <v>0.54261839999999995</v>
      </c>
      <c r="EE224">
        <v>0.49523859999999997</v>
      </c>
      <c r="EF224">
        <v>0.45412960000000002</v>
      </c>
      <c r="EG224">
        <v>0.43753330000000001</v>
      </c>
      <c r="EH224">
        <v>0.4963419</v>
      </c>
      <c r="EI224">
        <v>0.48893720000000002</v>
      </c>
      <c r="EJ224">
        <v>0.50502849999999999</v>
      </c>
      <c r="EK224">
        <v>0.54698009999999997</v>
      </c>
      <c r="EL224">
        <v>0.55116220000000005</v>
      </c>
      <c r="EM224">
        <v>0.67559250000000004</v>
      </c>
      <c r="EN224">
        <v>0.60922180000000004</v>
      </c>
      <c r="EO224">
        <v>0.42525239999999997</v>
      </c>
      <c r="EP224">
        <v>0.30475069999999999</v>
      </c>
      <c r="EQ224">
        <v>0.23759279999999999</v>
      </c>
      <c r="ER224">
        <v>0.18441260000000001</v>
      </c>
      <c r="ES224">
        <v>0.1991193</v>
      </c>
      <c r="ET224">
        <v>51.061279999999996</v>
      </c>
      <c r="EU224">
        <v>50.358040000000003</v>
      </c>
      <c r="EV224">
        <v>49.833629999999999</v>
      </c>
      <c r="EW224">
        <v>49.503869999999999</v>
      </c>
      <c r="EX224">
        <v>49.253079999999997</v>
      </c>
      <c r="EY224">
        <v>49.118110000000001</v>
      </c>
      <c r="EZ224">
        <v>49.035139999999998</v>
      </c>
      <c r="FA224">
        <v>49.422249999999998</v>
      </c>
      <c r="FB224">
        <v>51.247480000000003</v>
      </c>
      <c r="FC224">
        <v>53.447609999999997</v>
      </c>
      <c r="FD224">
        <v>55.030180000000001</v>
      </c>
      <c r="FE224">
        <v>56.726260000000003</v>
      </c>
      <c r="FF224">
        <v>58.314489999999999</v>
      </c>
      <c r="FG224">
        <v>60.02402</v>
      </c>
      <c r="FH224">
        <v>61.180500000000002</v>
      </c>
      <c r="FI224">
        <v>60.918520000000001</v>
      </c>
      <c r="FJ224">
        <v>60.024410000000003</v>
      </c>
      <c r="FK224">
        <v>58.3474</v>
      </c>
      <c r="FL224">
        <v>56.61054</v>
      </c>
      <c r="FM224">
        <v>55.394660000000002</v>
      </c>
      <c r="FN224">
        <v>54.483029999999999</v>
      </c>
      <c r="FO224">
        <v>53.604669999999999</v>
      </c>
      <c r="FP224">
        <v>52.867350000000002</v>
      </c>
      <c r="FQ224">
        <v>52.254649999999998</v>
      </c>
      <c r="FR224">
        <v>2.5823599999999999E-2</v>
      </c>
      <c r="FS224">
        <v>3.7160600000000002E-2</v>
      </c>
    </row>
    <row r="225" spans="1:176" x14ac:dyDescent="0.2">
      <c r="A225" t="s">
        <v>199</v>
      </c>
      <c r="B225" t="s">
        <v>189</v>
      </c>
      <c r="C225" t="s">
        <v>1</v>
      </c>
      <c r="D225" t="s">
        <v>240</v>
      </c>
      <c r="E225">
        <v>3136</v>
      </c>
      <c r="F225">
        <v>7.4466089999999996</v>
      </c>
      <c r="G225">
        <v>7.2723089999999999</v>
      </c>
      <c r="H225">
        <v>7.232221</v>
      </c>
      <c r="I225">
        <v>7.3041689999999999</v>
      </c>
      <c r="J225">
        <v>7.707878</v>
      </c>
      <c r="K225">
        <v>8.6967079999999992</v>
      </c>
      <c r="L225">
        <v>10.273999999999999</v>
      </c>
      <c r="M225">
        <v>12.21518</v>
      </c>
      <c r="N225">
        <v>14.292999999999999</v>
      </c>
      <c r="O225">
        <v>15.621969999999999</v>
      </c>
      <c r="P225">
        <v>16.23227</v>
      </c>
      <c r="Q225">
        <v>16.250720000000001</v>
      </c>
      <c r="R225">
        <v>16.056830000000001</v>
      </c>
      <c r="S225">
        <v>15.80368</v>
      </c>
      <c r="T225">
        <v>15.490629999999999</v>
      </c>
      <c r="U225">
        <v>14.92572</v>
      </c>
      <c r="V225">
        <v>14.247490000000001</v>
      </c>
      <c r="W225">
        <v>13.67205</v>
      </c>
      <c r="X225">
        <v>12.904450000000001</v>
      </c>
      <c r="Y225">
        <v>11.860469999999999</v>
      </c>
      <c r="Z225">
        <v>10.94786</v>
      </c>
      <c r="AA225">
        <v>9.7949909999999996</v>
      </c>
      <c r="AB225">
        <v>8.6607269999999996</v>
      </c>
      <c r="AC225">
        <v>7.8570169999999999</v>
      </c>
      <c r="AD225">
        <v>0.11898739999999999</v>
      </c>
      <c r="AE225">
        <v>5.5530499999999997E-2</v>
      </c>
      <c r="AF225">
        <v>0.1137135</v>
      </c>
      <c r="AG225">
        <v>6.1906000000000003E-2</v>
      </c>
      <c r="AH225">
        <v>0.1143588</v>
      </c>
      <c r="AI225">
        <v>0.24094769999999999</v>
      </c>
      <c r="AJ225">
        <v>0.20288129999999999</v>
      </c>
      <c r="AK225">
        <v>0.32729380000000002</v>
      </c>
      <c r="AL225">
        <v>0.41412710000000003</v>
      </c>
      <c r="AM225">
        <v>0.31272460000000002</v>
      </c>
      <c r="AN225">
        <v>0.29703190000000002</v>
      </c>
      <c r="AO225">
        <v>0.28514119999999998</v>
      </c>
      <c r="AP225">
        <v>0.32903349999999998</v>
      </c>
      <c r="AQ225">
        <v>0.29437580000000002</v>
      </c>
      <c r="AR225">
        <v>0.31982120000000003</v>
      </c>
      <c r="AS225">
        <v>0.33080280000000001</v>
      </c>
      <c r="AT225">
        <v>0.2283463</v>
      </c>
      <c r="AU225">
        <v>0.4035184</v>
      </c>
      <c r="AV225">
        <v>0.39534829999999999</v>
      </c>
      <c r="AW225">
        <v>0.29311320000000002</v>
      </c>
      <c r="AX225">
        <v>0.2002816</v>
      </c>
      <c r="AY225">
        <v>0.12641649999999999</v>
      </c>
      <c r="AZ225">
        <v>9.2591699999999999E-2</v>
      </c>
      <c r="BA225">
        <v>7.9881300000000002E-2</v>
      </c>
      <c r="BB225">
        <v>0.13332840000000001</v>
      </c>
      <c r="BC225">
        <v>7.0472199999999999E-2</v>
      </c>
      <c r="BD225">
        <v>0.12957160000000001</v>
      </c>
      <c r="BE225">
        <v>8.1396300000000005E-2</v>
      </c>
      <c r="BF225">
        <v>0.13377120000000001</v>
      </c>
      <c r="BG225">
        <v>0.26419880000000001</v>
      </c>
      <c r="BH225">
        <v>0.23575750000000001</v>
      </c>
      <c r="BI225">
        <v>0.36627330000000002</v>
      </c>
      <c r="BJ225">
        <v>0.4499264</v>
      </c>
      <c r="BK225">
        <v>0.34498830000000003</v>
      </c>
      <c r="BL225">
        <v>0.32914840000000001</v>
      </c>
      <c r="BM225">
        <v>0.32172499999999998</v>
      </c>
      <c r="BN225">
        <v>0.36867949999999999</v>
      </c>
      <c r="BO225">
        <v>0.34316079999999999</v>
      </c>
      <c r="BP225">
        <v>0.36984040000000001</v>
      </c>
      <c r="BQ225">
        <v>0.38062689999999999</v>
      </c>
      <c r="BR225">
        <v>0.27669939999999998</v>
      </c>
      <c r="BS225">
        <v>0.44756580000000001</v>
      </c>
      <c r="BT225">
        <v>0.43450179999999999</v>
      </c>
      <c r="BU225">
        <v>0.32372279999999998</v>
      </c>
      <c r="BV225">
        <v>0.22845380000000001</v>
      </c>
      <c r="BW225">
        <v>0.1508669</v>
      </c>
      <c r="BX225">
        <v>0.1121086</v>
      </c>
      <c r="BY225">
        <v>9.6568100000000004E-2</v>
      </c>
      <c r="BZ225">
        <v>0.1432609</v>
      </c>
      <c r="CA225">
        <v>8.0820799999999998E-2</v>
      </c>
      <c r="CB225">
        <v>0.14055490000000001</v>
      </c>
      <c r="CC225">
        <v>9.4895199999999999E-2</v>
      </c>
      <c r="CD225">
        <v>0.14721609999999999</v>
      </c>
      <c r="CE225">
        <v>0.28030250000000001</v>
      </c>
      <c r="CF225">
        <v>0.25852750000000002</v>
      </c>
      <c r="CG225">
        <v>0.39327040000000002</v>
      </c>
      <c r="CH225">
        <v>0.4747209</v>
      </c>
      <c r="CI225">
        <v>0.36733399999999999</v>
      </c>
      <c r="CJ225">
        <v>0.35139209999999999</v>
      </c>
      <c r="CK225">
        <v>0.34706290000000001</v>
      </c>
      <c r="CL225">
        <v>0.39613809999999999</v>
      </c>
      <c r="CM225">
        <v>0.37694909999999998</v>
      </c>
      <c r="CN225">
        <v>0.4044835</v>
      </c>
      <c r="CO225">
        <v>0.41513499999999998</v>
      </c>
      <c r="CP225">
        <v>0.31018849999999998</v>
      </c>
      <c r="CQ225">
        <v>0.47807280000000002</v>
      </c>
      <c r="CR225">
        <v>0.46161940000000001</v>
      </c>
      <c r="CS225">
        <v>0.34492279999999997</v>
      </c>
      <c r="CT225">
        <v>0.24796589999999999</v>
      </c>
      <c r="CU225">
        <v>0.16780120000000001</v>
      </c>
      <c r="CV225">
        <v>0.12562599999999999</v>
      </c>
      <c r="CW225">
        <v>0.10812529999999999</v>
      </c>
      <c r="CX225">
        <v>0.15319340000000001</v>
      </c>
      <c r="CY225">
        <v>9.1169399999999998E-2</v>
      </c>
      <c r="CZ225">
        <v>0.15153820000000001</v>
      </c>
      <c r="DA225">
        <v>0.1083942</v>
      </c>
      <c r="DB225">
        <v>0.1606611</v>
      </c>
      <c r="DC225">
        <v>0.29640610000000001</v>
      </c>
      <c r="DD225">
        <v>0.28129749999999998</v>
      </c>
      <c r="DE225">
        <v>0.42026740000000001</v>
      </c>
      <c r="DF225">
        <v>0.4995154</v>
      </c>
      <c r="DG225">
        <v>0.38967980000000002</v>
      </c>
      <c r="DH225">
        <v>0.37363590000000002</v>
      </c>
      <c r="DI225">
        <v>0.37240069999999997</v>
      </c>
      <c r="DJ225">
        <v>0.4235968</v>
      </c>
      <c r="DK225">
        <v>0.41073749999999998</v>
      </c>
      <c r="DL225">
        <v>0.43912659999999998</v>
      </c>
      <c r="DM225">
        <v>0.44964310000000002</v>
      </c>
      <c r="DN225">
        <v>0.34367769999999997</v>
      </c>
      <c r="DO225">
        <v>0.50857989999999997</v>
      </c>
      <c r="DP225">
        <v>0.48873699999999998</v>
      </c>
      <c r="DQ225">
        <v>0.36612289999999997</v>
      </c>
      <c r="DR225">
        <v>0.26747789999999999</v>
      </c>
      <c r="DS225">
        <v>0.1847355</v>
      </c>
      <c r="DT225">
        <v>0.1391434</v>
      </c>
      <c r="DU225">
        <v>0.1196826</v>
      </c>
      <c r="DV225">
        <v>0.1675343</v>
      </c>
      <c r="DW225">
        <v>0.1061111</v>
      </c>
      <c r="DX225">
        <v>0.1673963</v>
      </c>
      <c r="DY225">
        <v>0.12788450000000001</v>
      </c>
      <c r="DZ225">
        <v>0.1800735</v>
      </c>
      <c r="EA225">
        <v>0.31965719999999997</v>
      </c>
      <c r="EB225">
        <v>0.3141737</v>
      </c>
      <c r="EC225">
        <v>0.45924690000000001</v>
      </c>
      <c r="ED225">
        <v>0.53531470000000003</v>
      </c>
      <c r="EE225">
        <v>0.42194350000000003</v>
      </c>
      <c r="EF225">
        <v>0.40575240000000001</v>
      </c>
      <c r="EG225">
        <v>0.40898449999999997</v>
      </c>
      <c r="EH225">
        <v>0.46324280000000001</v>
      </c>
      <c r="EI225">
        <v>0.4595224</v>
      </c>
      <c r="EJ225">
        <v>0.48914580000000002</v>
      </c>
      <c r="EK225">
        <v>0.4994672</v>
      </c>
      <c r="EL225">
        <v>0.39203080000000001</v>
      </c>
      <c r="EM225">
        <v>0.55262719999999999</v>
      </c>
      <c r="EN225">
        <v>0.52789059999999999</v>
      </c>
      <c r="EO225">
        <v>0.39673239999999999</v>
      </c>
      <c r="EP225">
        <v>0.29565010000000003</v>
      </c>
      <c r="EQ225">
        <v>0.20918590000000001</v>
      </c>
      <c r="ER225">
        <v>0.15866040000000001</v>
      </c>
      <c r="ES225">
        <v>0.1363694</v>
      </c>
      <c r="ET225">
        <v>42.401969999999999</v>
      </c>
      <c r="EU225">
        <v>41.516649999999998</v>
      </c>
      <c r="EV225">
        <v>40.795560000000002</v>
      </c>
      <c r="EW225">
        <v>40.574910000000003</v>
      </c>
      <c r="EX225">
        <v>40.3752</v>
      </c>
      <c r="EY225">
        <v>40.514760000000003</v>
      </c>
      <c r="EZ225">
        <v>40.898569999999999</v>
      </c>
      <c r="FA225">
        <v>41.538069999999998</v>
      </c>
      <c r="FB225">
        <v>43.425490000000003</v>
      </c>
      <c r="FC225">
        <v>46.358280000000001</v>
      </c>
      <c r="FD225">
        <v>48.351979999999998</v>
      </c>
      <c r="FE225">
        <v>50.164920000000002</v>
      </c>
      <c r="FF225">
        <v>52.262949999999996</v>
      </c>
      <c r="FG225">
        <v>53.559220000000003</v>
      </c>
      <c r="FH225">
        <v>54.532339999999998</v>
      </c>
      <c r="FI225">
        <v>54.548659999999998</v>
      </c>
      <c r="FJ225">
        <v>53.323839999999997</v>
      </c>
      <c r="FK225">
        <v>52.131749999999997</v>
      </c>
      <c r="FL225">
        <v>50.329599999999999</v>
      </c>
      <c r="FM225">
        <v>48.973019999999998</v>
      </c>
      <c r="FN225">
        <v>48.092219999999998</v>
      </c>
      <c r="FO225">
        <v>46.84572</v>
      </c>
      <c r="FP225">
        <v>45.929639999999999</v>
      </c>
      <c r="FQ225">
        <v>44.845489999999998</v>
      </c>
      <c r="FR225">
        <v>2.5823599999999999E-2</v>
      </c>
      <c r="FS225">
        <v>3.7160600000000002E-2</v>
      </c>
    </row>
    <row r="226" spans="1:176" x14ac:dyDescent="0.2">
      <c r="A226" t="s">
        <v>199</v>
      </c>
      <c r="B226" t="s">
        <v>189</v>
      </c>
      <c r="C226" t="s">
        <v>1</v>
      </c>
      <c r="D226" t="s">
        <v>230</v>
      </c>
      <c r="E226">
        <v>3136</v>
      </c>
      <c r="F226">
        <v>7.3039649999999998</v>
      </c>
      <c r="G226">
        <v>7.0976059999999999</v>
      </c>
      <c r="H226">
        <v>7.0609500000000001</v>
      </c>
      <c r="I226">
        <v>7.1689769999999999</v>
      </c>
      <c r="J226">
        <v>7.5472140000000003</v>
      </c>
      <c r="K226">
        <v>8.4857040000000001</v>
      </c>
      <c r="L226">
        <v>10.05794</v>
      </c>
      <c r="M226">
        <v>11.836790000000001</v>
      </c>
      <c r="N226">
        <v>13.68125</v>
      </c>
      <c r="O226">
        <v>15.03589</v>
      </c>
      <c r="P226">
        <v>15.73067</v>
      </c>
      <c r="Q226">
        <v>15.95134</v>
      </c>
      <c r="R226">
        <v>15.818709999999999</v>
      </c>
      <c r="S226">
        <v>15.714320000000001</v>
      </c>
      <c r="T226">
        <v>15.509969999999999</v>
      </c>
      <c r="U226">
        <v>14.990220000000001</v>
      </c>
      <c r="V226">
        <v>14.260719999999999</v>
      </c>
      <c r="W226">
        <v>13.66015</v>
      </c>
      <c r="X226">
        <v>12.68177</v>
      </c>
      <c r="Y226">
        <v>11.632669999999999</v>
      </c>
      <c r="Z226">
        <v>10.77628</v>
      </c>
      <c r="AA226">
        <v>9.7178599999999999</v>
      </c>
      <c r="AB226">
        <v>8.6056589999999993</v>
      </c>
      <c r="AC226">
        <v>7.8734380000000002</v>
      </c>
      <c r="AD226">
        <v>0.15131629999999999</v>
      </c>
      <c r="AE226">
        <v>0.1178656</v>
      </c>
      <c r="AF226">
        <v>0.1456112</v>
      </c>
      <c r="AG226">
        <v>0.1233345</v>
      </c>
      <c r="AH226">
        <v>0.1519933</v>
      </c>
      <c r="AI226">
        <v>0.24952859999999999</v>
      </c>
      <c r="AJ226">
        <v>0.30202329999999999</v>
      </c>
      <c r="AK226">
        <v>0.36570209999999997</v>
      </c>
      <c r="AL226">
        <v>0.42096220000000001</v>
      </c>
      <c r="AM226">
        <v>0.38638109999999998</v>
      </c>
      <c r="AN226">
        <v>0.34608080000000002</v>
      </c>
      <c r="AO226">
        <v>0.31446049999999998</v>
      </c>
      <c r="AP226">
        <v>0.36275580000000002</v>
      </c>
      <c r="AQ226">
        <v>0.32455640000000002</v>
      </c>
      <c r="AR226">
        <v>0.33613490000000001</v>
      </c>
      <c r="AS226">
        <v>0.3795463</v>
      </c>
      <c r="AT226">
        <v>0.39066790000000001</v>
      </c>
      <c r="AU226">
        <v>0.52814050000000001</v>
      </c>
      <c r="AV226">
        <v>0.47778880000000001</v>
      </c>
      <c r="AW226">
        <v>0.32216660000000003</v>
      </c>
      <c r="AX226">
        <v>0.2099645</v>
      </c>
      <c r="AY226">
        <v>0.15547059999999999</v>
      </c>
      <c r="AZ226">
        <v>0.1188675</v>
      </c>
      <c r="BA226">
        <v>0.1438333</v>
      </c>
      <c r="BB226">
        <v>0.16565730000000001</v>
      </c>
      <c r="BC226">
        <v>0.13280729999999999</v>
      </c>
      <c r="BD226">
        <v>0.16146930000000001</v>
      </c>
      <c r="BE226">
        <v>0.1428248</v>
      </c>
      <c r="BF226">
        <v>0.17140569999999999</v>
      </c>
      <c r="BG226">
        <v>0.27277980000000002</v>
      </c>
      <c r="BH226">
        <v>0.33489950000000002</v>
      </c>
      <c r="BI226">
        <v>0.40468159999999997</v>
      </c>
      <c r="BJ226">
        <v>0.45676159999999999</v>
      </c>
      <c r="BK226">
        <v>0.41864479999999998</v>
      </c>
      <c r="BL226">
        <v>0.37819730000000001</v>
      </c>
      <c r="BM226">
        <v>0.35104429999999998</v>
      </c>
      <c r="BN226">
        <v>0.40240179999999998</v>
      </c>
      <c r="BO226">
        <v>0.37334129999999999</v>
      </c>
      <c r="BP226">
        <v>0.3861541</v>
      </c>
      <c r="BQ226">
        <v>0.42937049999999999</v>
      </c>
      <c r="BR226">
        <v>0.43902099999999999</v>
      </c>
      <c r="BS226">
        <v>0.57218789999999997</v>
      </c>
      <c r="BT226">
        <v>0.51694229999999997</v>
      </c>
      <c r="BU226">
        <v>0.35277619999999998</v>
      </c>
      <c r="BV226">
        <v>0.23813680000000001</v>
      </c>
      <c r="BW226">
        <v>0.1799211</v>
      </c>
      <c r="BX226">
        <v>0.13838449999999999</v>
      </c>
      <c r="BY226">
        <v>0.1605202</v>
      </c>
      <c r="BZ226">
        <v>0.17558979999999999</v>
      </c>
      <c r="CA226">
        <v>0.1431559</v>
      </c>
      <c r="CB226">
        <v>0.17245250000000001</v>
      </c>
      <c r="CC226">
        <v>0.15632370000000001</v>
      </c>
      <c r="CD226">
        <v>0.18485070000000001</v>
      </c>
      <c r="CE226">
        <v>0.28888340000000001</v>
      </c>
      <c r="CF226">
        <v>0.35766940000000003</v>
      </c>
      <c r="CG226">
        <v>0.43167870000000003</v>
      </c>
      <c r="CH226">
        <v>0.48155609999999999</v>
      </c>
      <c r="CI226">
        <v>0.44099050000000001</v>
      </c>
      <c r="CJ226">
        <v>0.40044109999999999</v>
      </c>
      <c r="CK226">
        <v>0.3763821</v>
      </c>
      <c r="CL226">
        <v>0.42986039999999998</v>
      </c>
      <c r="CM226">
        <v>0.40712959999999998</v>
      </c>
      <c r="CN226">
        <v>0.42079719999999998</v>
      </c>
      <c r="CO226">
        <v>0.46387850000000003</v>
      </c>
      <c r="CP226">
        <v>0.47251019999999999</v>
      </c>
      <c r="CQ226">
        <v>0.60269490000000003</v>
      </c>
      <c r="CR226">
        <v>0.54405990000000004</v>
      </c>
      <c r="CS226">
        <v>0.37397619999999998</v>
      </c>
      <c r="CT226">
        <v>0.25764880000000001</v>
      </c>
      <c r="CU226">
        <v>0.19685540000000001</v>
      </c>
      <c r="CV226">
        <v>0.15190190000000001</v>
      </c>
      <c r="CW226">
        <v>0.17207739999999999</v>
      </c>
      <c r="CX226">
        <v>0.1855223</v>
      </c>
      <c r="CY226">
        <v>0.15350449999999999</v>
      </c>
      <c r="CZ226">
        <v>0.18343580000000001</v>
      </c>
      <c r="DA226">
        <v>0.16982269999999999</v>
      </c>
      <c r="DB226">
        <v>0.19829559999999999</v>
      </c>
      <c r="DC226">
        <v>0.30498710000000001</v>
      </c>
      <c r="DD226">
        <v>0.38043939999999998</v>
      </c>
      <c r="DE226">
        <v>0.45867570000000002</v>
      </c>
      <c r="DF226">
        <v>0.50635059999999998</v>
      </c>
      <c r="DG226">
        <v>0.46333619999999998</v>
      </c>
      <c r="DH226">
        <v>0.42268480000000003</v>
      </c>
      <c r="DI226">
        <v>0.40172000000000002</v>
      </c>
      <c r="DJ226">
        <v>0.45731909999999998</v>
      </c>
      <c r="DK226">
        <v>0.44091799999999998</v>
      </c>
      <c r="DL226">
        <v>0.45544030000000002</v>
      </c>
      <c r="DM226">
        <v>0.49838660000000001</v>
      </c>
      <c r="DN226">
        <v>0.50599930000000004</v>
      </c>
      <c r="DO226">
        <v>0.63320200000000004</v>
      </c>
      <c r="DP226">
        <v>0.5711775</v>
      </c>
      <c r="DQ226">
        <v>0.39517629999999998</v>
      </c>
      <c r="DR226">
        <v>0.27716079999999998</v>
      </c>
      <c r="DS226">
        <v>0.2137896</v>
      </c>
      <c r="DT226">
        <v>0.16541929999999999</v>
      </c>
      <c r="DU226">
        <v>0.18363470000000001</v>
      </c>
      <c r="DV226">
        <v>0.19986319999999999</v>
      </c>
      <c r="DW226">
        <v>0.16844619999999999</v>
      </c>
      <c r="DX226">
        <v>0.1992939</v>
      </c>
      <c r="DY226">
        <v>0.18931300000000001</v>
      </c>
      <c r="DZ226">
        <v>0.21770800000000001</v>
      </c>
      <c r="EA226">
        <v>0.32823819999999998</v>
      </c>
      <c r="EB226">
        <v>0.41331560000000001</v>
      </c>
      <c r="EC226">
        <v>0.49765520000000002</v>
      </c>
      <c r="ED226">
        <v>0.54214980000000002</v>
      </c>
      <c r="EE226">
        <v>0.49559989999999998</v>
      </c>
      <c r="EF226">
        <v>0.45480130000000002</v>
      </c>
      <c r="EG226">
        <v>0.43830380000000002</v>
      </c>
      <c r="EH226">
        <v>0.49696509999999999</v>
      </c>
      <c r="EI226">
        <v>0.4897029</v>
      </c>
      <c r="EJ226">
        <v>0.50545949999999995</v>
      </c>
      <c r="EK226">
        <v>0.5482108</v>
      </c>
      <c r="EL226">
        <v>0.55435239999999997</v>
      </c>
      <c r="EM226">
        <v>0.67724930000000005</v>
      </c>
      <c r="EN226">
        <v>0.61033110000000002</v>
      </c>
      <c r="EO226">
        <v>0.42578579999999999</v>
      </c>
      <c r="EP226">
        <v>0.30533300000000002</v>
      </c>
      <c r="EQ226">
        <v>0.23824010000000001</v>
      </c>
      <c r="ER226">
        <v>0.1849363</v>
      </c>
      <c r="ES226">
        <v>0.20032150000000001</v>
      </c>
      <c r="ET226">
        <v>48.843440000000001</v>
      </c>
      <c r="EU226">
        <v>48.10913</v>
      </c>
      <c r="EV226">
        <v>47.386049999999997</v>
      </c>
      <c r="EW226">
        <v>46.809269999999998</v>
      </c>
      <c r="EX226">
        <v>46.36063</v>
      </c>
      <c r="EY226">
        <v>46.052669999999999</v>
      </c>
      <c r="EZ226">
        <v>45.998449999999998</v>
      </c>
      <c r="FA226">
        <v>46.273269999999997</v>
      </c>
      <c r="FB226">
        <v>49.172170000000001</v>
      </c>
      <c r="FC226">
        <v>53.167830000000002</v>
      </c>
      <c r="FD226">
        <v>56.274769999999997</v>
      </c>
      <c r="FE226">
        <v>58.890369999999997</v>
      </c>
      <c r="FF226">
        <v>61.14967</v>
      </c>
      <c r="FG226">
        <v>63.098779999999998</v>
      </c>
      <c r="FH226">
        <v>64.222089999999994</v>
      </c>
      <c r="FI226">
        <v>64.253429999999994</v>
      </c>
      <c r="FJ226">
        <v>62.623060000000002</v>
      </c>
      <c r="FK226">
        <v>59.170090000000002</v>
      </c>
      <c r="FL226">
        <v>56.568190000000001</v>
      </c>
      <c r="FM226">
        <v>54.849780000000003</v>
      </c>
      <c r="FN226">
        <v>53.462150000000001</v>
      </c>
      <c r="FO226">
        <v>52.18432</v>
      </c>
      <c r="FP226">
        <v>50.99635</v>
      </c>
      <c r="FQ226">
        <v>49.988799999999998</v>
      </c>
      <c r="FR226">
        <v>2.5823599999999999E-2</v>
      </c>
      <c r="FS226">
        <v>3.7160600000000002E-2</v>
      </c>
    </row>
    <row r="227" spans="1:176" x14ac:dyDescent="0.2">
      <c r="A227" t="s">
        <v>199</v>
      </c>
      <c r="B227" t="s">
        <v>189</v>
      </c>
      <c r="C227" t="s">
        <v>1</v>
      </c>
      <c r="D227" t="s">
        <v>241</v>
      </c>
      <c r="E227">
        <v>3136</v>
      </c>
      <c r="F227">
        <v>7.031879</v>
      </c>
      <c r="G227">
        <v>6.896598</v>
      </c>
      <c r="H227">
        <v>6.9313909999999996</v>
      </c>
      <c r="I227">
        <v>7.0495159999999997</v>
      </c>
      <c r="J227">
        <v>7.4685300000000003</v>
      </c>
      <c r="K227">
        <v>8.3496769999999998</v>
      </c>
      <c r="L227">
        <v>9.8032260000000004</v>
      </c>
      <c r="M227">
        <v>11.300090000000001</v>
      </c>
      <c r="N227">
        <v>12.73155</v>
      </c>
      <c r="O227">
        <v>13.81564</v>
      </c>
      <c r="P227">
        <v>14.435180000000001</v>
      </c>
      <c r="Q227">
        <v>14.677199999999999</v>
      </c>
      <c r="R227">
        <v>14.591950000000001</v>
      </c>
      <c r="S227">
        <v>14.540179999999999</v>
      </c>
      <c r="T227">
        <v>14.45548</v>
      </c>
      <c r="U227">
        <v>14.01699</v>
      </c>
      <c r="V227">
        <v>13.373659999999999</v>
      </c>
      <c r="W227">
        <v>12.88143</v>
      </c>
      <c r="X227">
        <v>12.08084</v>
      </c>
      <c r="Y227">
        <v>11.13034</v>
      </c>
      <c r="Z227">
        <v>10.330959999999999</v>
      </c>
      <c r="AA227">
        <v>9.2875499999999995</v>
      </c>
      <c r="AB227">
        <v>8.2942820000000008</v>
      </c>
      <c r="AC227">
        <v>7.6830410000000002</v>
      </c>
      <c r="AD227">
        <v>0.15080060000000001</v>
      </c>
      <c r="AE227">
        <v>0.11659899999999999</v>
      </c>
      <c r="AF227">
        <v>0.14523340000000001</v>
      </c>
      <c r="AG227">
        <v>0.12193660000000001</v>
      </c>
      <c r="AH227">
        <v>0.1511334</v>
      </c>
      <c r="AI227">
        <v>0.249415</v>
      </c>
      <c r="AJ227">
        <v>0.30076740000000002</v>
      </c>
      <c r="AK227">
        <v>0.36548069999999999</v>
      </c>
      <c r="AL227">
        <v>0.42291820000000002</v>
      </c>
      <c r="AM227">
        <v>0.38789079999999998</v>
      </c>
      <c r="AN227">
        <v>0.3459179</v>
      </c>
      <c r="AO227">
        <v>0.3130578</v>
      </c>
      <c r="AP227">
        <v>0.36214499999999999</v>
      </c>
      <c r="AQ227">
        <v>0.32329750000000002</v>
      </c>
      <c r="AR227">
        <v>0.33533849999999998</v>
      </c>
      <c r="AS227">
        <v>0.3772353</v>
      </c>
      <c r="AT227">
        <v>0.3861058</v>
      </c>
      <c r="AU227">
        <v>0.52661899999999995</v>
      </c>
      <c r="AV227">
        <v>0.47698750000000001</v>
      </c>
      <c r="AW227">
        <v>0.32145180000000001</v>
      </c>
      <c r="AX227">
        <v>0.20827090000000001</v>
      </c>
      <c r="AY227">
        <v>0.1543969</v>
      </c>
      <c r="AZ227">
        <v>0.1180272</v>
      </c>
      <c r="BA227">
        <v>0.1423092</v>
      </c>
      <c r="BB227">
        <v>0.1651416</v>
      </c>
      <c r="BC227">
        <v>0.13154070000000001</v>
      </c>
      <c r="BD227">
        <v>0.1610915</v>
      </c>
      <c r="BE227">
        <v>0.141427</v>
      </c>
      <c r="BF227">
        <v>0.17054569999999999</v>
      </c>
      <c r="BG227">
        <v>0.27266610000000002</v>
      </c>
      <c r="BH227">
        <v>0.33364359999999998</v>
      </c>
      <c r="BI227">
        <v>0.40446009999999999</v>
      </c>
      <c r="BJ227">
        <v>0.4587176</v>
      </c>
      <c r="BK227">
        <v>0.42015449999999999</v>
      </c>
      <c r="BL227">
        <v>0.37803439999999999</v>
      </c>
      <c r="BM227">
        <v>0.3496416</v>
      </c>
      <c r="BN227">
        <v>0.40179100000000001</v>
      </c>
      <c r="BO227">
        <v>0.37208249999999998</v>
      </c>
      <c r="BP227">
        <v>0.38535760000000002</v>
      </c>
      <c r="BQ227">
        <v>0.42705939999999998</v>
      </c>
      <c r="BR227">
        <v>0.43445889999999998</v>
      </c>
      <c r="BS227">
        <v>0.57066629999999996</v>
      </c>
      <c r="BT227">
        <v>0.51614099999999996</v>
      </c>
      <c r="BU227">
        <v>0.35206140000000002</v>
      </c>
      <c r="BV227">
        <v>0.23644319999999999</v>
      </c>
      <c r="BW227">
        <v>0.17884729999999999</v>
      </c>
      <c r="BX227">
        <v>0.13754420000000001</v>
      </c>
      <c r="BY227">
        <v>0.158996</v>
      </c>
      <c r="BZ227">
        <v>0.17507410000000001</v>
      </c>
      <c r="CA227">
        <v>0.1418893</v>
      </c>
      <c r="CB227">
        <v>0.1720748</v>
      </c>
      <c r="CC227">
        <v>0.15492590000000001</v>
      </c>
      <c r="CD227">
        <v>0.18399070000000001</v>
      </c>
      <c r="CE227">
        <v>0.28876980000000002</v>
      </c>
      <c r="CF227">
        <v>0.35641349999999999</v>
      </c>
      <c r="CG227">
        <v>0.43145719999999999</v>
      </c>
      <c r="CH227">
        <v>0.483512</v>
      </c>
      <c r="CI227">
        <v>0.44250030000000001</v>
      </c>
      <c r="CJ227">
        <v>0.40027819999999997</v>
      </c>
      <c r="CK227">
        <v>0.37497950000000002</v>
      </c>
      <c r="CL227">
        <v>0.42924970000000001</v>
      </c>
      <c r="CM227">
        <v>0.40587079999999998</v>
      </c>
      <c r="CN227">
        <v>0.42000080000000001</v>
      </c>
      <c r="CO227">
        <v>0.46156750000000002</v>
      </c>
      <c r="CP227">
        <v>0.46794809999999998</v>
      </c>
      <c r="CQ227">
        <v>0.60117330000000002</v>
      </c>
      <c r="CR227">
        <v>0.54325860000000004</v>
      </c>
      <c r="CS227">
        <v>0.37326140000000002</v>
      </c>
      <c r="CT227">
        <v>0.25595519999999999</v>
      </c>
      <c r="CU227">
        <v>0.1957816</v>
      </c>
      <c r="CV227">
        <v>0.15106159999999999</v>
      </c>
      <c r="CW227">
        <v>0.17055329999999999</v>
      </c>
      <c r="CX227">
        <v>0.18500659999999999</v>
      </c>
      <c r="CY227">
        <v>0.15223790000000001</v>
      </c>
      <c r="CZ227">
        <v>0.183058</v>
      </c>
      <c r="DA227">
        <v>0.16842489999999999</v>
      </c>
      <c r="DB227">
        <v>0.19743559999999999</v>
      </c>
      <c r="DC227">
        <v>0.30487340000000002</v>
      </c>
      <c r="DD227">
        <v>0.37918350000000001</v>
      </c>
      <c r="DE227">
        <v>0.45845429999999998</v>
      </c>
      <c r="DF227">
        <v>0.50830660000000005</v>
      </c>
      <c r="DG227">
        <v>0.46484599999999998</v>
      </c>
      <c r="DH227">
        <v>0.42252190000000001</v>
      </c>
      <c r="DI227">
        <v>0.40031729999999999</v>
      </c>
      <c r="DJ227">
        <v>0.45670830000000001</v>
      </c>
      <c r="DK227">
        <v>0.43965910000000002</v>
      </c>
      <c r="DL227">
        <v>0.45464389999999999</v>
      </c>
      <c r="DM227">
        <v>0.49607560000000001</v>
      </c>
      <c r="DN227">
        <v>0.50143720000000003</v>
      </c>
      <c r="DO227">
        <v>0.63168040000000003</v>
      </c>
      <c r="DP227">
        <v>0.5703762</v>
      </c>
      <c r="DQ227">
        <v>0.39446150000000002</v>
      </c>
      <c r="DR227">
        <v>0.27546720000000002</v>
      </c>
      <c r="DS227">
        <v>0.21271590000000001</v>
      </c>
      <c r="DT227">
        <v>0.164579</v>
      </c>
      <c r="DU227">
        <v>0.18211050000000001</v>
      </c>
      <c r="DV227">
        <v>0.19934750000000001</v>
      </c>
      <c r="DW227">
        <v>0.16717960000000001</v>
      </c>
      <c r="DX227">
        <v>0.19891610000000001</v>
      </c>
      <c r="DY227">
        <v>0.1879152</v>
      </c>
      <c r="DZ227">
        <v>0.21684800000000001</v>
      </c>
      <c r="EA227">
        <v>0.32812459999999999</v>
      </c>
      <c r="EB227">
        <v>0.41205969999999997</v>
      </c>
      <c r="EC227">
        <v>0.49743369999999998</v>
      </c>
      <c r="ED227">
        <v>0.54410579999999997</v>
      </c>
      <c r="EE227">
        <v>0.49710969999999999</v>
      </c>
      <c r="EF227">
        <v>0.4546385</v>
      </c>
      <c r="EG227">
        <v>0.43690109999999999</v>
      </c>
      <c r="EH227">
        <v>0.49635430000000003</v>
      </c>
      <c r="EI227">
        <v>0.48844409999999999</v>
      </c>
      <c r="EJ227">
        <v>0.50466310000000003</v>
      </c>
      <c r="EK227">
        <v>0.54589969999999999</v>
      </c>
      <c r="EL227">
        <v>0.54979029999999995</v>
      </c>
      <c r="EM227">
        <v>0.67572770000000004</v>
      </c>
      <c r="EN227">
        <v>0.60952980000000001</v>
      </c>
      <c r="EO227">
        <v>0.42507099999999998</v>
      </c>
      <c r="EP227">
        <v>0.3036394</v>
      </c>
      <c r="EQ227">
        <v>0.2371663</v>
      </c>
      <c r="ER227">
        <v>0.18409600000000001</v>
      </c>
      <c r="ES227">
        <v>0.19879730000000001</v>
      </c>
      <c r="ET227">
        <v>45.970959999999998</v>
      </c>
      <c r="EU227">
        <v>44.844940000000001</v>
      </c>
      <c r="EV227">
        <v>44.04936</v>
      </c>
      <c r="EW227">
        <v>43.445650000000001</v>
      </c>
      <c r="EX227">
        <v>42.752070000000003</v>
      </c>
      <c r="EY227">
        <v>42.086680000000001</v>
      </c>
      <c r="EZ227">
        <v>41.64499</v>
      </c>
      <c r="FA227">
        <v>42.166339999999998</v>
      </c>
      <c r="FB227">
        <v>47.008380000000002</v>
      </c>
      <c r="FC227">
        <v>52.832419999999999</v>
      </c>
      <c r="FD227">
        <v>56.535260000000001</v>
      </c>
      <c r="FE227">
        <v>60.356319999999997</v>
      </c>
      <c r="FF227">
        <v>63.124600000000001</v>
      </c>
      <c r="FG227">
        <v>65.351150000000004</v>
      </c>
      <c r="FH227">
        <v>66.748729999999995</v>
      </c>
      <c r="FI227">
        <v>67.140050000000002</v>
      </c>
      <c r="FJ227">
        <v>65.449780000000004</v>
      </c>
      <c r="FK227">
        <v>60.232340000000001</v>
      </c>
      <c r="FL227">
        <v>56.20391</v>
      </c>
      <c r="FM227">
        <v>53.659439999999996</v>
      </c>
      <c r="FN227">
        <v>52.109850000000002</v>
      </c>
      <c r="FO227">
        <v>50.070369999999997</v>
      </c>
      <c r="FP227">
        <v>48.610810000000001</v>
      </c>
      <c r="FQ227">
        <v>47.442839999999997</v>
      </c>
      <c r="FR227">
        <v>2.5823599999999999E-2</v>
      </c>
      <c r="FS227">
        <v>3.7160600000000002E-2</v>
      </c>
    </row>
    <row r="228" spans="1:176" x14ac:dyDescent="0.2">
      <c r="A228" t="s">
        <v>199</v>
      </c>
      <c r="B228" t="s">
        <v>189</v>
      </c>
      <c r="C228" t="s">
        <v>1</v>
      </c>
      <c r="D228" t="s">
        <v>231</v>
      </c>
      <c r="E228">
        <v>3136</v>
      </c>
      <c r="F228">
        <v>7.8357229999999998</v>
      </c>
      <c r="G228">
        <v>7.5318810000000003</v>
      </c>
      <c r="H228">
        <v>7.3813300000000002</v>
      </c>
      <c r="I228">
        <v>7.3717059999999996</v>
      </c>
      <c r="J228">
        <v>7.6704699999999999</v>
      </c>
      <c r="K228">
        <v>8.3736149999999991</v>
      </c>
      <c r="L228">
        <v>9.6545349999999992</v>
      </c>
      <c r="M228">
        <v>11.43975</v>
      </c>
      <c r="N228">
        <v>13.54818</v>
      </c>
      <c r="O228">
        <v>15.56035</v>
      </c>
      <c r="P228">
        <v>17.191770000000002</v>
      </c>
      <c r="Q228">
        <v>18.30217</v>
      </c>
      <c r="R228">
        <v>18.823340000000002</v>
      </c>
      <c r="S228">
        <v>19.326319999999999</v>
      </c>
      <c r="T228">
        <v>19.424469999999999</v>
      </c>
      <c r="U228">
        <v>18.950089999999999</v>
      </c>
      <c r="V228">
        <v>18.084140000000001</v>
      </c>
      <c r="W228">
        <v>16.476980000000001</v>
      </c>
      <c r="X228">
        <v>14.750489999999999</v>
      </c>
      <c r="Y228">
        <v>13.325950000000001</v>
      </c>
      <c r="Z228">
        <v>12.313700000000001</v>
      </c>
      <c r="AA228">
        <v>10.95857</v>
      </c>
      <c r="AB228">
        <v>9.5462629999999997</v>
      </c>
      <c r="AC228">
        <v>8.5499120000000008</v>
      </c>
      <c r="AD228">
        <v>-0.1621718</v>
      </c>
      <c r="AE228">
        <v>-0.152978</v>
      </c>
      <c r="AF228">
        <v>-0.1013923</v>
      </c>
      <c r="AG228">
        <v>-0.1178712</v>
      </c>
      <c r="AH228">
        <v>-8.1690499999999999E-2</v>
      </c>
      <c r="AI228">
        <v>-6.0953899999999998E-2</v>
      </c>
      <c r="AJ228">
        <v>6.1170299999999997E-2</v>
      </c>
      <c r="AK228">
        <v>-3.20065E-2</v>
      </c>
      <c r="AL228">
        <v>-9.1505000000000003E-2</v>
      </c>
      <c r="AM228">
        <v>-0.10936</v>
      </c>
      <c r="AN228">
        <v>-7.1078299999999997E-2</v>
      </c>
      <c r="AO228">
        <v>-3.7815700000000001E-2</v>
      </c>
      <c r="AP228">
        <v>-0.1093993</v>
      </c>
      <c r="AQ228">
        <v>-5.52174E-2</v>
      </c>
      <c r="AR228">
        <v>-4.6638499999999999E-2</v>
      </c>
      <c r="AS228">
        <v>-8.8544800000000007E-2</v>
      </c>
      <c r="AT228">
        <v>5.5612999999999999E-3</v>
      </c>
      <c r="AU228">
        <v>-3.1801200000000002E-2</v>
      </c>
      <c r="AV228">
        <v>-4.8617899999999999E-2</v>
      </c>
      <c r="AW228">
        <v>-4.4563999999999999E-2</v>
      </c>
      <c r="AX228">
        <v>-5.4382699999999999E-2</v>
      </c>
      <c r="AY228">
        <v>-0.20126559999999999</v>
      </c>
      <c r="AZ228">
        <v>-0.11473129999999999</v>
      </c>
      <c r="BA228">
        <v>-0.13132720000000001</v>
      </c>
      <c r="BB228">
        <v>-0.1029991</v>
      </c>
      <c r="BC228">
        <v>-9.5929399999999998E-2</v>
      </c>
      <c r="BD228">
        <v>-4.3290299999999997E-2</v>
      </c>
      <c r="BE228">
        <v>-6.2305800000000001E-2</v>
      </c>
      <c r="BF228">
        <v>-2.6782E-2</v>
      </c>
      <c r="BG228">
        <v>-4.6915000000000004E-3</v>
      </c>
      <c r="BH228">
        <v>0.11832670000000001</v>
      </c>
      <c r="BI228">
        <v>4.0802600000000001E-2</v>
      </c>
      <c r="BJ228">
        <v>-1.4777E-3</v>
      </c>
      <c r="BK228">
        <v>-1.1410999999999999E-3</v>
      </c>
      <c r="BL228">
        <v>5.7234500000000001E-2</v>
      </c>
      <c r="BM228">
        <v>0.1025266</v>
      </c>
      <c r="BN228">
        <v>4.53386E-2</v>
      </c>
      <c r="BO228">
        <v>0.1155331</v>
      </c>
      <c r="BP228">
        <v>0.122597</v>
      </c>
      <c r="BQ228">
        <v>9.1714299999999999E-2</v>
      </c>
      <c r="BR228">
        <v>0.17325579999999999</v>
      </c>
      <c r="BS228">
        <v>0.12501599999999999</v>
      </c>
      <c r="BT228">
        <v>8.5738200000000001E-2</v>
      </c>
      <c r="BU228">
        <v>6.5904799999999999E-2</v>
      </c>
      <c r="BV228">
        <v>3.9971E-2</v>
      </c>
      <c r="BW228">
        <v>-0.12121270000000001</v>
      </c>
      <c r="BX228">
        <v>-4.9550799999999999E-2</v>
      </c>
      <c r="BY228">
        <v>-7.3590600000000006E-2</v>
      </c>
      <c r="BZ228">
        <v>-6.2016399999999999E-2</v>
      </c>
      <c r="CA228">
        <v>-5.6417700000000001E-2</v>
      </c>
      <c r="CB228">
        <v>-3.0490000000000001E-3</v>
      </c>
      <c r="CC228">
        <v>-2.38214E-2</v>
      </c>
      <c r="CD228">
        <v>1.1247500000000001E-2</v>
      </c>
      <c r="CE228">
        <v>3.4275699999999999E-2</v>
      </c>
      <c r="CF228">
        <v>0.157913</v>
      </c>
      <c r="CG228">
        <v>9.1229900000000003E-2</v>
      </c>
      <c r="CH228">
        <v>6.0874900000000003E-2</v>
      </c>
      <c r="CI228">
        <v>7.3810899999999999E-2</v>
      </c>
      <c r="CJ228">
        <v>0.1461035</v>
      </c>
      <c r="CK228">
        <v>0.1997273</v>
      </c>
      <c r="CL228">
        <v>0.1525096</v>
      </c>
      <c r="CM228">
        <v>0.23379430000000001</v>
      </c>
      <c r="CN228">
        <v>0.2398091</v>
      </c>
      <c r="CO228">
        <v>0.21656120000000001</v>
      </c>
      <c r="CP228">
        <v>0.28940060000000001</v>
      </c>
      <c r="CQ228">
        <v>0.2336271</v>
      </c>
      <c r="CR228">
        <v>0.1787928</v>
      </c>
      <c r="CS228">
        <v>0.14241519999999999</v>
      </c>
      <c r="CT228">
        <v>0.1053201</v>
      </c>
      <c r="CU228">
        <v>-6.5768300000000002E-2</v>
      </c>
      <c r="CV228">
        <v>-4.4070000000000003E-3</v>
      </c>
      <c r="CW228">
        <v>-3.3602399999999998E-2</v>
      </c>
      <c r="CX228">
        <v>-2.10336E-2</v>
      </c>
      <c r="CY228">
        <v>-1.6906000000000001E-2</v>
      </c>
      <c r="CZ228">
        <v>3.7192200000000002E-2</v>
      </c>
      <c r="DA228">
        <v>1.46631E-2</v>
      </c>
      <c r="DB228">
        <v>4.9277000000000001E-2</v>
      </c>
      <c r="DC228">
        <v>7.32429E-2</v>
      </c>
      <c r="DD228">
        <v>0.19749929999999999</v>
      </c>
      <c r="DE228">
        <v>0.14165730000000001</v>
      </c>
      <c r="DF228">
        <v>0.12322760000000001</v>
      </c>
      <c r="DG228">
        <v>0.14876300000000001</v>
      </c>
      <c r="DH228">
        <v>0.2349726</v>
      </c>
      <c r="DI228">
        <v>0.29692790000000002</v>
      </c>
      <c r="DJ228">
        <v>0.25968059999999998</v>
      </c>
      <c r="DK228">
        <v>0.35205550000000002</v>
      </c>
      <c r="DL228">
        <v>0.35702109999999998</v>
      </c>
      <c r="DM228">
        <v>0.34140809999999999</v>
      </c>
      <c r="DN228">
        <v>0.4055454</v>
      </c>
      <c r="DO228">
        <v>0.34223819999999999</v>
      </c>
      <c r="DP228">
        <v>0.27184750000000002</v>
      </c>
      <c r="DQ228">
        <v>0.2189257</v>
      </c>
      <c r="DR228">
        <v>0.17066919999999999</v>
      </c>
      <c r="DS228">
        <v>-1.03239E-2</v>
      </c>
      <c r="DT228">
        <v>4.0736799999999997E-2</v>
      </c>
      <c r="DU228">
        <v>6.3857999999999996E-3</v>
      </c>
      <c r="DV228">
        <v>3.8138999999999999E-2</v>
      </c>
      <c r="DW228">
        <v>4.0142600000000001E-2</v>
      </c>
      <c r="DX228">
        <v>9.5294199999999996E-2</v>
      </c>
      <c r="DY228">
        <v>7.0228499999999999E-2</v>
      </c>
      <c r="DZ228">
        <v>0.1041855</v>
      </c>
      <c r="EA228">
        <v>0.12950539999999999</v>
      </c>
      <c r="EB228">
        <v>0.25465569999999998</v>
      </c>
      <c r="EC228">
        <v>0.2144663</v>
      </c>
      <c r="ED228">
        <v>0.2132549</v>
      </c>
      <c r="EE228">
        <v>0.25698189999999999</v>
      </c>
      <c r="EF228">
        <v>0.36328529999999998</v>
      </c>
      <c r="EG228">
        <v>0.4372703</v>
      </c>
      <c r="EH228">
        <v>0.41441850000000002</v>
      </c>
      <c r="EI228">
        <v>0.52280590000000005</v>
      </c>
      <c r="EJ228">
        <v>0.52625670000000002</v>
      </c>
      <c r="EK228">
        <v>0.5216672</v>
      </c>
      <c r="EL228">
        <v>0.57323999999999997</v>
      </c>
      <c r="EM228">
        <v>0.49905539999999998</v>
      </c>
      <c r="EN228">
        <v>0.4062036</v>
      </c>
      <c r="EO228">
        <v>0.32939449999999998</v>
      </c>
      <c r="EP228">
        <v>0.26502290000000001</v>
      </c>
      <c r="EQ228">
        <v>6.9728999999999999E-2</v>
      </c>
      <c r="ER228">
        <v>0.10591730000000001</v>
      </c>
      <c r="ES228">
        <v>6.4122399999999996E-2</v>
      </c>
      <c r="ET228">
        <v>64.846729999999994</v>
      </c>
      <c r="EU228">
        <v>64.119829999999993</v>
      </c>
      <c r="EV228">
        <v>63.507840000000002</v>
      </c>
      <c r="EW228">
        <v>62.911450000000002</v>
      </c>
      <c r="EX228">
        <v>62.501379999999997</v>
      </c>
      <c r="EY228">
        <v>62.26193</v>
      </c>
      <c r="EZ228">
        <v>62.311129999999999</v>
      </c>
      <c r="FA228">
        <v>63.763420000000004</v>
      </c>
      <c r="FB228">
        <v>65.943889999999996</v>
      </c>
      <c r="FC228">
        <v>68.750140000000002</v>
      </c>
      <c r="FD228">
        <v>71.640780000000007</v>
      </c>
      <c r="FE228">
        <v>74.465739999999997</v>
      </c>
      <c r="FF228">
        <v>76.93047</v>
      </c>
      <c r="FG228">
        <v>78.643900000000002</v>
      </c>
      <c r="FH228">
        <v>79.501109999999997</v>
      </c>
      <c r="FI228">
        <v>79.77055</v>
      </c>
      <c r="FJ228">
        <v>79.333860000000001</v>
      </c>
      <c r="FK228">
        <v>78.162149999999997</v>
      </c>
      <c r="FL228">
        <v>76.106870000000001</v>
      </c>
      <c r="FM228">
        <v>73.522509999999997</v>
      </c>
      <c r="FN228">
        <v>70.503649999999993</v>
      </c>
      <c r="FO228">
        <v>68.151030000000006</v>
      </c>
      <c r="FP228">
        <v>66.646119999999996</v>
      </c>
      <c r="FQ228">
        <v>65.616330000000005</v>
      </c>
      <c r="FR228">
        <v>0.1159309</v>
      </c>
      <c r="FS228">
        <v>0.13304650000000001</v>
      </c>
      <c r="FT228">
        <v>0.21279780000000001</v>
      </c>
    </row>
    <row r="229" spans="1:176" x14ac:dyDescent="0.2">
      <c r="A229" t="s">
        <v>199</v>
      </c>
      <c r="B229" t="s">
        <v>189</v>
      </c>
      <c r="C229" t="s">
        <v>1</v>
      </c>
      <c r="D229" t="s">
        <v>242</v>
      </c>
      <c r="E229">
        <v>3136</v>
      </c>
      <c r="F229">
        <v>7.9737099999999996</v>
      </c>
      <c r="G229">
        <v>7.6434139999999999</v>
      </c>
      <c r="H229">
        <v>7.5164689999999998</v>
      </c>
      <c r="I229">
        <v>7.5398719999999999</v>
      </c>
      <c r="J229">
        <v>7.8339840000000001</v>
      </c>
      <c r="K229">
        <v>8.5482519999999997</v>
      </c>
      <c r="L229">
        <v>9.8624120000000008</v>
      </c>
      <c r="M229">
        <v>11.555809999999999</v>
      </c>
      <c r="N229">
        <v>13.73621</v>
      </c>
      <c r="O229">
        <v>15.818720000000001</v>
      </c>
      <c r="P229">
        <v>17.67745</v>
      </c>
      <c r="Q229">
        <v>18.90108</v>
      </c>
      <c r="R229">
        <v>19.430420000000002</v>
      </c>
      <c r="S229">
        <v>20.086760000000002</v>
      </c>
      <c r="T229">
        <v>20.380579999999998</v>
      </c>
      <c r="U229">
        <v>19.970880000000001</v>
      </c>
      <c r="V229">
        <v>19.075310000000002</v>
      </c>
      <c r="W229">
        <v>17.44389</v>
      </c>
      <c r="X229">
        <v>15.58414</v>
      </c>
      <c r="Y229">
        <v>14.043060000000001</v>
      </c>
      <c r="Z229">
        <v>12.997170000000001</v>
      </c>
      <c r="AA229">
        <v>11.42047</v>
      </c>
      <c r="AB229">
        <v>9.8921340000000004</v>
      </c>
      <c r="AC229">
        <v>8.8085059999999995</v>
      </c>
      <c r="AD229">
        <v>-0.18444530000000001</v>
      </c>
      <c r="AE229">
        <v>-0.17605499999999999</v>
      </c>
      <c r="AF229">
        <v>-0.12160029999999999</v>
      </c>
      <c r="AG229">
        <v>-0.1324639</v>
      </c>
      <c r="AH229">
        <v>-9.6246799999999993E-2</v>
      </c>
      <c r="AI229">
        <v>-9.8836499999999994E-2</v>
      </c>
      <c r="AJ229">
        <v>1.27659E-2</v>
      </c>
      <c r="AK229">
        <v>-7.5062199999999996E-2</v>
      </c>
      <c r="AL229">
        <v>-0.1231312</v>
      </c>
      <c r="AM229">
        <v>-0.1125268</v>
      </c>
      <c r="AN229">
        <v>-3.9965100000000003E-2</v>
      </c>
      <c r="AO229">
        <v>2.55751E-2</v>
      </c>
      <c r="AP229">
        <v>-4.7545900000000002E-2</v>
      </c>
      <c r="AQ229">
        <v>2.6203899999999999E-2</v>
      </c>
      <c r="AR229">
        <v>4.1608399999999997E-2</v>
      </c>
      <c r="AS229">
        <v>-6.9470000000000001E-3</v>
      </c>
      <c r="AT229">
        <v>8.36557E-2</v>
      </c>
      <c r="AU229">
        <v>4.1211299999999999E-2</v>
      </c>
      <c r="AV229">
        <v>-2.5766999999999999E-3</v>
      </c>
      <c r="AW229">
        <v>-2.7630999999999999E-2</v>
      </c>
      <c r="AX229">
        <v>-3.9795299999999999E-2</v>
      </c>
      <c r="AY229">
        <v>-0.19008530000000001</v>
      </c>
      <c r="AZ229">
        <v>-0.11384</v>
      </c>
      <c r="BA229">
        <v>-0.1366975</v>
      </c>
      <c r="BB229">
        <v>-0.12527269999999999</v>
      </c>
      <c r="BC229">
        <v>-0.1190064</v>
      </c>
      <c r="BD229">
        <v>-6.3498299999999994E-2</v>
      </c>
      <c r="BE229">
        <v>-7.6898499999999995E-2</v>
      </c>
      <c r="BF229">
        <v>-4.1338300000000001E-2</v>
      </c>
      <c r="BG229">
        <v>-4.2574000000000001E-2</v>
      </c>
      <c r="BH229">
        <v>6.9922300000000007E-2</v>
      </c>
      <c r="BI229">
        <v>-2.2531000000000001E-3</v>
      </c>
      <c r="BJ229">
        <v>-3.3103899999999999E-2</v>
      </c>
      <c r="BK229">
        <v>-4.3078999999999999E-3</v>
      </c>
      <c r="BL229">
        <v>8.8347599999999998E-2</v>
      </c>
      <c r="BM229">
        <v>0.16591739999999999</v>
      </c>
      <c r="BN229">
        <v>0.107192</v>
      </c>
      <c r="BO229">
        <v>0.1969544</v>
      </c>
      <c r="BP229">
        <v>0.210844</v>
      </c>
      <c r="BQ229">
        <v>0.1733121</v>
      </c>
      <c r="BR229">
        <v>0.25135030000000003</v>
      </c>
      <c r="BS229">
        <v>0.1980285</v>
      </c>
      <c r="BT229">
        <v>0.13177939999999999</v>
      </c>
      <c r="BU229">
        <v>8.2837900000000006E-2</v>
      </c>
      <c r="BV229">
        <v>5.45584E-2</v>
      </c>
      <c r="BW229">
        <v>-0.1100324</v>
      </c>
      <c r="BX229">
        <v>-4.8659500000000001E-2</v>
      </c>
      <c r="BY229">
        <v>-7.8960900000000001E-2</v>
      </c>
      <c r="BZ229">
        <v>-8.4289900000000001E-2</v>
      </c>
      <c r="CA229">
        <v>-7.9494700000000001E-2</v>
      </c>
      <c r="CB229">
        <v>-2.3257E-2</v>
      </c>
      <c r="CC229">
        <v>-3.84141E-2</v>
      </c>
      <c r="CD229">
        <v>-3.3088000000000002E-3</v>
      </c>
      <c r="CE229">
        <v>-3.6067999999999998E-3</v>
      </c>
      <c r="CF229">
        <v>0.1095086</v>
      </c>
      <c r="CG229">
        <v>4.81742E-2</v>
      </c>
      <c r="CH229">
        <v>2.9248699999999999E-2</v>
      </c>
      <c r="CI229">
        <v>7.0644200000000004E-2</v>
      </c>
      <c r="CJ229">
        <v>0.1772167</v>
      </c>
      <c r="CK229">
        <v>0.26311800000000002</v>
      </c>
      <c r="CL229">
        <v>0.214363</v>
      </c>
      <c r="CM229">
        <v>0.31521559999999998</v>
      </c>
      <c r="CN229">
        <v>0.32805600000000001</v>
      </c>
      <c r="CO229">
        <v>0.29815900000000001</v>
      </c>
      <c r="CP229">
        <v>0.36749510000000002</v>
      </c>
      <c r="CQ229">
        <v>0.30663960000000001</v>
      </c>
      <c r="CR229">
        <v>0.22483410000000001</v>
      </c>
      <c r="CS229">
        <v>0.1593483</v>
      </c>
      <c r="CT229">
        <v>0.1199075</v>
      </c>
      <c r="CU229">
        <v>-5.4587999999999998E-2</v>
      </c>
      <c r="CV229">
        <v>-3.5157000000000001E-3</v>
      </c>
      <c r="CW229">
        <v>-3.8972600000000003E-2</v>
      </c>
      <c r="CX229">
        <v>-4.3307199999999997E-2</v>
      </c>
      <c r="CY229">
        <v>-3.9982999999999998E-2</v>
      </c>
      <c r="CZ229">
        <v>1.6984200000000001E-2</v>
      </c>
      <c r="DA229">
        <v>7.0400000000000004E-5</v>
      </c>
      <c r="DB229">
        <v>3.4720599999999997E-2</v>
      </c>
      <c r="DC229">
        <v>3.53604E-2</v>
      </c>
      <c r="DD229">
        <v>0.1490949</v>
      </c>
      <c r="DE229">
        <v>9.8601599999999998E-2</v>
      </c>
      <c r="DF229">
        <v>9.1601399999999999E-2</v>
      </c>
      <c r="DG229">
        <v>0.14559620000000001</v>
      </c>
      <c r="DH229">
        <v>0.26608569999999998</v>
      </c>
      <c r="DI229">
        <v>0.36031869999999999</v>
      </c>
      <c r="DJ229">
        <v>0.32153389999999998</v>
      </c>
      <c r="DK229">
        <v>0.4334768</v>
      </c>
      <c r="DL229">
        <v>0.445268</v>
      </c>
      <c r="DM229">
        <v>0.42300589999999999</v>
      </c>
      <c r="DN229">
        <v>0.48363980000000001</v>
      </c>
      <c r="DO229">
        <v>0.41525069999999997</v>
      </c>
      <c r="DP229">
        <v>0.31788870000000002</v>
      </c>
      <c r="DQ229">
        <v>0.2358587</v>
      </c>
      <c r="DR229">
        <v>0.18525659999999999</v>
      </c>
      <c r="DS229">
        <v>8.564E-4</v>
      </c>
      <c r="DT229">
        <v>4.1628100000000001E-2</v>
      </c>
      <c r="DU229">
        <v>1.0156E-3</v>
      </c>
      <c r="DV229">
        <v>1.5865400000000002E-2</v>
      </c>
      <c r="DW229">
        <v>1.70656E-2</v>
      </c>
      <c r="DX229">
        <v>7.5086200000000006E-2</v>
      </c>
      <c r="DY229">
        <v>5.5635799999999999E-2</v>
      </c>
      <c r="DZ229">
        <v>8.9629100000000003E-2</v>
      </c>
      <c r="EA229">
        <v>9.1622800000000004E-2</v>
      </c>
      <c r="EB229">
        <v>0.2062513</v>
      </c>
      <c r="EC229">
        <v>0.1714106</v>
      </c>
      <c r="ED229">
        <v>0.1816287</v>
      </c>
      <c r="EE229">
        <v>0.25381510000000002</v>
      </c>
      <c r="EF229">
        <v>0.39439849999999999</v>
      </c>
      <c r="EG229">
        <v>0.50066100000000002</v>
      </c>
      <c r="EH229">
        <v>0.47627180000000002</v>
      </c>
      <c r="EI229">
        <v>0.60422730000000002</v>
      </c>
      <c r="EJ229">
        <v>0.61450360000000004</v>
      </c>
      <c r="EK229">
        <v>0.60326500000000005</v>
      </c>
      <c r="EL229">
        <v>0.65133439999999998</v>
      </c>
      <c r="EM229">
        <v>0.57206789999999996</v>
      </c>
      <c r="EN229">
        <v>0.4522448</v>
      </c>
      <c r="EO229">
        <v>0.34632750000000001</v>
      </c>
      <c r="EP229">
        <v>0.27961029999999998</v>
      </c>
      <c r="EQ229">
        <v>8.0909300000000003E-2</v>
      </c>
      <c r="ER229">
        <v>0.1068086</v>
      </c>
      <c r="ES229">
        <v>5.8752199999999997E-2</v>
      </c>
      <c r="ET229">
        <v>67.045289999999994</v>
      </c>
      <c r="EU229">
        <v>65.925700000000006</v>
      </c>
      <c r="EV229">
        <v>65.075130000000001</v>
      </c>
      <c r="EW229">
        <v>64.446060000000003</v>
      </c>
      <c r="EX229">
        <v>63.725250000000003</v>
      </c>
      <c r="EY229">
        <v>63.38897</v>
      </c>
      <c r="EZ229">
        <v>63.083240000000004</v>
      </c>
      <c r="FA229">
        <v>64.113</v>
      </c>
      <c r="FB229">
        <v>65.97878</v>
      </c>
      <c r="FC229">
        <v>68.856790000000004</v>
      </c>
      <c r="FD229">
        <v>71.615099999999998</v>
      </c>
      <c r="FE229">
        <v>74.798490000000001</v>
      </c>
      <c r="FF229">
        <v>78.168030000000002</v>
      </c>
      <c r="FG229">
        <v>80.416650000000004</v>
      </c>
      <c r="FH229">
        <v>82.08484</v>
      </c>
      <c r="FI229">
        <v>83.571100000000001</v>
      </c>
      <c r="FJ229">
        <v>83.317449999999994</v>
      </c>
      <c r="FK229">
        <v>82.336870000000005</v>
      </c>
      <c r="FL229">
        <v>80.242670000000004</v>
      </c>
      <c r="FM229">
        <v>77.013530000000003</v>
      </c>
      <c r="FN229">
        <v>72.786450000000002</v>
      </c>
      <c r="FO229">
        <v>70.066050000000004</v>
      </c>
      <c r="FP229">
        <v>67.888469999999998</v>
      </c>
      <c r="FQ229">
        <v>66.180049999999994</v>
      </c>
      <c r="FR229">
        <v>0.1159309</v>
      </c>
      <c r="FS229">
        <v>0.13304650000000001</v>
      </c>
      <c r="FT229">
        <v>0.21279780000000001</v>
      </c>
    </row>
    <row r="230" spans="1:176" x14ac:dyDescent="0.2">
      <c r="A230" t="s">
        <v>199</v>
      </c>
      <c r="B230" t="s">
        <v>189</v>
      </c>
      <c r="C230" t="s">
        <v>1</v>
      </c>
      <c r="D230" t="s">
        <v>232</v>
      </c>
      <c r="E230">
        <v>3136</v>
      </c>
      <c r="F230">
        <v>7.5809959999999998</v>
      </c>
      <c r="G230">
        <v>7.2794179999999997</v>
      </c>
      <c r="H230">
        <v>7.1213839999999999</v>
      </c>
      <c r="I230">
        <v>7.125991</v>
      </c>
      <c r="J230">
        <v>7.3983239999999997</v>
      </c>
      <c r="K230">
        <v>8.0807739999999999</v>
      </c>
      <c r="L230">
        <v>9.3171590000000002</v>
      </c>
      <c r="M230">
        <v>11.10713</v>
      </c>
      <c r="N230">
        <v>13.219440000000001</v>
      </c>
      <c r="O230">
        <v>15.083600000000001</v>
      </c>
      <c r="P230">
        <v>16.55517</v>
      </c>
      <c r="Q230">
        <v>17.566269999999999</v>
      </c>
      <c r="R230">
        <v>17.978950000000001</v>
      </c>
      <c r="S230">
        <v>18.439409999999999</v>
      </c>
      <c r="T230">
        <v>18.52056</v>
      </c>
      <c r="U230">
        <v>18.06392</v>
      </c>
      <c r="V230">
        <v>17.255410000000001</v>
      </c>
      <c r="W230">
        <v>15.77318</v>
      </c>
      <c r="X230">
        <v>14.174110000000001</v>
      </c>
      <c r="Y230">
        <v>12.836320000000001</v>
      </c>
      <c r="Z230">
        <v>11.893370000000001</v>
      </c>
      <c r="AA230">
        <v>10.632490000000001</v>
      </c>
      <c r="AB230">
        <v>9.2545850000000005</v>
      </c>
      <c r="AC230">
        <v>8.3187219999999993</v>
      </c>
      <c r="AD230">
        <v>-6.8810700000000002E-2</v>
      </c>
      <c r="AE230">
        <v>-6.9270899999999996E-2</v>
      </c>
      <c r="AF230">
        <v>-3.0333499999999999E-2</v>
      </c>
      <c r="AG230">
        <v>-5.8729900000000002E-2</v>
      </c>
      <c r="AH230">
        <v>-1.76837E-2</v>
      </c>
      <c r="AI230">
        <v>2.5236000000000001E-2</v>
      </c>
      <c r="AJ230">
        <v>0.114477</v>
      </c>
      <c r="AK230">
        <v>4.8029200000000001E-2</v>
      </c>
      <c r="AL230">
        <v>2.2515500000000001E-2</v>
      </c>
      <c r="AM230">
        <v>-2.3121300000000001E-2</v>
      </c>
      <c r="AN230">
        <v>-1.6025600000000001E-2</v>
      </c>
      <c r="AO230">
        <v>2.17228E-2</v>
      </c>
      <c r="AP230">
        <v>-3.7852200000000003E-2</v>
      </c>
      <c r="AQ230">
        <v>-2.6302000000000001E-3</v>
      </c>
      <c r="AR230">
        <v>-4.7298000000000001E-3</v>
      </c>
      <c r="AS230">
        <v>-4.4447500000000001E-2</v>
      </c>
      <c r="AT230">
        <v>3.8196399999999998E-2</v>
      </c>
      <c r="AU230">
        <v>1.9824000000000001E-2</v>
      </c>
      <c r="AV230">
        <v>4.4366500000000003E-2</v>
      </c>
      <c r="AW230">
        <v>4.7428499999999998E-2</v>
      </c>
      <c r="AX230">
        <v>5.1777900000000002E-2</v>
      </c>
      <c r="AY230">
        <v>-9.3011999999999997E-2</v>
      </c>
      <c r="AZ230">
        <v>-4.1858600000000003E-2</v>
      </c>
      <c r="BA230">
        <v>-4.5296799999999998E-2</v>
      </c>
      <c r="BB230">
        <v>-9.6381000000000001E-3</v>
      </c>
      <c r="BC230">
        <v>-1.22223E-2</v>
      </c>
      <c r="BD230">
        <v>2.7768500000000002E-2</v>
      </c>
      <c r="BE230">
        <v>-3.1645000000000002E-3</v>
      </c>
      <c r="BF230">
        <v>3.7224800000000002E-2</v>
      </c>
      <c r="BG230">
        <v>8.1498500000000001E-2</v>
      </c>
      <c r="BH230">
        <v>0.17163339999999999</v>
      </c>
      <c r="BI230">
        <v>0.1208383</v>
      </c>
      <c r="BJ230">
        <v>0.1125428</v>
      </c>
      <c r="BK230">
        <v>8.5097599999999995E-2</v>
      </c>
      <c r="BL230">
        <v>0.1122872</v>
      </c>
      <c r="BM230">
        <v>0.16206509999999999</v>
      </c>
      <c r="BN230">
        <v>0.1168857</v>
      </c>
      <c r="BO230">
        <v>0.1681203</v>
      </c>
      <c r="BP230">
        <v>0.1645057</v>
      </c>
      <c r="BQ230">
        <v>0.1358116</v>
      </c>
      <c r="BR230">
        <v>0.20589099999999999</v>
      </c>
      <c r="BS230">
        <v>0.1766412</v>
      </c>
      <c r="BT230">
        <v>0.17872260000000001</v>
      </c>
      <c r="BU230">
        <v>0.15789739999999999</v>
      </c>
      <c r="BV230">
        <v>0.1461316</v>
      </c>
      <c r="BW230">
        <v>-1.2959099999999999E-2</v>
      </c>
      <c r="BX230">
        <v>2.33219E-2</v>
      </c>
      <c r="BY230">
        <v>1.2439800000000001E-2</v>
      </c>
      <c r="BZ230">
        <v>3.1344700000000003E-2</v>
      </c>
      <c r="CA230">
        <v>2.7289399999999998E-2</v>
      </c>
      <c r="CB230">
        <v>6.8009700000000006E-2</v>
      </c>
      <c r="CC230">
        <v>3.5319999999999997E-2</v>
      </c>
      <c r="CD230">
        <v>7.5254299999999996E-2</v>
      </c>
      <c r="CE230">
        <v>0.1204657</v>
      </c>
      <c r="CF230">
        <v>0.21121970000000001</v>
      </c>
      <c r="CG230">
        <v>0.17126559999999999</v>
      </c>
      <c r="CH230">
        <v>0.17489550000000001</v>
      </c>
      <c r="CI230">
        <v>0.16004969999999999</v>
      </c>
      <c r="CJ230">
        <v>0.20115620000000001</v>
      </c>
      <c r="CK230">
        <v>0.25926579999999999</v>
      </c>
      <c r="CL230">
        <v>0.2240567</v>
      </c>
      <c r="CM230">
        <v>0.28638150000000001</v>
      </c>
      <c r="CN230">
        <v>0.28171780000000002</v>
      </c>
      <c r="CO230">
        <v>0.26065850000000002</v>
      </c>
      <c r="CP230">
        <v>0.32203579999999998</v>
      </c>
      <c r="CQ230">
        <v>0.28525230000000001</v>
      </c>
      <c r="CR230">
        <v>0.2717773</v>
      </c>
      <c r="CS230">
        <v>0.2344078</v>
      </c>
      <c r="CT230">
        <v>0.21148069999999999</v>
      </c>
      <c r="CU230">
        <v>4.2485299999999997E-2</v>
      </c>
      <c r="CV230">
        <v>6.8465700000000004E-2</v>
      </c>
      <c r="CW230">
        <v>5.2428000000000002E-2</v>
      </c>
      <c r="CX230">
        <v>7.23274E-2</v>
      </c>
      <c r="CY230">
        <v>6.6801100000000002E-2</v>
      </c>
      <c r="CZ230">
        <v>0.108251</v>
      </c>
      <c r="DA230">
        <v>7.3804400000000006E-2</v>
      </c>
      <c r="DB230">
        <v>0.1132837</v>
      </c>
      <c r="DC230">
        <v>0.15943289999999999</v>
      </c>
      <c r="DD230">
        <v>0.25080599999999997</v>
      </c>
      <c r="DE230">
        <v>0.221693</v>
      </c>
      <c r="DF230">
        <v>0.23724809999999999</v>
      </c>
      <c r="DG230">
        <v>0.23500180000000001</v>
      </c>
      <c r="DH230">
        <v>0.29002529999999999</v>
      </c>
      <c r="DI230">
        <v>0.35646650000000002</v>
      </c>
      <c r="DJ230">
        <v>0.33122770000000001</v>
      </c>
      <c r="DK230">
        <v>0.40464270000000002</v>
      </c>
      <c r="DL230">
        <v>0.3989298</v>
      </c>
      <c r="DM230">
        <v>0.3855054</v>
      </c>
      <c r="DN230">
        <v>0.43818059999999998</v>
      </c>
      <c r="DO230">
        <v>0.39386339999999997</v>
      </c>
      <c r="DP230">
        <v>0.36483189999999999</v>
      </c>
      <c r="DQ230">
        <v>0.31091819999999998</v>
      </c>
      <c r="DR230">
        <v>0.27682980000000001</v>
      </c>
      <c r="DS230">
        <v>9.7929699999999995E-2</v>
      </c>
      <c r="DT230">
        <v>0.1136095</v>
      </c>
      <c r="DU230">
        <v>9.2416200000000004E-2</v>
      </c>
      <c r="DV230">
        <v>0.13150000000000001</v>
      </c>
      <c r="DW230">
        <v>0.12384969999999999</v>
      </c>
      <c r="DX230">
        <v>0.166353</v>
      </c>
      <c r="DY230">
        <v>0.12936980000000001</v>
      </c>
      <c r="DZ230">
        <v>0.16819229999999999</v>
      </c>
      <c r="EA230">
        <v>0.21569540000000001</v>
      </c>
      <c r="EB230">
        <v>0.30796240000000003</v>
      </c>
      <c r="EC230">
        <v>0.29450199999999999</v>
      </c>
      <c r="ED230">
        <v>0.32727539999999999</v>
      </c>
      <c r="EE230">
        <v>0.34322059999999999</v>
      </c>
      <c r="EF230">
        <v>0.41833799999999999</v>
      </c>
      <c r="EG230">
        <v>0.49680879999999999</v>
      </c>
      <c r="EH230">
        <v>0.4859656</v>
      </c>
      <c r="EI230">
        <v>0.57539309999999999</v>
      </c>
      <c r="EJ230">
        <v>0.56816540000000004</v>
      </c>
      <c r="EK230">
        <v>0.5657645</v>
      </c>
      <c r="EL230">
        <v>0.6058751</v>
      </c>
      <c r="EM230">
        <v>0.55068059999999996</v>
      </c>
      <c r="EN230">
        <v>0.49918800000000002</v>
      </c>
      <c r="EO230">
        <v>0.42138710000000001</v>
      </c>
      <c r="EP230">
        <v>0.3711835</v>
      </c>
      <c r="EQ230">
        <v>0.17798259999999999</v>
      </c>
      <c r="ER230">
        <v>0.17879</v>
      </c>
      <c r="ES230">
        <v>0.1501528</v>
      </c>
      <c r="ET230">
        <v>60.597020000000001</v>
      </c>
      <c r="EU230">
        <v>59.826340000000002</v>
      </c>
      <c r="EV230">
        <v>59.138979999999997</v>
      </c>
      <c r="EW230">
        <v>58.417819999999999</v>
      </c>
      <c r="EX230">
        <v>57.934939999999997</v>
      </c>
      <c r="EY230">
        <v>57.546909999999997</v>
      </c>
      <c r="EZ230">
        <v>57.970619999999997</v>
      </c>
      <c r="FA230">
        <v>60.234110000000001</v>
      </c>
      <c r="FB230">
        <v>63.028120000000001</v>
      </c>
      <c r="FC230">
        <v>66.008229999999998</v>
      </c>
      <c r="FD230">
        <v>69.109530000000007</v>
      </c>
      <c r="FE230">
        <v>71.824709999999996</v>
      </c>
      <c r="FF230">
        <v>74.077470000000005</v>
      </c>
      <c r="FG230">
        <v>75.672030000000007</v>
      </c>
      <c r="FH230">
        <v>76.544600000000003</v>
      </c>
      <c r="FI230">
        <v>76.939589999999995</v>
      </c>
      <c r="FJ230">
        <v>76.569559999999996</v>
      </c>
      <c r="FK230">
        <v>75.261539999999997</v>
      </c>
      <c r="FL230">
        <v>73.153229999999994</v>
      </c>
      <c r="FM230">
        <v>70.214259999999996</v>
      </c>
      <c r="FN230">
        <v>66.748890000000003</v>
      </c>
      <c r="FO230">
        <v>64.356219999999993</v>
      </c>
      <c r="FP230">
        <v>62.740600000000001</v>
      </c>
      <c r="FQ230">
        <v>61.520020000000002</v>
      </c>
      <c r="FR230">
        <v>0.1159309</v>
      </c>
      <c r="FS230">
        <v>0.13304650000000001</v>
      </c>
      <c r="FT230">
        <v>0.21279780000000001</v>
      </c>
    </row>
    <row r="231" spans="1:176" x14ac:dyDescent="0.2">
      <c r="A231" t="s">
        <v>199</v>
      </c>
      <c r="B231" t="s">
        <v>189</v>
      </c>
      <c r="C231" t="s">
        <v>1</v>
      </c>
      <c r="D231" t="s">
        <v>243</v>
      </c>
      <c r="E231">
        <v>3136</v>
      </c>
      <c r="F231">
        <v>7.7117829999999996</v>
      </c>
      <c r="G231">
        <v>7.4251639999999997</v>
      </c>
      <c r="H231">
        <v>7.2160310000000001</v>
      </c>
      <c r="I231">
        <v>7.2801559999999998</v>
      </c>
      <c r="J231">
        <v>7.5726829999999996</v>
      </c>
      <c r="K231">
        <v>8.2485820000000007</v>
      </c>
      <c r="L231">
        <v>9.5615249999999996</v>
      </c>
      <c r="M231">
        <v>11.650700000000001</v>
      </c>
      <c r="N231">
        <v>14.26924</v>
      </c>
      <c r="O231">
        <v>16.750920000000001</v>
      </c>
      <c r="P231">
        <v>18.725169999999999</v>
      </c>
      <c r="Q231">
        <v>20.063549999999999</v>
      </c>
      <c r="R231">
        <v>20.59224</v>
      </c>
      <c r="S231">
        <v>21.100729999999999</v>
      </c>
      <c r="T231">
        <v>21.177600000000002</v>
      </c>
      <c r="U231">
        <v>20.58644</v>
      </c>
      <c r="V231">
        <v>19.520720000000001</v>
      </c>
      <c r="W231">
        <v>17.663260000000001</v>
      </c>
      <c r="X231">
        <v>15.668570000000001</v>
      </c>
      <c r="Y231">
        <v>14.07422</v>
      </c>
      <c r="Z231">
        <v>12.91043</v>
      </c>
      <c r="AA231">
        <v>11.293570000000001</v>
      </c>
      <c r="AB231">
        <v>9.743608</v>
      </c>
      <c r="AC231">
        <v>8.6738800000000005</v>
      </c>
      <c r="AD231">
        <v>-0.20085929999999999</v>
      </c>
      <c r="AE231">
        <v>-0.19550229999999999</v>
      </c>
      <c r="AF231">
        <v>-0.1391839</v>
      </c>
      <c r="AG231">
        <v>-0.14394319999999999</v>
      </c>
      <c r="AH231">
        <v>-0.1071222</v>
      </c>
      <c r="AI231">
        <v>-0.1350655</v>
      </c>
      <c r="AJ231">
        <v>-4.6632100000000003E-2</v>
      </c>
      <c r="AK231">
        <v>-0.1228578</v>
      </c>
      <c r="AL231">
        <v>-0.15364720000000001</v>
      </c>
      <c r="AM231">
        <v>-0.10582519999999999</v>
      </c>
      <c r="AN231">
        <v>1.14647E-2</v>
      </c>
      <c r="AO231">
        <v>0.1229267</v>
      </c>
      <c r="AP231">
        <v>4.9172599999999997E-2</v>
      </c>
      <c r="AQ231">
        <v>0.14884539999999999</v>
      </c>
      <c r="AR231">
        <v>0.16810230000000001</v>
      </c>
      <c r="AS231">
        <v>0.11315939999999999</v>
      </c>
      <c r="AT231">
        <v>0.19384699999999999</v>
      </c>
      <c r="AU231">
        <v>0.14659539999999999</v>
      </c>
      <c r="AV231">
        <v>7.34316E-2</v>
      </c>
      <c r="AW231">
        <v>9.1494999999999996E-3</v>
      </c>
      <c r="AX231">
        <v>-2.6231000000000002E-3</v>
      </c>
      <c r="AY231">
        <v>-0.15685489999999999</v>
      </c>
      <c r="AZ231">
        <v>-0.10088519999999999</v>
      </c>
      <c r="BA231">
        <v>-0.1297854</v>
      </c>
      <c r="BB231">
        <v>-0.1416867</v>
      </c>
      <c r="BC231">
        <v>-0.13845370000000001</v>
      </c>
      <c r="BD231">
        <v>-8.1082000000000001E-2</v>
      </c>
      <c r="BE231">
        <v>-8.8377800000000006E-2</v>
      </c>
      <c r="BF231">
        <v>-5.2213700000000002E-2</v>
      </c>
      <c r="BG231">
        <v>-7.8802999999999998E-2</v>
      </c>
      <c r="BH231">
        <v>1.05243E-2</v>
      </c>
      <c r="BI231">
        <v>-5.0048700000000002E-2</v>
      </c>
      <c r="BJ231">
        <v>-6.3619899999999993E-2</v>
      </c>
      <c r="BK231">
        <v>2.3936000000000001E-3</v>
      </c>
      <c r="BL231">
        <v>0.1397775</v>
      </c>
      <c r="BM231">
        <v>0.26326899999999998</v>
      </c>
      <c r="BN231">
        <v>0.20391049999999999</v>
      </c>
      <c r="BO231">
        <v>0.31959589999999999</v>
      </c>
      <c r="BP231">
        <v>0.33733790000000002</v>
      </c>
      <c r="BQ231">
        <v>0.29341850000000003</v>
      </c>
      <c r="BR231">
        <v>0.36154160000000002</v>
      </c>
      <c r="BS231">
        <v>0.30341259999999998</v>
      </c>
      <c r="BT231">
        <v>0.20778769999999999</v>
      </c>
      <c r="BU231">
        <v>0.1196184</v>
      </c>
      <c r="BV231">
        <v>9.1730599999999995E-2</v>
      </c>
      <c r="BW231">
        <v>-7.6801999999999995E-2</v>
      </c>
      <c r="BX231">
        <v>-3.5704800000000002E-2</v>
      </c>
      <c r="BY231">
        <v>-7.2048799999999996E-2</v>
      </c>
      <c r="BZ231">
        <v>-0.1007039</v>
      </c>
      <c r="CA231">
        <v>-9.8942000000000002E-2</v>
      </c>
      <c r="CB231">
        <v>-4.0840700000000001E-2</v>
      </c>
      <c r="CC231">
        <v>-4.9893300000000002E-2</v>
      </c>
      <c r="CD231">
        <v>-1.4184199999999999E-2</v>
      </c>
      <c r="CE231">
        <v>-3.9835799999999998E-2</v>
      </c>
      <c r="CF231">
        <v>5.0110599999999998E-2</v>
      </c>
      <c r="CG231">
        <v>3.7869999999999999E-4</v>
      </c>
      <c r="CH231">
        <v>-1.2673000000000001E-3</v>
      </c>
      <c r="CI231">
        <v>7.7345700000000003E-2</v>
      </c>
      <c r="CJ231">
        <v>0.2286465</v>
      </c>
      <c r="CK231">
        <v>0.3604696</v>
      </c>
      <c r="CL231">
        <v>0.31108150000000001</v>
      </c>
      <c r="CM231">
        <v>0.4378571</v>
      </c>
      <c r="CN231">
        <v>0.45454990000000001</v>
      </c>
      <c r="CO231">
        <v>0.41826540000000001</v>
      </c>
      <c r="CP231">
        <v>0.47768630000000001</v>
      </c>
      <c r="CQ231">
        <v>0.41202369999999999</v>
      </c>
      <c r="CR231">
        <v>0.30084230000000001</v>
      </c>
      <c r="CS231">
        <v>0.19612879999999999</v>
      </c>
      <c r="CT231">
        <v>0.15707969999999999</v>
      </c>
      <c r="CU231">
        <v>-2.1357600000000001E-2</v>
      </c>
      <c r="CV231">
        <v>9.4389999999999995E-3</v>
      </c>
      <c r="CW231">
        <v>-3.2060600000000002E-2</v>
      </c>
      <c r="CX231">
        <v>-5.9721200000000002E-2</v>
      </c>
      <c r="CY231">
        <v>-5.9430299999999998E-2</v>
      </c>
      <c r="CZ231">
        <v>-5.9949999999999999E-4</v>
      </c>
      <c r="DA231">
        <v>-1.14089E-2</v>
      </c>
      <c r="DB231">
        <v>2.38453E-2</v>
      </c>
      <c r="DC231">
        <v>-8.6859999999999997E-4</v>
      </c>
      <c r="DD231">
        <v>8.9696899999999996E-2</v>
      </c>
      <c r="DE231">
        <v>5.0805999999999997E-2</v>
      </c>
      <c r="DF231">
        <v>6.1085300000000002E-2</v>
      </c>
      <c r="DG231">
        <v>0.15229780000000001</v>
      </c>
      <c r="DH231">
        <v>0.31751560000000001</v>
      </c>
      <c r="DI231">
        <v>0.45767029999999997</v>
      </c>
      <c r="DJ231">
        <v>0.41825250000000003</v>
      </c>
      <c r="DK231">
        <v>0.55611840000000001</v>
      </c>
      <c r="DL231">
        <v>0.57176190000000005</v>
      </c>
      <c r="DM231">
        <v>0.54311229999999999</v>
      </c>
      <c r="DN231">
        <v>0.59383109999999995</v>
      </c>
      <c r="DO231">
        <v>0.52063479999999995</v>
      </c>
      <c r="DP231">
        <v>0.39389689999999999</v>
      </c>
      <c r="DQ231">
        <v>0.27263920000000003</v>
      </c>
      <c r="DR231">
        <v>0.22242870000000001</v>
      </c>
      <c r="DS231">
        <v>3.40868E-2</v>
      </c>
      <c r="DT231">
        <v>5.4582800000000001E-2</v>
      </c>
      <c r="DU231">
        <v>7.9275999999999999E-3</v>
      </c>
      <c r="DV231">
        <v>-5.486E-4</v>
      </c>
      <c r="DW231">
        <v>-2.3817E-3</v>
      </c>
      <c r="DX231">
        <v>5.7502499999999998E-2</v>
      </c>
      <c r="DY231">
        <v>4.4156500000000001E-2</v>
      </c>
      <c r="DZ231">
        <v>7.8753799999999999E-2</v>
      </c>
      <c r="EA231">
        <v>5.5393900000000003E-2</v>
      </c>
      <c r="EB231">
        <v>0.14685329999999999</v>
      </c>
      <c r="EC231">
        <v>0.12361510000000001</v>
      </c>
      <c r="ED231">
        <v>0.15111260000000001</v>
      </c>
      <c r="EE231">
        <v>0.26051659999999999</v>
      </c>
      <c r="EF231">
        <v>0.44582830000000001</v>
      </c>
      <c r="EG231">
        <v>0.59801260000000001</v>
      </c>
      <c r="EH231">
        <v>0.57299040000000001</v>
      </c>
      <c r="EI231">
        <v>0.72686879999999998</v>
      </c>
      <c r="EJ231">
        <v>0.74099749999999998</v>
      </c>
      <c r="EK231">
        <v>0.7233714</v>
      </c>
      <c r="EL231">
        <v>0.76152569999999997</v>
      </c>
      <c r="EM231">
        <v>0.67745200000000005</v>
      </c>
      <c r="EN231">
        <v>0.52825299999999997</v>
      </c>
      <c r="EO231">
        <v>0.38310810000000001</v>
      </c>
      <c r="EP231">
        <v>0.31678240000000002</v>
      </c>
      <c r="EQ231">
        <v>0.1141397</v>
      </c>
      <c r="ER231">
        <v>0.1197633</v>
      </c>
      <c r="ES231">
        <v>6.5664200000000006E-2</v>
      </c>
      <c r="ET231">
        <v>69.195660000000004</v>
      </c>
      <c r="EU231">
        <v>67.992360000000005</v>
      </c>
      <c r="EV231">
        <v>66.37</v>
      </c>
      <c r="EW231">
        <v>65.070070000000001</v>
      </c>
      <c r="EX231">
        <v>64.371579999999994</v>
      </c>
      <c r="EY231">
        <v>63.549289999999999</v>
      </c>
      <c r="EZ231">
        <v>64.286689999999993</v>
      </c>
      <c r="FA231">
        <v>67.373729999999995</v>
      </c>
      <c r="FB231">
        <v>71.333359999999999</v>
      </c>
      <c r="FC231">
        <v>75.344589999999997</v>
      </c>
      <c r="FD231">
        <v>79.812100000000001</v>
      </c>
      <c r="FE231">
        <v>83.575869999999995</v>
      </c>
      <c r="FF231">
        <v>85.698419999999999</v>
      </c>
      <c r="FG231">
        <v>86.483109999999996</v>
      </c>
      <c r="FH231">
        <v>87.792789999999997</v>
      </c>
      <c r="FI231">
        <v>88.717799999999997</v>
      </c>
      <c r="FJ231">
        <v>87.463589999999996</v>
      </c>
      <c r="FK231">
        <v>85.771820000000005</v>
      </c>
      <c r="FL231">
        <v>83.160349999999994</v>
      </c>
      <c r="FM231">
        <v>79.007909999999995</v>
      </c>
      <c r="FN231">
        <v>74.313059999999993</v>
      </c>
      <c r="FO231">
        <v>71.033420000000007</v>
      </c>
      <c r="FP231">
        <v>68.436350000000004</v>
      </c>
      <c r="FQ231">
        <v>66.614739999999998</v>
      </c>
      <c r="FR231">
        <v>0.1159309</v>
      </c>
      <c r="FS231">
        <v>0.13304650000000001</v>
      </c>
      <c r="FT231">
        <v>0.21279780000000001</v>
      </c>
    </row>
    <row r="232" spans="1:176" x14ac:dyDescent="0.2">
      <c r="A232" t="s">
        <v>199</v>
      </c>
      <c r="B232" t="s">
        <v>189</v>
      </c>
      <c r="C232" t="s">
        <v>1</v>
      </c>
      <c r="D232" t="s">
        <v>233</v>
      </c>
      <c r="E232">
        <v>3136</v>
      </c>
      <c r="F232">
        <v>7.3496249999999996</v>
      </c>
      <c r="G232">
        <v>7.0960419999999997</v>
      </c>
      <c r="H232">
        <v>6.9703999999999997</v>
      </c>
      <c r="I232">
        <v>7.0161439999999997</v>
      </c>
      <c r="J232">
        <v>7.3159530000000004</v>
      </c>
      <c r="K232">
        <v>8.1839770000000005</v>
      </c>
      <c r="L232">
        <v>9.640879</v>
      </c>
      <c r="M232">
        <v>11.274839999999999</v>
      </c>
      <c r="N232">
        <v>13.10469</v>
      </c>
      <c r="O232">
        <v>14.56664</v>
      </c>
      <c r="P232">
        <v>15.430429999999999</v>
      </c>
      <c r="Q232">
        <v>15.827360000000001</v>
      </c>
      <c r="R232">
        <v>15.93709</v>
      </c>
      <c r="S232">
        <v>16.0778</v>
      </c>
      <c r="T232">
        <v>16.033169999999998</v>
      </c>
      <c r="U232">
        <v>15.64692</v>
      </c>
      <c r="V232">
        <v>14.93838</v>
      </c>
      <c r="W232">
        <v>13.91381</v>
      </c>
      <c r="X232">
        <v>12.812849999999999</v>
      </c>
      <c r="Y232">
        <v>11.962249999999999</v>
      </c>
      <c r="Z232">
        <v>11.1122</v>
      </c>
      <c r="AA232">
        <v>9.9726470000000003</v>
      </c>
      <c r="AB232">
        <v>8.7864409999999999</v>
      </c>
      <c r="AC232">
        <v>7.9656500000000001</v>
      </c>
      <c r="AD232">
        <v>0.1617788</v>
      </c>
      <c r="AE232">
        <v>0.14042550000000001</v>
      </c>
      <c r="AF232">
        <v>0.15452850000000001</v>
      </c>
      <c r="AG232">
        <v>0.1470716</v>
      </c>
      <c r="AH232">
        <v>0.16697600000000001</v>
      </c>
      <c r="AI232">
        <v>0.25224469999999999</v>
      </c>
      <c r="AJ232">
        <v>0.33545039999999998</v>
      </c>
      <c r="AK232">
        <v>0.3767528</v>
      </c>
      <c r="AL232">
        <v>0.40313959999999999</v>
      </c>
      <c r="AM232">
        <v>0.38721410000000001</v>
      </c>
      <c r="AN232">
        <v>0.35742580000000002</v>
      </c>
      <c r="AO232">
        <v>0.33332440000000002</v>
      </c>
      <c r="AP232">
        <v>0.37440259999999997</v>
      </c>
      <c r="AQ232">
        <v>0.3418969</v>
      </c>
      <c r="AR232">
        <v>0.34628750000000003</v>
      </c>
      <c r="AS232">
        <v>0.40891129999999998</v>
      </c>
      <c r="AT232">
        <v>0.45757940000000003</v>
      </c>
      <c r="AU232">
        <v>0.55831620000000004</v>
      </c>
      <c r="AV232">
        <v>0.49650359999999999</v>
      </c>
      <c r="AW232">
        <v>0.33337909999999998</v>
      </c>
      <c r="AX232">
        <v>0.22775020000000001</v>
      </c>
      <c r="AY232">
        <v>0.16986390000000001</v>
      </c>
      <c r="AZ232">
        <v>0.13076660000000001</v>
      </c>
      <c r="BA232">
        <v>0.16860720000000001</v>
      </c>
      <c r="BB232">
        <v>0.17611979999999999</v>
      </c>
      <c r="BC232">
        <v>0.15536720000000001</v>
      </c>
      <c r="BD232">
        <v>0.1703866</v>
      </c>
      <c r="BE232">
        <v>0.16656190000000001</v>
      </c>
      <c r="BF232">
        <v>0.18638840000000001</v>
      </c>
      <c r="BG232">
        <v>0.27549580000000001</v>
      </c>
      <c r="BH232">
        <v>0.3683266</v>
      </c>
      <c r="BI232">
        <v>0.4157323</v>
      </c>
      <c r="BJ232">
        <v>0.43893890000000002</v>
      </c>
      <c r="BK232">
        <v>0.41947780000000001</v>
      </c>
      <c r="BL232">
        <v>0.38954230000000001</v>
      </c>
      <c r="BM232">
        <v>0.36990820000000002</v>
      </c>
      <c r="BN232">
        <v>0.41404859999999999</v>
      </c>
      <c r="BO232">
        <v>0.39068180000000002</v>
      </c>
      <c r="BP232">
        <v>0.39630660000000001</v>
      </c>
      <c r="BQ232">
        <v>0.45873540000000002</v>
      </c>
      <c r="BR232">
        <v>0.50593250000000001</v>
      </c>
      <c r="BS232">
        <v>0.60236350000000005</v>
      </c>
      <c r="BT232">
        <v>0.5356571</v>
      </c>
      <c r="BU232">
        <v>0.3639887</v>
      </c>
      <c r="BV232">
        <v>0.25592239999999999</v>
      </c>
      <c r="BW232">
        <v>0.1943143</v>
      </c>
      <c r="BX232">
        <v>0.15028359999999999</v>
      </c>
      <c r="BY232">
        <v>0.18529399999999999</v>
      </c>
      <c r="BZ232">
        <v>0.1860523</v>
      </c>
      <c r="CA232">
        <v>0.1657158</v>
      </c>
      <c r="CB232">
        <v>0.1813699</v>
      </c>
      <c r="CC232">
        <v>0.1800609</v>
      </c>
      <c r="CD232">
        <v>0.19983329999999999</v>
      </c>
      <c r="CE232">
        <v>0.29159950000000001</v>
      </c>
      <c r="CF232">
        <v>0.39109660000000002</v>
      </c>
      <c r="CG232">
        <v>0.44272929999999999</v>
      </c>
      <c r="CH232">
        <v>0.46373340000000002</v>
      </c>
      <c r="CI232">
        <v>0.44182349999999998</v>
      </c>
      <c r="CJ232">
        <v>0.41178599999999999</v>
      </c>
      <c r="CK232">
        <v>0.39524599999999999</v>
      </c>
      <c r="CL232">
        <v>0.44150729999999999</v>
      </c>
      <c r="CM232">
        <v>0.42447020000000002</v>
      </c>
      <c r="CN232">
        <v>0.43094969999999999</v>
      </c>
      <c r="CO232">
        <v>0.4932435</v>
      </c>
      <c r="CP232">
        <v>0.53942159999999995</v>
      </c>
      <c r="CQ232">
        <v>0.63287059999999995</v>
      </c>
      <c r="CR232">
        <v>0.56277469999999996</v>
      </c>
      <c r="CS232">
        <v>0.3851888</v>
      </c>
      <c r="CT232">
        <v>0.27543440000000002</v>
      </c>
      <c r="CU232">
        <v>0.21124860000000001</v>
      </c>
      <c r="CV232">
        <v>0.163801</v>
      </c>
      <c r="CW232">
        <v>0.19685130000000001</v>
      </c>
      <c r="CX232">
        <v>0.19598479999999999</v>
      </c>
      <c r="CY232">
        <v>0.17606440000000001</v>
      </c>
      <c r="CZ232">
        <v>0.1923531</v>
      </c>
      <c r="DA232">
        <v>0.1935598</v>
      </c>
      <c r="DB232">
        <v>0.2132783</v>
      </c>
      <c r="DC232">
        <v>0.30770310000000001</v>
      </c>
      <c r="DD232">
        <v>0.41386650000000003</v>
      </c>
      <c r="DE232">
        <v>0.46972639999999999</v>
      </c>
      <c r="DF232">
        <v>0.48852790000000001</v>
      </c>
      <c r="DG232">
        <v>0.4641692</v>
      </c>
      <c r="DH232">
        <v>0.43402980000000002</v>
      </c>
      <c r="DI232">
        <v>0.42058390000000001</v>
      </c>
      <c r="DJ232">
        <v>0.46896589999999999</v>
      </c>
      <c r="DK232">
        <v>0.45825850000000001</v>
      </c>
      <c r="DL232">
        <v>0.46559289999999998</v>
      </c>
      <c r="DM232">
        <v>0.52775159999999999</v>
      </c>
      <c r="DN232">
        <v>0.57291080000000005</v>
      </c>
      <c r="DO232">
        <v>0.66337760000000001</v>
      </c>
      <c r="DP232">
        <v>0.58989230000000004</v>
      </c>
      <c r="DQ232">
        <v>0.40638879999999999</v>
      </c>
      <c r="DR232">
        <v>0.2949465</v>
      </c>
      <c r="DS232">
        <v>0.22818289999999999</v>
      </c>
      <c r="DT232">
        <v>0.17731839999999999</v>
      </c>
      <c r="DU232">
        <v>0.2084085</v>
      </c>
      <c r="DV232">
        <v>0.2103257</v>
      </c>
      <c r="DW232">
        <v>0.19100610000000001</v>
      </c>
      <c r="DX232">
        <v>0.20821120000000001</v>
      </c>
      <c r="DY232">
        <v>0.21305009999999999</v>
      </c>
      <c r="DZ232">
        <v>0.2326906</v>
      </c>
      <c r="EA232">
        <v>0.33095419999999998</v>
      </c>
      <c r="EB232">
        <v>0.4467428</v>
      </c>
      <c r="EC232">
        <v>0.50870590000000004</v>
      </c>
      <c r="ED232">
        <v>0.52432719999999999</v>
      </c>
      <c r="EE232">
        <v>0.49643290000000001</v>
      </c>
      <c r="EF232">
        <v>0.46614630000000001</v>
      </c>
      <c r="EG232">
        <v>0.45716770000000001</v>
      </c>
      <c r="EH232">
        <v>0.50861190000000001</v>
      </c>
      <c r="EI232">
        <v>0.50704349999999998</v>
      </c>
      <c r="EJ232">
        <v>0.51561199999999996</v>
      </c>
      <c r="EK232">
        <v>0.57757570000000003</v>
      </c>
      <c r="EL232">
        <v>0.62126389999999998</v>
      </c>
      <c r="EM232">
        <v>0.70742490000000002</v>
      </c>
      <c r="EN232">
        <v>0.62904590000000005</v>
      </c>
      <c r="EO232">
        <v>0.43699840000000001</v>
      </c>
      <c r="EP232">
        <v>0.32311869999999998</v>
      </c>
      <c r="EQ232">
        <v>0.25263330000000001</v>
      </c>
      <c r="ER232">
        <v>0.19683539999999999</v>
      </c>
      <c r="ES232">
        <v>0.2250953</v>
      </c>
      <c r="ET232">
        <v>54.919199999999996</v>
      </c>
      <c r="EU232">
        <v>54.127800000000001</v>
      </c>
      <c r="EV232">
        <v>53.519680000000001</v>
      </c>
      <c r="EW232">
        <v>53.013710000000003</v>
      </c>
      <c r="EX232">
        <v>52.561329999999998</v>
      </c>
      <c r="EY232">
        <v>52.148940000000003</v>
      </c>
      <c r="EZ232">
        <v>51.811709999999998</v>
      </c>
      <c r="FA232">
        <v>52.009129999999999</v>
      </c>
      <c r="FB232">
        <v>54.207799999999999</v>
      </c>
      <c r="FC232">
        <v>57.032299999999999</v>
      </c>
      <c r="FD232">
        <v>59.25423</v>
      </c>
      <c r="FE232">
        <v>60.926479999999998</v>
      </c>
      <c r="FF232">
        <v>62.456189999999999</v>
      </c>
      <c r="FG232">
        <v>64.145899999999997</v>
      </c>
      <c r="FH232">
        <v>65.485290000000006</v>
      </c>
      <c r="FI232">
        <v>66.633349999999993</v>
      </c>
      <c r="FJ232">
        <v>66.431700000000006</v>
      </c>
      <c r="FK232">
        <v>65.131190000000004</v>
      </c>
      <c r="FL232">
        <v>63.155970000000003</v>
      </c>
      <c r="FM232">
        <v>60.817410000000002</v>
      </c>
      <c r="FN232">
        <v>59.052050000000001</v>
      </c>
      <c r="FO232">
        <v>57.687899999999999</v>
      </c>
      <c r="FP232">
        <v>56.540889999999997</v>
      </c>
      <c r="FQ232">
        <v>55.579610000000002</v>
      </c>
      <c r="FR232">
        <v>2.5823599999999999E-2</v>
      </c>
      <c r="FS232">
        <v>3.7160600000000002E-2</v>
      </c>
    </row>
    <row r="233" spans="1:176" x14ac:dyDescent="0.2">
      <c r="A233" t="s">
        <v>199</v>
      </c>
      <c r="B233" t="s">
        <v>189</v>
      </c>
      <c r="C233" t="s">
        <v>1</v>
      </c>
      <c r="D233" t="s">
        <v>244</v>
      </c>
      <c r="E233">
        <v>3136</v>
      </c>
      <c r="F233">
        <v>6.9706640000000002</v>
      </c>
      <c r="G233">
        <v>6.7854679999999998</v>
      </c>
      <c r="H233">
        <v>6.7413290000000003</v>
      </c>
      <c r="I233">
        <v>6.7955199999999998</v>
      </c>
      <c r="J233">
        <v>7.1136480000000004</v>
      </c>
      <c r="K233">
        <v>8.0757279999999998</v>
      </c>
      <c r="L233">
        <v>9.467276</v>
      </c>
      <c r="M233">
        <v>11.05437</v>
      </c>
      <c r="N233">
        <v>12.91385</v>
      </c>
      <c r="O233">
        <v>14.213050000000001</v>
      </c>
      <c r="P233">
        <v>15.00625</v>
      </c>
      <c r="Q233">
        <v>15.29888</v>
      </c>
      <c r="R233">
        <v>15.291779999999999</v>
      </c>
      <c r="S233">
        <v>15.24335</v>
      </c>
      <c r="T233">
        <v>15.122859999999999</v>
      </c>
      <c r="U233">
        <v>14.58347</v>
      </c>
      <c r="V233">
        <v>13.73509</v>
      </c>
      <c r="W233">
        <v>12.795109999999999</v>
      </c>
      <c r="X233">
        <v>11.72526</v>
      </c>
      <c r="Y233">
        <v>11.1836</v>
      </c>
      <c r="Z233">
        <v>10.64705</v>
      </c>
      <c r="AA233">
        <v>9.6304090000000002</v>
      </c>
      <c r="AB233">
        <v>8.5854339999999993</v>
      </c>
      <c r="AC233">
        <v>7.832084</v>
      </c>
      <c r="AD233">
        <v>0.13650319999999999</v>
      </c>
      <c r="AE233">
        <v>8.9117600000000005E-2</v>
      </c>
      <c r="AF233">
        <v>0.13102420000000001</v>
      </c>
      <c r="AG233">
        <v>9.4853599999999996E-2</v>
      </c>
      <c r="AH233">
        <v>0.13457730000000001</v>
      </c>
      <c r="AI233">
        <v>0.2456025</v>
      </c>
      <c r="AJ233">
        <v>0.25657259999999998</v>
      </c>
      <c r="AK233">
        <v>0.34819559999999999</v>
      </c>
      <c r="AL233">
        <v>0.41893360000000002</v>
      </c>
      <c r="AM233">
        <v>0.35359099999999999</v>
      </c>
      <c r="AN233">
        <v>0.3235074</v>
      </c>
      <c r="AO233">
        <v>0.30029319999999998</v>
      </c>
      <c r="AP233">
        <v>0.34694750000000002</v>
      </c>
      <c r="AQ233">
        <v>0.31003019999999998</v>
      </c>
      <c r="AR233">
        <v>0.32825660000000001</v>
      </c>
      <c r="AS233">
        <v>0.35602529999999999</v>
      </c>
      <c r="AT233">
        <v>0.31400050000000002</v>
      </c>
      <c r="AU233">
        <v>0.4705704</v>
      </c>
      <c r="AV233">
        <v>0.44003419999999999</v>
      </c>
      <c r="AW233">
        <v>0.30866260000000001</v>
      </c>
      <c r="AX233">
        <v>0.2046492</v>
      </c>
      <c r="AY233">
        <v>0.1416423</v>
      </c>
      <c r="AZ233">
        <v>0.10640869999999999</v>
      </c>
      <c r="BA233">
        <v>0.113678</v>
      </c>
      <c r="BB233">
        <v>0.15084410000000001</v>
      </c>
      <c r="BC233">
        <v>0.10405929999999999</v>
      </c>
      <c r="BD233">
        <v>0.14688229999999999</v>
      </c>
      <c r="BE233">
        <v>0.114344</v>
      </c>
      <c r="BF233">
        <v>0.15398970000000001</v>
      </c>
      <c r="BG233">
        <v>0.26885369999999997</v>
      </c>
      <c r="BH233">
        <v>0.28944890000000001</v>
      </c>
      <c r="BI233">
        <v>0.38717509999999999</v>
      </c>
      <c r="BJ233">
        <v>0.454733</v>
      </c>
      <c r="BK233">
        <v>0.38585469999999999</v>
      </c>
      <c r="BL233">
        <v>0.35562389999999999</v>
      </c>
      <c r="BM233">
        <v>0.33687699999999998</v>
      </c>
      <c r="BN233">
        <v>0.38659349999999998</v>
      </c>
      <c r="BO233">
        <v>0.3588151</v>
      </c>
      <c r="BP233">
        <v>0.3782758</v>
      </c>
      <c r="BQ233">
        <v>0.40584940000000003</v>
      </c>
      <c r="BR233">
        <v>0.3623535</v>
      </c>
      <c r="BS233">
        <v>0.51461780000000001</v>
      </c>
      <c r="BT233">
        <v>0.4791878</v>
      </c>
      <c r="BU233">
        <v>0.33927220000000002</v>
      </c>
      <c r="BV233">
        <v>0.23282140000000001</v>
      </c>
      <c r="BW233">
        <v>0.16609270000000001</v>
      </c>
      <c r="BX233">
        <v>0.1259257</v>
      </c>
      <c r="BY233">
        <v>0.1303648</v>
      </c>
      <c r="BZ233">
        <v>0.16077659999999999</v>
      </c>
      <c r="CA233">
        <v>0.11440790000000001</v>
      </c>
      <c r="CB233">
        <v>0.15786549999999999</v>
      </c>
      <c r="CC233">
        <v>0.12784290000000001</v>
      </c>
      <c r="CD233">
        <v>0.16743459999999999</v>
      </c>
      <c r="CE233">
        <v>0.28495730000000002</v>
      </c>
      <c r="CF233">
        <v>0.31221880000000002</v>
      </c>
      <c r="CG233">
        <v>0.41417209999999999</v>
      </c>
      <c r="CH233">
        <v>0.47952739999999999</v>
      </c>
      <c r="CI233">
        <v>0.40820040000000002</v>
      </c>
      <c r="CJ233">
        <v>0.37786769999999997</v>
      </c>
      <c r="CK233">
        <v>0.36221490000000001</v>
      </c>
      <c r="CL233">
        <v>0.41405209999999998</v>
      </c>
      <c r="CM233">
        <v>0.39260349999999999</v>
      </c>
      <c r="CN233">
        <v>0.41291889999999998</v>
      </c>
      <c r="CO233">
        <v>0.44035750000000001</v>
      </c>
      <c r="CP233">
        <v>0.39584269999999999</v>
      </c>
      <c r="CQ233">
        <v>0.54512479999999996</v>
      </c>
      <c r="CR233">
        <v>0.50630540000000002</v>
      </c>
      <c r="CS233">
        <v>0.36047220000000002</v>
      </c>
      <c r="CT233">
        <v>0.25233339999999999</v>
      </c>
      <c r="CU233">
        <v>0.183027</v>
      </c>
      <c r="CV233">
        <v>0.13944309999999999</v>
      </c>
      <c r="CW233">
        <v>0.1419221</v>
      </c>
      <c r="CX233">
        <v>0.1707091</v>
      </c>
      <c r="CY233">
        <v>0.12475650000000001</v>
      </c>
      <c r="CZ233">
        <v>0.16884879999999999</v>
      </c>
      <c r="DA233">
        <v>0.14134189999999999</v>
      </c>
      <c r="DB233">
        <v>0.1808796</v>
      </c>
      <c r="DC233">
        <v>0.30106100000000002</v>
      </c>
      <c r="DD233">
        <v>0.33498879999999998</v>
      </c>
      <c r="DE233">
        <v>0.44116919999999998</v>
      </c>
      <c r="DF233">
        <v>0.50432189999999999</v>
      </c>
      <c r="DG233">
        <v>0.43054609999999999</v>
      </c>
      <c r="DH233">
        <v>0.40011140000000001</v>
      </c>
      <c r="DI233">
        <v>0.38755270000000003</v>
      </c>
      <c r="DJ233">
        <v>0.44151079999999998</v>
      </c>
      <c r="DK233">
        <v>0.42639179999999999</v>
      </c>
      <c r="DL233">
        <v>0.44756200000000002</v>
      </c>
      <c r="DM233">
        <v>0.4748656</v>
      </c>
      <c r="DN233">
        <v>0.42933189999999999</v>
      </c>
      <c r="DO233">
        <v>0.57563189999999997</v>
      </c>
      <c r="DP233">
        <v>0.53342299999999998</v>
      </c>
      <c r="DQ233">
        <v>0.38167230000000002</v>
      </c>
      <c r="DR233">
        <v>0.27184550000000002</v>
      </c>
      <c r="DS233">
        <v>0.19996130000000001</v>
      </c>
      <c r="DT233">
        <v>0.1529604</v>
      </c>
      <c r="DU233">
        <v>0.15347930000000001</v>
      </c>
      <c r="DV233">
        <v>0.1850501</v>
      </c>
      <c r="DW233">
        <v>0.13969819999999999</v>
      </c>
      <c r="DX233">
        <v>0.18470690000000001</v>
      </c>
      <c r="DY233">
        <v>0.16083220000000001</v>
      </c>
      <c r="DZ233">
        <v>0.20029189999999999</v>
      </c>
      <c r="EA233">
        <v>0.32431209999999999</v>
      </c>
      <c r="EB233">
        <v>0.367865</v>
      </c>
      <c r="EC233">
        <v>0.48014859999999998</v>
      </c>
      <c r="ED233">
        <v>0.54012130000000003</v>
      </c>
      <c r="EE233">
        <v>0.46280979999999999</v>
      </c>
      <c r="EF233">
        <v>0.4322279</v>
      </c>
      <c r="EG233">
        <v>0.42413650000000003</v>
      </c>
      <c r="EH233">
        <v>0.4811568</v>
      </c>
      <c r="EI233">
        <v>0.47517680000000001</v>
      </c>
      <c r="EJ233">
        <v>0.4975812</v>
      </c>
      <c r="EK233">
        <v>0.52468970000000004</v>
      </c>
      <c r="EL233">
        <v>0.47768490000000002</v>
      </c>
      <c r="EM233">
        <v>0.61967919999999999</v>
      </c>
      <c r="EN233">
        <v>0.57257659999999999</v>
      </c>
      <c r="EO233">
        <v>0.41228179999999998</v>
      </c>
      <c r="EP233">
        <v>0.3000177</v>
      </c>
      <c r="EQ233">
        <v>0.22441169999999999</v>
      </c>
      <c r="ER233">
        <v>0.1724774</v>
      </c>
      <c r="ES233">
        <v>0.17016609999999999</v>
      </c>
      <c r="ET233">
        <v>49.732900000000001</v>
      </c>
      <c r="EU233">
        <v>48.949860000000001</v>
      </c>
      <c r="EV233">
        <v>48.700620000000001</v>
      </c>
      <c r="EW233">
        <v>48.740540000000003</v>
      </c>
      <c r="EX233">
        <v>48.781089999999999</v>
      </c>
      <c r="EY233">
        <v>48.905270000000002</v>
      </c>
      <c r="EZ233">
        <v>49.328130000000002</v>
      </c>
      <c r="FA233">
        <v>49.831620000000001</v>
      </c>
      <c r="FB233">
        <v>51.821489999999997</v>
      </c>
      <c r="FC233">
        <v>53.852550000000001</v>
      </c>
      <c r="FD233">
        <v>55.454839999999997</v>
      </c>
      <c r="FE233">
        <v>55.995609999999999</v>
      </c>
      <c r="FF233">
        <v>56.037379999999999</v>
      </c>
      <c r="FG233">
        <v>52.732489999999999</v>
      </c>
      <c r="FH233">
        <v>50.552309999999999</v>
      </c>
      <c r="FI233">
        <v>48.751890000000003</v>
      </c>
      <c r="FJ233">
        <v>48.798760000000001</v>
      </c>
      <c r="FK233">
        <v>49.281489999999998</v>
      </c>
      <c r="FL233">
        <v>49.688949999999998</v>
      </c>
      <c r="FM233">
        <v>48.833919999999999</v>
      </c>
      <c r="FN233">
        <v>47.73903</v>
      </c>
      <c r="FO233">
        <v>47.161520000000003</v>
      </c>
      <c r="FP233">
        <v>46.65457</v>
      </c>
      <c r="FQ233">
        <v>46.575490000000002</v>
      </c>
      <c r="FR233">
        <v>2.5823599999999999E-2</v>
      </c>
      <c r="FS233">
        <v>3.7160600000000002E-2</v>
      </c>
    </row>
    <row r="234" spans="1:176" x14ac:dyDescent="0.2">
      <c r="A234" t="s">
        <v>199</v>
      </c>
      <c r="B234" t="s">
        <v>189</v>
      </c>
      <c r="C234" t="s">
        <v>1</v>
      </c>
      <c r="D234" t="s">
        <v>234</v>
      </c>
      <c r="E234">
        <v>3136</v>
      </c>
      <c r="F234">
        <v>7.568187</v>
      </c>
      <c r="G234">
        <v>7.2645350000000004</v>
      </c>
      <c r="H234">
        <v>7.1050560000000003</v>
      </c>
      <c r="I234">
        <v>7.0922640000000001</v>
      </c>
      <c r="J234">
        <v>7.3226719999999998</v>
      </c>
      <c r="K234">
        <v>8.0477950000000007</v>
      </c>
      <c r="L234">
        <v>9.2495130000000003</v>
      </c>
      <c r="M234">
        <v>10.9664</v>
      </c>
      <c r="N234">
        <v>13.12143</v>
      </c>
      <c r="O234">
        <v>14.93547</v>
      </c>
      <c r="P234">
        <v>16.317070000000001</v>
      </c>
      <c r="Q234">
        <v>17.22081</v>
      </c>
      <c r="R234">
        <v>17.57639</v>
      </c>
      <c r="S234">
        <v>18.021260000000002</v>
      </c>
      <c r="T234">
        <v>18.066189999999999</v>
      </c>
      <c r="U234">
        <v>17.60182</v>
      </c>
      <c r="V234">
        <v>16.805900000000001</v>
      </c>
      <c r="W234">
        <v>15.37649</v>
      </c>
      <c r="X234">
        <v>13.862349999999999</v>
      </c>
      <c r="Y234">
        <v>12.594849999999999</v>
      </c>
      <c r="Z234">
        <v>11.832890000000001</v>
      </c>
      <c r="AA234">
        <v>10.52078</v>
      </c>
      <c r="AB234">
        <v>9.1818969999999993</v>
      </c>
      <c r="AC234">
        <v>8.2468590000000006</v>
      </c>
      <c r="AD234">
        <v>-4.4214499999999997E-2</v>
      </c>
      <c r="AE234">
        <v>-4.6503900000000001E-2</v>
      </c>
      <c r="AF234">
        <v>-1.12797E-2</v>
      </c>
      <c r="AG234">
        <v>-4.3296300000000003E-2</v>
      </c>
      <c r="AH234">
        <v>-1.0009000000000001E-3</v>
      </c>
      <c r="AI234">
        <v>4.97709E-2</v>
      </c>
      <c r="AJ234">
        <v>0.13352320000000001</v>
      </c>
      <c r="AK234">
        <v>7.3722800000000005E-2</v>
      </c>
      <c r="AL234">
        <v>5.5232700000000003E-2</v>
      </c>
      <c r="AM234">
        <v>-1.7036E-3</v>
      </c>
      <c r="AN234">
        <v>-7.0466000000000001E-3</v>
      </c>
      <c r="AO234">
        <v>2.8053000000000002E-2</v>
      </c>
      <c r="AP234">
        <v>-2.7354199999999999E-2</v>
      </c>
      <c r="AQ234">
        <v>7.7820000000000005E-4</v>
      </c>
      <c r="AR234">
        <v>-3.5907999999999999E-3</v>
      </c>
      <c r="AS234">
        <v>-4.1348799999999998E-2</v>
      </c>
      <c r="AT234">
        <v>3.8867699999999998E-2</v>
      </c>
      <c r="AU234">
        <v>2.7204599999999999E-2</v>
      </c>
      <c r="AV234">
        <v>6.5812499999999996E-2</v>
      </c>
      <c r="AW234">
        <v>7.2011099999999995E-2</v>
      </c>
      <c r="AX234">
        <v>7.9286599999999999E-2</v>
      </c>
      <c r="AY234">
        <v>-6.7783499999999997E-2</v>
      </c>
      <c r="AZ234">
        <v>-2.4982799999999999E-2</v>
      </c>
      <c r="BA234">
        <v>-2.4582199999999998E-2</v>
      </c>
      <c r="BB234">
        <v>1.49582E-2</v>
      </c>
      <c r="BC234">
        <v>1.0544700000000001E-2</v>
      </c>
      <c r="BD234">
        <v>4.6822299999999997E-2</v>
      </c>
      <c r="BE234">
        <v>1.22691E-2</v>
      </c>
      <c r="BF234">
        <v>5.39076E-2</v>
      </c>
      <c r="BG234">
        <v>0.1060334</v>
      </c>
      <c r="BH234">
        <v>0.1906796</v>
      </c>
      <c r="BI234">
        <v>0.14653189999999999</v>
      </c>
      <c r="BJ234">
        <v>0.14526</v>
      </c>
      <c r="BK234">
        <v>0.10651529999999999</v>
      </c>
      <c r="BL234">
        <v>0.1212662</v>
      </c>
      <c r="BM234">
        <v>0.1683953</v>
      </c>
      <c r="BN234">
        <v>0.12738369999999999</v>
      </c>
      <c r="BO234">
        <v>0.17152870000000001</v>
      </c>
      <c r="BP234">
        <v>0.16564480000000001</v>
      </c>
      <c r="BQ234">
        <v>0.13891029999999999</v>
      </c>
      <c r="BR234">
        <v>0.2065623</v>
      </c>
      <c r="BS234">
        <v>0.18402180000000001</v>
      </c>
      <c r="BT234">
        <v>0.2001686</v>
      </c>
      <c r="BU234">
        <v>0.18248</v>
      </c>
      <c r="BV234">
        <v>0.1736404</v>
      </c>
      <c r="BW234">
        <v>1.22694E-2</v>
      </c>
      <c r="BX234">
        <v>4.0197700000000003E-2</v>
      </c>
      <c r="BY234">
        <v>3.3154400000000001E-2</v>
      </c>
      <c r="BZ234">
        <v>5.5940900000000002E-2</v>
      </c>
      <c r="CA234">
        <v>5.0056400000000001E-2</v>
      </c>
      <c r="CB234">
        <v>8.7063500000000002E-2</v>
      </c>
      <c r="CC234">
        <v>5.07535E-2</v>
      </c>
      <c r="CD234">
        <v>9.1937099999999994E-2</v>
      </c>
      <c r="CE234">
        <v>0.14500060000000001</v>
      </c>
      <c r="CF234">
        <v>0.2302659</v>
      </c>
      <c r="CG234">
        <v>0.1969592</v>
      </c>
      <c r="CH234">
        <v>0.20761260000000001</v>
      </c>
      <c r="CI234">
        <v>0.1814673</v>
      </c>
      <c r="CJ234">
        <v>0.21013519999999999</v>
      </c>
      <c r="CK234">
        <v>0.265596</v>
      </c>
      <c r="CL234">
        <v>0.2345547</v>
      </c>
      <c r="CM234">
        <v>0.28978989999999999</v>
      </c>
      <c r="CN234">
        <v>0.28285680000000002</v>
      </c>
      <c r="CO234">
        <v>0.26375720000000002</v>
      </c>
      <c r="CP234">
        <v>0.32270700000000002</v>
      </c>
      <c r="CQ234">
        <v>0.29263289999999997</v>
      </c>
      <c r="CR234">
        <v>0.29322330000000002</v>
      </c>
      <c r="CS234">
        <v>0.25899040000000001</v>
      </c>
      <c r="CT234">
        <v>0.23898939999999999</v>
      </c>
      <c r="CU234">
        <v>6.7713800000000005E-2</v>
      </c>
      <c r="CV234">
        <v>8.5341500000000001E-2</v>
      </c>
      <c r="CW234">
        <v>7.3142600000000002E-2</v>
      </c>
      <c r="CX234">
        <v>9.6923700000000002E-2</v>
      </c>
      <c r="CY234">
        <v>8.9568099999999998E-2</v>
      </c>
      <c r="CZ234">
        <v>0.1273048</v>
      </c>
      <c r="DA234">
        <v>8.9237899999999995E-2</v>
      </c>
      <c r="DB234">
        <v>0.12996650000000001</v>
      </c>
      <c r="DC234">
        <v>0.18396779999999999</v>
      </c>
      <c r="DD234">
        <v>0.26985219999999999</v>
      </c>
      <c r="DE234">
        <v>0.24738650000000001</v>
      </c>
      <c r="DF234">
        <v>0.26996530000000002</v>
      </c>
      <c r="DG234">
        <v>0.25641940000000002</v>
      </c>
      <c r="DH234">
        <v>0.2990042</v>
      </c>
      <c r="DI234">
        <v>0.36279670000000003</v>
      </c>
      <c r="DJ234">
        <v>0.34172570000000002</v>
      </c>
      <c r="DK234">
        <v>0.4080511</v>
      </c>
      <c r="DL234">
        <v>0.4000688</v>
      </c>
      <c r="DM234">
        <v>0.38860410000000001</v>
      </c>
      <c r="DN234">
        <v>0.43885180000000001</v>
      </c>
      <c r="DO234">
        <v>0.40124399999999999</v>
      </c>
      <c r="DP234">
        <v>0.38627790000000001</v>
      </c>
      <c r="DQ234">
        <v>0.33550079999999999</v>
      </c>
      <c r="DR234">
        <v>0.30433850000000001</v>
      </c>
      <c r="DS234">
        <v>0.1231582</v>
      </c>
      <c r="DT234">
        <v>0.1304853</v>
      </c>
      <c r="DU234">
        <v>0.1131308</v>
      </c>
      <c r="DV234">
        <v>0.15609629999999999</v>
      </c>
      <c r="DW234">
        <v>0.14661669999999999</v>
      </c>
      <c r="DX234">
        <v>0.18540680000000001</v>
      </c>
      <c r="DY234">
        <v>0.1448033</v>
      </c>
      <c r="DZ234">
        <v>0.18487500000000001</v>
      </c>
      <c r="EA234">
        <v>0.24023030000000001</v>
      </c>
      <c r="EB234">
        <v>0.32700859999999998</v>
      </c>
      <c r="EC234">
        <v>0.32019560000000002</v>
      </c>
      <c r="ED234">
        <v>0.3599926</v>
      </c>
      <c r="EE234">
        <v>0.36463830000000003</v>
      </c>
      <c r="EF234">
        <v>0.427317</v>
      </c>
      <c r="EG234">
        <v>0.503139</v>
      </c>
      <c r="EH234">
        <v>0.4964636</v>
      </c>
      <c r="EI234">
        <v>0.57880160000000003</v>
      </c>
      <c r="EJ234">
        <v>0.56930440000000004</v>
      </c>
      <c r="EK234">
        <v>0.56886320000000001</v>
      </c>
      <c r="EL234">
        <v>0.60654640000000004</v>
      </c>
      <c r="EM234">
        <v>0.55806120000000004</v>
      </c>
      <c r="EN234">
        <v>0.52063400000000004</v>
      </c>
      <c r="EO234">
        <v>0.44596970000000002</v>
      </c>
      <c r="EP234">
        <v>0.3986922</v>
      </c>
      <c r="EQ234">
        <v>0.20321110000000001</v>
      </c>
      <c r="ER234">
        <v>0.1956658</v>
      </c>
      <c r="ES234">
        <v>0.1708674</v>
      </c>
      <c r="ET234">
        <v>59.93571</v>
      </c>
      <c r="EU234">
        <v>58.972549999999998</v>
      </c>
      <c r="EV234">
        <v>58.07535</v>
      </c>
      <c r="EW234">
        <v>57.340499999999999</v>
      </c>
      <c r="EX234">
        <v>56.685650000000003</v>
      </c>
      <c r="EY234">
        <v>56.234520000000003</v>
      </c>
      <c r="EZ234">
        <v>56.449129999999997</v>
      </c>
      <c r="FA234">
        <v>58.861870000000003</v>
      </c>
      <c r="FB234">
        <v>61.910879999999999</v>
      </c>
      <c r="FC234">
        <v>64.889070000000004</v>
      </c>
      <c r="FD234">
        <v>67.780709999999999</v>
      </c>
      <c r="FE234">
        <v>70.381079999999997</v>
      </c>
      <c r="FF234">
        <v>72.552719999999994</v>
      </c>
      <c r="FG234">
        <v>74.38364</v>
      </c>
      <c r="FH234">
        <v>75.589449999999999</v>
      </c>
      <c r="FI234">
        <v>75.666730000000001</v>
      </c>
      <c r="FJ234">
        <v>75.083799999999997</v>
      </c>
      <c r="FK234">
        <v>73.656589999999994</v>
      </c>
      <c r="FL234">
        <v>71.444389999999999</v>
      </c>
      <c r="FM234">
        <v>68.303600000000003</v>
      </c>
      <c r="FN234">
        <v>65.117710000000002</v>
      </c>
      <c r="FO234">
        <v>63.031219999999998</v>
      </c>
      <c r="FP234">
        <v>61.543900000000001</v>
      </c>
      <c r="FQ234">
        <v>60.382689999999997</v>
      </c>
      <c r="FR234">
        <v>0.1159309</v>
      </c>
      <c r="FS234">
        <v>0.13304650000000001</v>
      </c>
      <c r="FT234">
        <v>0.21279780000000001</v>
      </c>
    </row>
    <row r="235" spans="1:176" x14ac:dyDescent="0.2">
      <c r="A235" t="s">
        <v>199</v>
      </c>
      <c r="B235" t="s">
        <v>189</v>
      </c>
      <c r="C235" t="s">
        <v>1</v>
      </c>
      <c r="D235" t="s">
        <v>245</v>
      </c>
      <c r="E235">
        <v>3136</v>
      </c>
      <c r="F235">
        <v>7.8988389999999997</v>
      </c>
      <c r="G235">
        <v>7.5063510000000004</v>
      </c>
      <c r="H235">
        <v>7.3288900000000003</v>
      </c>
      <c r="I235">
        <v>7.3395429999999999</v>
      </c>
      <c r="J235">
        <v>7.4864240000000004</v>
      </c>
      <c r="K235">
        <v>8.1228639999999999</v>
      </c>
      <c r="L235">
        <v>9.4183400000000006</v>
      </c>
      <c r="M235">
        <v>11.36196</v>
      </c>
      <c r="N235">
        <v>13.92173</v>
      </c>
      <c r="O235">
        <v>16.419239999999999</v>
      </c>
      <c r="P235">
        <v>18.548850000000002</v>
      </c>
      <c r="Q235">
        <v>20.052160000000001</v>
      </c>
      <c r="R235">
        <v>20.74793</v>
      </c>
      <c r="S235">
        <v>21.445029999999999</v>
      </c>
      <c r="T235">
        <v>21.686610000000002</v>
      </c>
      <c r="U235">
        <v>21.26736</v>
      </c>
      <c r="V235">
        <v>20.262429999999998</v>
      </c>
      <c r="W235">
        <v>18.397960000000001</v>
      </c>
      <c r="X235">
        <v>16.317779999999999</v>
      </c>
      <c r="Y235">
        <v>14.70726</v>
      </c>
      <c r="Z235">
        <v>13.524459999999999</v>
      </c>
      <c r="AA235">
        <v>11.73283</v>
      </c>
      <c r="AB235">
        <v>10.0176</v>
      </c>
      <c r="AC235">
        <v>8.8894590000000004</v>
      </c>
      <c r="AD235">
        <v>-0.2482618</v>
      </c>
      <c r="AE235">
        <v>-0.2383344</v>
      </c>
      <c r="AF235">
        <v>-0.17723050000000001</v>
      </c>
      <c r="AG235">
        <v>-0.1757222</v>
      </c>
      <c r="AH235">
        <v>-0.1406877</v>
      </c>
      <c r="AI235">
        <v>-0.17690520000000001</v>
      </c>
      <c r="AJ235">
        <v>-6.7077800000000007E-2</v>
      </c>
      <c r="AK235">
        <v>-0.15398490000000001</v>
      </c>
      <c r="AL235">
        <v>-0.200597</v>
      </c>
      <c r="AM235">
        <v>-0.14533889999999999</v>
      </c>
      <c r="AN235">
        <v>-2.0923400000000002E-2</v>
      </c>
      <c r="AO235">
        <v>7.8924900000000006E-2</v>
      </c>
      <c r="AP235">
        <v>-1.3553E-3</v>
      </c>
      <c r="AQ235">
        <v>9.8321000000000006E-2</v>
      </c>
      <c r="AR235">
        <v>0.1194252</v>
      </c>
      <c r="AS235">
        <v>6.3492599999999996E-2</v>
      </c>
      <c r="AT235">
        <v>0.15158659999999999</v>
      </c>
      <c r="AU235">
        <v>9.8419800000000002E-2</v>
      </c>
      <c r="AV235">
        <v>1.5802900000000002E-2</v>
      </c>
      <c r="AW235">
        <v>-3.9526899999999997E-2</v>
      </c>
      <c r="AX235">
        <v>-5.9153699999999997E-2</v>
      </c>
      <c r="AY235">
        <v>-0.2139616</v>
      </c>
      <c r="AZ235">
        <v>-0.13836560000000001</v>
      </c>
      <c r="BA235">
        <v>-0.17427989999999999</v>
      </c>
      <c r="BB235">
        <v>-0.18908920000000001</v>
      </c>
      <c r="BC235">
        <v>-0.1812858</v>
      </c>
      <c r="BD235">
        <v>-0.1191285</v>
      </c>
      <c r="BE235">
        <v>-0.12015679999999999</v>
      </c>
      <c r="BF235">
        <v>-8.57792E-2</v>
      </c>
      <c r="BG235">
        <v>-0.12064270000000001</v>
      </c>
      <c r="BH235">
        <v>-9.9214999999999998E-3</v>
      </c>
      <c r="BI235">
        <v>-8.1175800000000006E-2</v>
      </c>
      <c r="BJ235">
        <v>-0.11056970000000001</v>
      </c>
      <c r="BK235">
        <v>-3.7120100000000003E-2</v>
      </c>
      <c r="BL235">
        <v>0.10738929999999999</v>
      </c>
      <c r="BM235">
        <v>0.2192672</v>
      </c>
      <c r="BN235">
        <v>0.15338260000000001</v>
      </c>
      <c r="BO235">
        <v>0.26907150000000002</v>
      </c>
      <c r="BP235">
        <v>0.28866069999999999</v>
      </c>
      <c r="BQ235">
        <v>0.24375169999999999</v>
      </c>
      <c r="BR235">
        <v>0.31928119999999999</v>
      </c>
      <c r="BS235">
        <v>0.25523699999999999</v>
      </c>
      <c r="BT235">
        <v>0.15015909999999999</v>
      </c>
      <c r="BU235">
        <v>7.0941900000000002E-2</v>
      </c>
      <c r="BV235">
        <v>3.5200000000000002E-2</v>
      </c>
      <c r="BW235">
        <v>-0.13390869999999999</v>
      </c>
      <c r="BX235">
        <v>-7.3185100000000003E-2</v>
      </c>
      <c r="BY235">
        <v>-0.1165433</v>
      </c>
      <c r="BZ235">
        <v>-0.1481064</v>
      </c>
      <c r="CA235">
        <v>-0.14177409999999999</v>
      </c>
      <c r="CB235">
        <v>-7.8887200000000005E-2</v>
      </c>
      <c r="CC235">
        <v>-8.1672400000000006E-2</v>
      </c>
      <c r="CD235">
        <v>-4.7749699999999999E-2</v>
      </c>
      <c r="CE235">
        <v>-8.1675499999999998E-2</v>
      </c>
      <c r="CF235">
        <v>2.9664900000000001E-2</v>
      </c>
      <c r="CG235">
        <v>-3.0748500000000002E-2</v>
      </c>
      <c r="CH235">
        <v>-4.8217099999999999E-2</v>
      </c>
      <c r="CI235">
        <v>3.7831999999999998E-2</v>
      </c>
      <c r="CJ235">
        <v>0.1962584</v>
      </c>
      <c r="CK235">
        <v>0.31646790000000002</v>
      </c>
      <c r="CL235">
        <v>0.2605536</v>
      </c>
      <c r="CM235">
        <v>0.38733269999999997</v>
      </c>
      <c r="CN235">
        <v>0.40587279999999998</v>
      </c>
      <c r="CO235">
        <v>0.3685986</v>
      </c>
      <c r="CP235">
        <v>0.43542599999999998</v>
      </c>
      <c r="CQ235">
        <v>0.36384810000000001</v>
      </c>
      <c r="CR235">
        <v>0.2432137</v>
      </c>
      <c r="CS235">
        <v>0.14745240000000001</v>
      </c>
      <c r="CT235">
        <v>0.1005491</v>
      </c>
      <c r="CU235">
        <v>-7.8464300000000001E-2</v>
      </c>
      <c r="CV235">
        <v>-2.8041300000000002E-2</v>
      </c>
      <c r="CW235">
        <v>-7.6555100000000001E-2</v>
      </c>
      <c r="CX235">
        <v>-0.1071237</v>
      </c>
      <c r="CY235">
        <v>-0.1022624</v>
      </c>
      <c r="CZ235">
        <v>-3.8646E-2</v>
      </c>
      <c r="DA235">
        <v>-4.3187999999999997E-2</v>
      </c>
      <c r="DB235">
        <v>-9.7202999999999994E-3</v>
      </c>
      <c r="DC235">
        <v>-4.2708299999999998E-2</v>
      </c>
      <c r="DD235">
        <v>6.9251199999999999E-2</v>
      </c>
      <c r="DE235">
        <v>1.9678899999999999E-2</v>
      </c>
      <c r="DF235">
        <v>1.41355E-2</v>
      </c>
      <c r="DG235">
        <v>0.1127841</v>
      </c>
      <c r="DH235">
        <v>0.28512739999999998</v>
      </c>
      <c r="DI235">
        <v>0.41366849999999999</v>
      </c>
      <c r="DJ235">
        <v>0.36772460000000001</v>
      </c>
      <c r="DK235">
        <v>0.50559399999999999</v>
      </c>
      <c r="DL235">
        <v>0.52308480000000002</v>
      </c>
      <c r="DM235">
        <v>0.49344549999999998</v>
      </c>
      <c r="DN235">
        <v>0.55157069999999997</v>
      </c>
      <c r="DO235">
        <v>0.47245920000000002</v>
      </c>
      <c r="DP235">
        <v>0.33626830000000002</v>
      </c>
      <c r="DQ235">
        <v>0.22396279999999999</v>
      </c>
      <c r="DR235">
        <v>0.1658982</v>
      </c>
      <c r="DS235">
        <v>-2.3019899999999999E-2</v>
      </c>
      <c r="DT235">
        <v>1.71025E-2</v>
      </c>
      <c r="DU235">
        <v>-3.6566899999999999E-2</v>
      </c>
      <c r="DV235">
        <v>-4.7951100000000003E-2</v>
      </c>
      <c r="DW235">
        <v>-4.5213799999999998E-2</v>
      </c>
      <c r="DX235">
        <v>1.9456000000000001E-2</v>
      </c>
      <c r="DY235">
        <v>1.23774E-2</v>
      </c>
      <c r="DZ235">
        <v>4.5188199999999998E-2</v>
      </c>
      <c r="EA235">
        <v>1.3554200000000001E-2</v>
      </c>
      <c r="EB235">
        <v>0.12640750000000001</v>
      </c>
      <c r="EC235">
        <v>9.2488000000000001E-2</v>
      </c>
      <c r="ED235">
        <v>0.1041628</v>
      </c>
      <c r="EE235">
        <v>0.221003</v>
      </c>
      <c r="EF235">
        <v>0.41344019999999998</v>
      </c>
      <c r="EG235">
        <v>0.55401080000000003</v>
      </c>
      <c r="EH235">
        <v>0.52246250000000005</v>
      </c>
      <c r="EI235">
        <v>0.67634439999999996</v>
      </c>
      <c r="EJ235">
        <v>0.6923203</v>
      </c>
      <c r="EK235">
        <v>0.67370459999999999</v>
      </c>
      <c r="EL235">
        <v>0.7192653</v>
      </c>
      <c r="EM235">
        <v>0.62927630000000001</v>
      </c>
      <c r="EN235">
        <v>0.4706244</v>
      </c>
      <c r="EO235">
        <v>0.3344316</v>
      </c>
      <c r="EP235">
        <v>0.26025179999999998</v>
      </c>
      <c r="EQ235">
        <v>5.7033E-2</v>
      </c>
      <c r="ER235">
        <v>8.2282999999999995E-2</v>
      </c>
      <c r="ES235">
        <v>2.11697E-2</v>
      </c>
      <c r="ET235">
        <v>68.125529999999998</v>
      </c>
      <c r="EU235">
        <v>66.877660000000006</v>
      </c>
      <c r="EV235">
        <v>65.708269999999999</v>
      </c>
      <c r="EW235">
        <v>64.747879999999995</v>
      </c>
      <c r="EX235">
        <v>63.427390000000003</v>
      </c>
      <c r="EY235">
        <v>62.835369999999998</v>
      </c>
      <c r="EZ235">
        <v>63.253579999999999</v>
      </c>
      <c r="FA235">
        <v>67.01746</v>
      </c>
      <c r="FB235">
        <v>71.543450000000007</v>
      </c>
      <c r="FC235">
        <v>76.572980000000001</v>
      </c>
      <c r="FD235">
        <v>80.492320000000007</v>
      </c>
      <c r="FE235">
        <v>83.918369999999996</v>
      </c>
      <c r="FF235">
        <v>86.637770000000003</v>
      </c>
      <c r="FG235">
        <v>89.857209999999995</v>
      </c>
      <c r="FH235">
        <v>91.547870000000003</v>
      </c>
      <c r="FI235">
        <v>92.197199999999995</v>
      </c>
      <c r="FJ235">
        <v>91.328739999999996</v>
      </c>
      <c r="FK235">
        <v>90.606440000000006</v>
      </c>
      <c r="FL235">
        <v>88.552769999999995</v>
      </c>
      <c r="FM235">
        <v>84.327619999999996</v>
      </c>
      <c r="FN235">
        <v>79.956779999999995</v>
      </c>
      <c r="FO235">
        <v>76.9255</v>
      </c>
      <c r="FP235">
        <v>74.060789999999997</v>
      </c>
      <c r="FQ235">
        <v>71.829710000000006</v>
      </c>
      <c r="FR235">
        <v>0.1159309</v>
      </c>
      <c r="FS235">
        <v>0.13304650000000001</v>
      </c>
      <c r="FT235">
        <v>0.21279780000000001</v>
      </c>
    </row>
    <row r="236" spans="1:176" x14ac:dyDescent="0.2">
      <c r="A236" t="s">
        <v>199</v>
      </c>
      <c r="B236" t="s">
        <v>189</v>
      </c>
      <c r="C236" t="s">
        <v>1</v>
      </c>
      <c r="D236" t="s">
        <v>248</v>
      </c>
      <c r="E236">
        <v>3136</v>
      </c>
      <c r="F236">
        <v>7.2479979999999999</v>
      </c>
      <c r="G236">
        <v>7.0145150000000003</v>
      </c>
      <c r="H236">
        <v>6.9390020000000003</v>
      </c>
      <c r="I236">
        <v>7.0096749999999997</v>
      </c>
      <c r="J236">
        <v>7.3315729999999997</v>
      </c>
      <c r="K236">
        <v>8.2329150000000002</v>
      </c>
      <c r="L236">
        <v>9.6268589999999996</v>
      </c>
      <c r="M236">
        <v>11.239459999999999</v>
      </c>
      <c r="N236">
        <v>13.12973</v>
      </c>
      <c r="O236">
        <v>14.51694</v>
      </c>
      <c r="P236">
        <v>15.332039999999999</v>
      </c>
      <c r="Q236">
        <v>15.682169999999999</v>
      </c>
      <c r="R236">
        <v>15.735379999999999</v>
      </c>
      <c r="S236">
        <v>15.772779999999999</v>
      </c>
      <c r="T236">
        <v>15.63707</v>
      </c>
      <c r="U236">
        <v>15.167540000000001</v>
      </c>
      <c r="V236">
        <v>14.49851</v>
      </c>
      <c r="W236">
        <v>13.86734</v>
      </c>
      <c r="X236">
        <v>12.757630000000001</v>
      </c>
      <c r="Y236">
        <v>11.68515</v>
      </c>
      <c r="Z236">
        <v>10.79824</v>
      </c>
      <c r="AA236">
        <v>9.6868999999999996</v>
      </c>
      <c r="AB236">
        <v>8.5571020000000004</v>
      </c>
      <c r="AC236">
        <v>7.8229309999999996</v>
      </c>
      <c r="AD236">
        <v>0.1592596</v>
      </c>
      <c r="AE236">
        <v>0.1344234</v>
      </c>
      <c r="AF236">
        <v>0.1527384</v>
      </c>
      <c r="AG236">
        <v>0.1404425</v>
      </c>
      <c r="AH236">
        <v>0.16268350000000001</v>
      </c>
      <c r="AI236">
        <v>0.25160169999999998</v>
      </c>
      <c r="AJ236">
        <v>0.32706200000000002</v>
      </c>
      <c r="AK236">
        <v>0.37445139999999999</v>
      </c>
      <c r="AL236">
        <v>0.41247250000000002</v>
      </c>
      <c r="AM236">
        <v>0.39272010000000002</v>
      </c>
      <c r="AN236">
        <v>0.35579379999999999</v>
      </c>
      <c r="AO236">
        <v>0.32644030000000002</v>
      </c>
      <c r="AP236">
        <v>0.37138599999999999</v>
      </c>
      <c r="AQ236">
        <v>0.33582289999999998</v>
      </c>
      <c r="AR236">
        <v>0.34262219999999999</v>
      </c>
      <c r="AS236">
        <v>0.39845380000000002</v>
      </c>
      <c r="AT236">
        <v>0.43773380000000001</v>
      </c>
      <c r="AU236">
        <v>0.553315</v>
      </c>
      <c r="AV236">
        <v>0.493869</v>
      </c>
      <c r="AW236">
        <v>0.33018009999999998</v>
      </c>
      <c r="AX236">
        <v>0.21976789999999999</v>
      </c>
      <c r="AY236">
        <v>0.1651434</v>
      </c>
      <c r="AZ236">
        <v>0.1270607</v>
      </c>
      <c r="BA236">
        <v>0.16164039999999999</v>
      </c>
      <c r="BB236">
        <v>0.17360049999999999</v>
      </c>
      <c r="BC236">
        <v>0.1493651</v>
      </c>
      <c r="BD236">
        <v>0.16859650000000001</v>
      </c>
      <c r="BE236">
        <v>0.15993289999999999</v>
      </c>
      <c r="BF236">
        <v>0.1820958</v>
      </c>
      <c r="BG236">
        <v>0.27485280000000001</v>
      </c>
      <c r="BH236">
        <v>0.35993819999999999</v>
      </c>
      <c r="BI236">
        <v>0.41343089999999999</v>
      </c>
      <c r="BJ236">
        <v>0.4482718</v>
      </c>
      <c r="BK236">
        <v>0.42498380000000002</v>
      </c>
      <c r="BL236">
        <v>0.38791029999999999</v>
      </c>
      <c r="BM236">
        <v>0.36302410000000002</v>
      </c>
      <c r="BN236">
        <v>0.41103200000000001</v>
      </c>
      <c r="BO236">
        <v>0.3846078</v>
      </c>
      <c r="BP236">
        <v>0.39264130000000003</v>
      </c>
      <c r="BQ236">
        <v>0.44827800000000001</v>
      </c>
      <c r="BR236">
        <v>0.48608689999999999</v>
      </c>
      <c r="BS236">
        <v>0.59736230000000001</v>
      </c>
      <c r="BT236">
        <v>0.53302260000000001</v>
      </c>
      <c r="BU236">
        <v>0.36078969999999999</v>
      </c>
      <c r="BV236">
        <v>0.2479401</v>
      </c>
      <c r="BW236">
        <v>0.18959390000000001</v>
      </c>
      <c r="BX236">
        <v>0.14657770000000001</v>
      </c>
      <c r="BY236">
        <v>0.17832719999999999</v>
      </c>
      <c r="BZ236">
        <v>0.183533</v>
      </c>
      <c r="CA236">
        <v>0.15971369999999999</v>
      </c>
      <c r="CB236">
        <v>0.17957970000000001</v>
      </c>
      <c r="CC236">
        <v>0.1734318</v>
      </c>
      <c r="CD236">
        <v>0.19554079999999999</v>
      </c>
      <c r="CE236">
        <v>0.29095650000000001</v>
      </c>
      <c r="CF236">
        <v>0.3827082</v>
      </c>
      <c r="CG236">
        <v>0.44042799999999999</v>
      </c>
      <c r="CH236">
        <v>0.4730663</v>
      </c>
      <c r="CI236">
        <v>0.44732949999999999</v>
      </c>
      <c r="CJ236">
        <v>0.41015400000000002</v>
      </c>
      <c r="CK236">
        <v>0.38836189999999998</v>
      </c>
      <c r="CL236">
        <v>0.43849070000000001</v>
      </c>
      <c r="CM236">
        <v>0.41839609999999999</v>
      </c>
      <c r="CN236">
        <v>0.42728440000000001</v>
      </c>
      <c r="CO236">
        <v>0.4827861</v>
      </c>
      <c r="CP236">
        <v>0.51957609999999999</v>
      </c>
      <c r="CQ236">
        <v>0.62786940000000002</v>
      </c>
      <c r="CR236">
        <v>0.56014019999999998</v>
      </c>
      <c r="CS236">
        <v>0.38198969999999999</v>
      </c>
      <c r="CT236">
        <v>0.26745210000000003</v>
      </c>
      <c r="CU236">
        <v>0.2065282</v>
      </c>
      <c r="CV236">
        <v>0.16009509999999999</v>
      </c>
      <c r="CW236">
        <v>0.18988440000000001</v>
      </c>
      <c r="CX236">
        <v>0.19346550000000001</v>
      </c>
      <c r="CY236">
        <v>0.1700623</v>
      </c>
      <c r="CZ236">
        <v>0.19056300000000001</v>
      </c>
      <c r="DA236">
        <v>0.18693080000000001</v>
      </c>
      <c r="DB236">
        <v>0.2089857</v>
      </c>
      <c r="DC236">
        <v>0.3070601</v>
      </c>
      <c r="DD236">
        <v>0.40547810000000001</v>
      </c>
      <c r="DE236">
        <v>0.46742499999999998</v>
      </c>
      <c r="DF236">
        <v>0.49786079999999999</v>
      </c>
      <c r="DG236">
        <v>0.46967520000000001</v>
      </c>
      <c r="DH236">
        <v>0.4323978</v>
      </c>
      <c r="DI236">
        <v>0.41369980000000001</v>
      </c>
      <c r="DJ236">
        <v>0.46594930000000001</v>
      </c>
      <c r="DK236">
        <v>0.45218449999999999</v>
      </c>
      <c r="DL236">
        <v>0.46192759999999999</v>
      </c>
      <c r="DM236">
        <v>0.51729409999999998</v>
      </c>
      <c r="DN236">
        <v>0.55306520000000003</v>
      </c>
      <c r="DO236">
        <v>0.65837639999999997</v>
      </c>
      <c r="DP236">
        <v>0.58725780000000005</v>
      </c>
      <c r="DQ236">
        <v>0.40318979999999999</v>
      </c>
      <c r="DR236">
        <v>0.2869641</v>
      </c>
      <c r="DS236">
        <v>0.22346240000000001</v>
      </c>
      <c r="DT236">
        <v>0.1736125</v>
      </c>
      <c r="DU236">
        <v>0.2014417</v>
      </c>
      <c r="DV236">
        <v>0.2078064</v>
      </c>
      <c r="DW236">
        <v>0.185004</v>
      </c>
      <c r="DX236">
        <v>0.2064211</v>
      </c>
      <c r="DY236">
        <v>0.2064211</v>
      </c>
      <c r="DZ236">
        <v>0.22839809999999999</v>
      </c>
      <c r="EA236">
        <v>0.33031120000000003</v>
      </c>
      <c r="EB236">
        <v>0.43835429999999997</v>
      </c>
      <c r="EC236">
        <v>0.50640450000000004</v>
      </c>
      <c r="ED236">
        <v>0.53366009999999997</v>
      </c>
      <c r="EE236">
        <v>0.50193889999999997</v>
      </c>
      <c r="EF236">
        <v>0.46451429999999999</v>
      </c>
      <c r="EG236">
        <v>0.45028360000000001</v>
      </c>
      <c r="EH236">
        <v>0.50559529999999997</v>
      </c>
      <c r="EI236">
        <v>0.50096949999999996</v>
      </c>
      <c r="EJ236">
        <v>0.51194669999999998</v>
      </c>
      <c r="EK236">
        <v>0.56711829999999996</v>
      </c>
      <c r="EL236">
        <v>0.60141829999999996</v>
      </c>
      <c r="EM236">
        <v>0.70242380000000004</v>
      </c>
      <c r="EN236">
        <v>0.62641139999999995</v>
      </c>
      <c r="EO236">
        <v>0.4337993</v>
      </c>
      <c r="EP236">
        <v>0.31513639999999998</v>
      </c>
      <c r="EQ236">
        <v>0.24791289999999999</v>
      </c>
      <c r="ER236">
        <v>0.19312950000000001</v>
      </c>
      <c r="ES236">
        <v>0.2181285</v>
      </c>
      <c r="ET236">
        <v>52.519179999999999</v>
      </c>
      <c r="EU236">
        <v>51.87829</v>
      </c>
      <c r="EV236">
        <v>51.192129999999999</v>
      </c>
      <c r="EW236">
        <v>50.576149999999998</v>
      </c>
      <c r="EX236">
        <v>50.07009</v>
      </c>
      <c r="EY236">
        <v>49.774459999999998</v>
      </c>
      <c r="EZ236">
        <v>49.547809999999998</v>
      </c>
      <c r="FA236">
        <v>50.515700000000002</v>
      </c>
      <c r="FB236">
        <v>53.753279999999997</v>
      </c>
      <c r="FC236">
        <v>56.86665</v>
      </c>
      <c r="FD236">
        <v>59.669780000000003</v>
      </c>
      <c r="FE236">
        <v>61.908650000000002</v>
      </c>
      <c r="FF236">
        <v>63.969029999999997</v>
      </c>
      <c r="FG236">
        <v>65.430530000000005</v>
      </c>
      <c r="FH236">
        <v>65.925960000000003</v>
      </c>
      <c r="FI236">
        <v>65.398009999999999</v>
      </c>
      <c r="FJ236">
        <v>63.48507</v>
      </c>
      <c r="FK236">
        <v>60.85615</v>
      </c>
      <c r="FL236">
        <v>58.969729999999998</v>
      </c>
      <c r="FM236">
        <v>57.409950000000002</v>
      </c>
      <c r="FN236">
        <v>56.106270000000002</v>
      </c>
      <c r="FO236">
        <v>55.066090000000003</v>
      </c>
      <c r="FP236">
        <v>54.167870000000001</v>
      </c>
      <c r="FQ236">
        <v>53.252139999999997</v>
      </c>
      <c r="FR236">
        <v>2.5823599999999999E-2</v>
      </c>
      <c r="FS236">
        <v>3.7160600000000002E-2</v>
      </c>
    </row>
    <row r="237" spans="1:176" x14ac:dyDescent="0.2">
      <c r="A237" t="s">
        <v>199</v>
      </c>
      <c r="B237" t="s">
        <v>189</v>
      </c>
      <c r="C237" t="s">
        <v>1</v>
      </c>
      <c r="D237" t="s">
        <v>251</v>
      </c>
      <c r="E237">
        <v>3136</v>
      </c>
      <c r="F237">
        <v>6.9335300000000002</v>
      </c>
      <c r="G237">
        <v>6.7933880000000002</v>
      </c>
      <c r="H237">
        <v>6.7909730000000001</v>
      </c>
      <c r="I237">
        <v>6.8987920000000003</v>
      </c>
      <c r="J237">
        <v>7.2804149999999996</v>
      </c>
      <c r="K237">
        <v>8.2506120000000003</v>
      </c>
      <c r="L237">
        <v>9.6166979999999995</v>
      </c>
      <c r="M237">
        <v>11.46841</v>
      </c>
      <c r="N237">
        <v>13.51268</v>
      </c>
      <c r="O237">
        <v>14.8954</v>
      </c>
      <c r="P237">
        <v>15.63978</v>
      </c>
      <c r="Q237">
        <v>15.769550000000001</v>
      </c>
      <c r="R237">
        <v>15.65287</v>
      </c>
      <c r="S237">
        <v>15.495010000000001</v>
      </c>
      <c r="T237">
        <v>15.270049999999999</v>
      </c>
      <c r="U237">
        <v>14.803369999999999</v>
      </c>
      <c r="V237">
        <v>14.24872</v>
      </c>
      <c r="W237">
        <v>13.76526</v>
      </c>
      <c r="X237">
        <v>12.68155</v>
      </c>
      <c r="Y237">
        <v>11.67151</v>
      </c>
      <c r="Z237">
        <v>10.84334</v>
      </c>
      <c r="AA237">
        <v>9.7295540000000003</v>
      </c>
      <c r="AB237">
        <v>8.5491189999999992</v>
      </c>
      <c r="AC237">
        <v>7.8681140000000003</v>
      </c>
      <c r="AD237">
        <v>0.14284089999999999</v>
      </c>
      <c r="AE237">
        <v>0.101324</v>
      </c>
      <c r="AF237">
        <v>0.13733880000000001</v>
      </c>
      <c r="AG237">
        <v>0.1069818</v>
      </c>
      <c r="AH237">
        <v>0.14192489999999999</v>
      </c>
      <c r="AI237">
        <v>0.2472868</v>
      </c>
      <c r="AJ237">
        <v>0.27612950000000003</v>
      </c>
      <c r="AK237">
        <v>0.35582269999999999</v>
      </c>
      <c r="AL237">
        <v>0.4206821</v>
      </c>
      <c r="AM237">
        <v>0.36864279999999999</v>
      </c>
      <c r="AN237">
        <v>0.33332659999999997</v>
      </c>
      <c r="AO237">
        <v>0.30589670000000002</v>
      </c>
      <c r="AP237">
        <v>0.35368349999999998</v>
      </c>
      <c r="AQ237">
        <v>0.31590620000000003</v>
      </c>
      <c r="AR237">
        <v>0.3313817</v>
      </c>
      <c r="AS237">
        <v>0.36545129999999998</v>
      </c>
      <c r="AT237">
        <v>0.34616350000000001</v>
      </c>
      <c r="AU237">
        <v>0.4957607</v>
      </c>
      <c r="AV237">
        <v>0.45654230000000001</v>
      </c>
      <c r="AW237">
        <v>0.31435669999999999</v>
      </c>
      <c r="AX237">
        <v>0.2062638</v>
      </c>
      <c r="AY237">
        <v>0.14740739999999999</v>
      </c>
      <c r="AZ237">
        <v>0.1116982</v>
      </c>
      <c r="BA237">
        <v>0.1266794</v>
      </c>
      <c r="BB237">
        <v>0.15718190000000001</v>
      </c>
      <c r="BC237">
        <v>0.1162657</v>
      </c>
      <c r="BD237">
        <v>0.1531969</v>
      </c>
      <c r="BE237">
        <v>0.12647220000000001</v>
      </c>
      <c r="BF237">
        <v>0.16133719999999999</v>
      </c>
      <c r="BG237">
        <v>0.2705379</v>
      </c>
      <c r="BH237">
        <v>0.30900569999999999</v>
      </c>
      <c r="BI237">
        <v>0.39480219999999999</v>
      </c>
      <c r="BJ237">
        <v>0.45648139999999998</v>
      </c>
      <c r="BK237">
        <v>0.4009065</v>
      </c>
      <c r="BL237">
        <v>0.36544310000000002</v>
      </c>
      <c r="BM237">
        <v>0.34248050000000002</v>
      </c>
      <c r="BN237">
        <v>0.3933295</v>
      </c>
      <c r="BO237">
        <v>0.36469119999999999</v>
      </c>
      <c r="BP237">
        <v>0.38140089999999999</v>
      </c>
      <c r="BQ237">
        <v>0.41527550000000002</v>
      </c>
      <c r="BR237">
        <v>0.3945166</v>
      </c>
      <c r="BS237">
        <v>0.53980799999999995</v>
      </c>
      <c r="BT237">
        <v>0.49569590000000002</v>
      </c>
      <c r="BU237">
        <v>0.3449663</v>
      </c>
      <c r="BV237">
        <v>0.23443600000000001</v>
      </c>
      <c r="BW237">
        <v>0.17185780000000001</v>
      </c>
      <c r="BX237">
        <v>0.1312152</v>
      </c>
      <c r="BY237">
        <v>0.1433662</v>
      </c>
      <c r="BZ237">
        <v>0.1671144</v>
      </c>
      <c r="CA237">
        <v>0.12661430000000001</v>
      </c>
      <c r="CB237">
        <v>0.1641802</v>
      </c>
      <c r="CC237">
        <v>0.13997109999999999</v>
      </c>
      <c r="CD237">
        <v>0.1747822</v>
      </c>
      <c r="CE237">
        <v>0.28664149999999999</v>
      </c>
      <c r="CF237">
        <v>0.33177570000000001</v>
      </c>
      <c r="CG237">
        <v>0.42179919999999999</v>
      </c>
      <c r="CH237">
        <v>0.48127589999999998</v>
      </c>
      <c r="CI237">
        <v>0.42325220000000002</v>
      </c>
      <c r="CJ237">
        <v>0.3876869</v>
      </c>
      <c r="CK237">
        <v>0.36781829999999999</v>
      </c>
      <c r="CL237">
        <v>0.4207882</v>
      </c>
      <c r="CM237">
        <v>0.39847949999999999</v>
      </c>
      <c r="CN237">
        <v>0.41604400000000002</v>
      </c>
      <c r="CO237">
        <v>0.44978360000000001</v>
      </c>
      <c r="CP237">
        <v>0.42800579999999999</v>
      </c>
      <c r="CQ237">
        <v>0.57031509999999996</v>
      </c>
      <c r="CR237">
        <v>0.52281350000000004</v>
      </c>
      <c r="CS237">
        <v>0.3661664</v>
      </c>
      <c r="CT237">
        <v>0.25394800000000001</v>
      </c>
      <c r="CU237">
        <v>0.18879209999999999</v>
      </c>
      <c r="CV237">
        <v>0.14473259999999999</v>
      </c>
      <c r="CW237">
        <v>0.15492349999999999</v>
      </c>
      <c r="CX237">
        <v>0.17704690000000001</v>
      </c>
      <c r="CY237">
        <v>0.1369629</v>
      </c>
      <c r="CZ237">
        <v>0.1751635</v>
      </c>
      <c r="DA237">
        <v>0.1534701</v>
      </c>
      <c r="DB237">
        <v>0.18822710000000001</v>
      </c>
      <c r="DC237">
        <v>0.30274519999999999</v>
      </c>
      <c r="DD237">
        <v>0.35454570000000002</v>
      </c>
      <c r="DE237">
        <v>0.44879629999999998</v>
      </c>
      <c r="DF237">
        <v>0.50607040000000003</v>
      </c>
      <c r="DG237">
        <v>0.44559789999999999</v>
      </c>
      <c r="DH237">
        <v>0.40993069999999998</v>
      </c>
      <c r="DI237">
        <v>0.39315620000000001</v>
      </c>
      <c r="DJ237">
        <v>0.4482468</v>
      </c>
      <c r="DK237">
        <v>0.43226779999999998</v>
      </c>
      <c r="DL237">
        <v>0.45068710000000001</v>
      </c>
      <c r="DM237">
        <v>0.48429159999999999</v>
      </c>
      <c r="DN237">
        <v>0.46149489999999999</v>
      </c>
      <c r="DO237">
        <v>0.60082210000000003</v>
      </c>
      <c r="DP237">
        <v>0.54993110000000001</v>
      </c>
      <c r="DQ237">
        <v>0.3873664</v>
      </c>
      <c r="DR237">
        <v>0.27346009999999998</v>
      </c>
      <c r="DS237">
        <v>0.2057264</v>
      </c>
      <c r="DT237">
        <v>0.15825</v>
      </c>
      <c r="DU237">
        <v>0.16648070000000001</v>
      </c>
      <c r="DV237">
        <v>0.1913878</v>
      </c>
      <c r="DW237">
        <v>0.1519046</v>
      </c>
      <c r="DX237">
        <v>0.19102160000000001</v>
      </c>
      <c r="DY237">
        <v>0.17296039999999999</v>
      </c>
      <c r="DZ237">
        <v>0.2076395</v>
      </c>
      <c r="EA237">
        <v>0.32599630000000002</v>
      </c>
      <c r="EB237">
        <v>0.38742189999999999</v>
      </c>
      <c r="EC237">
        <v>0.48777569999999998</v>
      </c>
      <c r="ED237">
        <v>0.54186970000000001</v>
      </c>
      <c r="EE237">
        <v>0.4778616</v>
      </c>
      <c r="EF237">
        <v>0.44204719999999997</v>
      </c>
      <c r="EG237">
        <v>0.42974000000000001</v>
      </c>
      <c r="EH237">
        <v>0.48789280000000002</v>
      </c>
      <c r="EI237">
        <v>0.4810528</v>
      </c>
      <c r="EJ237">
        <v>0.50070630000000005</v>
      </c>
      <c r="EK237">
        <v>0.53411580000000003</v>
      </c>
      <c r="EL237">
        <v>0.50984799999999997</v>
      </c>
      <c r="EM237">
        <v>0.64486940000000004</v>
      </c>
      <c r="EN237">
        <v>0.58908470000000002</v>
      </c>
      <c r="EO237">
        <v>0.41797600000000001</v>
      </c>
      <c r="EP237">
        <v>0.30163230000000002</v>
      </c>
      <c r="EQ237">
        <v>0.23017679999999999</v>
      </c>
      <c r="ER237">
        <v>0.17776700000000001</v>
      </c>
      <c r="ES237">
        <v>0.18316750000000001</v>
      </c>
      <c r="ET237">
        <v>49.004829999999998</v>
      </c>
      <c r="EU237">
        <v>47.970399999999998</v>
      </c>
      <c r="EV237">
        <v>47.609470000000002</v>
      </c>
      <c r="EW237">
        <v>47.087429999999998</v>
      </c>
      <c r="EX237">
        <v>46.512810000000002</v>
      </c>
      <c r="EY237">
        <v>46.614759999999997</v>
      </c>
      <c r="EZ237">
        <v>46.360250000000001</v>
      </c>
      <c r="FA237">
        <v>47.366950000000003</v>
      </c>
      <c r="FB237">
        <v>50.503300000000003</v>
      </c>
      <c r="FC237">
        <v>52.995849999999997</v>
      </c>
      <c r="FD237">
        <v>56.124960000000002</v>
      </c>
      <c r="FE237">
        <v>57.695639999999997</v>
      </c>
      <c r="FF237">
        <v>58.710349999999998</v>
      </c>
      <c r="FG237">
        <v>59.537109999999998</v>
      </c>
      <c r="FH237">
        <v>59.057659999999998</v>
      </c>
      <c r="FI237">
        <v>58.18553</v>
      </c>
      <c r="FJ237">
        <v>56.908070000000002</v>
      </c>
      <c r="FK237">
        <v>55.464469999999999</v>
      </c>
      <c r="FL237">
        <v>54.867359999999998</v>
      </c>
      <c r="FM237">
        <v>54.456780000000002</v>
      </c>
      <c r="FN237">
        <v>53.727139999999999</v>
      </c>
      <c r="FO237">
        <v>53.375109999999999</v>
      </c>
      <c r="FP237">
        <v>52.725459999999998</v>
      </c>
      <c r="FQ237">
        <v>52.00121</v>
      </c>
      <c r="FR237">
        <v>2.5823599999999999E-2</v>
      </c>
      <c r="FS237">
        <v>3.7160600000000002E-2</v>
      </c>
    </row>
    <row r="238" spans="1:176" x14ac:dyDescent="0.2">
      <c r="A238" t="s">
        <v>199</v>
      </c>
      <c r="B238" t="s">
        <v>189</v>
      </c>
      <c r="C238" t="s">
        <v>1</v>
      </c>
      <c r="D238" t="s">
        <v>247</v>
      </c>
      <c r="E238">
        <v>3136</v>
      </c>
      <c r="F238">
        <v>7.2813020000000002</v>
      </c>
      <c r="G238">
        <v>6.9899250000000004</v>
      </c>
      <c r="H238">
        <v>6.8690480000000003</v>
      </c>
      <c r="I238">
        <v>6.8492480000000002</v>
      </c>
      <c r="J238">
        <v>7.1683750000000002</v>
      </c>
      <c r="K238">
        <v>7.9193740000000004</v>
      </c>
      <c r="L238">
        <v>9.2607669999999995</v>
      </c>
      <c r="M238">
        <v>10.92597</v>
      </c>
      <c r="N238">
        <v>12.858890000000001</v>
      </c>
      <c r="O238">
        <v>14.378360000000001</v>
      </c>
      <c r="P238">
        <v>15.494210000000001</v>
      </c>
      <c r="Q238">
        <v>16.234459999999999</v>
      </c>
      <c r="R238">
        <v>16.443020000000001</v>
      </c>
      <c r="S238">
        <v>16.76905</v>
      </c>
      <c r="T238">
        <v>16.828440000000001</v>
      </c>
      <c r="U238">
        <v>16.45937</v>
      </c>
      <c r="V238">
        <v>15.711499999999999</v>
      </c>
      <c r="W238">
        <v>14.30077</v>
      </c>
      <c r="X238">
        <v>13.18675</v>
      </c>
      <c r="Y238">
        <v>12.28467</v>
      </c>
      <c r="Z238">
        <v>11.381169999999999</v>
      </c>
      <c r="AA238">
        <v>10.04485</v>
      </c>
      <c r="AB238">
        <v>8.7454959999999993</v>
      </c>
      <c r="AC238">
        <v>7.9155280000000001</v>
      </c>
      <c r="AD238">
        <v>0.10239470000000001</v>
      </c>
      <c r="AE238">
        <v>7.9544400000000001E-2</v>
      </c>
      <c r="AF238">
        <v>9.3246399999999993E-2</v>
      </c>
      <c r="AG238">
        <v>4.6686100000000001E-2</v>
      </c>
      <c r="AH238">
        <v>9.8125699999999996E-2</v>
      </c>
      <c r="AI238">
        <v>0.15732599999999999</v>
      </c>
      <c r="AJ238">
        <v>0.1588012</v>
      </c>
      <c r="AK238">
        <v>0.16385739999999999</v>
      </c>
      <c r="AL238">
        <v>0.238237</v>
      </c>
      <c r="AM238">
        <v>0.17717079999999999</v>
      </c>
      <c r="AN238">
        <v>0.17089750000000001</v>
      </c>
      <c r="AO238">
        <v>0.28114519999999998</v>
      </c>
      <c r="AP238">
        <v>0.25422630000000002</v>
      </c>
      <c r="AQ238">
        <v>0.28276600000000002</v>
      </c>
      <c r="AR238">
        <v>0.26807550000000002</v>
      </c>
      <c r="AS238">
        <v>0.2231593</v>
      </c>
      <c r="AT238">
        <v>0.26878229999999997</v>
      </c>
      <c r="AU238">
        <v>0.28746129999999998</v>
      </c>
      <c r="AV238">
        <v>0.36460700000000001</v>
      </c>
      <c r="AW238">
        <v>0.30916539999999998</v>
      </c>
      <c r="AX238">
        <v>0.33748250000000002</v>
      </c>
      <c r="AY238">
        <v>0.1780738</v>
      </c>
      <c r="AZ238">
        <v>0.1214401</v>
      </c>
      <c r="BA238">
        <v>0.13483029999999999</v>
      </c>
      <c r="BB238">
        <v>0.1615673</v>
      </c>
      <c r="BC238">
        <v>0.13659299999999999</v>
      </c>
      <c r="BD238">
        <v>0.15134839999999999</v>
      </c>
      <c r="BE238">
        <v>0.1022515</v>
      </c>
      <c r="BF238">
        <v>0.15303420000000001</v>
      </c>
      <c r="BG238">
        <v>0.21358840000000001</v>
      </c>
      <c r="BH238">
        <v>0.2159576</v>
      </c>
      <c r="BI238">
        <v>0.2366664</v>
      </c>
      <c r="BJ238">
        <v>0.32826430000000001</v>
      </c>
      <c r="BK238">
        <v>0.28538970000000002</v>
      </c>
      <c r="BL238">
        <v>0.29921029999999998</v>
      </c>
      <c r="BM238">
        <v>0.42148750000000001</v>
      </c>
      <c r="BN238">
        <v>0.4089642</v>
      </c>
      <c r="BO238">
        <v>0.45351649999999999</v>
      </c>
      <c r="BP238">
        <v>0.43731110000000001</v>
      </c>
      <c r="BQ238">
        <v>0.40341830000000001</v>
      </c>
      <c r="BR238">
        <v>0.4364768</v>
      </c>
      <c r="BS238">
        <v>0.44427850000000002</v>
      </c>
      <c r="BT238">
        <v>0.49896309999999999</v>
      </c>
      <c r="BU238">
        <v>0.41963430000000002</v>
      </c>
      <c r="BV238">
        <v>0.4318362</v>
      </c>
      <c r="BW238">
        <v>0.25812669999999999</v>
      </c>
      <c r="BX238">
        <v>0.1866206</v>
      </c>
      <c r="BY238">
        <v>0.19256690000000001</v>
      </c>
      <c r="BZ238">
        <v>0.20255010000000001</v>
      </c>
      <c r="CA238">
        <v>0.1761047</v>
      </c>
      <c r="CB238">
        <v>0.1915897</v>
      </c>
      <c r="CC238">
        <v>0.140736</v>
      </c>
      <c r="CD238">
        <v>0.1910637</v>
      </c>
      <c r="CE238">
        <v>0.25255559999999999</v>
      </c>
      <c r="CF238">
        <v>0.25554389999999999</v>
      </c>
      <c r="CG238">
        <v>0.28709380000000001</v>
      </c>
      <c r="CH238">
        <v>0.39061699999999999</v>
      </c>
      <c r="CI238">
        <v>0.36034179999999999</v>
      </c>
      <c r="CJ238">
        <v>0.38807930000000002</v>
      </c>
      <c r="CK238">
        <v>0.51868820000000004</v>
      </c>
      <c r="CL238">
        <v>0.51613520000000002</v>
      </c>
      <c r="CM238">
        <v>0.57177770000000006</v>
      </c>
      <c r="CN238">
        <v>0.55452310000000005</v>
      </c>
      <c r="CO238">
        <v>0.52826519999999999</v>
      </c>
      <c r="CP238">
        <v>0.55262160000000005</v>
      </c>
      <c r="CQ238">
        <v>0.55288959999999998</v>
      </c>
      <c r="CR238">
        <v>0.59201780000000004</v>
      </c>
      <c r="CS238">
        <v>0.49614469999999999</v>
      </c>
      <c r="CT238">
        <v>0.4971853</v>
      </c>
      <c r="CU238">
        <v>0.31357109999999999</v>
      </c>
      <c r="CV238">
        <v>0.23176440000000001</v>
      </c>
      <c r="CW238">
        <v>0.23255509999999999</v>
      </c>
      <c r="CX238">
        <v>0.2435329</v>
      </c>
      <c r="CY238">
        <v>0.21561640000000001</v>
      </c>
      <c r="CZ238">
        <v>0.23183090000000001</v>
      </c>
      <c r="DA238">
        <v>0.1792204</v>
      </c>
      <c r="DB238">
        <v>0.2290932</v>
      </c>
      <c r="DC238">
        <v>0.29152280000000003</v>
      </c>
      <c r="DD238">
        <v>0.29513030000000001</v>
      </c>
      <c r="DE238">
        <v>0.33752110000000002</v>
      </c>
      <c r="DF238">
        <v>0.45296959999999997</v>
      </c>
      <c r="DG238">
        <v>0.43529380000000001</v>
      </c>
      <c r="DH238">
        <v>0.47694839999999999</v>
      </c>
      <c r="DI238">
        <v>0.61588880000000001</v>
      </c>
      <c r="DJ238">
        <v>0.62330620000000003</v>
      </c>
      <c r="DK238">
        <v>0.69003890000000001</v>
      </c>
      <c r="DL238">
        <v>0.67173519999999998</v>
      </c>
      <c r="DM238">
        <v>0.65311209999999997</v>
      </c>
      <c r="DN238">
        <v>0.66876639999999998</v>
      </c>
      <c r="DO238">
        <v>0.6615008</v>
      </c>
      <c r="DP238">
        <v>0.68507240000000003</v>
      </c>
      <c r="DQ238">
        <v>0.57265509999999997</v>
      </c>
      <c r="DR238">
        <v>0.56253439999999999</v>
      </c>
      <c r="DS238">
        <v>0.3690155</v>
      </c>
      <c r="DT238">
        <v>0.27690819999999999</v>
      </c>
      <c r="DU238">
        <v>0.27254329999999999</v>
      </c>
      <c r="DV238">
        <v>0.30270550000000002</v>
      </c>
      <c r="DW238">
        <v>0.27266499999999999</v>
      </c>
      <c r="DX238">
        <v>0.28993289999999999</v>
      </c>
      <c r="DY238">
        <v>0.23478579999999999</v>
      </c>
      <c r="DZ238">
        <v>0.28400170000000002</v>
      </c>
      <c r="EA238">
        <v>0.34778530000000002</v>
      </c>
      <c r="EB238">
        <v>0.35228660000000001</v>
      </c>
      <c r="EC238">
        <v>0.41033019999999998</v>
      </c>
      <c r="ED238">
        <v>0.5429969</v>
      </c>
      <c r="EE238">
        <v>0.54351269999999996</v>
      </c>
      <c r="EF238">
        <v>0.6052611</v>
      </c>
      <c r="EG238">
        <v>0.75623119999999999</v>
      </c>
      <c r="EH238">
        <v>0.77804410000000002</v>
      </c>
      <c r="EI238">
        <v>0.86078940000000004</v>
      </c>
      <c r="EJ238">
        <v>0.84097069999999996</v>
      </c>
      <c r="EK238">
        <v>0.83337119999999998</v>
      </c>
      <c r="EL238">
        <v>0.83646089999999995</v>
      </c>
      <c r="EM238">
        <v>0.81831790000000004</v>
      </c>
      <c r="EN238">
        <v>0.8194285</v>
      </c>
      <c r="EO238">
        <v>0.68312390000000001</v>
      </c>
      <c r="EP238">
        <v>0.65688809999999997</v>
      </c>
      <c r="EQ238">
        <v>0.44906839999999998</v>
      </c>
      <c r="ER238">
        <v>0.34208870000000002</v>
      </c>
      <c r="ES238">
        <v>0.33027990000000002</v>
      </c>
      <c r="ET238">
        <v>56.105400000000003</v>
      </c>
      <c r="EU238">
        <v>55.187530000000002</v>
      </c>
      <c r="EV238">
        <v>54.352710000000002</v>
      </c>
      <c r="EW238">
        <v>53.762099999999997</v>
      </c>
      <c r="EX238">
        <v>53.267899999999997</v>
      </c>
      <c r="EY238">
        <v>52.873370000000001</v>
      </c>
      <c r="EZ238">
        <v>52.638359999999999</v>
      </c>
      <c r="FA238">
        <v>52.763730000000002</v>
      </c>
      <c r="FB238">
        <v>55.129649999999998</v>
      </c>
      <c r="FC238">
        <v>58.511499999999998</v>
      </c>
      <c r="FD238">
        <v>61.544159999999998</v>
      </c>
      <c r="FE238">
        <v>64.357470000000006</v>
      </c>
      <c r="FF238">
        <v>66.870840000000001</v>
      </c>
      <c r="FG238">
        <v>69.042699999999996</v>
      </c>
      <c r="FH238">
        <v>70.642269999999996</v>
      </c>
      <c r="FI238">
        <v>71.234139999999996</v>
      </c>
      <c r="FJ238">
        <v>70.726889999999997</v>
      </c>
      <c r="FK238">
        <v>68.808880000000002</v>
      </c>
      <c r="FL238">
        <v>65.453299999999999</v>
      </c>
      <c r="FM238">
        <v>62.731189999999998</v>
      </c>
      <c r="FN238">
        <v>60.76623</v>
      </c>
      <c r="FO238">
        <v>59.185200000000002</v>
      </c>
      <c r="FP238">
        <v>57.854770000000002</v>
      </c>
      <c r="FQ238">
        <v>56.741880000000002</v>
      </c>
      <c r="FR238">
        <v>0.1159309</v>
      </c>
      <c r="FS238">
        <v>0.13304650000000001</v>
      </c>
      <c r="FT238">
        <v>0.21279780000000001</v>
      </c>
    </row>
    <row r="239" spans="1:176" x14ac:dyDescent="0.2">
      <c r="A239" t="s">
        <v>199</v>
      </c>
      <c r="B239" t="s">
        <v>189</v>
      </c>
      <c r="C239" t="s">
        <v>1</v>
      </c>
      <c r="D239" t="s">
        <v>250</v>
      </c>
      <c r="E239">
        <v>3136</v>
      </c>
      <c r="F239">
        <v>7.3211510000000004</v>
      </c>
      <c r="G239">
        <v>6.9731769999999997</v>
      </c>
      <c r="H239">
        <v>6.8525980000000004</v>
      </c>
      <c r="I239">
        <v>6.806165</v>
      </c>
      <c r="J239">
        <v>7.0580679999999996</v>
      </c>
      <c r="K239">
        <v>7.8258140000000003</v>
      </c>
      <c r="L239">
        <v>9.3109020000000005</v>
      </c>
      <c r="M239">
        <v>10.73429</v>
      </c>
      <c r="N239">
        <v>12.59164</v>
      </c>
      <c r="O239">
        <v>14.17592</v>
      </c>
      <c r="P239">
        <v>15.376620000000001</v>
      </c>
      <c r="Q239">
        <v>16.040179999999999</v>
      </c>
      <c r="R239">
        <v>16.371200000000002</v>
      </c>
      <c r="S239">
        <v>16.816880000000001</v>
      </c>
      <c r="T239">
        <v>16.842379999999999</v>
      </c>
      <c r="U239">
        <v>16.459219999999998</v>
      </c>
      <c r="V239">
        <v>15.733029999999999</v>
      </c>
      <c r="W239">
        <v>14.23302</v>
      </c>
      <c r="X239">
        <v>12.824059999999999</v>
      </c>
      <c r="Y239">
        <v>12.138949999999999</v>
      </c>
      <c r="Z239">
        <v>11.133800000000001</v>
      </c>
      <c r="AA239">
        <v>9.786429</v>
      </c>
      <c r="AB239">
        <v>8.6200390000000002</v>
      </c>
      <c r="AC239">
        <v>7.7572999999999999</v>
      </c>
      <c r="AD239">
        <v>-5.9558399999999997E-2</v>
      </c>
      <c r="AE239">
        <v>-5.2832499999999998E-2</v>
      </c>
      <c r="AF239">
        <v>-1.41157E-2</v>
      </c>
      <c r="AG239">
        <v>-5.0376999999999998E-2</v>
      </c>
      <c r="AH239">
        <v>-1.10481E-2</v>
      </c>
      <c r="AI239">
        <v>7.3128700000000005E-2</v>
      </c>
      <c r="AJ239">
        <v>0.20289380000000001</v>
      </c>
      <c r="AK239">
        <v>0.1108792</v>
      </c>
      <c r="AL239">
        <v>4.5437900000000003E-2</v>
      </c>
      <c r="AM239">
        <v>-5.66078E-2</v>
      </c>
      <c r="AN239">
        <v>-0.1176401</v>
      </c>
      <c r="AO239">
        <v>-0.15787909999999999</v>
      </c>
      <c r="AP239">
        <v>-0.2182105</v>
      </c>
      <c r="AQ239">
        <v>-0.2197914</v>
      </c>
      <c r="AR239">
        <v>-0.22911580000000001</v>
      </c>
      <c r="AS239">
        <v>-0.25544860000000003</v>
      </c>
      <c r="AT239">
        <v>-0.1586264</v>
      </c>
      <c r="AU239">
        <v>-0.17408889999999999</v>
      </c>
      <c r="AV239">
        <v>-0.1084164</v>
      </c>
      <c r="AW239">
        <v>-3.4474100000000001E-2</v>
      </c>
      <c r="AX239">
        <v>-3.2203799999999998E-2</v>
      </c>
      <c r="AY239">
        <v>-0.17142299999999999</v>
      </c>
      <c r="AZ239">
        <v>-7.8910999999999995E-2</v>
      </c>
      <c r="BA239">
        <v>-7.3446600000000001E-2</v>
      </c>
      <c r="BB239">
        <v>-3.858E-4</v>
      </c>
      <c r="BC239">
        <v>4.2161000000000004E-3</v>
      </c>
      <c r="BD239">
        <v>4.3986299999999999E-2</v>
      </c>
      <c r="BE239">
        <v>5.1884000000000001E-3</v>
      </c>
      <c r="BF239">
        <v>4.3860400000000001E-2</v>
      </c>
      <c r="BG239">
        <v>0.12939120000000001</v>
      </c>
      <c r="BH239">
        <v>0.26005020000000001</v>
      </c>
      <c r="BI239">
        <v>0.1836883</v>
      </c>
      <c r="BJ239">
        <v>0.13546520000000001</v>
      </c>
      <c r="BK239">
        <v>5.16111E-2</v>
      </c>
      <c r="BL239">
        <v>1.0672600000000001E-2</v>
      </c>
      <c r="BM239">
        <v>-1.7536800000000002E-2</v>
      </c>
      <c r="BN239">
        <v>-6.3472600000000004E-2</v>
      </c>
      <c r="BO239">
        <v>-4.9040899999999998E-2</v>
      </c>
      <c r="BP239">
        <v>-5.9880200000000001E-2</v>
      </c>
      <c r="BQ239">
        <v>-7.5189500000000006E-2</v>
      </c>
      <c r="BR239">
        <v>9.0682000000000002E-3</v>
      </c>
      <c r="BS239">
        <v>-1.7271700000000001E-2</v>
      </c>
      <c r="BT239">
        <v>2.59397E-2</v>
      </c>
      <c r="BU239">
        <v>7.5994800000000001E-2</v>
      </c>
      <c r="BV239">
        <v>6.2149900000000001E-2</v>
      </c>
      <c r="BW239">
        <v>-9.1370099999999996E-2</v>
      </c>
      <c r="BX239">
        <v>-1.37305E-2</v>
      </c>
      <c r="BY239">
        <v>-1.5709999999999998E-2</v>
      </c>
      <c r="BZ239">
        <v>4.0597000000000001E-2</v>
      </c>
      <c r="CA239">
        <v>4.3727799999999997E-2</v>
      </c>
      <c r="CB239">
        <v>8.4227499999999997E-2</v>
      </c>
      <c r="CC239">
        <v>4.3672799999999998E-2</v>
      </c>
      <c r="CD239">
        <v>8.1889900000000002E-2</v>
      </c>
      <c r="CE239">
        <v>0.16835839999999999</v>
      </c>
      <c r="CF239">
        <v>0.29963649999999997</v>
      </c>
      <c r="CG239">
        <v>0.23411560000000001</v>
      </c>
      <c r="CH239">
        <v>0.19781779999999999</v>
      </c>
      <c r="CI239">
        <v>0.12656319999999999</v>
      </c>
      <c r="CJ239">
        <v>9.9541699999999997E-2</v>
      </c>
      <c r="CK239">
        <v>7.9663899999999996E-2</v>
      </c>
      <c r="CL239">
        <v>4.3698399999999998E-2</v>
      </c>
      <c r="CM239">
        <v>6.9220299999999998E-2</v>
      </c>
      <c r="CN239">
        <v>5.7331800000000002E-2</v>
      </c>
      <c r="CO239">
        <v>4.9657399999999997E-2</v>
      </c>
      <c r="CP239">
        <v>0.12521299999999999</v>
      </c>
      <c r="CQ239">
        <v>9.1339400000000001E-2</v>
      </c>
      <c r="CR239">
        <v>0.1189943</v>
      </c>
      <c r="CS239">
        <v>0.15250520000000001</v>
      </c>
      <c r="CT239">
        <v>0.127499</v>
      </c>
      <c r="CU239">
        <v>-3.5925699999999998E-2</v>
      </c>
      <c r="CV239">
        <v>3.1413299999999998E-2</v>
      </c>
      <c r="CW239">
        <v>2.42782E-2</v>
      </c>
      <c r="CX239">
        <v>8.1579700000000005E-2</v>
      </c>
      <c r="CY239">
        <v>8.3239499999999994E-2</v>
      </c>
      <c r="CZ239">
        <v>0.1244688</v>
      </c>
      <c r="DA239">
        <v>8.2157300000000003E-2</v>
      </c>
      <c r="DB239">
        <v>0.11991930000000001</v>
      </c>
      <c r="DC239">
        <v>0.2073256</v>
      </c>
      <c r="DD239">
        <v>0.33922279999999999</v>
      </c>
      <c r="DE239">
        <v>0.28454299999999999</v>
      </c>
      <c r="DF239">
        <v>0.26017050000000003</v>
      </c>
      <c r="DG239">
        <v>0.20151520000000001</v>
      </c>
      <c r="DH239">
        <v>0.18841069999999999</v>
      </c>
      <c r="DI239">
        <v>0.17686450000000001</v>
      </c>
      <c r="DJ239">
        <v>0.15086939999999999</v>
      </c>
      <c r="DK239">
        <v>0.1874815</v>
      </c>
      <c r="DL239">
        <v>0.1745439</v>
      </c>
      <c r="DM239">
        <v>0.1745043</v>
      </c>
      <c r="DN239">
        <v>0.24135780000000001</v>
      </c>
      <c r="DO239">
        <v>0.1999505</v>
      </c>
      <c r="DP239">
        <v>0.21204890000000001</v>
      </c>
      <c r="DQ239">
        <v>0.22901560000000001</v>
      </c>
      <c r="DR239">
        <v>0.19284809999999999</v>
      </c>
      <c r="DS239">
        <v>1.95187E-2</v>
      </c>
      <c r="DT239">
        <v>7.6557100000000003E-2</v>
      </c>
      <c r="DU239">
        <v>6.4266400000000001E-2</v>
      </c>
      <c r="DV239">
        <v>0.1407524</v>
      </c>
      <c r="DW239">
        <v>0.1402881</v>
      </c>
      <c r="DX239">
        <v>0.18257080000000001</v>
      </c>
      <c r="DY239">
        <v>0.1377227</v>
      </c>
      <c r="DZ239">
        <v>0.17482780000000001</v>
      </c>
      <c r="EA239">
        <v>0.26358809999999999</v>
      </c>
      <c r="EB239">
        <v>0.39637919999999999</v>
      </c>
      <c r="EC239">
        <v>0.35735210000000001</v>
      </c>
      <c r="ED239">
        <v>0.3501978</v>
      </c>
      <c r="EE239">
        <v>0.30973410000000001</v>
      </c>
      <c r="EF239">
        <v>0.31672349999999999</v>
      </c>
      <c r="EG239">
        <v>0.31720690000000001</v>
      </c>
      <c r="EH239">
        <v>0.30560730000000003</v>
      </c>
      <c r="EI239">
        <v>0.35823199999999999</v>
      </c>
      <c r="EJ239">
        <v>0.34377940000000001</v>
      </c>
      <c r="EK239">
        <v>0.35476340000000001</v>
      </c>
      <c r="EL239">
        <v>0.40905229999999998</v>
      </c>
      <c r="EM239">
        <v>0.35676770000000002</v>
      </c>
      <c r="EN239">
        <v>0.34640510000000002</v>
      </c>
      <c r="EO239">
        <v>0.33948450000000002</v>
      </c>
      <c r="EP239">
        <v>0.28720180000000001</v>
      </c>
      <c r="EQ239">
        <v>9.9571599999999996E-2</v>
      </c>
      <c r="ER239">
        <v>0.14173759999999999</v>
      </c>
      <c r="ES239">
        <v>0.122003</v>
      </c>
      <c r="ET239">
        <v>60.519210000000001</v>
      </c>
      <c r="EU239">
        <v>59.276449999999997</v>
      </c>
      <c r="EV239">
        <v>58.045780000000001</v>
      </c>
      <c r="EW239">
        <v>57.088700000000003</v>
      </c>
      <c r="EX239">
        <v>56.178570000000001</v>
      </c>
      <c r="EY239">
        <v>55.648780000000002</v>
      </c>
      <c r="EZ239">
        <v>55.459040000000002</v>
      </c>
      <c r="FA239">
        <v>55.907530000000001</v>
      </c>
      <c r="FB239">
        <v>58.524360000000001</v>
      </c>
      <c r="FC239">
        <v>61.65522</v>
      </c>
      <c r="FD239">
        <v>63.529910000000001</v>
      </c>
      <c r="FE239">
        <v>66.0244</v>
      </c>
      <c r="FF239">
        <v>67.872119999999995</v>
      </c>
      <c r="FG239">
        <v>69.805989999999994</v>
      </c>
      <c r="FH239">
        <v>71.589690000000004</v>
      </c>
      <c r="FI239">
        <v>71.939899999999994</v>
      </c>
      <c r="FJ239">
        <v>71.908150000000006</v>
      </c>
      <c r="FK239">
        <v>70.857669999999999</v>
      </c>
      <c r="FL239">
        <v>68.327770000000001</v>
      </c>
      <c r="FM239">
        <v>65.738420000000005</v>
      </c>
      <c r="FN239">
        <v>63.74192</v>
      </c>
      <c r="FO239">
        <v>61.757390000000001</v>
      </c>
      <c r="FP239">
        <v>60.564900000000002</v>
      </c>
      <c r="FQ239">
        <v>59.26314</v>
      </c>
      <c r="FR239">
        <v>0.1159309</v>
      </c>
      <c r="FS239">
        <v>0.13304650000000001</v>
      </c>
      <c r="FT239">
        <v>0.21279780000000001</v>
      </c>
    </row>
    <row r="240" spans="1:176" x14ac:dyDescent="0.2">
      <c r="A240" t="s">
        <v>199</v>
      </c>
      <c r="B240" t="s">
        <v>189</v>
      </c>
      <c r="C240" t="s">
        <v>1</v>
      </c>
      <c r="D240" t="s">
        <v>235</v>
      </c>
      <c r="E240">
        <v>3136</v>
      </c>
      <c r="F240">
        <v>7.6051970000000004</v>
      </c>
      <c r="G240">
        <v>7.3259340000000002</v>
      </c>
      <c r="H240">
        <v>7.1859599999999997</v>
      </c>
      <c r="I240">
        <v>7.1679810000000002</v>
      </c>
      <c r="J240">
        <v>7.4875749999999996</v>
      </c>
      <c r="K240">
        <v>8.2534290000000006</v>
      </c>
      <c r="L240">
        <v>9.719913</v>
      </c>
      <c r="M240">
        <v>11.247450000000001</v>
      </c>
      <c r="N240">
        <v>13.27027</v>
      </c>
      <c r="O240">
        <v>15.12848</v>
      </c>
      <c r="P240">
        <v>16.646249999999998</v>
      </c>
      <c r="Q240">
        <v>17.70448</v>
      </c>
      <c r="R240">
        <v>18.232320000000001</v>
      </c>
      <c r="S240">
        <v>18.837959999999999</v>
      </c>
      <c r="T240">
        <v>18.998999999999999</v>
      </c>
      <c r="U240">
        <v>18.573619999999998</v>
      </c>
      <c r="V240">
        <v>17.737349999999999</v>
      </c>
      <c r="W240">
        <v>16.04139</v>
      </c>
      <c r="X240">
        <v>14.22339</v>
      </c>
      <c r="Y240">
        <v>13.12312</v>
      </c>
      <c r="Z240">
        <v>12.03312</v>
      </c>
      <c r="AA240">
        <v>10.530889999999999</v>
      </c>
      <c r="AB240">
        <v>9.2144429999999993</v>
      </c>
      <c r="AC240">
        <v>8.2853370000000002</v>
      </c>
      <c r="AD240">
        <v>-0.15655530000000001</v>
      </c>
      <c r="AE240">
        <v>-0.1461557</v>
      </c>
      <c r="AF240">
        <v>-9.5289200000000004E-2</v>
      </c>
      <c r="AG240">
        <v>-0.1140245</v>
      </c>
      <c r="AH240">
        <v>-7.8111899999999998E-2</v>
      </c>
      <c r="AI240">
        <v>-4.5779399999999998E-2</v>
      </c>
      <c r="AJ240">
        <v>8.5334699999999999E-2</v>
      </c>
      <c r="AK240">
        <v>-1.2019800000000001E-2</v>
      </c>
      <c r="AL240">
        <v>-8.0306799999999998E-2</v>
      </c>
      <c r="AM240">
        <v>-0.11380510000000001</v>
      </c>
      <c r="AN240">
        <v>-9.4307500000000002E-2</v>
      </c>
      <c r="AO240">
        <v>-8.0638600000000005E-2</v>
      </c>
      <c r="AP240">
        <v>-0.1521624</v>
      </c>
      <c r="AQ240">
        <v>-0.1082666</v>
      </c>
      <c r="AR240">
        <v>-0.1023208</v>
      </c>
      <c r="AS240">
        <v>-0.14136119999999999</v>
      </c>
      <c r="AT240">
        <v>-4.4005900000000001E-2</v>
      </c>
      <c r="AU240">
        <v>-7.9397499999999996E-2</v>
      </c>
      <c r="AV240">
        <v>-8.3935499999999996E-2</v>
      </c>
      <c r="AW240">
        <v>-6.2196500000000002E-2</v>
      </c>
      <c r="AX240">
        <v>-7.1880399999999997E-2</v>
      </c>
      <c r="AY240">
        <v>-0.21698809999999999</v>
      </c>
      <c r="AZ240">
        <v>-0.1213896</v>
      </c>
      <c r="BA240">
        <v>-0.13548769999999999</v>
      </c>
      <c r="BB240">
        <v>-9.7382700000000003E-2</v>
      </c>
      <c r="BC240">
        <v>-8.9107099999999995E-2</v>
      </c>
      <c r="BD240">
        <v>-3.7187199999999997E-2</v>
      </c>
      <c r="BE240">
        <v>-5.84591E-2</v>
      </c>
      <c r="BF240">
        <v>-2.3203399999999999E-2</v>
      </c>
      <c r="BG240">
        <v>1.04831E-2</v>
      </c>
      <c r="BH240">
        <v>0.14249110000000001</v>
      </c>
      <c r="BI240">
        <v>6.0789299999999998E-2</v>
      </c>
      <c r="BJ240">
        <v>9.7205E-3</v>
      </c>
      <c r="BK240">
        <v>-5.5862999999999998E-3</v>
      </c>
      <c r="BL240">
        <v>3.4005300000000002E-2</v>
      </c>
      <c r="BM240">
        <v>5.9703699999999998E-2</v>
      </c>
      <c r="BN240">
        <v>2.5755000000000001E-3</v>
      </c>
      <c r="BO240">
        <v>6.2483799999999999E-2</v>
      </c>
      <c r="BP240">
        <v>6.6914799999999997E-2</v>
      </c>
      <c r="BQ240">
        <v>3.8897899999999999E-2</v>
      </c>
      <c r="BR240">
        <v>0.1236887</v>
      </c>
      <c r="BS240">
        <v>7.7419699999999994E-2</v>
      </c>
      <c r="BT240">
        <v>5.0420600000000003E-2</v>
      </c>
      <c r="BU240">
        <v>4.82724E-2</v>
      </c>
      <c r="BV240">
        <v>2.2473300000000002E-2</v>
      </c>
      <c r="BW240">
        <v>-0.13693520000000001</v>
      </c>
      <c r="BX240">
        <v>-5.6209200000000001E-2</v>
      </c>
      <c r="BY240">
        <v>-7.7751100000000004E-2</v>
      </c>
      <c r="BZ240">
        <v>-5.6399900000000003E-2</v>
      </c>
      <c r="CA240">
        <v>-4.9595399999999998E-2</v>
      </c>
      <c r="CB240">
        <v>3.0539999999999999E-3</v>
      </c>
      <c r="CC240">
        <v>-1.9974599999999999E-2</v>
      </c>
      <c r="CD240">
        <v>1.48261E-2</v>
      </c>
      <c r="CE240">
        <v>4.9450300000000003E-2</v>
      </c>
      <c r="CF240">
        <v>0.1820774</v>
      </c>
      <c r="CG240">
        <v>0.1112166</v>
      </c>
      <c r="CH240">
        <v>7.2073200000000004E-2</v>
      </c>
      <c r="CI240">
        <v>6.9365800000000005E-2</v>
      </c>
      <c r="CJ240">
        <v>0.12287430000000001</v>
      </c>
      <c r="CK240">
        <v>0.1569044</v>
      </c>
      <c r="CL240">
        <v>0.1097465</v>
      </c>
      <c r="CM240">
        <v>0.18074509999999999</v>
      </c>
      <c r="CN240">
        <v>0.18412680000000001</v>
      </c>
      <c r="CO240">
        <v>0.1637448</v>
      </c>
      <c r="CP240">
        <v>0.2398334</v>
      </c>
      <c r="CQ240">
        <v>0.1860308</v>
      </c>
      <c r="CR240">
        <v>0.1434752</v>
      </c>
      <c r="CS240">
        <v>0.1247828</v>
      </c>
      <c r="CT240">
        <v>8.7822399999999995E-2</v>
      </c>
      <c r="CU240">
        <v>-8.1490800000000002E-2</v>
      </c>
      <c r="CV240">
        <v>-1.10654E-2</v>
      </c>
      <c r="CW240">
        <v>-3.7762900000000002E-2</v>
      </c>
      <c r="CX240">
        <v>-1.5417200000000001E-2</v>
      </c>
      <c r="CY240">
        <v>-1.0083699999999999E-2</v>
      </c>
      <c r="CZ240">
        <v>4.3295300000000002E-2</v>
      </c>
      <c r="DA240">
        <v>1.85098E-2</v>
      </c>
      <c r="DB240">
        <v>5.28555E-2</v>
      </c>
      <c r="DC240">
        <v>8.8417499999999996E-2</v>
      </c>
      <c r="DD240">
        <v>0.22166369999999999</v>
      </c>
      <c r="DE240">
        <v>0.16164400000000001</v>
      </c>
      <c r="DF240">
        <v>0.13442580000000001</v>
      </c>
      <c r="DG240">
        <v>0.1443179</v>
      </c>
      <c r="DH240">
        <v>0.2117433</v>
      </c>
      <c r="DI240">
        <v>0.25410500000000003</v>
      </c>
      <c r="DJ240">
        <v>0.21691750000000001</v>
      </c>
      <c r="DK240">
        <v>0.2990063</v>
      </c>
      <c r="DL240">
        <v>0.30133890000000002</v>
      </c>
      <c r="DM240">
        <v>0.28859170000000001</v>
      </c>
      <c r="DN240">
        <v>0.35597820000000002</v>
      </c>
      <c r="DO240">
        <v>0.29464190000000001</v>
      </c>
      <c r="DP240">
        <v>0.23652980000000001</v>
      </c>
      <c r="DQ240">
        <v>0.20129320000000001</v>
      </c>
      <c r="DR240">
        <v>0.15317140000000001</v>
      </c>
      <c r="DS240">
        <v>-2.6046400000000001E-2</v>
      </c>
      <c r="DT240">
        <v>3.4078400000000002E-2</v>
      </c>
      <c r="DU240">
        <v>2.2252999999999999E-3</v>
      </c>
      <c r="DV240">
        <v>4.37554E-2</v>
      </c>
      <c r="DW240">
        <v>4.6964899999999997E-2</v>
      </c>
      <c r="DX240">
        <v>0.1013973</v>
      </c>
      <c r="DY240">
        <v>7.4075199999999994E-2</v>
      </c>
      <c r="DZ240">
        <v>0.1077641</v>
      </c>
      <c r="EA240">
        <v>0.14468</v>
      </c>
      <c r="EB240">
        <v>0.27882010000000002</v>
      </c>
      <c r="EC240">
        <v>0.2344531</v>
      </c>
      <c r="ED240">
        <v>0.22445309999999999</v>
      </c>
      <c r="EE240">
        <v>0.2525367</v>
      </c>
      <c r="EF240">
        <v>0.34005609999999997</v>
      </c>
      <c r="EG240">
        <v>0.3944473</v>
      </c>
      <c r="EH240">
        <v>0.37165530000000002</v>
      </c>
      <c r="EI240">
        <v>0.46975670000000003</v>
      </c>
      <c r="EJ240">
        <v>0.4705744</v>
      </c>
      <c r="EK240">
        <v>0.46885080000000001</v>
      </c>
      <c r="EL240">
        <v>0.52367280000000005</v>
      </c>
      <c r="EM240">
        <v>0.4514591</v>
      </c>
      <c r="EN240">
        <v>0.37088589999999999</v>
      </c>
      <c r="EO240">
        <v>0.31176209999999999</v>
      </c>
      <c r="EP240">
        <v>0.2475251</v>
      </c>
      <c r="EQ240">
        <v>5.4006499999999999E-2</v>
      </c>
      <c r="ER240">
        <v>9.9258899999999997E-2</v>
      </c>
      <c r="ES240">
        <v>5.9961899999999999E-2</v>
      </c>
      <c r="ET240">
        <v>64.39873</v>
      </c>
      <c r="EU240">
        <v>63.72428</v>
      </c>
      <c r="EV240">
        <v>63.041420000000002</v>
      </c>
      <c r="EW240">
        <v>62.505240000000001</v>
      </c>
      <c r="EX240">
        <v>62.070210000000003</v>
      </c>
      <c r="EY240">
        <v>61.744630000000001</v>
      </c>
      <c r="EZ240">
        <v>61.5107</v>
      </c>
      <c r="FA240">
        <v>61.99033</v>
      </c>
      <c r="FB240">
        <v>63.872570000000003</v>
      </c>
      <c r="FC240">
        <v>66.234830000000002</v>
      </c>
      <c r="FD240">
        <v>69.020439999999994</v>
      </c>
      <c r="FE240">
        <v>71.800529999999995</v>
      </c>
      <c r="FF240">
        <v>74.518510000000006</v>
      </c>
      <c r="FG240">
        <v>76.93535</v>
      </c>
      <c r="FH240">
        <v>78.455820000000003</v>
      </c>
      <c r="FI240">
        <v>78.815749999999994</v>
      </c>
      <c r="FJ240">
        <v>78.296620000000004</v>
      </c>
      <c r="FK240">
        <v>76.634360000000001</v>
      </c>
      <c r="FL240">
        <v>73.72157</v>
      </c>
      <c r="FM240">
        <v>70.564130000000006</v>
      </c>
      <c r="FN240">
        <v>68.438310000000001</v>
      </c>
      <c r="FO240">
        <v>66.912019999999998</v>
      </c>
      <c r="FP240">
        <v>65.823130000000006</v>
      </c>
      <c r="FQ240">
        <v>64.992149999999995</v>
      </c>
      <c r="FR240">
        <v>0.1159309</v>
      </c>
      <c r="FS240">
        <v>0.13304650000000001</v>
      </c>
      <c r="FT240">
        <v>0.21279780000000001</v>
      </c>
    </row>
    <row r="241" spans="1:176" x14ac:dyDescent="0.2">
      <c r="A241" t="s">
        <v>199</v>
      </c>
      <c r="B241" t="s">
        <v>189</v>
      </c>
      <c r="C241" t="s">
        <v>1</v>
      </c>
      <c r="D241" t="s">
        <v>246</v>
      </c>
      <c r="E241">
        <v>3136</v>
      </c>
      <c r="F241">
        <v>7.7938200000000002</v>
      </c>
      <c r="G241">
        <v>7.4289759999999996</v>
      </c>
      <c r="H241">
        <v>7.2696040000000002</v>
      </c>
      <c r="I241">
        <v>7.2316200000000004</v>
      </c>
      <c r="J241">
        <v>7.5421680000000002</v>
      </c>
      <c r="K241">
        <v>8.2168019999999995</v>
      </c>
      <c r="L241">
        <v>9.6188400000000005</v>
      </c>
      <c r="M241">
        <v>11.11243</v>
      </c>
      <c r="N241">
        <v>13.26789</v>
      </c>
      <c r="O241">
        <v>15.47611</v>
      </c>
      <c r="P241">
        <v>17.359259999999999</v>
      </c>
      <c r="Q241">
        <v>18.609660000000002</v>
      </c>
      <c r="R241">
        <v>19.245979999999999</v>
      </c>
      <c r="S241">
        <v>19.945170000000001</v>
      </c>
      <c r="T241">
        <v>20.211929999999999</v>
      </c>
      <c r="U241">
        <v>19.761569999999999</v>
      </c>
      <c r="V241">
        <v>18.924130000000002</v>
      </c>
      <c r="W241">
        <v>17.216480000000001</v>
      </c>
      <c r="X241">
        <v>15.26117</v>
      </c>
      <c r="Y241">
        <v>13.93587</v>
      </c>
      <c r="Z241">
        <v>12.846080000000001</v>
      </c>
      <c r="AA241">
        <v>11.32802</v>
      </c>
      <c r="AB241">
        <v>9.9224409999999992</v>
      </c>
      <c r="AC241">
        <v>8.77318</v>
      </c>
      <c r="AD241">
        <v>-0.1912143</v>
      </c>
      <c r="AE241">
        <v>-0.18201790000000001</v>
      </c>
      <c r="AF241">
        <v>-0.12711220000000001</v>
      </c>
      <c r="AG241">
        <v>-0.1370923</v>
      </c>
      <c r="AH241">
        <v>-0.1015353</v>
      </c>
      <c r="AI241">
        <v>-0.1002373</v>
      </c>
      <c r="AJ241">
        <v>1.8429600000000001E-2</v>
      </c>
      <c r="AK241">
        <v>-7.24495E-2</v>
      </c>
      <c r="AL241">
        <v>-0.1279353</v>
      </c>
      <c r="AM241">
        <v>-0.12165140000000001</v>
      </c>
      <c r="AN241">
        <v>-5.2662399999999998E-2</v>
      </c>
      <c r="AO241">
        <v>7.2975000000000002E-3</v>
      </c>
      <c r="AP241">
        <v>-6.6918699999999998E-2</v>
      </c>
      <c r="AQ241">
        <v>6.0200999999999996E-3</v>
      </c>
      <c r="AR241">
        <v>1.9843099999999999E-2</v>
      </c>
      <c r="AS241">
        <v>-2.64648E-2</v>
      </c>
      <c r="AT241">
        <v>6.4177700000000004E-2</v>
      </c>
      <c r="AU241">
        <v>2.0371899999999998E-2</v>
      </c>
      <c r="AV241">
        <v>-2.2917E-2</v>
      </c>
      <c r="AW241">
        <v>-4.1560100000000003E-2</v>
      </c>
      <c r="AX241">
        <v>-5.5014199999999999E-2</v>
      </c>
      <c r="AY241">
        <v>-0.20499680000000001</v>
      </c>
      <c r="AZ241">
        <v>-0.12276140000000001</v>
      </c>
      <c r="BA241">
        <v>-0.14596990000000001</v>
      </c>
      <c r="BB241">
        <v>-0.13204160000000001</v>
      </c>
      <c r="BC241">
        <v>-0.12496930000000001</v>
      </c>
      <c r="BD241">
        <v>-6.9010199999999994E-2</v>
      </c>
      <c r="BE241">
        <v>-8.1526899999999999E-2</v>
      </c>
      <c r="BF241">
        <v>-4.6626800000000003E-2</v>
      </c>
      <c r="BG241">
        <v>-4.3974800000000001E-2</v>
      </c>
      <c r="BH241">
        <v>7.5585899999999998E-2</v>
      </c>
      <c r="BI241">
        <v>3.5960000000000001E-4</v>
      </c>
      <c r="BJ241">
        <v>-3.7907999999999997E-2</v>
      </c>
      <c r="BK241">
        <v>-1.34325E-2</v>
      </c>
      <c r="BL241">
        <v>7.5650400000000007E-2</v>
      </c>
      <c r="BM241">
        <v>0.14763979999999999</v>
      </c>
      <c r="BN241">
        <v>8.78192E-2</v>
      </c>
      <c r="BO241">
        <v>0.1767705</v>
      </c>
      <c r="BP241">
        <v>0.18907869999999999</v>
      </c>
      <c r="BQ241">
        <v>0.15379429999999999</v>
      </c>
      <c r="BR241">
        <v>0.2318723</v>
      </c>
      <c r="BS241">
        <v>0.17718909999999999</v>
      </c>
      <c r="BT241">
        <v>0.1114391</v>
      </c>
      <c r="BU241">
        <v>6.8908800000000006E-2</v>
      </c>
      <c r="BV241">
        <v>3.9339499999999999E-2</v>
      </c>
      <c r="BW241">
        <v>-0.1249439</v>
      </c>
      <c r="BX241">
        <v>-5.7580899999999997E-2</v>
      </c>
      <c r="BY241">
        <v>-8.8233300000000001E-2</v>
      </c>
      <c r="BZ241">
        <v>-9.1058899999999998E-2</v>
      </c>
      <c r="CA241">
        <v>-8.5457599999999995E-2</v>
      </c>
      <c r="CB241">
        <v>-2.8768999999999999E-2</v>
      </c>
      <c r="CC241">
        <v>-4.3042400000000001E-2</v>
      </c>
      <c r="CD241">
        <v>-8.5973000000000004E-3</v>
      </c>
      <c r="CE241">
        <v>-5.0076000000000001E-3</v>
      </c>
      <c r="CF241">
        <v>0.11517230000000001</v>
      </c>
      <c r="CG241">
        <v>5.0786900000000003E-2</v>
      </c>
      <c r="CH241">
        <v>2.44446E-2</v>
      </c>
      <c r="CI241">
        <v>6.1519499999999998E-2</v>
      </c>
      <c r="CJ241">
        <v>0.16451950000000001</v>
      </c>
      <c r="CK241">
        <v>0.24484049999999999</v>
      </c>
      <c r="CL241">
        <v>0.1949902</v>
      </c>
      <c r="CM241">
        <v>0.29503180000000001</v>
      </c>
      <c r="CN241">
        <v>0.30629070000000003</v>
      </c>
      <c r="CO241">
        <v>0.27864119999999998</v>
      </c>
      <c r="CP241">
        <v>0.34801710000000002</v>
      </c>
      <c r="CQ241">
        <v>0.2858002</v>
      </c>
      <c r="CR241">
        <v>0.2044938</v>
      </c>
      <c r="CS241">
        <v>0.1454192</v>
      </c>
      <c r="CT241">
        <v>0.10468860000000001</v>
      </c>
      <c r="CU241">
        <v>-6.9499500000000006E-2</v>
      </c>
      <c r="CV241">
        <v>-1.24371E-2</v>
      </c>
      <c r="CW241">
        <v>-4.8245099999999999E-2</v>
      </c>
      <c r="CX241">
        <v>-5.0076099999999998E-2</v>
      </c>
      <c r="CY241">
        <v>-4.5945899999999998E-2</v>
      </c>
      <c r="CZ241">
        <v>1.14723E-2</v>
      </c>
      <c r="DA241">
        <v>-4.5580000000000004E-3</v>
      </c>
      <c r="DB241">
        <v>2.9432099999999999E-2</v>
      </c>
      <c r="DC241">
        <v>3.39596E-2</v>
      </c>
      <c r="DD241">
        <v>0.1547586</v>
      </c>
      <c r="DE241">
        <v>0.10121429999999999</v>
      </c>
      <c r="DF241">
        <v>8.6797299999999994E-2</v>
      </c>
      <c r="DG241">
        <v>0.1364716</v>
      </c>
      <c r="DH241">
        <v>0.25338850000000002</v>
      </c>
      <c r="DI241">
        <v>0.34204119999999999</v>
      </c>
      <c r="DJ241">
        <v>0.30216120000000002</v>
      </c>
      <c r="DK241">
        <v>0.41329300000000002</v>
      </c>
      <c r="DL241">
        <v>0.42350270000000001</v>
      </c>
      <c r="DM241">
        <v>0.40348810000000002</v>
      </c>
      <c r="DN241">
        <v>0.46416180000000001</v>
      </c>
      <c r="DO241">
        <v>0.39441130000000002</v>
      </c>
      <c r="DP241">
        <v>0.29754839999999999</v>
      </c>
      <c r="DQ241">
        <v>0.2219296</v>
      </c>
      <c r="DR241">
        <v>0.17003770000000001</v>
      </c>
      <c r="DS241">
        <v>-1.4055099999999999E-2</v>
      </c>
      <c r="DT241">
        <v>3.2706699999999998E-2</v>
      </c>
      <c r="DU241">
        <v>-8.2568999999999993E-3</v>
      </c>
      <c r="DV241">
        <v>9.0965000000000004E-3</v>
      </c>
      <c r="DW241">
        <v>1.11027E-2</v>
      </c>
      <c r="DX241">
        <v>6.9574200000000003E-2</v>
      </c>
      <c r="DY241">
        <v>5.1007400000000001E-2</v>
      </c>
      <c r="DZ241">
        <v>8.4340600000000002E-2</v>
      </c>
      <c r="EA241">
        <v>9.0221999999999997E-2</v>
      </c>
      <c r="EB241">
        <v>0.21191489999999999</v>
      </c>
      <c r="EC241">
        <v>0.17402329999999999</v>
      </c>
      <c r="ED241">
        <v>0.1768246</v>
      </c>
      <c r="EE241">
        <v>0.24469050000000001</v>
      </c>
      <c r="EF241">
        <v>0.38170130000000002</v>
      </c>
      <c r="EG241">
        <v>0.48238350000000002</v>
      </c>
      <c r="EH241">
        <v>0.4568991</v>
      </c>
      <c r="EI241">
        <v>0.58404339999999999</v>
      </c>
      <c r="EJ241">
        <v>0.59273830000000005</v>
      </c>
      <c r="EK241">
        <v>0.58374720000000002</v>
      </c>
      <c r="EL241">
        <v>0.63185639999999998</v>
      </c>
      <c r="EM241">
        <v>0.55122850000000001</v>
      </c>
      <c r="EN241">
        <v>0.43190450000000002</v>
      </c>
      <c r="EO241">
        <v>0.33239839999999998</v>
      </c>
      <c r="EP241">
        <v>0.2643914</v>
      </c>
      <c r="EQ241">
        <v>6.5997799999999995E-2</v>
      </c>
      <c r="ER241">
        <v>9.7887199999999994E-2</v>
      </c>
      <c r="ES241">
        <v>4.9479700000000001E-2</v>
      </c>
      <c r="ET241">
        <v>65.25506</v>
      </c>
      <c r="EU241">
        <v>64.33954</v>
      </c>
      <c r="EV241">
        <v>63.323120000000003</v>
      </c>
      <c r="EW241">
        <v>62.385680000000001</v>
      </c>
      <c r="EX241">
        <v>61.930900000000001</v>
      </c>
      <c r="EY241">
        <v>61.383400000000002</v>
      </c>
      <c r="EZ241">
        <v>60.720280000000002</v>
      </c>
      <c r="FA241">
        <v>61.690950000000001</v>
      </c>
      <c r="FB241">
        <v>64.705889999999997</v>
      </c>
      <c r="FC241">
        <v>68.443299999999994</v>
      </c>
      <c r="FD241">
        <v>72.376310000000004</v>
      </c>
      <c r="FE241">
        <v>76.341099999999997</v>
      </c>
      <c r="FF241">
        <v>79.756290000000007</v>
      </c>
      <c r="FG241">
        <v>83.034940000000006</v>
      </c>
      <c r="FH241">
        <v>85.515370000000004</v>
      </c>
      <c r="FI241">
        <v>86.233699999999999</v>
      </c>
      <c r="FJ241">
        <v>85.788240000000002</v>
      </c>
      <c r="FK241">
        <v>84.274969999999996</v>
      </c>
      <c r="FL241">
        <v>80.454669999999993</v>
      </c>
      <c r="FM241">
        <v>75.87621</v>
      </c>
      <c r="FN241">
        <v>72.94547</v>
      </c>
      <c r="FO241">
        <v>70.692989999999995</v>
      </c>
      <c r="FP241">
        <v>68.663430000000005</v>
      </c>
      <c r="FQ241">
        <v>67.490970000000004</v>
      </c>
      <c r="FR241">
        <v>0.1159309</v>
      </c>
      <c r="FS241">
        <v>0.13304650000000001</v>
      </c>
      <c r="FT241">
        <v>0.21279780000000001</v>
      </c>
    </row>
    <row r="242" spans="1:176" x14ac:dyDescent="0.2">
      <c r="A242" t="s">
        <v>199</v>
      </c>
      <c r="B242" t="s">
        <v>236</v>
      </c>
      <c r="C242" t="s">
        <v>1</v>
      </c>
      <c r="D242" t="s">
        <v>227</v>
      </c>
      <c r="E242">
        <v>657</v>
      </c>
      <c r="F242">
        <v>6.603777</v>
      </c>
      <c r="G242">
        <v>6.359445</v>
      </c>
      <c r="H242">
        <v>6.2688230000000003</v>
      </c>
      <c r="I242">
        <v>6.2213510000000003</v>
      </c>
      <c r="J242">
        <v>6.4513949999999998</v>
      </c>
      <c r="K242">
        <v>6.965306</v>
      </c>
      <c r="L242">
        <v>7.7529310000000002</v>
      </c>
      <c r="M242">
        <v>9.2541499999999992</v>
      </c>
      <c r="N242">
        <v>10.80339</v>
      </c>
      <c r="O242">
        <v>11.7743</v>
      </c>
      <c r="P242">
        <v>12.465909999999999</v>
      </c>
      <c r="Q242">
        <v>13.17853</v>
      </c>
      <c r="R242">
        <v>13.500909999999999</v>
      </c>
      <c r="S242">
        <v>14.15757</v>
      </c>
      <c r="T242">
        <v>14.514889999999999</v>
      </c>
      <c r="U242">
        <v>14.58423</v>
      </c>
      <c r="V242">
        <v>14.040179999999999</v>
      </c>
      <c r="W242">
        <v>12.72268</v>
      </c>
      <c r="X242">
        <v>11.68891</v>
      </c>
      <c r="Y242">
        <v>10.971920000000001</v>
      </c>
      <c r="Z242">
        <v>10.295680000000001</v>
      </c>
      <c r="AA242">
        <v>8.9690840000000005</v>
      </c>
      <c r="AB242">
        <v>7.8766489999999996</v>
      </c>
      <c r="AC242">
        <v>7.2032210000000001</v>
      </c>
      <c r="AD242">
        <v>0.54156579999999999</v>
      </c>
      <c r="AE242">
        <v>0.48290369999999999</v>
      </c>
      <c r="AF242">
        <v>0.52381619999999995</v>
      </c>
      <c r="AG242">
        <v>0.4964208</v>
      </c>
      <c r="AH242">
        <v>0.55562389999999995</v>
      </c>
      <c r="AI242">
        <v>0.61647779999999996</v>
      </c>
      <c r="AJ242">
        <v>0.77214329999999998</v>
      </c>
      <c r="AK242">
        <v>1.095143</v>
      </c>
      <c r="AL242">
        <v>1.066414</v>
      </c>
      <c r="AM242">
        <v>1.1344209999999999</v>
      </c>
      <c r="AN242">
        <v>1.017517</v>
      </c>
      <c r="AO242">
        <v>1.048672</v>
      </c>
      <c r="AP242">
        <v>1.0172460000000001</v>
      </c>
      <c r="AQ242">
        <v>0.9975967</v>
      </c>
      <c r="AR242">
        <v>1.1135390000000001</v>
      </c>
      <c r="AS242">
        <v>1.247466</v>
      </c>
      <c r="AT242">
        <v>1.2017089999999999</v>
      </c>
      <c r="AU242">
        <v>1.1212530000000001</v>
      </c>
      <c r="AV242">
        <v>1.0702259999999999</v>
      </c>
      <c r="AW242">
        <v>0.79527749999999997</v>
      </c>
      <c r="AX242">
        <v>0.71825110000000003</v>
      </c>
      <c r="AY242">
        <v>0.62151069999999997</v>
      </c>
      <c r="AZ242">
        <v>0.56174420000000003</v>
      </c>
      <c r="BA242">
        <v>0.60431650000000003</v>
      </c>
      <c r="BB242">
        <v>0.58736129999999998</v>
      </c>
      <c r="BC242">
        <v>0.52628490000000006</v>
      </c>
      <c r="BD242">
        <v>0.56640520000000005</v>
      </c>
      <c r="BE242">
        <v>0.53942199999999996</v>
      </c>
      <c r="BF242">
        <v>0.59735950000000004</v>
      </c>
      <c r="BG242">
        <v>0.65341380000000004</v>
      </c>
      <c r="BH242">
        <v>0.82258620000000005</v>
      </c>
      <c r="BI242">
        <v>1.1498539999999999</v>
      </c>
      <c r="BJ242">
        <v>1.1371530000000001</v>
      </c>
      <c r="BK242">
        <v>1.210513</v>
      </c>
      <c r="BL242">
        <v>1.0962670000000001</v>
      </c>
      <c r="BM242">
        <v>1.1355230000000001</v>
      </c>
      <c r="BN242">
        <v>1.109488</v>
      </c>
      <c r="BO242">
        <v>1.09735</v>
      </c>
      <c r="BP242">
        <v>1.223565</v>
      </c>
      <c r="BQ242">
        <v>1.3622099999999999</v>
      </c>
      <c r="BR242">
        <v>1.3162640000000001</v>
      </c>
      <c r="BS242">
        <v>1.2263390000000001</v>
      </c>
      <c r="BT242">
        <v>1.1530739999999999</v>
      </c>
      <c r="BU242">
        <v>0.86562530000000004</v>
      </c>
      <c r="BV242">
        <v>0.77947239999999995</v>
      </c>
      <c r="BW242">
        <v>0.67801509999999998</v>
      </c>
      <c r="BX242">
        <v>0.60974240000000002</v>
      </c>
      <c r="BY242">
        <v>0.64742509999999998</v>
      </c>
      <c r="BZ242">
        <v>0.61907900000000005</v>
      </c>
      <c r="CA242">
        <v>0.55633060000000001</v>
      </c>
      <c r="CB242">
        <v>0.5959023</v>
      </c>
      <c r="CC242">
        <v>0.56920459999999995</v>
      </c>
      <c r="CD242">
        <v>0.62626530000000002</v>
      </c>
      <c r="CE242">
        <v>0.67899549999999997</v>
      </c>
      <c r="CF242">
        <v>0.85752280000000003</v>
      </c>
      <c r="CG242">
        <v>1.187746</v>
      </c>
      <c r="CH242">
        <v>1.186148</v>
      </c>
      <c r="CI242">
        <v>1.2632140000000001</v>
      </c>
      <c r="CJ242">
        <v>1.150809</v>
      </c>
      <c r="CK242">
        <v>1.195676</v>
      </c>
      <c r="CL242">
        <v>1.1733739999999999</v>
      </c>
      <c r="CM242">
        <v>1.1664380000000001</v>
      </c>
      <c r="CN242">
        <v>1.299769</v>
      </c>
      <c r="CO242">
        <v>1.441681</v>
      </c>
      <c r="CP242">
        <v>1.395605</v>
      </c>
      <c r="CQ242">
        <v>1.2991220000000001</v>
      </c>
      <c r="CR242">
        <v>1.2104550000000001</v>
      </c>
      <c r="CS242">
        <v>0.91434789999999999</v>
      </c>
      <c r="CT242">
        <v>0.82187410000000005</v>
      </c>
      <c r="CU242">
        <v>0.71714990000000001</v>
      </c>
      <c r="CV242">
        <v>0.64298580000000005</v>
      </c>
      <c r="CW242">
        <v>0.67728200000000005</v>
      </c>
      <c r="CX242">
        <v>0.65079670000000001</v>
      </c>
      <c r="CY242">
        <v>0.58637629999999996</v>
      </c>
      <c r="CZ242">
        <v>0.62539940000000005</v>
      </c>
      <c r="DA242">
        <v>0.59898709999999999</v>
      </c>
      <c r="DB242">
        <v>0.65517119999999995</v>
      </c>
      <c r="DC242">
        <v>0.70457720000000001</v>
      </c>
      <c r="DD242">
        <v>0.89245949999999996</v>
      </c>
      <c r="DE242">
        <v>1.2256389999999999</v>
      </c>
      <c r="DF242">
        <v>1.235142</v>
      </c>
      <c r="DG242">
        <v>1.3159149999999999</v>
      </c>
      <c r="DH242">
        <v>1.205352</v>
      </c>
      <c r="DI242">
        <v>1.2558290000000001</v>
      </c>
      <c r="DJ242">
        <v>1.23726</v>
      </c>
      <c r="DK242">
        <v>1.235527</v>
      </c>
      <c r="DL242">
        <v>1.375972</v>
      </c>
      <c r="DM242">
        <v>1.5211520000000001</v>
      </c>
      <c r="DN242">
        <v>1.4749460000000001</v>
      </c>
      <c r="DO242">
        <v>1.371904</v>
      </c>
      <c r="DP242">
        <v>1.267835</v>
      </c>
      <c r="DQ242">
        <v>0.9630706</v>
      </c>
      <c r="DR242">
        <v>0.86427580000000004</v>
      </c>
      <c r="DS242">
        <v>0.75628470000000003</v>
      </c>
      <c r="DT242">
        <v>0.67622919999999997</v>
      </c>
      <c r="DU242">
        <v>0.70713879999999996</v>
      </c>
      <c r="DV242">
        <v>0.69659219999999999</v>
      </c>
      <c r="DW242">
        <v>0.62975749999999997</v>
      </c>
      <c r="DX242">
        <v>0.66798849999999999</v>
      </c>
      <c r="DY242">
        <v>0.64198829999999996</v>
      </c>
      <c r="DZ242">
        <v>0.69690669999999999</v>
      </c>
      <c r="EA242">
        <v>0.74151310000000004</v>
      </c>
      <c r="EB242">
        <v>0.94290240000000003</v>
      </c>
      <c r="EC242">
        <v>1.2803500000000001</v>
      </c>
      <c r="ED242">
        <v>1.305882</v>
      </c>
      <c r="EE242">
        <v>1.392007</v>
      </c>
      <c r="EF242">
        <v>1.2841020000000001</v>
      </c>
      <c r="EG242">
        <v>1.3426800000000001</v>
      </c>
      <c r="EH242">
        <v>1.329501</v>
      </c>
      <c r="EI242">
        <v>1.33528</v>
      </c>
      <c r="EJ242">
        <v>1.4859979999999999</v>
      </c>
      <c r="EK242">
        <v>1.6358950000000001</v>
      </c>
      <c r="EL242">
        <v>1.5895010000000001</v>
      </c>
      <c r="EM242">
        <v>1.47699</v>
      </c>
      <c r="EN242">
        <v>1.350684</v>
      </c>
      <c r="EO242">
        <v>1.0334179999999999</v>
      </c>
      <c r="EP242">
        <v>0.92549709999999996</v>
      </c>
      <c r="EQ242">
        <v>0.81278899999999998</v>
      </c>
      <c r="ER242">
        <v>0.72422750000000002</v>
      </c>
      <c r="ES242">
        <v>0.75024740000000001</v>
      </c>
      <c r="ET242">
        <v>60.019449999999999</v>
      </c>
      <c r="EU242">
        <v>58.648130000000002</v>
      </c>
      <c r="EV242">
        <v>57.505629999999996</v>
      </c>
      <c r="EW242">
        <v>56.368560000000002</v>
      </c>
      <c r="EX242">
        <v>55.520989999999998</v>
      </c>
      <c r="EY242">
        <v>54.664360000000002</v>
      </c>
      <c r="EZ242">
        <v>54.023670000000003</v>
      </c>
      <c r="FA242">
        <v>55.541829999999997</v>
      </c>
      <c r="FB242">
        <v>58.599379999999996</v>
      </c>
      <c r="FC242">
        <v>62.006869999999999</v>
      </c>
      <c r="FD242">
        <v>65.258799999999994</v>
      </c>
      <c r="FE242">
        <v>68.065079999999995</v>
      </c>
      <c r="FF242">
        <v>70.570580000000007</v>
      </c>
      <c r="FG242">
        <v>72.605819999999994</v>
      </c>
      <c r="FH242">
        <v>74.330699999999993</v>
      </c>
      <c r="FI242">
        <v>75.228520000000003</v>
      </c>
      <c r="FJ242">
        <v>75.237170000000006</v>
      </c>
      <c r="FK242">
        <v>74.279769999999999</v>
      </c>
      <c r="FL242">
        <v>72.479230000000001</v>
      </c>
      <c r="FM242">
        <v>70.037239999999997</v>
      </c>
      <c r="FN242">
        <v>67.579229999999995</v>
      </c>
      <c r="FO242">
        <v>65.422849999999997</v>
      </c>
      <c r="FP242">
        <v>63.549210000000002</v>
      </c>
      <c r="FQ242">
        <v>61.770119999999999</v>
      </c>
      <c r="FR242">
        <v>7.7068800000000007E-2</v>
      </c>
      <c r="FS242">
        <v>0.1053631</v>
      </c>
    </row>
    <row r="243" spans="1:176" x14ac:dyDescent="0.2">
      <c r="A243" t="s">
        <v>199</v>
      </c>
      <c r="B243" t="s">
        <v>236</v>
      </c>
      <c r="C243" t="s">
        <v>1</v>
      </c>
      <c r="D243" t="s">
        <v>238</v>
      </c>
      <c r="E243">
        <v>657</v>
      </c>
      <c r="F243">
        <v>6.826657</v>
      </c>
      <c r="G243">
        <v>6.5397410000000002</v>
      </c>
      <c r="H243">
        <v>6.2179820000000001</v>
      </c>
      <c r="I243">
        <v>6.3845489999999998</v>
      </c>
      <c r="J243">
        <v>6.820513</v>
      </c>
      <c r="K243">
        <v>7.489967</v>
      </c>
      <c r="L243">
        <v>8.0367339999999992</v>
      </c>
      <c r="M243">
        <v>9.9933650000000007</v>
      </c>
      <c r="N243">
        <v>11.74986</v>
      </c>
      <c r="O243">
        <v>13.179349999999999</v>
      </c>
      <c r="P243">
        <v>14.16905</v>
      </c>
      <c r="Q243">
        <v>15.532159999999999</v>
      </c>
      <c r="R243">
        <v>15.999549999999999</v>
      </c>
      <c r="S243">
        <v>16.77478</v>
      </c>
      <c r="T243">
        <v>17.23761</v>
      </c>
      <c r="U243">
        <v>17.643630000000002</v>
      </c>
      <c r="V243">
        <v>16.99119</v>
      </c>
      <c r="W243">
        <v>15.38519</v>
      </c>
      <c r="X243">
        <v>14.343830000000001</v>
      </c>
      <c r="Y243">
        <v>12.85309</v>
      </c>
      <c r="Z243">
        <v>11.83428</v>
      </c>
      <c r="AA243">
        <v>9.9789150000000006</v>
      </c>
      <c r="AB243">
        <v>8.5079799999999999</v>
      </c>
      <c r="AC243">
        <v>7.7560310000000001</v>
      </c>
      <c r="AD243">
        <v>0.5427862</v>
      </c>
      <c r="AE243">
        <v>0.46595639999999999</v>
      </c>
      <c r="AF243">
        <v>0.41972090000000001</v>
      </c>
      <c r="AG243">
        <v>0.55619669999999999</v>
      </c>
      <c r="AH243">
        <v>0.7167905</v>
      </c>
      <c r="AI243">
        <v>0.96445550000000002</v>
      </c>
      <c r="AJ243">
        <v>1.0536559999999999</v>
      </c>
      <c r="AK243">
        <v>1.543839</v>
      </c>
      <c r="AL243">
        <v>1.5903240000000001</v>
      </c>
      <c r="AM243">
        <v>1.6630750000000001</v>
      </c>
      <c r="AN243">
        <v>1.3373729999999999</v>
      </c>
      <c r="AO243">
        <v>1.535604</v>
      </c>
      <c r="AP243">
        <v>1.373319</v>
      </c>
      <c r="AQ243">
        <v>1.3123130000000001</v>
      </c>
      <c r="AR243">
        <v>1.3334140000000001</v>
      </c>
      <c r="AS243">
        <v>1.4392609999999999</v>
      </c>
      <c r="AT243">
        <v>1.3006679999999999</v>
      </c>
      <c r="AU243">
        <v>1.1191169999999999</v>
      </c>
      <c r="AV243">
        <v>1.043887</v>
      </c>
      <c r="AW243">
        <v>0.6331502</v>
      </c>
      <c r="AX243">
        <v>0.76118390000000002</v>
      </c>
      <c r="AY243">
        <v>0.60404179999999996</v>
      </c>
      <c r="AZ243">
        <v>0.4629762</v>
      </c>
      <c r="BA243">
        <v>0.50795570000000001</v>
      </c>
      <c r="BB243">
        <v>0.58858169999999999</v>
      </c>
      <c r="BC243">
        <v>0.50933759999999995</v>
      </c>
      <c r="BD243">
        <v>0.46231</v>
      </c>
      <c r="BE243">
        <v>0.59919789999999995</v>
      </c>
      <c r="BF243">
        <v>0.75852600000000003</v>
      </c>
      <c r="BG243">
        <v>1.0013909999999999</v>
      </c>
      <c r="BH243">
        <v>1.1040989999999999</v>
      </c>
      <c r="BI243">
        <v>1.5985499999999999</v>
      </c>
      <c r="BJ243">
        <v>1.6610640000000001</v>
      </c>
      <c r="BK243">
        <v>1.7391669999999999</v>
      </c>
      <c r="BL243">
        <v>1.416123</v>
      </c>
      <c r="BM243">
        <v>1.622455</v>
      </c>
      <c r="BN243">
        <v>1.46556</v>
      </c>
      <c r="BO243">
        <v>1.412066</v>
      </c>
      <c r="BP243">
        <v>1.4434400000000001</v>
      </c>
      <c r="BQ243">
        <v>1.5540050000000001</v>
      </c>
      <c r="BR243">
        <v>1.4152229999999999</v>
      </c>
      <c r="BS243">
        <v>1.2242029999999999</v>
      </c>
      <c r="BT243">
        <v>1.126736</v>
      </c>
      <c r="BU243">
        <v>0.70349799999999996</v>
      </c>
      <c r="BV243">
        <v>0.82240519999999995</v>
      </c>
      <c r="BW243">
        <v>0.66054619999999997</v>
      </c>
      <c r="BX243">
        <v>0.5109745</v>
      </c>
      <c r="BY243">
        <v>0.55106429999999995</v>
      </c>
      <c r="BZ243">
        <v>0.62029939999999995</v>
      </c>
      <c r="CA243">
        <v>0.53938330000000001</v>
      </c>
      <c r="CB243">
        <v>0.4918071</v>
      </c>
      <c r="CC243">
        <v>0.62898050000000005</v>
      </c>
      <c r="CD243">
        <v>0.78743189999999996</v>
      </c>
      <c r="CE243">
        <v>1.0269729999999999</v>
      </c>
      <c r="CF243">
        <v>1.1390359999999999</v>
      </c>
      <c r="CG243">
        <v>1.6364430000000001</v>
      </c>
      <c r="CH243">
        <v>1.7100580000000001</v>
      </c>
      <c r="CI243">
        <v>1.791868</v>
      </c>
      <c r="CJ243">
        <v>1.470666</v>
      </c>
      <c r="CK243">
        <v>1.6826080000000001</v>
      </c>
      <c r="CL243">
        <v>1.5294460000000001</v>
      </c>
      <c r="CM243">
        <v>1.4811540000000001</v>
      </c>
      <c r="CN243">
        <v>1.519644</v>
      </c>
      <c r="CO243">
        <v>1.6334759999999999</v>
      </c>
      <c r="CP243">
        <v>1.494564</v>
      </c>
      <c r="CQ243">
        <v>1.296986</v>
      </c>
      <c r="CR243">
        <v>1.1841159999999999</v>
      </c>
      <c r="CS243">
        <v>0.75222069999999996</v>
      </c>
      <c r="CT243">
        <v>0.86480690000000005</v>
      </c>
      <c r="CU243">
        <v>0.699681</v>
      </c>
      <c r="CV243">
        <v>0.54421790000000003</v>
      </c>
      <c r="CW243">
        <v>0.58092120000000003</v>
      </c>
      <c r="CX243">
        <v>0.65201710000000002</v>
      </c>
      <c r="CY243">
        <v>0.56942899999999996</v>
      </c>
      <c r="CZ243">
        <v>0.52130410000000005</v>
      </c>
      <c r="DA243">
        <v>0.65876299999999999</v>
      </c>
      <c r="DB243">
        <v>0.8163378</v>
      </c>
      <c r="DC243">
        <v>1.0525549999999999</v>
      </c>
      <c r="DD243">
        <v>1.173972</v>
      </c>
      <c r="DE243">
        <v>1.674336</v>
      </c>
      <c r="DF243">
        <v>1.7590520000000001</v>
      </c>
      <c r="DG243">
        <v>1.8445689999999999</v>
      </c>
      <c r="DH243">
        <v>1.5252079999999999</v>
      </c>
      <c r="DI243">
        <v>1.742761</v>
      </c>
      <c r="DJ243">
        <v>1.5933330000000001</v>
      </c>
      <c r="DK243">
        <v>1.550243</v>
      </c>
      <c r="DL243">
        <v>1.595847</v>
      </c>
      <c r="DM243">
        <v>1.712947</v>
      </c>
      <c r="DN243">
        <v>1.573904</v>
      </c>
      <c r="DO243">
        <v>1.3697680000000001</v>
      </c>
      <c r="DP243">
        <v>1.2414970000000001</v>
      </c>
      <c r="DQ243">
        <v>0.80094339999999997</v>
      </c>
      <c r="DR243">
        <v>0.90720860000000003</v>
      </c>
      <c r="DS243">
        <v>0.73881580000000002</v>
      </c>
      <c r="DT243">
        <v>0.57746140000000001</v>
      </c>
      <c r="DU243">
        <v>0.61077800000000004</v>
      </c>
      <c r="DV243">
        <v>0.69781260000000001</v>
      </c>
      <c r="DW243">
        <v>0.61281019999999997</v>
      </c>
      <c r="DX243">
        <v>0.56389319999999998</v>
      </c>
      <c r="DY243">
        <v>0.70176419999999995</v>
      </c>
      <c r="DZ243">
        <v>0.85807330000000004</v>
      </c>
      <c r="EA243">
        <v>1.089491</v>
      </c>
      <c r="EB243">
        <v>1.224415</v>
      </c>
      <c r="EC243">
        <v>1.729047</v>
      </c>
      <c r="ED243">
        <v>1.8297920000000001</v>
      </c>
      <c r="EE243">
        <v>1.92066</v>
      </c>
      <c r="EF243">
        <v>1.603958</v>
      </c>
      <c r="EG243">
        <v>1.8296129999999999</v>
      </c>
      <c r="EH243">
        <v>1.6855739999999999</v>
      </c>
      <c r="EI243">
        <v>1.649996</v>
      </c>
      <c r="EJ243">
        <v>1.705873</v>
      </c>
      <c r="EK243">
        <v>1.82769</v>
      </c>
      <c r="EL243">
        <v>1.6884600000000001</v>
      </c>
      <c r="EM243">
        <v>1.4748540000000001</v>
      </c>
      <c r="EN243">
        <v>1.3243450000000001</v>
      </c>
      <c r="EO243">
        <v>0.87129120000000004</v>
      </c>
      <c r="EP243">
        <v>0.96842989999999995</v>
      </c>
      <c r="EQ243">
        <v>0.79532020000000003</v>
      </c>
      <c r="ER243">
        <v>0.6254596</v>
      </c>
      <c r="ES243">
        <v>0.65388659999999998</v>
      </c>
      <c r="ET243">
        <v>66.826620000000005</v>
      </c>
      <c r="EU243">
        <v>64.635859999999994</v>
      </c>
      <c r="EV243">
        <v>63.2911</v>
      </c>
      <c r="EW243">
        <v>61.67239</v>
      </c>
      <c r="EX243">
        <v>60.87003</v>
      </c>
      <c r="EY243">
        <v>60.137839999999997</v>
      </c>
      <c r="EZ243">
        <v>60.166310000000003</v>
      </c>
      <c r="FA243">
        <v>64.408450000000002</v>
      </c>
      <c r="FB243">
        <v>68.980509999999995</v>
      </c>
      <c r="FC243">
        <v>73.468459999999993</v>
      </c>
      <c r="FD243">
        <v>78.250709999999998</v>
      </c>
      <c r="FE243">
        <v>81.62012</v>
      </c>
      <c r="FF243">
        <v>84.419349999999994</v>
      </c>
      <c r="FG243">
        <v>86.36985</v>
      </c>
      <c r="FH243">
        <v>89.003780000000006</v>
      </c>
      <c r="FI243">
        <v>90.129599999999996</v>
      </c>
      <c r="FJ243">
        <v>90.289289999999994</v>
      </c>
      <c r="FK243">
        <v>90.239260000000002</v>
      </c>
      <c r="FL243">
        <v>88.459890000000001</v>
      </c>
      <c r="FM243">
        <v>85.353229999999996</v>
      </c>
      <c r="FN243">
        <v>81.028819999999996</v>
      </c>
      <c r="FO243">
        <v>76.747380000000007</v>
      </c>
      <c r="FP243">
        <v>74.442459999999997</v>
      </c>
      <c r="FQ243">
        <v>71.388229999999993</v>
      </c>
      <c r="FR243">
        <v>7.7068800000000007E-2</v>
      </c>
      <c r="FS243">
        <v>0.1053631</v>
      </c>
    </row>
    <row r="244" spans="1:176" x14ac:dyDescent="0.2">
      <c r="A244" t="s">
        <v>199</v>
      </c>
      <c r="B244" t="s">
        <v>236</v>
      </c>
      <c r="C244" t="s">
        <v>1</v>
      </c>
      <c r="D244" t="s">
        <v>228</v>
      </c>
      <c r="E244">
        <v>657</v>
      </c>
      <c r="F244">
        <v>8.3599139999999998</v>
      </c>
      <c r="G244">
        <v>7.9162949999999999</v>
      </c>
      <c r="H244">
        <v>7.7734740000000002</v>
      </c>
      <c r="I244">
        <v>7.7039629999999999</v>
      </c>
      <c r="J244">
        <v>7.8439699999999997</v>
      </c>
      <c r="K244">
        <v>8.5625699999999991</v>
      </c>
      <c r="L244">
        <v>9.6707529999999995</v>
      </c>
      <c r="M244">
        <v>11.850059999999999</v>
      </c>
      <c r="N244">
        <v>14.1844</v>
      </c>
      <c r="O244">
        <v>15.86567</v>
      </c>
      <c r="P244">
        <v>17.716830000000002</v>
      </c>
      <c r="Q244">
        <v>18.980989999999998</v>
      </c>
      <c r="R244">
        <v>19.552980000000002</v>
      </c>
      <c r="S244">
        <v>20.423850000000002</v>
      </c>
      <c r="T244">
        <v>20.946200000000001</v>
      </c>
      <c r="U244">
        <v>20.8429</v>
      </c>
      <c r="V244">
        <v>20.102910000000001</v>
      </c>
      <c r="W244">
        <v>18.08868</v>
      </c>
      <c r="X244">
        <v>16.04044</v>
      </c>
      <c r="Y244">
        <v>14.713609999999999</v>
      </c>
      <c r="Z244">
        <v>13.90141</v>
      </c>
      <c r="AA244">
        <v>11.935269999999999</v>
      </c>
      <c r="AB244">
        <v>10.182359999999999</v>
      </c>
      <c r="AC244">
        <v>9.1128090000000004</v>
      </c>
      <c r="AD244">
        <v>0.15804199999999999</v>
      </c>
      <c r="AE244">
        <v>0.1505311</v>
      </c>
      <c r="AF244">
        <v>0.25835000000000002</v>
      </c>
      <c r="AG244">
        <v>0.24135509999999999</v>
      </c>
      <c r="AH244">
        <v>0.2728315</v>
      </c>
      <c r="AI244">
        <v>0.37741760000000002</v>
      </c>
      <c r="AJ244">
        <v>0.57700689999999999</v>
      </c>
      <c r="AK244">
        <v>0.85217679999999996</v>
      </c>
      <c r="AL244">
        <v>0.94157009999999997</v>
      </c>
      <c r="AM244">
        <v>1.0371570000000001</v>
      </c>
      <c r="AN244">
        <v>1.0824400000000001</v>
      </c>
      <c r="AO244">
        <v>1.031631</v>
      </c>
      <c r="AP244">
        <v>0.81825780000000004</v>
      </c>
      <c r="AQ244">
        <v>0.96374629999999994</v>
      </c>
      <c r="AR244">
        <v>1.1388469999999999</v>
      </c>
      <c r="AS244">
        <v>1.174547</v>
      </c>
      <c r="AT244">
        <v>1.1324449999999999</v>
      </c>
      <c r="AU244">
        <v>0.94948829999999995</v>
      </c>
      <c r="AV244">
        <v>0.46100849999999999</v>
      </c>
      <c r="AW244">
        <v>0.49413030000000002</v>
      </c>
      <c r="AX244">
        <v>0.6653213</v>
      </c>
      <c r="AY244">
        <v>0.49377549999999998</v>
      </c>
      <c r="AZ244">
        <v>0.31684869999999998</v>
      </c>
      <c r="BA244">
        <v>0.29900399999999999</v>
      </c>
      <c r="BB244">
        <v>0.31204929999999997</v>
      </c>
      <c r="BC244">
        <v>0.3050658</v>
      </c>
      <c r="BD244">
        <v>0.41605959999999997</v>
      </c>
      <c r="BE244">
        <v>0.3984644</v>
      </c>
      <c r="BF244">
        <v>0.43186180000000002</v>
      </c>
      <c r="BG244">
        <v>0.53730940000000005</v>
      </c>
      <c r="BH244">
        <v>0.72487369999999995</v>
      </c>
      <c r="BI244">
        <v>1.0084919999999999</v>
      </c>
      <c r="BJ244">
        <v>1.1265099999999999</v>
      </c>
      <c r="BK244">
        <v>1.2455560000000001</v>
      </c>
      <c r="BL244">
        <v>1.3438399999999999</v>
      </c>
      <c r="BM244">
        <v>1.336856</v>
      </c>
      <c r="BN244">
        <v>1.165983</v>
      </c>
      <c r="BO244">
        <v>1.320149</v>
      </c>
      <c r="BP244">
        <v>1.511182</v>
      </c>
      <c r="BQ244">
        <v>1.5396799999999999</v>
      </c>
      <c r="BR244">
        <v>1.4892639999999999</v>
      </c>
      <c r="BS244">
        <v>1.266019</v>
      </c>
      <c r="BT244">
        <v>0.73858299999999999</v>
      </c>
      <c r="BU244">
        <v>0.74701419999999996</v>
      </c>
      <c r="BV244">
        <v>0.87561290000000003</v>
      </c>
      <c r="BW244">
        <v>0.67187039999999998</v>
      </c>
      <c r="BX244">
        <v>0.47894579999999998</v>
      </c>
      <c r="BY244">
        <v>0.44744509999999998</v>
      </c>
      <c r="BZ244">
        <v>0.41871429999999998</v>
      </c>
      <c r="CA244">
        <v>0.41209600000000002</v>
      </c>
      <c r="CB244">
        <v>0.52528889999999995</v>
      </c>
      <c r="CC244">
        <v>0.50727789999999995</v>
      </c>
      <c r="CD244">
        <v>0.54200570000000003</v>
      </c>
      <c r="CE244">
        <v>0.64805000000000001</v>
      </c>
      <c r="CF244">
        <v>0.82728579999999996</v>
      </c>
      <c r="CG244">
        <v>1.1167549999999999</v>
      </c>
      <c r="CH244">
        <v>1.254599</v>
      </c>
      <c r="CI244">
        <v>1.3898919999999999</v>
      </c>
      <c r="CJ244">
        <v>1.524885</v>
      </c>
      <c r="CK244">
        <v>1.548254</v>
      </c>
      <c r="CL244">
        <v>1.406817</v>
      </c>
      <c r="CM244">
        <v>1.5669919999999999</v>
      </c>
      <c r="CN244">
        <v>1.7690600000000001</v>
      </c>
      <c r="CO244">
        <v>1.79257</v>
      </c>
      <c r="CP244">
        <v>1.7363960000000001</v>
      </c>
      <c r="CQ244">
        <v>1.4852479999999999</v>
      </c>
      <c r="CR244">
        <v>0.9308303</v>
      </c>
      <c r="CS244">
        <v>0.92216070000000006</v>
      </c>
      <c r="CT244">
        <v>1.0212600000000001</v>
      </c>
      <c r="CU244">
        <v>0.79521830000000004</v>
      </c>
      <c r="CV244">
        <v>0.59121369999999995</v>
      </c>
      <c r="CW244">
        <v>0.55025489999999999</v>
      </c>
      <c r="CX244">
        <v>0.52537929999999999</v>
      </c>
      <c r="CY244">
        <v>0.51912619999999998</v>
      </c>
      <c r="CZ244">
        <v>0.63451809999999997</v>
      </c>
      <c r="DA244">
        <v>0.61609139999999996</v>
      </c>
      <c r="DB244">
        <v>0.6521496</v>
      </c>
      <c r="DC244">
        <v>0.75879050000000003</v>
      </c>
      <c r="DD244">
        <v>0.92969780000000002</v>
      </c>
      <c r="DE244">
        <v>1.2250179999999999</v>
      </c>
      <c r="DF244">
        <v>1.3826879999999999</v>
      </c>
      <c r="DG244">
        <v>1.5342290000000001</v>
      </c>
      <c r="DH244">
        <v>1.7059299999999999</v>
      </c>
      <c r="DI244">
        <v>1.759652</v>
      </c>
      <c r="DJ244">
        <v>1.647651</v>
      </c>
      <c r="DK244">
        <v>1.8138350000000001</v>
      </c>
      <c r="DL244">
        <v>2.0269379999999999</v>
      </c>
      <c r="DM244">
        <v>2.0454599999999998</v>
      </c>
      <c r="DN244">
        <v>1.983528</v>
      </c>
      <c r="DO244">
        <v>1.7044760000000001</v>
      </c>
      <c r="DP244">
        <v>1.123078</v>
      </c>
      <c r="DQ244">
        <v>1.097307</v>
      </c>
      <c r="DR244">
        <v>1.1669069999999999</v>
      </c>
      <c r="DS244">
        <v>0.91856629999999995</v>
      </c>
      <c r="DT244">
        <v>0.70348160000000004</v>
      </c>
      <c r="DU244">
        <v>0.6530648</v>
      </c>
      <c r="DV244">
        <v>0.67938659999999995</v>
      </c>
      <c r="DW244">
        <v>0.67366079999999995</v>
      </c>
      <c r="DX244">
        <v>0.79222780000000004</v>
      </c>
      <c r="DY244">
        <v>0.77320080000000002</v>
      </c>
      <c r="DZ244">
        <v>0.81117989999999995</v>
      </c>
      <c r="EA244">
        <v>0.91868229999999995</v>
      </c>
      <c r="EB244">
        <v>1.0775650000000001</v>
      </c>
      <c r="EC244">
        <v>1.3813329999999999</v>
      </c>
      <c r="ED244">
        <v>1.5676270000000001</v>
      </c>
      <c r="EE244">
        <v>1.7426280000000001</v>
      </c>
      <c r="EF244">
        <v>1.96733</v>
      </c>
      <c r="EG244">
        <v>2.0648780000000002</v>
      </c>
      <c r="EH244">
        <v>1.995376</v>
      </c>
      <c r="EI244">
        <v>2.1702379999999999</v>
      </c>
      <c r="EJ244">
        <v>2.399273</v>
      </c>
      <c r="EK244">
        <v>2.4105919999999998</v>
      </c>
      <c r="EL244">
        <v>2.340347</v>
      </c>
      <c r="EM244">
        <v>2.021007</v>
      </c>
      <c r="EN244">
        <v>1.400652</v>
      </c>
      <c r="EO244">
        <v>1.3501909999999999</v>
      </c>
      <c r="EP244">
        <v>1.3771990000000001</v>
      </c>
      <c r="EQ244">
        <v>1.0966610000000001</v>
      </c>
      <c r="ER244">
        <v>0.86557870000000003</v>
      </c>
      <c r="ES244">
        <v>0.80150589999999999</v>
      </c>
      <c r="ET244">
        <v>73.127589999999998</v>
      </c>
      <c r="EU244">
        <v>71.833200000000005</v>
      </c>
      <c r="EV244">
        <v>70.639989999999997</v>
      </c>
      <c r="EW244">
        <v>69.638850000000005</v>
      </c>
      <c r="EX244">
        <v>68.714259999999996</v>
      </c>
      <c r="EY244">
        <v>67.629310000000004</v>
      </c>
      <c r="EZ244">
        <v>66.951099999999997</v>
      </c>
      <c r="FA244">
        <v>68.202190000000002</v>
      </c>
      <c r="FB244">
        <v>70.667839999999998</v>
      </c>
      <c r="FC244">
        <v>74.143219999999999</v>
      </c>
      <c r="FD244">
        <v>78.035659999999993</v>
      </c>
      <c r="FE244">
        <v>81.635360000000006</v>
      </c>
      <c r="FF244">
        <v>84.59084</v>
      </c>
      <c r="FG244">
        <v>86.97166</v>
      </c>
      <c r="FH244">
        <v>88.599400000000003</v>
      </c>
      <c r="FI244">
        <v>89.664720000000003</v>
      </c>
      <c r="FJ244">
        <v>89.998540000000006</v>
      </c>
      <c r="FK244">
        <v>89.387190000000004</v>
      </c>
      <c r="FL244">
        <v>87.811689999999999</v>
      </c>
      <c r="FM244">
        <v>85.250609999999995</v>
      </c>
      <c r="FN244">
        <v>82.295580000000001</v>
      </c>
      <c r="FO244">
        <v>79.472539999999995</v>
      </c>
      <c r="FP244">
        <v>77.274289999999993</v>
      </c>
      <c r="FQ244">
        <v>75.157430000000005</v>
      </c>
      <c r="FR244">
        <v>0.23071929999999999</v>
      </c>
      <c r="FS244">
        <v>0.27481499999999998</v>
      </c>
      <c r="FT244">
        <v>0.47436159999999999</v>
      </c>
    </row>
    <row r="245" spans="1:176" x14ac:dyDescent="0.2">
      <c r="A245" t="s">
        <v>199</v>
      </c>
      <c r="B245" t="s">
        <v>236</v>
      </c>
      <c r="C245" t="s">
        <v>1</v>
      </c>
      <c r="D245" t="s">
        <v>239</v>
      </c>
      <c r="E245">
        <v>657</v>
      </c>
      <c r="F245">
        <v>9.3189770000000003</v>
      </c>
      <c r="G245">
        <v>8.8213220000000003</v>
      </c>
      <c r="H245">
        <v>8.9376770000000008</v>
      </c>
      <c r="I245">
        <v>8.6032410000000006</v>
      </c>
      <c r="J245">
        <v>8.7901989999999994</v>
      </c>
      <c r="K245">
        <v>9.5531140000000008</v>
      </c>
      <c r="L245">
        <v>10.58403</v>
      </c>
      <c r="M245">
        <v>12.837059999999999</v>
      </c>
      <c r="N245">
        <v>15.4674</v>
      </c>
      <c r="O245">
        <v>17.280899999999999</v>
      </c>
      <c r="P245">
        <v>19.502469999999999</v>
      </c>
      <c r="Q245">
        <v>21.004960000000001</v>
      </c>
      <c r="R245">
        <v>21.54148</v>
      </c>
      <c r="S245">
        <v>22.51483</v>
      </c>
      <c r="T245">
        <v>23.23658</v>
      </c>
      <c r="U245">
        <v>22.966429999999999</v>
      </c>
      <c r="V245">
        <v>22.089739999999999</v>
      </c>
      <c r="W245">
        <v>19.893820000000002</v>
      </c>
      <c r="X245">
        <v>17.454789999999999</v>
      </c>
      <c r="Y245">
        <v>16.045369999999998</v>
      </c>
      <c r="Z245">
        <v>15.270200000000001</v>
      </c>
      <c r="AA245">
        <v>13.49095</v>
      </c>
      <c r="AB245">
        <v>11.499829999999999</v>
      </c>
      <c r="AC245">
        <v>10.32545</v>
      </c>
      <c r="AD245">
        <v>7.2382500000000002E-2</v>
      </c>
      <c r="AE245">
        <v>0.1077418</v>
      </c>
      <c r="AF245">
        <v>0.23044990000000001</v>
      </c>
      <c r="AG245">
        <v>0.25894149999999999</v>
      </c>
      <c r="AH245">
        <v>0.32453700000000002</v>
      </c>
      <c r="AI245">
        <v>0.4251356</v>
      </c>
      <c r="AJ245">
        <v>0.64119429999999999</v>
      </c>
      <c r="AK245">
        <v>1.0730150000000001</v>
      </c>
      <c r="AL245">
        <v>1.149883</v>
      </c>
      <c r="AM245">
        <v>1.181667</v>
      </c>
      <c r="AN245">
        <v>1.3559840000000001</v>
      </c>
      <c r="AO245">
        <v>1.302046</v>
      </c>
      <c r="AP245">
        <v>0.98</v>
      </c>
      <c r="AQ245">
        <v>1.1320779999999999</v>
      </c>
      <c r="AR245">
        <v>1.21262</v>
      </c>
      <c r="AS245">
        <v>1.1897260000000001</v>
      </c>
      <c r="AT245">
        <v>1.107893</v>
      </c>
      <c r="AU245">
        <v>0.8141659</v>
      </c>
      <c r="AV245">
        <v>0.18567059999999999</v>
      </c>
      <c r="AW245">
        <v>0.25873160000000001</v>
      </c>
      <c r="AX245">
        <v>0.47271879999999999</v>
      </c>
      <c r="AY245">
        <v>0.37909209999999999</v>
      </c>
      <c r="AZ245">
        <v>0.24794459999999999</v>
      </c>
      <c r="BA245">
        <v>0.23309779999999999</v>
      </c>
      <c r="BB245">
        <v>0.2263898</v>
      </c>
      <c r="BC245">
        <v>0.26227640000000002</v>
      </c>
      <c r="BD245">
        <v>0.38815949999999999</v>
      </c>
      <c r="BE245">
        <v>0.4160509</v>
      </c>
      <c r="BF245">
        <v>0.48356739999999998</v>
      </c>
      <c r="BG245">
        <v>0.58502730000000003</v>
      </c>
      <c r="BH245">
        <v>0.78906109999999996</v>
      </c>
      <c r="BI245">
        <v>1.22933</v>
      </c>
      <c r="BJ245">
        <v>1.3348230000000001</v>
      </c>
      <c r="BK245">
        <v>1.390066</v>
      </c>
      <c r="BL245">
        <v>1.6173839999999999</v>
      </c>
      <c r="BM245">
        <v>1.6072709999999999</v>
      </c>
      <c r="BN245">
        <v>1.327726</v>
      </c>
      <c r="BO245">
        <v>1.48848</v>
      </c>
      <c r="BP245">
        <v>1.5849549999999999</v>
      </c>
      <c r="BQ245">
        <v>1.554859</v>
      </c>
      <c r="BR245">
        <v>1.464712</v>
      </c>
      <c r="BS245">
        <v>1.1306970000000001</v>
      </c>
      <c r="BT245">
        <v>0.46324520000000002</v>
      </c>
      <c r="BU245">
        <v>0.5116155</v>
      </c>
      <c r="BV245">
        <v>0.68301040000000002</v>
      </c>
      <c r="BW245">
        <v>0.55718699999999999</v>
      </c>
      <c r="BX245">
        <v>0.41004170000000001</v>
      </c>
      <c r="BY245">
        <v>0.38153880000000001</v>
      </c>
      <c r="BZ245">
        <v>0.33305479999999998</v>
      </c>
      <c r="CA245">
        <v>0.36930659999999998</v>
      </c>
      <c r="CB245">
        <v>0.49738880000000002</v>
      </c>
      <c r="CC245">
        <v>0.52486440000000001</v>
      </c>
      <c r="CD245">
        <v>0.59371130000000005</v>
      </c>
      <c r="CE245">
        <v>0.69576789999999999</v>
      </c>
      <c r="CF245">
        <v>0.89147310000000002</v>
      </c>
      <c r="CG245">
        <v>1.337593</v>
      </c>
      <c r="CH245">
        <v>1.4629110000000001</v>
      </c>
      <c r="CI245">
        <v>1.534403</v>
      </c>
      <c r="CJ245">
        <v>1.7984290000000001</v>
      </c>
      <c r="CK245">
        <v>1.8186690000000001</v>
      </c>
      <c r="CL245">
        <v>1.568559</v>
      </c>
      <c r="CM245">
        <v>1.7353240000000001</v>
      </c>
      <c r="CN245">
        <v>1.8428329999999999</v>
      </c>
      <c r="CO245">
        <v>1.8077490000000001</v>
      </c>
      <c r="CP245">
        <v>1.7118439999999999</v>
      </c>
      <c r="CQ245">
        <v>1.349925</v>
      </c>
      <c r="CR245">
        <v>0.65549239999999998</v>
      </c>
      <c r="CS245">
        <v>0.68676210000000004</v>
      </c>
      <c r="CT245">
        <v>0.82865770000000005</v>
      </c>
      <c r="CU245">
        <v>0.68053490000000005</v>
      </c>
      <c r="CV245">
        <v>0.52230960000000004</v>
      </c>
      <c r="CW245">
        <v>0.48434870000000002</v>
      </c>
      <c r="CX245">
        <v>0.43971979999999999</v>
      </c>
      <c r="CY245">
        <v>0.4763368</v>
      </c>
      <c r="CZ245">
        <v>0.60661799999999999</v>
      </c>
      <c r="DA245">
        <v>0.63367779999999996</v>
      </c>
      <c r="DB245">
        <v>0.70385520000000001</v>
      </c>
      <c r="DC245">
        <v>0.80650840000000001</v>
      </c>
      <c r="DD245">
        <v>0.99388520000000002</v>
      </c>
      <c r="DE245">
        <v>1.445856</v>
      </c>
      <c r="DF245">
        <v>1.591</v>
      </c>
      <c r="DG245">
        <v>1.6787399999999999</v>
      </c>
      <c r="DH245">
        <v>1.979474</v>
      </c>
      <c r="DI245">
        <v>2.0300669999999998</v>
      </c>
      <c r="DJ245">
        <v>1.809393</v>
      </c>
      <c r="DK245">
        <v>1.982167</v>
      </c>
      <c r="DL245">
        <v>2.100711</v>
      </c>
      <c r="DM245">
        <v>2.0606390000000001</v>
      </c>
      <c r="DN245">
        <v>1.9589760000000001</v>
      </c>
      <c r="DO245">
        <v>1.5691539999999999</v>
      </c>
      <c r="DP245">
        <v>0.84773969999999998</v>
      </c>
      <c r="DQ245">
        <v>0.86190869999999997</v>
      </c>
      <c r="DR245">
        <v>0.97430499999999998</v>
      </c>
      <c r="DS245">
        <v>0.80388280000000001</v>
      </c>
      <c r="DT245">
        <v>0.63457750000000002</v>
      </c>
      <c r="DU245">
        <v>0.58715850000000003</v>
      </c>
      <c r="DV245">
        <v>0.59372720000000001</v>
      </c>
      <c r="DW245">
        <v>0.63087150000000003</v>
      </c>
      <c r="DX245">
        <v>0.7643276</v>
      </c>
      <c r="DY245">
        <v>0.79078720000000002</v>
      </c>
      <c r="DZ245">
        <v>0.86288549999999997</v>
      </c>
      <c r="EA245">
        <v>0.96640020000000004</v>
      </c>
      <c r="EB245">
        <v>1.1417520000000001</v>
      </c>
      <c r="EC245">
        <v>1.602171</v>
      </c>
      <c r="ED245">
        <v>1.7759400000000001</v>
      </c>
      <c r="EE245">
        <v>1.887138</v>
      </c>
      <c r="EF245">
        <v>2.240875</v>
      </c>
      <c r="EG245">
        <v>2.3352919999999999</v>
      </c>
      <c r="EH245">
        <v>2.1571189999999998</v>
      </c>
      <c r="EI245">
        <v>2.3385690000000001</v>
      </c>
      <c r="EJ245">
        <v>2.4730460000000001</v>
      </c>
      <c r="EK245">
        <v>2.4257710000000001</v>
      </c>
      <c r="EL245">
        <v>2.315795</v>
      </c>
      <c r="EM245">
        <v>1.8856850000000001</v>
      </c>
      <c r="EN245">
        <v>1.1253139999999999</v>
      </c>
      <c r="EO245">
        <v>1.1147929999999999</v>
      </c>
      <c r="EP245">
        <v>1.1845969999999999</v>
      </c>
      <c r="EQ245">
        <v>0.98197769999999995</v>
      </c>
      <c r="ER245">
        <v>0.79667449999999995</v>
      </c>
      <c r="ES245">
        <v>0.73559960000000002</v>
      </c>
      <c r="ET245">
        <v>80.695130000000006</v>
      </c>
      <c r="EU245">
        <v>78.954250000000002</v>
      </c>
      <c r="EV245">
        <v>77.974540000000005</v>
      </c>
      <c r="EW245">
        <v>76.337260000000001</v>
      </c>
      <c r="EX245">
        <v>74.468779999999995</v>
      </c>
      <c r="EY245">
        <v>72.993690000000001</v>
      </c>
      <c r="EZ245">
        <v>71.820260000000005</v>
      </c>
      <c r="FA245">
        <v>74.231459999999998</v>
      </c>
      <c r="FB245">
        <v>77.411829999999995</v>
      </c>
      <c r="FC245">
        <v>81.175349999999995</v>
      </c>
      <c r="FD245">
        <v>86.068439999999995</v>
      </c>
      <c r="FE245">
        <v>89.924239999999998</v>
      </c>
      <c r="FF245">
        <v>92.518129999999999</v>
      </c>
      <c r="FG245">
        <v>95.295959999999994</v>
      </c>
      <c r="FH245">
        <v>98.382230000000007</v>
      </c>
      <c r="FI245">
        <v>99.505309999999994</v>
      </c>
      <c r="FJ245">
        <v>100.01900000000001</v>
      </c>
      <c r="FK245">
        <v>99.469620000000006</v>
      </c>
      <c r="FL245">
        <v>97.572109999999995</v>
      </c>
      <c r="FM245">
        <v>94.723039999999997</v>
      </c>
      <c r="FN245">
        <v>90.95899</v>
      </c>
      <c r="FO245">
        <v>87.615690000000001</v>
      </c>
      <c r="FP245">
        <v>85.238389999999995</v>
      </c>
      <c r="FQ245">
        <v>82.797740000000005</v>
      </c>
      <c r="FR245">
        <v>0.23071929999999999</v>
      </c>
      <c r="FS245">
        <v>0.27481499999999998</v>
      </c>
      <c r="FT245">
        <v>0.47436159999999999</v>
      </c>
    </row>
    <row r="246" spans="1:176" x14ac:dyDescent="0.2">
      <c r="A246" t="s">
        <v>199</v>
      </c>
      <c r="B246" t="s">
        <v>236</v>
      </c>
      <c r="C246" t="s">
        <v>1</v>
      </c>
      <c r="D246" t="s">
        <v>249</v>
      </c>
      <c r="E246">
        <v>657</v>
      </c>
      <c r="F246">
        <v>6.3033029999999997</v>
      </c>
      <c r="G246">
        <v>6.073385</v>
      </c>
      <c r="H246">
        <v>6.1118759999999996</v>
      </c>
      <c r="I246">
        <v>6.1025</v>
      </c>
      <c r="J246">
        <v>6.4562660000000003</v>
      </c>
      <c r="K246">
        <v>7.3159840000000003</v>
      </c>
      <c r="L246">
        <v>8.3303480000000008</v>
      </c>
      <c r="M246">
        <v>9.5938990000000004</v>
      </c>
      <c r="N246">
        <v>11.01628</v>
      </c>
      <c r="O246">
        <v>11.50878</v>
      </c>
      <c r="P246">
        <v>11.552099999999999</v>
      </c>
      <c r="Q246">
        <v>11.44965</v>
      </c>
      <c r="R246">
        <v>11.097989999999999</v>
      </c>
      <c r="S246">
        <v>11.235849999999999</v>
      </c>
      <c r="T246">
        <v>11.19867</v>
      </c>
      <c r="U246">
        <v>10.950670000000001</v>
      </c>
      <c r="V246">
        <v>10.742100000000001</v>
      </c>
      <c r="W246">
        <v>10.49277</v>
      </c>
      <c r="X246">
        <v>9.942005</v>
      </c>
      <c r="Y246">
        <v>9.4134729999999998</v>
      </c>
      <c r="Z246">
        <v>8.7655049999999992</v>
      </c>
      <c r="AA246">
        <v>7.9539910000000003</v>
      </c>
      <c r="AB246">
        <v>7.1142589999999997</v>
      </c>
      <c r="AC246">
        <v>6.6108180000000001</v>
      </c>
      <c r="AD246">
        <v>0.52254840000000002</v>
      </c>
      <c r="AE246">
        <v>0.36650270000000001</v>
      </c>
      <c r="AF246">
        <v>0.44338040000000001</v>
      </c>
      <c r="AG246">
        <v>0.2495319</v>
      </c>
      <c r="AH246">
        <v>0.38381409999999999</v>
      </c>
      <c r="AI246">
        <v>0.47356920000000002</v>
      </c>
      <c r="AJ246">
        <v>0.44580409999999998</v>
      </c>
      <c r="AK246">
        <v>0.5333561</v>
      </c>
      <c r="AL246">
        <v>0.61837819999999999</v>
      </c>
      <c r="AM246">
        <v>0.56249329999999997</v>
      </c>
      <c r="AN246">
        <v>0.47733019999999998</v>
      </c>
      <c r="AO246">
        <v>0.36688910000000002</v>
      </c>
      <c r="AP246">
        <v>0.42184139999999998</v>
      </c>
      <c r="AQ246">
        <v>0.47184009999999998</v>
      </c>
      <c r="AR246">
        <v>0.64143519999999998</v>
      </c>
      <c r="AS246">
        <v>0.71378249999999999</v>
      </c>
      <c r="AT246">
        <v>0.81980750000000002</v>
      </c>
      <c r="AU246">
        <v>0.80426489999999995</v>
      </c>
      <c r="AV246">
        <v>0.84222600000000003</v>
      </c>
      <c r="AW246">
        <v>0.82359400000000005</v>
      </c>
      <c r="AX246">
        <v>0.73701300000000003</v>
      </c>
      <c r="AY246">
        <v>0.58533780000000002</v>
      </c>
      <c r="AZ246">
        <v>0.44864080000000001</v>
      </c>
      <c r="BA246">
        <v>0.48371700000000001</v>
      </c>
      <c r="BB246">
        <v>0.56834390000000001</v>
      </c>
      <c r="BC246">
        <v>0.40988390000000002</v>
      </c>
      <c r="BD246">
        <v>0.4859695</v>
      </c>
      <c r="BE246">
        <v>0.29253319999999999</v>
      </c>
      <c r="BF246">
        <v>0.42554959999999997</v>
      </c>
      <c r="BG246">
        <v>0.51050510000000004</v>
      </c>
      <c r="BH246">
        <v>0.4962471</v>
      </c>
      <c r="BI246">
        <v>0.58806720000000001</v>
      </c>
      <c r="BJ246">
        <v>0.68911809999999996</v>
      </c>
      <c r="BK246">
        <v>0.63858519999999996</v>
      </c>
      <c r="BL246">
        <v>0.55608060000000004</v>
      </c>
      <c r="BM246">
        <v>0.45374039999999999</v>
      </c>
      <c r="BN246">
        <v>0.51408299999999996</v>
      </c>
      <c r="BO246">
        <v>0.57159309999999997</v>
      </c>
      <c r="BP246">
        <v>0.75146100000000005</v>
      </c>
      <c r="BQ246">
        <v>0.82852610000000004</v>
      </c>
      <c r="BR246">
        <v>0.9343629</v>
      </c>
      <c r="BS246">
        <v>0.90935089999999996</v>
      </c>
      <c r="BT246">
        <v>0.92507450000000002</v>
      </c>
      <c r="BU246">
        <v>0.89394180000000001</v>
      </c>
      <c r="BV246">
        <v>0.79823429999999995</v>
      </c>
      <c r="BW246">
        <v>0.64184209999999997</v>
      </c>
      <c r="BX246">
        <v>0.496639</v>
      </c>
      <c r="BY246">
        <v>0.52682549999999995</v>
      </c>
      <c r="BZ246">
        <v>0.60006159999999997</v>
      </c>
      <c r="CA246">
        <v>0.43992959999999998</v>
      </c>
      <c r="CB246">
        <v>0.5154666</v>
      </c>
      <c r="CC246">
        <v>0.32231569999999998</v>
      </c>
      <c r="CD246">
        <v>0.45445550000000001</v>
      </c>
      <c r="CE246">
        <v>0.53608690000000003</v>
      </c>
      <c r="CF246">
        <v>0.53118370000000004</v>
      </c>
      <c r="CG246">
        <v>0.62595990000000001</v>
      </c>
      <c r="CH246">
        <v>0.73811230000000005</v>
      </c>
      <c r="CI246">
        <v>0.69128610000000001</v>
      </c>
      <c r="CJ246">
        <v>0.61062289999999997</v>
      </c>
      <c r="CK246">
        <v>0.51389339999999994</v>
      </c>
      <c r="CL246">
        <v>0.57796910000000001</v>
      </c>
      <c r="CM246">
        <v>0.64068170000000002</v>
      </c>
      <c r="CN246">
        <v>0.82766459999999997</v>
      </c>
      <c r="CO246">
        <v>0.90799719999999995</v>
      </c>
      <c r="CP246">
        <v>1.0137039999999999</v>
      </c>
      <c r="CQ246">
        <v>0.98213320000000004</v>
      </c>
      <c r="CR246">
        <v>0.98245510000000003</v>
      </c>
      <c r="CS246">
        <v>0.94266450000000002</v>
      </c>
      <c r="CT246">
        <v>0.84063600000000005</v>
      </c>
      <c r="CU246">
        <v>0.6809769</v>
      </c>
      <c r="CV246">
        <v>0.52988250000000003</v>
      </c>
      <c r="CW246">
        <v>0.55668240000000002</v>
      </c>
      <c r="CX246">
        <v>0.63177930000000004</v>
      </c>
      <c r="CY246">
        <v>0.46997529999999998</v>
      </c>
      <c r="CZ246">
        <v>0.54496370000000005</v>
      </c>
      <c r="DA246">
        <v>0.35209819999999997</v>
      </c>
      <c r="DB246">
        <v>0.4833614</v>
      </c>
      <c r="DC246">
        <v>0.56166859999999996</v>
      </c>
      <c r="DD246">
        <v>0.56612030000000002</v>
      </c>
      <c r="DE246">
        <v>0.66385260000000001</v>
      </c>
      <c r="DF246">
        <v>0.78710650000000004</v>
      </c>
      <c r="DG246">
        <v>0.74398699999999995</v>
      </c>
      <c r="DH246">
        <v>0.66516520000000001</v>
      </c>
      <c r="DI246">
        <v>0.57404639999999996</v>
      </c>
      <c r="DJ246">
        <v>0.64185530000000002</v>
      </c>
      <c r="DK246">
        <v>0.70977029999999997</v>
      </c>
      <c r="DL246">
        <v>0.90386820000000001</v>
      </c>
      <c r="DM246">
        <v>0.98746820000000002</v>
      </c>
      <c r="DN246">
        <v>1.0930439999999999</v>
      </c>
      <c r="DO246">
        <v>1.054915</v>
      </c>
      <c r="DP246">
        <v>1.039836</v>
      </c>
      <c r="DQ246">
        <v>0.99138720000000002</v>
      </c>
      <c r="DR246">
        <v>0.88303759999999998</v>
      </c>
      <c r="DS246">
        <v>0.72011170000000002</v>
      </c>
      <c r="DT246">
        <v>0.56312589999999996</v>
      </c>
      <c r="DU246">
        <v>0.58653929999999999</v>
      </c>
      <c r="DV246">
        <v>0.67757480000000003</v>
      </c>
      <c r="DW246">
        <v>0.51335640000000005</v>
      </c>
      <c r="DX246">
        <v>0.58755270000000004</v>
      </c>
      <c r="DY246">
        <v>0.39509949999999999</v>
      </c>
      <c r="DZ246">
        <v>0.52509689999999998</v>
      </c>
      <c r="EA246">
        <v>0.59860449999999998</v>
      </c>
      <c r="EB246">
        <v>0.61656319999999998</v>
      </c>
      <c r="EC246">
        <v>0.71856359999999997</v>
      </c>
      <c r="ED246">
        <v>0.85784629999999995</v>
      </c>
      <c r="EE246">
        <v>0.8200788</v>
      </c>
      <c r="EF246">
        <v>0.74391569999999996</v>
      </c>
      <c r="EG246">
        <v>0.66089779999999998</v>
      </c>
      <c r="EH246">
        <v>0.73409679999999999</v>
      </c>
      <c r="EI246">
        <v>0.80952329999999995</v>
      </c>
      <c r="EJ246">
        <v>1.0138940000000001</v>
      </c>
      <c r="EK246">
        <v>1.102212</v>
      </c>
      <c r="EL246">
        <v>1.2076</v>
      </c>
      <c r="EM246">
        <v>1.1600010000000001</v>
      </c>
      <c r="EN246">
        <v>1.122684</v>
      </c>
      <c r="EO246">
        <v>1.0617350000000001</v>
      </c>
      <c r="EP246">
        <v>0.94425890000000001</v>
      </c>
      <c r="EQ246">
        <v>0.77661610000000003</v>
      </c>
      <c r="ER246">
        <v>0.61112420000000001</v>
      </c>
      <c r="ES246">
        <v>0.62964790000000004</v>
      </c>
      <c r="ET246">
        <v>41.779780000000002</v>
      </c>
      <c r="EU246">
        <v>40.789960000000001</v>
      </c>
      <c r="EV246">
        <v>39.905090000000001</v>
      </c>
      <c r="EW246">
        <v>39.287880000000001</v>
      </c>
      <c r="EX246">
        <v>38.664900000000003</v>
      </c>
      <c r="EY246">
        <v>38.196899999999999</v>
      </c>
      <c r="EZ246">
        <v>38.016779999999997</v>
      </c>
      <c r="FA246">
        <v>38.357509999999998</v>
      </c>
      <c r="FB246">
        <v>41.508879999999998</v>
      </c>
      <c r="FC246">
        <v>46.06147</v>
      </c>
      <c r="FD246">
        <v>50.265039999999999</v>
      </c>
      <c r="FE246">
        <v>53.532499999999999</v>
      </c>
      <c r="FF246">
        <v>56.023850000000003</v>
      </c>
      <c r="FG246">
        <v>57.696249999999999</v>
      </c>
      <c r="FH246">
        <v>58.579149999999998</v>
      </c>
      <c r="FI246">
        <v>58.285629999999998</v>
      </c>
      <c r="FJ246">
        <v>56.119840000000003</v>
      </c>
      <c r="FK246">
        <v>52.824620000000003</v>
      </c>
      <c r="FL246">
        <v>50.247579999999999</v>
      </c>
      <c r="FM246">
        <v>48.113610000000001</v>
      </c>
      <c r="FN246">
        <v>46.39667</v>
      </c>
      <c r="FO246">
        <v>45.180140000000002</v>
      </c>
      <c r="FP246">
        <v>44.153550000000003</v>
      </c>
      <c r="FQ246">
        <v>42.94614</v>
      </c>
      <c r="FR246">
        <v>7.7068800000000007E-2</v>
      </c>
      <c r="FS246">
        <v>0.1053631</v>
      </c>
    </row>
    <row r="247" spans="1:176" x14ac:dyDescent="0.2">
      <c r="A247" t="s">
        <v>199</v>
      </c>
      <c r="B247" t="s">
        <v>236</v>
      </c>
      <c r="C247" t="s">
        <v>1</v>
      </c>
      <c r="D247" t="s">
        <v>252</v>
      </c>
      <c r="E247">
        <v>657</v>
      </c>
      <c r="F247">
        <v>6.3693619999999997</v>
      </c>
      <c r="G247">
        <v>6.0512589999999999</v>
      </c>
      <c r="H247">
        <v>6.0913560000000002</v>
      </c>
      <c r="I247">
        <v>6.0032610000000002</v>
      </c>
      <c r="J247">
        <v>6.5011679999999998</v>
      </c>
      <c r="K247">
        <v>7.5355499999999997</v>
      </c>
      <c r="L247">
        <v>8.5639289999999999</v>
      </c>
      <c r="M247">
        <v>9.8581339999999997</v>
      </c>
      <c r="N247">
        <v>11.76328</v>
      </c>
      <c r="O247">
        <v>12.38897</v>
      </c>
      <c r="P247">
        <v>12.299239999999999</v>
      </c>
      <c r="Q247">
        <v>11.98024</v>
      </c>
      <c r="R247">
        <v>11.64381</v>
      </c>
      <c r="S247">
        <v>11.75431</v>
      </c>
      <c r="T247">
        <v>11.55504</v>
      </c>
      <c r="U247">
        <v>11.269590000000001</v>
      </c>
      <c r="V247">
        <v>11.089320000000001</v>
      </c>
      <c r="W247">
        <v>10.77561</v>
      </c>
      <c r="X247">
        <v>10.228479999999999</v>
      </c>
      <c r="Y247">
        <v>9.9688099999999995</v>
      </c>
      <c r="Z247">
        <v>9.3465790000000002</v>
      </c>
      <c r="AA247">
        <v>8.3061889999999998</v>
      </c>
      <c r="AB247">
        <v>7.3560169999999996</v>
      </c>
      <c r="AC247">
        <v>6.768084</v>
      </c>
      <c r="AD247">
        <v>0.50622999999999996</v>
      </c>
      <c r="AE247">
        <v>0.2519767</v>
      </c>
      <c r="AF247">
        <v>0.30890830000000002</v>
      </c>
      <c r="AG247">
        <v>6.4985299999999996E-2</v>
      </c>
      <c r="AH247">
        <v>0.32641710000000002</v>
      </c>
      <c r="AI247">
        <v>0.55224799999999996</v>
      </c>
      <c r="AJ247">
        <v>0.31636900000000001</v>
      </c>
      <c r="AK247">
        <v>0.28904560000000001</v>
      </c>
      <c r="AL247">
        <v>0.52263700000000002</v>
      </c>
      <c r="AM247">
        <v>0.3597072</v>
      </c>
      <c r="AN247">
        <v>0.18170700000000001</v>
      </c>
      <c r="AO247">
        <v>4.7054600000000002E-2</v>
      </c>
      <c r="AP247">
        <v>0.1016854</v>
      </c>
      <c r="AQ247">
        <v>0.19276599999999999</v>
      </c>
      <c r="AR247">
        <v>0.35202359999999999</v>
      </c>
      <c r="AS247">
        <v>0.35122429999999999</v>
      </c>
      <c r="AT247">
        <v>0.53670899999999999</v>
      </c>
      <c r="AU247">
        <v>0.51776809999999995</v>
      </c>
      <c r="AV247">
        <v>0.62092519999999995</v>
      </c>
      <c r="AW247">
        <v>0.74748709999999996</v>
      </c>
      <c r="AX247">
        <v>0.78069750000000004</v>
      </c>
      <c r="AY247">
        <v>0.54222519999999996</v>
      </c>
      <c r="AZ247">
        <v>0.2867826</v>
      </c>
      <c r="BA247">
        <v>0.31702439999999998</v>
      </c>
      <c r="BB247">
        <v>0.5520254</v>
      </c>
      <c r="BC247">
        <v>0.29535790000000001</v>
      </c>
      <c r="BD247">
        <v>0.35149740000000002</v>
      </c>
      <c r="BE247">
        <v>0.1079866</v>
      </c>
      <c r="BF247">
        <v>0.3681526</v>
      </c>
      <c r="BG247">
        <v>0.58918389999999998</v>
      </c>
      <c r="BH247">
        <v>0.36681190000000002</v>
      </c>
      <c r="BI247">
        <v>0.34375660000000002</v>
      </c>
      <c r="BJ247">
        <v>0.59337680000000004</v>
      </c>
      <c r="BK247">
        <v>0.43579899999999999</v>
      </c>
      <c r="BL247">
        <v>0.26045740000000001</v>
      </c>
      <c r="BM247">
        <v>0.133906</v>
      </c>
      <c r="BN247">
        <v>0.19392699999999999</v>
      </c>
      <c r="BO247">
        <v>0.29251890000000003</v>
      </c>
      <c r="BP247">
        <v>0.4620495</v>
      </c>
      <c r="BQ247">
        <v>0.46596789999999999</v>
      </c>
      <c r="BR247">
        <v>0.65126439999999997</v>
      </c>
      <c r="BS247">
        <v>0.62285409999999997</v>
      </c>
      <c r="BT247">
        <v>0.7037736</v>
      </c>
      <c r="BU247">
        <v>0.81783490000000003</v>
      </c>
      <c r="BV247">
        <v>0.84191879999999997</v>
      </c>
      <c r="BW247">
        <v>0.59872959999999997</v>
      </c>
      <c r="BX247">
        <v>0.33478079999999999</v>
      </c>
      <c r="BY247">
        <v>0.36013289999999998</v>
      </c>
      <c r="BZ247">
        <v>0.58374320000000002</v>
      </c>
      <c r="CA247">
        <v>0.32540360000000002</v>
      </c>
      <c r="CB247">
        <v>0.38099440000000001</v>
      </c>
      <c r="CC247">
        <v>0.13776910000000001</v>
      </c>
      <c r="CD247">
        <v>0.39705849999999998</v>
      </c>
      <c r="CE247">
        <v>0.61476560000000002</v>
      </c>
      <c r="CF247">
        <v>0.40174850000000001</v>
      </c>
      <c r="CG247">
        <v>0.38164930000000002</v>
      </c>
      <c r="CH247">
        <v>0.64237100000000003</v>
      </c>
      <c r="CI247">
        <v>0.48849999999999999</v>
      </c>
      <c r="CJ247">
        <v>0.31499969999999999</v>
      </c>
      <c r="CK247">
        <v>0.19405900000000001</v>
      </c>
      <c r="CL247">
        <v>0.25781320000000002</v>
      </c>
      <c r="CM247">
        <v>0.36160759999999997</v>
      </c>
      <c r="CN247">
        <v>0.53825299999999998</v>
      </c>
      <c r="CO247">
        <v>0.54543889999999995</v>
      </c>
      <c r="CP247">
        <v>0.73060510000000001</v>
      </c>
      <c r="CQ247">
        <v>0.69563640000000004</v>
      </c>
      <c r="CR247">
        <v>0.7611542</v>
      </c>
      <c r="CS247">
        <v>0.86655749999999998</v>
      </c>
      <c r="CT247">
        <v>0.88432049999999995</v>
      </c>
      <c r="CU247">
        <v>0.6378644</v>
      </c>
      <c r="CV247">
        <v>0.36802430000000003</v>
      </c>
      <c r="CW247">
        <v>0.3899898</v>
      </c>
      <c r="CX247">
        <v>0.61546089999999998</v>
      </c>
      <c r="CY247">
        <v>0.35544930000000002</v>
      </c>
      <c r="CZ247">
        <v>0.41049150000000001</v>
      </c>
      <c r="DA247">
        <v>0.16755159999999999</v>
      </c>
      <c r="DB247">
        <v>0.42596440000000002</v>
      </c>
      <c r="DC247">
        <v>0.64034740000000001</v>
      </c>
      <c r="DD247">
        <v>0.43668509999999999</v>
      </c>
      <c r="DE247">
        <v>0.41954200000000003</v>
      </c>
      <c r="DF247">
        <v>0.69136520000000001</v>
      </c>
      <c r="DG247">
        <v>0.54120089999999998</v>
      </c>
      <c r="DH247">
        <v>0.36954199999999998</v>
      </c>
      <c r="DI247">
        <v>0.25421199999999999</v>
      </c>
      <c r="DJ247">
        <v>0.32169940000000002</v>
      </c>
      <c r="DK247">
        <v>0.43069619999999997</v>
      </c>
      <c r="DL247">
        <v>0.61445660000000002</v>
      </c>
      <c r="DM247">
        <v>0.62490999999999997</v>
      </c>
      <c r="DN247">
        <v>0.80994580000000005</v>
      </c>
      <c r="DO247">
        <v>0.76841870000000001</v>
      </c>
      <c r="DP247">
        <v>0.81853489999999995</v>
      </c>
      <c r="DQ247">
        <v>0.91528019999999999</v>
      </c>
      <c r="DR247">
        <v>0.92672220000000005</v>
      </c>
      <c r="DS247">
        <v>0.67699920000000002</v>
      </c>
      <c r="DT247">
        <v>0.4012677</v>
      </c>
      <c r="DU247">
        <v>0.41984670000000002</v>
      </c>
      <c r="DV247">
        <v>0.66125630000000002</v>
      </c>
      <c r="DW247">
        <v>0.39883049999999998</v>
      </c>
      <c r="DX247">
        <v>0.4530806</v>
      </c>
      <c r="DY247">
        <v>0.21055289999999999</v>
      </c>
      <c r="DZ247">
        <v>0.4676999</v>
      </c>
      <c r="EA247">
        <v>0.67728330000000003</v>
      </c>
      <c r="EB247">
        <v>0.48712800000000001</v>
      </c>
      <c r="EC247">
        <v>0.47425299999999998</v>
      </c>
      <c r="ED247">
        <v>0.76210500000000003</v>
      </c>
      <c r="EE247">
        <v>0.61729270000000003</v>
      </c>
      <c r="EF247">
        <v>0.44829249999999998</v>
      </c>
      <c r="EG247">
        <v>0.34106330000000001</v>
      </c>
      <c r="EH247">
        <v>0.4139408</v>
      </c>
      <c r="EI247">
        <v>0.53044919999999995</v>
      </c>
      <c r="EJ247">
        <v>0.72448239999999997</v>
      </c>
      <c r="EK247">
        <v>0.73965360000000002</v>
      </c>
      <c r="EL247">
        <v>0.92450109999999996</v>
      </c>
      <c r="EM247">
        <v>0.87350459999999996</v>
      </c>
      <c r="EN247">
        <v>0.9013833</v>
      </c>
      <c r="EO247">
        <v>0.98562799999999995</v>
      </c>
      <c r="EP247">
        <v>0.98794349999999997</v>
      </c>
      <c r="EQ247">
        <v>0.73350360000000003</v>
      </c>
      <c r="ER247">
        <v>0.449266</v>
      </c>
      <c r="ES247">
        <v>0.46295520000000001</v>
      </c>
      <c r="ET247">
        <v>33.020130000000002</v>
      </c>
      <c r="EU247">
        <v>32.393000000000001</v>
      </c>
      <c r="EV247">
        <v>31.276450000000001</v>
      </c>
      <c r="EW247">
        <v>30.873619999999999</v>
      </c>
      <c r="EX247">
        <v>30.57405</v>
      </c>
      <c r="EY247">
        <v>30.434609999999999</v>
      </c>
      <c r="EZ247">
        <v>29.89</v>
      </c>
      <c r="FA247">
        <v>30.738209999999999</v>
      </c>
      <c r="FB247">
        <v>33.777279999999998</v>
      </c>
      <c r="FC247">
        <v>37.319200000000002</v>
      </c>
      <c r="FD247">
        <v>40.630479999999999</v>
      </c>
      <c r="FE247">
        <v>43.840449999999997</v>
      </c>
      <c r="FF247">
        <v>46.384799999999998</v>
      </c>
      <c r="FG247">
        <v>48.865560000000002</v>
      </c>
      <c r="FH247">
        <v>49.812449999999998</v>
      </c>
      <c r="FI247">
        <v>49.528649999999999</v>
      </c>
      <c r="FJ247">
        <v>47.739550000000001</v>
      </c>
      <c r="FK247">
        <v>44.820180000000001</v>
      </c>
      <c r="FL247">
        <v>41.76323</v>
      </c>
      <c r="FM247">
        <v>39.31438</v>
      </c>
      <c r="FN247">
        <v>37.539200000000001</v>
      </c>
      <c r="FO247">
        <v>36.418129999999998</v>
      </c>
      <c r="FP247">
        <v>35.269759999999998</v>
      </c>
      <c r="FQ247">
        <v>33.881999999999998</v>
      </c>
      <c r="FR247">
        <v>7.7068800000000007E-2</v>
      </c>
      <c r="FS247">
        <v>0.1053631</v>
      </c>
    </row>
    <row r="248" spans="1:176" x14ac:dyDescent="0.2">
      <c r="A248" t="s">
        <v>199</v>
      </c>
      <c r="B248" t="s">
        <v>236</v>
      </c>
      <c r="C248" t="s">
        <v>1</v>
      </c>
      <c r="D248" t="s">
        <v>229</v>
      </c>
      <c r="E248">
        <v>657</v>
      </c>
      <c r="F248">
        <v>6.0137309999999999</v>
      </c>
      <c r="G248">
        <v>5.844347</v>
      </c>
      <c r="H248">
        <v>5.8828849999999999</v>
      </c>
      <c r="I248">
        <v>5.8627520000000004</v>
      </c>
      <c r="J248">
        <v>6.0583830000000001</v>
      </c>
      <c r="K248">
        <v>6.7350490000000001</v>
      </c>
      <c r="L248">
        <v>7.8464510000000001</v>
      </c>
      <c r="M248">
        <v>9.1316089999999992</v>
      </c>
      <c r="N248">
        <v>10.59113</v>
      </c>
      <c r="O248">
        <v>11.160119999999999</v>
      </c>
      <c r="P248">
        <v>11.521979999999999</v>
      </c>
      <c r="Q248">
        <v>11.65588</v>
      </c>
      <c r="R248">
        <v>11.50338</v>
      </c>
      <c r="S248">
        <v>11.77369</v>
      </c>
      <c r="T248">
        <v>11.7935</v>
      </c>
      <c r="U248">
        <v>11.61064</v>
      </c>
      <c r="V248">
        <v>11.15399</v>
      </c>
      <c r="W248">
        <v>10.42292</v>
      </c>
      <c r="X248">
        <v>10.114599999999999</v>
      </c>
      <c r="Y248">
        <v>9.4591799999999999</v>
      </c>
      <c r="Z248">
        <v>8.5858790000000003</v>
      </c>
      <c r="AA248">
        <v>7.7250759999999996</v>
      </c>
      <c r="AB248">
        <v>6.9365509999999997</v>
      </c>
      <c r="AC248">
        <v>6.4522120000000003</v>
      </c>
      <c r="AD248">
        <v>0.53626660000000004</v>
      </c>
      <c r="AE248">
        <v>0.46226050000000002</v>
      </c>
      <c r="AF248">
        <v>0.55378850000000002</v>
      </c>
      <c r="AG248">
        <v>0.40659960000000001</v>
      </c>
      <c r="AH248">
        <v>0.43627260000000001</v>
      </c>
      <c r="AI248">
        <v>0.41677150000000002</v>
      </c>
      <c r="AJ248">
        <v>0.56153039999999999</v>
      </c>
      <c r="AK248">
        <v>0.74818410000000002</v>
      </c>
      <c r="AL248">
        <v>0.71123559999999997</v>
      </c>
      <c r="AM248">
        <v>0.74401059999999997</v>
      </c>
      <c r="AN248">
        <v>0.73106640000000001</v>
      </c>
      <c r="AO248">
        <v>0.64473080000000005</v>
      </c>
      <c r="AP248">
        <v>0.69696159999999996</v>
      </c>
      <c r="AQ248">
        <v>0.71314500000000003</v>
      </c>
      <c r="AR248">
        <v>0.88843740000000004</v>
      </c>
      <c r="AS248">
        <v>1.021244</v>
      </c>
      <c r="AT248">
        <v>1.0585260000000001</v>
      </c>
      <c r="AU248">
        <v>1.044362</v>
      </c>
      <c r="AV248">
        <v>1.026939</v>
      </c>
      <c r="AW248">
        <v>0.88263119999999995</v>
      </c>
      <c r="AX248">
        <v>0.70170750000000004</v>
      </c>
      <c r="AY248">
        <v>0.62096799999999996</v>
      </c>
      <c r="AZ248">
        <v>0.58144039999999997</v>
      </c>
      <c r="BA248">
        <v>0.62050709999999998</v>
      </c>
      <c r="BB248">
        <v>0.58206199999999997</v>
      </c>
      <c r="BC248">
        <v>0.50564169999999997</v>
      </c>
      <c r="BD248">
        <v>0.59637759999999995</v>
      </c>
      <c r="BE248">
        <v>0.44960080000000002</v>
      </c>
      <c r="BF248">
        <v>0.47800809999999999</v>
      </c>
      <c r="BG248">
        <v>0.45370739999999998</v>
      </c>
      <c r="BH248">
        <v>0.61197330000000005</v>
      </c>
      <c r="BI248">
        <v>0.80289509999999997</v>
      </c>
      <c r="BJ248">
        <v>0.78197539999999999</v>
      </c>
      <c r="BK248">
        <v>0.82010240000000001</v>
      </c>
      <c r="BL248">
        <v>0.8098168</v>
      </c>
      <c r="BM248">
        <v>0.73158219999999996</v>
      </c>
      <c r="BN248">
        <v>0.78920319999999999</v>
      </c>
      <c r="BO248">
        <v>0.81289800000000001</v>
      </c>
      <c r="BP248">
        <v>0.99846330000000005</v>
      </c>
      <c r="BQ248">
        <v>1.135988</v>
      </c>
      <c r="BR248">
        <v>1.173081</v>
      </c>
      <c r="BS248">
        <v>1.149448</v>
      </c>
      <c r="BT248">
        <v>1.109788</v>
      </c>
      <c r="BU248">
        <v>0.95297900000000002</v>
      </c>
      <c r="BV248">
        <v>0.76292879999999996</v>
      </c>
      <c r="BW248">
        <v>0.67747239999999997</v>
      </c>
      <c r="BX248">
        <v>0.62943859999999996</v>
      </c>
      <c r="BY248">
        <v>0.66361559999999997</v>
      </c>
      <c r="BZ248">
        <v>0.61377970000000004</v>
      </c>
      <c r="CA248">
        <v>0.53568740000000004</v>
      </c>
      <c r="CB248">
        <v>0.62587459999999995</v>
      </c>
      <c r="CC248">
        <v>0.47938330000000001</v>
      </c>
      <c r="CD248">
        <v>0.50691399999999998</v>
      </c>
      <c r="CE248">
        <v>0.47928910000000002</v>
      </c>
      <c r="CF248">
        <v>0.64690990000000004</v>
      </c>
      <c r="CG248">
        <v>0.84078779999999997</v>
      </c>
      <c r="CH248">
        <v>0.83096959999999997</v>
      </c>
      <c r="CI248">
        <v>0.87280329999999995</v>
      </c>
      <c r="CJ248">
        <v>0.86435910000000005</v>
      </c>
      <c r="CK248">
        <v>0.79173519999999997</v>
      </c>
      <c r="CL248">
        <v>0.85308930000000005</v>
      </c>
      <c r="CM248">
        <v>0.88198659999999995</v>
      </c>
      <c r="CN248">
        <v>1.074667</v>
      </c>
      <c r="CO248">
        <v>1.2154590000000001</v>
      </c>
      <c r="CP248">
        <v>1.2524219999999999</v>
      </c>
      <c r="CQ248">
        <v>1.2222310000000001</v>
      </c>
      <c r="CR248">
        <v>1.167168</v>
      </c>
      <c r="CS248">
        <v>1.0017020000000001</v>
      </c>
      <c r="CT248">
        <v>0.80533049999999995</v>
      </c>
      <c r="CU248">
        <v>0.7166072</v>
      </c>
      <c r="CV248">
        <v>0.66268210000000005</v>
      </c>
      <c r="CW248">
        <v>0.69347250000000005</v>
      </c>
      <c r="CX248">
        <v>0.6454974</v>
      </c>
      <c r="CY248">
        <v>0.56573309999999999</v>
      </c>
      <c r="CZ248">
        <v>0.6553717</v>
      </c>
      <c r="DA248">
        <v>0.50916589999999995</v>
      </c>
      <c r="DB248">
        <v>0.53581990000000002</v>
      </c>
      <c r="DC248">
        <v>0.50487079999999995</v>
      </c>
      <c r="DD248">
        <v>0.68184650000000002</v>
      </c>
      <c r="DE248">
        <v>0.87868049999999998</v>
      </c>
      <c r="DF248">
        <v>0.87996379999999996</v>
      </c>
      <c r="DG248">
        <v>0.92550429999999995</v>
      </c>
      <c r="DH248">
        <v>0.91890139999999998</v>
      </c>
      <c r="DI248">
        <v>0.85188819999999998</v>
      </c>
      <c r="DJ248">
        <v>0.91697550000000005</v>
      </c>
      <c r="DK248">
        <v>0.95107509999999995</v>
      </c>
      <c r="DL248">
        <v>1.1508700000000001</v>
      </c>
      <c r="DM248">
        <v>1.2949299999999999</v>
      </c>
      <c r="DN248">
        <v>1.3317619999999999</v>
      </c>
      <c r="DO248">
        <v>1.295013</v>
      </c>
      <c r="DP248">
        <v>1.2245490000000001</v>
      </c>
      <c r="DQ248">
        <v>1.050424</v>
      </c>
      <c r="DR248">
        <v>0.84773209999999999</v>
      </c>
      <c r="DS248">
        <v>0.75574200000000002</v>
      </c>
      <c r="DT248">
        <v>0.69592549999999997</v>
      </c>
      <c r="DU248">
        <v>0.72332940000000001</v>
      </c>
      <c r="DV248">
        <v>0.69129289999999999</v>
      </c>
      <c r="DW248">
        <v>0.6091143</v>
      </c>
      <c r="DX248">
        <v>0.69796080000000005</v>
      </c>
      <c r="DY248">
        <v>0.55216710000000002</v>
      </c>
      <c r="DZ248">
        <v>0.57755540000000005</v>
      </c>
      <c r="EA248">
        <v>0.54180680000000003</v>
      </c>
      <c r="EB248">
        <v>0.73228939999999998</v>
      </c>
      <c r="EC248">
        <v>0.93339159999999999</v>
      </c>
      <c r="ED248">
        <v>0.95070370000000004</v>
      </c>
      <c r="EE248">
        <v>1.0015959999999999</v>
      </c>
      <c r="EF248">
        <v>0.99765190000000004</v>
      </c>
      <c r="EG248">
        <v>0.93873949999999995</v>
      </c>
      <c r="EH248">
        <v>1.009217</v>
      </c>
      <c r="EI248">
        <v>1.0508280000000001</v>
      </c>
      <c r="EJ248">
        <v>1.260896</v>
      </c>
      <c r="EK248">
        <v>1.4096740000000001</v>
      </c>
      <c r="EL248">
        <v>1.446318</v>
      </c>
      <c r="EM248">
        <v>1.400099</v>
      </c>
      <c r="EN248">
        <v>1.3073969999999999</v>
      </c>
      <c r="EO248">
        <v>1.1207720000000001</v>
      </c>
      <c r="EP248">
        <v>0.90895340000000002</v>
      </c>
      <c r="EQ248">
        <v>0.81224629999999998</v>
      </c>
      <c r="ER248">
        <v>0.74392369999999997</v>
      </c>
      <c r="ES248">
        <v>0.76643790000000001</v>
      </c>
      <c r="ET248">
        <v>51.430770000000003</v>
      </c>
      <c r="EU248">
        <v>50.57141</v>
      </c>
      <c r="EV248">
        <v>49.741880000000002</v>
      </c>
      <c r="EW248">
        <v>49.19679</v>
      </c>
      <c r="EX248">
        <v>48.69426</v>
      </c>
      <c r="EY248">
        <v>48.25497</v>
      </c>
      <c r="EZ248">
        <v>47.929000000000002</v>
      </c>
      <c r="FA248">
        <v>48.536560000000001</v>
      </c>
      <c r="FB248">
        <v>50.928750000000001</v>
      </c>
      <c r="FC248">
        <v>54.224870000000003</v>
      </c>
      <c r="FD248">
        <v>56.790520000000001</v>
      </c>
      <c r="FE248">
        <v>59.01144</v>
      </c>
      <c r="FF248">
        <v>60.556609999999999</v>
      </c>
      <c r="FG248">
        <v>61.891829999999999</v>
      </c>
      <c r="FH248">
        <v>62.806939999999997</v>
      </c>
      <c r="FI248">
        <v>62.831699999999998</v>
      </c>
      <c r="FJ248">
        <v>62.06718</v>
      </c>
      <c r="FK248">
        <v>60.501690000000004</v>
      </c>
      <c r="FL248">
        <v>58.601779999999998</v>
      </c>
      <c r="FM248">
        <v>57.001550000000002</v>
      </c>
      <c r="FN248">
        <v>55.685830000000003</v>
      </c>
      <c r="FO248">
        <v>54.568469999999998</v>
      </c>
      <c r="FP248">
        <v>53.569540000000003</v>
      </c>
      <c r="FQ248">
        <v>52.630229999999997</v>
      </c>
      <c r="FR248">
        <v>7.7068800000000007E-2</v>
      </c>
      <c r="FS248">
        <v>0.1053631</v>
      </c>
    </row>
    <row r="249" spans="1:176" x14ac:dyDescent="0.2">
      <c r="A249" t="s">
        <v>199</v>
      </c>
      <c r="B249" t="s">
        <v>236</v>
      </c>
      <c r="C249" t="s">
        <v>1</v>
      </c>
      <c r="D249" t="s">
        <v>240</v>
      </c>
      <c r="E249">
        <v>657</v>
      </c>
      <c r="F249">
        <v>6.1647299999999996</v>
      </c>
      <c r="G249">
        <v>5.9263810000000001</v>
      </c>
      <c r="H249">
        <v>6.0089819999999996</v>
      </c>
      <c r="I249">
        <v>5.9913160000000003</v>
      </c>
      <c r="J249">
        <v>6.3194189999999999</v>
      </c>
      <c r="K249">
        <v>7.1691159999999998</v>
      </c>
      <c r="L249">
        <v>8.2679030000000004</v>
      </c>
      <c r="M249">
        <v>9.6818910000000002</v>
      </c>
      <c r="N249">
        <v>11.16615</v>
      </c>
      <c r="O249">
        <v>11.42868</v>
      </c>
      <c r="P249">
        <v>11.54449</v>
      </c>
      <c r="Q249">
        <v>11.55367</v>
      </c>
      <c r="R249">
        <v>11.25384</v>
      </c>
      <c r="S249">
        <v>11.56291</v>
      </c>
      <c r="T249">
        <v>11.448589999999999</v>
      </c>
      <c r="U249">
        <v>11.06836</v>
      </c>
      <c r="V249">
        <v>10.60628</v>
      </c>
      <c r="W249">
        <v>10.266159999999999</v>
      </c>
      <c r="X249">
        <v>9.7577040000000004</v>
      </c>
      <c r="Y249">
        <v>9.3840400000000006</v>
      </c>
      <c r="Z249">
        <v>8.5427409999999995</v>
      </c>
      <c r="AA249">
        <v>7.715452</v>
      </c>
      <c r="AB249">
        <v>6.8000480000000003</v>
      </c>
      <c r="AC249">
        <v>6.3462500000000004</v>
      </c>
      <c r="AD249">
        <v>0.52090369999999997</v>
      </c>
      <c r="AE249">
        <v>0.35532449999999999</v>
      </c>
      <c r="AF249">
        <v>0.43024250000000003</v>
      </c>
      <c r="AG249">
        <v>0.23112199999999999</v>
      </c>
      <c r="AH249">
        <v>0.37760280000000002</v>
      </c>
      <c r="AI249">
        <v>0.48065530000000001</v>
      </c>
      <c r="AJ249">
        <v>0.4316565</v>
      </c>
      <c r="AK249">
        <v>0.50682439999999995</v>
      </c>
      <c r="AL249">
        <v>0.60670619999999997</v>
      </c>
      <c r="AM249">
        <v>0.53976230000000003</v>
      </c>
      <c r="AN249">
        <v>0.44671840000000002</v>
      </c>
      <c r="AO249">
        <v>0.33336700000000002</v>
      </c>
      <c r="AP249">
        <v>0.38806580000000002</v>
      </c>
      <c r="AQ249">
        <v>0.4426582</v>
      </c>
      <c r="AR249">
        <v>0.61111479999999996</v>
      </c>
      <c r="AS249">
        <v>0.67648759999999997</v>
      </c>
      <c r="AT249">
        <v>0.7906126</v>
      </c>
      <c r="AU249">
        <v>0.77690919999999997</v>
      </c>
      <c r="AV249">
        <v>0.821021</v>
      </c>
      <c r="AW249">
        <v>0.81658310000000001</v>
      </c>
      <c r="AX249">
        <v>0.74122200000000005</v>
      </c>
      <c r="AY249">
        <v>0.58116020000000002</v>
      </c>
      <c r="AZ249">
        <v>0.43297000000000002</v>
      </c>
      <c r="BA249">
        <v>0.46749540000000001</v>
      </c>
      <c r="BB249">
        <v>0.56669910000000001</v>
      </c>
      <c r="BC249">
        <v>0.3987057</v>
      </c>
      <c r="BD249">
        <v>0.47283160000000002</v>
      </c>
      <c r="BE249">
        <v>0.27412320000000001</v>
      </c>
      <c r="BF249">
        <v>0.4193383</v>
      </c>
      <c r="BG249">
        <v>0.51759120000000003</v>
      </c>
      <c r="BH249">
        <v>0.48209950000000001</v>
      </c>
      <c r="BI249">
        <v>0.56153540000000002</v>
      </c>
      <c r="BJ249">
        <v>0.67744610000000005</v>
      </c>
      <c r="BK249">
        <v>0.61585409999999996</v>
      </c>
      <c r="BL249">
        <v>0.52546879999999996</v>
      </c>
      <c r="BM249">
        <v>0.42021839999999999</v>
      </c>
      <c r="BN249">
        <v>0.48030729999999999</v>
      </c>
      <c r="BO249">
        <v>0.54241110000000003</v>
      </c>
      <c r="BP249">
        <v>0.72114060000000002</v>
      </c>
      <c r="BQ249">
        <v>0.79123120000000002</v>
      </c>
      <c r="BR249">
        <v>0.90516790000000003</v>
      </c>
      <c r="BS249">
        <v>0.88199510000000003</v>
      </c>
      <c r="BT249">
        <v>0.90386949999999999</v>
      </c>
      <c r="BU249">
        <v>0.88693089999999997</v>
      </c>
      <c r="BV249">
        <v>0.80244329999999997</v>
      </c>
      <c r="BW249">
        <v>0.63766460000000003</v>
      </c>
      <c r="BX249">
        <v>0.48096830000000002</v>
      </c>
      <c r="BY249">
        <v>0.51060399999999995</v>
      </c>
      <c r="BZ249">
        <v>0.59841690000000003</v>
      </c>
      <c r="CA249">
        <v>0.4287514</v>
      </c>
      <c r="CB249">
        <v>0.50232860000000001</v>
      </c>
      <c r="CC249">
        <v>0.3039057</v>
      </c>
      <c r="CD249">
        <v>0.44824419999999998</v>
      </c>
      <c r="CE249">
        <v>0.54317289999999996</v>
      </c>
      <c r="CF249">
        <v>0.5170361</v>
      </c>
      <c r="CG249">
        <v>0.59942810000000002</v>
      </c>
      <c r="CH249">
        <v>0.72644030000000004</v>
      </c>
      <c r="CI249">
        <v>0.66855500000000001</v>
      </c>
      <c r="CJ249">
        <v>0.5800111</v>
      </c>
      <c r="CK249">
        <v>0.4803714</v>
      </c>
      <c r="CL249">
        <v>0.5441935</v>
      </c>
      <c r="CM249">
        <v>0.61149969999999998</v>
      </c>
      <c r="CN249">
        <v>0.79734419999999995</v>
      </c>
      <c r="CO249">
        <v>0.87070219999999998</v>
      </c>
      <c r="CP249">
        <v>0.98450859999999996</v>
      </c>
      <c r="CQ249">
        <v>0.9547774</v>
      </c>
      <c r="CR249">
        <v>0.9612501</v>
      </c>
      <c r="CS249">
        <v>0.93565359999999997</v>
      </c>
      <c r="CT249">
        <v>0.84484490000000001</v>
      </c>
      <c r="CU249">
        <v>0.67679940000000005</v>
      </c>
      <c r="CV249">
        <v>0.51421170000000005</v>
      </c>
      <c r="CW249">
        <v>0.54046079999999996</v>
      </c>
      <c r="CX249">
        <v>0.63013459999999999</v>
      </c>
      <c r="CY249">
        <v>0.45879710000000001</v>
      </c>
      <c r="CZ249">
        <v>0.53182569999999996</v>
      </c>
      <c r="DA249">
        <v>0.33368829999999999</v>
      </c>
      <c r="DB249">
        <v>0.47715010000000002</v>
      </c>
      <c r="DC249">
        <v>0.5687546</v>
      </c>
      <c r="DD249">
        <v>0.55197269999999998</v>
      </c>
      <c r="DE249">
        <v>0.63732080000000002</v>
      </c>
      <c r="DF249">
        <v>0.77543439999999997</v>
      </c>
      <c r="DG249">
        <v>0.72125600000000001</v>
      </c>
      <c r="DH249">
        <v>0.63455340000000005</v>
      </c>
      <c r="DI249">
        <v>0.54052440000000002</v>
      </c>
      <c r="DJ249">
        <v>0.6080797</v>
      </c>
      <c r="DK249">
        <v>0.68058830000000003</v>
      </c>
      <c r="DL249">
        <v>0.87354779999999999</v>
      </c>
      <c r="DM249">
        <v>0.9501733</v>
      </c>
      <c r="DN249">
        <v>1.063849</v>
      </c>
      <c r="DO249">
        <v>1.02756</v>
      </c>
      <c r="DP249">
        <v>1.0186310000000001</v>
      </c>
      <c r="DQ249">
        <v>0.98437629999999998</v>
      </c>
      <c r="DR249">
        <v>0.8872466</v>
      </c>
      <c r="DS249">
        <v>0.71593419999999997</v>
      </c>
      <c r="DT249">
        <v>0.54745509999999997</v>
      </c>
      <c r="DU249">
        <v>0.57031770000000004</v>
      </c>
      <c r="DV249">
        <v>0.67593000000000003</v>
      </c>
      <c r="DW249">
        <v>0.50217829999999997</v>
      </c>
      <c r="DX249">
        <v>0.5744148</v>
      </c>
      <c r="DY249">
        <v>0.37668950000000001</v>
      </c>
      <c r="DZ249">
        <v>0.51888559999999995</v>
      </c>
      <c r="EA249">
        <v>0.60569050000000002</v>
      </c>
      <c r="EB249">
        <v>0.60241560000000005</v>
      </c>
      <c r="EC249">
        <v>0.69203190000000003</v>
      </c>
      <c r="ED249">
        <v>0.84617430000000005</v>
      </c>
      <c r="EE249">
        <v>0.79734780000000005</v>
      </c>
      <c r="EF249">
        <v>0.71330389999999999</v>
      </c>
      <c r="EG249">
        <v>0.62737569999999998</v>
      </c>
      <c r="EH249">
        <v>0.70032119999999998</v>
      </c>
      <c r="EI249">
        <v>0.78034130000000002</v>
      </c>
      <c r="EJ249">
        <v>0.98357360000000005</v>
      </c>
      <c r="EK249">
        <v>1.0649169999999999</v>
      </c>
      <c r="EL249">
        <v>1.1784049999999999</v>
      </c>
      <c r="EM249">
        <v>1.132646</v>
      </c>
      <c r="EN249">
        <v>1.1014790000000001</v>
      </c>
      <c r="EO249">
        <v>1.054724</v>
      </c>
      <c r="EP249">
        <v>0.94846790000000003</v>
      </c>
      <c r="EQ249">
        <v>0.77243850000000003</v>
      </c>
      <c r="ER249">
        <v>0.59545340000000002</v>
      </c>
      <c r="ES249">
        <v>0.61342629999999998</v>
      </c>
      <c r="ET249">
        <v>41.621279999999999</v>
      </c>
      <c r="EU249">
        <v>41.375929999999997</v>
      </c>
      <c r="EV249">
        <v>41.463149999999999</v>
      </c>
      <c r="EW249">
        <v>40.903170000000003</v>
      </c>
      <c r="EX249">
        <v>39.740070000000003</v>
      </c>
      <c r="EY249">
        <v>38.984059999999999</v>
      </c>
      <c r="EZ249">
        <v>38.582239999999999</v>
      </c>
      <c r="FA249">
        <v>39.417870000000001</v>
      </c>
      <c r="FB249">
        <v>42.019240000000003</v>
      </c>
      <c r="FC249">
        <v>46.42268</v>
      </c>
      <c r="FD249">
        <v>49.731209999999997</v>
      </c>
      <c r="FE249">
        <v>51.80077</v>
      </c>
      <c r="FF249">
        <v>53.929079999999999</v>
      </c>
      <c r="FG249">
        <v>55.116799999999998</v>
      </c>
      <c r="FH249">
        <v>56.044040000000003</v>
      </c>
      <c r="FI249">
        <v>56.00958</v>
      </c>
      <c r="FJ249">
        <v>54.671019999999999</v>
      </c>
      <c r="FK249">
        <v>53.51484</v>
      </c>
      <c r="FL249">
        <v>52.185040000000001</v>
      </c>
      <c r="FM249">
        <v>50.993679999999998</v>
      </c>
      <c r="FN249">
        <v>49.682029999999997</v>
      </c>
      <c r="FO249">
        <v>48.23274</v>
      </c>
      <c r="FP249">
        <v>47.827489999999997</v>
      </c>
      <c r="FQ249">
        <v>46.449280000000002</v>
      </c>
      <c r="FR249">
        <v>7.7068800000000007E-2</v>
      </c>
      <c r="FS249">
        <v>0.1053631</v>
      </c>
    </row>
    <row r="250" spans="1:176" x14ac:dyDescent="0.2">
      <c r="A250" t="s">
        <v>199</v>
      </c>
      <c r="B250" t="s">
        <v>236</v>
      </c>
      <c r="C250" t="s">
        <v>1</v>
      </c>
      <c r="D250" t="s">
        <v>230</v>
      </c>
      <c r="E250">
        <v>657</v>
      </c>
      <c r="F250">
        <v>6.0563019999999996</v>
      </c>
      <c r="G250">
        <v>5.8836320000000004</v>
      </c>
      <c r="H250">
        <v>5.9502220000000001</v>
      </c>
      <c r="I250">
        <v>5.9489900000000002</v>
      </c>
      <c r="J250">
        <v>6.2054840000000002</v>
      </c>
      <c r="K250">
        <v>6.8641300000000003</v>
      </c>
      <c r="L250">
        <v>8.0579710000000002</v>
      </c>
      <c r="M250">
        <v>9.5185770000000005</v>
      </c>
      <c r="N250">
        <v>10.85825</v>
      </c>
      <c r="O250">
        <v>11.35852</v>
      </c>
      <c r="P250">
        <v>11.584199999999999</v>
      </c>
      <c r="Q250">
        <v>11.63907</v>
      </c>
      <c r="R250">
        <v>11.425129999999999</v>
      </c>
      <c r="S250">
        <v>11.62039</v>
      </c>
      <c r="T250">
        <v>11.66272</v>
      </c>
      <c r="U250">
        <v>11.492749999999999</v>
      </c>
      <c r="V250">
        <v>10.99746</v>
      </c>
      <c r="W250">
        <v>10.512919999999999</v>
      </c>
      <c r="X250">
        <v>9.9456050000000005</v>
      </c>
      <c r="Y250">
        <v>9.2881119999999999</v>
      </c>
      <c r="Z250">
        <v>8.5020249999999997</v>
      </c>
      <c r="AA250">
        <v>7.701613</v>
      </c>
      <c r="AB250">
        <v>6.9233000000000002</v>
      </c>
      <c r="AC250">
        <v>6.4454690000000001</v>
      </c>
      <c r="AD250">
        <v>0.53416870000000005</v>
      </c>
      <c r="AE250">
        <v>0.44776959999999999</v>
      </c>
      <c r="AF250">
        <v>0.53823160000000003</v>
      </c>
      <c r="AG250">
        <v>0.38155939999999999</v>
      </c>
      <c r="AH250">
        <v>0.42602699999999999</v>
      </c>
      <c r="AI250">
        <v>0.42059229999999997</v>
      </c>
      <c r="AJ250">
        <v>0.54015519999999995</v>
      </c>
      <c r="AK250">
        <v>0.70984040000000004</v>
      </c>
      <c r="AL250">
        <v>0.69016319999999998</v>
      </c>
      <c r="AM250">
        <v>0.70985129999999996</v>
      </c>
      <c r="AN250">
        <v>0.68823659999999998</v>
      </c>
      <c r="AO250">
        <v>0.59560170000000001</v>
      </c>
      <c r="AP250">
        <v>0.65055680000000005</v>
      </c>
      <c r="AQ250">
        <v>0.67227700000000001</v>
      </c>
      <c r="AR250">
        <v>0.84843869999999999</v>
      </c>
      <c r="AS250">
        <v>0.97267539999999997</v>
      </c>
      <c r="AT250">
        <v>1.0220769999999999</v>
      </c>
      <c r="AU250">
        <v>1.008623</v>
      </c>
      <c r="AV250">
        <v>0.99929449999999997</v>
      </c>
      <c r="AW250">
        <v>0.87613059999999998</v>
      </c>
      <c r="AX250">
        <v>0.70640309999999995</v>
      </c>
      <c r="AY250">
        <v>0.61590820000000002</v>
      </c>
      <c r="AZ250">
        <v>0.56293590000000004</v>
      </c>
      <c r="BA250">
        <v>0.6014737</v>
      </c>
      <c r="BB250">
        <v>0.57996409999999998</v>
      </c>
      <c r="BC250">
        <v>0.4911509</v>
      </c>
      <c r="BD250">
        <v>0.58082069999999997</v>
      </c>
      <c r="BE250">
        <v>0.42456060000000001</v>
      </c>
      <c r="BF250">
        <v>0.46776250000000003</v>
      </c>
      <c r="BG250">
        <v>0.4575282</v>
      </c>
      <c r="BH250">
        <v>0.59059810000000001</v>
      </c>
      <c r="BI250">
        <v>0.76455150000000005</v>
      </c>
      <c r="BJ250">
        <v>0.76090310000000005</v>
      </c>
      <c r="BK250">
        <v>0.78594310000000001</v>
      </c>
      <c r="BL250">
        <v>0.76698699999999997</v>
      </c>
      <c r="BM250">
        <v>0.68245299999999998</v>
      </c>
      <c r="BN250">
        <v>0.74279830000000002</v>
      </c>
      <c r="BO250">
        <v>0.77202999999999999</v>
      </c>
      <c r="BP250">
        <v>0.95846450000000005</v>
      </c>
      <c r="BQ250">
        <v>1.0874189999999999</v>
      </c>
      <c r="BR250">
        <v>1.1366320000000001</v>
      </c>
      <c r="BS250">
        <v>1.1137090000000001</v>
      </c>
      <c r="BT250">
        <v>1.0821430000000001</v>
      </c>
      <c r="BU250">
        <v>0.94647840000000005</v>
      </c>
      <c r="BV250">
        <v>0.76762439999999998</v>
      </c>
      <c r="BW250">
        <v>0.67241260000000003</v>
      </c>
      <c r="BX250">
        <v>0.61093419999999998</v>
      </c>
      <c r="BY250">
        <v>0.64458230000000005</v>
      </c>
      <c r="BZ250">
        <v>0.61168180000000005</v>
      </c>
      <c r="CA250">
        <v>0.52119649999999995</v>
      </c>
      <c r="CB250">
        <v>0.61031780000000002</v>
      </c>
      <c r="CC250">
        <v>0.4543431</v>
      </c>
      <c r="CD250">
        <v>0.49666840000000001</v>
      </c>
      <c r="CE250">
        <v>0.48310989999999998</v>
      </c>
      <c r="CF250">
        <v>0.6255347</v>
      </c>
      <c r="CG250">
        <v>0.80244420000000005</v>
      </c>
      <c r="CH250">
        <v>0.80989719999999998</v>
      </c>
      <c r="CI250">
        <v>0.83864399999999995</v>
      </c>
      <c r="CJ250">
        <v>0.82152930000000002</v>
      </c>
      <c r="CK250">
        <v>0.74260599999999999</v>
      </c>
      <c r="CL250">
        <v>0.80668450000000003</v>
      </c>
      <c r="CM250">
        <v>0.84111860000000005</v>
      </c>
      <c r="CN250">
        <v>1.0346679999999999</v>
      </c>
      <c r="CO250">
        <v>1.16689</v>
      </c>
      <c r="CP250">
        <v>1.215973</v>
      </c>
      <c r="CQ250">
        <v>1.186491</v>
      </c>
      <c r="CR250">
        <v>1.139524</v>
      </c>
      <c r="CS250">
        <v>0.99520109999999995</v>
      </c>
      <c r="CT250">
        <v>0.81002600000000002</v>
      </c>
      <c r="CU250">
        <v>0.71154740000000005</v>
      </c>
      <c r="CV250">
        <v>0.64417760000000002</v>
      </c>
      <c r="CW250">
        <v>0.67443920000000002</v>
      </c>
      <c r="CX250">
        <v>0.64339950000000001</v>
      </c>
      <c r="CY250">
        <v>0.55124220000000002</v>
      </c>
      <c r="CZ250">
        <v>0.63981489999999996</v>
      </c>
      <c r="DA250">
        <v>0.48412569999999999</v>
      </c>
      <c r="DB250">
        <v>0.52557430000000005</v>
      </c>
      <c r="DC250">
        <v>0.50869160000000002</v>
      </c>
      <c r="DD250">
        <v>0.66047129999999998</v>
      </c>
      <c r="DE250">
        <v>0.84033690000000005</v>
      </c>
      <c r="DF250">
        <v>0.85889139999999997</v>
      </c>
      <c r="DG250">
        <v>0.89134500000000005</v>
      </c>
      <c r="DH250">
        <v>0.87607159999999995</v>
      </c>
      <c r="DI250">
        <v>0.80275909999999995</v>
      </c>
      <c r="DJ250">
        <v>0.87057070000000003</v>
      </c>
      <c r="DK250">
        <v>0.91020719999999999</v>
      </c>
      <c r="DL250">
        <v>1.1108720000000001</v>
      </c>
      <c r="DM250">
        <v>1.2463610000000001</v>
      </c>
      <c r="DN250">
        <v>1.2953140000000001</v>
      </c>
      <c r="DO250">
        <v>1.2592730000000001</v>
      </c>
      <c r="DP250">
        <v>1.196904</v>
      </c>
      <c r="DQ250">
        <v>1.0439240000000001</v>
      </c>
      <c r="DR250">
        <v>0.85242770000000001</v>
      </c>
      <c r="DS250">
        <v>0.75068219999999997</v>
      </c>
      <c r="DT250">
        <v>0.67742100000000005</v>
      </c>
      <c r="DU250">
        <v>0.70429609999999998</v>
      </c>
      <c r="DV250">
        <v>0.689195</v>
      </c>
      <c r="DW250">
        <v>0.59462340000000002</v>
      </c>
      <c r="DX250">
        <v>0.68240389999999995</v>
      </c>
      <c r="DY250">
        <v>0.52712689999999995</v>
      </c>
      <c r="DZ250">
        <v>0.56730990000000003</v>
      </c>
      <c r="EA250">
        <v>0.54562750000000004</v>
      </c>
      <c r="EB250">
        <v>0.7109143</v>
      </c>
      <c r="EC250">
        <v>0.89504790000000001</v>
      </c>
      <c r="ED250">
        <v>0.92963130000000005</v>
      </c>
      <c r="EE250">
        <v>0.96743679999999999</v>
      </c>
      <c r="EF250">
        <v>0.95482210000000001</v>
      </c>
      <c r="EG250">
        <v>0.88961040000000002</v>
      </c>
      <c r="EH250">
        <v>0.96281220000000001</v>
      </c>
      <c r="EI250">
        <v>1.00996</v>
      </c>
      <c r="EJ250">
        <v>1.220898</v>
      </c>
      <c r="EK250">
        <v>1.361105</v>
      </c>
      <c r="EL250">
        <v>1.409869</v>
      </c>
      <c r="EM250">
        <v>1.3643590000000001</v>
      </c>
      <c r="EN250">
        <v>1.2797529999999999</v>
      </c>
      <c r="EO250">
        <v>1.1142719999999999</v>
      </c>
      <c r="EP250">
        <v>0.91364900000000004</v>
      </c>
      <c r="EQ250">
        <v>0.80718650000000003</v>
      </c>
      <c r="ER250">
        <v>0.72541929999999999</v>
      </c>
      <c r="ES250">
        <v>0.74740459999999997</v>
      </c>
      <c r="ET250">
        <v>47.093769999999999</v>
      </c>
      <c r="EU250">
        <v>46.066969999999998</v>
      </c>
      <c r="EV250">
        <v>45.142519999999998</v>
      </c>
      <c r="EW250">
        <v>44.454700000000003</v>
      </c>
      <c r="EX250">
        <v>43.88015</v>
      </c>
      <c r="EY250">
        <v>43.396299999999997</v>
      </c>
      <c r="EZ250">
        <v>43.051220000000001</v>
      </c>
      <c r="FA250">
        <v>43.30547</v>
      </c>
      <c r="FB250">
        <v>46.442329999999998</v>
      </c>
      <c r="FC250">
        <v>51.263840000000002</v>
      </c>
      <c r="FD250">
        <v>55.752310000000001</v>
      </c>
      <c r="FE250">
        <v>59.318199999999997</v>
      </c>
      <c r="FF250">
        <v>61.96228</v>
      </c>
      <c r="FG250">
        <v>63.940469999999998</v>
      </c>
      <c r="FH250">
        <v>65.187089999999998</v>
      </c>
      <c r="FI250">
        <v>65.466279999999998</v>
      </c>
      <c r="FJ250">
        <v>63.808419999999998</v>
      </c>
      <c r="FK250">
        <v>60.252119999999998</v>
      </c>
      <c r="FL250">
        <v>56.968260000000001</v>
      </c>
      <c r="FM250">
        <v>54.796169999999996</v>
      </c>
      <c r="FN250">
        <v>52.932519999999997</v>
      </c>
      <c r="FO250">
        <v>51.445129999999999</v>
      </c>
      <c r="FP250">
        <v>49.983649999999997</v>
      </c>
      <c r="FQ250">
        <v>48.676850000000002</v>
      </c>
      <c r="FR250">
        <v>7.7068800000000007E-2</v>
      </c>
      <c r="FS250">
        <v>0.1053631</v>
      </c>
    </row>
    <row r="251" spans="1:176" x14ac:dyDescent="0.2">
      <c r="A251" t="s">
        <v>199</v>
      </c>
      <c r="B251" t="s">
        <v>236</v>
      </c>
      <c r="C251" t="s">
        <v>1</v>
      </c>
      <c r="D251" t="s">
        <v>241</v>
      </c>
      <c r="E251">
        <v>657</v>
      </c>
      <c r="F251">
        <v>5.6796829999999998</v>
      </c>
      <c r="G251">
        <v>5.572616</v>
      </c>
      <c r="H251">
        <v>5.6599360000000001</v>
      </c>
      <c r="I251">
        <v>5.6376670000000004</v>
      </c>
      <c r="J251">
        <v>5.9315360000000004</v>
      </c>
      <c r="K251">
        <v>6.476254</v>
      </c>
      <c r="L251">
        <v>7.7375679999999996</v>
      </c>
      <c r="M251">
        <v>8.7030550000000009</v>
      </c>
      <c r="N251">
        <v>9.6427709999999998</v>
      </c>
      <c r="O251">
        <v>10.07208</v>
      </c>
      <c r="P251">
        <v>10.35032</v>
      </c>
      <c r="Q251">
        <v>10.352679999999999</v>
      </c>
      <c r="R251">
        <v>10.35139</v>
      </c>
      <c r="S251">
        <v>10.42347</v>
      </c>
      <c r="T251">
        <v>10.72025</v>
      </c>
      <c r="U251">
        <v>10.7118</v>
      </c>
      <c r="V251">
        <v>10.16525</v>
      </c>
      <c r="W251">
        <v>9.9056270000000008</v>
      </c>
      <c r="X251">
        <v>9.4435350000000007</v>
      </c>
      <c r="Y251">
        <v>8.8652040000000003</v>
      </c>
      <c r="Z251">
        <v>8.1824429999999992</v>
      </c>
      <c r="AA251">
        <v>7.3725420000000002</v>
      </c>
      <c r="AB251">
        <v>6.687411</v>
      </c>
      <c r="AC251">
        <v>6.184259</v>
      </c>
      <c r="AD251">
        <v>0.53385459999999996</v>
      </c>
      <c r="AE251">
        <v>0.44595059999999997</v>
      </c>
      <c r="AF251">
        <v>0.53743050000000003</v>
      </c>
      <c r="AG251">
        <v>0.3781234</v>
      </c>
      <c r="AH251">
        <v>0.42303030000000003</v>
      </c>
      <c r="AI251">
        <v>0.41655209999999998</v>
      </c>
      <c r="AJ251">
        <v>0.53539170000000003</v>
      </c>
      <c r="AK251">
        <v>0.70203009999999999</v>
      </c>
      <c r="AL251">
        <v>0.68198550000000002</v>
      </c>
      <c r="AM251">
        <v>0.70065650000000002</v>
      </c>
      <c r="AN251">
        <v>0.68095729999999999</v>
      </c>
      <c r="AO251">
        <v>0.58540429999999999</v>
      </c>
      <c r="AP251">
        <v>0.64186509999999997</v>
      </c>
      <c r="AQ251">
        <v>0.66467149999999997</v>
      </c>
      <c r="AR251">
        <v>0.84122260000000004</v>
      </c>
      <c r="AS251">
        <v>0.9646747</v>
      </c>
      <c r="AT251">
        <v>1.0162850000000001</v>
      </c>
      <c r="AU251">
        <v>1.0032939999999999</v>
      </c>
      <c r="AV251">
        <v>0.99490520000000005</v>
      </c>
      <c r="AW251">
        <v>0.87666520000000003</v>
      </c>
      <c r="AX251">
        <v>0.70680949999999998</v>
      </c>
      <c r="AY251">
        <v>0.61512080000000002</v>
      </c>
      <c r="AZ251">
        <v>0.56116029999999995</v>
      </c>
      <c r="BA251">
        <v>0.59999650000000004</v>
      </c>
      <c r="BB251">
        <v>0.57965</v>
      </c>
      <c r="BC251">
        <v>0.48933179999999998</v>
      </c>
      <c r="BD251">
        <v>0.58001950000000002</v>
      </c>
      <c r="BE251">
        <v>0.42112460000000002</v>
      </c>
      <c r="BF251">
        <v>0.46476580000000001</v>
      </c>
      <c r="BG251">
        <v>0.45348810000000001</v>
      </c>
      <c r="BH251">
        <v>0.58583470000000004</v>
      </c>
      <c r="BI251">
        <v>0.75674110000000006</v>
      </c>
      <c r="BJ251">
        <v>0.75272539999999999</v>
      </c>
      <c r="BK251">
        <v>0.77674840000000001</v>
      </c>
      <c r="BL251">
        <v>0.75970769999999999</v>
      </c>
      <c r="BM251">
        <v>0.67225559999999995</v>
      </c>
      <c r="BN251">
        <v>0.73410660000000005</v>
      </c>
      <c r="BO251">
        <v>0.76442449999999995</v>
      </c>
      <c r="BP251">
        <v>0.95124839999999999</v>
      </c>
      <c r="BQ251">
        <v>1.079418</v>
      </c>
      <c r="BR251">
        <v>1.130841</v>
      </c>
      <c r="BS251">
        <v>1.108379</v>
      </c>
      <c r="BT251">
        <v>1.0777540000000001</v>
      </c>
      <c r="BU251">
        <v>0.94701299999999999</v>
      </c>
      <c r="BV251">
        <v>0.76803080000000001</v>
      </c>
      <c r="BW251">
        <v>0.67162509999999997</v>
      </c>
      <c r="BX251">
        <v>0.60915850000000005</v>
      </c>
      <c r="BY251">
        <v>0.64310509999999999</v>
      </c>
      <c r="BZ251">
        <v>0.61136780000000002</v>
      </c>
      <c r="CA251">
        <v>0.51937750000000005</v>
      </c>
      <c r="CB251">
        <v>0.60951659999999996</v>
      </c>
      <c r="CC251">
        <v>0.45090710000000001</v>
      </c>
      <c r="CD251">
        <v>0.49367169999999999</v>
      </c>
      <c r="CE251">
        <v>0.47906969999999999</v>
      </c>
      <c r="CF251">
        <v>0.62077130000000003</v>
      </c>
      <c r="CG251">
        <v>0.79463379999999995</v>
      </c>
      <c r="CH251">
        <v>0.80171950000000003</v>
      </c>
      <c r="CI251">
        <v>0.82944929999999994</v>
      </c>
      <c r="CJ251">
        <v>0.81425009999999998</v>
      </c>
      <c r="CK251">
        <v>0.73240859999999997</v>
      </c>
      <c r="CL251">
        <v>0.79799279999999995</v>
      </c>
      <c r="CM251">
        <v>0.83351310000000001</v>
      </c>
      <c r="CN251">
        <v>1.027452</v>
      </c>
      <c r="CO251">
        <v>1.1588890000000001</v>
      </c>
      <c r="CP251">
        <v>1.210181</v>
      </c>
      <c r="CQ251">
        <v>1.181162</v>
      </c>
      <c r="CR251">
        <v>1.1351340000000001</v>
      </c>
      <c r="CS251">
        <v>0.99573560000000005</v>
      </c>
      <c r="CT251">
        <v>0.81043240000000005</v>
      </c>
      <c r="CU251">
        <v>0.7107599</v>
      </c>
      <c r="CV251">
        <v>0.64240189999999997</v>
      </c>
      <c r="CW251">
        <v>0.67296199999999995</v>
      </c>
      <c r="CX251">
        <v>0.64308549999999998</v>
      </c>
      <c r="CY251">
        <v>0.5494232</v>
      </c>
      <c r="CZ251">
        <v>0.63901370000000002</v>
      </c>
      <c r="DA251">
        <v>0.4806897</v>
      </c>
      <c r="DB251">
        <v>0.52257750000000003</v>
      </c>
      <c r="DC251">
        <v>0.50465139999999997</v>
      </c>
      <c r="DD251">
        <v>0.65570790000000001</v>
      </c>
      <c r="DE251">
        <v>0.83252649999999995</v>
      </c>
      <c r="DF251">
        <v>0.85071370000000002</v>
      </c>
      <c r="DG251">
        <v>0.8821502</v>
      </c>
      <c r="DH251">
        <v>0.86879240000000002</v>
      </c>
      <c r="DI251">
        <v>0.79256170000000004</v>
      </c>
      <c r="DJ251">
        <v>0.8618789</v>
      </c>
      <c r="DK251">
        <v>0.90260169999999995</v>
      </c>
      <c r="DL251">
        <v>1.103656</v>
      </c>
      <c r="DM251">
        <v>1.2383599999999999</v>
      </c>
      <c r="DN251">
        <v>1.2895220000000001</v>
      </c>
      <c r="DO251">
        <v>1.2539439999999999</v>
      </c>
      <c r="DP251">
        <v>1.192515</v>
      </c>
      <c r="DQ251">
        <v>1.0444580000000001</v>
      </c>
      <c r="DR251">
        <v>0.85283410000000004</v>
      </c>
      <c r="DS251">
        <v>0.74989470000000003</v>
      </c>
      <c r="DT251">
        <v>0.67564539999999995</v>
      </c>
      <c r="DU251">
        <v>0.70281879999999997</v>
      </c>
      <c r="DV251">
        <v>0.68888090000000002</v>
      </c>
      <c r="DW251">
        <v>0.59280440000000001</v>
      </c>
      <c r="DX251">
        <v>0.68160279999999995</v>
      </c>
      <c r="DY251">
        <v>0.52369089999999996</v>
      </c>
      <c r="DZ251">
        <v>0.56431310000000001</v>
      </c>
      <c r="EA251">
        <v>0.54158740000000005</v>
      </c>
      <c r="EB251">
        <v>0.70615079999999997</v>
      </c>
      <c r="EC251">
        <v>0.88723750000000001</v>
      </c>
      <c r="ED251">
        <v>0.92145359999999998</v>
      </c>
      <c r="EE251">
        <v>0.95824209999999999</v>
      </c>
      <c r="EF251">
        <v>0.94754280000000002</v>
      </c>
      <c r="EG251">
        <v>0.879413</v>
      </c>
      <c r="EH251">
        <v>0.95412050000000004</v>
      </c>
      <c r="EI251">
        <v>1.0023550000000001</v>
      </c>
      <c r="EJ251">
        <v>1.213681</v>
      </c>
      <c r="EK251">
        <v>1.3531040000000001</v>
      </c>
      <c r="EL251">
        <v>1.404077</v>
      </c>
      <c r="EM251">
        <v>1.35903</v>
      </c>
      <c r="EN251">
        <v>1.275363</v>
      </c>
      <c r="EO251">
        <v>1.114806</v>
      </c>
      <c r="EP251">
        <v>0.91405539999999996</v>
      </c>
      <c r="EQ251">
        <v>0.80639910000000004</v>
      </c>
      <c r="ER251">
        <v>0.72364360000000005</v>
      </c>
      <c r="ES251">
        <v>0.74592740000000002</v>
      </c>
      <c r="ET251">
        <v>45.016559999999998</v>
      </c>
      <c r="EU251">
        <v>43.365270000000002</v>
      </c>
      <c r="EV251">
        <v>41.905749999999998</v>
      </c>
      <c r="EW251">
        <v>41.10087</v>
      </c>
      <c r="EX251">
        <v>40.370919999999998</v>
      </c>
      <c r="EY251">
        <v>39.564250000000001</v>
      </c>
      <c r="EZ251">
        <v>39.242930000000001</v>
      </c>
      <c r="FA251">
        <v>39.577739999999999</v>
      </c>
      <c r="FB251">
        <v>43.404089999999997</v>
      </c>
      <c r="FC251">
        <v>49.35765</v>
      </c>
      <c r="FD251">
        <v>55.287820000000004</v>
      </c>
      <c r="FE251">
        <v>60.396889999999999</v>
      </c>
      <c r="FF251">
        <v>64.049229999999994</v>
      </c>
      <c r="FG251">
        <v>66.342939999999999</v>
      </c>
      <c r="FH251">
        <v>67.573499999999996</v>
      </c>
      <c r="FI251">
        <v>68.294669999999996</v>
      </c>
      <c r="FJ251">
        <v>66.701819999999998</v>
      </c>
      <c r="FK251">
        <v>61.66319</v>
      </c>
      <c r="FL251">
        <v>57.174480000000003</v>
      </c>
      <c r="FM251">
        <v>53.390979999999999</v>
      </c>
      <c r="FN251">
        <v>51.088189999999997</v>
      </c>
      <c r="FO251">
        <v>49.000399999999999</v>
      </c>
      <c r="FP251">
        <v>47.193829999999998</v>
      </c>
      <c r="FQ251">
        <v>45.529559999999996</v>
      </c>
      <c r="FR251">
        <v>7.7068800000000007E-2</v>
      </c>
      <c r="FS251">
        <v>0.1053631</v>
      </c>
    </row>
    <row r="252" spans="1:176" x14ac:dyDescent="0.2">
      <c r="A252" t="s">
        <v>199</v>
      </c>
      <c r="B252" t="s">
        <v>236</v>
      </c>
      <c r="C252" t="s">
        <v>1</v>
      </c>
      <c r="D252" t="s">
        <v>231</v>
      </c>
      <c r="E252">
        <v>657</v>
      </c>
      <c r="F252">
        <v>8.5850810000000006</v>
      </c>
      <c r="G252">
        <v>8.1133749999999996</v>
      </c>
      <c r="H252">
        <v>7.9463530000000002</v>
      </c>
      <c r="I252">
        <v>7.8700739999999998</v>
      </c>
      <c r="J252">
        <v>8.2116150000000001</v>
      </c>
      <c r="K252">
        <v>8.9396240000000002</v>
      </c>
      <c r="L252">
        <v>9.9035200000000003</v>
      </c>
      <c r="M252">
        <v>12.34643</v>
      </c>
      <c r="N252">
        <v>14.6335</v>
      </c>
      <c r="O252">
        <v>16.31953</v>
      </c>
      <c r="P252">
        <v>18.09883</v>
      </c>
      <c r="Q252">
        <v>19.240829999999999</v>
      </c>
      <c r="R252">
        <v>19.66827</v>
      </c>
      <c r="S252">
        <v>20.444500000000001</v>
      </c>
      <c r="T252">
        <v>20.938700000000001</v>
      </c>
      <c r="U252">
        <v>20.890429999999999</v>
      </c>
      <c r="V252">
        <v>20.280919999999998</v>
      </c>
      <c r="W252">
        <v>18.439360000000001</v>
      </c>
      <c r="X252">
        <v>16.550280000000001</v>
      </c>
      <c r="Y252">
        <v>15.38537</v>
      </c>
      <c r="Z252">
        <v>14.47489</v>
      </c>
      <c r="AA252">
        <v>12.533390000000001</v>
      </c>
      <c r="AB252">
        <v>10.70004</v>
      </c>
      <c r="AC252">
        <v>9.4637449999999994</v>
      </c>
      <c r="AD252">
        <v>0.13723279999999999</v>
      </c>
      <c r="AE252">
        <v>0.14121130000000001</v>
      </c>
      <c r="AF252">
        <v>0.25293840000000001</v>
      </c>
      <c r="AG252">
        <v>0.24674370000000001</v>
      </c>
      <c r="AH252">
        <v>0.28671970000000002</v>
      </c>
      <c r="AI252">
        <v>0.38935140000000001</v>
      </c>
      <c r="AJ252">
        <v>0.59321869999999999</v>
      </c>
      <c r="AK252">
        <v>0.91047489999999998</v>
      </c>
      <c r="AL252">
        <v>0.99439129999999998</v>
      </c>
      <c r="AM252">
        <v>1.0720430000000001</v>
      </c>
      <c r="AN252">
        <v>1.146976</v>
      </c>
      <c r="AO252">
        <v>1.093655</v>
      </c>
      <c r="AP252">
        <v>0.85569850000000003</v>
      </c>
      <c r="AQ252">
        <v>1.001028</v>
      </c>
      <c r="AR252">
        <v>1.1518600000000001</v>
      </c>
      <c r="AS252">
        <v>1.1718360000000001</v>
      </c>
      <c r="AT252">
        <v>1.1189249999999999</v>
      </c>
      <c r="AU252">
        <v>0.91015060000000003</v>
      </c>
      <c r="AV252">
        <v>0.38774940000000002</v>
      </c>
      <c r="AW252">
        <v>0.42976500000000001</v>
      </c>
      <c r="AX252">
        <v>0.61216660000000001</v>
      </c>
      <c r="AY252">
        <v>0.46290170000000003</v>
      </c>
      <c r="AZ252">
        <v>0.29799989999999998</v>
      </c>
      <c r="BA252">
        <v>0.28191830000000001</v>
      </c>
      <c r="BB252">
        <v>0.2912401</v>
      </c>
      <c r="BC252">
        <v>0.29574590000000001</v>
      </c>
      <c r="BD252">
        <v>0.41064800000000001</v>
      </c>
      <c r="BE252">
        <v>0.40385310000000002</v>
      </c>
      <c r="BF252">
        <v>0.44574999999999998</v>
      </c>
      <c r="BG252">
        <v>0.54924320000000004</v>
      </c>
      <c r="BH252">
        <v>0.74108549999999995</v>
      </c>
      <c r="BI252">
        <v>1.0667899999999999</v>
      </c>
      <c r="BJ252">
        <v>1.1793309999999999</v>
      </c>
      <c r="BK252">
        <v>1.2804420000000001</v>
      </c>
      <c r="BL252">
        <v>1.4083760000000001</v>
      </c>
      <c r="BM252">
        <v>1.3988799999999999</v>
      </c>
      <c r="BN252">
        <v>1.203424</v>
      </c>
      <c r="BO252">
        <v>1.3574310000000001</v>
      </c>
      <c r="BP252">
        <v>1.524195</v>
      </c>
      <c r="BQ252">
        <v>1.536969</v>
      </c>
      <c r="BR252">
        <v>1.4757439999999999</v>
      </c>
      <c r="BS252">
        <v>1.2266820000000001</v>
      </c>
      <c r="BT252">
        <v>0.66532400000000003</v>
      </c>
      <c r="BU252">
        <v>0.68264879999999994</v>
      </c>
      <c r="BV252">
        <v>0.82245820000000003</v>
      </c>
      <c r="BW252">
        <v>0.64099649999999997</v>
      </c>
      <c r="BX252">
        <v>0.46009699999999998</v>
      </c>
      <c r="BY252">
        <v>0.4303593</v>
      </c>
      <c r="BZ252">
        <v>0.39790510000000001</v>
      </c>
      <c r="CA252">
        <v>0.40277619999999997</v>
      </c>
      <c r="CB252">
        <v>0.51987729999999999</v>
      </c>
      <c r="CC252">
        <v>0.51266659999999997</v>
      </c>
      <c r="CD252">
        <v>0.55589390000000005</v>
      </c>
      <c r="CE252">
        <v>0.65998369999999995</v>
      </c>
      <c r="CF252">
        <v>0.84349759999999996</v>
      </c>
      <c r="CG252">
        <v>1.1750529999999999</v>
      </c>
      <c r="CH252">
        <v>1.30742</v>
      </c>
      <c r="CI252">
        <v>1.4247780000000001</v>
      </c>
      <c r="CJ252">
        <v>1.589421</v>
      </c>
      <c r="CK252">
        <v>1.6102780000000001</v>
      </c>
      <c r="CL252">
        <v>1.444258</v>
      </c>
      <c r="CM252">
        <v>1.604274</v>
      </c>
      <c r="CN252">
        <v>1.782073</v>
      </c>
      <c r="CO252">
        <v>1.7898590000000001</v>
      </c>
      <c r="CP252">
        <v>1.7228760000000001</v>
      </c>
      <c r="CQ252">
        <v>1.44591</v>
      </c>
      <c r="CR252">
        <v>0.85757119999999998</v>
      </c>
      <c r="CS252">
        <v>0.85779539999999999</v>
      </c>
      <c r="CT252">
        <v>0.96810549999999995</v>
      </c>
      <c r="CU252">
        <v>0.76434449999999998</v>
      </c>
      <c r="CV252">
        <v>0.57236489999999995</v>
      </c>
      <c r="CW252">
        <v>0.53316920000000001</v>
      </c>
      <c r="CX252">
        <v>0.50457010000000002</v>
      </c>
      <c r="CY252">
        <v>0.50980639999999999</v>
      </c>
      <c r="CZ252">
        <v>0.62910650000000001</v>
      </c>
      <c r="DA252">
        <v>0.62148000000000003</v>
      </c>
      <c r="DB252">
        <v>0.66603780000000001</v>
      </c>
      <c r="DC252">
        <v>0.77072419999999997</v>
      </c>
      <c r="DD252">
        <v>0.94590960000000002</v>
      </c>
      <c r="DE252">
        <v>1.2833159999999999</v>
      </c>
      <c r="DF252">
        <v>1.4355089999999999</v>
      </c>
      <c r="DG252">
        <v>1.569115</v>
      </c>
      <c r="DH252">
        <v>1.7704660000000001</v>
      </c>
      <c r="DI252">
        <v>1.8216760000000001</v>
      </c>
      <c r="DJ252">
        <v>1.6850909999999999</v>
      </c>
      <c r="DK252">
        <v>1.8511169999999999</v>
      </c>
      <c r="DL252">
        <v>2.0399509999999998</v>
      </c>
      <c r="DM252">
        <v>2.0427490000000001</v>
      </c>
      <c r="DN252">
        <v>1.9700070000000001</v>
      </c>
      <c r="DO252">
        <v>1.665138</v>
      </c>
      <c r="DP252">
        <v>1.0498190000000001</v>
      </c>
      <c r="DQ252">
        <v>1.032942</v>
      </c>
      <c r="DR252">
        <v>1.113753</v>
      </c>
      <c r="DS252">
        <v>0.88769240000000005</v>
      </c>
      <c r="DT252">
        <v>0.68463280000000004</v>
      </c>
      <c r="DU252">
        <v>0.63597899999999996</v>
      </c>
      <c r="DV252">
        <v>0.65857739999999998</v>
      </c>
      <c r="DW252">
        <v>0.66434099999999996</v>
      </c>
      <c r="DX252">
        <v>0.78681619999999997</v>
      </c>
      <c r="DY252">
        <v>0.77858939999999999</v>
      </c>
      <c r="DZ252">
        <v>0.82506809999999997</v>
      </c>
      <c r="EA252">
        <v>0.930616</v>
      </c>
      <c r="EB252">
        <v>1.0937760000000001</v>
      </c>
      <c r="EC252">
        <v>1.4396310000000001</v>
      </c>
      <c r="ED252">
        <v>1.6204480000000001</v>
      </c>
      <c r="EE252">
        <v>1.777514</v>
      </c>
      <c r="EF252">
        <v>2.0318659999999999</v>
      </c>
      <c r="EG252">
        <v>2.1269010000000002</v>
      </c>
      <c r="EH252">
        <v>2.0328170000000001</v>
      </c>
      <c r="EI252">
        <v>2.2075200000000001</v>
      </c>
      <c r="EJ252">
        <v>2.4122859999999999</v>
      </c>
      <c r="EK252">
        <v>2.4078810000000002</v>
      </c>
      <c r="EL252">
        <v>2.3268270000000002</v>
      </c>
      <c r="EM252">
        <v>1.9816689999999999</v>
      </c>
      <c r="EN252">
        <v>1.327393</v>
      </c>
      <c r="EO252">
        <v>1.2858259999999999</v>
      </c>
      <c r="EP252">
        <v>1.324044</v>
      </c>
      <c r="EQ252">
        <v>1.065787</v>
      </c>
      <c r="ER252">
        <v>0.84672979999999998</v>
      </c>
      <c r="ES252">
        <v>0.78442009999999995</v>
      </c>
      <c r="ET252">
        <v>75.088300000000004</v>
      </c>
      <c r="EU252">
        <v>73.66431</v>
      </c>
      <c r="EV252">
        <v>72.365899999999996</v>
      </c>
      <c r="EW252">
        <v>71.34769</v>
      </c>
      <c r="EX252">
        <v>70.198719999999994</v>
      </c>
      <c r="EY252">
        <v>69.284880000000001</v>
      </c>
      <c r="EZ252">
        <v>68.721209999999999</v>
      </c>
      <c r="FA252">
        <v>70.79365</v>
      </c>
      <c r="FB252">
        <v>73.642269999999996</v>
      </c>
      <c r="FC252">
        <v>77.020480000000006</v>
      </c>
      <c r="FD252">
        <v>80.325609999999998</v>
      </c>
      <c r="FE252">
        <v>83.286280000000005</v>
      </c>
      <c r="FF252">
        <v>85.950419999999994</v>
      </c>
      <c r="FG252">
        <v>88.285139999999998</v>
      </c>
      <c r="FH252">
        <v>90.097849999999994</v>
      </c>
      <c r="FI252">
        <v>91.18674</v>
      </c>
      <c r="FJ252">
        <v>91.691289999999995</v>
      </c>
      <c r="FK252">
        <v>91.242000000000004</v>
      </c>
      <c r="FL252">
        <v>89.822720000000004</v>
      </c>
      <c r="FM252">
        <v>87.757599999999996</v>
      </c>
      <c r="FN252">
        <v>84.759510000000006</v>
      </c>
      <c r="FO252">
        <v>81.547340000000005</v>
      </c>
      <c r="FP252">
        <v>78.974980000000002</v>
      </c>
      <c r="FQ252">
        <v>76.700649999999996</v>
      </c>
      <c r="FR252">
        <v>0.23071929999999999</v>
      </c>
      <c r="FS252">
        <v>0.27481499999999998</v>
      </c>
      <c r="FT252">
        <v>0.47436159999999999</v>
      </c>
    </row>
    <row r="253" spans="1:176" x14ac:dyDescent="0.2">
      <c r="A253" t="s">
        <v>199</v>
      </c>
      <c r="B253" t="s">
        <v>236</v>
      </c>
      <c r="C253" t="s">
        <v>1</v>
      </c>
      <c r="D253" t="s">
        <v>242</v>
      </c>
      <c r="E253">
        <v>657</v>
      </c>
      <c r="F253">
        <v>9.4819960000000005</v>
      </c>
      <c r="G253">
        <v>9.1095290000000002</v>
      </c>
      <c r="H253">
        <v>8.6874640000000003</v>
      </c>
      <c r="I253">
        <v>8.7895099999999999</v>
      </c>
      <c r="J253">
        <v>9.1577629999999992</v>
      </c>
      <c r="K253">
        <v>9.8899349999999995</v>
      </c>
      <c r="L253">
        <v>11.165050000000001</v>
      </c>
      <c r="M253">
        <v>13.42802</v>
      </c>
      <c r="N253">
        <v>15.33014</v>
      </c>
      <c r="O253">
        <v>16.94295</v>
      </c>
      <c r="P253">
        <v>18.803290000000001</v>
      </c>
      <c r="Q253">
        <v>19.689530000000001</v>
      </c>
      <c r="R253">
        <v>19.714079999999999</v>
      </c>
      <c r="S253">
        <v>20.418420000000001</v>
      </c>
      <c r="T253">
        <v>20.926500000000001</v>
      </c>
      <c r="U253">
        <v>21.008980000000001</v>
      </c>
      <c r="V253">
        <v>20.59844</v>
      </c>
      <c r="W253">
        <v>18.649650000000001</v>
      </c>
      <c r="X253">
        <v>16.951640000000001</v>
      </c>
      <c r="Y253">
        <v>15.89049</v>
      </c>
      <c r="Z253">
        <v>14.99367</v>
      </c>
      <c r="AA253">
        <v>12.57165</v>
      </c>
      <c r="AB253">
        <v>10.85636</v>
      </c>
      <c r="AC253">
        <v>9.6703620000000008</v>
      </c>
      <c r="AD253">
        <v>8.91401E-2</v>
      </c>
      <c r="AE253">
        <v>0.1158009</v>
      </c>
      <c r="AF253">
        <v>0.23569010000000001</v>
      </c>
      <c r="AG253">
        <v>0.25468610000000003</v>
      </c>
      <c r="AH253">
        <v>0.31468020000000002</v>
      </c>
      <c r="AI253">
        <v>0.41658600000000001</v>
      </c>
      <c r="AJ253">
        <v>0.62966200000000005</v>
      </c>
      <c r="AK253">
        <v>1.032905</v>
      </c>
      <c r="AL253">
        <v>1.1057920000000001</v>
      </c>
      <c r="AM253">
        <v>1.1490229999999999</v>
      </c>
      <c r="AN253">
        <v>1.290297</v>
      </c>
      <c r="AO253">
        <v>1.2319580000000001</v>
      </c>
      <c r="AP253">
        <v>0.9372376</v>
      </c>
      <c r="AQ253">
        <v>1.085609</v>
      </c>
      <c r="AR253">
        <v>1.19336</v>
      </c>
      <c r="AS253">
        <v>1.1860409999999999</v>
      </c>
      <c r="AT253">
        <v>1.11375</v>
      </c>
      <c r="AU253">
        <v>0.84895529999999997</v>
      </c>
      <c r="AV253">
        <v>0.25052289999999999</v>
      </c>
      <c r="AW253">
        <v>0.31352649999999999</v>
      </c>
      <c r="AX253">
        <v>0.51743570000000005</v>
      </c>
      <c r="AY253">
        <v>0.40762900000000002</v>
      </c>
      <c r="AZ253">
        <v>0.2642601</v>
      </c>
      <c r="BA253">
        <v>0.24902820000000001</v>
      </c>
      <c r="BB253">
        <v>0.24314740000000001</v>
      </c>
      <c r="BC253">
        <v>0.27033550000000001</v>
      </c>
      <c r="BD253">
        <v>0.39339970000000002</v>
      </c>
      <c r="BE253">
        <v>0.41179539999999998</v>
      </c>
      <c r="BF253">
        <v>0.47371049999999998</v>
      </c>
      <c r="BG253">
        <v>0.57647780000000004</v>
      </c>
      <c r="BH253">
        <v>0.77752880000000002</v>
      </c>
      <c r="BI253">
        <v>1.1892199999999999</v>
      </c>
      <c r="BJ253">
        <v>1.290732</v>
      </c>
      <c r="BK253">
        <v>1.3574219999999999</v>
      </c>
      <c r="BL253">
        <v>1.5516970000000001</v>
      </c>
      <c r="BM253">
        <v>1.5371840000000001</v>
      </c>
      <c r="BN253">
        <v>1.2849630000000001</v>
      </c>
      <c r="BO253">
        <v>1.4420109999999999</v>
      </c>
      <c r="BP253">
        <v>1.5656950000000001</v>
      </c>
      <c r="BQ253">
        <v>1.5511740000000001</v>
      </c>
      <c r="BR253">
        <v>1.470569</v>
      </c>
      <c r="BS253">
        <v>1.165486</v>
      </c>
      <c r="BT253">
        <v>0.5280975</v>
      </c>
      <c r="BU253">
        <v>0.56641039999999998</v>
      </c>
      <c r="BV253">
        <v>0.72772720000000002</v>
      </c>
      <c r="BW253">
        <v>0.58572380000000002</v>
      </c>
      <c r="BX253">
        <v>0.42635719999999999</v>
      </c>
      <c r="BY253">
        <v>0.39746920000000002</v>
      </c>
      <c r="BZ253">
        <v>0.34981240000000002</v>
      </c>
      <c r="CA253">
        <v>0.37736570000000003</v>
      </c>
      <c r="CB253">
        <v>0.50262899999999999</v>
      </c>
      <c r="CC253">
        <v>0.52060890000000004</v>
      </c>
      <c r="CD253">
        <v>0.5838544</v>
      </c>
      <c r="CE253">
        <v>0.68721840000000001</v>
      </c>
      <c r="CF253">
        <v>0.87994090000000003</v>
      </c>
      <c r="CG253">
        <v>1.2974840000000001</v>
      </c>
      <c r="CH253">
        <v>1.4188210000000001</v>
      </c>
      <c r="CI253">
        <v>1.5017579999999999</v>
      </c>
      <c r="CJ253">
        <v>1.732742</v>
      </c>
      <c r="CK253">
        <v>1.7485820000000001</v>
      </c>
      <c r="CL253">
        <v>1.5257970000000001</v>
      </c>
      <c r="CM253">
        <v>1.6888540000000001</v>
      </c>
      <c r="CN253">
        <v>1.8235730000000001</v>
      </c>
      <c r="CO253">
        <v>1.804063</v>
      </c>
      <c r="CP253">
        <v>1.7177009999999999</v>
      </c>
      <c r="CQ253">
        <v>1.3847149999999999</v>
      </c>
      <c r="CR253">
        <v>0.72034469999999995</v>
      </c>
      <c r="CS253">
        <v>0.74155700000000002</v>
      </c>
      <c r="CT253">
        <v>0.87337450000000005</v>
      </c>
      <c r="CU253">
        <v>0.70907180000000003</v>
      </c>
      <c r="CV253">
        <v>0.53862509999999997</v>
      </c>
      <c r="CW253">
        <v>0.50027909999999998</v>
      </c>
      <c r="CX253">
        <v>0.45647739999999998</v>
      </c>
      <c r="CY253">
        <v>0.48439589999999999</v>
      </c>
      <c r="CZ253">
        <v>0.61185820000000002</v>
      </c>
      <c r="DA253">
        <v>0.62942240000000005</v>
      </c>
      <c r="DB253">
        <v>0.69399829999999996</v>
      </c>
      <c r="DC253">
        <v>0.79795890000000003</v>
      </c>
      <c r="DD253">
        <v>0.98235289999999997</v>
      </c>
      <c r="DE253">
        <v>1.4057470000000001</v>
      </c>
      <c r="DF253">
        <v>1.5469090000000001</v>
      </c>
      <c r="DG253">
        <v>1.6460950000000001</v>
      </c>
      <c r="DH253">
        <v>1.9137869999999999</v>
      </c>
      <c r="DI253">
        <v>1.9599800000000001</v>
      </c>
      <c r="DJ253">
        <v>1.7666310000000001</v>
      </c>
      <c r="DK253">
        <v>1.935697</v>
      </c>
      <c r="DL253">
        <v>2.0814509999999999</v>
      </c>
      <c r="DM253">
        <v>2.056953</v>
      </c>
      <c r="DN253">
        <v>1.9648319999999999</v>
      </c>
      <c r="DO253">
        <v>1.6039429999999999</v>
      </c>
      <c r="DP253">
        <v>0.91259199999999996</v>
      </c>
      <c r="DQ253">
        <v>0.91670359999999995</v>
      </c>
      <c r="DR253">
        <v>1.0190220000000001</v>
      </c>
      <c r="DS253">
        <v>0.83241969999999998</v>
      </c>
      <c r="DT253">
        <v>0.65089300000000005</v>
      </c>
      <c r="DU253">
        <v>0.60308890000000004</v>
      </c>
      <c r="DV253">
        <v>0.61048469999999999</v>
      </c>
      <c r="DW253">
        <v>0.63893060000000002</v>
      </c>
      <c r="DX253">
        <v>0.76956789999999997</v>
      </c>
      <c r="DY253">
        <v>0.78653169999999994</v>
      </c>
      <c r="DZ253">
        <v>0.85302860000000003</v>
      </c>
      <c r="EA253">
        <v>0.95785070000000005</v>
      </c>
      <c r="EB253">
        <v>1.13022</v>
      </c>
      <c r="EC253">
        <v>1.5620620000000001</v>
      </c>
      <c r="ED253">
        <v>1.731849</v>
      </c>
      <c r="EE253">
        <v>1.8544940000000001</v>
      </c>
      <c r="EF253">
        <v>2.1751879999999999</v>
      </c>
      <c r="EG253">
        <v>2.2652049999999999</v>
      </c>
      <c r="EH253">
        <v>2.1143559999999999</v>
      </c>
      <c r="EI253">
        <v>2.2921</v>
      </c>
      <c r="EJ253">
        <v>2.453786</v>
      </c>
      <c r="EK253">
        <v>2.4220860000000002</v>
      </c>
      <c r="EL253">
        <v>2.3216510000000001</v>
      </c>
      <c r="EM253">
        <v>1.920474</v>
      </c>
      <c r="EN253">
        <v>1.190167</v>
      </c>
      <c r="EO253">
        <v>1.1695869999999999</v>
      </c>
      <c r="EP253">
        <v>1.2293130000000001</v>
      </c>
      <c r="EQ253">
        <v>1.0105139999999999</v>
      </c>
      <c r="ER253">
        <v>0.81298999999999999</v>
      </c>
      <c r="ES253">
        <v>0.75153000000000003</v>
      </c>
      <c r="ET253">
        <v>80.71011</v>
      </c>
      <c r="EU253">
        <v>79.294849999999997</v>
      </c>
      <c r="EV253">
        <v>78.170490000000001</v>
      </c>
      <c r="EW253">
        <v>77.146600000000007</v>
      </c>
      <c r="EX253">
        <v>75.657219999999995</v>
      </c>
      <c r="EY253">
        <v>75.201740000000001</v>
      </c>
      <c r="EZ253">
        <v>74.854900000000001</v>
      </c>
      <c r="FA253">
        <v>75.243170000000006</v>
      </c>
      <c r="FB253">
        <v>75.316519999999997</v>
      </c>
      <c r="FC253">
        <v>79.803700000000006</v>
      </c>
      <c r="FD253">
        <v>83.594759999999994</v>
      </c>
      <c r="FE253">
        <v>86.355050000000006</v>
      </c>
      <c r="FF253">
        <v>87.462220000000002</v>
      </c>
      <c r="FG253">
        <v>88.797939999999997</v>
      </c>
      <c r="FH253">
        <v>90.657579999999996</v>
      </c>
      <c r="FI253">
        <v>93.100470000000001</v>
      </c>
      <c r="FJ253">
        <v>93.950289999999995</v>
      </c>
      <c r="FK253">
        <v>93.683800000000005</v>
      </c>
      <c r="FL253">
        <v>93.318650000000005</v>
      </c>
      <c r="FM253">
        <v>91.146730000000005</v>
      </c>
      <c r="FN253">
        <v>87.413830000000004</v>
      </c>
      <c r="FO253">
        <v>83.144850000000005</v>
      </c>
      <c r="FP253">
        <v>80.764120000000005</v>
      </c>
      <c r="FQ253">
        <v>79.053070000000005</v>
      </c>
      <c r="FR253">
        <v>0.23071929999999999</v>
      </c>
      <c r="FS253">
        <v>0.27481499999999998</v>
      </c>
      <c r="FT253">
        <v>0.47436159999999999</v>
      </c>
    </row>
    <row r="254" spans="1:176" x14ac:dyDescent="0.2">
      <c r="A254" t="s">
        <v>199</v>
      </c>
      <c r="B254" t="s">
        <v>236</v>
      </c>
      <c r="C254" t="s">
        <v>1</v>
      </c>
      <c r="D254" t="s">
        <v>232</v>
      </c>
      <c r="E254">
        <v>657</v>
      </c>
      <c r="F254">
        <v>7.778219</v>
      </c>
      <c r="G254">
        <v>7.3313610000000002</v>
      </c>
      <c r="H254">
        <v>7.2132620000000003</v>
      </c>
      <c r="I254">
        <v>7.1997239999999998</v>
      </c>
      <c r="J254">
        <v>7.4179000000000004</v>
      </c>
      <c r="K254">
        <v>7.8458290000000002</v>
      </c>
      <c r="L254">
        <v>8.6597229999999996</v>
      </c>
      <c r="M254">
        <v>11.12274</v>
      </c>
      <c r="N254">
        <v>13.37649</v>
      </c>
      <c r="O254">
        <v>14.9773</v>
      </c>
      <c r="P254">
        <v>16.62285</v>
      </c>
      <c r="Q254">
        <v>17.815760000000001</v>
      </c>
      <c r="R254">
        <v>18.357489999999999</v>
      </c>
      <c r="S254">
        <v>19.187200000000001</v>
      </c>
      <c r="T254">
        <v>19.720590000000001</v>
      </c>
      <c r="U254">
        <v>19.659120000000001</v>
      </c>
      <c r="V254">
        <v>19.07479</v>
      </c>
      <c r="W254">
        <v>17.224620000000002</v>
      </c>
      <c r="X254">
        <v>15.47655</v>
      </c>
      <c r="Y254">
        <v>14.239240000000001</v>
      </c>
      <c r="Z254">
        <v>13.276009999999999</v>
      </c>
      <c r="AA254">
        <v>11.45485</v>
      </c>
      <c r="AB254">
        <v>9.6843830000000004</v>
      </c>
      <c r="AC254">
        <v>8.5750960000000003</v>
      </c>
      <c r="AD254">
        <v>0.21246309999999999</v>
      </c>
      <c r="AE254">
        <v>0.20984729999999999</v>
      </c>
      <c r="AF254">
        <v>0.32250030000000002</v>
      </c>
      <c r="AG254">
        <v>0.27910479999999999</v>
      </c>
      <c r="AH254">
        <v>0.28144219999999998</v>
      </c>
      <c r="AI254">
        <v>0.34771659999999999</v>
      </c>
      <c r="AJ254">
        <v>0.56308320000000001</v>
      </c>
      <c r="AK254">
        <v>0.81864930000000002</v>
      </c>
      <c r="AL254">
        <v>0.90040830000000005</v>
      </c>
      <c r="AM254">
        <v>0.93809399999999998</v>
      </c>
      <c r="AN254">
        <v>0.93404339999999997</v>
      </c>
      <c r="AO254">
        <v>0.86068800000000001</v>
      </c>
      <c r="AP254">
        <v>0.71811250000000004</v>
      </c>
      <c r="AQ254">
        <v>0.83032269999999997</v>
      </c>
      <c r="AR254">
        <v>0.9921913</v>
      </c>
      <c r="AS254">
        <v>0.99579200000000001</v>
      </c>
      <c r="AT254">
        <v>0.94831259999999995</v>
      </c>
      <c r="AU254">
        <v>0.81328120000000004</v>
      </c>
      <c r="AV254">
        <v>0.41424470000000002</v>
      </c>
      <c r="AW254">
        <v>0.42897629999999998</v>
      </c>
      <c r="AX254">
        <v>0.6117418</v>
      </c>
      <c r="AY254">
        <v>0.47370089999999998</v>
      </c>
      <c r="AZ254">
        <v>0.30508059999999998</v>
      </c>
      <c r="BA254">
        <v>0.30297069999999998</v>
      </c>
      <c r="BB254">
        <v>0.36647039999999997</v>
      </c>
      <c r="BC254">
        <v>0.36438199999999998</v>
      </c>
      <c r="BD254">
        <v>0.48021000000000003</v>
      </c>
      <c r="BE254">
        <v>0.4362142</v>
      </c>
      <c r="BF254">
        <v>0.44047249999999999</v>
      </c>
      <c r="BG254">
        <v>0.50760839999999996</v>
      </c>
      <c r="BH254">
        <v>0.71094999999999997</v>
      </c>
      <c r="BI254">
        <v>0.97496430000000001</v>
      </c>
      <c r="BJ254">
        <v>1.085348</v>
      </c>
      <c r="BK254">
        <v>1.146493</v>
      </c>
      <c r="BL254">
        <v>1.195444</v>
      </c>
      <c r="BM254">
        <v>1.165913</v>
      </c>
      <c r="BN254">
        <v>1.0658380000000001</v>
      </c>
      <c r="BO254">
        <v>1.186725</v>
      </c>
      <c r="BP254">
        <v>1.3645259999999999</v>
      </c>
      <c r="BQ254">
        <v>1.3609249999999999</v>
      </c>
      <c r="BR254">
        <v>1.305132</v>
      </c>
      <c r="BS254">
        <v>1.129812</v>
      </c>
      <c r="BT254">
        <v>0.69181930000000003</v>
      </c>
      <c r="BU254">
        <v>0.68186009999999997</v>
      </c>
      <c r="BV254">
        <v>0.82203340000000003</v>
      </c>
      <c r="BW254">
        <v>0.65179580000000004</v>
      </c>
      <c r="BX254">
        <v>0.46717760000000003</v>
      </c>
      <c r="BY254">
        <v>0.45141179999999997</v>
      </c>
      <c r="BZ254">
        <v>0.47313539999999998</v>
      </c>
      <c r="CA254">
        <v>0.4714122</v>
      </c>
      <c r="CB254">
        <v>0.58943920000000005</v>
      </c>
      <c r="CC254">
        <v>0.5450277</v>
      </c>
      <c r="CD254">
        <v>0.55061640000000001</v>
      </c>
      <c r="CE254">
        <v>0.61834889999999998</v>
      </c>
      <c r="CF254">
        <v>0.81336200000000003</v>
      </c>
      <c r="CG254">
        <v>1.0832280000000001</v>
      </c>
      <c r="CH254">
        <v>1.2134370000000001</v>
      </c>
      <c r="CI254">
        <v>1.2908299999999999</v>
      </c>
      <c r="CJ254">
        <v>1.3764890000000001</v>
      </c>
      <c r="CK254">
        <v>1.377311</v>
      </c>
      <c r="CL254">
        <v>1.3066720000000001</v>
      </c>
      <c r="CM254">
        <v>1.433568</v>
      </c>
      <c r="CN254">
        <v>1.622404</v>
      </c>
      <c r="CO254">
        <v>1.6138140000000001</v>
      </c>
      <c r="CP254">
        <v>1.5522629999999999</v>
      </c>
      <c r="CQ254">
        <v>1.3490409999999999</v>
      </c>
      <c r="CR254">
        <v>0.88406649999999998</v>
      </c>
      <c r="CS254">
        <v>0.85700670000000001</v>
      </c>
      <c r="CT254">
        <v>0.96768069999999995</v>
      </c>
      <c r="CU254">
        <v>0.77514369999999999</v>
      </c>
      <c r="CV254">
        <v>0.57944549999999995</v>
      </c>
      <c r="CW254">
        <v>0.55422159999999998</v>
      </c>
      <c r="CX254">
        <v>0.57980039999999999</v>
      </c>
      <c r="CY254">
        <v>0.57844240000000002</v>
      </c>
      <c r="CZ254">
        <v>0.69866839999999997</v>
      </c>
      <c r="DA254">
        <v>0.65384109999999995</v>
      </c>
      <c r="DB254">
        <v>0.66076029999999997</v>
      </c>
      <c r="DC254">
        <v>0.7290894</v>
      </c>
      <c r="DD254">
        <v>0.91577399999999998</v>
      </c>
      <c r="DE254">
        <v>1.1914910000000001</v>
      </c>
      <c r="DF254">
        <v>1.341526</v>
      </c>
      <c r="DG254">
        <v>1.4351659999999999</v>
      </c>
      <c r="DH254">
        <v>1.557534</v>
      </c>
      <c r="DI254">
        <v>1.5887089999999999</v>
      </c>
      <c r="DJ254">
        <v>1.5475049999999999</v>
      </c>
      <c r="DK254">
        <v>1.680412</v>
      </c>
      <c r="DL254">
        <v>1.880282</v>
      </c>
      <c r="DM254">
        <v>1.8667039999999999</v>
      </c>
      <c r="DN254">
        <v>1.7993950000000001</v>
      </c>
      <c r="DO254">
        <v>1.5682689999999999</v>
      </c>
      <c r="DP254">
        <v>1.076314</v>
      </c>
      <c r="DQ254">
        <v>1.0321530000000001</v>
      </c>
      <c r="DR254">
        <v>1.1133280000000001</v>
      </c>
      <c r="DS254">
        <v>0.8984917</v>
      </c>
      <c r="DT254">
        <v>0.69171349999999998</v>
      </c>
      <c r="DU254">
        <v>0.65703149999999999</v>
      </c>
      <c r="DV254">
        <v>0.73380769999999995</v>
      </c>
      <c r="DW254">
        <v>0.73297699999999999</v>
      </c>
      <c r="DX254">
        <v>0.85637810000000003</v>
      </c>
      <c r="DY254">
        <v>0.81095050000000002</v>
      </c>
      <c r="DZ254">
        <v>0.81979060000000004</v>
      </c>
      <c r="EA254">
        <v>0.88898120000000003</v>
      </c>
      <c r="EB254">
        <v>1.0636410000000001</v>
      </c>
      <c r="EC254">
        <v>1.3478060000000001</v>
      </c>
      <c r="ED254">
        <v>1.5264660000000001</v>
      </c>
      <c r="EE254">
        <v>1.6435649999999999</v>
      </c>
      <c r="EF254">
        <v>1.8189340000000001</v>
      </c>
      <c r="EG254">
        <v>1.893934</v>
      </c>
      <c r="EH254">
        <v>1.8952310000000001</v>
      </c>
      <c r="EI254">
        <v>2.0368140000000001</v>
      </c>
      <c r="EJ254">
        <v>2.2526169999999999</v>
      </c>
      <c r="EK254">
        <v>2.2318370000000001</v>
      </c>
      <c r="EL254">
        <v>2.1562139999999999</v>
      </c>
      <c r="EM254">
        <v>1.8848</v>
      </c>
      <c r="EN254">
        <v>1.353888</v>
      </c>
      <c r="EO254">
        <v>1.285037</v>
      </c>
      <c r="EP254">
        <v>1.32362</v>
      </c>
      <c r="EQ254">
        <v>1.076586</v>
      </c>
      <c r="ER254">
        <v>0.85381050000000003</v>
      </c>
      <c r="ES254">
        <v>0.80547259999999998</v>
      </c>
      <c r="ET254">
        <v>69.839100000000002</v>
      </c>
      <c r="EU254">
        <v>68.185370000000006</v>
      </c>
      <c r="EV254">
        <v>66.741129999999998</v>
      </c>
      <c r="EW254">
        <v>65.536060000000006</v>
      </c>
      <c r="EX254">
        <v>64.359300000000005</v>
      </c>
      <c r="EY254">
        <v>63.23545</v>
      </c>
      <c r="EZ254">
        <v>63.191299999999998</v>
      </c>
      <c r="FA254">
        <v>66.020129999999995</v>
      </c>
      <c r="FB254">
        <v>69.623779999999996</v>
      </c>
      <c r="FC254">
        <v>73.24973</v>
      </c>
      <c r="FD254">
        <v>76.629919999999998</v>
      </c>
      <c r="FE254">
        <v>80.05077</v>
      </c>
      <c r="FF254">
        <v>82.656019999999998</v>
      </c>
      <c r="FG254">
        <v>84.865610000000004</v>
      </c>
      <c r="FH254">
        <v>86.570009999999996</v>
      </c>
      <c r="FI254">
        <v>87.665369999999996</v>
      </c>
      <c r="FJ254">
        <v>87.985500000000002</v>
      </c>
      <c r="FK254">
        <v>87.287229999999994</v>
      </c>
      <c r="FL254">
        <v>85.63937</v>
      </c>
      <c r="FM254">
        <v>83.312129999999996</v>
      </c>
      <c r="FN254">
        <v>80.016490000000005</v>
      </c>
      <c r="FO254">
        <v>76.781040000000004</v>
      </c>
      <c r="FP254">
        <v>74.300929999999994</v>
      </c>
      <c r="FQ254">
        <v>71.888689999999997</v>
      </c>
      <c r="FR254">
        <v>0.23071929999999999</v>
      </c>
      <c r="FS254">
        <v>0.27481499999999998</v>
      </c>
      <c r="FT254">
        <v>0.47436159999999999</v>
      </c>
    </row>
    <row r="255" spans="1:176" x14ac:dyDescent="0.2">
      <c r="A255" t="s">
        <v>199</v>
      </c>
      <c r="B255" t="s">
        <v>236</v>
      </c>
      <c r="C255" t="s">
        <v>1</v>
      </c>
      <c r="D255" t="s">
        <v>243</v>
      </c>
      <c r="E255">
        <v>657</v>
      </c>
      <c r="F255">
        <v>8.1774699999999996</v>
      </c>
      <c r="G255">
        <v>7.6702130000000004</v>
      </c>
      <c r="H255">
        <v>7.449497</v>
      </c>
      <c r="I255">
        <v>7.4029189999999998</v>
      </c>
      <c r="J255">
        <v>7.5578279999999998</v>
      </c>
      <c r="K255">
        <v>8.1726279999999996</v>
      </c>
      <c r="L255">
        <v>9.3963830000000002</v>
      </c>
      <c r="M255">
        <v>12.776070000000001</v>
      </c>
      <c r="N255">
        <v>15.865489999999999</v>
      </c>
      <c r="O255">
        <v>18.068210000000001</v>
      </c>
      <c r="P255">
        <v>20.18881</v>
      </c>
      <c r="Q255">
        <v>21.550850000000001</v>
      </c>
      <c r="R255">
        <v>21.809570000000001</v>
      </c>
      <c r="S255">
        <v>22.959199999999999</v>
      </c>
      <c r="T255">
        <v>23.418199999999999</v>
      </c>
      <c r="U255">
        <v>23.009239999999998</v>
      </c>
      <c r="V255">
        <v>22.139959999999999</v>
      </c>
      <c r="W255">
        <v>19.90202</v>
      </c>
      <c r="X255">
        <v>17.36478</v>
      </c>
      <c r="Y255">
        <v>15.981400000000001</v>
      </c>
      <c r="Z255">
        <v>15.03355</v>
      </c>
      <c r="AA255">
        <v>12.94788</v>
      </c>
      <c r="AB255">
        <v>10.90099</v>
      </c>
      <c r="AC255">
        <v>9.479927</v>
      </c>
      <c r="AD255">
        <v>8.6262099999999994E-2</v>
      </c>
      <c r="AE255">
        <v>0.12908349999999999</v>
      </c>
      <c r="AF255">
        <v>0.2548937</v>
      </c>
      <c r="AG255">
        <v>0.2777386</v>
      </c>
      <c r="AH255">
        <v>0.33466420000000002</v>
      </c>
      <c r="AI255">
        <v>0.41724139999999998</v>
      </c>
      <c r="AJ255">
        <v>0.64340549999999996</v>
      </c>
      <c r="AK255">
        <v>1.093216</v>
      </c>
      <c r="AL255">
        <v>1.168858</v>
      </c>
      <c r="AM255">
        <v>1.164299</v>
      </c>
      <c r="AN255">
        <v>1.3359859999999999</v>
      </c>
      <c r="AO255">
        <v>1.2681929999999999</v>
      </c>
      <c r="AP255">
        <v>0.96317739999999996</v>
      </c>
      <c r="AQ255">
        <v>1.0974349999999999</v>
      </c>
      <c r="AR255">
        <v>1.1568290000000001</v>
      </c>
      <c r="AS255">
        <v>1.111936</v>
      </c>
      <c r="AT255">
        <v>1.02494</v>
      </c>
      <c r="AU255">
        <v>0.73691090000000004</v>
      </c>
      <c r="AV255">
        <v>0.1174356</v>
      </c>
      <c r="AW255">
        <v>0.19323409999999999</v>
      </c>
      <c r="AX255">
        <v>0.41585240000000001</v>
      </c>
      <c r="AY255">
        <v>0.35004469999999999</v>
      </c>
      <c r="AZ255">
        <v>0.2323973</v>
      </c>
      <c r="BA255">
        <v>0.22613659999999999</v>
      </c>
      <c r="BB255">
        <v>0.24026939999999999</v>
      </c>
      <c r="BC255">
        <v>0.28361819999999999</v>
      </c>
      <c r="BD255">
        <v>0.41260340000000001</v>
      </c>
      <c r="BE255">
        <v>0.43484800000000001</v>
      </c>
      <c r="BF255">
        <v>0.49369449999999998</v>
      </c>
      <c r="BG255">
        <v>0.57713320000000001</v>
      </c>
      <c r="BH255">
        <v>0.79127230000000004</v>
      </c>
      <c r="BI255">
        <v>1.2495309999999999</v>
      </c>
      <c r="BJ255">
        <v>1.3537980000000001</v>
      </c>
      <c r="BK255">
        <v>1.372698</v>
      </c>
      <c r="BL255">
        <v>1.5973869999999999</v>
      </c>
      <c r="BM255">
        <v>1.573418</v>
      </c>
      <c r="BN255">
        <v>1.3109029999999999</v>
      </c>
      <c r="BO255">
        <v>1.453837</v>
      </c>
      <c r="BP255">
        <v>1.529163</v>
      </c>
      <c r="BQ255">
        <v>1.477069</v>
      </c>
      <c r="BR255">
        <v>1.3817600000000001</v>
      </c>
      <c r="BS255">
        <v>1.053442</v>
      </c>
      <c r="BT255">
        <v>0.39501009999999998</v>
      </c>
      <c r="BU255">
        <v>0.44611800000000001</v>
      </c>
      <c r="BV255">
        <v>0.62614389999999998</v>
      </c>
      <c r="BW255">
        <v>0.52813949999999998</v>
      </c>
      <c r="BX255">
        <v>0.39449440000000002</v>
      </c>
      <c r="BY255">
        <v>0.37457760000000001</v>
      </c>
      <c r="BZ255">
        <v>0.34693439999999998</v>
      </c>
      <c r="CA255">
        <v>0.39064840000000001</v>
      </c>
      <c r="CB255">
        <v>0.52183259999999998</v>
      </c>
      <c r="CC255">
        <v>0.54366150000000002</v>
      </c>
      <c r="CD255">
        <v>0.6038384</v>
      </c>
      <c r="CE255">
        <v>0.68787370000000003</v>
      </c>
      <c r="CF255">
        <v>0.89368429999999999</v>
      </c>
      <c r="CG255">
        <v>1.3577939999999999</v>
      </c>
      <c r="CH255">
        <v>1.481887</v>
      </c>
      <c r="CI255">
        <v>1.5170349999999999</v>
      </c>
      <c r="CJ255">
        <v>1.778432</v>
      </c>
      <c r="CK255">
        <v>1.784816</v>
      </c>
      <c r="CL255">
        <v>1.5517369999999999</v>
      </c>
      <c r="CM255">
        <v>1.70068</v>
      </c>
      <c r="CN255">
        <v>1.7870410000000001</v>
      </c>
      <c r="CO255">
        <v>1.729959</v>
      </c>
      <c r="CP255">
        <v>1.6288910000000001</v>
      </c>
      <c r="CQ255">
        <v>1.27267</v>
      </c>
      <c r="CR255">
        <v>0.58725740000000004</v>
      </c>
      <c r="CS255">
        <v>0.62126459999999994</v>
      </c>
      <c r="CT255">
        <v>0.77179120000000001</v>
      </c>
      <c r="CU255">
        <v>0.6514875</v>
      </c>
      <c r="CV255">
        <v>0.5067623</v>
      </c>
      <c r="CW255">
        <v>0.47738750000000002</v>
      </c>
      <c r="CX255">
        <v>0.45359939999999999</v>
      </c>
      <c r="CY255">
        <v>0.49767860000000003</v>
      </c>
      <c r="CZ255">
        <v>0.63106189999999995</v>
      </c>
      <c r="DA255">
        <v>0.65247489999999997</v>
      </c>
      <c r="DB255">
        <v>0.71398229999999996</v>
      </c>
      <c r="DC255">
        <v>0.7986143</v>
      </c>
      <c r="DD255">
        <v>0.99609639999999999</v>
      </c>
      <c r="DE255">
        <v>1.4660580000000001</v>
      </c>
      <c r="DF255">
        <v>1.6099760000000001</v>
      </c>
      <c r="DG255">
        <v>1.6613720000000001</v>
      </c>
      <c r="DH255">
        <v>1.9594769999999999</v>
      </c>
      <c r="DI255">
        <v>1.9962139999999999</v>
      </c>
      <c r="DJ255">
        <v>1.79257</v>
      </c>
      <c r="DK255">
        <v>1.9475229999999999</v>
      </c>
      <c r="DL255">
        <v>2.0449190000000002</v>
      </c>
      <c r="DM255">
        <v>1.9828490000000001</v>
      </c>
      <c r="DN255">
        <v>1.876023</v>
      </c>
      <c r="DO255">
        <v>1.4918990000000001</v>
      </c>
      <c r="DP255">
        <v>0.77950470000000005</v>
      </c>
      <c r="DQ255">
        <v>0.79641119999999999</v>
      </c>
      <c r="DR255">
        <v>0.91743850000000005</v>
      </c>
      <c r="DS255">
        <v>0.77483539999999995</v>
      </c>
      <c r="DT255">
        <v>0.61903019999999997</v>
      </c>
      <c r="DU255">
        <v>0.58019730000000003</v>
      </c>
      <c r="DV255">
        <v>0.60760670000000006</v>
      </c>
      <c r="DW255">
        <v>0.65221320000000005</v>
      </c>
      <c r="DX255">
        <v>0.78877160000000002</v>
      </c>
      <c r="DY255">
        <v>0.80958430000000003</v>
      </c>
      <c r="DZ255">
        <v>0.87301260000000003</v>
      </c>
      <c r="EA255">
        <v>0.95850599999999997</v>
      </c>
      <c r="EB255">
        <v>1.1439630000000001</v>
      </c>
      <c r="EC255">
        <v>1.6223730000000001</v>
      </c>
      <c r="ED255">
        <v>1.794915</v>
      </c>
      <c r="EE255">
        <v>1.8697710000000001</v>
      </c>
      <c r="EF255">
        <v>2.2208770000000002</v>
      </c>
      <c r="EG255">
        <v>2.3014389999999998</v>
      </c>
      <c r="EH255">
        <v>2.1402960000000002</v>
      </c>
      <c r="EI255">
        <v>2.3039260000000001</v>
      </c>
      <c r="EJ255">
        <v>2.4172539999999998</v>
      </c>
      <c r="EK255">
        <v>2.3479809999999999</v>
      </c>
      <c r="EL255">
        <v>2.2328420000000002</v>
      </c>
      <c r="EM255">
        <v>1.80843</v>
      </c>
      <c r="EN255">
        <v>1.0570790000000001</v>
      </c>
      <c r="EO255">
        <v>1.0492950000000001</v>
      </c>
      <c r="EP255">
        <v>1.1277299999999999</v>
      </c>
      <c r="EQ255">
        <v>0.95293030000000001</v>
      </c>
      <c r="ER255">
        <v>0.78112720000000002</v>
      </c>
      <c r="ES255">
        <v>0.72863840000000002</v>
      </c>
      <c r="ET255">
        <v>77.724609999999998</v>
      </c>
      <c r="EU255">
        <v>76.254270000000005</v>
      </c>
      <c r="EV255">
        <v>74.662480000000002</v>
      </c>
      <c r="EW255">
        <v>72.966549999999998</v>
      </c>
      <c r="EX255">
        <v>71.611649999999997</v>
      </c>
      <c r="EY255">
        <v>70.235569999999996</v>
      </c>
      <c r="EZ255">
        <v>70.501580000000004</v>
      </c>
      <c r="FA255">
        <v>72.993840000000006</v>
      </c>
      <c r="FB255">
        <v>78.429770000000005</v>
      </c>
      <c r="FC255">
        <v>83.078770000000006</v>
      </c>
      <c r="FD255">
        <v>87.527360000000002</v>
      </c>
      <c r="FE255">
        <v>92.096850000000003</v>
      </c>
      <c r="FF255">
        <v>94.562160000000006</v>
      </c>
      <c r="FG255">
        <v>97.120819999999995</v>
      </c>
      <c r="FH255">
        <v>99.223749999999995</v>
      </c>
      <c r="FI255">
        <v>100.2516</v>
      </c>
      <c r="FJ255">
        <v>100.8002</v>
      </c>
      <c r="FK255">
        <v>100.03060000000001</v>
      </c>
      <c r="FL255">
        <v>97.236080000000001</v>
      </c>
      <c r="FM255">
        <v>94.353070000000002</v>
      </c>
      <c r="FN255">
        <v>90.684259999999995</v>
      </c>
      <c r="FO255">
        <v>86.936390000000003</v>
      </c>
      <c r="FP255">
        <v>83.563209999999998</v>
      </c>
      <c r="FQ255">
        <v>79.407560000000004</v>
      </c>
      <c r="FR255">
        <v>0.23071929999999999</v>
      </c>
      <c r="FS255">
        <v>0.27481499999999998</v>
      </c>
      <c r="FT255">
        <v>0.47436159999999999</v>
      </c>
    </row>
    <row r="256" spans="1:176" x14ac:dyDescent="0.2">
      <c r="A256" t="s">
        <v>199</v>
      </c>
      <c r="B256" t="s">
        <v>236</v>
      </c>
      <c r="C256" t="s">
        <v>1</v>
      </c>
      <c r="D256" t="s">
        <v>233</v>
      </c>
      <c r="E256">
        <v>657</v>
      </c>
      <c r="F256">
        <v>5.9853500000000004</v>
      </c>
      <c r="G256">
        <v>5.8082399999999996</v>
      </c>
      <c r="H256">
        <v>5.809793</v>
      </c>
      <c r="I256">
        <v>5.7186450000000004</v>
      </c>
      <c r="J256">
        <v>5.8922379999999999</v>
      </c>
      <c r="K256">
        <v>6.4770729999999999</v>
      </c>
      <c r="L256">
        <v>7.6026619999999996</v>
      </c>
      <c r="M256">
        <v>8.8712689999999998</v>
      </c>
      <c r="N256">
        <v>10.203519999999999</v>
      </c>
      <c r="O256">
        <v>10.880990000000001</v>
      </c>
      <c r="P256">
        <v>11.38003</v>
      </c>
      <c r="Q256">
        <v>11.696289999999999</v>
      </c>
      <c r="R256">
        <v>11.78077</v>
      </c>
      <c r="S256">
        <v>12.20566</v>
      </c>
      <c r="T256">
        <v>12.38242</v>
      </c>
      <c r="U256">
        <v>12.42642</v>
      </c>
      <c r="V256">
        <v>11.99024</v>
      </c>
      <c r="W256">
        <v>10.944459999999999</v>
      </c>
      <c r="X256">
        <v>10.24736</v>
      </c>
      <c r="Y256">
        <v>9.8834269999999993</v>
      </c>
      <c r="Z256">
        <v>9.0239849999999997</v>
      </c>
      <c r="AA256">
        <v>7.9972260000000004</v>
      </c>
      <c r="AB256">
        <v>7.092568</v>
      </c>
      <c r="AC256">
        <v>6.5226470000000001</v>
      </c>
      <c r="AD256">
        <v>0.54277350000000002</v>
      </c>
      <c r="AE256">
        <v>0.5034341</v>
      </c>
      <c r="AF256">
        <v>0.58765750000000005</v>
      </c>
      <c r="AG256">
        <v>0.48816989999999999</v>
      </c>
      <c r="AH256">
        <v>0.48612889999999997</v>
      </c>
      <c r="AI256">
        <v>0.44622689999999998</v>
      </c>
      <c r="AJ256">
        <v>0.65895190000000003</v>
      </c>
      <c r="AK256">
        <v>0.91690959999999999</v>
      </c>
      <c r="AL256">
        <v>0.83558560000000004</v>
      </c>
      <c r="AM256">
        <v>0.91094980000000003</v>
      </c>
      <c r="AN256">
        <v>0.89899779999999996</v>
      </c>
      <c r="AO256">
        <v>0.85171909999999995</v>
      </c>
      <c r="AP256">
        <v>0.88189130000000004</v>
      </c>
      <c r="AQ256">
        <v>0.87604009999999999</v>
      </c>
      <c r="AR256">
        <v>1.0386299999999999</v>
      </c>
      <c r="AS256">
        <v>1.194596</v>
      </c>
      <c r="AT256">
        <v>1.185219</v>
      </c>
      <c r="AU256">
        <v>1.154539</v>
      </c>
      <c r="AV256">
        <v>1.1075759999999999</v>
      </c>
      <c r="AW256">
        <v>0.88298449999999995</v>
      </c>
      <c r="AX256">
        <v>0.69247110000000001</v>
      </c>
      <c r="AY256">
        <v>0.63459239999999995</v>
      </c>
      <c r="AZ256">
        <v>0.62668380000000001</v>
      </c>
      <c r="BA256">
        <v>0.66804039999999998</v>
      </c>
      <c r="BB256">
        <v>0.58856889999999995</v>
      </c>
      <c r="BC256">
        <v>0.5468153</v>
      </c>
      <c r="BD256">
        <v>0.63024650000000004</v>
      </c>
      <c r="BE256">
        <v>0.53117110000000001</v>
      </c>
      <c r="BF256">
        <v>0.52786449999999996</v>
      </c>
      <c r="BG256">
        <v>0.4831628</v>
      </c>
      <c r="BH256">
        <v>0.70939479999999999</v>
      </c>
      <c r="BI256">
        <v>0.9716207</v>
      </c>
      <c r="BJ256">
        <v>0.90632550000000001</v>
      </c>
      <c r="BK256">
        <v>0.98704170000000002</v>
      </c>
      <c r="BL256">
        <v>0.97774830000000001</v>
      </c>
      <c r="BM256">
        <v>0.93857049999999997</v>
      </c>
      <c r="BN256">
        <v>0.97413280000000002</v>
      </c>
      <c r="BO256">
        <v>0.97579309999999997</v>
      </c>
      <c r="BP256">
        <v>1.1486559999999999</v>
      </c>
      <c r="BQ256">
        <v>1.309339</v>
      </c>
      <c r="BR256">
        <v>1.299774</v>
      </c>
      <c r="BS256">
        <v>1.259625</v>
      </c>
      <c r="BT256">
        <v>1.1904250000000001</v>
      </c>
      <c r="BU256">
        <v>0.95333219999999996</v>
      </c>
      <c r="BV256">
        <v>0.75369240000000004</v>
      </c>
      <c r="BW256">
        <v>0.69109670000000001</v>
      </c>
      <c r="BX256">
        <v>0.67468209999999995</v>
      </c>
      <c r="BY256">
        <v>0.71114900000000003</v>
      </c>
      <c r="BZ256">
        <v>0.62028660000000002</v>
      </c>
      <c r="CA256">
        <v>0.57686099999999996</v>
      </c>
      <c r="CB256">
        <v>0.65974359999999999</v>
      </c>
      <c r="CC256">
        <v>0.5609537</v>
      </c>
      <c r="CD256">
        <v>0.55677030000000005</v>
      </c>
      <c r="CE256">
        <v>0.50874450000000004</v>
      </c>
      <c r="CF256">
        <v>0.74433139999999998</v>
      </c>
      <c r="CG256">
        <v>1.0095130000000001</v>
      </c>
      <c r="CH256">
        <v>0.95531960000000005</v>
      </c>
      <c r="CI256">
        <v>1.0397430000000001</v>
      </c>
      <c r="CJ256">
        <v>1.0322910000000001</v>
      </c>
      <c r="CK256">
        <v>0.99872349999999999</v>
      </c>
      <c r="CL256">
        <v>1.038019</v>
      </c>
      <c r="CM256">
        <v>1.0448820000000001</v>
      </c>
      <c r="CN256">
        <v>1.2248600000000001</v>
      </c>
      <c r="CO256">
        <v>1.388811</v>
      </c>
      <c r="CP256">
        <v>1.3791150000000001</v>
      </c>
      <c r="CQ256">
        <v>1.3324069999999999</v>
      </c>
      <c r="CR256">
        <v>1.2478050000000001</v>
      </c>
      <c r="CS256">
        <v>1.0020549999999999</v>
      </c>
      <c r="CT256">
        <v>0.79609410000000003</v>
      </c>
      <c r="CU256">
        <v>0.73023150000000003</v>
      </c>
      <c r="CV256">
        <v>0.70792549999999999</v>
      </c>
      <c r="CW256">
        <v>0.74100580000000005</v>
      </c>
      <c r="CX256">
        <v>0.65200440000000004</v>
      </c>
      <c r="CY256">
        <v>0.60690670000000002</v>
      </c>
      <c r="CZ256">
        <v>0.68924070000000004</v>
      </c>
      <c r="DA256">
        <v>0.59073620000000004</v>
      </c>
      <c r="DB256">
        <v>0.58567619999999998</v>
      </c>
      <c r="DC256">
        <v>0.53432619999999997</v>
      </c>
      <c r="DD256">
        <v>0.77926799999999996</v>
      </c>
      <c r="DE256">
        <v>1.0474060000000001</v>
      </c>
      <c r="DF256">
        <v>1.0043139999999999</v>
      </c>
      <c r="DG256">
        <v>1.092444</v>
      </c>
      <c r="DH256">
        <v>1.0868329999999999</v>
      </c>
      <c r="DI256">
        <v>1.0588770000000001</v>
      </c>
      <c r="DJ256">
        <v>1.1019049999999999</v>
      </c>
      <c r="DK256">
        <v>1.1139699999999999</v>
      </c>
      <c r="DL256">
        <v>1.3010630000000001</v>
      </c>
      <c r="DM256">
        <v>1.4682820000000001</v>
      </c>
      <c r="DN256">
        <v>1.458456</v>
      </c>
      <c r="DO256">
        <v>1.405189</v>
      </c>
      <c r="DP256">
        <v>1.305186</v>
      </c>
      <c r="DQ256">
        <v>1.050778</v>
      </c>
      <c r="DR256">
        <v>0.83849569999999995</v>
      </c>
      <c r="DS256">
        <v>0.76936629999999995</v>
      </c>
      <c r="DT256">
        <v>0.74116890000000002</v>
      </c>
      <c r="DU256">
        <v>0.77086270000000001</v>
      </c>
      <c r="DV256">
        <v>0.69779979999999997</v>
      </c>
      <c r="DW256">
        <v>0.65028790000000003</v>
      </c>
      <c r="DX256">
        <v>0.73182979999999997</v>
      </c>
      <c r="DY256">
        <v>0.63373740000000001</v>
      </c>
      <c r="DZ256">
        <v>0.62741170000000002</v>
      </c>
      <c r="EA256">
        <v>0.57126209999999999</v>
      </c>
      <c r="EB256">
        <v>0.82971099999999998</v>
      </c>
      <c r="EC256">
        <v>1.102117</v>
      </c>
      <c r="ED256">
        <v>1.075054</v>
      </c>
      <c r="EE256">
        <v>1.1685350000000001</v>
      </c>
      <c r="EF256">
        <v>1.165583</v>
      </c>
      <c r="EG256">
        <v>1.1457280000000001</v>
      </c>
      <c r="EH256">
        <v>1.1941470000000001</v>
      </c>
      <c r="EI256">
        <v>1.2137230000000001</v>
      </c>
      <c r="EJ256">
        <v>1.411089</v>
      </c>
      <c r="EK256">
        <v>1.5830249999999999</v>
      </c>
      <c r="EL256">
        <v>1.5730109999999999</v>
      </c>
      <c r="EM256">
        <v>1.510275</v>
      </c>
      <c r="EN256">
        <v>1.3880349999999999</v>
      </c>
      <c r="EO256">
        <v>1.1211249999999999</v>
      </c>
      <c r="EP256">
        <v>0.89971699999999999</v>
      </c>
      <c r="EQ256">
        <v>0.82587069999999996</v>
      </c>
      <c r="ER256">
        <v>0.78916719999999996</v>
      </c>
      <c r="ES256">
        <v>0.81397129999999995</v>
      </c>
      <c r="ET256">
        <v>56.413939999999997</v>
      </c>
      <c r="EU256">
        <v>55.181310000000003</v>
      </c>
      <c r="EV256">
        <v>54.256549999999997</v>
      </c>
      <c r="EW256">
        <v>53.414299999999997</v>
      </c>
      <c r="EX256">
        <v>52.708500000000001</v>
      </c>
      <c r="EY256">
        <v>51.94267</v>
      </c>
      <c r="EZ256">
        <v>51.446359999999999</v>
      </c>
      <c r="FA256">
        <v>51.667610000000003</v>
      </c>
      <c r="FB256">
        <v>54.196849999999998</v>
      </c>
      <c r="FC256">
        <v>57.593249999999998</v>
      </c>
      <c r="FD256">
        <v>60.626269999999998</v>
      </c>
      <c r="FE256">
        <v>63.218040000000002</v>
      </c>
      <c r="FF256">
        <v>65.394869999999997</v>
      </c>
      <c r="FG256">
        <v>67.255970000000005</v>
      </c>
      <c r="FH256">
        <v>68.661000000000001</v>
      </c>
      <c r="FI256">
        <v>69.487269999999995</v>
      </c>
      <c r="FJ256">
        <v>69.50112</v>
      </c>
      <c r="FK256">
        <v>68.492850000000004</v>
      </c>
      <c r="FL256">
        <v>66.676320000000004</v>
      </c>
      <c r="FM256">
        <v>64.39434</v>
      </c>
      <c r="FN256">
        <v>62.248170000000002</v>
      </c>
      <c r="FO256">
        <v>60.484459999999999</v>
      </c>
      <c r="FP256">
        <v>58.972020000000001</v>
      </c>
      <c r="FQ256">
        <v>57.42897</v>
      </c>
      <c r="FR256">
        <v>7.7068800000000007E-2</v>
      </c>
      <c r="FS256">
        <v>0.1053631</v>
      </c>
    </row>
    <row r="257" spans="1:176" x14ac:dyDescent="0.2">
      <c r="A257" t="s">
        <v>199</v>
      </c>
      <c r="B257" t="s">
        <v>236</v>
      </c>
      <c r="C257" t="s">
        <v>1</v>
      </c>
      <c r="D257" t="s">
        <v>244</v>
      </c>
      <c r="E257">
        <v>657</v>
      </c>
      <c r="F257">
        <v>5.7005410000000003</v>
      </c>
      <c r="G257">
        <v>5.5243650000000004</v>
      </c>
      <c r="H257">
        <v>5.548311</v>
      </c>
      <c r="I257">
        <v>5.3911110000000004</v>
      </c>
      <c r="J257">
        <v>5.674347</v>
      </c>
      <c r="K257">
        <v>6.1008399999999998</v>
      </c>
      <c r="L257">
        <v>7.2636289999999999</v>
      </c>
      <c r="M257">
        <v>8.1805040000000009</v>
      </c>
      <c r="N257">
        <v>9.6056670000000004</v>
      </c>
      <c r="O257">
        <v>9.9692220000000002</v>
      </c>
      <c r="P257">
        <v>10.276669999999999</v>
      </c>
      <c r="Q257">
        <v>10.30376</v>
      </c>
      <c r="R257">
        <v>10.37581</v>
      </c>
      <c r="S257">
        <v>10.667680000000001</v>
      </c>
      <c r="T257">
        <v>10.88921</v>
      </c>
      <c r="U257">
        <v>10.691269999999999</v>
      </c>
      <c r="V257">
        <v>10.2446</v>
      </c>
      <c r="W257">
        <v>9.2928870000000003</v>
      </c>
      <c r="X257">
        <v>8.9473540000000007</v>
      </c>
      <c r="Y257">
        <v>8.9629139999999996</v>
      </c>
      <c r="Z257">
        <v>8.4514669999999992</v>
      </c>
      <c r="AA257">
        <v>7.5565800000000003</v>
      </c>
      <c r="AB257">
        <v>6.8336319999999997</v>
      </c>
      <c r="AC257">
        <v>6.3090289999999998</v>
      </c>
      <c r="AD257">
        <v>0.53386880000000003</v>
      </c>
      <c r="AE257">
        <v>0.44636100000000001</v>
      </c>
      <c r="AF257">
        <v>0.53776789999999997</v>
      </c>
      <c r="AG257">
        <v>0.37773259999999997</v>
      </c>
      <c r="AH257">
        <v>0.4225623</v>
      </c>
      <c r="AI257">
        <v>0.41770410000000002</v>
      </c>
      <c r="AJ257">
        <v>0.53277770000000002</v>
      </c>
      <c r="AK257">
        <v>0.69516060000000002</v>
      </c>
      <c r="AL257">
        <v>0.67997300000000005</v>
      </c>
      <c r="AM257">
        <v>0.69595830000000003</v>
      </c>
      <c r="AN257">
        <v>0.67628920000000003</v>
      </c>
      <c r="AO257">
        <v>0.58104540000000005</v>
      </c>
      <c r="AP257">
        <v>0.63684830000000003</v>
      </c>
      <c r="AQ257">
        <v>0.66149190000000002</v>
      </c>
      <c r="AR257">
        <v>0.83834679999999995</v>
      </c>
      <c r="AS257">
        <v>0.96120879999999997</v>
      </c>
      <c r="AT257">
        <v>1.012262</v>
      </c>
      <c r="AU257">
        <v>1.0010460000000001</v>
      </c>
      <c r="AV257">
        <v>0.99507900000000005</v>
      </c>
      <c r="AW257">
        <v>0.87752019999999997</v>
      </c>
      <c r="AX257">
        <v>0.70645179999999996</v>
      </c>
      <c r="AY257">
        <v>0.61510949999999998</v>
      </c>
      <c r="AZ257">
        <v>0.56031609999999998</v>
      </c>
      <c r="BA257">
        <v>0.59783180000000002</v>
      </c>
      <c r="BB257">
        <v>0.57966430000000002</v>
      </c>
      <c r="BC257">
        <v>0.48974220000000002</v>
      </c>
      <c r="BD257">
        <v>0.58035700000000001</v>
      </c>
      <c r="BE257">
        <v>0.42073379999999999</v>
      </c>
      <c r="BF257">
        <v>0.46429779999999998</v>
      </c>
      <c r="BG257">
        <v>0.45464009999999999</v>
      </c>
      <c r="BH257">
        <v>0.58322059999999998</v>
      </c>
      <c r="BI257">
        <v>0.74987159999999997</v>
      </c>
      <c r="BJ257">
        <v>0.75071290000000002</v>
      </c>
      <c r="BK257">
        <v>0.77205009999999996</v>
      </c>
      <c r="BL257">
        <v>0.75503960000000003</v>
      </c>
      <c r="BM257">
        <v>0.66789679999999996</v>
      </c>
      <c r="BN257">
        <v>0.72908980000000001</v>
      </c>
      <c r="BO257">
        <v>0.7612449</v>
      </c>
      <c r="BP257">
        <v>0.94837260000000001</v>
      </c>
      <c r="BQ257">
        <v>1.075952</v>
      </c>
      <c r="BR257">
        <v>1.126817</v>
      </c>
      <c r="BS257">
        <v>1.1061319999999999</v>
      </c>
      <c r="BT257">
        <v>1.0779270000000001</v>
      </c>
      <c r="BU257">
        <v>0.94786800000000004</v>
      </c>
      <c r="BV257">
        <v>0.7676731</v>
      </c>
      <c r="BW257">
        <v>0.67161389999999999</v>
      </c>
      <c r="BX257">
        <v>0.60831440000000003</v>
      </c>
      <c r="BY257">
        <v>0.64094039999999997</v>
      </c>
      <c r="BZ257">
        <v>0.61138199999999998</v>
      </c>
      <c r="CA257">
        <v>0.51978789999999997</v>
      </c>
      <c r="CB257">
        <v>0.60985409999999995</v>
      </c>
      <c r="CC257">
        <v>0.45051639999999998</v>
      </c>
      <c r="CD257">
        <v>0.49320370000000002</v>
      </c>
      <c r="CE257">
        <v>0.48022169999999997</v>
      </c>
      <c r="CF257">
        <v>0.61815719999999996</v>
      </c>
      <c r="CG257">
        <v>0.78776429999999997</v>
      </c>
      <c r="CH257">
        <v>0.7997071</v>
      </c>
      <c r="CI257">
        <v>0.82475100000000001</v>
      </c>
      <c r="CJ257">
        <v>0.80958189999999997</v>
      </c>
      <c r="CK257">
        <v>0.72804979999999997</v>
      </c>
      <c r="CL257">
        <v>0.79297600000000001</v>
      </c>
      <c r="CM257">
        <v>0.83033349999999995</v>
      </c>
      <c r="CN257">
        <v>1.0245759999999999</v>
      </c>
      <c r="CO257">
        <v>1.1554230000000001</v>
      </c>
      <c r="CP257">
        <v>1.2061580000000001</v>
      </c>
      <c r="CQ257">
        <v>1.178914</v>
      </c>
      <c r="CR257">
        <v>1.135308</v>
      </c>
      <c r="CS257">
        <v>0.99659070000000005</v>
      </c>
      <c r="CT257">
        <v>0.81007479999999998</v>
      </c>
      <c r="CU257">
        <v>0.71074870000000001</v>
      </c>
      <c r="CV257">
        <v>0.64155779999999996</v>
      </c>
      <c r="CW257">
        <v>0.67079730000000004</v>
      </c>
      <c r="CX257">
        <v>0.64309970000000005</v>
      </c>
      <c r="CY257">
        <v>0.54983360000000003</v>
      </c>
      <c r="CZ257">
        <v>0.63935120000000001</v>
      </c>
      <c r="DA257">
        <v>0.48029889999999997</v>
      </c>
      <c r="DB257">
        <v>0.52210959999999995</v>
      </c>
      <c r="DC257">
        <v>0.50580349999999996</v>
      </c>
      <c r="DD257">
        <v>0.65309379999999995</v>
      </c>
      <c r="DE257">
        <v>0.82565699999999997</v>
      </c>
      <c r="DF257">
        <v>0.84870120000000004</v>
      </c>
      <c r="DG257">
        <v>0.87745200000000001</v>
      </c>
      <c r="DH257">
        <v>0.86412420000000001</v>
      </c>
      <c r="DI257">
        <v>0.78820279999999998</v>
      </c>
      <c r="DJ257">
        <v>0.85686209999999996</v>
      </c>
      <c r="DK257">
        <v>0.89942200000000005</v>
      </c>
      <c r="DL257">
        <v>1.1007800000000001</v>
      </c>
      <c r="DM257">
        <v>1.2348950000000001</v>
      </c>
      <c r="DN257">
        <v>1.2854989999999999</v>
      </c>
      <c r="DO257">
        <v>1.2516970000000001</v>
      </c>
      <c r="DP257">
        <v>1.1926890000000001</v>
      </c>
      <c r="DQ257">
        <v>1.0453129999999999</v>
      </c>
      <c r="DR257">
        <v>0.85247649999999997</v>
      </c>
      <c r="DS257">
        <v>0.74988350000000004</v>
      </c>
      <c r="DT257">
        <v>0.67480119999999999</v>
      </c>
      <c r="DU257">
        <v>0.70065409999999995</v>
      </c>
      <c r="DV257">
        <v>0.68889520000000004</v>
      </c>
      <c r="DW257">
        <v>0.59321480000000004</v>
      </c>
      <c r="DX257">
        <v>0.68194030000000005</v>
      </c>
      <c r="DY257">
        <v>0.52330019999999999</v>
      </c>
      <c r="DZ257">
        <v>0.56384520000000005</v>
      </c>
      <c r="EA257">
        <v>0.54273939999999998</v>
      </c>
      <c r="EB257">
        <v>0.70353670000000001</v>
      </c>
      <c r="EC257">
        <v>0.88036809999999999</v>
      </c>
      <c r="ED257">
        <v>0.91944110000000001</v>
      </c>
      <c r="EE257">
        <v>0.95354380000000005</v>
      </c>
      <c r="EF257">
        <v>0.94287469999999995</v>
      </c>
      <c r="EG257">
        <v>0.8750542</v>
      </c>
      <c r="EH257">
        <v>0.94910369999999999</v>
      </c>
      <c r="EI257">
        <v>0.99917509999999998</v>
      </c>
      <c r="EJ257">
        <v>1.210806</v>
      </c>
      <c r="EK257">
        <v>1.3496379999999999</v>
      </c>
      <c r="EL257">
        <v>1.4000539999999999</v>
      </c>
      <c r="EM257">
        <v>1.3567830000000001</v>
      </c>
      <c r="EN257">
        <v>1.2755369999999999</v>
      </c>
      <c r="EO257">
        <v>1.115661</v>
      </c>
      <c r="EP257">
        <v>0.9136978</v>
      </c>
      <c r="EQ257">
        <v>0.80638779999999999</v>
      </c>
      <c r="ER257">
        <v>0.72279950000000004</v>
      </c>
      <c r="ES257">
        <v>0.7437627</v>
      </c>
      <c r="ET257">
        <v>51.34695</v>
      </c>
      <c r="EU257">
        <v>50.207479999999997</v>
      </c>
      <c r="EV257">
        <v>49.233960000000003</v>
      </c>
      <c r="EW257">
        <v>48.925280000000001</v>
      </c>
      <c r="EX257">
        <v>48.39132</v>
      </c>
      <c r="EY257">
        <v>48.314430000000002</v>
      </c>
      <c r="EZ257">
        <v>48.132759999999998</v>
      </c>
      <c r="FA257">
        <v>48.665309999999998</v>
      </c>
      <c r="FB257">
        <v>50.656350000000003</v>
      </c>
      <c r="FC257">
        <v>53.11007</v>
      </c>
      <c r="FD257">
        <v>55.312820000000002</v>
      </c>
      <c r="FE257">
        <v>57.0212</v>
      </c>
      <c r="FF257">
        <v>59.29213</v>
      </c>
      <c r="FG257">
        <v>59.117350000000002</v>
      </c>
      <c r="FH257">
        <v>58.25412</v>
      </c>
      <c r="FI257">
        <v>56.964660000000002</v>
      </c>
      <c r="FJ257">
        <v>56.943600000000004</v>
      </c>
      <c r="FK257">
        <v>56.146909999999998</v>
      </c>
      <c r="FL257">
        <v>53.886519999999997</v>
      </c>
      <c r="FM257">
        <v>51.523629999999997</v>
      </c>
      <c r="FN257">
        <v>48.868940000000002</v>
      </c>
      <c r="FO257">
        <v>48.228050000000003</v>
      </c>
      <c r="FP257">
        <v>47.936230000000002</v>
      </c>
      <c r="FQ257">
        <v>47.672370000000001</v>
      </c>
      <c r="FR257">
        <v>7.7068800000000007E-2</v>
      </c>
      <c r="FS257">
        <v>0.1053631</v>
      </c>
    </row>
    <row r="258" spans="1:176" x14ac:dyDescent="0.2">
      <c r="A258" t="s">
        <v>199</v>
      </c>
      <c r="B258" t="s">
        <v>236</v>
      </c>
      <c r="C258" t="s">
        <v>1</v>
      </c>
      <c r="D258" t="s">
        <v>234</v>
      </c>
      <c r="E258">
        <v>657</v>
      </c>
      <c r="F258">
        <v>7.0657189999999996</v>
      </c>
      <c r="G258">
        <v>6.7690049999999999</v>
      </c>
      <c r="H258">
        <v>6.7090639999999997</v>
      </c>
      <c r="I258">
        <v>6.6173710000000003</v>
      </c>
      <c r="J258">
        <v>6.8377699999999999</v>
      </c>
      <c r="K258">
        <v>7.2286929999999998</v>
      </c>
      <c r="L258">
        <v>7.8394440000000003</v>
      </c>
      <c r="M258">
        <v>9.7224439999999994</v>
      </c>
      <c r="N258">
        <v>11.80158</v>
      </c>
      <c r="O258">
        <v>13.09801</v>
      </c>
      <c r="P258">
        <v>14.196820000000001</v>
      </c>
      <c r="Q258">
        <v>15.23105</v>
      </c>
      <c r="R258">
        <v>15.72322</v>
      </c>
      <c r="S258">
        <v>16.623539999999998</v>
      </c>
      <c r="T258">
        <v>17.08614</v>
      </c>
      <c r="U258">
        <v>17.0335</v>
      </c>
      <c r="V258">
        <v>16.40268</v>
      </c>
      <c r="W258">
        <v>14.804080000000001</v>
      </c>
      <c r="X258">
        <v>13.34449</v>
      </c>
      <c r="Y258">
        <v>12.344609999999999</v>
      </c>
      <c r="Z258">
        <v>11.767300000000001</v>
      </c>
      <c r="AA258">
        <v>10.12041</v>
      </c>
      <c r="AB258">
        <v>8.6723890000000008</v>
      </c>
      <c r="AC258">
        <v>7.7903979999999997</v>
      </c>
      <c r="AD258">
        <v>0.2796942</v>
      </c>
      <c r="AE258">
        <v>0.26341500000000001</v>
      </c>
      <c r="AF258">
        <v>0.37178870000000003</v>
      </c>
      <c r="AG258">
        <v>0.29461929999999997</v>
      </c>
      <c r="AH258">
        <v>0.2655922</v>
      </c>
      <c r="AI258">
        <v>0.31207220000000002</v>
      </c>
      <c r="AJ258">
        <v>0.53022610000000003</v>
      </c>
      <c r="AK258">
        <v>0.70937039999999996</v>
      </c>
      <c r="AL258">
        <v>0.79174869999999997</v>
      </c>
      <c r="AM258">
        <v>0.81401080000000003</v>
      </c>
      <c r="AN258">
        <v>0.72401890000000002</v>
      </c>
      <c r="AO258">
        <v>0.63338470000000002</v>
      </c>
      <c r="AP258">
        <v>0.57989159999999995</v>
      </c>
      <c r="AQ258">
        <v>0.66540710000000003</v>
      </c>
      <c r="AR258">
        <v>0.85435150000000004</v>
      </c>
      <c r="AS258">
        <v>0.8609192</v>
      </c>
      <c r="AT258">
        <v>0.82945080000000004</v>
      </c>
      <c r="AU258">
        <v>0.77787709999999999</v>
      </c>
      <c r="AV258">
        <v>0.50141539999999996</v>
      </c>
      <c r="AW258">
        <v>0.49017460000000002</v>
      </c>
      <c r="AX258">
        <v>0.66299359999999996</v>
      </c>
      <c r="AY258">
        <v>0.51259900000000003</v>
      </c>
      <c r="AZ258">
        <v>0.32805089999999998</v>
      </c>
      <c r="BA258">
        <v>0.3329821</v>
      </c>
      <c r="BB258">
        <v>0.43370150000000002</v>
      </c>
      <c r="BC258">
        <v>0.41794969999999998</v>
      </c>
      <c r="BD258">
        <v>0.52949829999999998</v>
      </c>
      <c r="BE258">
        <v>0.45172869999999998</v>
      </c>
      <c r="BF258">
        <v>0.42462250000000001</v>
      </c>
      <c r="BG258">
        <v>0.47196399999999999</v>
      </c>
      <c r="BH258">
        <v>0.67809280000000005</v>
      </c>
      <c r="BI258">
        <v>0.86568540000000005</v>
      </c>
      <c r="BJ258">
        <v>0.97668860000000002</v>
      </c>
      <c r="BK258">
        <v>1.02241</v>
      </c>
      <c r="BL258">
        <v>0.98541920000000005</v>
      </c>
      <c r="BM258">
        <v>0.93860980000000005</v>
      </c>
      <c r="BN258">
        <v>0.92761709999999997</v>
      </c>
      <c r="BO258">
        <v>1.021809</v>
      </c>
      <c r="BP258">
        <v>1.2266859999999999</v>
      </c>
      <c r="BQ258">
        <v>1.2260519999999999</v>
      </c>
      <c r="BR258">
        <v>1.1862699999999999</v>
      </c>
      <c r="BS258">
        <v>1.094408</v>
      </c>
      <c r="BT258">
        <v>0.77898990000000001</v>
      </c>
      <c r="BU258">
        <v>0.74305840000000001</v>
      </c>
      <c r="BV258">
        <v>0.87328519999999998</v>
      </c>
      <c r="BW258">
        <v>0.69069389999999997</v>
      </c>
      <c r="BX258">
        <v>0.49014790000000003</v>
      </c>
      <c r="BY258">
        <v>0.48142309999999999</v>
      </c>
      <c r="BZ258">
        <v>0.54036649999999997</v>
      </c>
      <c r="CA258">
        <v>0.52497990000000005</v>
      </c>
      <c r="CB258">
        <v>0.6387275</v>
      </c>
      <c r="CC258">
        <v>0.56054219999999999</v>
      </c>
      <c r="CD258">
        <v>0.53476639999999998</v>
      </c>
      <c r="CE258">
        <v>0.58270449999999996</v>
      </c>
      <c r="CF258">
        <v>0.78050489999999995</v>
      </c>
      <c r="CG258">
        <v>0.9739487</v>
      </c>
      <c r="CH258">
        <v>1.1047769999999999</v>
      </c>
      <c r="CI258">
        <v>1.1667460000000001</v>
      </c>
      <c r="CJ258">
        <v>1.1664639999999999</v>
      </c>
      <c r="CK258">
        <v>1.1500079999999999</v>
      </c>
      <c r="CL258">
        <v>1.1684509999999999</v>
      </c>
      <c r="CM258">
        <v>1.268653</v>
      </c>
      <c r="CN258">
        <v>1.484564</v>
      </c>
      <c r="CO258">
        <v>1.478942</v>
      </c>
      <c r="CP258">
        <v>1.4334020000000001</v>
      </c>
      <c r="CQ258">
        <v>1.313636</v>
      </c>
      <c r="CR258">
        <v>0.97123720000000002</v>
      </c>
      <c r="CS258">
        <v>0.91820500000000005</v>
      </c>
      <c r="CT258">
        <v>1.0189319999999999</v>
      </c>
      <c r="CU258">
        <v>0.81404180000000004</v>
      </c>
      <c r="CV258">
        <v>0.6024159</v>
      </c>
      <c r="CW258">
        <v>0.584233</v>
      </c>
      <c r="CX258">
        <v>0.64703149999999998</v>
      </c>
      <c r="CY258">
        <v>0.63201010000000002</v>
      </c>
      <c r="CZ258">
        <v>0.74795679999999998</v>
      </c>
      <c r="DA258">
        <v>0.66935560000000005</v>
      </c>
      <c r="DB258">
        <v>0.64491030000000005</v>
      </c>
      <c r="DC258">
        <v>0.69344510000000004</v>
      </c>
      <c r="DD258">
        <v>0.8829169</v>
      </c>
      <c r="DE258">
        <v>1.082212</v>
      </c>
      <c r="DF258">
        <v>1.232866</v>
      </c>
      <c r="DG258">
        <v>1.311083</v>
      </c>
      <c r="DH258">
        <v>1.3475090000000001</v>
      </c>
      <c r="DI258">
        <v>1.3614059999999999</v>
      </c>
      <c r="DJ258">
        <v>1.409284</v>
      </c>
      <c r="DK258">
        <v>1.515496</v>
      </c>
      <c r="DL258">
        <v>1.742442</v>
      </c>
      <c r="DM258">
        <v>1.7318309999999999</v>
      </c>
      <c r="DN258">
        <v>1.680534</v>
      </c>
      <c r="DO258">
        <v>1.5328649999999999</v>
      </c>
      <c r="DP258">
        <v>1.163484</v>
      </c>
      <c r="DQ258">
        <v>1.0933520000000001</v>
      </c>
      <c r="DR258">
        <v>1.1645799999999999</v>
      </c>
      <c r="DS258">
        <v>0.93738969999999999</v>
      </c>
      <c r="DT258">
        <v>0.71468379999999998</v>
      </c>
      <c r="DU258">
        <v>0.68704279999999995</v>
      </c>
      <c r="DV258">
        <v>0.80103880000000005</v>
      </c>
      <c r="DW258">
        <v>0.78654469999999999</v>
      </c>
      <c r="DX258">
        <v>0.90566650000000004</v>
      </c>
      <c r="DY258">
        <v>0.82646500000000001</v>
      </c>
      <c r="DZ258">
        <v>0.80394069999999995</v>
      </c>
      <c r="EA258">
        <v>0.85333689999999995</v>
      </c>
      <c r="EB258">
        <v>1.0307839999999999</v>
      </c>
      <c r="EC258">
        <v>1.2385269999999999</v>
      </c>
      <c r="ED258">
        <v>1.4178059999999999</v>
      </c>
      <c r="EE258">
        <v>1.519482</v>
      </c>
      <c r="EF258">
        <v>1.6089089999999999</v>
      </c>
      <c r="EG258">
        <v>1.666631</v>
      </c>
      <c r="EH258">
        <v>1.75701</v>
      </c>
      <c r="EI258">
        <v>1.8718980000000001</v>
      </c>
      <c r="EJ258">
        <v>2.1147770000000001</v>
      </c>
      <c r="EK258">
        <v>2.0969639999999998</v>
      </c>
      <c r="EL258">
        <v>2.037353</v>
      </c>
      <c r="EM258">
        <v>1.849396</v>
      </c>
      <c r="EN258">
        <v>1.4410590000000001</v>
      </c>
      <c r="EO258">
        <v>1.346236</v>
      </c>
      <c r="EP258">
        <v>1.374871</v>
      </c>
      <c r="EQ258">
        <v>1.1154850000000001</v>
      </c>
      <c r="ER258">
        <v>0.87678080000000003</v>
      </c>
      <c r="ES258">
        <v>0.83548389999999995</v>
      </c>
      <c r="ET258">
        <v>65.080789999999993</v>
      </c>
      <c r="EU258">
        <v>63.560420000000001</v>
      </c>
      <c r="EV258">
        <v>62.283259999999999</v>
      </c>
      <c r="EW258">
        <v>61.127809999999997</v>
      </c>
      <c r="EX258">
        <v>60.16639</v>
      </c>
      <c r="EY258">
        <v>59.218760000000003</v>
      </c>
      <c r="EZ258">
        <v>59.092840000000002</v>
      </c>
      <c r="FA258">
        <v>61.71011</v>
      </c>
      <c r="FB258">
        <v>65.192499999999995</v>
      </c>
      <c r="FC258">
        <v>68.655420000000007</v>
      </c>
      <c r="FD258">
        <v>71.919479999999993</v>
      </c>
      <c r="FE258">
        <v>74.945819999999998</v>
      </c>
      <c r="FF258">
        <v>77.329160000000002</v>
      </c>
      <c r="FG258">
        <v>79.562619999999995</v>
      </c>
      <c r="FH258">
        <v>81.117699999999999</v>
      </c>
      <c r="FI258">
        <v>81.936210000000003</v>
      </c>
      <c r="FJ258">
        <v>81.945539999999994</v>
      </c>
      <c r="FK258">
        <v>81.12782</v>
      </c>
      <c r="FL258">
        <v>79.419979999999995</v>
      </c>
      <c r="FM258">
        <v>76.935199999999995</v>
      </c>
      <c r="FN258">
        <v>73.935599999999994</v>
      </c>
      <c r="FO258">
        <v>71.243639999999999</v>
      </c>
      <c r="FP258">
        <v>68.938199999999995</v>
      </c>
      <c r="FQ258">
        <v>66.8613</v>
      </c>
      <c r="FR258">
        <v>0.23071929999999999</v>
      </c>
      <c r="FS258">
        <v>0.27481499999999998</v>
      </c>
      <c r="FT258">
        <v>0.47436159999999999</v>
      </c>
    </row>
    <row r="259" spans="1:176" x14ac:dyDescent="0.2">
      <c r="A259" t="s">
        <v>199</v>
      </c>
      <c r="B259" t="s">
        <v>236</v>
      </c>
      <c r="C259" t="s">
        <v>1</v>
      </c>
      <c r="D259" t="s">
        <v>245</v>
      </c>
      <c r="E259">
        <v>657</v>
      </c>
      <c r="F259">
        <v>7.3378259999999997</v>
      </c>
      <c r="G259">
        <v>7.1270499999999997</v>
      </c>
      <c r="H259">
        <v>7.127154</v>
      </c>
      <c r="I259">
        <v>6.975142</v>
      </c>
      <c r="J259">
        <v>7.2786710000000001</v>
      </c>
      <c r="K259">
        <v>7.7319290000000001</v>
      </c>
      <c r="L259">
        <v>8.3752879999999994</v>
      </c>
      <c r="M259">
        <v>10.677519999999999</v>
      </c>
      <c r="N259">
        <v>13.245950000000001</v>
      </c>
      <c r="O259">
        <v>15.08494</v>
      </c>
      <c r="P259">
        <v>16.707519999999999</v>
      </c>
      <c r="Q259">
        <v>18.046420000000001</v>
      </c>
      <c r="R259">
        <v>18.612580000000001</v>
      </c>
      <c r="S259">
        <v>19.630040000000001</v>
      </c>
      <c r="T259">
        <v>20.113409999999998</v>
      </c>
      <c r="U259">
        <v>20.369150000000001</v>
      </c>
      <c r="V259">
        <v>19.6736</v>
      </c>
      <c r="W259">
        <v>17.585850000000001</v>
      </c>
      <c r="X259">
        <v>15.980409999999999</v>
      </c>
      <c r="Y259">
        <v>14.970420000000001</v>
      </c>
      <c r="Z259">
        <v>13.776070000000001</v>
      </c>
      <c r="AA259">
        <v>11.512549999999999</v>
      </c>
      <c r="AB259">
        <v>9.7407160000000008</v>
      </c>
      <c r="AC259">
        <v>8.697832</v>
      </c>
      <c r="AD259">
        <v>0.14537169999999999</v>
      </c>
      <c r="AE259">
        <v>0.1428391</v>
      </c>
      <c r="AF259">
        <v>0.25185560000000001</v>
      </c>
      <c r="AG259">
        <v>0.24177270000000001</v>
      </c>
      <c r="AH259">
        <v>0.27923409999999999</v>
      </c>
      <c r="AI259">
        <v>0.38564199999999998</v>
      </c>
      <c r="AJ259">
        <v>0.58754949999999995</v>
      </c>
      <c r="AK259">
        <v>0.88535949999999997</v>
      </c>
      <c r="AL259">
        <v>0.9702539</v>
      </c>
      <c r="AM259">
        <v>1.0597300000000001</v>
      </c>
      <c r="AN259">
        <v>1.11781</v>
      </c>
      <c r="AO259">
        <v>1.0660719999999999</v>
      </c>
      <c r="AP259">
        <v>0.83905969999999996</v>
      </c>
      <c r="AQ259">
        <v>0.98628459999999996</v>
      </c>
      <c r="AR259">
        <v>1.152704</v>
      </c>
      <c r="AS259">
        <v>1.1842509999999999</v>
      </c>
      <c r="AT259">
        <v>1.1375440000000001</v>
      </c>
      <c r="AU259">
        <v>0.94035270000000004</v>
      </c>
      <c r="AV259">
        <v>0.43400060000000001</v>
      </c>
      <c r="AW259">
        <v>0.47032180000000001</v>
      </c>
      <c r="AX259">
        <v>0.64565910000000004</v>
      </c>
      <c r="AY259">
        <v>0.48001260000000001</v>
      </c>
      <c r="AZ259">
        <v>0.3082685</v>
      </c>
      <c r="BA259">
        <v>0.28997060000000002</v>
      </c>
      <c r="BB259">
        <v>0.29937910000000001</v>
      </c>
      <c r="BC259">
        <v>0.29737370000000002</v>
      </c>
      <c r="BD259">
        <v>0.40956530000000002</v>
      </c>
      <c r="BE259">
        <v>0.39888210000000002</v>
      </c>
      <c r="BF259">
        <v>0.4382644</v>
      </c>
      <c r="BG259">
        <v>0.54553379999999996</v>
      </c>
      <c r="BH259">
        <v>0.73541630000000002</v>
      </c>
      <c r="BI259">
        <v>1.041674</v>
      </c>
      <c r="BJ259">
        <v>1.1551940000000001</v>
      </c>
      <c r="BK259">
        <v>1.2681290000000001</v>
      </c>
      <c r="BL259">
        <v>1.37921</v>
      </c>
      <c r="BM259">
        <v>1.3712979999999999</v>
      </c>
      <c r="BN259">
        <v>1.186785</v>
      </c>
      <c r="BO259">
        <v>1.342687</v>
      </c>
      <c r="BP259">
        <v>1.525039</v>
      </c>
      <c r="BQ259">
        <v>1.5493840000000001</v>
      </c>
      <c r="BR259">
        <v>1.4943630000000001</v>
      </c>
      <c r="BS259">
        <v>1.2568839999999999</v>
      </c>
      <c r="BT259">
        <v>0.71157519999999996</v>
      </c>
      <c r="BU259">
        <v>0.72320569999999995</v>
      </c>
      <c r="BV259">
        <v>0.85595069999999995</v>
      </c>
      <c r="BW259">
        <v>0.65810749999999996</v>
      </c>
      <c r="BX259">
        <v>0.47036549999999999</v>
      </c>
      <c r="BY259">
        <v>0.43841170000000002</v>
      </c>
      <c r="BZ259">
        <v>0.40604400000000002</v>
      </c>
      <c r="CA259">
        <v>0.40440389999999998</v>
      </c>
      <c r="CB259">
        <v>0.51879450000000005</v>
      </c>
      <c r="CC259">
        <v>0.50769560000000002</v>
      </c>
      <c r="CD259">
        <v>0.54840829999999996</v>
      </c>
      <c r="CE259">
        <v>0.65627429999999998</v>
      </c>
      <c r="CF259">
        <v>0.83782829999999997</v>
      </c>
      <c r="CG259">
        <v>1.1499379999999999</v>
      </c>
      <c r="CH259">
        <v>1.283283</v>
      </c>
      <c r="CI259">
        <v>1.4124650000000001</v>
      </c>
      <c r="CJ259">
        <v>1.5602549999999999</v>
      </c>
      <c r="CK259">
        <v>1.5826960000000001</v>
      </c>
      <c r="CL259">
        <v>1.427619</v>
      </c>
      <c r="CM259">
        <v>1.5895300000000001</v>
      </c>
      <c r="CN259">
        <v>1.7829170000000001</v>
      </c>
      <c r="CO259">
        <v>1.8022739999999999</v>
      </c>
      <c r="CP259">
        <v>1.741495</v>
      </c>
      <c r="CQ259">
        <v>1.4761120000000001</v>
      </c>
      <c r="CR259">
        <v>0.90382240000000003</v>
      </c>
      <c r="CS259">
        <v>0.89835229999999999</v>
      </c>
      <c r="CT259">
        <v>1.001598</v>
      </c>
      <c r="CU259">
        <v>0.78145540000000002</v>
      </c>
      <c r="CV259">
        <v>0.58263339999999997</v>
      </c>
      <c r="CW259">
        <v>0.54122150000000002</v>
      </c>
      <c r="CX259">
        <v>0.51270899999999997</v>
      </c>
      <c r="CY259">
        <v>0.5114341</v>
      </c>
      <c r="CZ259">
        <v>0.62802369999999996</v>
      </c>
      <c r="DA259">
        <v>0.61650899999999997</v>
      </c>
      <c r="DB259">
        <v>0.65855220000000003</v>
      </c>
      <c r="DC259">
        <v>0.76701490000000005</v>
      </c>
      <c r="DD259">
        <v>0.94024039999999998</v>
      </c>
      <c r="DE259">
        <v>1.2582009999999999</v>
      </c>
      <c r="DF259">
        <v>1.4113709999999999</v>
      </c>
      <c r="DG259">
        <v>1.556802</v>
      </c>
      <c r="DH259">
        <v>1.7413000000000001</v>
      </c>
      <c r="DI259">
        <v>1.7940940000000001</v>
      </c>
      <c r="DJ259">
        <v>1.668453</v>
      </c>
      <c r="DK259">
        <v>1.836373</v>
      </c>
      <c r="DL259">
        <v>2.040794</v>
      </c>
      <c r="DM259">
        <v>2.0551629999999999</v>
      </c>
      <c r="DN259">
        <v>1.9886269999999999</v>
      </c>
      <c r="DO259">
        <v>1.6953400000000001</v>
      </c>
      <c r="DP259">
        <v>1.0960700000000001</v>
      </c>
      <c r="DQ259">
        <v>1.073499</v>
      </c>
      <c r="DR259">
        <v>1.1472450000000001</v>
      </c>
      <c r="DS259">
        <v>0.90480329999999998</v>
      </c>
      <c r="DT259">
        <v>0.69490130000000006</v>
      </c>
      <c r="DU259">
        <v>0.64403129999999997</v>
      </c>
      <c r="DV259">
        <v>0.66671630000000004</v>
      </c>
      <c r="DW259">
        <v>0.66596880000000003</v>
      </c>
      <c r="DX259">
        <v>0.78573349999999997</v>
      </c>
      <c r="DY259">
        <v>0.77361840000000004</v>
      </c>
      <c r="DZ259">
        <v>0.81758249999999999</v>
      </c>
      <c r="EA259">
        <v>0.92690660000000002</v>
      </c>
      <c r="EB259">
        <v>1.0881069999999999</v>
      </c>
      <c r="EC259">
        <v>1.4145160000000001</v>
      </c>
      <c r="ED259">
        <v>1.596311</v>
      </c>
      <c r="EE259">
        <v>1.765201</v>
      </c>
      <c r="EF259">
        <v>2.0026999999999999</v>
      </c>
      <c r="EG259">
        <v>2.0993189999999999</v>
      </c>
      <c r="EH259">
        <v>2.016178</v>
      </c>
      <c r="EI259">
        <v>2.1927759999999998</v>
      </c>
      <c r="EJ259">
        <v>2.4131290000000001</v>
      </c>
      <c r="EK259">
        <v>2.420296</v>
      </c>
      <c r="EL259">
        <v>2.3454459999999999</v>
      </c>
      <c r="EM259">
        <v>2.0118710000000002</v>
      </c>
      <c r="EN259">
        <v>1.3736440000000001</v>
      </c>
      <c r="EO259">
        <v>1.3263830000000001</v>
      </c>
      <c r="EP259">
        <v>1.357537</v>
      </c>
      <c r="EQ259">
        <v>1.0828979999999999</v>
      </c>
      <c r="ER259">
        <v>0.85699840000000005</v>
      </c>
      <c r="ES259">
        <v>0.79247239999999997</v>
      </c>
      <c r="ET259">
        <v>72.044550000000001</v>
      </c>
      <c r="EU259">
        <v>70.21114</v>
      </c>
      <c r="EV259">
        <v>68.276790000000005</v>
      </c>
      <c r="EW259">
        <v>66.921459999999996</v>
      </c>
      <c r="EX259">
        <v>64.912540000000007</v>
      </c>
      <c r="EY259">
        <v>64.020830000000004</v>
      </c>
      <c r="EZ259">
        <v>63.590240000000001</v>
      </c>
      <c r="FA259">
        <v>67.433800000000005</v>
      </c>
      <c r="FB259">
        <v>72.626909999999995</v>
      </c>
      <c r="FC259">
        <v>78.305729999999997</v>
      </c>
      <c r="FD259">
        <v>82.528790000000001</v>
      </c>
      <c r="FE259">
        <v>86.224850000000004</v>
      </c>
      <c r="FF259">
        <v>89.276409999999998</v>
      </c>
      <c r="FG259">
        <v>92.150739999999999</v>
      </c>
      <c r="FH259">
        <v>93.955060000000003</v>
      </c>
      <c r="FI259">
        <v>95.040469999999999</v>
      </c>
      <c r="FJ259">
        <v>95.315579999999997</v>
      </c>
      <c r="FK259">
        <v>94.729219999999998</v>
      </c>
      <c r="FL259">
        <v>93.065349999999995</v>
      </c>
      <c r="FM259">
        <v>89.826809999999995</v>
      </c>
      <c r="FN259">
        <v>86.319919999999996</v>
      </c>
      <c r="FO259">
        <v>83.82938</v>
      </c>
      <c r="FP259">
        <v>81.183139999999995</v>
      </c>
      <c r="FQ259">
        <v>78.585639999999998</v>
      </c>
      <c r="FR259">
        <v>0.23071929999999999</v>
      </c>
      <c r="FS259">
        <v>0.27481499999999998</v>
      </c>
      <c r="FT259">
        <v>0.47436159999999999</v>
      </c>
    </row>
    <row r="260" spans="1:176" x14ac:dyDescent="0.2">
      <c r="A260" t="s">
        <v>199</v>
      </c>
      <c r="B260" t="s">
        <v>236</v>
      </c>
      <c r="C260" t="s">
        <v>1</v>
      </c>
      <c r="D260" t="s">
        <v>248</v>
      </c>
      <c r="E260">
        <v>657</v>
      </c>
      <c r="F260">
        <v>6.1572279999999999</v>
      </c>
      <c r="G260">
        <v>6.0082009999999997</v>
      </c>
      <c r="H260">
        <v>6.0737810000000003</v>
      </c>
      <c r="I260">
        <v>6.0049000000000001</v>
      </c>
      <c r="J260">
        <v>6.10494</v>
      </c>
      <c r="K260">
        <v>6.6409289999999999</v>
      </c>
      <c r="L260">
        <v>7.6838379999999997</v>
      </c>
      <c r="M260">
        <v>9.1034319999999997</v>
      </c>
      <c r="N260">
        <v>10.447340000000001</v>
      </c>
      <c r="O260">
        <v>11.07803</v>
      </c>
      <c r="P260">
        <v>11.489750000000001</v>
      </c>
      <c r="Q260">
        <v>11.661799999999999</v>
      </c>
      <c r="R260">
        <v>11.65293</v>
      </c>
      <c r="S260">
        <v>11.937889999999999</v>
      </c>
      <c r="T260">
        <v>12.0749</v>
      </c>
      <c r="U260">
        <v>11.90166</v>
      </c>
      <c r="V260">
        <v>11.469329999999999</v>
      </c>
      <c r="W260">
        <v>10.958019999999999</v>
      </c>
      <c r="X260">
        <v>10.187530000000001</v>
      </c>
      <c r="Y260">
        <v>9.4714229999999997</v>
      </c>
      <c r="Z260">
        <v>8.6203099999999999</v>
      </c>
      <c r="AA260">
        <v>7.8647669999999996</v>
      </c>
      <c r="AB260">
        <v>7.1177250000000001</v>
      </c>
      <c r="AC260">
        <v>6.6592019999999996</v>
      </c>
      <c r="AD260">
        <v>0.54013990000000001</v>
      </c>
      <c r="AE260">
        <v>0.488786</v>
      </c>
      <c r="AF260">
        <v>0.58326979999999995</v>
      </c>
      <c r="AG260">
        <v>0.45118639999999999</v>
      </c>
      <c r="AH260">
        <v>0.45300240000000003</v>
      </c>
      <c r="AI260">
        <v>0.40568490000000001</v>
      </c>
      <c r="AJ260">
        <v>0.59791609999999995</v>
      </c>
      <c r="AK260">
        <v>0.8154711</v>
      </c>
      <c r="AL260">
        <v>0.74486419999999998</v>
      </c>
      <c r="AM260">
        <v>0.8035139</v>
      </c>
      <c r="AN260">
        <v>0.80733410000000005</v>
      </c>
      <c r="AO260">
        <v>0.73009239999999997</v>
      </c>
      <c r="AP260">
        <v>0.78007879999999996</v>
      </c>
      <c r="AQ260">
        <v>0.78563360000000004</v>
      </c>
      <c r="AR260">
        <v>0.96141120000000002</v>
      </c>
      <c r="AS260">
        <v>1.11084</v>
      </c>
      <c r="AT260">
        <v>1.127904</v>
      </c>
      <c r="AU260">
        <v>1.1117170000000001</v>
      </c>
      <c r="AV260">
        <v>1.0784180000000001</v>
      </c>
      <c r="AW260">
        <v>0.89712259999999999</v>
      </c>
      <c r="AX260">
        <v>0.69234589999999996</v>
      </c>
      <c r="AY260">
        <v>0.63078400000000001</v>
      </c>
      <c r="AZ260">
        <v>0.6174847</v>
      </c>
      <c r="BA260">
        <v>0.65799819999999998</v>
      </c>
      <c r="BB260">
        <v>0.5859354</v>
      </c>
      <c r="BC260">
        <v>0.53216730000000001</v>
      </c>
      <c r="BD260">
        <v>0.6258589</v>
      </c>
      <c r="BE260">
        <v>0.49418770000000001</v>
      </c>
      <c r="BF260">
        <v>0.49473790000000001</v>
      </c>
      <c r="BG260">
        <v>0.44262079999999998</v>
      </c>
      <c r="BH260">
        <v>0.64835900000000002</v>
      </c>
      <c r="BI260">
        <v>0.87018220000000002</v>
      </c>
      <c r="BJ260">
        <v>0.815604</v>
      </c>
      <c r="BK260">
        <v>0.87960579999999999</v>
      </c>
      <c r="BL260">
        <v>0.8860846</v>
      </c>
      <c r="BM260">
        <v>0.8169438</v>
      </c>
      <c r="BN260">
        <v>0.87232030000000005</v>
      </c>
      <c r="BO260">
        <v>0.88538660000000002</v>
      </c>
      <c r="BP260">
        <v>1.071437</v>
      </c>
      <c r="BQ260">
        <v>1.2255830000000001</v>
      </c>
      <c r="BR260">
        <v>1.2424599999999999</v>
      </c>
      <c r="BS260">
        <v>1.2168030000000001</v>
      </c>
      <c r="BT260">
        <v>1.161267</v>
      </c>
      <c r="BU260">
        <v>0.96747030000000001</v>
      </c>
      <c r="BV260">
        <v>0.75356719999999999</v>
      </c>
      <c r="BW260">
        <v>0.68728829999999996</v>
      </c>
      <c r="BX260">
        <v>0.66548300000000005</v>
      </c>
      <c r="BY260">
        <v>0.70110680000000003</v>
      </c>
      <c r="BZ260">
        <v>0.61765309999999995</v>
      </c>
      <c r="CA260">
        <v>0.56221290000000002</v>
      </c>
      <c r="CB260">
        <v>0.65535600000000005</v>
      </c>
      <c r="CC260">
        <v>0.52397020000000005</v>
      </c>
      <c r="CD260">
        <v>0.52364379999999999</v>
      </c>
      <c r="CE260">
        <v>0.46820250000000002</v>
      </c>
      <c r="CF260">
        <v>0.6832956</v>
      </c>
      <c r="CG260">
        <v>0.90807490000000002</v>
      </c>
      <c r="CH260">
        <v>0.86459819999999998</v>
      </c>
      <c r="CI260">
        <v>0.93230670000000004</v>
      </c>
      <c r="CJ260">
        <v>0.94062690000000004</v>
      </c>
      <c r="CK260">
        <v>0.87709680000000001</v>
      </c>
      <c r="CL260">
        <v>0.93620650000000005</v>
      </c>
      <c r="CM260">
        <v>0.95447519999999997</v>
      </c>
      <c r="CN260">
        <v>1.1476409999999999</v>
      </c>
      <c r="CO260">
        <v>1.3050550000000001</v>
      </c>
      <c r="CP260">
        <v>1.3218000000000001</v>
      </c>
      <c r="CQ260">
        <v>1.289585</v>
      </c>
      <c r="CR260">
        <v>1.218647</v>
      </c>
      <c r="CS260">
        <v>1.0161929999999999</v>
      </c>
      <c r="CT260">
        <v>0.79596880000000003</v>
      </c>
      <c r="CU260">
        <v>0.72642309999999999</v>
      </c>
      <c r="CV260">
        <v>0.69872639999999997</v>
      </c>
      <c r="CW260">
        <v>0.73096360000000005</v>
      </c>
      <c r="CX260">
        <v>0.64937080000000003</v>
      </c>
      <c r="CY260">
        <v>0.59225859999999997</v>
      </c>
      <c r="CZ260">
        <v>0.68485309999999999</v>
      </c>
      <c r="DA260">
        <v>0.55375269999999999</v>
      </c>
      <c r="DB260">
        <v>0.55254970000000003</v>
      </c>
      <c r="DC260">
        <v>0.49378420000000001</v>
      </c>
      <c r="DD260">
        <v>0.71823219999999999</v>
      </c>
      <c r="DE260">
        <v>0.94596760000000002</v>
      </c>
      <c r="DF260">
        <v>0.91359239999999997</v>
      </c>
      <c r="DG260">
        <v>0.98500759999999998</v>
      </c>
      <c r="DH260">
        <v>0.99516919999999998</v>
      </c>
      <c r="DI260">
        <v>0.93724980000000002</v>
      </c>
      <c r="DJ260">
        <v>1.0000929999999999</v>
      </c>
      <c r="DK260">
        <v>1.0235639999999999</v>
      </c>
      <c r="DL260">
        <v>1.2238439999999999</v>
      </c>
      <c r="DM260">
        <v>1.3845259999999999</v>
      </c>
      <c r="DN260">
        <v>1.401141</v>
      </c>
      <c r="DO260">
        <v>1.3623670000000001</v>
      </c>
      <c r="DP260">
        <v>1.2760279999999999</v>
      </c>
      <c r="DQ260">
        <v>1.064916</v>
      </c>
      <c r="DR260">
        <v>0.83837050000000002</v>
      </c>
      <c r="DS260">
        <v>0.76555790000000001</v>
      </c>
      <c r="DT260">
        <v>0.7319698</v>
      </c>
      <c r="DU260">
        <v>0.76082050000000001</v>
      </c>
      <c r="DV260">
        <v>0.69516619999999996</v>
      </c>
      <c r="DW260">
        <v>0.63563979999999998</v>
      </c>
      <c r="DX260">
        <v>0.72744209999999998</v>
      </c>
      <c r="DY260">
        <v>0.59675400000000001</v>
      </c>
      <c r="DZ260">
        <v>0.59428519999999996</v>
      </c>
      <c r="EA260">
        <v>0.53072010000000003</v>
      </c>
      <c r="EB260">
        <v>0.76867509999999994</v>
      </c>
      <c r="EC260">
        <v>1.0006790000000001</v>
      </c>
      <c r="ED260">
        <v>0.98433230000000005</v>
      </c>
      <c r="EE260">
        <v>1.061099</v>
      </c>
      <c r="EF260">
        <v>1.07392</v>
      </c>
      <c r="EG260">
        <v>1.0241009999999999</v>
      </c>
      <c r="EH260">
        <v>1.0923339999999999</v>
      </c>
      <c r="EI260">
        <v>1.1233169999999999</v>
      </c>
      <c r="EJ260">
        <v>1.3338699999999999</v>
      </c>
      <c r="EK260">
        <v>1.499269</v>
      </c>
      <c r="EL260">
        <v>1.5156959999999999</v>
      </c>
      <c r="EM260">
        <v>1.4674529999999999</v>
      </c>
      <c r="EN260">
        <v>1.358876</v>
      </c>
      <c r="EO260">
        <v>1.1352640000000001</v>
      </c>
      <c r="EP260">
        <v>0.89959180000000005</v>
      </c>
      <c r="EQ260">
        <v>0.82206230000000002</v>
      </c>
      <c r="ER260">
        <v>0.77996810000000005</v>
      </c>
      <c r="ES260">
        <v>0.80392909999999995</v>
      </c>
      <c r="ET260">
        <v>51.693269999999998</v>
      </c>
      <c r="EU260">
        <v>50.951419999999999</v>
      </c>
      <c r="EV260">
        <v>50.198459999999997</v>
      </c>
      <c r="EW260">
        <v>49.52684</v>
      </c>
      <c r="EX260">
        <v>48.934040000000003</v>
      </c>
      <c r="EY260">
        <v>48.569339999999997</v>
      </c>
      <c r="EZ260">
        <v>48.162570000000002</v>
      </c>
      <c r="FA260">
        <v>49.228160000000003</v>
      </c>
      <c r="FB260">
        <v>52.660499999999999</v>
      </c>
      <c r="FC260">
        <v>56.505299999999998</v>
      </c>
      <c r="FD260">
        <v>59.982709999999997</v>
      </c>
      <c r="FE260">
        <v>62.831270000000004</v>
      </c>
      <c r="FF260">
        <v>65.06071</v>
      </c>
      <c r="FG260">
        <v>66.586420000000004</v>
      </c>
      <c r="FH260">
        <v>67.309950000000001</v>
      </c>
      <c r="FI260">
        <v>66.82244</v>
      </c>
      <c r="FJ260">
        <v>65.238389999999995</v>
      </c>
      <c r="FK260">
        <v>62.320450000000001</v>
      </c>
      <c r="FL260">
        <v>59.746870000000001</v>
      </c>
      <c r="FM260">
        <v>57.540709999999997</v>
      </c>
      <c r="FN260">
        <v>56.01549</v>
      </c>
      <c r="FO260">
        <v>54.64913</v>
      </c>
      <c r="FP260">
        <v>53.45261</v>
      </c>
      <c r="FQ260">
        <v>52.30406</v>
      </c>
      <c r="FR260">
        <v>7.7068800000000007E-2</v>
      </c>
      <c r="FS260">
        <v>0.1053631</v>
      </c>
    </row>
    <row r="261" spans="1:176" x14ac:dyDescent="0.2">
      <c r="A261" t="s">
        <v>199</v>
      </c>
      <c r="B261" t="s">
        <v>236</v>
      </c>
      <c r="C261" t="s">
        <v>1</v>
      </c>
      <c r="D261" t="s">
        <v>251</v>
      </c>
      <c r="E261">
        <v>657</v>
      </c>
      <c r="F261">
        <v>5.7316440000000002</v>
      </c>
      <c r="G261">
        <v>5.5391009999999996</v>
      </c>
      <c r="H261">
        <v>5.5957559999999997</v>
      </c>
      <c r="I261">
        <v>5.6684169999999998</v>
      </c>
      <c r="J261">
        <v>5.9462989999999998</v>
      </c>
      <c r="K261">
        <v>6.4100489999999999</v>
      </c>
      <c r="L261">
        <v>7.4589100000000004</v>
      </c>
      <c r="M261">
        <v>9.0318159999999992</v>
      </c>
      <c r="N261">
        <v>10.51939</v>
      </c>
      <c r="O261">
        <v>11.020670000000001</v>
      </c>
      <c r="P261">
        <v>11.384740000000001</v>
      </c>
      <c r="Q261">
        <v>11.52397</v>
      </c>
      <c r="R261">
        <v>11.521839999999999</v>
      </c>
      <c r="S261">
        <v>11.730510000000001</v>
      </c>
      <c r="T261">
        <v>11.75154</v>
      </c>
      <c r="U261">
        <v>11.49269</v>
      </c>
      <c r="V261">
        <v>11.246449999999999</v>
      </c>
      <c r="W261">
        <v>10.97212</v>
      </c>
      <c r="X261">
        <v>10.102080000000001</v>
      </c>
      <c r="Y261">
        <v>9.3377490000000005</v>
      </c>
      <c r="Z261">
        <v>8.5296789999999998</v>
      </c>
      <c r="AA261">
        <v>7.6507610000000001</v>
      </c>
      <c r="AB261">
        <v>6.9318390000000001</v>
      </c>
      <c r="AC261">
        <v>6.5583720000000003</v>
      </c>
      <c r="AD261">
        <v>0.53506830000000005</v>
      </c>
      <c r="AE261">
        <v>0.45467469999999999</v>
      </c>
      <c r="AF261">
        <v>0.54755039999999999</v>
      </c>
      <c r="AG261">
        <v>0.39153909999999997</v>
      </c>
      <c r="AH261">
        <v>0.42676530000000001</v>
      </c>
      <c r="AI261">
        <v>0.41143970000000002</v>
      </c>
      <c r="AJ261">
        <v>0.54277039999999999</v>
      </c>
      <c r="AK261">
        <v>0.7162811</v>
      </c>
      <c r="AL261">
        <v>0.68775260000000005</v>
      </c>
      <c r="AM261">
        <v>0.71304319999999999</v>
      </c>
      <c r="AN261">
        <v>0.70014609999999999</v>
      </c>
      <c r="AO261">
        <v>0.60754319999999995</v>
      </c>
      <c r="AP261">
        <v>0.66410499999999995</v>
      </c>
      <c r="AQ261">
        <v>0.68494219999999995</v>
      </c>
      <c r="AR261">
        <v>0.86235280000000003</v>
      </c>
      <c r="AS261">
        <v>0.98959929999999996</v>
      </c>
      <c r="AT261">
        <v>1.0372939999999999</v>
      </c>
      <c r="AU261">
        <v>1.026286</v>
      </c>
      <c r="AV261">
        <v>1.0135479999999999</v>
      </c>
      <c r="AW261">
        <v>0.88286249999999999</v>
      </c>
      <c r="AX261">
        <v>0.7032562</v>
      </c>
      <c r="AY261">
        <v>0.61852240000000003</v>
      </c>
      <c r="AZ261">
        <v>0.57344859999999998</v>
      </c>
      <c r="BA261">
        <v>0.61251880000000003</v>
      </c>
      <c r="BB261">
        <v>0.58086369999999998</v>
      </c>
      <c r="BC261">
        <v>0.4980559</v>
      </c>
      <c r="BD261">
        <v>0.59013939999999998</v>
      </c>
      <c r="BE261">
        <v>0.43454029999999999</v>
      </c>
      <c r="BF261">
        <v>0.4685008</v>
      </c>
      <c r="BG261">
        <v>0.44837559999999999</v>
      </c>
      <c r="BH261">
        <v>0.59321330000000005</v>
      </c>
      <c r="BI261">
        <v>0.77099209999999996</v>
      </c>
      <c r="BJ261">
        <v>0.75849250000000001</v>
      </c>
      <c r="BK261">
        <v>0.78913500000000003</v>
      </c>
      <c r="BL261">
        <v>0.77889660000000005</v>
      </c>
      <c r="BM261">
        <v>0.69439450000000003</v>
      </c>
      <c r="BN261">
        <v>0.75634650000000003</v>
      </c>
      <c r="BO261">
        <v>0.78469529999999998</v>
      </c>
      <c r="BP261">
        <v>0.97237859999999998</v>
      </c>
      <c r="BQ261">
        <v>1.1043430000000001</v>
      </c>
      <c r="BR261">
        <v>1.15185</v>
      </c>
      <c r="BS261">
        <v>1.131372</v>
      </c>
      <c r="BT261">
        <v>1.0963959999999999</v>
      </c>
      <c r="BU261">
        <v>0.95321029999999995</v>
      </c>
      <c r="BV261">
        <v>0.76447759999999998</v>
      </c>
      <c r="BW261">
        <v>0.67502680000000004</v>
      </c>
      <c r="BX261">
        <v>0.62144679999999997</v>
      </c>
      <c r="BY261">
        <v>0.65562739999999997</v>
      </c>
      <c r="BZ261">
        <v>0.61258140000000005</v>
      </c>
      <c r="CA261">
        <v>0.52810159999999995</v>
      </c>
      <c r="CB261">
        <v>0.61963650000000003</v>
      </c>
      <c r="CC261">
        <v>0.46432289999999998</v>
      </c>
      <c r="CD261">
        <v>0.49740669999999998</v>
      </c>
      <c r="CE261">
        <v>0.47395730000000003</v>
      </c>
      <c r="CF261">
        <v>0.62814990000000004</v>
      </c>
      <c r="CG261">
        <v>0.80888479999999996</v>
      </c>
      <c r="CH261">
        <v>0.8074867</v>
      </c>
      <c r="CI261">
        <v>0.84183589999999997</v>
      </c>
      <c r="CJ261">
        <v>0.83343889999999998</v>
      </c>
      <c r="CK261">
        <v>0.75454750000000004</v>
      </c>
      <c r="CL261">
        <v>0.82023270000000004</v>
      </c>
      <c r="CM261">
        <v>0.85378379999999998</v>
      </c>
      <c r="CN261">
        <v>1.0485819999999999</v>
      </c>
      <c r="CO261">
        <v>1.1838139999999999</v>
      </c>
      <c r="CP261">
        <v>1.23119</v>
      </c>
      <c r="CQ261">
        <v>1.2041539999999999</v>
      </c>
      <c r="CR261">
        <v>1.1537770000000001</v>
      </c>
      <c r="CS261">
        <v>1.001933</v>
      </c>
      <c r="CT261">
        <v>0.80687920000000002</v>
      </c>
      <c r="CU261">
        <v>0.71416159999999995</v>
      </c>
      <c r="CV261">
        <v>0.65469029999999995</v>
      </c>
      <c r="CW261">
        <v>0.68548419999999999</v>
      </c>
      <c r="CX261">
        <v>0.64429910000000001</v>
      </c>
      <c r="CY261">
        <v>0.55814730000000001</v>
      </c>
      <c r="CZ261">
        <v>0.64913359999999998</v>
      </c>
      <c r="DA261">
        <v>0.49410539999999997</v>
      </c>
      <c r="DB261">
        <v>0.52631260000000002</v>
      </c>
      <c r="DC261">
        <v>0.49953900000000001</v>
      </c>
      <c r="DD261">
        <v>0.66308650000000002</v>
      </c>
      <c r="DE261">
        <v>0.84677749999999996</v>
      </c>
      <c r="DF261">
        <v>0.85648080000000004</v>
      </c>
      <c r="DG261">
        <v>0.89453689999999997</v>
      </c>
      <c r="DH261">
        <v>0.88798120000000003</v>
      </c>
      <c r="DI261">
        <v>0.81470050000000005</v>
      </c>
      <c r="DJ261">
        <v>0.88411890000000004</v>
      </c>
      <c r="DK261">
        <v>0.92287240000000004</v>
      </c>
      <c r="DL261">
        <v>1.1247860000000001</v>
      </c>
      <c r="DM261">
        <v>1.263285</v>
      </c>
      <c r="DN261">
        <v>1.3105309999999999</v>
      </c>
      <c r="DO261">
        <v>1.276937</v>
      </c>
      <c r="DP261">
        <v>1.211158</v>
      </c>
      <c r="DQ261">
        <v>1.050656</v>
      </c>
      <c r="DR261">
        <v>0.84928090000000001</v>
      </c>
      <c r="DS261">
        <v>0.75329639999999998</v>
      </c>
      <c r="DT261">
        <v>0.68793369999999998</v>
      </c>
      <c r="DU261">
        <v>0.71534109999999995</v>
      </c>
      <c r="DV261">
        <v>0.6900946</v>
      </c>
      <c r="DW261">
        <v>0.60152850000000002</v>
      </c>
      <c r="DX261">
        <v>0.69172270000000002</v>
      </c>
      <c r="DY261">
        <v>0.53710659999999999</v>
      </c>
      <c r="DZ261">
        <v>0.56804809999999994</v>
      </c>
      <c r="EA261">
        <v>0.53647489999999998</v>
      </c>
      <c r="EB261">
        <v>0.71352950000000004</v>
      </c>
      <c r="EC261">
        <v>0.90148850000000003</v>
      </c>
      <c r="ED261">
        <v>0.92722070000000001</v>
      </c>
      <c r="EE261">
        <v>0.97062870000000001</v>
      </c>
      <c r="EF261">
        <v>0.96673160000000002</v>
      </c>
      <c r="EG261">
        <v>0.90155189999999996</v>
      </c>
      <c r="EH261">
        <v>0.97636040000000002</v>
      </c>
      <c r="EI261">
        <v>1.0226249999999999</v>
      </c>
      <c r="EJ261">
        <v>1.234812</v>
      </c>
      <c r="EK261">
        <v>1.3780289999999999</v>
      </c>
      <c r="EL261">
        <v>1.4250860000000001</v>
      </c>
      <c r="EM261">
        <v>1.382023</v>
      </c>
      <c r="EN261">
        <v>1.294006</v>
      </c>
      <c r="EO261">
        <v>1.1210039999999999</v>
      </c>
      <c r="EP261">
        <v>0.91050220000000004</v>
      </c>
      <c r="EQ261">
        <v>0.80980070000000004</v>
      </c>
      <c r="ER261">
        <v>0.73593189999999997</v>
      </c>
      <c r="ES261">
        <v>0.7584497</v>
      </c>
      <c r="ET261">
        <v>48.458759999999998</v>
      </c>
      <c r="EU261">
        <v>47.93985</v>
      </c>
      <c r="EV261">
        <v>47.488100000000003</v>
      </c>
      <c r="EW261">
        <v>46.92306</v>
      </c>
      <c r="EX261">
        <v>46.700580000000002</v>
      </c>
      <c r="EY261">
        <v>46.74906</v>
      </c>
      <c r="EZ261">
        <v>45.501350000000002</v>
      </c>
      <c r="FA261">
        <v>46.531570000000002</v>
      </c>
      <c r="FB261">
        <v>51.435569999999998</v>
      </c>
      <c r="FC261">
        <v>56.509399999999999</v>
      </c>
      <c r="FD261">
        <v>59.951000000000001</v>
      </c>
      <c r="FE261">
        <v>61.761890000000001</v>
      </c>
      <c r="FF261">
        <v>62.58379</v>
      </c>
      <c r="FG261">
        <v>63.426169999999999</v>
      </c>
      <c r="FH261">
        <v>63.193899999999999</v>
      </c>
      <c r="FI261">
        <v>62.741489999999999</v>
      </c>
      <c r="FJ261">
        <v>61.43694</v>
      </c>
      <c r="FK261">
        <v>59.910119999999999</v>
      </c>
      <c r="FL261">
        <v>58.992899999999999</v>
      </c>
      <c r="FM261">
        <v>57.821980000000003</v>
      </c>
      <c r="FN261">
        <v>56.689010000000003</v>
      </c>
      <c r="FO261">
        <v>55.693129999999996</v>
      </c>
      <c r="FP261">
        <v>54.346499999999999</v>
      </c>
      <c r="FQ261">
        <v>53.46902</v>
      </c>
      <c r="FR261">
        <v>7.7068800000000007E-2</v>
      </c>
      <c r="FS261">
        <v>0.1053631</v>
      </c>
    </row>
    <row r="262" spans="1:176" x14ac:dyDescent="0.2">
      <c r="A262" t="s">
        <v>199</v>
      </c>
      <c r="B262" t="s">
        <v>236</v>
      </c>
      <c r="C262" t="s">
        <v>1</v>
      </c>
      <c r="D262" t="s">
        <v>247</v>
      </c>
      <c r="E262">
        <v>657</v>
      </c>
      <c r="F262">
        <v>6.5280250000000004</v>
      </c>
      <c r="G262">
        <v>6.4439089999999997</v>
      </c>
      <c r="H262">
        <v>6.5612450000000004</v>
      </c>
      <c r="I262">
        <v>6.3484879999999997</v>
      </c>
      <c r="J262">
        <v>6.413945</v>
      </c>
      <c r="K262">
        <v>6.8330880000000001</v>
      </c>
      <c r="L262">
        <v>8.0987010000000001</v>
      </c>
      <c r="M262">
        <v>9.5152809999999999</v>
      </c>
      <c r="N262">
        <v>10.882479999999999</v>
      </c>
      <c r="O262">
        <v>11.430120000000001</v>
      </c>
      <c r="P262">
        <v>12.101599999999999</v>
      </c>
      <c r="Q262">
        <v>12.581099999999999</v>
      </c>
      <c r="R262">
        <v>13.10951</v>
      </c>
      <c r="S262">
        <v>13.653130000000001</v>
      </c>
      <c r="T262">
        <v>14.04139</v>
      </c>
      <c r="U262">
        <v>13.66418</v>
      </c>
      <c r="V262">
        <v>13.01019</v>
      </c>
      <c r="W262">
        <v>11.50651</v>
      </c>
      <c r="X262">
        <v>10.70144</v>
      </c>
      <c r="Y262">
        <v>10.120889999999999</v>
      </c>
      <c r="Z262">
        <v>9.4297799999999992</v>
      </c>
      <c r="AA262">
        <v>8.4487830000000006</v>
      </c>
      <c r="AB262">
        <v>7.4373100000000001</v>
      </c>
      <c r="AC262">
        <v>6.8286600000000002</v>
      </c>
      <c r="AD262">
        <v>0.439328</v>
      </c>
      <c r="AE262">
        <v>0.48796469999999997</v>
      </c>
      <c r="AF262">
        <v>0.62389680000000003</v>
      </c>
      <c r="AG262">
        <v>0.4792226</v>
      </c>
      <c r="AH262">
        <v>0.35258499999999998</v>
      </c>
      <c r="AI262">
        <v>0.2317073</v>
      </c>
      <c r="AJ262">
        <v>0.53067019999999998</v>
      </c>
      <c r="AK262">
        <v>0.76266650000000002</v>
      </c>
      <c r="AL262">
        <v>0.8101081</v>
      </c>
      <c r="AM262">
        <v>0.50803100000000001</v>
      </c>
      <c r="AN262">
        <v>0.31123909999999999</v>
      </c>
      <c r="AO262">
        <v>8.9652999999999997E-2</v>
      </c>
      <c r="AP262">
        <v>0.2555866</v>
      </c>
      <c r="AQ262">
        <v>0.17739959999999999</v>
      </c>
      <c r="AR262">
        <v>0.2044629</v>
      </c>
      <c r="AS262">
        <v>1.0908999999999999E-3</v>
      </c>
      <c r="AT262">
        <v>-9.2822000000000002E-2</v>
      </c>
      <c r="AU262">
        <v>-2.3513200000000001E-2</v>
      </c>
      <c r="AV262">
        <v>2.69E-5</v>
      </c>
      <c r="AW262">
        <v>-6.9779099999999997E-2</v>
      </c>
      <c r="AX262">
        <v>0.20665439999999999</v>
      </c>
      <c r="AY262">
        <v>0.31644509999999998</v>
      </c>
      <c r="AZ262">
        <v>0.2108662</v>
      </c>
      <c r="BA262">
        <v>0.28897099999999998</v>
      </c>
      <c r="BB262">
        <v>0.59333530000000001</v>
      </c>
      <c r="BC262">
        <v>0.6424993</v>
      </c>
      <c r="BD262">
        <v>0.78160649999999998</v>
      </c>
      <c r="BE262">
        <v>0.63633200000000001</v>
      </c>
      <c r="BF262">
        <v>0.5116153</v>
      </c>
      <c r="BG262">
        <v>0.39159909999999998</v>
      </c>
      <c r="BH262">
        <v>0.67853699999999995</v>
      </c>
      <c r="BI262">
        <v>0.91898139999999995</v>
      </c>
      <c r="BJ262">
        <v>0.99504800000000004</v>
      </c>
      <c r="BK262">
        <v>0.71643009999999996</v>
      </c>
      <c r="BL262">
        <v>0.57263929999999996</v>
      </c>
      <c r="BM262">
        <v>0.39487810000000001</v>
      </c>
      <c r="BN262">
        <v>0.60331219999999997</v>
      </c>
      <c r="BO262">
        <v>0.533802</v>
      </c>
      <c r="BP262">
        <v>0.57679769999999997</v>
      </c>
      <c r="BQ262">
        <v>0.36622359999999998</v>
      </c>
      <c r="BR262">
        <v>0.26399709999999998</v>
      </c>
      <c r="BS262">
        <v>0.29301779999999999</v>
      </c>
      <c r="BT262">
        <v>0.2776015</v>
      </c>
      <c r="BU262">
        <v>0.18310480000000001</v>
      </c>
      <c r="BV262">
        <v>0.41694599999999998</v>
      </c>
      <c r="BW262">
        <v>0.49453999999999998</v>
      </c>
      <c r="BX262">
        <v>0.37296319999999999</v>
      </c>
      <c r="BY262">
        <v>0.43741200000000002</v>
      </c>
      <c r="BZ262">
        <v>0.70000030000000002</v>
      </c>
      <c r="CA262">
        <v>0.74952949999999996</v>
      </c>
      <c r="CB262">
        <v>0.89083570000000001</v>
      </c>
      <c r="CC262">
        <v>0.74514539999999996</v>
      </c>
      <c r="CD262">
        <v>0.62175919999999996</v>
      </c>
      <c r="CE262">
        <v>0.50233969999999994</v>
      </c>
      <c r="CF262">
        <v>0.780949</v>
      </c>
      <c r="CG262">
        <v>1.027245</v>
      </c>
      <c r="CH262">
        <v>1.1231370000000001</v>
      </c>
      <c r="CI262">
        <v>0.86076660000000005</v>
      </c>
      <c r="CJ262">
        <v>0.75368440000000003</v>
      </c>
      <c r="CK262">
        <v>0.60627620000000004</v>
      </c>
      <c r="CL262">
        <v>0.8441459</v>
      </c>
      <c r="CM262">
        <v>0.78064520000000004</v>
      </c>
      <c r="CN262">
        <v>0.83467570000000002</v>
      </c>
      <c r="CO262">
        <v>0.61911340000000004</v>
      </c>
      <c r="CP262">
        <v>0.51112899999999994</v>
      </c>
      <c r="CQ262">
        <v>0.51224610000000004</v>
      </c>
      <c r="CR262">
        <v>0.46984880000000001</v>
      </c>
      <c r="CS262">
        <v>0.3582514</v>
      </c>
      <c r="CT262">
        <v>0.56259329999999996</v>
      </c>
      <c r="CU262">
        <v>0.61788790000000005</v>
      </c>
      <c r="CV262">
        <v>0.48523110000000003</v>
      </c>
      <c r="CW262">
        <v>0.54022190000000003</v>
      </c>
      <c r="CX262">
        <v>0.80666530000000003</v>
      </c>
      <c r="CY262">
        <v>0.85655979999999998</v>
      </c>
      <c r="CZ262">
        <v>1.000065</v>
      </c>
      <c r="DA262">
        <v>0.85395889999999997</v>
      </c>
      <c r="DB262">
        <v>0.73190310000000003</v>
      </c>
      <c r="DC262">
        <v>0.61308019999999996</v>
      </c>
      <c r="DD262">
        <v>0.88336099999999995</v>
      </c>
      <c r="DE262">
        <v>1.135508</v>
      </c>
      <c r="DF262">
        <v>1.2512259999999999</v>
      </c>
      <c r="DG262">
        <v>1.0051030000000001</v>
      </c>
      <c r="DH262">
        <v>0.93472949999999999</v>
      </c>
      <c r="DI262">
        <v>0.81767420000000002</v>
      </c>
      <c r="DJ262">
        <v>1.0849800000000001</v>
      </c>
      <c r="DK262">
        <v>1.027488</v>
      </c>
      <c r="DL262">
        <v>1.092554</v>
      </c>
      <c r="DM262">
        <v>0.87200319999999998</v>
      </c>
      <c r="DN262">
        <v>0.75826079999999996</v>
      </c>
      <c r="DO262">
        <v>0.73147450000000003</v>
      </c>
      <c r="DP262">
        <v>0.66209600000000002</v>
      </c>
      <c r="DQ262">
        <v>0.53339800000000004</v>
      </c>
      <c r="DR262">
        <v>0.7082406</v>
      </c>
      <c r="DS262">
        <v>0.74123589999999995</v>
      </c>
      <c r="DT262">
        <v>0.59749909999999995</v>
      </c>
      <c r="DU262">
        <v>0.64303169999999998</v>
      </c>
      <c r="DV262">
        <v>0.96067259999999999</v>
      </c>
      <c r="DW262">
        <v>1.0110939999999999</v>
      </c>
      <c r="DX262">
        <v>1.157775</v>
      </c>
      <c r="DY262">
        <v>1.0110680000000001</v>
      </c>
      <c r="DZ262">
        <v>0.89093339999999999</v>
      </c>
      <c r="EA262">
        <v>0.77297199999999999</v>
      </c>
      <c r="EB262">
        <v>1.031228</v>
      </c>
      <c r="EC262">
        <v>1.2918229999999999</v>
      </c>
      <c r="ED262">
        <v>1.4361649999999999</v>
      </c>
      <c r="EE262">
        <v>1.2135020000000001</v>
      </c>
      <c r="EF262">
        <v>1.1961299999999999</v>
      </c>
      <c r="EG262">
        <v>1.1228990000000001</v>
      </c>
      <c r="EH262">
        <v>1.4327049999999999</v>
      </c>
      <c r="EI262">
        <v>1.383891</v>
      </c>
      <c r="EJ262">
        <v>1.464888</v>
      </c>
      <c r="EK262">
        <v>1.237136</v>
      </c>
      <c r="EL262">
        <v>1.1150800000000001</v>
      </c>
      <c r="EM262">
        <v>1.0480050000000001</v>
      </c>
      <c r="EN262">
        <v>0.93967060000000002</v>
      </c>
      <c r="EO262">
        <v>0.78628180000000003</v>
      </c>
      <c r="EP262">
        <v>0.91853209999999996</v>
      </c>
      <c r="EQ262">
        <v>0.91933069999999995</v>
      </c>
      <c r="ER262">
        <v>0.7595961</v>
      </c>
      <c r="ES262">
        <v>0.79147279999999998</v>
      </c>
      <c r="ET262">
        <v>58.365690000000001</v>
      </c>
      <c r="EU262">
        <v>57.036450000000002</v>
      </c>
      <c r="EV262">
        <v>55.851619999999997</v>
      </c>
      <c r="EW262">
        <v>54.85127</v>
      </c>
      <c r="EX262">
        <v>54.025590000000001</v>
      </c>
      <c r="EY262">
        <v>53.364849999999997</v>
      </c>
      <c r="EZ262">
        <v>52.696539999999999</v>
      </c>
      <c r="FA262">
        <v>52.871310000000001</v>
      </c>
      <c r="FB262">
        <v>55.45393</v>
      </c>
      <c r="FC262">
        <v>59.745579999999997</v>
      </c>
      <c r="FD262">
        <v>64.024379999999994</v>
      </c>
      <c r="FE262">
        <v>67.515590000000003</v>
      </c>
      <c r="FF262">
        <v>70.432209999999998</v>
      </c>
      <c r="FG262">
        <v>72.771000000000001</v>
      </c>
      <c r="FH262">
        <v>74.368340000000003</v>
      </c>
      <c r="FI262">
        <v>75.024789999999996</v>
      </c>
      <c r="FJ262">
        <v>74.691550000000007</v>
      </c>
      <c r="FK262">
        <v>73.249319999999997</v>
      </c>
      <c r="FL262">
        <v>70.126459999999994</v>
      </c>
      <c r="FM262">
        <v>67.188289999999995</v>
      </c>
      <c r="FN262">
        <v>64.76276</v>
      </c>
      <c r="FO262">
        <v>62.67897</v>
      </c>
      <c r="FP262">
        <v>60.954560000000001</v>
      </c>
      <c r="FQ262">
        <v>59.455759999999998</v>
      </c>
      <c r="FR262">
        <v>0.23071929999999999</v>
      </c>
      <c r="FS262">
        <v>0.27481499999999998</v>
      </c>
      <c r="FT262">
        <v>0.47436159999999999</v>
      </c>
    </row>
    <row r="263" spans="1:176" x14ac:dyDescent="0.2">
      <c r="A263" t="s">
        <v>199</v>
      </c>
      <c r="B263" t="s">
        <v>236</v>
      </c>
      <c r="C263" t="s">
        <v>1</v>
      </c>
      <c r="D263" t="s">
        <v>250</v>
      </c>
      <c r="E263">
        <v>657</v>
      </c>
      <c r="F263">
        <v>6.9058760000000001</v>
      </c>
      <c r="G263">
        <v>6.6339220000000001</v>
      </c>
      <c r="H263">
        <v>6.7614219999999996</v>
      </c>
      <c r="I263">
        <v>6.6870260000000004</v>
      </c>
      <c r="J263">
        <v>6.7665839999999999</v>
      </c>
      <c r="K263">
        <v>7.312754</v>
      </c>
      <c r="L263">
        <v>8.2601700000000005</v>
      </c>
      <c r="M263">
        <v>9.4947569999999999</v>
      </c>
      <c r="N263">
        <v>11.70377</v>
      </c>
      <c r="O263">
        <v>13.16405</v>
      </c>
      <c r="P263">
        <v>14.154920000000001</v>
      </c>
      <c r="Q263">
        <v>15.18845</v>
      </c>
      <c r="R263">
        <v>15.91079</v>
      </c>
      <c r="S263">
        <v>16.8019</v>
      </c>
      <c r="T263">
        <v>17.41629</v>
      </c>
      <c r="U263">
        <v>16.98602</v>
      </c>
      <c r="V263">
        <v>16.192250000000001</v>
      </c>
      <c r="W263">
        <v>14.236000000000001</v>
      </c>
      <c r="X263">
        <v>12.72058</v>
      </c>
      <c r="Y263">
        <v>12.085649999999999</v>
      </c>
      <c r="Z263">
        <v>11.042899999999999</v>
      </c>
      <c r="AA263">
        <v>9.4183819999999994</v>
      </c>
      <c r="AB263">
        <v>8.1289239999999996</v>
      </c>
      <c r="AC263">
        <v>7.3519589999999999</v>
      </c>
      <c r="AD263">
        <v>0.28135650000000001</v>
      </c>
      <c r="AE263">
        <v>0.2270635</v>
      </c>
      <c r="AF263">
        <v>0.31991710000000001</v>
      </c>
      <c r="AG263">
        <v>0.24112800000000001</v>
      </c>
      <c r="AH263">
        <v>0.21910299999999999</v>
      </c>
      <c r="AI263">
        <v>0.3093284</v>
      </c>
      <c r="AJ263">
        <v>0.499108</v>
      </c>
      <c r="AK263">
        <v>0.58382900000000004</v>
      </c>
      <c r="AL263">
        <v>0.68274749999999995</v>
      </c>
      <c r="AM263">
        <v>0.81837990000000005</v>
      </c>
      <c r="AN263">
        <v>0.69297920000000002</v>
      </c>
      <c r="AO263">
        <v>0.63630960000000003</v>
      </c>
      <c r="AP263">
        <v>0.57972109999999999</v>
      </c>
      <c r="AQ263">
        <v>0.69977060000000002</v>
      </c>
      <c r="AR263">
        <v>0.96823939999999997</v>
      </c>
      <c r="AS263">
        <v>1.05406</v>
      </c>
      <c r="AT263">
        <v>1.0520259999999999</v>
      </c>
      <c r="AU263">
        <v>1.011625</v>
      </c>
      <c r="AV263">
        <v>0.74021939999999997</v>
      </c>
      <c r="AW263">
        <v>0.71839850000000005</v>
      </c>
      <c r="AX263">
        <v>0.8573366</v>
      </c>
      <c r="AY263">
        <v>0.6147918</v>
      </c>
      <c r="AZ263">
        <v>0.39055899999999999</v>
      </c>
      <c r="BA263">
        <v>0.37531209999999998</v>
      </c>
      <c r="BB263">
        <v>0.43536390000000003</v>
      </c>
      <c r="BC263">
        <v>0.3815982</v>
      </c>
      <c r="BD263">
        <v>0.47762670000000002</v>
      </c>
      <c r="BE263">
        <v>0.39823730000000002</v>
      </c>
      <c r="BF263">
        <v>0.37813340000000001</v>
      </c>
      <c r="BG263">
        <v>0.46922019999999998</v>
      </c>
      <c r="BH263">
        <v>0.64697470000000001</v>
      </c>
      <c r="BI263">
        <v>0.74014400000000002</v>
      </c>
      <c r="BJ263">
        <v>0.8676874</v>
      </c>
      <c r="BK263">
        <v>1.0267790000000001</v>
      </c>
      <c r="BL263">
        <v>0.95437939999999999</v>
      </c>
      <c r="BM263">
        <v>0.94153480000000001</v>
      </c>
      <c r="BN263">
        <v>0.92744669999999996</v>
      </c>
      <c r="BO263">
        <v>1.056173</v>
      </c>
      <c r="BP263">
        <v>1.3405739999999999</v>
      </c>
      <c r="BQ263">
        <v>1.4191929999999999</v>
      </c>
      <c r="BR263">
        <v>1.4088449999999999</v>
      </c>
      <c r="BS263">
        <v>1.3281559999999999</v>
      </c>
      <c r="BT263">
        <v>1.0177940000000001</v>
      </c>
      <c r="BU263">
        <v>0.97128239999999999</v>
      </c>
      <c r="BV263">
        <v>1.067628</v>
      </c>
      <c r="BW263">
        <v>0.7928866</v>
      </c>
      <c r="BX263">
        <v>0.55265609999999998</v>
      </c>
      <c r="BY263">
        <v>0.52375309999999997</v>
      </c>
      <c r="BZ263">
        <v>0.54202879999999998</v>
      </c>
      <c r="CA263">
        <v>0.48862840000000002</v>
      </c>
      <c r="CB263">
        <v>0.58685589999999999</v>
      </c>
      <c r="CC263">
        <v>0.50705080000000002</v>
      </c>
      <c r="CD263">
        <v>0.48827730000000003</v>
      </c>
      <c r="CE263">
        <v>0.57996080000000005</v>
      </c>
      <c r="CF263">
        <v>0.74938680000000002</v>
      </c>
      <c r="CG263">
        <v>0.84840720000000003</v>
      </c>
      <c r="CH263">
        <v>0.9957762</v>
      </c>
      <c r="CI263">
        <v>1.171116</v>
      </c>
      <c r="CJ263">
        <v>1.135424</v>
      </c>
      <c r="CK263">
        <v>1.152933</v>
      </c>
      <c r="CL263">
        <v>1.16828</v>
      </c>
      <c r="CM263">
        <v>1.303016</v>
      </c>
      <c r="CN263">
        <v>1.598452</v>
      </c>
      <c r="CO263">
        <v>1.672083</v>
      </c>
      <c r="CP263">
        <v>1.655977</v>
      </c>
      <c r="CQ263">
        <v>1.547385</v>
      </c>
      <c r="CR263">
        <v>1.2100409999999999</v>
      </c>
      <c r="CS263">
        <v>1.1464289999999999</v>
      </c>
      <c r="CT263">
        <v>1.2132750000000001</v>
      </c>
      <c r="CU263">
        <v>0.91623460000000001</v>
      </c>
      <c r="CV263">
        <v>0.66492399999999996</v>
      </c>
      <c r="CW263">
        <v>0.62656299999999998</v>
      </c>
      <c r="CX263">
        <v>0.64869390000000005</v>
      </c>
      <c r="CY263">
        <v>0.59565860000000004</v>
      </c>
      <c r="CZ263">
        <v>0.69608519999999996</v>
      </c>
      <c r="DA263">
        <v>0.61586430000000003</v>
      </c>
      <c r="DB263">
        <v>0.59842119999999999</v>
      </c>
      <c r="DC263">
        <v>0.69070129999999996</v>
      </c>
      <c r="DD263">
        <v>0.85179879999999997</v>
      </c>
      <c r="DE263">
        <v>0.95667049999999998</v>
      </c>
      <c r="DF263">
        <v>1.1238649999999999</v>
      </c>
      <c r="DG263">
        <v>1.3154520000000001</v>
      </c>
      <c r="DH263">
        <v>1.31647</v>
      </c>
      <c r="DI263">
        <v>1.364331</v>
      </c>
      <c r="DJ263">
        <v>1.409114</v>
      </c>
      <c r="DK263">
        <v>1.5498590000000001</v>
      </c>
      <c r="DL263">
        <v>1.85633</v>
      </c>
      <c r="DM263">
        <v>1.924973</v>
      </c>
      <c r="DN263">
        <v>1.903108</v>
      </c>
      <c r="DO263">
        <v>1.766613</v>
      </c>
      <c r="DP263">
        <v>1.402288</v>
      </c>
      <c r="DQ263">
        <v>1.3215760000000001</v>
      </c>
      <c r="DR263">
        <v>1.3589230000000001</v>
      </c>
      <c r="DS263">
        <v>1.039582</v>
      </c>
      <c r="DT263">
        <v>0.77719190000000005</v>
      </c>
      <c r="DU263">
        <v>0.72937280000000004</v>
      </c>
      <c r="DV263">
        <v>0.8027012</v>
      </c>
      <c r="DW263">
        <v>0.7501932</v>
      </c>
      <c r="DX263">
        <v>0.85379490000000002</v>
      </c>
      <c r="DY263">
        <v>0.77297369999999999</v>
      </c>
      <c r="DZ263">
        <v>0.75745150000000006</v>
      </c>
      <c r="EA263">
        <v>0.85059309999999999</v>
      </c>
      <c r="EB263">
        <v>0.99966560000000004</v>
      </c>
      <c r="EC263">
        <v>1.1129849999999999</v>
      </c>
      <c r="ED263">
        <v>1.308805</v>
      </c>
      <c r="EE263">
        <v>1.5238510000000001</v>
      </c>
      <c r="EF263">
        <v>1.5778700000000001</v>
      </c>
      <c r="EG263">
        <v>1.669556</v>
      </c>
      <c r="EH263">
        <v>1.75684</v>
      </c>
      <c r="EI263">
        <v>1.9062619999999999</v>
      </c>
      <c r="EJ263">
        <v>2.2286649999999999</v>
      </c>
      <c r="EK263">
        <v>2.2901060000000002</v>
      </c>
      <c r="EL263">
        <v>2.2599279999999999</v>
      </c>
      <c r="EM263">
        <v>2.0831439999999999</v>
      </c>
      <c r="EN263">
        <v>1.6798630000000001</v>
      </c>
      <c r="EO263">
        <v>1.5744590000000001</v>
      </c>
      <c r="EP263">
        <v>1.5692140000000001</v>
      </c>
      <c r="EQ263">
        <v>1.2176769999999999</v>
      </c>
      <c r="ER263">
        <v>0.93928900000000004</v>
      </c>
      <c r="ES263">
        <v>0.87781390000000004</v>
      </c>
      <c r="ET263">
        <v>64.611490000000003</v>
      </c>
      <c r="EU263">
        <v>63.574680000000001</v>
      </c>
      <c r="EV263">
        <v>62.488199999999999</v>
      </c>
      <c r="EW263">
        <v>61.73827</v>
      </c>
      <c r="EX263">
        <v>61.061500000000002</v>
      </c>
      <c r="EY263">
        <v>59.879100000000001</v>
      </c>
      <c r="EZ263">
        <v>59.301760000000002</v>
      </c>
      <c r="FA263">
        <v>59.824420000000003</v>
      </c>
      <c r="FB263">
        <v>62.289969999999997</v>
      </c>
      <c r="FC263">
        <v>66.014560000000003</v>
      </c>
      <c r="FD263">
        <v>68.606049999999996</v>
      </c>
      <c r="FE263">
        <v>71.580439999999996</v>
      </c>
      <c r="FF263">
        <v>73.878469999999993</v>
      </c>
      <c r="FG263">
        <v>75.630250000000004</v>
      </c>
      <c r="FH263">
        <v>77.507149999999996</v>
      </c>
      <c r="FI263">
        <v>78.006460000000004</v>
      </c>
      <c r="FJ263">
        <v>77.671949999999995</v>
      </c>
      <c r="FK263">
        <v>76.202920000000006</v>
      </c>
      <c r="FL263">
        <v>74.176360000000003</v>
      </c>
      <c r="FM263">
        <v>71.976969999999994</v>
      </c>
      <c r="FN263">
        <v>69.344239999999999</v>
      </c>
      <c r="FO263">
        <v>67.184309999999996</v>
      </c>
      <c r="FP263">
        <v>65.003259999999997</v>
      </c>
      <c r="FQ263">
        <v>63.319420000000001</v>
      </c>
      <c r="FR263">
        <v>0.23071929999999999</v>
      </c>
      <c r="FS263">
        <v>0.27481499999999998</v>
      </c>
      <c r="FT263">
        <v>0.47436159999999999</v>
      </c>
    </row>
    <row r="264" spans="1:176" x14ac:dyDescent="0.2">
      <c r="A264" t="s">
        <v>199</v>
      </c>
      <c r="B264" t="s">
        <v>236</v>
      </c>
      <c r="C264" t="s">
        <v>1</v>
      </c>
      <c r="D264" t="s">
        <v>235</v>
      </c>
      <c r="E264">
        <v>657</v>
      </c>
      <c r="F264">
        <v>7.6917450000000001</v>
      </c>
      <c r="G264">
        <v>7.3326419999999999</v>
      </c>
      <c r="H264">
        <v>7.1703890000000001</v>
      </c>
      <c r="I264">
        <v>7.0158769999999997</v>
      </c>
      <c r="J264">
        <v>7.2169150000000002</v>
      </c>
      <c r="K264">
        <v>7.944</v>
      </c>
      <c r="L264">
        <v>9.3547790000000006</v>
      </c>
      <c r="M264">
        <v>11.21388</v>
      </c>
      <c r="N264">
        <v>13.46228</v>
      </c>
      <c r="O264">
        <v>15.06259</v>
      </c>
      <c r="P264">
        <v>16.812930000000001</v>
      </c>
      <c r="Q264">
        <v>17.98358</v>
      </c>
      <c r="R264">
        <v>18.56934</v>
      </c>
      <c r="S264">
        <v>19.517710000000001</v>
      </c>
      <c r="T264">
        <v>20.046309999999998</v>
      </c>
      <c r="U264">
        <v>19.892779999999998</v>
      </c>
      <c r="V264">
        <v>19.18798</v>
      </c>
      <c r="W264">
        <v>17.12133</v>
      </c>
      <c r="X264">
        <v>15.074809999999999</v>
      </c>
      <c r="Y264">
        <v>14.07001</v>
      </c>
      <c r="Z264">
        <v>12.76859</v>
      </c>
      <c r="AA264">
        <v>10.89157</v>
      </c>
      <c r="AB264">
        <v>9.396414</v>
      </c>
      <c r="AC264">
        <v>8.4703379999999999</v>
      </c>
      <c r="AD264">
        <v>0.1871526</v>
      </c>
      <c r="AE264">
        <v>0.16593769999999999</v>
      </c>
      <c r="AF264">
        <v>0.26956219999999997</v>
      </c>
      <c r="AG264">
        <v>0.2371827</v>
      </c>
      <c r="AH264">
        <v>0.25671369999999999</v>
      </c>
      <c r="AI264">
        <v>0.36118929999999999</v>
      </c>
      <c r="AJ264">
        <v>0.55696089999999998</v>
      </c>
      <c r="AK264">
        <v>0.780671</v>
      </c>
      <c r="AL264">
        <v>0.87195069999999997</v>
      </c>
      <c r="AM264">
        <v>0.98723939999999999</v>
      </c>
      <c r="AN264">
        <v>0.9895254</v>
      </c>
      <c r="AO264">
        <v>0.94010839999999996</v>
      </c>
      <c r="AP264">
        <v>0.76343930000000004</v>
      </c>
      <c r="AQ264">
        <v>0.90596589999999999</v>
      </c>
      <c r="AR264">
        <v>1.1107450000000001</v>
      </c>
      <c r="AS264">
        <v>1.164145</v>
      </c>
      <c r="AT264">
        <v>1.1344240000000001</v>
      </c>
      <c r="AU264">
        <v>0.98714880000000005</v>
      </c>
      <c r="AV264">
        <v>0.54699500000000001</v>
      </c>
      <c r="AW264">
        <v>0.56548759999999998</v>
      </c>
      <c r="AX264">
        <v>0.72580489999999998</v>
      </c>
      <c r="AY264">
        <v>0.52996019999999999</v>
      </c>
      <c r="AZ264">
        <v>0.33862110000000001</v>
      </c>
      <c r="BA264">
        <v>0.31976500000000002</v>
      </c>
      <c r="BB264">
        <v>0.34115990000000002</v>
      </c>
      <c r="BC264">
        <v>0.32047229999999999</v>
      </c>
      <c r="BD264">
        <v>0.42727189999999998</v>
      </c>
      <c r="BE264">
        <v>0.39429209999999998</v>
      </c>
      <c r="BF264">
        <v>0.415744</v>
      </c>
      <c r="BG264">
        <v>0.52108109999999996</v>
      </c>
      <c r="BH264">
        <v>0.70482769999999995</v>
      </c>
      <c r="BI264">
        <v>0.93698599999999999</v>
      </c>
      <c r="BJ264">
        <v>1.0568900000000001</v>
      </c>
      <c r="BK264">
        <v>1.195638</v>
      </c>
      <c r="BL264">
        <v>1.250926</v>
      </c>
      <c r="BM264">
        <v>1.2453339999999999</v>
      </c>
      <c r="BN264">
        <v>1.111165</v>
      </c>
      <c r="BO264">
        <v>1.2623679999999999</v>
      </c>
      <c r="BP264">
        <v>1.48308</v>
      </c>
      <c r="BQ264">
        <v>1.529277</v>
      </c>
      <c r="BR264">
        <v>1.4912430000000001</v>
      </c>
      <c r="BS264">
        <v>1.3036799999999999</v>
      </c>
      <c r="BT264">
        <v>0.82456960000000001</v>
      </c>
      <c r="BU264">
        <v>0.81837150000000003</v>
      </c>
      <c r="BV264">
        <v>0.93609640000000005</v>
      </c>
      <c r="BW264">
        <v>0.70805499999999999</v>
      </c>
      <c r="BX264">
        <v>0.5007182</v>
      </c>
      <c r="BY264">
        <v>0.46820600000000001</v>
      </c>
      <c r="BZ264">
        <v>0.44782490000000003</v>
      </c>
      <c r="CA264">
        <v>0.42750250000000001</v>
      </c>
      <c r="CB264">
        <v>0.53650109999999995</v>
      </c>
      <c r="CC264">
        <v>0.50310549999999998</v>
      </c>
      <c r="CD264">
        <v>0.52588789999999996</v>
      </c>
      <c r="CE264">
        <v>0.63182159999999998</v>
      </c>
      <c r="CF264">
        <v>0.80723979999999995</v>
      </c>
      <c r="CG264">
        <v>1.0452490000000001</v>
      </c>
      <c r="CH264">
        <v>1.184979</v>
      </c>
      <c r="CI264">
        <v>1.3399749999999999</v>
      </c>
      <c r="CJ264">
        <v>1.4319710000000001</v>
      </c>
      <c r="CK264">
        <v>1.4567319999999999</v>
      </c>
      <c r="CL264">
        <v>1.351999</v>
      </c>
      <c r="CM264">
        <v>1.509212</v>
      </c>
      <c r="CN264">
        <v>1.740958</v>
      </c>
      <c r="CO264">
        <v>1.7821670000000001</v>
      </c>
      <c r="CP264">
        <v>1.738375</v>
      </c>
      <c r="CQ264">
        <v>1.5229079999999999</v>
      </c>
      <c r="CR264">
        <v>1.0168170000000001</v>
      </c>
      <c r="CS264">
        <v>0.99351809999999996</v>
      </c>
      <c r="CT264">
        <v>1.081744</v>
      </c>
      <c r="CU264">
        <v>0.831403</v>
      </c>
      <c r="CV264">
        <v>0.61298609999999998</v>
      </c>
      <c r="CW264">
        <v>0.57101590000000002</v>
      </c>
      <c r="CX264">
        <v>0.55448989999999998</v>
      </c>
      <c r="CY264">
        <v>0.53453280000000003</v>
      </c>
      <c r="CZ264">
        <v>0.64573029999999998</v>
      </c>
      <c r="DA264">
        <v>0.61191899999999999</v>
      </c>
      <c r="DB264">
        <v>0.63603180000000004</v>
      </c>
      <c r="DC264">
        <v>0.74256219999999995</v>
      </c>
      <c r="DD264">
        <v>0.90965180000000001</v>
      </c>
      <c r="DE264">
        <v>1.1535120000000001</v>
      </c>
      <c r="DF264">
        <v>1.3130679999999999</v>
      </c>
      <c r="DG264">
        <v>1.4843120000000001</v>
      </c>
      <c r="DH264">
        <v>1.613016</v>
      </c>
      <c r="DI264">
        <v>1.6681299999999999</v>
      </c>
      <c r="DJ264">
        <v>1.592832</v>
      </c>
      <c r="DK264">
        <v>1.7560549999999999</v>
      </c>
      <c r="DL264">
        <v>1.9988360000000001</v>
      </c>
      <c r="DM264">
        <v>2.0350570000000001</v>
      </c>
      <c r="DN264">
        <v>1.9855069999999999</v>
      </c>
      <c r="DO264">
        <v>1.7421359999999999</v>
      </c>
      <c r="DP264">
        <v>1.2090639999999999</v>
      </c>
      <c r="DQ264">
        <v>1.1686650000000001</v>
      </c>
      <c r="DR264">
        <v>1.2273909999999999</v>
      </c>
      <c r="DS264">
        <v>0.95475089999999996</v>
      </c>
      <c r="DT264">
        <v>0.72525399999999995</v>
      </c>
      <c r="DU264">
        <v>0.67382569999999997</v>
      </c>
      <c r="DV264">
        <v>0.70849720000000005</v>
      </c>
      <c r="DW264">
        <v>0.6890674</v>
      </c>
      <c r="DX264">
        <v>0.80344000000000004</v>
      </c>
      <c r="DY264">
        <v>0.76902839999999995</v>
      </c>
      <c r="DZ264">
        <v>0.79506209999999999</v>
      </c>
      <c r="EA264">
        <v>0.90245399999999998</v>
      </c>
      <c r="EB264">
        <v>1.0575190000000001</v>
      </c>
      <c r="EC264">
        <v>1.3098270000000001</v>
      </c>
      <c r="ED264">
        <v>1.498008</v>
      </c>
      <c r="EE264">
        <v>1.6927110000000001</v>
      </c>
      <c r="EF264">
        <v>1.8744160000000001</v>
      </c>
      <c r="EG264">
        <v>1.973355</v>
      </c>
      <c r="EH264">
        <v>1.940558</v>
      </c>
      <c r="EI264">
        <v>2.112457</v>
      </c>
      <c r="EJ264">
        <v>2.3711709999999999</v>
      </c>
      <c r="EK264">
        <v>2.4001899999999998</v>
      </c>
      <c r="EL264">
        <v>2.3423259999999999</v>
      </c>
      <c r="EM264">
        <v>2.0586669999999998</v>
      </c>
      <c r="EN264">
        <v>1.486639</v>
      </c>
      <c r="EO264">
        <v>1.421548</v>
      </c>
      <c r="EP264">
        <v>1.437683</v>
      </c>
      <c r="EQ264">
        <v>1.132846</v>
      </c>
      <c r="ER264">
        <v>0.887351</v>
      </c>
      <c r="ES264">
        <v>0.82226679999999996</v>
      </c>
      <c r="ET264">
        <v>71.162880000000001</v>
      </c>
      <c r="EU264">
        <v>69.672730000000001</v>
      </c>
      <c r="EV264">
        <v>68.267949999999999</v>
      </c>
      <c r="EW264">
        <v>67.185519999999997</v>
      </c>
      <c r="EX264">
        <v>66.118250000000003</v>
      </c>
      <c r="EY264">
        <v>65.127619999999993</v>
      </c>
      <c r="EZ264">
        <v>64.527850000000001</v>
      </c>
      <c r="FA264">
        <v>65.174999999999997</v>
      </c>
      <c r="FB264">
        <v>67.833420000000004</v>
      </c>
      <c r="FC264">
        <v>71.395110000000003</v>
      </c>
      <c r="FD264">
        <v>75.218249999999998</v>
      </c>
      <c r="FE264">
        <v>78.768450000000001</v>
      </c>
      <c r="FF264">
        <v>81.982789999999994</v>
      </c>
      <c r="FG264">
        <v>84.637739999999994</v>
      </c>
      <c r="FH264">
        <v>86.439089999999993</v>
      </c>
      <c r="FI264">
        <v>87.345200000000006</v>
      </c>
      <c r="FJ264">
        <v>87.580190000000002</v>
      </c>
      <c r="FK264">
        <v>86.536799999999999</v>
      </c>
      <c r="FL264">
        <v>84.343800000000002</v>
      </c>
      <c r="FM264">
        <v>81.360159999999993</v>
      </c>
      <c r="FN264">
        <v>78.650589999999994</v>
      </c>
      <c r="FO264">
        <v>76.265699999999995</v>
      </c>
      <c r="FP264">
        <v>74.215609999999998</v>
      </c>
      <c r="FQ264">
        <v>72.344740000000002</v>
      </c>
      <c r="FR264">
        <v>0.23071929999999999</v>
      </c>
      <c r="FS264">
        <v>0.27481499999999998</v>
      </c>
      <c r="FT264">
        <v>0.47436159999999999</v>
      </c>
    </row>
    <row r="265" spans="1:176" x14ac:dyDescent="0.2">
      <c r="A265" t="s">
        <v>199</v>
      </c>
      <c r="B265" t="s">
        <v>236</v>
      </c>
      <c r="C265" t="s">
        <v>1</v>
      </c>
      <c r="D265" t="s">
        <v>246</v>
      </c>
      <c r="E265">
        <v>657</v>
      </c>
      <c r="F265">
        <v>8.0974660000000007</v>
      </c>
      <c r="G265">
        <v>7.7293649999999996</v>
      </c>
      <c r="H265">
        <v>7.529236</v>
      </c>
      <c r="I265">
        <v>7.2917529999999999</v>
      </c>
      <c r="J265">
        <v>7.4901660000000003</v>
      </c>
      <c r="K265">
        <v>8.3159709999999993</v>
      </c>
      <c r="L265">
        <v>9.9032260000000001</v>
      </c>
      <c r="M265">
        <v>11.79016</v>
      </c>
      <c r="N265">
        <v>14.09456</v>
      </c>
      <c r="O265">
        <v>15.90288</v>
      </c>
      <c r="P265">
        <v>18.06391</v>
      </c>
      <c r="Q265">
        <v>19.494309999999999</v>
      </c>
      <c r="R265">
        <v>20.088840000000001</v>
      </c>
      <c r="S265">
        <v>21.274090000000001</v>
      </c>
      <c r="T265">
        <v>21.55415</v>
      </c>
      <c r="U265">
        <v>21.441949999999999</v>
      </c>
      <c r="V265">
        <v>20.638400000000001</v>
      </c>
      <c r="W265">
        <v>18.42071</v>
      </c>
      <c r="X265">
        <v>16.308150000000001</v>
      </c>
      <c r="Y265">
        <v>15.106159999999999</v>
      </c>
      <c r="Z265">
        <v>13.844099999999999</v>
      </c>
      <c r="AA265">
        <v>11.988149999999999</v>
      </c>
      <c r="AB265">
        <v>10.432639999999999</v>
      </c>
      <c r="AC265">
        <v>9.3440759999999994</v>
      </c>
      <c r="AD265">
        <v>0.12832279999999999</v>
      </c>
      <c r="AE265">
        <v>0.13503879999999999</v>
      </c>
      <c r="AF265">
        <v>0.24809999999999999</v>
      </c>
      <c r="AG265">
        <v>0.24703900000000001</v>
      </c>
      <c r="AH265">
        <v>0.29047519999999999</v>
      </c>
      <c r="AI265">
        <v>0.3940012</v>
      </c>
      <c r="AJ265">
        <v>0.60012790000000005</v>
      </c>
      <c r="AK265">
        <v>0.93262409999999996</v>
      </c>
      <c r="AL265">
        <v>1.0140739999999999</v>
      </c>
      <c r="AM265">
        <v>1.086387</v>
      </c>
      <c r="AN265">
        <v>1.1799630000000001</v>
      </c>
      <c r="AO265">
        <v>1.1255949999999999</v>
      </c>
      <c r="AP265">
        <v>0.87439789999999995</v>
      </c>
      <c r="AQ265">
        <v>1.023706</v>
      </c>
      <c r="AR265">
        <v>1.1636930000000001</v>
      </c>
      <c r="AS265">
        <v>1.17841</v>
      </c>
      <c r="AT265">
        <v>1.1208260000000001</v>
      </c>
      <c r="AU265">
        <v>0.8991517</v>
      </c>
      <c r="AV265">
        <v>0.36128700000000002</v>
      </c>
      <c r="AW265">
        <v>0.40902569999999999</v>
      </c>
      <c r="AX265">
        <v>0.59879369999999998</v>
      </c>
      <c r="AY265">
        <v>0.45476159999999999</v>
      </c>
      <c r="AZ265">
        <v>0.29258190000000001</v>
      </c>
      <c r="BA265">
        <v>0.27573619999999999</v>
      </c>
      <c r="BB265">
        <v>0.28233009999999997</v>
      </c>
      <c r="BC265">
        <v>0.28957349999999998</v>
      </c>
      <c r="BD265">
        <v>0.4058097</v>
      </c>
      <c r="BE265">
        <v>0.40414830000000002</v>
      </c>
      <c r="BF265">
        <v>0.4495055</v>
      </c>
      <c r="BG265">
        <v>0.55389299999999997</v>
      </c>
      <c r="BH265">
        <v>0.74799470000000001</v>
      </c>
      <c r="BI265">
        <v>1.0889390000000001</v>
      </c>
      <c r="BJ265">
        <v>1.199014</v>
      </c>
      <c r="BK265">
        <v>1.294786</v>
      </c>
      <c r="BL265">
        <v>1.4413640000000001</v>
      </c>
      <c r="BM265">
        <v>1.43082</v>
      </c>
      <c r="BN265">
        <v>1.222124</v>
      </c>
      <c r="BO265">
        <v>1.380109</v>
      </c>
      <c r="BP265">
        <v>1.5360279999999999</v>
      </c>
      <c r="BQ265">
        <v>1.5435430000000001</v>
      </c>
      <c r="BR265">
        <v>1.477646</v>
      </c>
      <c r="BS265">
        <v>1.2156830000000001</v>
      </c>
      <c r="BT265">
        <v>0.63886149999999997</v>
      </c>
      <c r="BU265">
        <v>0.66190959999999999</v>
      </c>
      <c r="BV265">
        <v>0.80908530000000001</v>
      </c>
      <c r="BW265">
        <v>0.63285639999999999</v>
      </c>
      <c r="BX265">
        <v>0.454679</v>
      </c>
      <c r="BY265">
        <v>0.42417729999999998</v>
      </c>
      <c r="BZ265">
        <v>0.38899509999999998</v>
      </c>
      <c r="CA265">
        <v>0.3966037</v>
      </c>
      <c r="CB265">
        <v>0.51503889999999997</v>
      </c>
      <c r="CC265">
        <v>0.51296180000000002</v>
      </c>
      <c r="CD265">
        <v>0.55964939999999996</v>
      </c>
      <c r="CE265">
        <v>0.66463349999999999</v>
      </c>
      <c r="CF265">
        <v>0.85040680000000002</v>
      </c>
      <c r="CG265">
        <v>1.1972020000000001</v>
      </c>
      <c r="CH265">
        <v>1.3271029999999999</v>
      </c>
      <c r="CI265">
        <v>1.4391229999999999</v>
      </c>
      <c r="CJ265">
        <v>1.622409</v>
      </c>
      <c r="CK265">
        <v>1.642218</v>
      </c>
      <c r="CL265">
        <v>1.4629570000000001</v>
      </c>
      <c r="CM265">
        <v>1.626952</v>
      </c>
      <c r="CN265">
        <v>1.7939050000000001</v>
      </c>
      <c r="CO265">
        <v>1.7964329999999999</v>
      </c>
      <c r="CP265">
        <v>1.724777</v>
      </c>
      <c r="CQ265">
        <v>1.434911</v>
      </c>
      <c r="CR265">
        <v>0.83110879999999998</v>
      </c>
      <c r="CS265">
        <v>0.83705620000000003</v>
      </c>
      <c r="CT265">
        <v>0.95473260000000004</v>
      </c>
      <c r="CU265">
        <v>0.7562044</v>
      </c>
      <c r="CV265">
        <v>0.56694690000000003</v>
      </c>
      <c r="CW265">
        <v>0.52698710000000004</v>
      </c>
      <c r="CX265">
        <v>0.49566009999999999</v>
      </c>
      <c r="CY265">
        <v>0.50363389999999997</v>
      </c>
      <c r="CZ265">
        <v>0.62426809999999999</v>
      </c>
      <c r="DA265">
        <v>0.62177530000000003</v>
      </c>
      <c r="DB265">
        <v>0.66979330000000004</v>
      </c>
      <c r="DC265">
        <v>0.77537409999999996</v>
      </c>
      <c r="DD265">
        <v>0.95281879999999997</v>
      </c>
      <c r="DE265">
        <v>1.305466</v>
      </c>
      <c r="DF265">
        <v>1.4551909999999999</v>
      </c>
      <c r="DG265">
        <v>1.5834589999999999</v>
      </c>
      <c r="DH265">
        <v>1.8034539999999999</v>
      </c>
      <c r="DI265">
        <v>1.8536159999999999</v>
      </c>
      <c r="DJ265">
        <v>1.7037910000000001</v>
      </c>
      <c r="DK265">
        <v>1.8737950000000001</v>
      </c>
      <c r="DL265">
        <v>2.0517829999999999</v>
      </c>
      <c r="DM265">
        <v>2.0493229999999998</v>
      </c>
      <c r="DN265">
        <v>1.9719089999999999</v>
      </c>
      <c r="DO265">
        <v>1.654139</v>
      </c>
      <c r="DP265">
        <v>1.0233559999999999</v>
      </c>
      <c r="DQ265">
        <v>1.012203</v>
      </c>
      <c r="DR265">
        <v>1.1003799999999999</v>
      </c>
      <c r="DS265">
        <v>0.87955229999999995</v>
      </c>
      <c r="DT265">
        <v>0.67921480000000001</v>
      </c>
      <c r="DU265">
        <v>0.62979700000000005</v>
      </c>
      <c r="DV265">
        <v>0.64966740000000001</v>
      </c>
      <c r="DW265">
        <v>0.65816850000000005</v>
      </c>
      <c r="DX265">
        <v>0.78197779999999995</v>
      </c>
      <c r="DY265">
        <v>0.77888460000000004</v>
      </c>
      <c r="DZ265">
        <v>0.82882359999999999</v>
      </c>
      <c r="EA265">
        <v>0.93526580000000004</v>
      </c>
      <c r="EB265">
        <v>1.1006860000000001</v>
      </c>
      <c r="EC265">
        <v>1.461781</v>
      </c>
      <c r="ED265">
        <v>1.640131</v>
      </c>
      <c r="EE265">
        <v>1.791858</v>
      </c>
      <c r="EF265">
        <v>2.064854</v>
      </c>
      <c r="EG265">
        <v>2.1588409999999998</v>
      </c>
      <c r="EH265">
        <v>2.051517</v>
      </c>
      <c r="EI265">
        <v>2.230197</v>
      </c>
      <c r="EJ265">
        <v>2.424118</v>
      </c>
      <c r="EK265">
        <v>2.4144549999999998</v>
      </c>
      <c r="EL265">
        <v>2.3287279999999999</v>
      </c>
      <c r="EM265">
        <v>1.9706699999999999</v>
      </c>
      <c r="EN265">
        <v>1.3009310000000001</v>
      </c>
      <c r="EO265">
        <v>1.2650870000000001</v>
      </c>
      <c r="EP265">
        <v>1.3106709999999999</v>
      </c>
      <c r="EQ265">
        <v>1.057647</v>
      </c>
      <c r="ER265">
        <v>0.8413119</v>
      </c>
      <c r="ES265">
        <v>0.77823810000000004</v>
      </c>
      <c r="ET265">
        <v>74.597989999999996</v>
      </c>
      <c r="EU265">
        <v>72.489429999999999</v>
      </c>
      <c r="EV265">
        <v>70.755290000000002</v>
      </c>
      <c r="EW265">
        <v>68.957329999999999</v>
      </c>
      <c r="EX265">
        <v>67.657799999999995</v>
      </c>
      <c r="EY265">
        <v>66.997</v>
      </c>
      <c r="EZ265">
        <v>66.0428</v>
      </c>
      <c r="FA265">
        <v>67.250510000000006</v>
      </c>
      <c r="FB265">
        <v>70.554760000000002</v>
      </c>
      <c r="FC265">
        <v>75.772880000000001</v>
      </c>
      <c r="FD265">
        <v>80.518789999999996</v>
      </c>
      <c r="FE265">
        <v>84.700550000000007</v>
      </c>
      <c r="FF265">
        <v>88.414450000000002</v>
      </c>
      <c r="FG265">
        <v>92.146299999999997</v>
      </c>
      <c r="FH265">
        <v>94.613740000000007</v>
      </c>
      <c r="FI265">
        <v>96.014759999999995</v>
      </c>
      <c r="FJ265">
        <v>96.084689999999995</v>
      </c>
      <c r="FK265">
        <v>95.128200000000007</v>
      </c>
      <c r="FL265">
        <v>92.794529999999995</v>
      </c>
      <c r="FM265">
        <v>89.111789999999999</v>
      </c>
      <c r="FN265">
        <v>85.646000000000001</v>
      </c>
      <c r="FO265">
        <v>82.894390000000001</v>
      </c>
      <c r="FP265">
        <v>79.025379999999998</v>
      </c>
      <c r="FQ265">
        <v>76.667810000000003</v>
      </c>
      <c r="FR265">
        <v>0.23071929999999999</v>
      </c>
      <c r="FS265">
        <v>0.27481499999999998</v>
      </c>
      <c r="FT265">
        <v>0.47436159999999999</v>
      </c>
    </row>
    <row r="266" spans="1:176" x14ac:dyDescent="0.2">
      <c r="A266" t="s">
        <v>199</v>
      </c>
      <c r="B266" t="s">
        <v>191</v>
      </c>
      <c r="C266" t="s">
        <v>1</v>
      </c>
      <c r="D266" t="s">
        <v>227</v>
      </c>
      <c r="E266">
        <v>311</v>
      </c>
      <c r="F266">
        <v>5.8830340000000003</v>
      </c>
      <c r="G266">
        <v>5.6244310000000004</v>
      </c>
      <c r="H266">
        <v>5.4490040000000004</v>
      </c>
      <c r="I266">
        <v>5.6707960000000002</v>
      </c>
      <c r="J266">
        <v>6.1161159999999999</v>
      </c>
      <c r="K266">
        <v>6.4446370000000002</v>
      </c>
      <c r="L266">
        <v>7.0843160000000003</v>
      </c>
      <c r="M266">
        <v>8.3130389999999998</v>
      </c>
      <c r="N266">
        <v>10.28346</v>
      </c>
      <c r="O266">
        <v>10.9419</v>
      </c>
      <c r="P266">
        <v>11.326650000000001</v>
      </c>
      <c r="Q266">
        <v>11.200329999999999</v>
      </c>
      <c r="R266">
        <v>10.489649999999999</v>
      </c>
      <c r="S266">
        <v>11.160539999999999</v>
      </c>
      <c r="T266">
        <v>11.534940000000001</v>
      </c>
      <c r="U266">
        <v>11.293060000000001</v>
      </c>
      <c r="V266">
        <v>10.069750000000001</v>
      </c>
      <c r="W266">
        <v>8.2066180000000006</v>
      </c>
      <c r="X266">
        <v>7.8431150000000001</v>
      </c>
      <c r="Y266">
        <v>7.8459060000000003</v>
      </c>
      <c r="Z266">
        <v>7.6167350000000003</v>
      </c>
      <c r="AA266">
        <v>6.8827730000000003</v>
      </c>
      <c r="AB266">
        <v>6.2218730000000004</v>
      </c>
      <c r="AC266">
        <v>5.9831909999999997</v>
      </c>
      <c r="AD266">
        <v>0.32355980000000001</v>
      </c>
      <c r="AE266">
        <v>0.1739395</v>
      </c>
      <c r="AF266">
        <v>8.9673900000000001E-2</v>
      </c>
      <c r="AG266">
        <v>0.26417770000000002</v>
      </c>
      <c r="AH266">
        <v>0.49470029999999998</v>
      </c>
      <c r="AI266">
        <v>0.41985070000000002</v>
      </c>
      <c r="AJ266">
        <v>0.19513230000000001</v>
      </c>
      <c r="AK266">
        <v>-5.5169500000000003E-2</v>
      </c>
      <c r="AL266">
        <v>-0.13249379999999999</v>
      </c>
      <c r="AM266">
        <v>-8.7998499999999993E-2</v>
      </c>
      <c r="AN266">
        <v>8.9947399999999997E-2</v>
      </c>
      <c r="AO266">
        <v>-6.8873400000000001E-2</v>
      </c>
      <c r="AP266">
        <v>-0.25689679999999998</v>
      </c>
      <c r="AQ266">
        <v>0.1050446</v>
      </c>
      <c r="AR266">
        <v>0.48283749999999998</v>
      </c>
      <c r="AS266">
        <v>0.61129750000000005</v>
      </c>
      <c r="AT266">
        <v>0.50701700000000005</v>
      </c>
      <c r="AU266">
        <v>0.1851265</v>
      </c>
      <c r="AV266">
        <v>0.4920659</v>
      </c>
      <c r="AW266">
        <v>0.67919890000000005</v>
      </c>
      <c r="AX266">
        <v>0.52359900000000004</v>
      </c>
      <c r="AY266">
        <v>0.28358040000000001</v>
      </c>
      <c r="AZ266">
        <v>0.1128424</v>
      </c>
      <c r="BA266">
        <v>0.28448859999999998</v>
      </c>
      <c r="BB266">
        <v>0.43310779999999999</v>
      </c>
      <c r="BC266">
        <v>0.29379729999999998</v>
      </c>
      <c r="BD266">
        <v>0.21772250000000001</v>
      </c>
      <c r="BE266">
        <v>0.39125559999999998</v>
      </c>
      <c r="BF266">
        <v>0.61851339999999999</v>
      </c>
      <c r="BG266">
        <v>0.55431719999999995</v>
      </c>
      <c r="BH266">
        <v>0.32788539999999999</v>
      </c>
      <c r="BI266">
        <v>7.8418299999999996E-2</v>
      </c>
      <c r="BJ266">
        <v>2.09558E-2</v>
      </c>
      <c r="BK266">
        <v>6.47253E-2</v>
      </c>
      <c r="BL266">
        <v>0.22986809999999999</v>
      </c>
      <c r="BM266">
        <v>6.3389899999999999E-2</v>
      </c>
      <c r="BN266">
        <v>-0.11300549999999999</v>
      </c>
      <c r="BO266">
        <v>0.25473269999999998</v>
      </c>
      <c r="BP266">
        <v>0.6298648</v>
      </c>
      <c r="BQ266">
        <v>0.75105639999999996</v>
      </c>
      <c r="BR266">
        <v>0.63869069999999994</v>
      </c>
      <c r="BS266">
        <v>0.31278220000000001</v>
      </c>
      <c r="BT266">
        <v>0.60426880000000005</v>
      </c>
      <c r="BU266">
        <v>0.79177090000000006</v>
      </c>
      <c r="BV266">
        <v>0.6350346</v>
      </c>
      <c r="BW266">
        <v>0.38952290000000001</v>
      </c>
      <c r="BX266">
        <v>0.22175629999999999</v>
      </c>
      <c r="BY266">
        <v>0.38243179999999999</v>
      </c>
      <c r="BZ266">
        <v>0.50898030000000005</v>
      </c>
      <c r="CA266">
        <v>0.37681049999999999</v>
      </c>
      <c r="CB266">
        <v>0.30640859999999998</v>
      </c>
      <c r="CC266">
        <v>0.47926930000000001</v>
      </c>
      <c r="CD266">
        <v>0.70426599999999995</v>
      </c>
      <c r="CE266">
        <v>0.64744820000000003</v>
      </c>
      <c r="CF266">
        <v>0.41982989999999998</v>
      </c>
      <c r="CG266">
        <v>0.1709407</v>
      </c>
      <c r="CH266">
        <v>0.1272345</v>
      </c>
      <c r="CI266">
        <v>0.17050129999999999</v>
      </c>
      <c r="CJ266">
        <v>0.32677679999999998</v>
      </c>
      <c r="CK266">
        <v>0.15499499999999999</v>
      </c>
      <c r="CL266">
        <v>-1.33469E-2</v>
      </c>
      <c r="CM266">
        <v>0.35840610000000001</v>
      </c>
      <c r="CN266">
        <v>0.73169550000000005</v>
      </c>
      <c r="CO266">
        <v>0.84785310000000003</v>
      </c>
      <c r="CP266">
        <v>0.72988750000000002</v>
      </c>
      <c r="CQ266">
        <v>0.4011962</v>
      </c>
      <c r="CR266">
        <v>0.68198029999999998</v>
      </c>
      <c r="CS266">
        <v>0.86973789999999995</v>
      </c>
      <c r="CT266">
        <v>0.71221449999999997</v>
      </c>
      <c r="CU266">
        <v>0.46289849999999999</v>
      </c>
      <c r="CV266">
        <v>0.2971897</v>
      </c>
      <c r="CW266">
        <v>0.45026690000000003</v>
      </c>
      <c r="CX266">
        <v>0.58485290000000001</v>
      </c>
      <c r="CY266">
        <v>0.4598237</v>
      </c>
      <c r="CZ266">
        <v>0.39509470000000002</v>
      </c>
      <c r="DA266">
        <v>0.56728299999999998</v>
      </c>
      <c r="DB266">
        <v>0.79001860000000002</v>
      </c>
      <c r="DC266">
        <v>0.74057930000000005</v>
      </c>
      <c r="DD266">
        <v>0.51177430000000002</v>
      </c>
      <c r="DE266">
        <v>0.26346320000000001</v>
      </c>
      <c r="DF266">
        <v>0.2335132</v>
      </c>
      <c r="DG266">
        <v>0.2762773</v>
      </c>
      <c r="DH266">
        <v>0.42368549999999999</v>
      </c>
      <c r="DI266">
        <v>0.24660019999999999</v>
      </c>
      <c r="DJ266">
        <v>8.6311799999999994E-2</v>
      </c>
      <c r="DK266">
        <v>0.46207959999999998</v>
      </c>
      <c r="DL266">
        <v>0.83352610000000005</v>
      </c>
      <c r="DM266">
        <v>0.94464970000000004</v>
      </c>
      <c r="DN266">
        <v>0.82108429999999999</v>
      </c>
      <c r="DO266">
        <v>0.4896102</v>
      </c>
      <c r="DP266">
        <v>0.75969180000000003</v>
      </c>
      <c r="DQ266">
        <v>0.94770489999999996</v>
      </c>
      <c r="DR266">
        <v>0.78939440000000005</v>
      </c>
      <c r="DS266">
        <v>0.53627400000000003</v>
      </c>
      <c r="DT266">
        <v>0.37262299999999998</v>
      </c>
      <c r="DU266">
        <v>0.51810210000000001</v>
      </c>
      <c r="DV266">
        <v>0.69440080000000004</v>
      </c>
      <c r="DW266">
        <v>0.57968160000000002</v>
      </c>
      <c r="DX266">
        <v>0.52314340000000004</v>
      </c>
      <c r="DY266">
        <v>0.6943608</v>
      </c>
      <c r="DZ266">
        <v>0.91383170000000002</v>
      </c>
      <c r="EA266">
        <v>0.87504579999999998</v>
      </c>
      <c r="EB266">
        <v>0.64452750000000003</v>
      </c>
      <c r="EC266">
        <v>0.39705089999999998</v>
      </c>
      <c r="ED266">
        <v>0.38696269999999999</v>
      </c>
      <c r="EE266">
        <v>0.42900110000000002</v>
      </c>
      <c r="EF266">
        <v>0.56360619999999995</v>
      </c>
      <c r="EG266">
        <v>0.37886350000000002</v>
      </c>
      <c r="EH266">
        <v>0.23020299999999999</v>
      </c>
      <c r="EI266">
        <v>0.61176759999999997</v>
      </c>
      <c r="EJ266">
        <v>0.98055340000000002</v>
      </c>
      <c r="EK266">
        <v>1.084409</v>
      </c>
      <c r="EL266">
        <v>0.95275799999999999</v>
      </c>
      <c r="EM266">
        <v>0.61726590000000003</v>
      </c>
      <c r="EN266">
        <v>0.87189470000000002</v>
      </c>
      <c r="EO266">
        <v>1.0602769999999999</v>
      </c>
      <c r="EP266">
        <v>0.90082989999999996</v>
      </c>
      <c r="EQ266">
        <v>0.64221660000000003</v>
      </c>
      <c r="ER266">
        <v>0.48153689999999999</v>
      </c>
      <c r="ES266">
        <v>0.61604530000000002</v>
      </c>
      <c r="ET266">
        <v>52.915309999999998</v>
      </c>
      <c r="EU266">
        <v>51.874890000000001</v>
      </c>
      <c r="EV266">
        <v>51.039209999999997</v>
      </c>
      <c r="EW266">
        <v>50.223640000000003</v>
      </c>
      <c r="EX266">
        <v>49.628990000000002</v>
      </c>
      <c r="EY266">
        <v>49.110419999999998</v>
      </c>
      <c r="EZ266">
        <v>48.216099999999997</v>
      </c>
      <c r="FA266">
        <v>49.65213</v>
      </c>
      <c r="FB266">
        <v>53.142629999999997</v>
      </c>
      <c r="FC266">
        <v>56.73704</v>
      </c>
      <c r="FD266">
        <v>60.285679999999999</v>
      </c>
      <c r="FE266">
        <v>63.555819999999997</v>
      </c>
      <c r="FF266">
        <v>66.270989999999998</v>
      </c>
      <c r="FG266">
        <v>68.312669999999997</v>
      </c>
      <c r="FH266">
        <v>69.495090000000005</v>
      </c>
      <c r="FI266">
        <v>69.671369999999996</v>
      </c>
      <c r="FJ266">
        <v>68.909490000000005</v>
      </c>
      <c r="FK266">
        <v>67.543189999999996</v>
      </c>
      <c r="FL266">
        <v>65.194050000000004</v>
      </c>
      <c r="FM266">
        <v>62.284010000000002</v>
      </c>
      <c r="FN266">
        <v>59.86177</v>
      </c>
      <c r="FO266">
        <v>57.715150000000001</v>
      </c>
      <c r="FP266">
        <v>55.775570000000002</v>
      </c>
      <c r="FQ266">
        <v>54.453600000000002</v>
      </c>
      <c r="FR266">
        <v>9.0170100000000003E-2</v>
      </c>
      <c r="FS266">
        <v>0.11202529999999999</v>
      </c>
    </row>
    <row r="267" spans="1:176" x14ac:dyDescent="0.2">
      <c r="A267" t="s">
        <v>199</v>
      </c>
      <c r="B267" t="s">
        <v>191</v>
      </c>
      <c r="C267" t="s">
        <v>1</v>
      </c>
      <c r="D267" t="s">
        <v>238</v>
      </c>
      <c r="E267">
        <v>311</v>
      </c>
      <c r="F267">
        <v>5.307709</v>
      </c>
      <c r="G267">
        <v>5.0630810000000004</v>
      </c>
      <c r="H267">
        <v>4.5504090000000001</v>
      </c>
      <c r="I267">
        <v>4.8286870000000004</v>
      </c>
      <c r="J267">
        <v>5.5987299999999998</v>
      </c>
      <c r="K267">
        <v>6.3538329999999998</v>
      </c>
      <c r="L267">
        <v>6.8232280000000003</v>
      </c>
      <c r="M267">
        <v>7.8764320000000003</v>
      </c>
      <c r="N267">
        <v>9.3369219999999995</v>
      </c>
      <c r="O267">
        <v>9.3756459999999997</v>
      </c>
      <c r="P267">
        <v>11.16412</v>
      </c>
      <c r="Q267">
        <v>11.841850000000001</v>
      </c>
      <c r="R267">
        <v>10.892849999999999</v>
      </c>
      <c r="S267">
        <v>12.76859</v>
      </c>
      <c r="T267">
        <v>13.24234</v>
      </c>
      <c r="U267">
        <v>13.1296</v>
      </c>
      <c r="V267">
        <v>11.724930000000001</v>
      </c>
      <c r="W267">
        <v>8.8982620000000008</v>
      </c>
      <c r="X267">
        <v>8.3972099999999994</v>
      </c>
      <c r="Y267">
        <v>8.5867310000000003</v>
      </c>
      <c r="Z267">
        <v>7.6366139999999998</v>
      </c>
      <c r="AA267">
        <v>6.6032500000000001</v>
      </c>
      <c r="AB267">
        <v>6.0810310000000003</v>
      </c>
      <c r="AC267">
        <v>5.7909790000000001</v>
      </c>
      <c r="AD267">
        <v>-0.18397269999999999</v>
      </c>
      <c r="AE267">
        <v>-9.5946799999999999E-2</v>
      </c>
      <c r="AF267">
        <v>-0.45238420000000001</v>
      </c>
      <c r="AG267">
        <v>-0.34208539999999998</v>
      </c>
      <c r="AH267">
        <v>0.30668069999999997</v>
      </c>
      <c r="AI267">
        <v>0.63863309999999995</v>
      </c>
      <c r="AJ267">
        <v>0.43220409999999998</v>
      </c>
      <c r="AK267">
        <v>0.1008566</v>
      </c>
      <c r="AL267">
        <v>-0.2959639</v>
      </c>
      <c r="AM267">
        <v>-1.4765349999999999</v>
      </c>
      <c r="AN267">
        <v>-0.35263159999999999</v>
      </c>
      <c r="AO267">
        <v>-0.29684450000000001</v>
      </c>
      <c r="AP267">
        <v>-1.013231</v>
      </c>
      <c r="AQ267">
        <v>0.32494400000000001</v>
      </c>
      <c r="AR267">
        <v>0.68008950000000001</v>
      </c>
      <c r="AS267">
        <v>0.68961980000000001</v>
      </c>
      <c r="AT267">
        <v>0.4308727</v>
      </c>
      <c r="AU267">
        <v>-0.48494359999999997</v>
      </c>
      <c r="AV267">
        <v>8.1170599999999996E-2</v>
      </c>
      <c r="AW267">
        <v>0.87856259999999997</v>
      </c>
      <c r="AX267">
        <v>0.32281860000000001</v>
      </c>
      <c r="AY267">
        <v>-0.13589909999999999</v>
      </c>
      <c r="AZ267">
        <v>-0.49136730000000001</v>
      </c>
      <c r="BA267">
        <v>-0.32242179999999998</v>
      </c>
      <c r="BB267">
        <v>-7.4424799999999999E-2</v>
      </c>
      <c r="BC267">
        <v>2.3911100000000001E-2</v>
      </c>
      <c r="BD267">
        <v>-0.3243356</v>
      </c>
      <c r="BE267">
        <v>-0.21500759999999999</v>
      </c>
      <c r="BF267">
        <v>0.43049389999999998</v>
      </c>
      <c r="BG267">
        <v>0.77309969999999995</v>
      </c>
      <c r="BH267">
        <v>0.5649573</v>
      </c>
      <c r="BI267">
        <v>0.23444429999999999</v>
      </c>
      <c r="BJ267">
        <v>-0.14251430000000001</v>
      </c>
      <c r="BK267">
        <v>-1.3238110000000001</v>
      </c>
      <c r="BL267">
        <v>-0.21271080000000001</v>
      </c>
      <c r="BM267">
        <v>-0.16458120000000001</v>
      </c>
      <c r="BN267">
        <v>-0.8693398</v>
      </c>
      <c r="BO267">
        <v>0.474632</v>
      </c>
      <c r="BP267">
        <v>0.82711679999999999</v>
      </c>
      <c r="BQ267">
        <v>0.82937879999999997</v>
      </c>
      <c r="BR267">
        <v>0.5625464</v>
      </c>
      <c r="BS267">
        <v>-0.35728779999999999</v>
      </c>
      <c r="BT267">
        <v>0.1933735</v>
      </c>
      <c r="BU267">
        <v>0.99113459999999998</v>
      </c>
      <c r="BV267">
        <v>0.43425419999999998</v>
      </c>
      <c r="BW267">
        <v>-2.99565E-2</v>
      </c>
      <c r="BX267">
        <v>-0.3824535</v>
      </c>
      <c r="BY267">
        <v>-0.2244786</v>
      </c>
      <c r="BZ267">
        <v>1.4478E-3</v>
      </c>
      <c r="CA267">
        <v>0.1069243</v>
      </c>
      <c r="CB267">
        <v>-0.23564950000000001</v>
      </c>
      <c r="CC267">
        <v>-0.12699379999999999</v>
      </c>
      <c r="CD267">
        <v>0.51624639999999999</v>
      </c>
      <c r="CE267">
        <v>0.86623070000000002</v>
      </c>
      <c r="CF267">
        <v>0.65690170000000003</v>
      </c>
      <c r="CG267">
        <v>0.3269667</v>
      </c>
      <c r="CH267">
        <v>-3.6235700000000003E-2</v>
      </c>
      <c r="CI267">
        <v>-1.218035</v>
      </c>
      <c r="CJ267">
        <v>-0.11580210000000001</v>
      </c>
      <c r="CK267">
        <v>-7.2976100000000002E-2</v>
      </c>
      <c r="CL267">
        <v>-0.76968110000000001</v>
      </c>
      <c r="CM267">
        <v>0.57830539999999997</v>
      </c>
      <c r="CN267">
        <v>0.92894739999999998</v>
      </c>
      <c r="CO267">
        <v>0.92617539999999998</v>
      </c>
      <c r="CP267">
        <v>0.65374319999999997</v>
      </c>
      <c r="CQ267">
        <v>-0.2688738</v>
      </c>
      <c r="CR267">
        <v>0.27108500000000002</v>
      </c>
      <c r="CS267">
        <v>1.069102</v>
      </c>
      <c r="CT267">
        <v>0.5114341</v>
      </c>
      <c r="CU267">
        <v>4.3418999999999999E-2</v>
      </c>
      <c r="CV267">
        <v>-0.30702010000000002</v>
      </c>
      <c r="CW267">
        <v>-0.15664339999999999</v>
      </c>
      <c r="CX267">
        <v>7.7320399999999997E-2</v>
      </c>
      <c r="CY267">
        <v>0.18993750000000001</v>
      </c>
      <c r="CZ267">
        <v>-0.14696339999999999</v>
      </c>
      <c r="DA267">
        <v>-3.8980099999999997E-2</v>
      </c>
      <c r="DB267">
        <v>0.60199899999999995</v>
      </c>
      <c r="DC267">
        <v>0.95936180000000004</v>
      </c>
      <c r="DD267">
        <v>0.74884620000000002</v>
      </c>
      <c r="DE267">
        <v>0.41948920000000001</v>
      </c>
      <c r="DF267">
        <v>7.0042999999999994E-2</v>
      </c>
      <c r="DG267">
        <v>-1.1122590000000001</v>
      </c>
      <c r="DH267">
        <v>-1.8893500000000001E-2</v>
      </c>
      <c r="DI267">
        <v>1.8629099999999999E-2</v>
      </c>
      <c r="DJ267">
        <v>-0.67002240000000002</v>
      </c>
      <c r="DK267">
        <v>0.68197890000000005</v>
      </c>
      <c r="DL267">
        <v>1.030778</v>
      </c>
      <c r="DM267">
        <v>1.022972</v>
      </c>
      <c r="DN267">
        <v>0.74494000000000005</v>
      </c>
      <c r="DO267">
        <v>-0.1804598</v>
      </c>
      <c r="DP267">
        <v>0.34879640000000001</v>
      </c>
      <c r="DQ267">
        <v>1.1470689999999999</v>
      </c>
      <c r="DR267">
        <v>0.58861399999999997</v>
      </c>
      <c r="DS267">
        <v>0.1167945</v>
      </c>
      <c r="DT267">
        <v>-0.23158670000000001</v>
      </c>
      <c r="DU267">
        <v>-8.8808300000000007E-2</v>
      </c>
      <c r="DV267">
        <v>0.18686829999999999</v>
      </c>
      <c r="DW267">
        <v>0.3097953</v>
      </c>
      <c r="DX267">
        <v>-1.89147E-2</v>
      </c>
      <c r="DY267">
        <v>8.8097700000000001E-2</v>
      </c>
      <c r="DZ267">
        <v>0.72581209999999996</v>
      </c>
      <c r="EA267">
        <v>1.093828</v>
      </c>
      <c r="EB267">
        <v>0.88159929999999997</v>
      </c>
      <c r="EC267">
        <v>0.55307689999999998</v>
      </c>
      <c r="ED267">
        <v>0.22349260000000001</v>
      </c>
      <c r="EE267">
        <v>-0.95953509999999997</v>
      </c>
      <c r="EF267">
        <v>0.1210273</v>
      </c>
      <c r="EG267">
        <v>0.15089230000000001</v>
      </c>
      <c r="EH267">
        <v>-0.52613120000000002</v>
      </c>
      <c r="EI267">
        <v>0.83166689999999999</v>
      </c>
      <c r="EJ267">
        <v>1.177805</v>
      </c>
      <c r="EK267">
        <v>1.162731</v>
      </c>
      <c r="EL267">
        <v>0.87661370000000005</v>
      </c>
      <c r="EM267">
        <v>-5.28041E-2</v>
      </c>
      <c r="EN267">
        <v>0.4609994</v>
      </c>
      <c r="EO267">
        <v>1.259641</v>
      </c>
      <c r="EP267">
        <v>0.70004949999999999</v>
      </c>
      <c r="EQ267">
        <v>0.22273709999999999</v>
      </c>
      <c r="ER267">
        <v>-0.1226729</v>
      </c>
      <c r="ES267">
        <v>9.1348999999999996E-3</v>
      </c>
      <c r="ET267">
        <v>58.6648</v>
      </c>
      <c r="EU267">
        <v>57.399290000000001</v>
      </c>
      <c r="EV267">
        <v>56.215870000000002</v>
      </c>
      <c r="EW267">
        <v>54.580190000000002</v>
      </c>
      <c r="EX267">
        <v>53.672980000000003</v>
      </c>
      <c r="EY267">
        <v>53.111739999999998</v>
      </c>
      <c r="EZ267">
        <v>52.216790000000003</v>
      </c>
      <c r="FA267">
        <v>56.352780000000003</v>
      </c>
      <c r="FB267">
        <v>63.26755</v>
      </c>
      <c r="FC267">
        <v>69.537660000000002</v>
      </c>
      <c r="FD267">
        <v>75.578329999999994</v>
      </c>
      <c r="FE267">
        <v>81.023420000000002</v>
      </c>
      <c r="FF267">
        <v>85.011629999999997</v>
      </c>
      <c r="FG267">
        <v>86.609440000000006</v>
      </c>
      <c r="FH267">
        <v>88.259100000000004</v>
      </c>
      <c r="FI267">
        <v>88.883610000000004</v>
      </c>
      <c r="FJ267">
        <v>87.812619999999995</v>
      </c>
      <c r="FK267">
        <v>86.446560000000005</v>
      </c>
      <c r="FL267">
        <v>82.868179999999995</v>
      </c>
      <c r="FM267">
        <v>78.30677</v>
      </c>
      <c r="FN267">
        <v>73.176649999999995</v>
      </c>
      <c r="FO267">
        <v>69.190770000000001</v>
      </c>
      <c r="FP267">
        <v>66.183909999999997</v>
      </c>
      <c r="FQ267">
        <v>63.296410000000002</v>
      </c>
      <c r="FR267">
        <v>9.0170100000000003E-2</v>
      </c>
      <c r="FS267">
        <v>0.11202529999999999</v>
      </c>
    </row>
    <row r="268" spans="1:176" x14ac:dyDescent="0.2">
      <c r="A268" t="s">
        <v>199</v>
      </c>
      <c r="B268" t="s">
        <v>191</v>
      </c>
      <c r="C268" t="s">
        <v>1</v>
      </c>
      <c r="D268" t="s">
        <v>228</v>
      </c>
      <c r="E268">
        <v>311</v>
      </c>
      <c r="F268">
        <v>6.0900809999999996</v>
      </c>
      <c r="G268">
        <v>5.7234819999999997</v>
      </c>
      <c r="H268">
        <v>5.6173289999999998</v>
      </c>
      <c r="I268">
        <v>5.786537</v>
      </c>
      <c r="J268">
        <v>5.9703549999999996</v>
      </c>
      <c r="K268">
        <v>6.2333910000000001</v>
      </c>
      <c r="L268">
        <v>6.8645750000000003</v>
      </c>
      <c r="M268">
        <v>8.2318350000000002</v>
      </c>
      <c r="N268">
        <v>10.34845</v>
      </c>
      <c r="O268">
        <v>11.74783</v>
      </c>
      <c r="P268">
        <v>12.75728</v>
      </c>
      <c r="Q268">
        <v>13.504429999999999</v>
      </c>
      <c r="R268">
        <v>13.62749</v>
      </c>
      <c r="S268">
        <v>14.47021</v>
      </c>
      <c r="T268">
        <v>14.958019999999999</v>
      </c>
      <c r="U268">
        <v>14.280139999999999</v>
      </c>
      <c r="V268">
        <v>12.911379999999999</v>
      </c>
      <c r="W268">
        <v>10.820650000000001</v>
      </c>
      <c r="X268">
        <v>9.5612670000000008</v>
      </c>
      <c r="Y268">
        <v>9.0251199999999994</v>
      </c>
      <c r="Z268">
        <v>8.4613779999999998</v>
      </c>
      <c r="AA268">
        <v>7.6441850000000002</v>
      </c>
      <c r="AB268">
        <v>6.7706609999999996</v>
      </c>
      <c r="AC268">
        <v>6.2216290000000001</v>
      </c>
      <c r="AD268">
        <v>7.9679899999999998E-2</v>
      </c>
      <c r="AE268">
        <v>-0.1504849</v>
      </c>
      <c r="AF268">
        <v>-0.13582569999999999</v>
      </c>
      <c r="AG268">
        <v>-3.7468700000000001E-2</v>
      </c>
      <c r="AH268">
        <v>0.1496449</v>
      </c>
      <c r="AI268">
        <v>0.2398517</v>
      </c>
      <c r="AJ268">
        <v>7.4118400000000001E-2</v>
      </c>
      <c r="AK268">
        <v>8.9099300000000006E-2</v>
      </c>
      <c r="AL268">
        <v>2.63415E-2</v>
      </c>
      <c r="AM268">
        <v>0.26574510000000001</v>
      </c>
      <c r="AN268">
        <v>0.39187149999999998</v>
      </c>
      <c r="AO268">
        <v>0.24218780000000001</v>
      </c>
      <c r="AP268">
        <v>0.39967970000000003</v>
      </c>
      <c r="AQ268">
        <v>0.31967459999999998</v>
      </c>
      <c r="AR268">
        <v>0.4993283</v>
      </c>
      <c r="AS268">
        <v>0.30747730000000001</v>
      </c>
      <c r="AT268">
        <v>0.2358304</v>
      </c>
      <c r="AU268">
        <v>0.14029340000000001</v>
      </c>
      <c r="AV268">
        <v>0.13674430000000001</v>
      </c>
      <c r="AW268">
        <v>0.16003149999999999</v>
      </c>
      <c r="AX268">
        <v>0.1136412</v>
      </c>
      <c r="AY268">
        <v>-1.48018E-2</v>
      </c>
      <c r="AZ268">
        <v>-0.14089930000000001</v>
      </c>
      <c r="BA268">
        <v>6.2764600000000004E-2</v>
      </c>
      <c r="BB268">
        <v>0.23809240000000001</v>
      </c>
      <c r="BC268">
        <v>-2.1270999999999998E-3</v>
      </c>
      <c r="BD268">
        <v>1.34492E-2</v>
      </c>
      <c r="BE268">
        <v>0.1248586</v>
      </c>
      <c r="BF268">
        <v>0.31025059999999999</v>
      </c>
      <c r="BG268">
        <v>0.3866078</v>
      </c>
      <c r="BH268">
        <v>0.21722610000000001</v>
      </c>
      <c r="BI268">
        <v>0.22514020000000001</v>
      </c>
      <c r="BJ268">
        <v>0.22494810000000001</v>
      </c>
      <c r="BK268">
        <v>0.49913069999999998</v>
      </c>
      <c r="BL268">
        <v>0.60651580000000005</v>
      </c>
      <c r="BM268">
        <v>0.47192079999999997</v>
      </c>
      <c r="BN268">
        <v>0.64859290000000003</v>
      </c>
      <c r="BO268">
        <v>0.59679260000000001</v>
      </c>
      <c r="BP268">
        <v>0.75403209999999998</v>
      </c>
      <c r="BQ268">
        <v>0.54056939999999998</v>
      </c>
      <c r="BR268">
        <v>0.46598709999999999</v>
      </c>
      <c r="BS268">
        <v>0.36349670000000001</v>
      </c>
      <c r="BT268">
        <v>0.34199220000000002</v>
      </c>
      <c r="BU268">
        <v>0.41430080000000002</v>
      </c>
      <c r="BV268">
        <v>0.34899089999999999</v>
      </c>
      <c r="BW268">
        <v>0.19977149999999999</v>
      </c>
      <c r="BX268">
        <v>3.8124100000000001E-2</v>
      </c>
      <c r="BY268">
        <v>0.21468139999999999</v>
      </c>
      <c r="BZ268">
        <v>0.34780840000000002</v>
      </c>
      <c r="CA268">
        <v>0.1006251</v>
      </c>
      <c r="CB268">
        <v>0.1168366</v>
      </c>
      <c r="CC268">
        <v>0.23728589999999999</v>
      </c>
      <c r="CD268">
        <v>0.42148560000000002</v>
      </c>
      <c r="CE268">
        <v>0.48825069999999998</v>
      </c>
      <c r="CF268">
        <v>0.31634200000000001</v>
      </c>
      <c r="CG268">
        <v>0.31936170000000003</v>
      </c>
      <c r="CH268">
        <v>0.3625024</v>
      </c>
      <c r="CI268">
        <v>0.66077280000000005</v>
      </c>
      <c r="CJ268">
        <v>0.75517789999999996</v>
      </c>
      <c r="CK268">
        <v>0.63103310000000001</v>
      </c>
      <c r="CL268">
        <v>0.82098939999999998</v>
      </c>
      <c r="CM268">
        <v>0.78872359999999997</v>
      </c>
      <c r="CN268">
        <v>0.93043920000000002</v>
      </c>
      <c r="CO268">
        <v>0.70200830000000003</v>
      </c>
      <c r="CP268">
        <v>0.62539290000000003</v>
      </c>
      <c r="CQ268">
        <v>0.51808659999999995</v>
      </c>
      <c r="CR268">
        <v>0.48414620000000003</v>
      </c>
      <c r="CS268">
        <v>0.59040700000000002</v>
      </c>
      <c r="CT268">
        <v>0.51199340000000004</v>
      </c>
      <c r="CU268">
        <v>0.34838419999999998</v>
      </c>
      <c r="CV268">
        <v>0.16211519999999999</v>
      </c>
      <c r="CW268">
        <v>0.31989849999999997</v>
      </c>
      <c r="CX268">
        <v>0.4575244</v>
      </c>
      <c r="CY268">
        <v>0.20337730000000001</v>
      </c>
      <c r="CZ268">
        <v>0.220224</v>
      </c>
      <c r="DA268">
        <v>0.3497133</v>
      </c>
      <c r="DB268">
        <v>0.53272070000000005</v>
      </c>
      <c r="DC268">
        <v>0.58989349999999996</v>
      </c>
      <c r="DD268">
        <v>0.41545799999999999</v>
      </c>
      <c r="DE268">
        <v>0.41358329999999999</v>
      </c>
      <c r="DF268">
        <v>0.50005670000000002</v>
      </c>
      <c r="DG268">
        <v>0.82241489999999995</v>
      </c>
      <c r="DH268">
        <v>0.90383990000000003</v>
      </c>
      <c r="DI268">
        <v>0.79014549999999995</v>
      </c>
      <c r="DJ268">
        <v>0.99338590000000004</v>
      </c>
      <c r="DK268">
        <v>0.98065460000000004</v>
      </c>
      <c r="DL268">
        <v>1.106846</v>
      </c>
      <c r="DM268">
        <v>0.86344719999999997</v>
      </c>
      <c r="DN268">
        <v>0.78479860000000001</v>
      </c>
      <c r="DO268">
        <v>0.67267639999999995</v>
      </c>
      <c r="DP268">
        <v>0.62630030000000003</v>
      </c>
      <c r="DQ268">
        <v>0.76651320000000001</v>
      </c>
      <c r="DR268">
        <v>0.67499589999999998</v>
      </c>
      <c r="DS268">
        <v>0.49699700000000002</v>
      </c>
      <c r="DT268">
        <v>0.28610629999999998</v>
      </c>
      <c r="DU268">
        <v>0.42511549999999998</v>
      </c>
      <c r="DV268">
        <v>0.61593690000000001</v>
      </c>
      <c r="DW268">
        <v>0.35173510000000002</v>
      </c>
      <c r="DX268">
        <v>0.36949890000000002</v>
      </c>
      <c r="DY268">
        <v>0.51204059999999996</v>
      </c>
      <c r="DZ268">
        <v>0.69332640000000001</v>
      </c>
      <c r="EA268">
        <v>0.73664969999999996</v>
      </c>
      <c r="EB268">
        <v>0.5585656</v>
      </c>
      <c r="EC268">
        <v>0.54962429999999995</v>
      </c>
      <c r="ED268">
        <v>0.69866329999999999</v>
      </c>
      <c r="EE268">
        <v>1.0558000000000001</v>
      </c>
      <c r="EF268">
        <v>1.118484</v>
      </c>
      <c r="EG268">
        <v>1.019879</v>
      </c>
      <c r="EH268">
        <v>1.242299</v>
      </c>
      <c r="EI268">
        <v>1.257773</v>
      </c>
      <c r="EJ268">
        <v>1.36155</v>
      </c>
      <c r="EK268">
        <v>1.0965389999999999</v>
      </c>
      <c r="EL268">
        <v>1.0149550000000001</v>
      </c>
      <c r="EM268">
        <v>0.89587969999999995</v>
      </c>
      <c r="EN268">
        <v>0.83154810000000001</v>
      </c>
      <c r="EO268">
        <v>1.020783</v>
      </c>
      <c r="EP268">
        <v>0.91034559999999998</v>
      </c>
      <c r="EQ268">
        <v>0.71157020000000004</v>
      </c>
      <c r="ER268">
        <v>0.46512979999999998</v>
      </c>
      <c r="ES268">
        <v>0.57703230000000005</v>
      </c>
      <c r="ET268">
        <v>64.027010000000004</v>
      </c>
      <c r="EU268">
        <v>62.807290000000002</v>
      </c>
      <c r="EV268">
        <v>61.798459999999999</v>
      </c>
      <c r="EW268">
        <v>61.077539999999999</v>
      </c>
      <c r="EX268">
        <v>60.451210000000003</v>
      </c>
      <c r="EY268">
        <v>60.012439999999998</v>
      </c>
      <c r="EZ268">
        <v>59.271839999999997</v>
      </c>
      <c r="FA268">
        <v>60.404449999999997</v>
      </c>
      <c r="FB268">
        <v>62.928780000000003</v>
      </c>
      <c r="FC268">
        <v>66.222909999999999</v>
      </c>
      <c r="FD268">
        <v>70.160449999999997</v>
      </c>
      <c r="FE268">
        <v>74.365350000000007</v>
      </c>
      <c r="FF268">
        <v>78.203829999999996</v>
      </c>
      <c r="FG268">
        <v>80.794479999999993</v>
      </c>
      <c r="FH268">
        <v>82.28434</v>
      </c>
      <c r="FI268">
        <v>82.572630000000004</v>
      </c>
      <c r="FJ268">
        <v>82.093639999999994</v>
      </c>
      <c r="FK268">
        <v>80.677210000000002</v>
      </c>
      <c r="FL268">
        <v>78.269679999999994</v>
      </c>
      <c r="FM268">
        <v>75.246089999999995</v>
      </c>
      <c r="FN268">
        <v>72.322010000000006</v>
      </c>
      <c r="FO268">
        <v>69.717219999999998</v>
      </c>
      <c r="FP268">
        <v>67.284480000000002</v>
      </c>
      <c r="FQ268">
        <v>65.604889999999997</v>
      </c>
      <c r="FR268">
        <v>0.1983384</v>
      </c>
      <c r="FS268">
        <v>0.24470249999999999</v>
      </c>
      <c r="FT268">
        <v>0.3030043</v>
      </c>
    </row>
    <row r="269" spans="1:176" x14ac:dyDescent="0.2">
      <c r="A269" t="s">
        <v>199</v>
      </c>
      <c r="B269" t="s">
        <v>191</v>
      </c>
      <c r="C269" t="s">
        <v>1</v>
      </c>
      <c r="D269" t="s">
        <v>239</v>
      </c>
      <c r="E269">
        <v>311</v>
      </c>
      <c r="F269">
        <v>6.1405430000000001</v>
      </c>
      <c r="G269">
        <v>5.6909429999999999</v>
      </c>
      <c r="H269">
        <v>5.6329130000000003</v>
      </c>
      <c r="I269">
        <v>6.0755730000000003</v>
      </c>
      <c r="J269">
        <v>6.2310350000000003</v>
      </c>
      <c r="K269">
        <v>6.7312349999999999</v>
      </c>
      <c r="L269">
        <v>7.151383</v>
      </c>
      <c r="M269">
        <v>8.2113759999999996</v>
      </c>
      <c r="N269">
        <v>10.28126</v>
      </c>
      <c r="O269">
        <v>12.41616</v>
      </c>
      <c r="P269">
        <v>13.425789999999999</v>
      </c>
      <c r="Q269">
        <v>14.1256</v>
      </c>
      <c r="R269">
        <v>14.56743</v>
      </c>
      <c r="S269">
        <v>15.2704</v>
      </c>
      <c r="T269">
        <v>15.53558</v>
      </c>
      <c r="U269">
        <v>14.47167</v>
      </c>
      <c r="V269">
        <v>13.352209999999999</v>
      </c>
      <c r="W269">
        <v>11.382059999999999</v>
      </c>
      <c r="X269">
        <v>10.51468</v>
      </c>
      <c r="Y269">
        <v>9.8367979999999999</v>
      </c>
      <c r="Z269">
        <v>9.1895609999999994</v>
      </c>
      <c r="AA269">
        <v>8.5156569999999991</v>
      </c>
      <c r="AB269">
        <v>7.5451110000000003</v>
      </c>
      <c r="AC269">
        <v>6.7068649999999996</v>
      </c>
      <c r="AD269">
        <v>-9.1984000000000007E-3</v>
      </c>
      <c r="AE269">
        <v>-0.35286499999999998</v>
      </c>
      <c r="AF269">
        <v>-0.2506024</v>
      </c>
      <c r="AG269">
        <v>-0.17566899999999999</v>
      </c>
      <c r="AH269">
        <v>-4.1418400000000001E-2</v>
      </c>
      <c r="AI269">
        <v>0.1276677</v>
      </c>
      <c r="AJ269">
        <v>-9.9144899999999994E-2</v>
      </c>
      <c r="AK269">
        <v>-2.0092E-3</v>
      </c>
      <c r="AL269">
        <v>-2.4424700000000001E-2</v>
      </c>
      <c r="AM269">
        <v>0.308502</v>
      </c>
      <c r="AN269">
        <v>0.54821149999999996</v>
      </c>
      <c r="AO269">
        <v>0.28380460000000002</v>
      </c>
      <c r="AP269">
        <v>0.3272929</v>
      </c>
      <c r="AQ269">
        <v>0.1112255</v>
      </c>
      <c r="AR269">
        <v>0.39640300000000001</v>
      </c>
      <c r="AS269">
        <v>0.107239</v>
      </c>
      <c r="AT269">
        <v>0.12379759999999999</v>
      </c>
      <c r="AU269">
        <v>8.0254500000000006E-2</v>
      </c>
      <c r="AV269">
        <v>-8.6738499999999996E-2</v>
      </c>
      <c r="AW269">
        <v>-3.8259500000000002E-2</v>
      </c>
      <c r="AX269">
        <v>-0.1072028</v>
      </c>
      <c r="AY269">
        <v>-0.2309869</v>
      </c>
      <c r="AZ269">
        <v>-0.27340389999999998</v>
      </c>
      <c r="BA269">
        <v>-3.8611300000000001E-2</v>
      </c>
      <c r="BB269">
        <v>0.14921409999999999</v>
      </c>
      <c r="BC269">
        <v>-0.2045072</v>
      </c>
      <c r="BD269">
        <v>-0.1013274</v>
      </c>
      <c r="BE269">
        <v>-1.33417E-2</v>
      </c>
      <c r="BF269">
        <v>0.1191873</v>
      </c>
      <c r="BG269">
        <v>0.2744239</v>
      </c>
      <c r="BH269">
        <v>4.3962800000000003E-2</v>
      </c>
      <c r="BI269">
        <v>0.13403180000000001</v>
      </c>
      <c r="BJ269">
        <v>0.1741819</v>
      </c>
      <c r="BK269">
        <v>0.54188749999999997</v>
      </c>
      <c r="BL269">
        <v>0.76285590000000003</v>
      </c>
      <c r="BM269">
        <v>0.51353760000000004</v>
      </c>
      <c r="BN269">
        <v>0.576206</v>
      </c>
      <c r="BO269">
        <v>0.38834350000000001</v>
      </c>
      <c r="BP269">
        <v>0.65110679999999999</v>
      </c>
      <c r="BQ269">
        <v>0.3403311</v>
      </c>
      <c r="BR269">
        <v>0.3539542</v>
      </c>
      <c r="BS269">
        <v>0.3034577</v>
      </c>
      <c r="BT269">
        <v>0.1185093</v>
      </c>
      <c r="BU269">
        <v>0.2160099</v>
      </c>
      <c r="BV269">
        <v>0.12814690000000001</v>
      </c>
      <c r="BW269">
        <v>-1.64137E-2</v>
      </c>
      <c r="BX269">
        <v>-9.4380400000000003E-2</v>
      </c>
      <c r="BY269">
        <v>0.1133054</v>
      </c>
      <c r="BZ269">
        <v>0.2589301</v>
      </c>
      <c r="CA269">
        <v>-0.101755</v>
      </c>
      <c r="CB269">
        <v>2.0600000000000002E-3</v>
      </c>
      <c r="CC269">
        <v>9.9085599999999996E-2</v>
      </c>
      <c r="CD269">
        <v>0.2304224</v>
      </c>
      <c r="CE269">
        <v>0.37606669999999998</v>
      </c>
      <c r="CF269">
        <v>0.1430787</v>
      </c>
      <c r="CG269">
        <v>0.22825329999999999</v>
      </c>
      <c r="CH269">
        <v>0.31173620000000002</v>
      </c>
      <c r="CI269">
        <v>0.70352970000000004</v>
      </c>
      <c r="CJ269">
        <v>0.91151789999999999</v>
      </c>
      <c r="CK269">
        <v>0.67264999999999997</v>
      </c>
      <c r="CL269">
        <v>0.74860249999999995</v>
      </c>
      <c r="CM269">
        <v>0.58027450000000003</v>
      </c>
      <c r="CN269">
        <v>0.82751390000000002</v>
      </c>
      <c r="CO269">
        <v>0.50177000000000005</v>
      </c>
      <c r="CP269">
        <v>0.51336000000000004</v>
      </c>
      <c r="CQ269">
        <v>0.4580476</v>
      </c>
      <c r="CR269">
        <v>0.26066339999999999</v>
      </c>
      <c r="CS269">
        <v>0.39211610000000002</v>
      </c>
      <c r="CT269">
        <v>0.2911494</v>
      </c>
      <c r="CU269">
        <v>0.13219910000000001</v>
      </c>
      <c r="CV269">
        <v>2.96107E-2</v>
      </c>
      <c r="CW269">
        <v>0.21852250000000001</v>
      </c>
      <c r="CX269">
        <v>0.36864609999999998</v>
      </c>
      <c r="CY269">
        <v>9.9719999999999995E-4</v>
      </c>
      <c r="CZ269">
        <v>0.10544729999999999</v>
      </c>
      <c r="DA269">
        <v>0.21151300000000001</v>
      </c>
      <c r="DB269">
        <v>0.3416574</v>
      </c>
      <c r="DC269">
        <v>0.47770960000000001</v>
      </c>
      <c r="DD269">
        <v>0.24219460000000001</v>
      </c>
      <c r="DE269">
        <v>0.32247490000000001</v>
      </c>
      <c r="DF269">
        <v>0.44929049999999998</v>
      </c>
      <c r="DG269">
        <v>0.86517180000000005</v>
      </c>
      <c r="DH269">
        <v>1.0601799999999999</v>
      </c>
      <c r="DI269">
        <v>0.83176240000000001</v>
      </c>
      <c r="DJ269">
        <v>0.92099900000000001</v>
      </c>
      <c r="DK269">
        <v>0.77220549999999999</v>
      </c>
      <c r="DL269">
        <v>1.0039210000000001</v>
      </c>
      <c r="DM269">
        <v>0.66320880000000004</v>
      </c>
      <c r="DN269">
        <v>0.67276579999999997</v>
      </c>
      <c r="DO269">
        <v>0.61263749999999995</v>
      </c>
      <c r="DP269">
        <v>0.40281739999999999</v>
      </c>
      <c r="DQ269">
        <v>0.56822220000000001</v>
      </c>
      <c r="DR269">
        <v>0.4541519</v>
      </c>
      <c r="DS269">
        <v>0.2808118</v>
      </c>
      <c r="DT269">
        <v>0.15360180000000001</v>
      </c>
      <c r="DU269">
        <v>0.32373960000000002</v>
      </c>
      <c r="DV269">
        <v>0.52705860000000004</v>
      </c>
      <c r="DW269">
        <v>0.14935509999999999</v>
      </c>
      <c r="DX269">
        <v>0.25472230000000001</v>
      </c>
      <c r="DY269">
        <v>0.37384020000000001</v>
      </c>
      <c r="DZ269">
        <v>0.50226309999999996</v>
      </c>
      <c r="EA269">
        <v>0.62446570000000001</v>
      </c>
      <c r="EB269">
        <v>0.38530229999999999</v>
      </c>
      <c r="EC269">
        <v>0.45851579999999997</v>
      </c>
      <c r="ED269">
        <v>0.6478971</v>
      </c>
      <c r="EE269">
        <v>1.098557</v>
      </c>
      <c r="EF269">
        <v>1.274824</v>
      </c>
      <c r="EG269">
        <v>1.0614950000000001</v>
      </c>
      <c r="EH269">
        <v>1.1699120000000001</v>
      </c>
      <c r="EI269">
        <v>1.049323</v>
      </c>
      <c r="EJ269">
        <v>1.2586250000000001</v>
      </c>
      <c r="EK269">
        <v>0.89630100000000001</v>
      </c>
      <c r="EL269">
        <v>0.90292249999999996</v>
      </c>
      <c r="EM269">
        <v>0.83584080000000005</v>
      </c>
      <c r="EN269">
        <v>0.60806530000000003</v>
      </c>
      <c r="EO269">
        <v>0.82249159999999999</v>
      </c>
      <c r="EP269">
        <v>0.68950160000000005</v>
      </c>
      <c r="EQ269">
        <v>0.49538510000000002</v>
      </c>
      <c r="ER269">
        <v>0.33262530000000001</v>
      </c>
      <c r="ES269">
        <v>0.47565639999999998</v>
      </c>
      <c r="ET269">
        <v>67.232889999999998</v>
      </c>
      <c r="EU269">
        <v>64.557569999999998</v>
      </c>
      <c r="EV269">
        <v>63.072139999999997</v>
      </c>
      <c r="EW269">
        <v>61.915979999999998</v>
      </c>
      <c r="EX269">
        <v>61.073920000000001</v>
      </c>
      <c r="EY269">
        <v>60.269309999999997</v>
      </c>
      <c r="EZ269">
        <v>59.148910000000001</v>
      </c>
      <c r="FA269">
        <v>61.9116</v>
      </c>
      <c r="FB269">
        <v>66.519549999999995</v>
      </c>
      <c r="FC269">
        <v>70.5167</v>
      </c>
      <c r="FD269">
        <v>76.12715</v>
      </c>
      <c r="FE269">
        <v>81.149889999999999</v>
      </c>
      <c r="FF269">
        <v>85.97296</v>
      </c>
      <c r="FG269">
        <v>89.974249999999998</v>
      </c>
      <c r="FH269">
        <v>91.533720000000002</v>
      </c>
      <c r="FI269">
        <v>91.339449999999999</v>
      </c>
      <c r="FJ269">
        <v>91.216610000000003</v>
      </c>
      <c r="FK269">
        <v>90.071669999999997</v>
      </c>
      <c r="FL269">
        <v>87.551509999999993</v>
      </c>
      <c r="FM269">
        <v>83.948980000000006</v>
      </c>
      <c r="FN269">
        <v>78.677080000000004</v>
      </c>
      <c r="FO269">
        <v>75.043300000000002</v>
      </c>
      <c r="FP269">
        <v>70.038579999999996</v>
      </c>
      <c r="FQ269">
        <v>67.053250000000006</v>
      </c>
      <c r="FR269">
        <v>0.1983384</v>
      </c>
      <c r="FS269">
        <v>0.24470249999999999</v>
      </c>
      <c r="FT269">
        <v>0.3030043</v>
      </c>
    </row>
    <row r="270" spans="1:176" x14ac:dyDescent="0.2">
      <c r="A270" t="s">
        <v>199</v>
      </c>
      <c r="B270" t="s">
        <v>191</v>
      </c>
      <c r="C270" t="s">
        <v>1</v>
      </c>
      <c r="D270" t="s">
        <v>249</v>
      </c>
      <c r="E270">
        <v>311</v>
      </c>
      <c r="F270">
        <v>7.1381199999999998</v>
      </c>
      <c r="G270">
        <v>7.0226319999999998</v>
      </c>
      <c r="H270">
        <v>7.0927809999999996</v>
      </c>
      <c r="I270">
        <v>7.3247549999999997</v>
      </c>
      <c r="J270">
        <v>7.5593300000000001</v>
      </c>
      <c r="K270">
        <v>8.0827259999999992</v>
      </c>
      <c r="L270">
        <v>9.4848879999999998</v>
      </c>
      <c r="M270">
        <v>11.0253</v>
      </c>
      <c r="N270">
        <v>13.29205</v>
      </c>
      <c r="O270">
        <v>13.387589999999999</v>
      </c>
      <c r="P270">
        <v>12.98062</v>
      </c>
      <c r="Q270">
        <v>12.50047</v>
      </c>
      <c r="R270">
        <v>11.71749</v>
      </c>
      <c r="S270">
        <v>11.648580000000001</v>
      </c>
      <c r="T270">
        <v>11.668419999999999</v>
      </c>
      <c r="U270">
        <v>11.52515</v>
      </c>
      <c r="V270">
        <v>10.668010000000001</v>
      </c>
      <c r="W270">
        <v>9.8336140000000007</v>
      </c>
      <c r="X270">
        <v>9.1289110000000004</v>
      </c>
      <c r="Y270">
        <v>8.9403620000000004</v>
      </c>
      <c r="Z270">
        <v>8.4179659999999998</v>
      </c>
      <c r="AA270">
        <v>7.92483</v>
      </c>
      <c r="AB270">
        <v>7.5612139999999997</v>
      </c>
      <c r="AC270">
        <v>7.2747549999999999</v>
      </c>
      <c r="AD270">
        <v>0.23625699999999999</v>
      </c>
      <c r="AE270">
        <v>6.2953400000000007E-2</v>
      </c>
      <c r="AF270">
        <v>-5.4229999999999999E-3</v>
      </c>
      <c r="AG270">
        <v>8.09975E-2</v>
      </c>
      <c r="AH270">
        <v>2.3547499999999999E-2</v>
      </c>
      <c r="AI270">
        <v>-0.1987739</v>
      </c>
      <c r="AJ270">
        <v>5.1551699999999999E-2</v>
      </c>
      <c r="AK270">
        <v>-2.4580299999999999E-2</v>
      </c>
      <c r="AL270">
        <v>0.1765853</v>
      </c>
      <c r="AM270">
        <v>1.32297E-2</v>
      </c>
      <c r="AN270">
        <v>-6.4516599999999993E-2</v>
      </c>
      <c r="AO270">
        <v>-9.8721000000000003E-2</v>
      </c>
      <c r="AP270">
        <v>-2.5831400000000001E-2</v>
      </c>
      <c r="AQ270">
        <v>-4.2574599999999997E-2</v>
      </c>
      <c r="AR270">
        <v>0.33278940000000001</v>
      </c>
      <c r="AS270">
        <v>0.61273449999999996</v>
      </c>
      <c r="AT270">
        <v>0.62663409999999997</v>
      </c>
      <c r="AU270">
        <v>0.54311759999999998</v>
      </c>
      <c r="AV270">
        <v>0.43640230000000002</v>
      </c>
      <c r="AW270">
        <v>0.47511969999999998</v>
      </c>
      <c r="AX270">
        <v>0.24594340000000001</v>
      </c>
      <c r="AY270">
        <v>0.19284390000000001</v>
      </c>
      <c r="AZ270">
        <v>0.28716190000000003</v>
      </c>
      <c r="BA270">
        <v>0.38414340000000002</v>
      </c>
      <c r="BB270">
        <v>0.34580499999999997</v>
      </c>
      <c r="BC270">
        <v>0.18281120000000001</v>
      </c>
      <c r="BD270">
        <v>0.1226257</v>
      </c>
      <c r="BE270">
        <v>0.20807529999999999</v>
      </c>
      <c r="BF270">
        <v>0.14736070000000001</v>
      </c>
      <c r="BG270">
        <v>-6.4307400000000001E-2</v>
      </c>
      <c r="BH270">
        <v>0.18430479999999999</v>
      </c>
      <c r="BI270">
        <v>0.1090074</v>
      </c>
      <c r="BJ270">
        <v>0.33003480000000002</v>
      </c>
      <c r="BK270">
        <v>0.1659535</v>
      </c>
      <c r="BL270">
        <v>7.5404200000000005E-2</v>
      </c>
      <c r="BM270">
        <v>3.3542299999999997E-2</v>
      </c>
      <c r="BN270">
        <v>0.1180599</v>
      </c>
      <c r="BO270">
        <v>0.1071135</v>
      </c>
      <c r="BP270">
        <v>0.47981669999999998</v>
      </c>
      <c r="BQ270">
        <v>0.75249339999999998</v>
      </c>
      <c r="BR270">
        <v>0.75830779999999998</v>
      </c>
      <c r="BS270">
        <v>0.67077330000000002</v>
      </c>
      <c r="BT270">
        <v>0.54860529999999996</v>
      </c>
      <c r="BU270">
        <v>0.58769170000000004</v>
      </c>
      <c r="BV270">
        <v>0.3573789</v>
      </c>
      <c r="BW270">
        <v>0.29878650000000001</v>
      </c>
      <c r="BX270">
        <v>0.39607569999999998</v>
      </c>
      <c r="BY270">
        <v>0.48208659999999998</v>
      </c>
      <c r="BZ270">
        <v>0.42167749999999998</v>
      </c>
      <c r="CA270">
        <v>0.26582440000000002</v>
      </c>
      <c r="CB270">
        <v>0.21131179999999999</v>
      </c>
      <c r="CC270">
        <v>0.29608899999999999</v>
      </c>
      <c r="CD270">
        <v>0.23311319999999999</v>
      </c>
      <c r="CE270">
        <v>2.8823700000000001E-2</v>
      </c>
      <c r="CF270">
        <v>0.27624929999999998</v>
      </c>
      <c r="CG270">
        <v>0.20152980000000001</v>
      </c>
      <c r="CH270">
        <v>0.43631350000000002</v>
      </c>
      <c r="CI270">
        <v>0.27172950000000001</v>
      </c>
      <c r="CJ270">
        <v>0.17231279999999999</v>
      </c>
      <c r="CK270">
        <v>0.12514749999999999</v>
      </c>
      <c r="CL270">
        <v>0.21771850000000001</v>
      </c>
      <c r="CM270">
        <v>0.2107869</v>
      </c>
      <c r="CN270">
        <v>0.58164729999999998</v>
      </c>
      <c r="CO270">
        <v>0.84929010000000005</v>
      </c>
      <c r="CP270">
        <v>0.84950460000000005</v>
      </c>
      <c r="CQ270">
        <v>0.75918730000000001</v>
      </c>
      <c r="CR270">
        <v>0.62631669999999995</v>
      </c>
      <c r="CS270">
        <v>0.66565870000000005</v>
      </c>
      <c r="CT270">
        <v>0.43455880000000002</v>
      </c>
      <c r="CU270">
        <v>0.37216199999999999</v>
      </c>
      <c r="CV270">
        <v>0.47150910000000001</v>
      </c>
      <c r="CW270">
        <v>0.54992180000000002</v>
      </c>
      <c r="CX270">
        <v>0.4975501</v>
      </c>
      <c r="CY270">
        <v>0.34883760000000003</v>
      </c>
      <c r="CZ270">
        <v>0.29999789999999998</v>
      </c>
      <c r="DA270">
        <v>0.38410270000000002</v>
      </c>
      <c r="DB270">
        <v>0.31886579999999998</v>
      </c>
      <c r="DC270">
        <v>0.1219547</v>
      </c>
      <c r="DD270">
        <v>0.36819370000000001</v>
      </c>
      <c r="DE270">
        <v>0.29405229999999999</v>
      </c>
      <c r="DF270">
        <v>0.54259219999999997</v>
      </c>
      <c r="DG270">
        <v>0.37750549999999999</v>
      </c>
      <c r="DH270">
        <v>0.2692215</v>
      </c>
      <c r="DI270">
        <v>0.21675259999999999</v>
      </c>
      <c r="DJ270">
        <v>0.31737720000000003</v>
      </c>
      <c r="DK270">
        <v>0.31446039999999997</v>
      </c>
      <c r="DL270">
        <v>0.68347800000000003</v>
      </c>
      <c r="DM270">
        <v>0.94608669999999995</v>
      </c>
      <c r="DN270">
        <v>0.94070140000000002</v>
      </c>
      <c r="DO270">
        <v>0.84760139999999995</v>
      </c>
      <c r="DP270">
        <v>0.70402819999999999</v>
      </c>
      <c r="DQ270">
        <v>0.7436256</v>
      </c>
      <c r="DR270">
        <v>0.51173880000000005</v>
      </c>
      <c r="DS270">
        <v>0.44553749999999998</v>
      </c>
      <c r="DT270">
        <v>0.5469425</v>
      </c>
      <c r="DU270">
        <v>0.61775690000000005</v>
      </c>
      <c r="DV270">
        <v>0.60709800000000003</v>
      </c>
      <c r="DW270">
        <v>0.46869549999999999</v>
      </c>
      <c r="DX270">
        <v>0.4280465</v>
      </c>
      <c r="DY270">
        <v>0.51118059999999998</v>
      </c>
      <c r="DZ270">
        <v>0.44267899999999999</v>
      </c>
      <c r="EA270">
        <v>0.25642120000000002</v>
      </c>
      <c r="EB270">
        <v>0.50094689999999997</v>
      </c>
      <c r="EC270">
        <v>0.42764000000000002</v>
      </c>
      <c r="ED270">
        <v>0.69604180000000004</v>
      </c>
      <c r="EE270">
        <v>0.53022930000000001</v>
      </c>
      <c r="EF270">
        <v>0.40914230000000001</v>
      </c>
      <c r="EG270">
        <v>0.34901589999999999</v>
      </c>
      <c r="EH270">
        <v>0.46126840000000002</v>
      </c>
      <c r="EI270">
        <v>0.46414840000000002</v>
      </c>
      <c r="EJ270">
        <v>0.8305053</v>
      </c>
      <c r="EK270">
        <v>1.0858460000000001</v>
      </c>
      <c r="EL270">
        <v>1.0723750000000001</v>
      </c>
      <c r="EM270">
        <v>0.97525709999999999</v>
      </c>
      <c r="EN270">
        <v>0.81623109999999999</v>
      </c>
      <c r="EO270">
        <v>0.8561976</v>
      </c>
      <c r="EP270">
        <v>0.62317429999999996</v>
      </c>
      <c r="EQ270">
        <v>0.55148010000000003</v>
      </c>
      <c r="ER270">
        <v>0.65585629999999995</v>
      </c>
      <c r="ES270">
        <v>0.71570009999999995</v>
      </c>
      <c r="ET270">
        <v>37.913339999999998</v>
      </c>
      <c r="EU270">
        <v>36.979500000000002</v>
      </c>
      <c r="EV270">
        <v>36.285710000000002</v>
      </c>
      <c r="EW270">
        <v>35.509180000000001</v>
      </c>
      <c r="EX270">
        <v>34.953049999999998</v>
      </c>
      <c r="EY270">
        <v>34.133839999999999</v>
      </c>
      <c r="EZ270">
        <v>33.411340000000003</v>
      </c>
      <c r="FA270">
        <v>33.408189999999998</v>
      </c>
      <c r="FB270">
        <v>36.454360000000001</v>
      </c>
      <c r="FC270">
        <v>41.567059999999998</v>
      </c>
      <c r="FD270">
        <v>46.8842</v>
      </c>
      <c r="FE270">
        <v>51.250340000000001</v>
      </c>
      <c r="FF270">
        <v>54.460619999999999</v>
      </c>
      <c r="FG270">
        <v>56.812390000000001</v>
      </c>
      <c r="FH270">
        <v>57.568069999999999</v>
      </c>
      <c r="FI270">
        <v>56.606999999999999</v>
      </c>
      <c r="FJ270">
        <v>53.303730000000002</v>
      </c>
      <c r="FK270">
        <v>49.566000000000003</v>
      </c>
      <c r="FL270">
        <v>46.722499999999997</v>
      </c>
      <c r="FM270">
        <v>44.3491</v>
      </c>
      <c r="FN270">
        <v>42.547930000000001</v>
      </c>
      <c r="FO270">
        <v>41.235689999999998</v>
      </c>
      <c r="FP270">
        <v>40.112400000000001</v>
      </c>
      <c r="FQ270">
        <v>39.003590000000003</v>
      </c>
      <c r="FR270">
        <v>9.0170100000000003E-2</v>
      </c>
      <c r="FS270">
        <v>0.11202529999999999</v>
      </c>
    </row>
    <row r="271" spans="1:176" x14ac:dyDescent="0.2">
      <c r="A271" t="s">
        <v>199</v>
      </c>
      <c r="B271" t="s">
        <v>191</v>
      </c>
      <c r="C271" t="s">
        <v>1</v>
      </c>
      <c r="D271" t="s">
        <v>252</v>
      </c>
      <c r="E271">
        <v>311</v>
      </c>
      <c r="F271">
        <v>8.3328389999999999</v>
      </c>
      <c r="G271">
        <v>8.1323919999999994</v>
      </c>
      <c r="H271">
        <v>8.1373879999999996</v>
      </c>
      <c r="I271">
        <v>8.3685419999999997</v>
      </c>
      <c r="J271">
        <v>8.4203670000000006</v>
      </c>
      <c r="K271">
        <v>8.7193670000000001</v>
      </c>
      <c r="L271">
        <v>10.48382</v>
      </c>
      <c r="M271">
        <v>12.02115</v>
      </c>
      <c r="N271">
        <v>14.767049999999999</v>
      </c>
      <c r="O271">
        <v>14.33314</v>
      </c>
      <c r="P271">
        <v>14.610049999999999</v>
      </c>
      <c r="Q271">
        <v>14.30204</v>
      </c>
      <c r="R271">
        <v>13.473409999999999</v>
      </c>
      <c r="S271">
        <v>13.19468</v>
      </c>
      <c r="T271">
        <v>12.99419</v>
      </c>
      <c r="U271">
        <v>12.972720000000001</v>
      </c>
      <c r="V271">
        <v>12.23413</v>
      </c>
      <c r="W271">
        <v>11.166119999999999</v>
      </c>
      <c r="X271">
        <v>9.6910740000000004</v>
      </c>
      <c r="Y271">
        <v>9.7882219999999993</v>
      </c>
      <c r="Z271">
        <v>9.4312959999999997</v>
      </c>
      <c r="AA271">
        <v>8.5049309999999991</v>
      </c>
      <c r="AB271">
        <v>8.2984120000000008</v>
      </c>
      <c r="AC271">
        <v>8.077985</v>
      </c>
      <c r="AD271">
        <v>5.22496E-2</v>
      </c>
      <c r="AE271">
        <v>-8.4570400000000004E-2</v>
      </c>
      <c r="AF271">
        <v>-0.19939319999999999</v>
      </c>
      <c r="AG271">
        <v>-0.19545599999999999</v>
      </c>
      <c r="AH271">
        <v>-0.38340760000000002</v>
      </c>
      <c r="AI271">
        <v>-0.6173807</v>
      </c>
      <c r="AJ271">
        <v>-5.7298999999999996E-3</v>
      </c>
      <c r="AK271">
        <v>2.9845E-2</v>
      </c>
      <c r="AL271">
        <v>0.374089</v>
      </c>
      <c r="AM271">
        <v>-0.19319910000000001</v>
      </c>
      <c r="AN271">
        <v>-0.27463080000000001</v>
      </c>
      <c r="AO271">
        <v>-0.17095659999999999</v>
      </c>
      <c r="AP271">
        <v>-2.2324699999999999E-2</v>
      </c>
      <c r="AQ271">
        <v>-0.1032955</v>
      </c>
      <c r="AR271">
        <v>0.2659531</v>
      </c>
      <c r="AS271">
        <v>0.63199269999999996</v>
      </c>
      <c r="AT271">
        <v>0.69889800000000002</v>
      </c>
      <c r="AU271">
        <v>0.65496279999999996</v>
      </c>
      <c r="AV271">
        <v>0.29931790000000003</v>
      </c>
      <c r="AW271">
        <v>0.36701410000000001</v>
      </c>
      <c r="AX271">
        <v>-1.97489E-2</v>
      </c>
      <c r="AY271">
        <v>1.9759800000000001E-2</v>
      </c>
      <c r="AZ271">
        <v>0.2740572</v>
      </c>
      <c r="BA271">
        <v>0.31428479999999998</v>
      </c>
      <c r="BB271">
        <v>0.16179750000000001</v>
      </c>
      <c r="BC271">
        <v>3.5287499999999999E-2</v>
      </c>
      <c r="BD271">
        <v>-7.1344599999999994E-2</v>
      </c>
      <c r="BE271">
        <v>-6.83782E-2</v>
      </c>
      <c r="BF271">
        <v>-0.25959450000000001</v>
      </c>
      <c r="BG271">
        <v>-0.48291420000000002</v>
      </c>
      <c r="BH271">
        <v>0.1270232</v>
      </c>
      <c r="BI271">
        <v>0.16343279999999999</v>
      </c>
      <c r="BJ271">
        <v>0.52753850000000002</v>
      </c>
      <c r="BK271">
        <v>-4.0475299999999999E-2</v>
      </c>
      <c r="BL271">
        <v>-0.13471</v>
      </c>
      <c r="BM271">
        <v>-3.86933E-2</v>
      </c>
      <c r="BN271">
        <v>0.12156649999999999</v>
      </c>
      <c r="BO271">
        <v>4.6392500000000003E-2</v>
      </c>
      <c r="BP271">
        <v>0.41298040000000003</v>
      </c>
      <c r="BQ271">
        <v>0.77175159999999998</v>
      </c>
      <c r="BR271">
        <v>0.83057170000000002</v>
      </c>
      <c r="BS271">
        <v>0.78261860000000005</v>
      </c>
      <c r="BT271">
        <v>0.41152090000000002</v>
      </c>
      <c r="BU271">
        <v>0.47958600000000001</v>
      </c>
      <c r="BV271">
        <v>9.1686699999999996E-2</v>
      </c>
      <c r="BW271">
        <v>0.12570239999999999</v>
      </c>
      <c r="BX271">
        <v>0.38297100000000001</v>
      </c>
      <c r="BY271">
        <v>0.41222799999999998</v>
      </c>
      <c r="BZ271">
        <v>0.2376701</v>
      </c>
      <c r="CA271">
        <v>0.11830069999999999</v>
      </c>
      <c r="CB271">
        <v>1.7341499999999999E-2</v>
      </c>
      <c r="CC271">
        <v>1.96356E-2</v>
      </c>
      <c r="CD271">
        <v>-0.17384189999999999</v>
      </c>
      <c r="CE271">
        <v>-0.38978309999999999</v>
      </c>
      <c r="CF271">
        <v>0.21896769999999999</v>
      </c>
      <c r="CG271">
        <v>0.25595519999999999</v>
      </c>
      <c r="CH271">
        <v>0.63381730000000003</v>
      </c>
      <c r="CI271">
        <v>6.5300700000000003E-2</v>
      </c>
      <c r="CJ271">
        <v>-3.7801399999999999E-2</v>
      </c>
      <c r="CK271">
        <v>5.2911800000000002E-2</v>
      </c>
      <c r="CL271">
        <v>0.22122520000000001</v>
      </c>
      <c r="CM271">
        <v>0.150066</v>
      </c>
      <c r="CN271">
        <v>0.51481100000000002</v>
      </c>
      <c r="CO271">
        <v>0.86854830000000005</v>
      </c>
      <c r="CP271">
        <v>0.92176849999999999</v>
      </c>
      <c r="CQ271">
        <v>0.87103260000000005</v>
      </c>
      <c r="CR271">
        <v>0.48923230000000001</v>
      </c>
      <c r="CS271">
        <v>0.55755299999999997</v>
      </c>
      <c r="CT271">
        <v>0.16886660000000001</v>
      </c>
      <c r="CU271">
        <v>0.1990779</v>
      </c>
      <c r="CV271">
        <v>0.45840439999999999</v>
      </c>
      <c r="CW271">
        <v>0.48006310000000002</v>
      </c>
      <c r="CX271">
        <v>0.3135426</v>
      </c>
      <c r="CY271">
        <v>0.20131389999999999</v>
      </c>
      <c r="CZ271">
        <v>0.1060276</v>
      </c>
      <c r="DA271">
        <v>0.1076493</v>
      </c>
      <c r="DB271">
        <v>-8.8089299999999995E-2</v>
      </c>
      <c r="DC271">
        <v>-0.29665200000000003</v>
      </c>
      <c r="DD271">
        <v>0.31091210000000002</v>
      </c>
      <c r="DE271">
        <v>0.3484777</v>
      </c>
      <c r="DF271">
        <v>0.74009599999999998</v>
      </c>
      <c r="DG271">
        <v>0.1710767</v>
      </c>
      <c r="DH271">
        <v>5.9107300000000002E-2</v>
      </c>
      <c r="DI271">
        <v>0.14451700000000001</v>
      </c>
      <c r="DJ271">
        <v>0.3208838</v>
      </c>
      <c r="DK271">
        <v>0.2537394</v>
      </c>
      <c r="DL271">
        <v>0.61664169999999996</v>
      </c>
      <c r="DM271">
        <v>0.96534489999999995</v>
      </c>
      <c r="DN271">
        <v>1.0129649999999999</v>
      </c>
      <c r="DO271">
        <v>0.95944660000000004</v>
      </c>
      <c r="DP271">
        <v>0.5669438</v>
      </c>
      <c r="DQ271">
        <v>0.63551999999999997</v>
      </c>
      <c r="DR271">
        <v>0.2460465</v>
      </c>
      <c r="DS271">
        <v>0.27245340000000001</v>
      </c>
      <c r="DT271">
        <v>0.53383780000000003</v>
      </c>
      <c r="DU271">
        <v>0.54789829999999995</v>
      </c>
      <c r="DV271">
        <v>0.42309059999999998</v>
      </c>
      <c r="DW271">
        <v>0.3211717</v>
      </c>
      <c r="DX271">
        <v>0.23407620000000001</v>
      </c>
      <c r="DY271">
        <v>0.23472709999999999</v>
      </c>
      <c r="DZ271">
        <v>3.57238E-2</v>
      </c>
      <c r="EA271">
        <v>-0.16218550000000001</v>
      </c>
      <c r="EB271">
        <v>0.44366529999999998</v>
      </c>
      <c r="EC271">
        <v>0.48206539999999998</v>
      </c>
      <c r="ED271">
        <v>0.89354549999999999</v>
      </c>
      <c r="EE271">
        <v>0.32380049999999999</v>
      </c>
      <c r="EF271">
        <v>0.19902810000000001</v>
      </c>
      <c r="EG271">
        <v>0.27678019999999998</v>
      </c>
      <c r="EH271">
        <v>0.4647751</v>
      </c>
      <c r="EI271">
        <v>0.40342739999999999</v>
      </c>
      <c r="EJ271">
        <v>0.76366900000000004</v>
      </c>
      <c r="EK271">
        <v>1.1051040000000001</v>
      </c>
      <c r="EL271">
        <v>1.144639</v>
      </c>
      <c r="EM271">
        <v>1.087102</v>
      </c>
      <c r="EN271">
        <v>0.67914680000000005</v>
      </c>
      <c r="EO271">
        <v>0.74809190000000003</v>
      </c>
      <c r="EP271">
        <v>0.35748210000000002</v>
      </c>
      <c r="EQ271">
        <v>0.37839590000000001</v>
      </c>
      <c r="ER271">
        <v>0.64275159999999998</v>
      </c>
      <c r="ES271">
        <v>0.64584149999999996</v>
      </c>
      <c r="ET271">
        <v>28.320519999999998</v>
      </c>
      <c r="EU271">
        <v>27.405249999999999</v>
      </c>
      <c r="EV271">
        <v>26.72945</v>
      </c>
      <c r="EW271">
        <v>25.856179999999998</v>
      </c>
      <c r="EX271">
        <v>26.20609</v>
      </c>
      <c r="EY271">
        <v>25.50658</v>
      </c>
      <c r="EZ271">
        <v>25.050280000000001</v>
      </c>
      <c r="FA271">
        <v>24.97598</v>
      </c>
      <c r="FB271">
        <v>28.022539999999999</v>
      </c>
      <c r="FC271">
        <v>32.702280000000002</v>
      </c>
      <c r="FD271">
        <v>38.594250000000002</v>
      </c>
      <c r="FE271">
        <v>42.823410000000003</v>
      </c>
      <c r="FF271">
        <v>46.23489</v>
      </c>
      <c r="FG271">
        <v>49.305869999999999</v>
      </c>
      <c r="FH271">
        <v>50.742809999999999</v>
      </c>
      <c r="FI271">
        <v>50.203479999999999</v>
      </c>
      <c r="FJ271">
        <v>46.311990000000002</v>
      </c>
      <c r="FK271">
        <v>41.777329999999999</v>
      </c>
      <c r="FL271">
        <v>38.592579999999998</v>
      </c>
      <c r="FM271">
        <v>35.81024</v>
      </c>
      <c r="FN271">
        <v>34.31109</v>
      </c>
      <c r="FO271">
        <v>33.411279999999998</v>
      </c>
      <c r="FP271">
        <v>31.953810000000001</v>
      </c>
      <c r="FQ271">
        <v>30.625779999999999</v>
      </c>
      <c r="FR271">
        <v>9.0170100000000003E-2</v>
      </c>
      <c r="FS271">
        <v>0.11202529999999999</v>
      </c>
    </row>
    <row r="272" spans="1:176" x14ac:dyDescent="0.2">
      <c r="A272" t="s">
        <v>199</v>
      </c>
      <c r="B272" t="s">
        <v>191</v>
      </c>
      <c r="C272" t="s">
        <v>1</v>
      </c>
      <c r="D272" t="s">
        <v>229</v>
      </c>
      <c r="E272">
        <v>311</v>
      </c>
      <c r="F272">
        <v>6.3665409999999998</v>
      </c>
      <c r="G272">
        <v>6.1574660000000003</v>
      </c>
      <c r="H272">
        <v>6.1672269999999996</v>
      </c>
      <c r="I272">
        <v>6.5050530000000002</v>
      </c>
      <c r="J272">
        <v>6.837942</v>
      </c>
      <c r="K272">
        <v>7.4416180000000001</v>
      </c>
      <c r="L272">
        <v>8.235023</v>
      </c>
      <c r="M272">
        <v>9.7169340000000002</v>
      </c>
      <c r="N272">
        <v>11.820880000000001</v>
      </c>
      <c r="O272">
        <v>12.451499999999999</v>
      </c>
      <c r="P272">
        <v>12.06301</v>
      </c>
      <c r="Q272">
        <v>11.702450000000001</v>
      </c>
      <c r="R272">
        <v>10.94516</v>
      </c>
      <c r="S272">
        <v>11.220050000000001</v>
      </c>
      <c r="T272">
        <v>11.254709999999999</v>
      </c>
      <c r="U272">
        <v>10.836880000000001</v>
      </c>
      <c r="V272">
        <v>9.8177070000000004</v>
      </c>
      <c r="W272">
        <v>8.5473110000000005</v>
      </c>
      <c r="X272">
        <v>8.4711529999999993</v>
      </c>
      <c r="Y272">
        <v>8.3291620000000002</v>
      </c>
      <c r="Z272">
        <v>7.8217460000000001</v>
      </c>
      <c r="AA272">
        <v>7.154623</v>
      </c>
      <c r="AB272">
        <v>6.6243160000000003</v>
      </c>
      <c r="AC272">
        <v>6.4479629999999997</v>
      </c>
      <c r="AD272">
        <v>0.39418789999999998</v>
      </c>
      <c r="AE272">
        <v>0.19089629999999999</v>
      </c>
      <c r="AF272">
        <v>0.164573</v>
      </c>
      <c r="AG272">
        <v>0.32307849999999999</v>
      </c>
      <c r="AH272">
        <v>0.37987799999999999</v>
      </c>
      <c r="AI272">
        <v>0.1779396</v>
      </c>
      <c r="AJ272">
        <v>0.103585</v>
      </c>
      <c r="AK272">
        <v>-7.2864300000000007E-2</v>
      </c>
      <c r="AL272">
        <v>-5.7000000000000003E-5</v>
      </c>
      <c r="AM272">
        <v>0.20160059999999999</v>
      </c>
      <c r="AN272">
        <v>0.1246618</v>
      </c>
      <c r="AO272">
        <v>-3.3270599999999997E-2</v>
      </c>
      <c r="AP272">
        <v>-2.8636000000000002E-2</v>
      </c>
      <c r="AQ272">
        <v>1.1664000000000001E-2</v>
      </c>
      <c r="AR272">
        <v>0.39308969999999999</v>
      </c>
      <c r="AS272">
        <v>0.59520530000000005</v>
      </c>
      <c r="AT272">
        <v>0.56165399999999999</v>
      </c>
      <c r="AU272">
        <v>0.44276080000000001</v>
      </c>
      <c r="AV272">
        <v>0.55984279999999997</v>
      </c>
      <c r="AW272">
        <v>0.57287809999999995</v>
      </c>
      <c r="AX272">
        <v>0.48287419999999998</v>
      </c>
      <c r="AY272">
        <v>0.34769030000000001</v>
      </c>
      <c r="AZ272">
        <v>0.29732750000000002</v>
      </c>
      <c r="BA272">
        <v>0.4450712</v>
      </c>
      <c r="BB272">
        <v>0.50373579999999996</v>
      </c>
      <c r="BC272">
        <v>0.31075419999999998</v>
      </c>
      <c r="BD272">
        <v>0.29262169999999998</v>
      </c>
      <c r="BE272">
        <v>0.45015630000000001</v>
      </c>
      <c r="BF272">
        <v>0.50369109999999995</v>
      </c>
      <c r="BG272">
        <v>0.31240610000000002</v>
      </c>
      <c r="BH272">
        <v>0.2363381</v>
      </c>
      <c r="BI272">
        <v>6.0723399999999997E-2</v>
      </c>
      <c r="BJ272">
        <v>0.15339259999999999</v>
      </c>
      <c r="BK272">
        <v>0.35432429999999998</v>
      </c>
      <c r="BL272">
        <v>0.2645825</v>
      </c>
      <c r="BM272">
        <v>9.8992700000000003E-2</v>
      </c>
      <c r="BN272">
        <v>0.1152553</v>
      </c>
      <c r="BO272">
        <v>0.161352</v>
      </c>
      <c r="BP272">
        <v>0.54011699999999996</v>
      </c>
      <c r="BQ272">
        <v>0.73496430000000001</v>
      </c>
      <c r="BR272">
        <v>0.69332769999999999</v>
      </c>
      <c r="BS272">
        <v>0.57041660000000005</v>
      </c>
      <c r="BT272">
        <v>0.67204580000000003</v>
      </c>
      <c r="BU272">
        <v>0.68545009999999995</v>
      </c>
      <c r="BV272">
        <v>0.59430970000000005</v>
      </c>
      <c r="BW272">
        <v>0.45363290000000001</v>
      </c>
      <c r="BX272">
        <v>0.40624139999999997</v>
      </c>
      <c r="BY272">
        <v>0.54301440000000001</v>
      </c>
      <c r="BZ272">
        <v>0.57960840000000002</v>
      </c>
      <c r="CA272">
        <v>0.39376739999999999</v>
      </c>
      <c r="CB272">
        <v>0.38130779999999997</v>
      </c>
      <c r="CC272">
        <v>0.53817000000000004</v>
      </c>
      <c r="CD272">
        <v>0.58944370000000001</v>
      </c>
      <c r="CE272">
        <v>0.40553719999999999</v>
      </c>
      <c r="CF272">
        <v>0.32828259999999998</v>
      </c>
      <c r="CG272">
        <v>0.15324589999999999</v>
      </c>
      <c r="CH272">
        <v>0.25967129999999999</v>
      </c>
      <c r="CI272">
        <v>0.46010040000000002</v>
      </c>
      <c r="CJ272">
        <v>0.36149120000000001</v>
      </c>
      <c r="CK272">
        <v>0.19059780000000001</v>
      </c>
      <c r="CL272">
        <v>0.21491389999999999</v>
      </c>
      <c r="CM272">
        <v>0.26502550000000002</v>
      </c>
      <c r="CN272">
        <v>0.64194770000000001</v>
      </c>
      <c r="CO272">
        <v>0.83176090000000003</v>
      </c>
      <c r="CP272">
        <v>0.78452449999999996</v>
      </c>
      <c r="CQ272">
        <v>0.65883060000000004</v>
      </c>
      <c r="CR272">
        <v>0.74975720000000001</v>
      </c>
      <c r="CS272">
        <v>0.76341709999999996</v>
      </c>
      <c r="CT272">
        <v>0.67148969999999997</v>
      </c>
      <c r="CU272">
        <v>0.52700840000000004</v>
      </c>
      <c r="CV272">
        <v>0.48167480000000001</v>
      </c>
      <c r="CW272">
        <v>0.61084959999999999</v>
      </c>
      <c r="CX272">
        <v>0.65548090000000003</v>
      </c>
      <c r="CY272">
        <v>0.4767806</v>
      </c>
      <c r="CZ272">
        <v>0.46999390000000002</v>
      </c>
      <c r="DA272">
        <v>0.62618370000000001</v>
      </c>
      <c r="DB272">
        <v>0.67519629999999997</v>
      </c>
      <c r="DC272">
        <v>0.49866830000000001</v>
      </c>
      <c r="DD272">
        <v>0.42022700000000002</v>
      </c>
      <c r="DE272">
        <v>0.2457683</v>
      </c>
      <c r="DF272">
        <v>0.36595</v>
      </c>
      <c r="DG272">
        <v>0.56587639999999995</v>
      </c>
      <c r="DH272">
        <v>0.45839990000000003</v>
      </c>
      <c r="DI272">
        <v>0.28220299999999998</v>
      </c>
      <c r="DJ272">
        <v>0.31457249999999998</v>
      </c>
      <c r="DK272">
        <v>0.3686989</v>
      </c>
      <c r="DL272">
        <v>0.7437783</v>
      </c>
      <c r="DM272">
        <v>0.92855750000000004</v>
      </c>
      <c r="DN272">
        <v>0.87572130000000004</v>
      </c>
      <c r="DO272">
        <v>0.74724460000000004</v>
      </c>
      <c r="DP272">
        <v>0.82746869999999995</v>
      </c>
      <c r="DQ272">
        <v>0.84138409999999997</v>
      </c>
      <c r="DR272">
        <v>0.74866960000000005</v>
      </c>
      <c r="DS272">
        <v>0.60038389999999997</v>
      </c>
      <c r="DT272">
        <v>0.55710820000000005</v>
      </c>
      <c r="DU272">
        <v>0.67868470000000003</v>
      </c>
      <c r="DV272">
        <v>0.76502890000000001</v>
      </c>
      <c r="DW272">
        <v>0.59663840000000001</v>
      </c>
      <c r="DX272">
        <v>0.59804250000000003</v>
      </c>
      <c r="DY272">
        <v>0.75326159999999998</v>
      </c>
      <c r="DZ272">
        <v>0.79900939999999998</v>
      </c>
      <c r="EA272">
        <v>0.6331348</v>
      </c>
      <c r="EB272">
        <v>0.55298020000000003</v>
      </c>
      <c r="EC272">
        <v>0.37935609999999997</v>
      </c>
      <c r="ED272">
        <v>0.51939950000000001</v>
      </c>
      <c r="EE272">
        <v>0.71860020000000002</v>
      </c>
      <c r="EF272">
        <v>0.59832059999999998</v>
      </c>
      <c r="EG272">
        <v>0.41446630000000001</v>
      </c>
      <c r="EH272">
        <v>0.45846379999999998</v>
      </c>
      <c r="EI272">
        <v>0.51838700000000004</v>
      </c>
      <c r="EJ272">
        <v>0.89080559999999998</v>
      </c>
      <c r="EK272">
        <v>1.068316</v>
      </c>
      <c r="EL272">
        <v>1.007395</v>
      </c>
      <c r="EM272">
        <v>0.87490029999999996</v>
      </c>
      <c r="EN272">
        <v>0.93967160000000005</v>
      </c>
      <c r="EO272">
        <v>0.95395600000000003</v>
      </c>
      <c r="EP272">
        <v>0.86010509999999996</v>
      </c>
      <c r="EQ272">
        <v>0.70632649999999997</v>
      </c>
      <c r="ER272">
        <v>0.666022</v>
      </c>
      <c r="ES272">
        <v>0.77662790000000004</v>
      </c>
      <c r="ET272">
        <v>47.921770000000002</v>
      </c>
      <c r="EU272">
        <v>47.298369999999998</v>
      </c>
      <c r="EV272">
        <v>46.792810000000003</v>
      </c>
      <c r="EW272">
        <v>46.307400000000001</v>
      </c>
      <c r="EX272">
        <v>46.008040000000001</v>
      </c>
      <c r="EY272">
        <v>45.519480000000001</v>
      </c>
      <c r="EZ272">
        <v>45.158760000000001</v>
      </c>
      <c r="FA272">
        <v>45.458860000000001</v>
      </c>
      <c r="FB272">
        <v>47.570270000000001</v>
      </c>
      <c r="FC272">
        <v>50.511510000000001</v>
      </c>
      <c r="FD272">
        <v>53.328110000000002</v>
      </c>
      <c r="FE272">
        <v>55.927320000000002</v>
      </c>
      <c r="FF272">
        <v>57.834159999999997</v>
      </c>
      <c r="FG272">
        <v>59.179229999999997</v>
      </c>
      <c r="FH272">
        <v>59.741129999999998</v>
      </c>
      <c r="FI272">
        <v>59.435740000000003</v>
      </c>
      <c r="FJ272">
        <v>58.393979999999999</v>
      </c>
      <c r="FK272">
        <v>56.583030000000001</v>
      </c>
      <c r="FL272">
        <v>54.87791</v>
      </c>
      <c r="FM272">
        <v>53.386429999999997</v>
      </c>
      <c r="FN272">
        <v>52.162990000000001</v>
      </c>
      <c r="FO272">
        <v>51.219499999999996</v>
      </c>
      <c r="FP272">
        <v>50.350459999999998</v>
      </c>
      <c r="FQ272">
        <v>49.569310000000002</v>
      </c>
      <c r="FR272">
        <v>9.0170100000000003E-2</v>
      </c>
      <c r="FS272">
        <v>0.11202529999999999</v>
      </c>
    </row>
    <row r="273" spans="1:176" x14ac:dyDescent="0.2">
      <c r="A273" t="s">
        <v>199</v>
      </c>
      <c r="B273" t="s">
        <v>191</v>
      </c>
      <c r="C273" t="s">
        <v>1</v>
      </c>
      <c r="D273" t="s">
        <v>240</v>
      </c>
      <c r="E273">
        <v>311</v>
      </c>
      <c r="F273">
        <v>7.3263189999999998</v>
      </c>
      <c r="G273">
        <v>7.1047849999999997</v>
      </c>
      <c r="H273">
        <v>6.8889079999999998</v>
      </c>
      <c r="I273">
        <v>7.184876</v>
      </c>
      <c r="J273">
        <v>7.3848320000000003</v>
      </c>
      <c r="K273">
        <v>8.0220090000000006</v>
      </c>
      <c r="L273">
        <v>9.5732839999999992</v>
      </c>
      <c r="M273">
        <v>11.423819999999999</v>
      </c>
      <c r="N273">
        <v>14.12903</v>
      </c>
      <c r="O273">
        <v>14.016170000000001</v>
      </c>
      <c r="P273">
        <v>13.43261</v>
      </c>
      <c r="Q273">
        <v>12.78012</v>
      </c>
      <c r="R273">
        <v>12.188280000000001</v>
      </c>
      <c r="S273">
        <v>11.86467</v>
      </c>
      <c r="T273">
        <v>11.73237</v>
      </c>
      <c r="U273">
        <v>11.50902</v>
      </c>
      <c r="V273">
        <v>10.63842</v>
      </c>
      <c r="W273">
        <v>9.2427879999999991</v>
      </c>
      <c r="X273">
        <v>8.8792740000000006</v>
      </c>
      <c r="Y273">
        <v>8.9149960000000004</v>
      </c>
      <c r="Z273">
        <v>8.4000229999999991</v>
      </c>
      <c r="AA273">
        <v>7.4601389999999999</v>
      </c>
      <c r="AB273">
        <v>7.2115419999999997</v>
      </c>
      <c r="AC273">
        <v>6.9844879999999998</v>
      </c>
      <c r="AD273">
        <v>0.17897389999999999</v>
      </c>
      <c r="AE273">
        <v>1.5933599999999999E-2</v>
      </c>
      <c r="AF273">
        <v>-6.6960699999999998E-2</v>
      </c>
      <c r="AG273">
        <v>-1.09797E-2</v>
      </c>
      <c r="AH273">
        <v>-0.1163744</v>
      </c>
      <c r="AI273">
        <v>-0.34219490000000002</v>
      </c>
      <c r="AJ273">
        <v>3.1376899999999999E-2</v>
      </c>
      <c r="AK273">
        <v>-5.7346999999999997E-3</v>
      </c>
      <c r="AL273">
        <v>0.24799389999999999</v>
      </c>
      <c r="AM273">
        <v>-5.2758600000000003E-2</v>
      </c>
      <c r="AN273">
        <v>-0.13494339999999999</v>
      </c>
      <c r="AO273">
        <v>-0.1219599</v>
      </c>
      <c r="AP273">
        <v>-2.07677E-2</v>
      </c>
      <c r="AQ273">
        <v>-6.4123399999999997E-2</v>
      </c>
      <c r="AR273">
        <v>0.31014799999999998</v>
      </c>
      <c r="AS273">
        <v>0.61843780000000004</v>
      </c>
      <c r="AT273">
        <v>0.65046720000000002</v>
      </c>
      <c r="AU273">
        <v>0.58200649999999998</v>
      </c>
      <c r="AV273">
        <v>0.3949628</v>
      </c>
      <c r="AW273">
        <v>0.44134240000000002</v>
      </c>
      <c r="AX273">
        <v>0.16708029999999999</v>
      </c>
      <c r="AY273">
        <v>0.14412910000000001</v>
      </c>
      <c r="AZ273">
        <v>0.28567569999999998</v>
      </c>
      <c r="BA273">
        <v>0.3649056</v>
      </c>
      <c r="BB273">
        <v>0.28852179999999999</v>
      </c>
      <c r="BC273">
        <v>0.13579150000000001</v>
      </c>
      <c r="BD273">
        <v>6.1088000000000003E-2</v>
      </c>
      <c r="BE273">
        <v>0.1160981</v>
      </c>
      <c r="BF273">
        <v>7.4387000000000003E-3</v>
      </c>
      <c r="BG273">
        <v>-0.20772840000000001</v>
      </c>
      <c r="BH273">
        <v>0.1641301</v>
      </c>
      <c r="BI273">
        <v>0.1278531</v>
      </c>
      <c r="BJ273">
        <v>0.40144350000000001</v>
      </c>
      <c r="BK273">
        <v>9.9965200000000004E-2</v>
      </c>
      <c r="BL273">
        <v>4.9773999999999999E-3</v>
      </c>
      <c r="BM273">
        <v>1.0303400000000001E-2</v>
      </c>
      <c r="BN273">
        <v>0.1231235</v>
      </c>
      <c r="BO273">
        <v>8.5564600000000005E-2</v>
      </c>
      <c r="BP273">
        <v>0.45717530000000001</v>
      </c>
      <c r="BQ273">
        <v>0.7581968</v>
      </c>
      <c r="BR273">
        <v>0.78214090000000003</v>
      </c>
      <c r="BS273">
        <v>0.70966229999999997</v>
      </c>
      <c r="BT273">
        <v>0.5071658</v>
      </c>
      <c r="BU273">
        <v>0.55391440000000003</v>
      </c>
      <c r="BV273">
        <v>0.27851589999999998</v>
      </c>
      <c r="BW273">
        <v>0.2500716</v>
      </c>
      <c r="BX273">
        <v>0.39458949999999998</v>
      </c>
      <c r="BY273">
        <v>0.4628488</v>
      </c>
      <c r="BZ273">
        <v>0.36439440000000001</v>
      </c>
      <c r="CA273">
        <v>0.21880469999999999</v>
      </c>
      <c r="CB273">
        <v>0.14977409999999999</v>
      </c>
      <c r="CC273">
        <v>0.20411180000000001</v>
      </c>
      <c r="CD273">
        <v>9.3191300000000005E-2</v>
      </c>
      <c r="CE273">
        <v>-0.1145973</v>
      </c>
      <c r="CF273">
        <v>0.25607449999999998</v>
      </c>
      <c r="CG273">
        <v>0.2203755</v>
      </c>
      <c r="CH273">
        <v>0.50772209999999995</v>
      </c>
      <c r="CI273">
        <v>0.20574120000000001</v>
      </c>
      <c r="CJ273">
        <v>0.10188609999999999</v>
      </c>
      <c r="CK273">
        <v>0.1019086</v>
      </c>
      <c r="CL273">
        <v>0.22278220000000001</v>
      </c>
      <c r="CM273">
        <v>0.18923799999999999</v>
      </c>
      <c r="CN273">
        <v>0.559006</v>
      </c>
      <c r="CO273">
        <v>0.85499340000000001</v>
      </c>
      <c r="CP273">
        <v>0.87333769999999999</v>
      </c>
      <c r="CQ273">
        <v>0.79807629999999996</v>
      </c>
      <c r="CR273">
        <v>0.58487730000000004</v>
      </c>
      <c r="CS273">
        <v>0.63188140000000004</v>
      </c>
      <c r="CT273">
        <v>0.35569580000000001</v>
      </c>
      <c r="CU273">
        <v>0.32344709999999999</v>
      </c>
      <c r="CV273">
        <v>0.47002290000000002</v>
      </c>
      <c r="CW273">
        <v>0.53068400000000004</v>
      </c>
      <c r="CX273">
        <v>0.44026700000000002</v>
      </c>
      <c r="CY273">
        <v>0.30181789999999997</v>
      </c>
      <c r="CZ273">
        <v>0.23846020000000001</v>
      </c>
      <c r="DA273">
        <v>0.29212559999999999</v>
      </c>
      <c r="DB273">
        <v>0.17894389999999999</v>
      </c>
      <c r="DC273">
        <v>-2.1466200000000001E-2</v>
      </c>
      <c r="DD273">
        <v>0.34801890000000002</v>
      </c>
      <c r="DE273">
        <v>0.31289800000000001</v>
      </c>
      <c r="DF273">
        <v>0.61400089999999996</v>
      </c>
      <c r="DG273">
        <v>0.31151719999999999</v>
      </c>
      <c r="DH273">
        <v>0.19879479999999999</v>
      </c>
      <c r="DI273">
        <v>0.19351370000000001</v>
      </c>
      <c r="DJ273">
        <v>0.32244080000000003</v>
      </c>
      <c r="DK273">
        <v>0.29291149999999999</v>
      </c>
      <c r="DL273">
        <v>0.6608366</v>
      </c>
      <c r="DM273">
        <v>0.95179000000000002</v>
      </c>
      <c r="DN273">
        <v>0.96453449999999996</v>
      </c>
      <c r="DO273">
        <v>0.88649029999999995</v>
      </c>
      <c r="DP273">
        <v>0.66258870000000003</v>
      </c>
      <c r="DQ273">
        <v>0.70984829999999999</v>
      </c>
      <c r="DR273">
        <v>0.43287569999999997</v>
      </c>
      <c r="DS273">
        <v>0.39682269999999997</v>
      </c>
      <c r="DT273">
        <v>0.54545630000000001</v>
      </c>
      <c r="DU273">
        <v>0.59851909999999997</v>
      </c>
      <c r="DV273">
        <v>0.5498149</v>
      </c>
      <c r="DW273">
        <v>0.42167569999999999</v>
      </c>
      <c r="DX273">
        <v>0.36650880000000002</v>
      </c>
      <c r="DY273">
        <v>0.4192034</v>
      </c>
      <c r="DZ273">
        <v>0.302757</v>
      </c>
      <c r="EA273">
        <v>0.1130003</v>
      </c>
      <c r="EB273">
        <v>0.48077209999999998</v>
      </c>
      <c r="EC273">
        <v>0.44648569999999999</v>
      </c>
      <c r="ED273">
        <v>0.76745039999999998</v>
      </c>
      <c r="EE273">
        <v>0.46424100000000001</v>
      </c>
      <c r="EF273">
        <v>0.3387155</v>
      </c>
      <c r="EG273">
        <v>0.32577699999999998</v>
      </c>
      <c r="EH273">
        <v>0.46633210000000003</v>
      </c>
      <c r="EI273">
        <v>0.44259949999999998</v>
      </c>
      <c r="EJ273">
        <v>0.80786389999999997</v>
      </c>
      <c r="EK273">
        <v>1.0915490000000001</v>
      </c>
      <c r="EL273">
        <v>1.0962080000000001</v>
      </c>
      <c r="EM273">
        <v>1.014146</v>
      </c>
      <c r="EN273">
        <v>0.77479169999999997</v>
      </c>
      <c r="EO273">
        <v>0.82242029999999999</v>
      </c>
      <c r="EP273">
        <v>0.5443112</v>
      </c>
      <c r="EQ273">
        <v>0.50276520000000002</v>
      </c>
      <c r="ER273">
        <v>0.65437009999999995</v>
      </c>
      <c r="ES273">
        <v>0.69646229999999998</v>
      </c>
      <c r="ET273">
        <v>35.900230000000001</v>
      </c>
      <c r="EU273">
        <v>34.909350000000003</v>
      </c>
      <c r="EV273">
        <v>34.632730000000002</v>
      </c>
      <c r="EW273">
        <v>34.202719999999999</v>
      </c>
      <c r="EX273">
        <v>34.198999999999998</v>
      </c>
      <c r="EY273">
        <v>33.85389</v>
      </c>
      <c r="EZ273">
        <v>33.554479999999998</v>
      </c>
      <c r="FA273">
        <v>33.853520000000003</v>
      </c>
      <c r="FB273">
        <v>35.800609999999999</v>
      </c>
      <c r="FC273">
        <v>40.766489999999997</v>
      </c>
      <c r="FD273">
        <v>44.422550000000001</v>
      </c>
      <c r="FE273">
        <v>47.550190000000001</v>
      </c>
      <c r="FF273">
        <v>49.918849999999999</v>
      </c>
      <c r="FG273">
        <v>51.694339999999997</v>
      </c>
      <c r="FH273">
        <v>52.411670000000001</v>
      </c>
      <c r="FI273">
        <v>52.289740000000002</v>
      </c>
      <c r="FJ273">
        <v>50.899540000000002</v>
      </c>
      <c r="FK273">
        <v>49.219940000000001</v>
      </c>
      <c r="FL273">
        <v>47.56747</v>
      </c>
      <c r="FM273">
        <v>46.001539999999999</v>
      </c>
      <c r="FN273">
        <v>44.549100000000003</v>
      </c>
      <c r="FO273">
        <v>43.552889999999998</v>
      </c>
      <c r="FP273">
        <v>41.762900000000002</v>
      </c>
      <c r="FQ273">
        <v>39.963949999999997</v>
      </c>
      <c r="FR273">
        <v>9.0170100000000003E-2</v>
      </c>
      <c r="FS273">
        <v>0.11202529999999999</v>
      </c>
    </row>
    <row r="274" spans="1:176" x14ac:dyDescent="0.2">
      <c r="A274" t="s">
        <v>199</v>
      </c>
      <c r="B274" t="s">
        <v>191</v>
      </c>
      <c r="C274" t="s">
        <v>1</v>
      </c>
      <c r="D274" t="s">
        <v>230</v>
      </c>
      <c r="E274">
        <v>311</v>
      </c>
      <c r="F274">
        <v>6.6726669999999997</v>
      </c>
      <c r="G274">
        <v>6.4870950000000001</v>
      </c>
      <c r="H274">
        <v>6.5562490000000002</v>
      </c>
      <c r="I274">
        <v>6.9304490000000003</v>
      </c>
      <c r="J274">
        <v>7.3341620000000001</v>
      </c>
      <c r="K274">
        <v>7.9291710000000002</v>
      </c>
      <c r="L274">
        <v>8.8771100000000001</v>
      </c>
      <c r="M274">
        <v>10.499090000000001</v>
      </c>
      <c r="N274">
        <v>12.49532</v>
      </c>
      <c r="O274">
        <v>12.92855</v>
      </c>
      <c r="P274">
        <v>12.54716</v>
      </c>
      <c r="Q274">
        <v>12.033429999999999</v>
      </c>
      <c r="R274">
        <v>10.992430000000001</v>
      </c>
      <c r="S274">
        <v>11.18014</v>
      </c>
      <c r="T274">
        <v>11.23983</v>
      </c>
      <c r="U274">
        <v>10.923410000000001</v>
      </c>
      <c r="V274">
        <v>9.8237249999999996</v>
      </c>
      <c r="W274">
        <v>8.8666099999999997</v>
      </c>
      <c r="X274">
        <v>8.6122320000000006</v>
      </c>
      <c r="Y274">
        <v>8.3855920000000008</v>
      </c>
      <c r="Z274">
        <v>7.9226580000000002</v>
      </c>
      <c r="AA274">
        <v>7.3175049999999997</v>
      </c>
      <c r="AB274">
        <v>6.8708840000000002</v>
      </c>
      <c r="AC274">
        <v>6.6846199999999998</v>
      </c>
      <c r="AD274">
        <v>0.38002720000000001</v>
      </c>
      <c r="AE274">
        <v>0.1801287</v>
      </c>
      <c r="AF274">
        <v>0.14894940000000001</v>
      </c>
      <c r="AG274">
        <v>0.30127199999999998</v>
      </c>
      <c r="AH274">
        <v>0.34946509999999997</v>
      </c>
      <c r="AI274">
        <v>0.14808460000000001</v>
      </c>
      <c r="AJ274">
        <v>0.10063900000000001</v>
      </c>
      <c r="AK274">
        <v>-6.9364700000000001E-2</v>
      </c>
      <c r="AL274">
        <v>1.0808099999999999E-2</v>
      </c>
      <c r="AM274">
        <v>0.18369189999999999</v>
      </c>
      <c r="AN274">
        <v>0.1104744</v>
      </c>
      <c r="AO274">
        <v>-3.8428400000000001E-2</v>
      </c>
      <c r="AP274">
        <v>-3.1307399999999999E-2</v>
      </c>
      <c r="AQ274">
        <v>9.4173E-3</v>
      </c>
      <c r="AR274">
        <v>0.39023940000000001</v>
      </c>
      <c r="AS274">
        <v>0.59679720000000003</v>
      </c>
      <c r="AT274">
        <v>0.56567160000000005</v>
      </c>
      <c r="AU274">
        <v>0.44681100000000001</v>
      </c>
      <c r="AV274">
        <v>0.54905280000000001</v>
      </c>
      <c r="AW274">
        <v>0.56575359999999997</v>
      </c>
      <c r="AX274">
        <v>0.46360449999999997</v>
      </c>
      <c r="AY274">
        <v>0.3349781</v>
      </c>
      <c r="AZ274">
        <v>0.29483009999999998</v>
      </c>
      <c r="BA274">
        <v>0.43930809999999998</v>
      </c>
      <c r="BB274">
        <v>0.48957509999999999</v>
      </c>
      <c r="BC274">
        <v>0.29998649999999999</v>
      </c>
      <c r="BD274">
        <v>0.27699800000000002</v>
      </c>
      <c r="BE274">
        <v>0.42834990000000001</v>
      </c>
      <c r="BF274">
        <v>0.47327829999999999</v>
      </c>
      <c r="BG274">
        <v>0.2825511</v>
      </c>
      <c r="BH274">
        <v>0.23339219999999999</v>
      </c>
      <c r="BI274">
        <v>6.4223100000000005E-2</v>
      </c>
      <c r="BJ274">
        <v>0.16425770000000001</v>
      </c>
      <c r="BK274">
        <v>0.33641569999999998</v>
      </c>
      <c r="BL274">
        <v>0.25039519999999998</v>
      </c>
      <c r="BM274">
        <v>9.3834899999999999E-2</v>
      </c>
      <c r="BN274">
        <v>0.1125839</v>
      </c>
      <c r="BO274">
        <v>0.15910530000000001</v>
      </c>
      <c r="BP274">
        <v>0.53726669999999999</v>
      </c>
      <c r="BQ274">
        <v>0.73655619999999999</v>
      </c>
      <c r="BR274">
        <v>0.69734529999999995</v>
      </c>
      <c r="BS274">
        <v>0.57446680000000006</v>
      </c>
      <c r="BT274">
        <v>0.6612557</v>
      </c>
      <c r="BU274">
        <v>0.67832550000000003</v>
      </c>
      <c r="BV274">
        <v>0.57504</v>
      </c>
      <c r="BW274">
        <v>0.4409207</v>
      </c>
      <c r="BX274">
        <v>0.40374389999999999</v>
      </c>
      <c r="BY274">
        <v>0.53725140000000005</v>
      </c>
      <c r="BZ274">
        <v>0.5654477</v>
      </c>
      <c r="CA274">
        <v>0.3829997</v>
      </c>
      <c r="CB274">
        <v>0.36568420000000001</v>
      </c>
      <c r="CC274">
        <v>0.51636360000000003</v>
      </c>
      <c r="CD274">
        <v>0.55903080000000005</v>
      </c>
      <c r="CE274">
        <v>0.37568220000000002</v>
      </c>
      <c r="CF274">
        <v>0.32533659999999998</v>
      </c>
      <c r="CG274">
        <v>0.15674550000000001</v>
      </c>
      <c r="CH274">
        <v>0.27053640000000001</v>
      </c>
      <c r="CI274">
        <v>0.44219170000000002</v>
      </c>
      <c r="CJ274">
        <v>0.3473039</v>
      </c>
      <c r="CK274">
        <v>0.18543999999999999</v>
      </c>
      <c r="CL274">
        <v>0.2122425</v>
      </c>
      <c r="CM274">
        <v>0.26277869999999998</v>
      </c>
      <c r="CN274">
        <v>0.63909729999999998</v>
      </c>
      <c r="CO274">
        <v>0.8333528</v>
      </c>
      <c r="CP274">
        <v>0.78854219999999997</v>
      </c>
      <c r="CQ274">
        <v>0.66288080000000005</v>
      </c>
      <c r="CR274">
        <v>0.73896720000000005</v>
      </c>
      <c r="CS274">
        <v>0.75629250000000003</v>
      </c>
      <c r="CT274">
        <v>0.65222000000000002</v>
      </c>
      <c r="CU274">
        <v>0.51429619999999998</v>
      </c>
      <c r="CV274">
        <v>0.47917729999999997</v>
      </c>
      <c r="CW274">
        <v>0.60508649999999997</v>
      </c>
      <c r="CX274">
        <v>0.64132020000000001</v>
      </c>
      <c r="CY274">
        <v>0.46601300000000001</v>
      </c>
      <c r="CZ274">
        <v>0.4543703</v>
      </c>
      <c r="DA274">
        <v>0.60437730000000001</v>
      </c>
      <c r="DB274">
        <v>0.64478340000000001</v>
      </c>
      <c r="DC274">
        <v>0.46881329999999999</v>
      </c>
      <c r="DD274">
        <v>0.41728100000000001</v>
      </c>
      <c r="DE274">
        <v>0.24926799999999999</v>
      </c>
      <c r="DF274">
        <v>0.37681510000000001</v>
      </c>
      <c r="DG274">
        <v>0.54796769999999995</v>
      </c>
      <c r="DH274">
        <v>0.44421260000000001</v>
      </c>
      <c r="DI274">
        <v>0.27704519999999999</v>
      </c>
      <c r="DJ274">
        <v>0.31190119999999999</v>
      </c>
      <c r="DK274">
        <v>0.36645220000000001</v>
      </c>
      <c r="DL274">
        <v>0.74092800000000003</v>
      </c>
      <c r="DM274">
        <v>0.93014940000000002</v>
      </c>
      <c r="DN274">
        <v>0.87973900000000005</v>
      </c>
      <c r="DO274">
        <v>0.75129480000000004</v>
      </c>
      <c r="DP274">
        <v>0.81667860000000003</v>
      </c>
      <c r="DQ274">
        <v>0.83425950000000004</v>
      </c>
      <c r="DR274">
        <v>0.72939989999999999</v>
      </c>
      <c r="DS274">
        <v>0.58767170000000002</v>
      </c>
      <c r="DT274">
        <v>0.55461070000000001</v>
      </c>
      <c r="DU274">
        <v>0.67292169999999996</v>
      </c>
      <c r="DV274">
        <v>0.75086819999999999</v>
      </c>
      <c r="DW274">
        <v>0.58587080000000002</v>
      </c>
      <c r="DX274">
        <v>0.58241889999999996</v>
      </c>
      <c r="DY274">
        <v>0.73145510000000002</v>
      </c>
      <c r="DZ274">
        <v>0.76859650000000002</v>
      </c>
      <c r="EA274">
        <v>0.60327980000000003</v>
      </c>
      <c r="EB274">
        <v>0.55003420000000003</v>
      </c>
      <c r="EC274">
        <v>0.38285570000000002</v>
      </c>
      <c r="ED274">
        <v>0.53026459999999997</v>
      </c>
      <c r="EE274">
        <v>0.70069150000000002</v>
      </c>
      <c r="EF274">
        <v>0.58413329999999997</v>
      </c>
      <c r="EG274">
        <v>0.40930850000000002</v>
      </c>
      <c r="EH274">
        <v>0.45579239999999999</v>
      </c>
      <c r="EI274">
        <v>0.51614020000000005</v>
      </c>
      <c r="EJ274">
        <v>0.88795519999999994</v>
      </c>
      <c r="EK274">
        <v>1.0699080000000001</v>
      </c>
      <c r="EL274">
        <v>1.0114129999999999</v>
      </c>
      <c r="EM274">
        <v>0.87895049999999997</v>
      </c>
      <c r="EN274">
        <v>0.92888159999999997</v>
      </c>
      <c r="EO274">
        <v>0.94683150000000005</v>
      </c>
      <c r="EP274">
        <v>0.84083540000000001</v>
      </c>
      <c r="EQ274">
        <v>0.69361419999999996</v>
      </c>
      <c r="ER274">
        <v>0.66352449999999996</v>
      </c>
      <c r="ES274">
        <v>0.77086480000000002</v>
      </c>
      <c r="ET274">
        <v>43.833889999999997</v>
      </c>
      <c r="EU274">
        <v>42.932130000000001</v>
      </c>
      <c r="EV274">
        <v>42.227829999999997</v>
      </c>
      <c r="EW274">
        <v>41.49879</v>
      </c>
      <c r="EX274">
        <v>40.77037</v>
      </c>
      <c r="EY274">
        <v>40.228639999999999</v>
      </c>
      <c r="EZ274">
        <v>39.590179999999997</v>
      </c>
      <c r="FA274">
        <v>39.540900000000001</v>
      </c>
      <c r="FB274">
        <v>42.263480000000001</v>
      </c>
      <c r="FC274">
        <v>47.4328</v>
      </c>
      <c r="FD274">
        <v>52.625059999999998</v>
      </c>
      <c r="FE274">
        <v>57.046979999999998</v>
      </c>
      <c r="FF274">
        <v>60.334220000000002</v>
      </c>
      <c r="FG274">
        <v>62.764189999999999</v>
      </c>
      <c r="FH274">
        <v>63.781500000000001</v>
      </c>
      <c r="FI274">
        <v>63.55733</v>
      </c>
      <c r="FJ274">
        <v>61.100369999999998</v>
      </c>
      <c r="FK274">
        <v>56.983649999999997</v>
      </c>
      <c r="FL274">
        <v>53.54307</v>
      </c>
      <c r="FM274">
        <v>50.929090000000002</v>
      </c>
      <c r="FN274">
        <v>49.027729999999998</v>
      </c>
      <c r="FO274">
        <v>47.561489999999999</v>
      </c>
      <c r="FP274">
        <v>46.138339999999999</v>
      </c>
      <c r="FQ274">
        <v>45.098619999999997</v>
      </c>
      <c r="FR274">
        <v>9.0170100000000003E-2</v>
      </c>
      <c r="FS274">
        <v>0.11202529999999999</v>
      </c>
    </row>
    <row r="275" spans="1:176" x14ac:dyDescent="0.2">
      <c r="A275" t="s">
        <v>199</v>
      </c>
      <c r="B275" t="s">
        <v>191</v>
      </c>
      <c r="C275" t="s">
        <v>1</v>
      </c>
      <c r="D275" t="s">
        <v>241</v>
      </c>
      <c r="E275">
        <v>311</v>
      </c>
      <c r="F275">
        <v>7.2278180000000001</v>
      </c>
      <c r="G275">
        <v>7.2409480000000004</v>
      </c>
      <c r="H275">
        <v>7.3746939999999999</v>
      </c>
      <c r="I275">
        <v>7.7389979999999996</v>
      </c>
      <c r="J275">
        <v>8.1449110000000005</v>
      </c>
      <c r="K275">
        <v>8.3109179999999991</v>
      </c>
      <c r="L275">
        <v>9.1663800000000002</v>
      </c>
      <c r="M275">
        <v>10.15227</v>
      </c>
      <c r="N275">
        <v>11.134919999999999</v>
      </c>
      <c r="O275">
        <v>11.052479999999999</v>
      </c>
      <c r="P275">
        <v>10.710279999999999</v>
      </c>
      <c r="Q275">
        <v>10.12496</v>
      </c>
      <c r="R275">
        <v>9.3613239999999998</v>
      </c>
      <c r="S275">
        <v>9.7031220000000005</v>
      </c>
      <c r="T275">
        <v>9.7008200000000002</v>
      </c>
      <c r="U275">
        <v>9.6929010000000009</v>
      </c>
      <c r="V275">
        <v>9.0750139999999995</v>
      </c>
      <c r="W275">
        <v>8.4993099999999995</v>
      </c>
      <c r="X275">
        <v>8.5431670000000004</v>
      </c>
      <c r="Y275">
        <v>8.4290540000000007</v>
      </c>
      <c r="Z275">
        <v>7.9617100000000001</v>
      </c>
      <c r="AA275">
        <v>7.3331020000000002</v>
      </c>
      <c r="AB275">
        <v>6.7424359999999997</v>
      </c>
      <c r="AC275">
        <v>6.633813</v>
      </c>
      <c r="AD275">
        <v>0.37139139999999998</v>
      </c>
      <c r="AE275">
        <v>0.17106070000000001</v>
      </c>
      <c r="AF275">
        <v>0.14079059999999999</v>
      </c>
      <c r="AG275">
        <v>0.285416</v>
      </c>
      <c r="AH275">
        <v>0.31735780000000002</v>
      </c>
      <c r="AI275">
        <v>0.11135349999999999</v>
      </c>
      <c r="AJ275">
        <v>9.3182799999999996E-2</v>
      </c>
      <c r="AK275">
        <v>-6.7523799999999995E-2</v>
      </c>
      <c r="AL275">
        <v>2.5255E-2</v>
      </c>
      <c r="AM275">
        <v>0.19562450000000001</v>
      </c>
      <c r="AN275">
        <v>0.10825849999999999</v>
      </c>
      <c r="AO275">
        <v>-3.7767200000000001E-2</v>
      </c>
      <c r="AP275">
        <v>-1.81049E-2</v>
      </c>
      <c r="AQ275">
        <v>2.444E-3</v>
      </c>
      <c r="AR275">
        <v>0.3829478</v>
      </c>
      <c r="AS275">
        <v>0.5965106</v>
      </c>
      <c r="AT275">
        <v>0.57172679999999998</v>
      </c>
      <c r="AU275">
        <v>0.46590209999999999</v>
      </c>
      <c r="AV275">
        <v>0.54561899999999997</v>
      </c>
      <c r="AW275">
        <v>0.5553032</v>
      </c>
      <c r="AX275">
        <v>0.4487486</v>
      </c>
      <c r="AY275">
        <v>0.32887860000000002</v>
      </c>
      <c r="AZ275">
        <v>0.30355330000000003</v>
      </c>
      <c r="BA275">
        <v>0.4439707</v>
      </c>
      <c r="BB275">
        <v>0.48093930000000001</v>
      </c>
      <c r="BC275">
        <v>0.29091860000000003</v>
      </c>
      <c r="BD275">
        <v>0.2688392</v>
      </c>
      <c r="BE275">
        <v>0.41249380000000002</v>
      </c>
      <c r="BF275">
        <v>0.44117089999999998</v>
      </c>
      <c r="BG275">
        <v>0.24582000000000001</v>
      </c>
      <c r="BH275">
        <v>0.225936</v>
      </c>
      <c r="BI275">
        <v>6.6063899999999995E-2</v>
      </c>
      <c r="BJ275">
        <v>0.17870459999999999</v>
      </c>
      <c r="BK275">
        <v>0.3483483</v>
      </c>
      <c r="BL275">
        <v>0.24817929999999999</v>
      </c>
      <c r="BM275">
        <v>9.44961E-2</v>
      </c>
      <c r="BN275">
        <v>0.12578639999999999</v>
      </c>
      <c r="BO275">
        <v>0.15213199999999999</v>
      </c>
      <c r="BP275">
        <v>0.52997510000000003</v>
      </c>
      <c r="BQ275">
        <v>0.73626950000000002</v>
      </c>
      <c r="BR275">
        <v>0.70340049999999998</v>
      </c>
      <c r="BS275">
        <v>0.59355789999999997</v>
      </c>
      <c r="BT275">
        <v>0.65782200000000002</v>
      </c>
      <c r="BU275">
        <v>0.66787510000000005</v>
      </c>
      <c r="BV275">
        <v>0.56018409999999996</v>
      </c>
      <c r="BW275">
        <v>0.43482120000000002</v>
      </c>
      <c r="BX275">
        <v>0.41246719999999998</v>
      </c>
      <c r="BY275">
        <v>0.54191389999999995</v>
      </c>
      <c r="BZ275">
        <v>0.55681190000000003</v>
      </c>
      <c r="CA275">
        <v>0.37393179999999998</v>
      </c>
      <c r="CB275">
        <v>0.35752529999999999</v>
      </c>
      <c r="CC275">
        <v>0.50050749999999999</v>
      </c>
      <c r="CD275">
        <v>0.52692349999999999</v>
      </c>
      <c r="CE275">
        <v>0.33895110000000001</v>
      </c>
      <c r="CF275">
        <v>0.31788040000000001</v>
      </c>
      <c r="CG275">
        <v>0.15858639999999999</v>
      </c>
      <c r="CH275">
        <v>0.28498329999999999</v>
      </c>
      <c r="CI275">
        <v>0.45412429999999998</v>
      </c>
      <c r="CJ275">
        <v>0.34508800000000001</v>
      </c>
      <c r="CK275">
        <v>0.18610119999999999</v>
      </c>
      <c r="CL275">
        <v>0.22544500000000001</v>
      </c>
      <c r="CM275">
        <v>0.25580540000000002</v>
      </c>
      <c r="CN275">
        <v>0.63180579999999997</v>
      </c>
      <c r="CO275">
        <v>0.83306619999999998</v>
      </c>
      <c r="CP275">
        <v>0.79459729999999995</v>
      </c>
      <c r="CQ275">
        <v>0.68197189999999996</v>
      </c>
      <c r="CR275">
        <v>0.7355334</v>
      </c>
      <c r="CS275">
        <v>0.74584209999999995</v>
      </c>
      <c r="CT275">
        <v>0.63736400000000004</v>
      </c>
      <c r="CU275">
        <v>0.50819669999999995</v>
      </c>
      <c r="CV275">
        <v>0.48790050000000001</v>
      </c>
      <c r="CW275">
        <v>0.60974910000000004</v>
      </c>
      <c r="CX275">
        <v>0.63268440000000004</v>
      </c>
      <c r="CY275">
        <v>0.45694499999999999</v>
      </c>
      <c r="CZ275">
        <v>0.44621149999999998</v>
      </c>
      <c r="DA275">
        <v>0.58852119999999997</v>
      </c>
      <c r="DB275">
        <v>0.61267609999999995</v>
      </c>
      <c r="DC275">
        <v>0.43208220000000003</v>
      </c>
      <c r="DD275">
        <v>0.40982479999999999</v>
      </c>
      <c r="DE275">
        <v>0.25110890000000002</v>
      </c>
      <c r="DF275">
        <v>0.391262</v>
      </c>
      <c r="DG275">
        <v>0.55990030000000002</v>
      </c>
      <c r="DH275">
        <v>0.44199670000000002</v>
      </c>
      <c r="DI275">
        <v>0.27770640000000002</v>
      </c>
      <c r="DJ275">
        <v>0.3251037</v>
      </c>
      <c r="DK275">
        <v>0.35947889999999999</v>
      </c>
      <c r="DL275">
        <v>0.73363639999999997</v>
      </c>
      <c r="DM275">
        <v>0.92986279999999999</v>
      </c>
      <c r="DN275">
        <v>0.88579419999999998</v>
      </c>
      <c r="DO275">
        <v>0.77038589999999996</v>
      </c>
      <c r="DP275">
        <v>0.81324490000000005</v>
      </c>
      <c r="DQ275">
        <v>0.82380909999999996</v>
      </c>
      <c r="DR275">
        <v>0.71454390000000001</v>
      </c>
      <c r="DS275">
        <v>0.58157219999999998</v>
      </c>
      <c r="DT275">
        <v>0.56333390000000005</v>
      </c>
      <c r="DU275">
        <v>0.67758419999999997</v>
      </c>
      <c r="DV275">
        <v>0.74223240000000001</v>
      </c>
      <c r="DW275">
        <v>0.57680279999999995</v>
      </c>
      <c r="DX275">
        <v>0.57426010000000005</v>
      </c>
      <c r="DY275">
        <v>0.71559910000000004</v>
      </c>
      <c r="DZ275">
        <v>0.73648919999999996</v>
      </c>
      <c r="EA275">
        <v>0.56654870000000002</v>
      </c>
      <c r="EB275">
        <v>0.542578</v>
      </c>
      <c r="EC275">
        <v>0.3846966</v>
      </c>
      <c r="ED275">
        <v>0.54471150000000002</v>
      </c>
      <c r="EE275">
        <v>0.71262409999999998</v>
      </c>
      <c r="EF275">
        <v>0.58191740000000003</v>
      </c>
      <c r="EG275">
        <v>0.40996969999999999</v>
      </c>
      <c r="EH275">
        <v>0.46899489999999999</v>
      </c>
      <c r="EI275">
        <v>0.50916689999999998</v>
      </c>
      <c r="EJ275">
        <v>0.88066370000000005</v>
      </c>
      <c r="EK275">
        <v>1.0696220000000001</v>
      </c>
      <c r="EL275">
        <v>1.017468</v>
      </c>
      <c r="EM275">
        <v>0.89804170000000005</v>
      </c>
      <c r="EN275">
        <v>0.92544780000000004</v>
      </c>
      <c r="EO275">
        <v>0.93638100000000002</v>
      </c>
      <c r="EP275">
        <v>0.82597949999999998</v>
      </c>
      <c r="EQ275">
        <v>0.68751479999999998</v>
      </c>
      <c r="ER275">
        <v>0.67224779999999995</v>
      </c>
      <c r="ES275">
        <v>0.77552739999999998</v>
      </c>
      <c r="ET275">
        <v>38.038600000000002</v>
      </c>
      <c r="EU275">
        <v>37.011249999999997</v>
      </c>
      <c r="EV275">
        <v>36.18835</v>
      </c>
      <c r="EW275">
        <v>34.82779</v>
      </c>
      <c r="EX275">
        <v>34.137210000000003</v>
      </c>
      <c r="EY275">
        <v>33.81861</v>
      </c>
      <c r="EZ275">
        <v>33.030630000000002</v>
      </c>
      <c r="FA275">
        <v>32.897550000000003</v>
      </c>
      <c r="FB275">
        <v>37.44464</v>
      </c>
      <c r="FC275">
        <v>45.453299999999999</v>
      </c>
      <c r="FD275">
        <v>52.585079999999998</v>
      </c>
      <c r="FE275">
        <v>58.560769999999998</v>
      </c>
      <c r="FF275">
        <v>62.090139999999998</v>
      </c>
      <c r="FG275">
        <v>65.711740000000006</v>
      </c>
      <c r="FH275">
        <v>67.888869999999997</v>
      </c>
      <c r="FI275">
        <v>67.802250000000001</v>
      </c>
      <c r="FJ275">
        <v>63.823149999999998</v>
      </c>
      <c r="FK275">
        <v>57.163580000000003</v>
      </c>
      <c r="FL275">
        <v>51.783769999999997</v>
      </c>
      <c r="FM275">
        <v>47.526260000000001</v>
      </c>
      <c r="FN275">
        <v>44.752859999999998</v>
      </c>
      <c r="FO275">
        <v>42.854559999999999</v>
      </c>
      <c r="FP275">
        <v>40.771979999999999</v>
      </c>
      <c r="FQ275">
        <v>39.848909999999997</v>
      </c>
      <c r="FR275">
        <v>9.0170100000000003E-2</v>
      </c>
      <c r="FS275">
        <v>0.11202529999999999</v>
      </c>
    </row>
    <row r="276" spans="1:176" x14ac:dyDescent="0.2">
      <c r="A276" t="s">
        <v>199</v>
      </c>
      <c r="B276" t="s">
        <v>191</v>
      </c>
      <c r="C276" t="s">
        <v>1</v>
      </c>
      <c r="D276" t="s">
        <v>231</v>
      </c>
      <c r="E276">
        <v>311</v>
      </c>
      <c r="F276">
        <v>6.0589380000000004</v>
      </c>
      <c r="G276">
        <v>5.6296840000000001</v>
      </c>
      <c r="H276">
        <v>5.5852789999999999</v>
      </c>
      <c r="I276">
        <v>5.7255770000000004</v>
      </c>
      <c r="J276">
        <v>5.9844160000000004</v>
      </c>
      <c r="K276">
        <v>6.3994080000000002</v>
      </c>
      <c r="L276">
        <v>6.9725799999999998</v>
      </c>
      <c r="M276">
        <v>8.5063110000000002</v>
      </c>
      <c r="N276">
        <v>10.53341</v>
      </c>
      <c r="O276">
        <v>12.06962</v>
      </c>
      <c r="P276">
        <v>13.143190000000001</v>
      </c>
      <c r="Q276">
        <v>13.833159999999999</v>
      </c>
      <c r="R276">
        <v>13.88081</v>
      </c>
      <c r="S276">
        <v>14.642010000000001</v>
      </c>
      <c r="T276">
        <v>15.004049999999999</v>
      </c>
      <c r="U276">
        <v>14.313219999999999</v>
      </c>
      <c r="V276">
        <v>13.067539999999999</v>
      </c>
      <c r="W276">
        <v>11.06354</v>
      </c>
      <c r="X276">
        <v>9.8405959999999997</v>
      </c>
      <c r="Y276">
        <v>9.3643339999999995</v>
      </c>
      <c r="Z276">
        <v>8.5596750000000004</v>
      </c>
      <c r="AA276">
        <v>7.7559399999999998</v>
      </c>
      <c r="AB276">
        <v>6.8931290000000001</v>
      </c>
      <c r="AC276">
        <v>6.3355170000000003</v>
      </c>
      <c r="AD276">
        <v>4.4067500000000003E-2</v>
      </c>
      <c r="AE276">
        <v>-0.22967650000000001</v>
      </c>
      <c r="AF276">
        <v>-0.17911769999999999</v>
      </c>
      <c r="AG276">
        <v>-9.0478199999999995E-2</v>
      </c>
      <c r="AH276">
        <v>7.4164599999999997E-2</v>
      </c>
      <c r="AI276">
        <v>0.19397149999999999</v>
      </c>
      <c r="AJ276">
        <v>2.6107000000000001E-3</v>
      </c>
      <c r="AK276">
        <v>4.6764800000000002E-2</v>
      </c>
      <c r="AL276">
        <v>4.3417000000000004E-3</v>
      </c>
      <c r="AM276">
        <v>0.27863830000000001</v>
      </c>
      <c r="AN276">
        <v>0.44803959999999998</v>
      </c>
      <c r="AO276">
        <v>0.2538628</v>
      </c>
      <c r="AP276">
        <v>0.36854700000000001</v>
      </c>
      <c r="AQ276">
        <v>0.23848720000000001</v>
      </c>
      <c r="AR276">
        <v>0.45755709999999999</v>
      </c>
      <c r="AS276">
        <v>0.229071</v>
      </c>
      <c r="AT276">
        <v>0.1932459</v>
      </c>
      <c r="AU276">
        <v>0.1184214</v>
      </c>
      <c r="AV276">
        <v>5.9754000000000002E-2</v>
      </c>
      <c r="AW276">
        <v>9.1584299999999993E-2</v>
      </c>
      <c r="AX276">
        <v>3.40069E-2</v>
      </c>
      <c r="AY276">
        <v>-9.8450200000000002E-2</v>
      </c>
      <c r="AZ276">
        <v>-0.18758710000000001</v>
      </c>
      <c r="BA276">
        <v>2.3018899999999998E-2</v>
      </c>
      <c r="BB276">
        <v>0.20247999999999999</v>
      </c>
      <c r="BC276">
        <v>-8.1318600000000005E-2</v>
      </c>
      <c r="BD276">
        <v>-2.9842799999999999E-2</v>
      </c>
      <c r="BE276">
        <v>7.1849099999999999E-2</v>
      </c>
      <c r="BF276">
        <v>0.23477039999999999</v>
      </c>
      <c r="BG276">
        <v>0.34072770000000002</v>
      </c>
      <c r="BH276">
        <v>0.1457184</v>
      </c>
      <c r="BI276">
        <v>0.18280569999999999</v>
      </c>
      <c r="BJ276">
        <v>0.2029483</v>
      </c>
      <c r="BK276">
        <v>0.51202380000000003</v>
      </c>
      <c r="BL276">
        <v>0.66268400000000005</v>
      </c>
      <c r="BM276">
        <v>0.48359580000000002</v>
      </c>
      <c r="BN276">
        <v>0.61746009999999996</v>
      </c>
      <c r="BO276">
        <v>0.51560519999999999</v>
      </c>
      <c r="BP276">
        <v>0.71226100000000003</v>
      </c>
      <c r="BQ276">
        <v>0.4621632</v>
      </c>
      <c r="BR276">
        <v>0.42340250000000001</v>
      </c>
      <c r="BS276">
        <v>0.3416247</v>
      </c>
      <c r="BT276">
        <v>0.26500180000000001</v>
      </c>
      <c r="BU276">
        <v>0.34585369999999999</v>
      </c>
      <c r="BV276">
        <v>0.2693566</v>
      </c>
      <c r="BW276">
        <v>0.11612310000000001</v>
      </c>
      <c r="BX276">
        <v>-8.5637000000000005E-3</v>
      </c>
      <c r="BY276">
        <v>0.1749357</v>
      </c>
      <c r="BZ276">
        <v>0.31219599999999997</v>
      </c>
      <c r="CA276">
        <v>2.1433600000000001E-2</v>
      </c>
      <c r="CB276">
        <v>7.3544600000000002E-2</v>
      </c>
      <c r="CC276">
        <v>0.18427640000000001</v>
      </c>
      <c r="CD276">
        <v>0.34600540000000002</v>
      </c>
      <c r="CE276">
        <v>0.4423705</v>
      </c>
      <c r="CF276">
        <v>0.2448343</v>
      </c>
      <c r="CG276">
        <v>0.27702729999999998</v>
      </c>
      <c r="CH276">
        <v>0.34050259999999999</v>
      </c>
      <c r="CI276">
        <v>0.67366590000000004</v>
      </c>
      <c r="CJ276">
        <v>0.81134600000000001</v>
      </c>
      <c r="CK276">
        <v>0.64270819999999995</v>
      </c>
      <c r="CL276">
        <v>0.78985660000000002</v>
      </c>
      <c r="CM276">
        <v>0.70753619999999995</v>
      </c>
      <c r="CN276">
        <v>0.88866800000000001</v>
      </c>
      <c r="CO276">
        <v>0.62360199999999999</v>
      </c>
      <c r="CP276">
        <v>0.58280829999999995</v>
      </c>
      <c r="CQ276">
        <v>0.49621460000000001</v>
      </c>
      <c r="CR276">
        <v>0.40715590000000002</v>
      </c>
      <c r="CS276">
        <v>0.52195979999999997</v>
      </c>
      <c r="CT276">
        <v>0.4323591</v>
      </c>
      <c r="CU276">
        <v>0.26473580000000002</v>
      </c>
      <c r="CV276">
        <v>0.1154274</v>
      </c>
      <c r="CW276">
        <v>0.28015269999999998</v>
      </c>
      <c r="CX276">
        <v>0.42191200000000001</v>
      </c>
      <c r="CY276">
        <v>0.1241858</v>
      </c>
      <c r="CZ276">
        <v>0.17693200000000001</v>
      </c>
      <c r="DA276">
        <v>0.29670380000000002</v>
      </c>
      <c r="DB276">
        <v>0.45724049999999999</v>
      </c>
      <c r="DC276">
        <v>0.54401339999999998</v>
      </c>
      <c r="DD276">
        <v>0.34395019999999998</v>
      </c>
      <c r="DE276">
        <v>0.37124879999999999</v>
      </c>
      <c r="DF276">
        <v>0.47805690000000001</v>
      </c>
      <c r="DG276">
        <v>0.8353081</v>
      </c>
      <c r="DH276">
        <v>0.96000799999999997</v>
      </c>
      <c r="DI276">
        <v>0.80182059999999999</v>
      </c>
      <c r="DJ276">
        <v>0.96225309999999997</v>
      </c>
      <c r="DK276">
        <v>0.89946720000000002</v>
      </c>
      <c r="DL276">
        <v>1.065075</v>
      </c>
      <c r="DM276">
        <v>0.78504090000000004</v>
      </c>
      <c r="DN276">
        <v>0.74221409999999999</v>
      </c>
      <c r="DO276">
        <v>0.65080450000000001</v>
      </c>
      <c r="DP276">
        <v>0.54930990000000002</v>
      </c>
      <c r="DQ276">
        <v>0.69806599999999996</v>
      </c>
      <c r="DR276">
        <v>0.59536149999999999</v>
      </c>
      <c r="DS276">
        <v>0.41334860000000001</v>
      </c>
      <c r="DT276">
        <v>0.23941860000000001</v>
      </c>
      <c r="DU276">
        <v>0.38536979999999998</v>
      </c>
      <c r="DV276">
        <v>0.58032450000000002</v>
      </c>
      <c r="DW276">
        <v>0.2725436</v>
      </c>
      <c r="DX276">
        <v>0.32620690000000002</v>
      </c>
      <c r="DY276">
        <v>0.45903100000000002</v>
      </c>
      <c r="DZ276">
        <v>0.61784620000000001</v>
      </c>
      <c r="EA276">
        <v>0.69076959999999998</v>
      </c>
      <c r="EB276">
        <v>0.48705789999999999</v>
      </c>
      <c r="EC276">
        <v>0.50728980000000001</v>
      </c>
      <c r="ED276">
        <v>0.67666349999999997</v>
      </c>
      <c r="EE276">
        <v>1.068694</v>
      </c>
      <c r="EF276">
        <v>1.174652</v>
      </c>
      <c r="EG276">
        <v>1.0315540000000001</v>
      </c>
      <c r="EH276">
        <v>1.211166</v>
      </c>
      <c r="EI276">
        <v>1.176585</v>
      </c>
      <c r="EJ276">
        <v>1.319779</v>
      </c>
      <c r="EK276">
        <v>1.018133</v>
      </c>
      <c r="EL276">
        <v>0.97237070000000003</v>
      </c>
      <c r="EM276">
        <v>0.87400770000000005</v>
      </c>
      <c r="EN276">
        <v>0.75455779999999995</v>
      </c>
      <c r="EO276">
        <v>0.95233540000000005</v>
      </c>
      <c r="EP276">
        <v>0.83071119999999998</v>
      </c>
      <c r="EQ276">
        <v>0.62792179999999997</v>
      </c>
      <c r="ER276">
        <v>0.41844199999999998</v>
      </c>
      <c r="ES276">
        <v>0.53728659999999995</v>
      </c>
      <c r="ET276">
        <v>65.450670000000002</v>
      </c>
      <c r="EU276">
        <v>64.241640000000004</v>
      </c>
      <c r="EV276">
        <v>63.340260000000001</v>
      </c>
      <c r="EW276">
        <v>62.411380000000001</v>
      </c>
      <c r="EX276">
        <v>61.77975</v>
      </c>
      <c r="EY276">
        <v>61.181289999999997</v>
      </c>
      <c r="EZ276">
        <v>60.718559999999997</v>
      </c>
      <c r="FA276">
        <v>62.559800000000003</v>
      </c>
      <c r="FB276">
        <v>65.553030000000007</v>
      </c>
      <c r="FC276">
        <v>69.081800000000001</v>
      </c>
      <c r="FD276">
        <v>72.815719999999999</v>
      </c>
      <c r="FE276">
        <v>76.630960000000002</v>
      </c>
      <c r="FF276">
        <v>80.038650000000004</v>
      </c>
      <c r="FG276">
        <v>82.283600000000007</v>
      </c>
      <c r="FH276">
        <v>83.818370000000002</v>
      </c>
      <c r="FI276">
        <v>84.155810000000002</v>
      </c>
      <c r="FJ276">
        <v>83.800510000000003</v>
      </c>
      <c r="FK276">
        <v>82.737499999999997</v>
      </c>
      <c r="FL276">
        <v>80.32432</v>
      </c>
      <c r="FM276">
        <v>77.556719999999999</v>
      </c>
      <c r="FN276">
        <v>74.257390000000001</v>
      </c>
      <c r="FO276">
        <v>71.241410000000002</v>
      </c>
      <c r="FP276">
        <v>68.416110000000003</v>
      </c>
      <c r="FQ276">
        <v>66.54128</v>
      </c>
      <c r="FR276">
        <v>0.1983384</v>
      </c>
      <c r="FS276">
        <v>0.24470249999999999</v>
      </c>
      <c r="FT276">
        <v>0.3030043</v>
      </c>
    </row>
    <row r="277" spans="1:176" x14ac:dyDescent="0.2">
      <c r="A277" t="s">
        <v>199</v>
      </c>
      <c r="B277" t="s">
        <v>191</v>
      </c>
      <c r="C277" t="s">
        <v>1</v>
      </c>
      <c r="D277" t="s">
        <v>242</v>
      </c>
      <c r="E277">
        <v>311</v>
      </c>
      <c r="F277">
        <v>6.0150649999999999</v>
      </c>
      <c r="G277">
        <v>5.4029689999999997</v>
      </c>
      <c r="H277">
        <v>5.4301539999999999</v>
      </c>
      <c r="I277">
        <v>5.5721499999999997</v>
      </c>
      <c r="J277">
        <v>5.7591049999999999</v>
      </c>
      <c r="K277">
        <v>6.4877399999999996</v>
      </c>
      <c r="L277">
        <v>7.0257529999999999</v>
      </c>
      <c r="M277">
        <v>8.1373359999999995</v>
      </c>
      <c r="N277">
        <v>10.686159999999999</v>
      </c>
      <c r="O277">
        <v>12.710050000000001</v>
      </c>
      <c r="P277">
        <v>14.426909999999999</v>
      </c>
      <c r="Q277">
        <v>15.75831</v>
      </c>
      <c r="R277">
        <v>15.41459</v>
      </c>
      <c r="S277">
        <v>15.798859999999999</v>
      </c>
      <c r="T277">
        <v>16.505780000000001</v>
      </c>
      <c r="U277">
        <v>15.733549999999999</v>
      </c>
      <c r="V277">
        <v>14.404400000000001</v>
      </c>
      <c r="W277">
        <v>12.44298</v>
      </c>
      <c r="X277">
        <v>10.70096</v>
      </c>
      <c r="Y277">
        <v>10.345140000000001</v>
      </c>
      <c r="Z277">
        <v>9.3912849999999999</v>
      </c>
      <c r="AA277">
        <v>8.4267210000000006</v>
      </c>
      <c r="AB277">
        <v>7.6042300000000003</v>
      </c>
      <c r="AC277">
        <v>6.9682279999999999</v>
      </c>
      <c r="AD277">
        <v>-3.6356699999999999E-2</v>
      </c>
      <c r="AE277">
        <v>-0.41614279999999998</v>
      </c>
      <c r="AF277">
        <v>-0.28485569999999999</v>
      </c>
      <c r="AG277">
        <v>-0.21713850000000001</v>
      </c>
      <c r="AH277">
        <v>-0.1045682</v>
      </c>
      <c r="AI277">
        <v>8.2387500000000002E-2</v>
      </c>
      <c r="AJ277">
        <v>-0.187444</v>
      </c>
      <c r="AK277">
        <v>-4.48099E-2</v>
      </c>
      <c r="AL277">
        <v>-4.2702200000000003E-2</v>
      </c>
      <c r="AM277">
        <v>0.32055070000000002</v>
      </c>
      <c r="AN277">
        <v>0.60185160000000004</v>
      </c>
      <c r="AO277">
        <v>0.29655130000000002</v>
      </c>
      <c r="AP277">
        <v>0.30358679999999999</v>
      </c>
      <c r="AQ277">
        <v>5.0585699999999997E-2</v>
      </c>
      <c r="AR277">
        <v>0.36636210000000002</v>
      </c>
      <c r="AS277">
        <v>4.3555799999999999E-2</v>
      </c>
      <c r="AT277">
        <v>8.8870199999999996E-2</v>
      </c>
      <c r="AU277">
        <v>6.9598699999999999E-2</v>
      </c>
      <c r="AV277">
        <v>-0.12653980000000001</v>
      </c>
      <c r="AW277">
        <v>-7.72954E-2</v>
      </c>
      <c r="AX277">
        <v>-0.14865529999999999</v>
      </c>
      <c r="AY277">
        <v>-0.26647140000000002</v>
      </c>
      <c r="AZ277">
        <v>-0.29322930000000003</v>
      </c>
      <c r="BA277">
        <v>-6.7578200000000005E-2</v>
      </c>
      <c r="BB277">
        <v>0.12205580000000001</v>
      </c>
      <c r="BC277">
        <v>-0.267785</v>
      </c>
      <c r="BD277">
        <v>-0.1355807</v>
      </c>
      <c r="BE277">
        <v>-5.48113E-2</v>
      </c>
      <c r="BF277">
        <v>5.60376E-2</v>
      </c>
      <c r="BG277">
        <v>0.22914370000000001</v>
      </c>
      <c r="BH277">
        <v>-4.4336300000000002E-2</v>
      </c>
      <c r="BI277">
        <v>9.1231000000000007E-2</v>
      </c>
      <c r="BJ277">
        <v>0.1559044</v>
      </c>
      <c r="BK277">
        <v>0.55393619999999999</v>
      </c>
      <c r="BL277">
        <v>0.816496</v>
      </c>
      <c r="BM277">
        <v>0.52628419999999998</v>
      </c>
      <c r="BN277">
        <v>0.55249999999999999</v>
      </c>
      <c r="BO277">
        <v>0.32770369999999999</v>
      </c>
      <c r="BP277">
        <v>0.62106589999999995</v>
      </c>
      <c r="BQ277">
        <v>0.2766479</v>
      </c>
      <c r="BR277">
        <v>0.3190269</v>
      </c>
      <c r="BS277">
        <v>0.2928019</v>
      </c>
      <c r="BT277">
        <v>7.8708100000000003E-2</v>
      </c>
      <c r="BU277">
        <v>0.17697399999999999</v>
      </c>
      <c r="BV277">
        <v>8.6694400000000005E-2</v>
      </c>
      <c r="BW277">
        <v>-5.1898199999999998E-2</v>
      </c>
      <c r="BX277">
        <v>-0.1142058</v>
      </c>
      <c r="BY277">
        <v>8.4338499999999997E-2</v>
      </c>
      <c r="BZ277">
        <v>0.2317718</v>
      </c>
      <c r="CA277">
        <v>-0.16503280000000001</v>
      </c>
      <c r="CB277">
        <v>-3.2193399999999997E-2</v>
      </c>
      <c r="CC277">
        <v>5.7616100000000003E-2</v>
      </c>
      <c r="CD277">
        <v>0.16727259999999999</v>
      </c>
      <c r="CE277">
        <v>0.33078649999999998</v>
      </c>
      <c r="CF277">
        <v>5.4779599999999998E-2</v>
      </c>
      <c r="CG277">
        <v>0.1854526</v>
      </c>
      <c r="CH277">
        <v>0.29345870000000002</v>
      </c>
      <c r="CI277">
        <v>0.7155783</v>
      </c>
      <c r="CJ277">
        <v>0.96515799999999996</v>
      </c>
      <c r="CK277">
        <v>0.68539660000000002</v>
      </c>
      <c r="CL277">
        <v>0.72489650000000005</v>
      </c>
      <c r="CM277">
        <v>0.5196347</v>
      </c>
      <c r="CN277">
        <v>0.79747299999999999</v>
      </c>
      <c r="CO277">
        <v>0.4380868</v>
      </c>
      <c r="CP277">
        <v>0.47843269999999999</v>
      </c>
      <c r="CQ277">
        <v>0.44739180000000001</v>
      </c>
      <c r="CR277">
        <v>0.22086210000000001</v>
      </c>
      <c r="CS277">
        <v>0.35308020000000001</v>
      </c>
      <c r="CT277">
        <v>0.2496969</v>
      </c>
      <c r="CU277">
        <v>9.6714599999999998E-2</v>
      </c>
      <c r="CV277">
        <v>9.7853000000000002E-3</v>
      </c>
      <c r="CW277">
        <v>0.18955559999999999</v>
      </c>
      <c r="CX277">
        <v>0.34148780000000001</v>
      </c>
      <c r="CY277">
        <v>-6.2280599999999998E-2</v>
      </c>
      <c r="CZ277">
        <v>7.1193999999999993E-2</v>
      </c>
      <c r="DA277">
        <v>0.17004340000000001</v>
      </c>
      <c r="DB277">
        <v>0.27850760000000002</v>
      </c>
      <c r="DC277">
        <v>0.43242940000000002</v>
      </c>
      <c r="DD277">
        <v>0.15389549999999999</v>
      </c>
      <c r="DE277">
        <v>0.27967409999999998</v>
      </c>
      <c r="DF277">
        <v>0.43101299999999998</v>
      </c>
      <c r="DG277">
        <v>0.87722049999999996</v>
      </c>
      <c r="DH277">
        <v>1.11382</v>
      </c>
      <c r="DI277">
        <v>0.84450899999999995</v>
      </c>
      <c r="DJ277">
        <v>0.89729300000000001</v>
      </c>
      <c r="DK277">
        <v>0.71156569999999997</v>
      </c>
      <c r="DL277">
        <v>0.97387999999999997</v>
      </c>
      <c r="DM277">
        <v>0.59952570000000005</v>
      </c>
      <c r="DN277">
        <v>0.63783840000000003</v>
      </c>
      <c r="DO277">
        <v>0.60198169999999995</v>
      </c>
      <c r="DP277">
        <v>0.36301620000000001</v>
      </c>
      <c r="DQ277">
        <v>0.5291863</v>
      </c>
      <c r="DR277">
        <v>0.41269929999999999</v>
      </c>
      <c r="DS277">
        <v>0.2453274</v>
      </c>
      <c r="DT277">
        <v>0.13377639999999999</v>
      </c>
      <c r="DU277">
        <v>0.2947727</v>
      </c>
      <c r="DV277">
        <v>0.49990030000000002</v>
      </c>
      <c r="DW277">
        <v>8.6077299999999995E-2</v>
      </c>
      <c r="DX277">
        <v>0.2204689</v>
      </c>
      <c r="DY277">
        <v>0.33237070000000002</v>
      </c>
      <c r="DZ277">
        <v>0.43911329999999998</v>
      </c>
      <c r="EA277">
        <v>0.57918550000000002</v>
      </c>
      <c r="EB277">
        <v>0.29700320000000002</v>
      </c>
      <c r="EC277">
        <v>0.4157151</v>
      </c>
      <c r="ED277">
        <v>0.6296195</v>
      </c>
      <c r="EE277">
        <v>1.110606</v>
      </c>
      <c r="EF277">
        <v>1.328465</v>
      </c>
      <c r="EG277">
        <v>1.0742419999999999</v>
      </c>
      <c r="EH277">
        <v>1.1462060000000001</v>
      </c>
      <c r="EI277">
        <v>0.9886836</v>
      </c>
      <c r="EJ277">
        <v>1.2285839999999999</v>
      </c>
      <c r="EK277">
        <v>0.83261779999999996</v>
      </c>
      <c r="EL277">
        <v>0.86799510000000002</v>
      </c>
      <c r="EM277">
        <v>0.8251849</v>
      </c>
      <c r="EN277">
        <v>0.56826410000000005</v>
      </c>
      <c r="EO277">
        <v>0.78345569999999998</v>
      </c>
      <c r="EP277">
        <v>0.64804910000000004</v>
      </c>
      <c r="EQ277">
        <v>0.45990059999999999</v>
      </c>
      <c r="ER277">
        <v>0.31279980000000002</v>
      </c>
      <c r="ES277">
        <v>0.44668950000000002</v>
      </c>
      <c r="ET277">
        <v>66.949719999999999</v>
      </c>
      <c r="EU277">
        <v>65.719729999999998</v>
      </c>
      <c r="EV277">
        <v>64.609340000000003</v>
      </c>
      <c r="EW277">
        <v>64.878469999999993</v>
      </c>
      <c r="EX277">
        <v>64.747640000000004</v>
      </c>
      <c r="EY277">
        <v>64.003820000000005</v>
      </c>
      <c r="EZ277">
        <v>63.136360000000003</v>
      </c>
      <c r="FA277">
        <v>65.270489999999995</v>
      </c>
      <c r="FB277">
        <v>67.926320000000004</v>
      </c>
      <c r="FC277">
        <v>72.742900000000006</v>
      </c>
      <c r="FD277">
        <v>78.241330000000005</v>
      </c>
      <c r="FE277">
        <v>82.515060000000005</v>
      </c>
      <c r="FF277">
        <v>86.238849999999999</v>
      </c>
      <c r="FG277">
        <v>89.041790000000006</v>
      </c>
      <c r="FH277">
        <v>90.29862</v>
      </c>
      <c r="FI277">
        <v>90.50752</v>
      </c>
      <c r="FJ277">
        <v>89.644419999999997</v>
      </c>
      <c r="FK277">
        <v>87.881680000000003</v>
      </c>
      <c r="FL277">
        <v>85.855609999999999</v>
      </c>
      <c r="FM277">
        <v>83.193520000000007</v>
      </c>
      <c r="FN277">
        <v>77.566019999999995</v>
      </c>
      <c r="FO277">
        <v>72.813130000000001</v>
      </c>
      <c r="FP277">
        <v>68.783540000000002</v>
      </c>
      <c r="FQ277">
        <v>67.045910000000006</v>
      </c>
      <c r="FR277">
        <v>0.1983384</v>
      </c>
      <c r="FS277">
        <v>0.24470249999999999</v>
      </c>
      <c r="FT277">
        <v>0.3030043</v>
      </c>
    </row>
    <row r="278" spans="1:176" x14ac:dyDescent="0.2">
      <c r="A278" t="s">
        <v>199</v>
      </c>
      <c r="B278" t="s">
        <v>191</v>
      </c>
      <c r="C278" t="s">
        <v>1</v>
      </c>
      <c r="D278" t="s">
        <v>232</v>
      </c>
      <c r="E278">
        <v>311</v>
      </c>
      <c r="F278">
        <v>5.9862729999999997</v>
      </c>
      <c r="G278">
        <v>5.6916419999999999</v>
      </c>
      <c r="H278">
        <v>5.6059679999999998</v>
      </c>
      <c r="I278">
        <v>5.6573140000000004</v>
      </c>
      <c r="J278">
        <v>5.9221050000000002</v>
      </c>
      <c r="K278">
        <v>6.1129610000000003</v>
      </c>
      <c r="L278">
        <v>6.7306400000000002</v>
      </c>
      <c r="M278">
        <v>8.1824290000000008</v>
      </c>
      <c r="N278">
        <v>10.44003</v>
      </c>
      <c r="O278">
        <v>11.83126</v>
      </c>
      <c r="P278">
        <v>12.50583</v>
      </c>
      <c r="Q278">
        <v>13.154669999999999</v>
      </c>
      <c r="R278">
        <v>13.088329999999999</v>
      </c>
      <c r="S278">
        <v>13.94652</v>
      </c>
      <c r="T278">
        <v>14.25342</v>
      </c>
      <c r="U278">
        <v>13.680820000000001</v>
      </c>
      <c r="V278">
        <v>12.302659999999999</v>
      </c>
      <c r="W278">
        <v>10.128439999999999</v>
      </c>
      <c r="X278">
        <v>9.1427969999999998</v>
      </c>
      <c r="Y278">
        <v>8.6993790000000004</v>
      </c>
      <c r="Z278">
        <v>8.0403059999999993</v>
      </c>
      <c r="AA278">
        <v>7.4287580000000002</v>
      </c>
      <c r="AB278">
        <v>6.684304</v>
      </c>
      <c r="AC278">
        <v>6.2450890000000001</v>
      </c>
      <c r="AD278">
        <v>6.9006899999999996E-2</v>
      </c>
      <c r="AE278">
        <v>-5.3442200000000002E-2</v>
      </c>
      <c r="AF278">
        <v>-2.9268800000000001E-2</v>
      </c>
      <c r="AG278">
        <v>7.8685900000000003E-2</v>
      </c>
      <c r="AH278">
        <v>0.26221280000000002</v>
      </c>
      <c r="AI278">
        <v>0.29003909999999999</v>
      </c>
      <c r="AJ278">
        <v>0.20050480000000001</v>
      </c>
      <c r="AK278">
        <v>7.4947299999999994E-2</v>
      </c>
      <c r="AL278">
        <v>2.18268E-2</v>
      </c>
      <c r="AM278">
        <v>0.1002753</v>
      </c>
      <c r="AN278">
        <v>0.1745186</v>
      </c>
      <c r="AO278">
        <v>6.6480700000000004E-2</v>
      </c>
      <c r="AP278">
        <v>0.20451820000000001</v>
      </c>
      <c r="AQ278">
        <v>0.1801923</v>
      </c>
      <c r="AR278">
        <v>0.34765839999999998</v>
      </c>
      <c r="AS278">
        <v>0.28064640000000002</v>
      </c>
      <c r="AT278">
        <v>0.25333169999999999</v>
      </c>
      <c r="AU278">
        <v>0.1054718</v>
      </c>
      <c r="AV278">
        <v>0.16284470000000001</v>
      </c>
      <c r="AW278">
        <v>0.1968598</v>
      </c>
      <c r="AX278">
        <v>0.21185300000000001</v>
      </c>
      <c r="AY278">
        <v>3.8392999999999997E-2</v>
      </c>
      <c r="AZ278">
        <v>-9.7790100000000005E-2</v>
      </c>
      <c r="BA278">
        <v>7.6145699999999997E-2</v>
      </c>
      <c r="BB278">
        <v>0.22741929999999999</v>
      </c>
      <c r="BC278">
        <v>9.4915600000000003E-2</v>
      </c>
      <c r="BD278">
        <v>0.1200061</v>
      </c>
      <c r="BE278">
        <v>0.24101320000000001</v>
      </c>
      <c r="BF278">
        <v>0.42281849999999999</v>
      </c>
      <c r="BG278">
        <v>0.43679519999999999</v>
      </c>
      <c r="BH278">
        <v>0.34361249999999999</v>
      </c>
      <c r="BI278">
        <v>0.21098819999999999</v>
      </c>
      <c r="BJ278">
        <v>0.2204333</v>
      </c>
      <c r="BK278">
        <v>0.33366089999999998</v>
      </c>
      <c r="BL278">
        <v>0.38916299999999998</v>
      </c>
      <c r="BM278">
        <v>0.29621370000000002</v>
      </c>
      <c r="BN278">
        <v>0.45343139999999998</v>
      </c>
      <c r="BO278">
        <v>0.4573103</v>
      </c>
      <c r="BP278">
        <v>0.60236219999999996</v>
      </c>
      <c r="BQ278">
        <v>0.51373860000000005</v>
      </c>
      <c r="BR278">
        <v>0.48348839999999998</v>
      </c>
      <c r="BS278">
        <v>0.32867499999999999</v>
      </c>
      <c r="BT278">
        <v>0.36809249999999999</v>
      </c>
      <c r="BU278">
        <v>0.45112910000000001</v>
      </c>
      <c r="BV278">
        <v>0.44720270000000001</v>
      </c>
      <c r="BW278">
        <v>0.25296619999999997</v>
      </c>
      <c r="BX278">
        <v>8.1233299999999994E-2</v>
      </c>
      <c r="BY278">
        <v>0.2280624</v>
      </c>
      <c r="BZ278">
        <v>0.33713530000000003</v>
      </c>
      <c r="CA278">
        <v>0.1976678</v>
      </c>
      <c r="CB278">
        <v>0.22339349999999999</v>
      </c>
      <c r="CC278">
        <v>0.35344049999999999</v>
      </c>
      <c r="CD278">
        <v>0.53405349999999996</v>
      </c>
      <c r="CE278">
        <v>0.53843810000000003</v>
      </c>
      <c r="CF278">
        <v>0.44272840000000002</v>
      </c>
      <c r="CG278">
        <v>0.30520979999999998</v>
      </c>
      <c r="CH278">
        <v>0.35798760000000002</v>
      </c>
      <c r="CI278">
        <v>0.49530299999999999</v>
      </c>
      <c r="CJ278">
        <v>0.537825</v>
      </c>
      <c r="CK278">
        <v>0.45532610000000001</v>
      </c>
      <c r="CL278">
        <v>0.62582780000000005</v>
      </c>
      <c r="CM278">
        <v>0.64924130000000002</v>
      </c>
      <c r="CN278">
        <v>0.7787693</v>
      </c>
      <c r="CO278">
        <v>0.67517749999999999</v>
      </c>
      <c r="CP278">
        <v>0.64289410000000002</v>
      </c>
      <c r="CQ278">
        <v>0.4832649</v>
      </c>
      <c r="CR278">
        <v>0.51024659999999999</v>
      </c>
      <c r="CS278">
        <v>0.62723530000000005</v>
      </c>
      <c r="CT278">
        <v>0.6102052</v>
      </c>
      <c r="CU278">
        <v>0.40157900000000002</v>
      </c>
      <c r="CV278">
        <v>0.2052244</v>
      </c>
      <c r="CW278">
        <v>0.33327950000000001</v>
      </c>
      <c r="CX278">
        <v>0.44685130000000001</v>
      </c>
      <c r="CY278">
        <v>0.30042000000000002</v>
      </c>
      <c r="CZ278">
        <v>0.32678089999999999</v>
      </c>
      <c r="DA278">
        <v>0.4658679</v>
      </c>
      <c r="DB278">
        <v>0.64528850000000004</v>
      </c>
      <c r="DC278">
        <v>0.64008089999999995</v>
      </c>
      <c r="DD278">
        <v>0.54184429999999995</v>
      </c>
      <c r="DE278">
        <v>0.39943129999999999</v>
      </c>
      <c r="DF278">
        <v>0.49554199999999998</v>
      </c>
      <c r="DG278">
        <v>0.65694509999999995</v>
      </c>
      <c r="DH278">
        <v>0.68648710000000002</v>
      </c>
      <c r="DI278">
        <v>0.61443840000000005</v>
      </c>
      <c r="DJ278">
        <v>0.7982243</v>
      </c>
      <c r="DK278">
        <v>0.84117229999999998</v>
      </c>
      <c r="DL278">
        <v>0.95517629999999998</v>
      </c>
      <c r="DM278">
        <v>0.83661629999999998</v>
      </c>
      <c r="DN278">
        <v>0.80229989999999995</v>
      </c>
      <c r="DO278">
        <v>0.63785480000000006</v>
      </c>
      <c r="DP278">
        <v>0.6524006</v>
      </c>
      <c r="DQ278">
        <v>0.80334139999999998</v>
      </c>
      <c r="DR278">
        <v>0.77320770000000005</v>
      </c>
      <c r="DS278">
        <v>0.55019169999999995</v>
      </c>
      <c r="DT278">
        <v>0.32921549999999999</v>
      </c>
      <c r="DU278">
        <v>0.43849660000000001</v>
      </c>
      <c r="DV278">
        <v>0.60526380000000002</v>
      </c>
      <c r="DW278">
        <v>0.44877790000000001</v>
      </c>
      <c r="DX278">
        <v>0.47605579999999997</v>
      </c>
      <c r="DY278">
        <v>0.62819510000000001</v>
      </c>
      <c r="DZ278">
        <v>0.80589429999999995</v>
      </c>
      <c r="EA278">
        <v>0.78683709999999996</v>
      </c>
      <c r="EB278">
        <v>0.68495200000000001</v>
      </c>
      <c r="EC278">
        <v>0.53547230000000001</v>
      </c>
      <c r="ED278">
        <v>0.69414849999999995</v>
      </c>
      <c r="EE278">
        <v>0.89033059999999997</v>
      </c>
      <c r="EF278">
        <v>0.90113149999999997</v>
      </c>
      <c r="EG278">
        <v>0.84417140000000002</v>
      </c>
      <c r="EH278">
        <v>1.047137</v>
      </c>
      <c r="EI278">
        <v>1.11829</v>
      </c>
      <c r="EJ278">
        <v>1.2098800000000001</v>
      </c>
      <c r="EK278">
        <v>1.0697080000000001</v>
      </c>
      <c r="EL278">
        <v>1.032457</v>
      </c>
      <c r="EM278">
        <v>0.86105810000000005</v>
      </c>
      <c r="EN278">
        <v>0.85764850000000004</v>
      </c>
      <c r="EO278">
        <v>1.0576110000000001</v>
      </c>
      <c r="EP278">
        <v>1.0085569999999999</v>
      </c>
      <c r="EQ278">
        <v>0.76476500000000003</v>
      </c>
      <c r="ER278">
        <v>0.508239</v>
      </c>
      <c r="ES278">
        <v>0.59041330000000003</v>
      </c>
      <c r="ET278">
        <v>60.36065</v>
      </c>
      <c r="EU278">
        <v>59.421190000000003</v>
      </c>
      <c r="EV278">
        <v>58.216740000000001</v>
      </c>
      <c r="EW278">
        <v>57.34243</v>
      </c>
      <c r="EX278">
        <v>56.531619999999997</v>
      </c>
      <c r="EY278">
        <v>55.820129999999999</v>
      </c>
      <c r="EZ278">
        <v>56.269350000000003</v>
      </c>
      <c r="FA278">
        <v>59.30095</v>
      </c>
      <c r="FB278">
        <v>62.825330000000001</v>
      </c>
      <c r="FC278">
        <v>66.595179999999999</v>
      </c>
      <c r="FD278">
        <v>70.270629999999997</v>
      </c>
      <c r="FE278">
        <v>73.617099999999994</v>
      </c>
      <c r="FF278">
        <v>76.335369999999998</v>
      </c>
      <c r="FG278">
        <v>78.291790000000006</v>
      </c>
      <c r="FH278">
        <v>79.393439999999998</v>
      </c>
      <c r="FI278">
        <v>79.672219999999996</v>
      </c>
      <c r="FJ278">
        <v>79.035110000000003</v>
      </c>
      <c r="FK278">
        <v>77.843149999999994</v>
      </c>
      <c r="FL278">
        <v>75.725430000000003</v>
      </c>
      <c r="FM278">
        <v>73.056070000000005</v>
      </c>
      <c r="FN278">
        <v>69.928749999999994</v>
      </c>
      <c r="FO278">
        <v>66.645399999999995</v>
      </c>
      <c r="FP278">
        <v>64.078220000000002</v>
      </c>
      <c r="FQ278">
        <v>62.206330000000001</v>
      </c>
      <c r="FR278">
        <v>0.1983384</v>
      </c>
      <c r="FS278">
        <v>0.24470249999999999</v>
      </c>
      <c r="FT278">
        <v>0.3030043</v>
      </c>
    </row>
    <row r="279" spans="1:176" x14ac:dyDescent="0.2">
      <c r="A279" t="s">
        <v>199</v>
      </c>
      <c r="B279" t="s">
        <v>191</v>
      </c>
      <c r="C279" t="s">
        <v>1</v>
      </c>
      <c r="D279" t="s">
        <v>243</v>
      </c>
      <c r="E279">
        <v>311</v>
      </c>
      <c r="F279">
        <v>5.9609560000000004</v>
      </c>
      <c r="G279">
        <v>5.4784420000000003</v>
      </c>
      <c r="H279">
        <v>5.6051289999999998</v>
      </c>
      <c r="I279">
        <v>5.4530989999999999</v>
      </c>
      <c r="J279">
        <v>5.4568770000000004</v>
      </c>
      <c r="K279">
        <v>5.9090309999999997</v>
      </c>
      <c r="L279">
        <v>6.6975309999999997</v>
      </c>
      <c r="M279">
        <v>8.4286200000000004</v>
      </c>
      <c r="N279">
        <v>11.359</v>
      </c>
      <c r="O279">
        <v>13.06667</v>
      </c>
      <c r="P279">
        <v>13.90986</v>
      </c>
      <c r="Q279">
        <v>14.576930000000001</v>
      </c>
      <c r="R279">
        <v>14.80462</v>
      </c>
      <c r="S279">
        <v>16.288489999999999</v>
      </c>
      <c r="T279">
        <v>16.676200000000001</v>
      </c>
      <c r="U279">
        <v>15.426450000000001</v>
      </c>
      <c r="V279">
        <v>13.89208</v>
      </c>
      <c r="W279">
        <v>11.67863</v>
      </c>
      <c r="X279">
        <v>10.07694</v>
      </c>
      <c r="Y279">
        <v>9.1699560000000009</v>
      </c>
      <c r="Z279">
        <v>8.3819599999999994</v>
      </c>
      <c r="AA279">
        <v>7.7338950000000004</v>
      </c>
      <c r="AB279">
        <v>7.0658859999999999</v>
      </c>
      <c r="AC279">
        <v>6.7885479999999996</v>
      </c>
      <c r="AD279">
        <v>-9.7640099999999994E-2</v>
      </c>
      <c r="AE279">
        <v>-0.43860470000000001</v>
      </c>
      <c r="AF279">
        <v>-0.2419578</v>
      </c>
      <c r="AG279">
        <v>-0.1700094</v>
      </c>
      <c r="AH279">
        <v>-9.3861399999999998E-2</v>
      </c>
      <c r="AI279">
        <v>8.1688200000000002E-2</v>
      </c>
      <c r="AJ279">
        <v>-0.14296059999999999</v>
      </c>
      <c r="AK279">
        <v>-9.9299399999999996E-2</v>
      </c>
      <c r="AL279">
        <v>-7.0805000000000007E-2</v>
      </c>
      <c r="AM279">
        <v>0.17089850000000001</v>
      </c>
      <c r="AN279">
        <v>0.42973210000000001</v>
      </c>
      <c r="AO279">
        <v>0.12071809999999999</v>
      </c>
      <c r="AP279">
        <v>7.2496400000000003E-2</v>
      </c>
      <c r="AQ279">
        <v>-0.16637969999999999</v>
      </c>
      <c r="AR279">
        <v>0.16914370000000001</v>
      </c>
      <c r="AS279">
        <v>-4.8630899999999998E-2</v>
      </c>
      <c r="AT279">
        <v>7.7396900000000005E-2</v>
      </c>
      <c r="AU279">
        <v>1.9911100000000001E-2</v>
      </c>
      <c r="AV279">
        <v>-0.17450160000000001</v>
      </c>
      <c r="AW279">
        <v>-0.1053704</v>
      </c>
      <c r="AX279">
        <v>-0.1455959</v>
      </c>
      <c r="AY279">
        <v>-0.31501810000000002</v>
      </c>
      <c r="AZ279">
        <v>-0.32148890000000002</v>
      </c>
      <c r="BA279">
        <v>-0.1122625</v>
      </c>
      <c r="BB279">
        <v>6.0772399999999997E-2</v>
      </c>
      <c r="BC279">
        <v>-0.29024689999999997</v>
      </c>
      <c r="BD279">
        <v>-9.2682899999999999E-2</v>
      </c>
      <c r="BE279">
        <v>-7.6820999999999999E-3</v>
      </c>
      <c r="BF279">
        <v>6.6744399999999995E-2</v>
      </c>
      <c r="BG279">
        <v>0.22844439999999999</v>
      </c>
      <c r="BH279">
        <v>1.47E-4</v>
      </c>
      <c r="BI279">
        <v>3.6741599999999999E-2</v>
      </c>
      <c r="BJ279">
        <v>0.12780159999999999</v>
      </c>
      <c r="BK279">
        <v>0.40428409999999998</v>
      </c>
      <c r="BL279">
        <v>0.64437650000000002</v>
      </c>
      <c r="BM279">
        <v>0.35045110000000002</v>
      </c>
      <c r="BN279">
        <v>0.32140960000000002</v>
      </c>
      <c r="BO279">
        <v>0.11073819999999999</v>
      </c>
      <c r="BP279">
        <v>0.42384749999999999</v>
      </c>
      <c r="BQ279">
        <v>0.18446119999999999</v>
      </c>
      <c r="BR279">
        <v>0.30755359999999998</v>
      </c>
      <c r="BS279">
        <v>0.24311440000000001</v>
      </c>
      <c r="BT279">
        <v>3.0746300000000001E-2</v>
      </c>
      <c r="BU279">
        <v>0.1488989</v>
      </c>
      <c r="BV279">
        <v>8.9753799999999995E-2</v>
      </c>
      <c r="BW279">
        <v>-0.1004449</v>
      </c>
      <c r="BX279">
        <v>-0.14246549999999999</v>
      </c>
      <c r="BY279">
        <v>3.9654200000000001E-2</v>
      </c>
      <c r="BZ279">
        <v>0.17048840000000001</v>
      </c>
      <c r="CA279">
        <v>-0.18749469999999999</v>
      </c>
      <c r="CB279">
        <v>1.07045E-2</v>
      </c>
      <c r="CC279">
        <v>0.1047452</v>
      </c>
      <c r="CD279">
        <v>0.17797940000000001</v>
      </c>
      <c r="CE279">
        <v>0.33008720000000003</v>
      </c>
      <c r="CF279">
        <v>9.9263000000000004E-2</v>
      </c>
      <c r="CG279">
        <v>0.1309631</v>
      </c>
      <c r="CH279">
        <v>0.26535589999999998</v>
      </c>
      <c r="CI279">
        <v>0.56592620000000005</v>
      </c>
      <c r="CJ279">
        <v>0.79303849999999998</v>
      </c>
      <c r="CK279">
        <v>0.50956349999999995</v>
      </c>
      <c r="CL279">
        <v>0.49380610000000003</v>
      </c>
      <c r="CM279">
        <v>0.30266920000000003</v>
      </c>
      <c r="CN279">
        <v>0.60025450000000002</v>
      </c>
      <c r="CO279">
        <v>0.34590009999999999</v>
      </c>
      <c r="CP279">
        <v>0.46695940000000002</v>
      </c>
      <c r="CQ279">
        <v>0.39770420000000001</v>
      </c>
      <c r="CR279">
        <v>0.17290030000000001</v>
      </c>
      <c r="CS279">
        <v>0.32500509999999999</v>
      </c>
      <c r="CT279">
        <v>0.25275629999999999</v>
      </c>
      <c r="CU279">
        <v>4.8167799999999997E-2</v>
      </c>
      <c r="CV279">
        <v>-1.8474399999999998E-2</v>
      </c>
      <c r="CW279">
        <v>0.14487130000000001</v>
      </c>
      <c r="CX279">
        <v>0.28020440000000002</v>
      </c>
      <c r="CY279">
        <v>-8.4742499999999998E-2</v>
      </c>
      <c r="CZ279">
        <v>0.11409179999999999</v>
      </c>
      <c r="DA279">
        <v>0.21717259999999999</v>
      </c>
      <c r="DB279">
        <v>0.28921449999999999</v>
      </c>
      <c r="DC279">
        <v>0.43173010000000001</v>
      </c>
      <c r="DD279">
        <v>0.1983789</v>
      </c>
      <c r="DE279">
        <v>0.22518469999999999</v>
      </c>
      <c r="DF279">
        <v>0.4029102</v>
      </c>
      <c r="DG279">
        <v>0.72756829999999995</v>
      </c>
      <c r="DH279">
        <v>0.94170050000000005</v>
      </c>
      <c r="DI279">
        <v>0.66867589999999999</v>
      </c>
      <c r="DJ279">
        <v>0.66620250000000003</v>
      </c>
      <c r="DK279">
        <v>0.49460019999999999</v>
      </c>
      <c r="DL279">
        <v>0.77666159999999995</v>
      </c>
      <c r="DM279">
        <v>0.50733899999999998</v>
      </c>
      <c r="DN279">
        <v>0.62636519999999996</v>
      </c>
      <c r="DO279">
        <v>0.55229410000000001</v>
      </c>
      <c r="DP279">
        <v>0.31505440000000001</v>
      </c>
      <c r="DQ279">
        <v>0.50111130000000004</v>
      </c>
      <c r="DR279">
        <v>0.41575879999999998</v>
      </c>
      <c r="DS279">
        <v>0.1967806</v>
      </c>
      <c r="DT279">
        <v>0.1055167</v>
      </c>
      <c r="DU279">
        <v>0.25008839999999999</v>
      </c>
      <c r="DV279">
        <v>0.43861679999999997</v>
      </c>
      <c r="DW279">
        <v>6.3615400000000003E-2</v>
      </c>
      <c r="DX279">
        <v>0.26336680000000001</v>
      </c>
      <c r="DY279">
        <v>0.3794999</v>
      </c>
      <c r="DZ279">
        <v>0.4498202</v>
      </c>
      <c r="EA279">
        <v>0.57848619999999995</v>
      </c>
      <c r="EB279">
        <v>0.34148650000000003</v>
      </c>
      <c r="EC279">
        <v>0.36122559999999998</v>
      </c>
      <c r="ED279">
        <v>0.60151679999999996</v>
      </c>
      <c r="EE279">
        <v>0.96095379999999997</v>
      </c>
      <c r="EF279">
        <v>1.156345</v>
      </c>
      <c r="EG279">
        <v>0.89840889999999995</v>
      </c>
      <c r="EH279">
        <v>0.91511569999999998</v>
      </c>
      <c r="EI279">
        <v>0.77171809999999996</v>
      </c>
      <c r="EJ279">
        <v>1.0313650000000001</v>
      </c>
      <c r="EK279">
        <v>0.74043110000000001</v>
      </c>
      <c r="EL279">
        <v>0.8565218</v>
      </c>
      <c r="EM279">
        <v>0.7754974</v>
      </c>
      <c r="EN279">
        <v>0.52030220000000005</v>
      </c>
      <c r="EO279">
        <v>0.75538059999999996</v>
      </c>
      <c r="EP279">
        <v>0.65110849999999998</v>
      </c>
      <c r="EQ279">
        <v>0.41135379999999999</v>
      </c>
      <c r="ER279">
        <v>0.28454020000000002</v>
      </c>
      <c r="ES279">
        <v>0.40200520000000001</v>
      </c>
      <c r="ET279">
        <v>65.427520000000001</v>
      </c>
      <c r="EU279">
        <v>64.252139999999997</v>
      </c>
      <c r="EV279">
        <v>62.631900000000002</v>
      </c>
      <c r="EW279">
        <v>61.509099999999997</v>
      </c>
      <c r="EX279">
        <v>60.622059999999998</v>
      </c>
      <c r="EY279">
        <v>59.784579999999998</v>
      </c>
      <c r="EZ279">
        <v>60.760800000000003</v>
      </c>
      <c r="FA279">
        <v>65.154979999999995</v>
      </c>
      <c r="FB279">
        <v>70.154790000000006</v>
      </c>
      <c r="FC279">
        <v>75.803269999999998</v>
      </c>
      <c r="FD279">
        <v>80.038420000000002</v>
      </c>
      <c r="FE279">
        <v>83.641990000000007</v>
      </c>
      <c r="FF279">
        <v>86.757320000000007</v>
      </c>
      <c r="FG279">
        <v>89.262770000000003</v>
      </c>
      <c r="FH279">
        <v>90.35651</v>
      </c>
      <c r="FI279">
        <v>90.191640000000007</v>
      </c>
      <c r="FJ279">
        <v>89.661529999999999</v>
      </c>
      <c r="FK279">
        <v>88.720920000000007</v>
      </c>
      <c r="FL279">
        <v>86.586269999999999</v>
      </c>
      <c r="FM279">
        <v>82.838070000000002</v>
      </c>
      <c r="FN279">
        <v>78.987269999999995</v>
      </c>
      <c r="FO279">
        <v>73.895009999999999</v>
      </c>
      <c r="FP279">
        <v>71.810929999999999</v>
      </c>
      <c r="FQ279">
        <v>68.315669999999997</v>
      </c>
      <c r="FR279">
        <v>0.1983384</v>
      </c>
      <c r="FS279">
        <v>0.24470249999999999</v>
      </c>
      <c r="FT279">
        <v>0.3030043</v>
      </c>
    </row>
    <row r="280" spans="1:176" x14ac:dyDescent="0.2">
      <c r="A280" t="s">
        <v>199</v>
      </c>
      <c r="B280" t="s">
        <v>191</v>
      </c>
      <c r="C280" t="s">
        <v>1</v>
      </c>
      <c r="D280" t="s">
        <v>233</v>
      </c>
      <c r="E280">
        <v>311</v>
      </c>
      <c r="F280">
        <v>5.97377</v>
      </c>
      <c r="G280">
        <v>5.8112909999999998</v>
      </c>
      <c r="H280">
        <v>5.8282020000000001</v>
      </c>
      <c r="I280">
        <v>6.1048080000000002</v>
      </c>
      <c r="J280">
        <v>6.4571769999999997</v>
      </c>
      <c r="K280">
        <v>6.8708830000000001</v>
      </c>
      <c r="L280">
        <v>7.6671740000000002</v>
      </c>
      <c r="M280">
        <v>9.0860459999999996</v>
      </c>
      <c r="N280">
        <v>11.01229</v>
      </c>
      <c r="O280">
        <v>11.636979999999999</v>
      </c>
      <c r="P280">
        <v>11.36913</v>
      </c>
      <c r="Q280">
        <v>11.049630000000001</v>
      </c>
      <c r="R280">
        <v>10.32559</v>
      </c>
      <c r="S280">
        <v>10.68657</v>
      </c>
      <c r="T280">
        <v>10.832369999999999</v>
      </c>
      <c r="U280">
        <v>10.577719999999999</v>
      </c>
      <c r="V280">
        <v>9.4674169999999993</v>
      </c>
      <c r="W280">
        <v>7.9809489999999998</v>
      </c>
      <c r="X280">
        <v>7.6314970000000004</v>
      </c>
      <c r="Y280">
        <v>7.6822790000000003</v>
      </c>
      <c r="Z280">
        <v>7.4841030000000002</v>
      </c>
      <c r="AA280">
        <v>6.816808</v>
      </c>
      <c r="AB280">
        <v>6.2878829999999999</v>
      </c>
      <c r="AC280">
        <v>6.1021239999999999</v>
      </c>
      <c r="AD280">
        <v>0.44130799999999998</v>
      </c>
      <c r="AE280">
        <v>0.2363228</v>
      </c>
      <c r="AF280">
        <v>0.2147268</v>
      </c>
      <c r="AG280">
        <v>0.40433740000000001</v>
      </c>
      <c r="AH280">
        <v>0.53530869999999997</v>
      </c>
      <c r="AI280">
        <v>0.3633808</v>
      </c>
      <c r="AJ280">
        <v>0.13835819999999999</v>
      </c>
      <c r="AK280">
        <v>-9.0044899999999997E-2</v>
      </c>
      <c r="AL280">
        <v>-8.8853600000000005E-2</v>
      </c>
      <c r="AM280">
        <v>0.24055670000000001</v>
      </c>
      <c r="AN280">
        <v>0.19558680000000001</v>
      </c>
      <c r="AO280">
        <v>-1.22851E-2</v>
      </c>
      <c r="AP280">
        <v>-6.1675000000000001E-2</v>
      </c>
      <c r="AQ280">
        <v>4.6597300000000001E-2</v>
      </c>
      <c r="AR280">
        <v>0.42928309999999997</v>
      </c>
      <c r="AS280">
        <v>0.59074649999999995</v>
      </c>
      <c r="AT280">
        <v>0.52780349999999998</v>
      </c>
      <c r="AU280">
        <v>0.36278090000000002</v>
      </c>
      <c r="AV280">
        <v>0.59444960000000002</v>
      </c>
      <c r="AW280">
        <v>0.62796220000000003</v>
      </c>
      <c r="AX280">
        <v>0.57668229999999998</v>
      </c>
      <c r="AY280">
        <v>0.39372889999999999</v>
      </c>
      <c r="AZ280">
        <v>0.26988849999999998</v>
      </c>
      <c r="BA280">
        <v>0.44045410000000002</v>
      </c>
      <c r="BB280">
        <v>0.55085589999999995</v>
      </c>
      <c r="BC280">
        <v>0.35618070000000002</v>
      </c>
      <c r="BD280">
        <v>0.34277550000000001</v>
      </c>
      <c r="BE280">
        <v>0.53141519999999998</v>
      </c>
      <c r="BF280">
        <v>0.65912179999999998</v>
      </c>
      <c r="BG280">
        <v>0.49784719999999999</v>
      </c>
      <c r="BH280">
        <v>0.2711114</v>
      </c>
      <c r="BI280">
        <v>4.3542900000000002E-2</v>
      </c>
      <c r="BJ280">
        <v>6.4595899999999998E-2</v>
      </c>
      <c r="BK280">
        <v>0.39328049999999998</v>
      </c>
      <c r="BL280">
        <v>0.33550750000000001</v>
      </c>
      <c r="BM280">
        <v>0.11997819999999999</v>
      </c>
      <c r="BN280">
        <v>8.2216300000000006E-2</v>
      </c>
      <c r="BO280">
        <v>0.1962853</v>
      </c>
      <c r="BP280">
        <v>0.5763104</v>
      </c>
      <c r="BQ280">
        <v>0.73050550000000003</v>
      </c>
      <c r="BR280">
        <v>0.65947719999999999</v>
      </c>
      <c r="BS280">
        <v>0.4904367</v>
      </c>
      <c r="BT280">
        <v>0.70665259999999996</v>
      </c>
      <c r="BU280">
        <v>0.74053409999999997</v>
      </c>
      <c r="BV280">
        <v>0.6881178</v>
      </c>
      <c r="BW280">
        <v>0.49967149999999999</v>
      </c>
      <c r="BX280">
        <v>0.37880229999999998</v>
      </c>
      <c r="BY280">
        <v>0.53839729999999997</v>
      </c>
      <c r="BZ280">
        <v>0.62672850000000002</v>
      </c>
      <c r="CA280">
        <v>0.43919390000000003</v>
      </c>
      <c r="CB280">
        <v>0.4314616</v>
      </c>
      <c r="CC280">
        <v>0.61942889999999995</v>
      </c>
      <c r="CD280">
        <v>0.74487440000000005</v>
      </c>
      <c r="CE280">
        <v>0.59097829999999996</v>
      </c>
      <c r="CF280">
        <v>0.36305579999999998</v>
      </c>
      <c r="CG280">
        <v>0.1360653</v>
      </c>
      <c r="CH280">
        <v>0.17087459999999999</v>
      </c>
      <c r="CI280">
        <v>0.49905650000000001</v>
      </c>
      <c r="CJ280">
        <v>0.43241619999999997</v>
      </c>
      <c r="CK280">
        <v>0.2115833</v>
      </c>
      <c r="CL280">
        <v>0.18187490000000001</v>
      </c>
      <c r="CM280">
        <v>0.29995880000000003</v>
      </c>
      <c r="CN280">
        <v>0.67814110000000005</v>
      </c>
      <c r="CO280">
        <v>0.82730210000000004</v>
      </c>
      <c r="CP280">
        <v>0.75067399999999995</v>
      </c>
      <c r="CQ280">
        <v>0.57885070000000005</v>
      </c>
      <c r="CR280">
        <v>0.78436399999999995</v>
      </c>
      <c r="CS280">
        <v>0.81850109999999998</v>
      </c>
      <c r="CT280">
        <v>0.76529769999999997</v>
      </c>
      <c r="CU280">
        <v>0.57304699999999997</v>
      </c>
      <c r="CV280">
        <v>0.45423570000000002</v>
      </c>
      <c r="CW280">
        <v>0.60623249999999995</v>
      </c>
      <c r="CX280">
        <v>0.70260100000000003</v>
      </c>
      <c r="CY280">
        <v>0.52220710000000004</v>
      </c>
      <c r="CZ280">
        <v>0.52014769999999999</v>
      </c>
      <c r="DA280">
        <v>0.70744260000000003</v>
      </c>
      <c r="DB280">
        <v>0.830627</v>
      </c>
      <c r="DC280">
        <v>0.68410939999999998</v>
      </c>
      <c r="DD280">
        <v>0.45500030000000002</v>
      </c>
      <c r="DE280">
        <v>0.22858780000000001</v>
      </c>
      <c r="DF280">
        <v>0.27715329999999999</v>
      </c>
      <c r="DG280">
        <v>0.60483260000000005</v>
      </c>
      <c r="DH280">
        <v>0.52932489999999999</v>
      </c>
      <c r="DI280">
        <v>0.30318850000000003</v>
      </c>
      <c r="DJ280">
        <v>0.28153349999999999</v>
      </c>
      <c r="DK280">
        <v>0.4036323</v>
      </c>
      <c r="DL280">
        <v>0.77997170000000005</v>
      </c>
      <c r="DM280">
        <v>0.92409870000000005</v>
      </c>
      <c r="DN280">
        <v>0.84187080000000003</v>
      </c>
      <c r="DO280">
        <v>0.66726470000000004</v>
      </c>
      <c r="DP280">
        <v>0.86207549999999999</v>
      </c>
      <c r="DQ280">
        <v>0.89646809999999999</v>
      </c>
      <c r="DR280">
        <v>0.84247760000000005</v>
      </c>
      <c r="DS280">
        <v>0.64642250000000001</v>
      </c>
      <c r="DT280">
        <v>0.52966899999999995</v>
      </c>
      <c r="DU280">
        <v>0.67406759999999999</v>
      </c>
      <c r="DV280">
        <v>0.81214900000000001</v>
      </c>
      <c r="DW280">
        <v>0.642065</v>
      </c>
      <c r="DX280">
        <v>0.64819629999999995</v>
      </c>
      <c r="DY280">
        <v>0.8345205</v>
      </c>
      <c r="DZ280">
        <v>0.95444010000000001</v>
      </c>
      <c r="EA280">
        <v>0.81857590000000002</v>
      </c>
      <c r="EB280">
        <v>0.58775339999999998</v>
      </c>
      <c r="EC280">
        <v>0.36217549999999998</v>
      </c>
      <c r="ED280">
        <v>0.43060280000000001</v>
      </c>
      <c r="EE280">
        <v>0.75755629999999996</v>
      </c>
      <c r="EF280">
        <v>0.6692456</v>
      </c>
      <c r="EG280">
        <v>0.4354517</v>
      </c>
      <c r="EH280">
        <v>0.42542479999999999</v>
      </c>
      <c r="EI280">
        <v>0.55332029999999999</v>
      </c>
      <c r="EJ280">
        <v>0.92699900000000002</v>
      </c>
      <c r="EK280">
        <v>1.063858</v>
      </c>
      <c r="EL280">
        <v>0.97354450000000003</v>
      </c>
      <c r="EM280">
        <v>0.79492039999999997</v>
      </c>
      <c r="EN280">
        <v>0.97427850000000005</v>
      </c>
      <c r="EO280">
        <v>1.0090399999999999</v>
      </c>
      <c r="EP280">
        <v>0.95391320000000002</v>
      </c>
      <c r="EQ280">
        <v>0.75236510000000001</v>
      </c>
      <c r="ER280">
        <v>0.63858289999999995</v>
      </c>
      <c r="ES280">
        <v>0.7720108</v>
      </c>
      <c r="ET280">
        <v>51.096679999999999</v>
      </c>
      <c r="EU280">
        <v>50.270510000000002</v>
      </c>
      <c r="EV280">
        <v>49.61083</v>
      </c>
      <c r="EW280">
        <v>49.05836</v>
      </c>
      <c r="EX280">
        <v>48.524889999999999</v>
      </c>
      <c r="EY280">
        <v>48.014380000000003</v>
      </c>
      <c r="EZ280">
        <v>47.33587</v>
      </c>
      <c r="FA280">
        <v>47.292960000000001</v>
      </c>
      <c r="FB280">
        <v>49.525410000000001</v>
      </c>
      <c r="FC280">
        <v>53.092579999999998</v>
      </c>
      <c r="FD280">
        <v>56.360729999999997</v>
      </c>
      <c r="FE280">
        <v>59.14573</v>
      </c>
      <c r="FF280">
        <v>61.548070000000003</v>
      </c>
      <c r="FG280">
        <v>63.244579999999999</v>
      </c>
      <c r="FH280">
        <v>64.480770000000007</v>
      </c>
      <c r="FI280">
        <v>64.987430000000003</v>
      </c>
      <c r="FJ280">
        <v>64.540390000000002</v>
      </c>
      <c r="FK280">
        <v>63.336889999999997</v>
      </c>
      <c r="FL280">
        <v>61.268889999999999</v>
      </c>
      <c r="FM280">
        <v>58.668399999999998</v>
      </c>
      <c r="FN280">
        <v>56.428019999999997</v>
      </c>
      <c r="FO280">
        <v>54.610819999999997</v>
      </c>
      <c r="FP280">
        <v>53.164490000000001</v>
      </c>
      <c r="FQ280">
        <v>52.038609999999998</v>
      </c>
      <c r="FR280">
        <v>9.0170100000000003E-2</v>
      </c>
      <c r="FS280">
        <v>0.11202529999999999</v>
      </c>
    </row>
    <row r="281" spans="1:176" x14ac:dyDescent="0.2">
      <c r="A281" t="s">
        <v>199</v>
      </c>
      <c r="B281" t="s">
        <v>191</v>
      </c>
      <c r="C281" t="s">
        <v>1</v>
      </c>
      <c r="D281" t="s">
        <v>244</v>
      </c>
      <c r="E281">
        <v>311</v>
      </c>
      <c r="F281">
        <v>6.3457169999999996</v>
      </c>
      <c r="G281">
        <v>6.3029929999999998</v>
      </c>
      <c r="H281">
        <v>6.2147329999999998</v>
      </c>
      <c r="I281">
        <v>6.3818200000000003</v>
      </c>
      <c r="J281">
        <v>6.9217000000000004</v>
      </c>
      <c r="K281">
        <v>7.1239889999999999</v>
      </c>
      <c r="L281">
        <v>8.037433</v>
      </c>
      <c r="M281">
        <v>9.1854689999999994</v>
      </c>
      <c r="N281">
        <v>11.40555</v>
      </c>
      <c r="O281">
        <v>11.854139999999999</v>
      </c>
      <c r="P281">
        <v>11.79631</v>
      </c>
      <c r="Q281">
        <v>11.73265</v>
      </c>
      <c r="R281">
        <v>11.325900000000001</v>
      </c>
      <c r="S281">
        <v>11.614190000000001</v>
      </c>
      <c r="T281">
        <v>11.36875</v>
      </c>
      <c r="U281">
        <v>11.02355</v>
      </c>
      <c r="V281">
        <v>9.9871540000000003</v>
      </c>
      <c r="W281">
        <v>8.5580269999999992</v>
      </c>
      <c r="X281">
        <v>7.9744419999999998</v>
      </c>
      <c r="Y281">
        <v>8.075488</v>
      </c>
      <c r="Z281">
        <v>7.9771470000000004</v>
      </c>
      <c r="AA281">
        <v>7.4622060000000001</v>
      </c>
      <c r="AB281">
        <v>7.0423140000000002</v>
      </c>
      <c r="AC281">
        <v>6.8035959999999998</v>
      </c>
      <c r="AD281">
        <v>0.29397869999999998</v>
      </c>
      <c r="AE281">
        <v>0.1076868</v>
      </c>
      <c r="AF281">
        <v>5.3775900000000001E-2</v>
      </c>
      <c r="AG281">
        <v>0.16423389999999999</v>
      </c>
      <c r="AH281">
        <v>0.1406191</v>
      </c>
      <c r="AI281">
        <v>-7.5063299999999999E-2</v>
      </c>
      <c r="AJ281">
        <v>6.6091700000000003E-2</v>
      </c>
      <c r="AK281">
        <v>-4.1240499999999999E-2</v>
      </c>
      <c r="AL281">
        <v>0.12356</v>
      </c>
      <c r="AM281">
        <v>8.2273700000000005E-2</v>
      </c>
      <c r="AN281">
        <v>4.326E-4</v>
      </c>
      <c r="AO281">
        <v>-7.4719599999999997E-2</v>
      </c>
      <c r="AP281">
        <v>-1.9273599999999998E-2</v>
      </c>
      <c r="AQ281">
        <v>-2.6866999999999999E-2</v>
      </c>
      <c r="AR281">
        <v>0.35074359999999999</v>
      </c>
      <c r="AS281">
        <v>0.60593249999999999</v>
      </c>
      <c r="AT281">
        <v>0.60398640000000003</v>
      </c>
      <c r="AU281">
        <v>0.5152352</v>
      </c>
      <c r="AV281">
        <v>0.48119689999999998</v>
      </c>
      <c r="AW281">
        <v>0.50863460000000005</v>
      </c>
      <c r="AX281">
        <v>0.33382220000000001</v>
      </c>
      <c r="AY281">
        <v>0.25235099999999999</v>
      </c>
      <c r="AZ281">
        <v>0.2958866</v>
      </c>
      <c r="BA281">
        <v>0.41051140000000003</v>
      </c>
      <c r="BB281">
        <v>0.40352660000000001</v>
      </c>
      <c r="BC281">
        <v>0.22754469999999999</v>
      </c>
      <c r="BD281">
        <v>0.1818246</v>
      </c>
      <c r="BE281">
        <v>0.29131180000000001</v>
      </c>
      <c r="BF281">
        <v>0.26443220000000001</v>
      </c>
      <c r="BG281">
        <v>5.9403200000000003E-2</v>
      </c>
      <c r="BH281">
        <v>0.19884479999999999</v>
      </c>
      <c r="BI281">
        <v>9.2347200000000004E-2</v>
      </c>
      <c r="BJ281">
        <v>0.27700960000000002</v>
      </c>
      <c r="BK281">
        <v>0.2349975</v>
      </c>
      <c r="BL281">
        <v>0.14035329999999999</v>
      </c>
      <c r="BM281">
        <v>5.7543700000000003E-2</v>
      </c>
      <c r="BN281">
        <v>0.1246176</v>
      </c>
      <c r="BO281">
        <v>0.1228211</v>
      </c>
      <c r="BP281">
        <v>0.49777090000000002</v>
      </c>
      <c r="BQ281">
        <v>0.7456914</v>
      </c>
      <c r="BR281">
        <v>0.73566010000000004</v>
      </c>
      <c r="BS281">
        <v>0.64289099999999999</v>
      </c>
      <c r="BT281">
        <v>0.59339989999999998</v>
      </c>
      <c r="BU281">
        <v>0.62120660000000005</v>
      </c>
      <c r="BV281">
        <v>0.44525769999999998</v>
      </c>
      <c r="BW281">
        <v>0.35829349999999999</v>
      </c>
      <c r="BX281">
        <v>0.4048004</v>
      </c>
      <c r="BY281">
        <v>0.50845459999999998</v>
      </c>
      <c r="BZ281">
        <v>0.47939920000000003</v>
      </c>
      <c r="CA281">
        <v>0.31055779999999999</v>
      </c>
      <c r="CB281">
        <v>0.27051069999999999</v>
      </c>
      <c r="CC281">
        <v>0.37932549999999998</v>
      </c>
      <c r="CD281">
        <v>0.35018480000000002</v>
      </c>
      <c r="CE281">
        <v>0.15253430000000001</v>
      </c>
      <c r="CF281">
        <v>0.29078929999999997</v>
      </c>
      <c r="CG281">
        <v>0.1848697</v>
      </c>
      <c r="CH281">
        <v>0.38328830000000003</v>
      </c>
      <c r="CI281">
        <v>0.34077350000000001</v>
      </c>
      <c r="CJ281">
        <v>0.237262</v>
      </c>
      <c r="CK281">
        <v>0.1491489</v>
      </c>
      <c r="CL281">
        <v>0.22427630000000001</v>
      </c>
      <c r="CM281">
        <v>0.22649449999999999</v>
      </c>
      <c r="CN281">
        <v>0.59960159999999996</v>
      </c>
      <c r="CO281">
        <v>0.84248809999999996</v>
      </c>
      <c r="CP281">
        <v>0.82685699999999995</v>
      </c>
      <c r="CQ281">
        <v>0.73130499999999998</v>
      </c>
      <c r="CR281">
        <v>0.67111129999999997</v>
      </c>
      <c r="CS281">
        <v>0.69917359999999995</v>
      </c>
      <c r="CT281">
        <v>0.52243759999999995</v>
      </c>
      <c r="CU281">
        <v>0.43166909999999997</v>
      </c>
      <c r="CV281">
        <v>0.48023379999999999</v>
      </c>
      <c r="CW281">
        <v>0.57628979999999996</v>
      </c>
      <c r="CX281">
        <v>0.55527170000000003</v>
      </c>
      <c r="CY281">
        <v>0.393571</v>
      </c>
      <c r="CZ281">
        <v>0.35919679999999998</v>
      </c>
      <c r="DA281">
        <v>0.46733920000000001</v>
      </c>
      <c r="DB281">
        <v>0.43593730000000003</v>
      </c>
      <c r="DC281">
        <v>0.24566540000000001</v>
      </c>
      <c r="DD281">
        <v>0.38273370000000001</v>
      </c>
      <c r="DE281">
        <v>0.27739209999999997</v>
      </c>
      <c r="DF281">
        <v>0.48956699999999997</v>
      </c>
      <c r="DG281">
        <v>0.44654949999999999</v>
      </c>
      <c r="DH281">
        <v>0.33417069999999999</v>
      </c>
      <c r="DI281">
        <v>0.240754</v>
      </c>
      <c r="DJ281">
        <v>0.32393490000000003</v>
      </c>
      <c r="DK281">
        <v>0.33016800000000002</v>
      </c>
      <c r="DL281">
        <v>0.70143219999999995</v>
      </c>
      <c r="DM281">
        <v>0.93928469999999997</v>
      </c>
      <c r="DN281">
        <v>0.91805380000000003</v>
      </c>
      <c r="DO281">
        <v>0.81971899999999998</v>
      </c>
      <c r="DP281">
        <v>0.74882280000000001</v>
      </c>
      <c r="DQ281">
        <v>0.77714059999999996</v>
      </c>
      <c r="DR281">
        <v>0.59961750000000003</v>
      </c>
      <c r="DS281">
        <v>0.50504459999999995</v>
      </c>
      <c r="DT281">
        <v>0.55566720000000003</v>
      </c>
      <c r="DU281">
        <v>0.6441249</v>
      </c>
      <c r="DV281">
        <v>0.66481970000000001</v>
      </c>
      <c r="DW281">
        <v>0.51342889999999997</v>
      </c>
      <c r="DX281">
        <v>0.4872454</v>
      </c>
      <c r="DY281">
        <v>0.59441699999999997</v>
      </c>
      <c r="DZ281">
        <v>0.55975050000000004</v>
      </c>
      <c r="EA281">
        <v>0.38013190000000002</v>
      </c>
      <c r="EB281">
        <v>0.51548689999999997</v>
      </c>
      <c r="EC281">
        <v>0.41097990000000001</v>
      </c>
      <c r="ED281">
        <v>0.64301649999999999</v>
      </c>
      <c r="EE281">
        <v>0.59927330000000001</v>
      </c>
      <c r="EF281">
        <v>0.4740914</v>
      </c>
      <c r="EG281">
        <v>0.3730173</v>
      </c>
      <c r="EH281">
        <v>0.46782620000000003</v>
      </c>
      <c r="EI281">
        <v>0.479856</v>
      </c>
      <c r="EJ281">
        <v>0.84845950000000003</v>
      </c>
      <c r="EK281">
        <v>1.0790439999999999</v>
      </c>
      <c r="EL281">
        <v>1.0497270000000001</v>
      </c>
      <c r="EM281">
        <v>0.94737479999999996</v>
      </c>
      <c r="EN281">
        <v>0.86102579999999995</v>
      </c>
      <c r="EO281">
        <v>0.88971250000000002</v>
      </c>
      <c r="EP281">
        <v>0.71105309999999999</v>
      </c>
      <c r="EQ281">
        <v>0.61098710000000001</v>
      </c>
      <c r="ER281">
        <v>0.66458099999999998</v>
      </c>
      <c r="ES281">
        <v>0.74206810000000001</v>
      </c>
      <c r="ET281">
        <v>45.520919999999997</v>
      </c>
      <c r="EU281">
        <v>45.02854</v>
      </c>
      <c r="EV281">
        <v>45.061309999999999</v>
      </c>
      <c r="EW281">
        <v>45.062040000000003</v>
      </c>
      <c r="EX281">
        <v>45.086210000000001</v>
      </c>
      <c r="EY281">
        <v>45.499690000000001</v>
      </c>
      <c r="EZ281">
        <v>45.175159999999998</v>
      </c>
      <c r="FA281">
        <v>46.254280000000001</v>
      </c>
      <c r="FB281">
        <v>48.047449999999998</v>
      </c>
      <c r="FC281">
        <v>48.705730000000003</v>
      </c>
      <c r="FD281">
        <v>49.503500000000003</v>
      </c>
      <c r="FE281">
        <v>49.013179999999998</v>
      </c>
      <c r="FF281">
        <v>49.542020000000001</v>
      </c>
      <c r="FG281">
        <v>49.092120000000001</v>
      </c>
      <c r="FH281">
        <v>48.881680000000003</v>
      </c>
      <c r="FI281">
        <v>48.716810000000002</v>
      </c>
      <c r="FJ281">
        <v>49.6083</v>
      </c>
      <c r="FK281">
        <v>50.076770000000003</v>
      </c>
      <c r="FL281">
        <v>49.682000000000002</v>
      </c>
      <c r="FM281">
        <v>48.027450000000002</v>
      </c>
      <c r="FN281">
        <v>46.064819999999997</v>
      </c>
      <c r="FO281">
        <v>45.35</v>
      </c>
      <c r="FP281">
        <v>45.101889999999997</v>
      </c>
      <c r="FQ281">
        <v>45.268940000000001</v>
      </c>
      <c r="FR281">
        <v>9.0170100000000003E-2</v>
      </c>
      <c r="FS281">
        <v>0.11202529999999999</v>
      </c>
    </row>
    <row r="282" spans="1:176" x14ac:dyDescent="0.2">
      <c r="A282" t="s">
        <v>199</v>
      </c>
      <c r="B282" t="s">
        <v>191</v>
      </c>
      <c r="C282" t="s">
        <v>1</v>
      </c>
      <c r="D282" t="s">
        <v>234</v>
      </c>
      <c r="E282">
        <v>311</v>
      </c>
      <c r="F282">
        <v>5.6719299999999997</v>
      </c>
      <c r="G282">
        <v>5.5656379999999999</v>
      </c>
      <c r="H282">
        <v>5.500769</v>
      </c>
      <c r="I282">
        <v>5.628355</v>
      </c>
      <c r="J282">
        <v>5.9075369999999996</v>
      </c>
      <c r="K282">
        <v>6.1405820000000002</v>
      </c>
      <c r="L282">
        <v>6.7145539999999997</v>
      </c>
      <c r="M282">
        <v>7.9594440000000004</v>
      </c>
      <c r="N282">
        <v>10.00427</v>
      </c>
      <c r="O282">
        <v>10.8705</v>
      </c>
      <c r="P282">
        <v>11.48574</v>
      </c>
      <c r="Q282">
        <v>11.92449</v>
      </c>
      <c r="R282">
        <v>11.737679999999999</v>
      </c>
      <c r="S282">
        <v>12.39162</v>
      </c>
      <c r="T282">
        <v>12.654159999999999</v>
      </c>
      <c r="U282">
        <v>12.10528</v>
      </c>
      <c r="V282">
        <v>10.986890000000001</v>
      </c>
      <c r="W282">
        <v>8.9951179999999997</v>
      </c>
      <c r="X282">
        <v>8.2758409999999998</v>
      </c>
      <c r="Y282">
        <v>8.0312040000000007</v>
      </c>
      <c r="Z282">
        <v>7.7647719999999998</v>
      </c>
      <c r="AA282">
        <v>7.0724520000000002</v>
      </c>
      <c r="AB282">
        <v>6.3261880000000001</v>
      </c>
      <c r="AC282">
        <v>5.9620420000000003</v>
      </c>
      <c r="AD282">
        <v>6.6414100000000004E-2</v>
      </c>
      <c r="AE282">
        <v>6.8468500000000002E-2</v>
      </c>
      <c r="AF282">
        <v>8.6114399999999994E-2</v>
      </c>
      <c r="AG282">
        <v>0.2082358</v>
      </c>
      <c r="AH282">
        <v>0.38621179999999999</v>
      </c>
      <c r="AI282">
        <v>0.33943600000000002</v>
      </c>
      <c r="AJ282">
        <v>0.3181061</v>
      </c>
      <c r="AK282">
        <v>6.2340100000000002E-2</v>
      </c>
      <c r="AL282">
        <v>1.98541E-2</v>
      </c>
      <c r="AM282">
        <v>-5.3885500000000003E-2</v>
      </c>
      <c r="AN282">
        <v>-4.2859500000000002E-2</v>
      </c>
      <c r="AO282">
        <v>-0.112956</v>
      </c>
      <c r="AP282">
        <v>1.0558E-3</v>
      </c>
      <c r="AQ282">
        <v>4.60939E-2</v>
      </c>
      <c r="AR282">
        <v>0.18498029999999999</v>
      </c>
      <c r="AS282">
        <v>0.2457867</v>
      </c>
      <c r="AT282">
        <v>0.27074910000000002</v>
      </c>
      <c r="AU282">
        <v>6.20536E-2</v>
      </c>
      <c r="AV282">
        <v>0.18982470000000001</v>
      </c>
      <c r="AW282">
        <v>0.24021049999999999</v>
      </c>
      <c r="AX282">
        <v>0.33274389999999998</v>
      </c>
      <c r="AY282">
        <v>0.12236320000000001</v>
      </c>
      <c r="AZ282">
        <v>-4.2165599999999998E-2</v>
      </c>
      <c r="BA282">
        <v>0.1016639</v>
      </c>
      <c r="BB282">
        <v>0.22482659999999999</v>
      </c>
      <c r="BC282">
        <v>0.2168264</v>
      </c>
      <c r="BD282">
        <v>0.2353894</v>
      </c>
      <c r="BE282">
        <v>0.37056309999999998</v>
      </c>
      <c r="BF282">
        <v>0.54681749999999996</v>
      </c>
      <c r="BG282">
        <v>0.48619220000000002</v>
      </c>
      <c r="BH282">
        <v>0.4612137</v>
      </c>
      <c r="BI282">
        <v>0.198381</v>
      </c>
      <c r="BJ282">
        <v>0.21846070000000001</v>
      </c>
      <c r="BK282">
        <v>0.1795001</v>
      </c>
      <c r="BL282">
        <v>0.17178479999999999</v>
      </c>
      <c r="BM282">
        <v>0.11677700000000001</v>
      </c>
      <c r="BN282">
        <v>0.24996889999999999</v>
      </c>
      <c r="BO282">
        <v>0.32321179999999999</v>
      </c>
      <c r="BP282">
        <v>0.43968410000000002</v>
      </c>
      <c r="BQ282">
        <v>0.4788789</v>
      </c>
      <c r="BR282">
        <v>0.50090579999999996</v>
      </c>
      <c r="BS282">
        <v>0.28525679999999998</v>
      </c>
      <c r="BT282">
        <v>0.3950726</v>
      </c>
      <c r="BU282">
        <v>0.49447989999999997</v>
      </c>
      <c r="BV282">
        <v>0.56809370000000003</v>
      </c>
      <c r="BW282">
        <v>0.33693640000000002</v>
      </c>
      <c r="BX282">
        <v>0.1368578</v>
      </c>
      <c r="BY282">
        <v>0.25358059999999999</v>
      </c>
      <c r="BZ282">
        <v>0.33454260000000002</v>
      </c>
      <c r="CA282">
        <v>0.31957859999999999</v>
      </c>
      <c r="CB282">
        <v>0.33877669999999999</v>
      </c>
      <c r="CC282">
        <v>0.48299039999999999</v>
      </c>
      <c r="CD282">
        <v>0.65805250000000004</v>
      </c>
      <c r="CE282">
        <v>0.587835</v>
      </c>
      <c r="CF282">
        <v>0.56032970000000004</v>
      </c>
      <c r="CG282">
        <v>0.29260259999999999</v>
      </c>
      <c r="CH282">
        <v>0.35601500000000003</v>
      </c>
      <c r="CI282">
        <v>0.34114220000000001</v>
      </c>
      <c r="CJ282">
        <v>0.32044689999999998</v>
      </c>
      <c r="CK282">
        <v>0.27588940000000001</v>
      </c>
      <c r="CL282">
        <v>0.4223654</v>
      </c>
      <c r="CM282">
        <v>0.51514280000000001</v>
      </c>
      <c r="CN282">
        <v>0.61609119999999995</v>
      </c>
      <c r="CO282">
        <v>0.64031769999999999</v>
      </c>
      <c r="CP282">
        <v>0.66031150000000005</v>
      </c>
      <c r="CQ282">
        <v>0.43984669999999998</v>
      </c>
      <c r="CR282">
        <v>0.5372266</v>
      </c>
      <c r="CS282">
        <v>0.67058600000000002</v>
      </c>
      <c r="CT282">
        <v>0.73109610000000003</v>
      </c>
      <c r="CU282">
        <v>0.48554920000000001</v>
      </c>
      <c r="CV282">
        <v>0.26084889999999999</v>
      </c>
      <c r="CW282">
        <v>0.3587977</v>
      </c>
      <c r="CX282">
        <v>0.4442586</v>
      </c>
      <c r="CY282">
        <v>0.42233080000000001</v>
      </c>
      <c r="CZ282">
        <v>0.4421641</v>
      </c>
      <c r="DA282">
        <v>0.5954178</v>
      </c>
      <c r="DB282">
        <v>0.76928750000000001</v>
      </c>
      <c r="DC282">
        <v>0.68947789999999998</v>
      </c>
      <c r="DD282">
        <v>0.65944559999999997</v>
      </c>
      <c r="DE282">
        <v>0.3868241</v>
      </c>
      <c r="DF282">
        <v>0.49356929999999999</v>
      </c>
      <c r="DG282">
        <v>0.50278429999999996</v>
      </c>
      <c r="DH282">
        <v>0.4691089</v>
      </c>
      <c r="DI282">
        <v>0.43500179999999999</v>
      </c>
      <c r="DJ282">
        <v>0.59476189999999995</v>
      </c>
      <c r="DK282">
        <v>0.70707379999999997</v>
      </c>
      <c r="DL282">
        <v>0.79249820000000004</v>
      </c>
      <c r="DM282">
        <v>0.80175660000000004</v>
      </c>
      <c r="DN282">
        <v>0.81971729999999998</v>
      </c>
      <c r="DO282">
        <v>0.59443659999999998</v>
      </c>
      <c r="DP282">
        <v>0.67938069999999995</v>
      </c>
      <c r="DQ282">
        <v>0.84669220000000001</v>
      </c>
      <c r="DR282">
        <v>0.89409859999999997</v>
      </c>
      <c r="DS282">
        <v>0.63416189999999995</v>
      </c>
      <c r="DT282">
        <v>0.38484000000000002</v>
      </c>
      <c r="DU282">
        <v>0.46401480000000001</v>
      </c>
      <c r="DV282">
        <v>0.60267099999999996</v>
      </c>
      <c r="DW282">
        <v>0.57068859999999999</v>
      </c>
      <c r="DX282">
        <v>0.5914391</v>
      </c>
      <c r="DY282">
        <v>0.757745</v>
      </c>
      <c r="DZ282">
        <v>0.92989330000000003</v>
      </c>
      <c r="EA282">
        <v>0.83623400000000003</v>
      </c>
      <c r="EB282">
        <v>0.80255319999999997</v>
      </c>
      <c r="EC282">
        <v>0.52286509999999997</v>
      </c>
      <c r="ED282">
        <v>0.69217589999999996</v>
      </c>
      <c r="EE282">
        <v>0.73616990000000004</v>
      </c>
      <c r="EF282">
        <v>0.68375330000000001</v>
      </c>
      <c r="EG282">
        <v>0.66473479999999996</v>
      </c>
      <c r="EH282">
        <v>0.84367510000000001</v>
      </c>
      <c r="EI282">
        <v>0.9841917</v>
      </c>
      <c r="EJ282">
        <v>1.047202</v>
      </c>
      <c r="EK282">
        <v>1.0348489999999999</v>
      </c>
      <c r="EL282">
        <v>1.049874</v>
      </c>
      <c r="EM282">
        <v>0.81763980000000003</v>
      </c>
      <c r="EN282">
        <v>0.88462850000000004</v>
      </c>
      <c r="EO282">
        <v>1.100962</v>
      </c>
      <c r="EP282">
        <v>1.129448</v>
      </c>
      <c r="EQ282">
        <v>0.84873520000000002</v>
      </c>
      <c r="ER282">
        <v>0.56386349999999996</v>
      </c>
      <c r="ES282">
        <v>0.61593149999999997</v>
      </c>
      <c r="ET282">
        <v>57.18732</v>
      </c>
      <c r="EU282">
        <v>56.012779999999999</v>
      </c>
      <c r="EV282">
        <v>54.921909999999997</v>
      </c>
      <c r="EW282">
        <v>54.02272</v>
      </c>
      <c r="EX282">
        <v>53.440660000000001</v>
      </c>
      <c r="EY282">
        <v>52.720649999999999</v>
      </c>
      <c r="EZ282">
        <v>52.39526</v>
      </c>
      <c r="FA282">
        <v>55.651090000000003</v>
      </c>
      <c r="FB282">
        <v>59.743009999999998</v>
      </c>
      <c r="FC282">
        <v>63.488410000000002</v>
      </c>
      <c r="FD282">
        <v>67.167779999999993</v>
      </c>
      <c r="FE282">
        <v>70.344229999999996</v>
      </c>
      <c r="FF282">
        <v>73.265010000000004</v>
      </c>
      <c r="FG282">
        <v>74.97636</v>
      </c>
      <c r="FH282">
        <v>75.850939999999994</v>
      </c>
      <c r="FI282">
        <v>75.795509999999993</v>
      </c>
      <c r="FJ282">
        <v>74.972759999999994</v>
      </c>
      <c r="FK282">
        <v>73.462559999999996</v>
      </c>
      <c r="FL282">
        <v>71.162649999999999</v>
      </c>
      <c r="FM282">
        <v>68.281329999999997</v>
      </c>
      <c r="FN282">
        <v>65.279780000000002</v>
      </c>
      <c r="FO282">
        <v>62.652560000000001</v>
      </c>
      <c r="FP282">
        <v>60.52617</v>
      </c>
      <c r="FQ282">
        <v>58.723190000000002</v>
      </c>
      <c r="FR282">
        <v>0.1983384</v>
      </c>
      <c r="FS282">
        <v>0.24470249999999999</v>
      </c>
      <c r="FT282">
        <v>0.3030043</v>
      </c>
    </row>
    <row r="283" spans="1:176" x14ac:dyDescent="0.2">
      <c r="A283" t="s">
        <v>199</v>
      </c>
      <c r="B283" t="s">
        <v>191</v>
      </c>
      <c r="C283" t="s">
        <v>1</v>
      </c>
      <c r="D283" t="s">
        <v>245</v>
      </c>
      <c r="E283">
        <v>311</v>
      </c>
      <c r="F283">
        <v>5.598821</v>
      </c>
      <c r="G283">
        <v>5.0818510000000003</v>
      </c>
      <c r="H283">
        <v>5.1397709999999996</v>
      </c>
      <c r="I283">
        <v>5.3877639999999998</v>
      </c>
      <c r="J283">
        <v>5.6316670000000002</v>
      </c>
      <c r="K283">
        <v>5.8199420000000002</v>
      </c>
      <c r="L283">
        <v>6.1018400000000002</v>
      </c>
      <c r="M283">
        <v>7.7031460000000003</v>
      </c>
      <c r="N283">
        <v>9.7435670000000005</v>
      </c>
      <c r="O283">
        <v>11.548769999999999</v>
      </c>
      <c r="P283">
        <v>12.369949999999999</v>
      </c>
      <c r="Q283">
        <v>13.292960000000001</v>
      </c>
      <c r="R283">
        <v>13.555709999999999</v>
      </c>
      <c r="S283">
        <v>14.483129999999999</v>
      </c>
      <c r="T283">
        <v>15.144880000000001</v>
      </c>
      <c r="U283">
        <v>14.222110000000001</v>
      </c>
      <c r="V283">
        <v>12.92648</v>
      </c>
      <c r="W283">
        <v>10.68749</v>
      </c>
      <c r="X283">
        <v>9.1238240000000008</v>
      </c>
      <c r="Y283">
        <v>8.7164789999999996</v>
      </c>
      <c r="Z283">
        <v>8.2220270000000006</v>
      </c>
      <c r="AA283">
        <v>7.1960959999999998</v>
      </c>
      <c r="AB283">
        <v>6.2753829999999997</v>
      </c>
      <c r="AC283">
        <v>5.9789700000000003</v>
      </c>
      <c r="AD283">
        <v>2.5950000000000001E-2</v>
      </c>
      <c r="AE283">
        <v>-0.28826580000000002</v>
      </c>
      <c r="AF283">
        <v>-0.214364</v>
      </c>
      <c r="AG283">
        <v>-0.1310817</v>
      </c>
      <c r="AH283">
        <v>1.6744700000000001E-2</v>
      </c>
      <c r="AI283">
        <v>0.1618966</v>
      </c>
      <c r="AJ283">
        <v>-4.5731500000000001E-2</v>
      </c>
      <c r="AK283">
        <v>2.6950700000000001E-2</v>
      </c>
      <c r="AL283">
        <v>-6.9595000000000004E-3</v>
      </c>
      <c r="AM283">
        <v>0.29722369999999998</v>
      </c>
      <c r="AN283">
        <v>0.48541620000000002</v>
      </c>
      <c r="AO283">
        <v>0.27062649999999999</v>
      </c>
      <c r="AP283">
        <v>0.37686910000000001</v>
      </c>
      <c r="AQ283">
        <v>0.23524020000000001</v>
      </c>
      <c r="AR283">
        <v>0.46373209999999998</v>
      </c>
      <c r="AS283">
        <v>0.21895249999999999</v>
      </c>
      <c r="AT283">
        <v>0.18582940000000001</v>
      </c>
      <c r="AU283">
        <v>0.11716600000000001</v>
      </c>
      <c r="AV283">
        <v>3.79566E-2</v>
      </c>
      <c r="AW283">
        <v>7.4070800000000006E-2</v>
      </c>
      <c r="AX283">
        <v>1.3413100000000001E-2</v>
      </c>
      <c r="AY283">
        <v>-0.12068859999999999</v>
      </c>
      <c r="AZ283">
        <v>-0.2188812</v>
      </c>
      <c r="BA283">
        <v>3.143E-4</v>
      </c>
      <c r="BB283">
        <v>0.18436240000000001</v>
      </c>
      <c r="BC283">
        <v>-0.1399079</v>
      </c>
      <c r="BD283">
        <v>-6.5088999999999994E-2</v>
      </c>
      <c r="BE283">
        <v>3.1245499999999999E-2</v>
      </c>
      <c r="BF283">
        <v>0.17735039999999999</v>
      </c>
      <c r="BG283">
        <v>0.3086528</v>
      </c>
      <c r="BH283">
        <v>9.7376199999999996E-2</v>
      </c>
      <c r="BI283">
        <v>0.16299169999999999</v>
      </c>
      <c r="BJ283">
        <v>0.19164700000000001</v>
      </c>
      <c r="BK283">
        <v>0.5306092</v>
      </c>
      <c r="BL283">
        <v>0.70006060000000003</v>
      </c>
      <c r="BM283">
        <v>0.50035949999999996</v>
      </c>
      <c r="BN283">
        <v>0.62578230000000001</v>
      </c>
      <c r="BO283">
        <v>0.51235810000000004</v>
      </c>
      <c r="BP283">
        <v>0.71843590000000002</v>
      </c>
      <c r="BQ283">
        <v>0.45204460000000002</v>
      </c>
      <c r="BR283">
        <v>0.41598610000000003</v>
      </c>
      <c r="BS283">
        <v>0.34036929999999999</v>
      </c>
      <c r="BT283">
        <v>0.24320439999999999</v>
      </c>
      <c r="BU283">
        <v>0.32834010000000002</v>
      </c>
      <c r="BV283">
        <v>0.24876280000000001</v>
      </c>
      <c r="BW283">
        <v>9.3884599999999999E-2</v>
      </c>
      <c r="BX283">
        <v>-3.9857700000000003E-2</v>
      </c>
      <c r="BY283">
        <v>0.15223110000000001</v>
      </c>
      <c r="BZ283">
        <v>0.29407840000000002</v>
      </c>
      <c r="CA283">
        <v>-3.71557E-2</v>
      </c>
      <c r="CB283">
        <v>3.82983E-2</v>
      </c>
      <c r="CC283">
        <v>0.14367289999999999</v>
      </c>
      <c r="CD283">
        <v>0.28858549999999999</v>
      </c>
      <c r="CE283">
        <v>0.41029559999999998</v>
      </c>
      <c r="CF283">
        <v>0.1964921</v>
      </c>
      <c r="CG283">
        <v>0.25721319999999998</v>
      </c>
      <c r="CH283">
        <v>0.32920129999999997</v>
      </c>
      <c r="CI283">
        <v>0.69225130000000001</v>
      </c>
      <c r="CJ283">
        <v>0.84872259999999999</v>
      </c>
      <c r="CK283">
        <v>0.6594719</v>
      </c>
      <c r="CL283">
        <v>0.79817879999999997</v>
      </c>
      <c r="CM283">
        <v>0.7042891</v>
      </c>
      <c r="CN283">
        <v>0.8948429</v>
      </c>
      <c r="CO283">
        <v>0.61348349999999996</v>
      </c>
      <c r="CP283">
        <v>0.57539189999999996</v>
      </c>
      <c r="CQ283">
        <v>0.49495909999999999</v>
      </c>
      <c r="CR283">
        <v>0.38535849999999999</v>
      </c>
      <c r="CS283">
        <v>0.50444630000000001</v>
      </c>
      <c r="CT283">
        <v>0.4117653</v>
      </c>
      <c r="CU283">
        <v>0.2424974</v>
      </c>
      <c r="CV283">
        <v>8.4133399999999997E-2</v>
      </c>
      <c r="CW283">
        <v>0.25744810000000001</v>
      </c>
      <c r="CX283">
        <v>0.4037944</v>
      </c>
      <c r="CY283">
        <v>6.5596500000000002E-2</v>
      </c>
      <c r="CZ283">
        <v>0.1416857</v>
      </c>
      <c r="DA283">
        <v>0.2561002</v>
      </c>
      <c r="DB283">
        <v>0.39982050000000002</v>
      </c>
      <c r="DC283">
        <v>0.51193849999999996</v>
      </c>
      <c r="DD283">
        <v>0.29560799999999998</v>
      </c>
      <c r="DE283">
        <v>0.35143469999999999</v>
      </c>
      <c r="DF283">
        <v>0.4667557</v>
      </c>
      <c r="DG283">
        <v>0.85389349999999997</v>
      </c>
      <c r="DH283">
        <v>0.99738470000000001</v>
      </c>
      <c r="DI283">
        <v>0.81858430000000004</v>
      </c>
      <c r="DJ283">
        <v>0.97057530000000003</v>
      </c>
      <c r="DK283">
        <v>0.89622009999999996</v>
      </c>
      <c r="DL283">
        <v>1.07125</v>
      </c>
      <c r="DM283">
        <v>0.77492240000000001</v>
      </c>
      <c r="DN283">
        <v>0.7347977</v>
      </c>
      <c r="DO283">
        <v>0.64954900000000004</v>
      </c>
      <c r="DP283">
        <v>0.5275126</v>
      </c>
      <c r="DQ283">
        <v>0.6805525</v>
      </c>
      <c r="DR283">
        <v>0.57476780000000005</v>
      </c>
      <c r="DS283">
        <v>0.39111020000000002</v>
      </c>
      <c r="DT283">
        <v>0.20812449999999999</v>
      </c>
      <c r="DU283">
        <v>0.36266520000000002</v>
      </c>
      <c r="DV283">
        <v>0.56220689999999995</v>
      </c>
      <c r="DW283">
        <v>0.21395429999999999</v>
      </c>
      <c r="DX283">
        <v>0.29096060000000001</v>
      </c>
      <c r="DY283">
        <v>0.41842750000000001</v>
      </c>
      <c r="DZ283">
        <v>0.56042619999999999</v>
      </c>
      <c r="EA283">
        <v>0.65869460000000002</v>
      </c>
      <c r="EB283">
        <v>0.43871569999999999</v>
      </c>
      <c r="EC283">
        <v>0.48747570000000001</v>
      </c>
      <c r="ED283">
        <v>0.66536220000000001</v>
      </c>
      <c r="EE283">
        <v>1.0872790000000001</v>
      </c>
      <c r="EF283">
        <v>1.212029</v>
      </c>
      <c r="EG283">
        <v>1.0483169999999999</v>
      </c>
      <c r="EH283">
        <v>1.2194879999999999</v>
      </c>
      <c r="EI283">
        <v>1.173338</v>
      </c>
      <c r="EJ283">
        <v>1.3259540000000001</v>
      </c>
      <c r="EK283">
        <v>1.008014</v>
      </c>
      <c r="EL283">
        <v>0.96495430000000004</v>
      </c>
      <c r="EM283">
        <v>0.87275219999999998</v>
      </c>
      <c r="EN283">
        <v>0.73276039999999998</v>
      </c>
      <c r="EO283">
        <v>0.93482180000000004</v>
      </c>
      <c r="EP283">
        <v>0.81011750000000005</v>
      </c>
      <c r="EQ283">
        <v>0.60568339999999998</v>
      </c>
      <c r="ER283">
        <v>0.38714789999999999</v>
      </c>
      <c r="ES283">
        <v>0.51458199999999998</v>
      </c>
      <c r="ET283">
        <v>61.839370000000002</v>
      </c>
      <c r="EU283">
        <v>60.577660000000002</v>
      </c>
      <c r="EV283">
        <v>59.089149999999997</v>
      </c>
      <c r="EW283">
        <v>57.637779999999999</v>
      </c>
      <c r="EX283">
        <v>56.496690000000001</v>
      </c>
      <c r="EY283">
        <v>56.034509999999997</v>
      </c>
      <c r="EZ283">
        <v>56.002719999999997</v>
      </c>
      <c r="FA283">
        <v>61.619390000000003</v>
      </c>
      <c r="FB283">
        <v>68.168030000000002</v>
      </c>
      <c r="FC283">
        <v>73.999279999999999</v>
      </c>
      <c r="FD283">
        <v>79.243719999999996</v>
      </c>
      <c r="FE283">
        <v>83.634219999999999</v>
      </c>
      <c r="FF283">
        <v>87.052269999999993</v>
      </c>
      <c r="FG283">
        <v>89.963430000000002</v>
      </c>
      <c r="FH283">
        <v>90.906490000000005</v>
      </c>
      <c r="FI283">
        <v>90.944670000000002</v>
      </c>
      <c r="FJ283">
        <v>90.991230000000002</v>
      </c>
      <c r="FK283">
        <v>89.683430000000001</v>
      </c>
      <c r="FL283">
        <v>87.03519</v>
      </c>
      <c r="FM283">
        <v>83.114710000000002</v>
      </c>
      <c r="FN283">
        <v>78.250470000000007</v>
      </c>
      <c r="FO283">
        <v>74.241069999999993</v>
      </c>
      <c r="FP283">
        <v>69.857460000000003</v>
      </c>
      <c r="FQ283">
        <v>65.28528</v>
      </c>
      <c r="FR283">
        <v>0.1983384</v>
      </c>
      <c r="FS283">
        <v>0.24470249999999999</v>
      </c>
      <c r="FT283">
        <v>0.3030043</v>
      </c>
    </row>
    <row r="284" spans="1:176" x14ac:dyDescent="0.2">
      <c r="A284" t="s">
        <v>199</v>
      </c>
      <c r="B284" t="s">
        <v>191</v>
      </c>
      <c r="C284" t="s">
        <v>1</v>
      </c>
      <c r="D284" t="s">
        <v>248</v>
      </c>
      <c r="E284">
        <v>311</v>
      </c>
      <c r="F284">
        <v>6.1667740000000002</v>
      </c>
      <c r="G284">
        <v>5.9532600000000002</v>
      </c>
      <c r="H284">
        <v>5.9602380000000004</v>
      </c>
      <c r="I284">
        <v>6.2940870000000002</v>
      </c>
      <c r="J284">
        <v>6.6192299999999999</v>
      </c>
      <c r="K284">
        <v>7.0347359999999997</v>
      </c>
      <c r="L284">
        <v>7.9198409999999999</v>
      </c>
      <c r="M284">
        <v>9.1284290000000006</v>
      </c>
      <c r="N284">
        <v>11.054270000000001</v>
      </c>
      <c r="O284">
        <v>11.71866</v>
      </c>
      <c r="P284">
        <v>11.522119999999999</v>
      </c>
      <c r="Q284">
        <v>11.19557</v>
      </c>
      <c r="R284">
        <v>10.6289</v>
      </c>
      <c r="S284">
        <v>10.930759999999999</v>
      </c>
      <c r="T284">
        <v>11.166880000000001</v>
      </c>
      <c r="U284">
        <v>10.755179999999999</v>
      </c>
      <c r="V284">
        <v>9.7517320000000005</v>
      </c>
      <c r="W284">
        <v>8.7548349999999999</v>
      </c>
      <c r="X284">
        <v>8.4406949999999998</v>
      </c>
      <c r="Y284">
        <v>8.1666530000000002</v>
      </c>
      <c r="Z284">
        <v>7.717257</v>
      </c>
      <c r="AA284">
        <v>7.1658989999999996</v>
      </c>
      <c r="AB284">
        <v>6.6181989999999997</v>
      </c>
      <c r="AC284">
        <v>6.3692219999999997</v>
      </c>
      <c r="AD284">
        <v>0.42768519999999999</v>
      </c>
      <c r="AE284">
        <v>0.22204199999999999</v>
      </c>
      <c r="AF284">
        <v>0.19958709999999999</v>
      </c>
      <c r="AG284">
        <v>0.37818040000000003</v>
      </c>
      <c r="AH284">
        <v>0.48478349999999998</v>
      </c>
      <c r="AI284">
        <v>0.29976629999999999</v>
      </c>
      <c r="AJ284">
        <v>0.12697259999999999</v>
      </c>
      <c r="AK284">
        <v>-8.3840799999999993E-2</v>
      </c>
      <c r="AL284">
        <v>-6.2748899999999996E-2</v>
      </c>
      <c r="AM284">
        <v>0.22147410000000001</v>
      </c>
      <c r="AN284">
        <v>0.17268729999999999</v>
      </c>
      <c r="AO284">
        <v>-1.8832499999999999E-2</v>
      </c>
      <c r="AP284">
        <v>-5.1287699999999999E-2</v>
      </c>
      <c r="AQ284">
        <v>3.5588099999999998E-2</v>
      </c>
      <c r="AR284">
        <v>0.4174002</v>
      </c>
      <c r="AS284">
        <v>0.59214</v>
      </c>
      <c r="AT284">
        <v>0.53877920000000001</v>
      </c>
      <c r="AU284">
        <v>0.38993070000000002</v>
      </c>
      <c r="AV284">
        <v>0.58597399999999999</v>
      </c>
      <c r="AW284">
        <v>0.60892029999999997</v>
      </c>
      <c r="AX284">
        <v>0.54852690000000004</v>
      </c>
      <c r="AY284">
        <v>0.38226009999999999</v>
      </c>
      <c r="AZ284">
        <v>0.28140159999999997</v>
      </c>
      <c r="BA284">
        <v>0.44432640000000001</v>
      </c>
      <c r="BB284">
        <v>0.53723319999999997</v>
      </c>
      <c r="BC284">
        <v>0.34189989999999998</v>
      </c>
      <c r="BD284">
        <v>0.32763569999999997</v>
      </c>
      <c r="BE284">
        <v>0.50525819999999999</v>
      </c>
      <c r="BF284">
        <v>0.60859660000000004</v>
      </c>
      <c r="BG284">
        <v>0.43423270000000003</v>
      </c>
      <c r="BH284">
        <v>0.25972580000000001</v>
      </c>
      <c r="BI284">
        <v>4.9747E-2</v>
      </c>
      <c r="BJ284">
        <v>9.0700600000000006E-2</v>
      </c>
      <c r="BK284">
        <v>0.37419790000000003</v>
      </c>
      <c r="BL284">
        <v>0.3126081</v>
      </c>
      <c r="BM284">
        <v>0.1134308</v>
      </c>
      <c r="BN284">
        <v>9.2603500000000005E-2</v>
      </c>
      <c r="BO284">
        <v>0.1852761</v>
      </c>
      <c r="BP284">
        <v>0.56442749999999997</v>
      </c>
      <c r="BQ284">
        <v>0.73189890000000002</v>
      </c>
      <c r="BR284">
        <v>0.67045290000000002</v>
      </c>
      <c r="BS284">
        <v>0.51758649999999995</v>
      </c>
      <c r="BT284">
        <v>0.69817689999999999</v>
      </c>
      <c r="BU284">
        <v>0.72149220000000003</v>
      </c>
      <c r="BV284">
        <v>0.65996239999999995</v>
      </c>
      <c r="BW284">
        <v>0.48820259999999999</v>
      </c>
      <c r="BX284">
        <v>0.39031539999999998</v>
      </c>
      <c r="BY284">
        <v>0.54226960000000002</v>
      </c>
      <c r="BZ284">
        <v>0.61310569999999998</v>
      </c>
      <c r="CA284">
        <v>0.42491309999999999</v>
      </c>
      <c r="CB284">
        <v>0.41632180000000002</v>
      </c>
      <c r="CC284">
        <v>0.59327189999999996</v>
      </c>
      <c r="CD284">
        <v>0.6943492</v>
      </c>
      <c r="CE284">
        <v>0.52736380000000005</v>
      </c>
      <c r="CF284">
        <v>0.35167019999999999</v>
      </c>
      <c r="CG284">
        <v>0.14226939999999999</v>
      </c>
      <c r="CH284">
        <v>0.1969793</v>
      </c>
      <c r="CI284">
        <v>0.47997390000000001</v>
      </c>
      <c r="CJ284">
        <v>0.40951680000000001</v>
      </c>
      <c r="CK284">
        <v>0.205036</v>
      </c>
      <c r="CL284">
        <v>0.19226219999999999</v>
      </c>
      <c r="CM284">
        <v>0.28894959999999997</v>
      </c>
      <c r="CN284">
        <v>0.66625820000000002</v>
      </c>
      <c r="CO284">
        <v>0.82869550000000003</v>
      </c>
      <c r="CP284">
        <v>0.76164969999999999</v>
      </c>
      <c r="CQ284">
        <v>0.60600050000000005</v>
      </c>
      <c r="CR284">
        <v>0.77588840000000003</v>
      </c>
      <c r="CS284">
        <v>0.79945920000000004</v>
      </c>
      <c r="CT284">
        <v>0.73714230000000003</v>
      </c>
      <c r="CU284">
        <v>0.56157820000000003</v>
      </c>
      <c r="CV284">
        <v>0.46574880000000002</v>
      </c>
      <c r="CW284">
        <v>0.6101048</v>
      </c>
      <c r="CX284">
        <v>0.68897830000000004</v>
      </c>
      <c r="CY284">
        <v>0.50792630000000005</v>
      </c>
      <c r="CZ284">
        <v>0.50500789999999995</v>
      </c>
      <c r="DA284">
        <v>0.68128560000000005</v>
      </c>
      <c r="DB284">
        <v>0.78010179999999996</v>
      </c>
      <c r="DC284">
        <v>0.62049489999999996</v>
      </c>
      <c r="DD284">
        <v>0.44361469999999997</v>
      </c>
      <c r="DE284">
        <v>0.2347919</v>
      </c>
      <c r="DF284">
        <v>0.30325800000000003</v>
      </c>
      <c r="DG284">
        <v>0.58574990000000005</v>
      </c>
      <c r="DH284">
        <v>0.50642540000000003</v>
      </c>
      <c r="DI284">
        <v>0.29664109999999999</v>
      </c>
      <c r="DJ284">
        <v>0.29192079999999998</v>
      </c>
      <c r="DK284">
        <v>0.392623</v>
      </c>
      <c r="DL284">
        <v>0.76808880000000002</v>
      </c>
      <c r="DM284">
        <v>0.92549219999999999</v>
      </c>
      <c r="DN284">
        <v>0.85284660000000001</v>
      </c>
      <c r="DO284">
        <v>0.69441450000000005</v>
      </c>
      <c r="DP284">
        <v>0.85359980000000002</v>
      </c>
      <c r="DQ284">
        <v>0.87742620000000004</v>
      </c>
      <c r="DR284">
        <v>0.8143222</v>
      </c>
      <c r="DS284">
        <v>0.63495369999999995</v>
      </c>
      <c r="DT284">
        <v>0.54118219999999995</v>
      </c>
      <c r="DU284">
        <v>0.67793999999999999</v>
      </c>
      <c r="DV284">
        <v>0.79852619999999996</v>
      </c>
      <c r="DW284">
        <v>0.62778409999999996</v>
      </c>
      <c r="DX284">
        <v>0.63305659999999997</v>
      </c>
      <c r="DY284">
        <v>0.80836339999999995</v>
      </c>
      <c r="DZ284">
        <v>0.90391489999999997</v>
      </c>
      <c r="EA284">
        <v>0.7549614</v>
      </c>
      <c r="EB284">
        <v>0.57636790000000004</v>
      </c>
      <c r="EC284">
        <v>0.36837959999999997</v>
      </c>
      <c r="ED284">
        <v>0.45670759999999999</v>
      </c>
      <c r="EE284">
        <v>0.73847370000000001</v>
      </c>
      <c r="EF284">
        <v>0.64634619999999998</v>
      </c>
      <c r="EG284">
        <v>0.42890440000000002</v>
      </c>
      <c r="EH284">
        <v>0.43581209999999998</v>
      </c>
      <c r="EI284">
        <v>0.54231110000000005</v>
      </c>
      <c r="EJ284">
        <v>0.91511609999999999</v>
      </c>
      <c r="EK284">
        <v>1.0652509999999999</v>
      </c>
      <c r="EL284">
        <v>0.98452030000000001</v>
      </c>
      <c r="EM284">
        <v>0.82207019999999997</v>
      </c>
      <c r="EN284">
        <v>0.96580279999999996</v>
      </c>
      <c r="EO284">
        <v>0.98999820000000005</v>
      </c>
      <c r="EP284">
        <v>0.92575779999999996</v>
      </c>
      <c r="EQ284">
        <v>0.7408962</v>
      </c>
      <c r="ER284">
        <v>0.65009609999999995</v>
      </c>
      <c r="ES284">
        <v>0.77588310000000005</v>
      </c>
      <c r="ET284">
        <v>48.339419999999997</v>
      </c>
      <c r="EU284">
        <v>47.440300000000001</v>
      </c>
      <c r="EV284">
        <v>46.887709999999998</v>
      </c>
      <c r="EW284">
        <v>46.202030000000001</v>
      </c>
      <c r="EX284">
        <v>45.678190000000001</v>
      </c>
      <c r="EY284">
        <v>45.070920000000001</v>
      </c>
      <c r="EZ284">
        <v>44.559820000000002</v>
      </c>
      <c r="FA284">
        <v>45.114199999999997</v>
      </c>
      <c r="FB284">
        <v>48.63158</v>
      </c>
      <c r="FC284">
        <v>53.372729999999997</v>
      </c>
      <c r="FD284">
        <v>57.479799999999997</v>
      </c>
      <c r="FE284">
        <v>60.943689999999997</v>
      </c>
      <c r="FF284">
        <v>63.51041</v>
      </c>
      <c r="FG284">
        <v>64.937110000000004</v>
      </c>
      <c r="FH284">
        <v>65.166420000000002</v>
      </c>
      <c r="FI284">
        <v>64.285030000000006</v>
      </c>
      <c r="FJ284">
        <v>61.96425</v>
      </c>
      <c r="FK284">
        <v>59.170200000000001</v>
      </c>
      <c r="FL284">
        <v>56.744999999999997</v>
      </c>
      <c r="FM284">
        <v>54.508949999999999</v>
      </c>
      <c r="FN284">
        <v>52.759839999999997</v>
      </c>
      <c r="FO284">
        <v>51.195900000000002</v>
      </c>
      <c r="FP284">
        <v>50.199660000000002</v>
      </c>
      <c r="FQ284">
        <v>49.203670000000002</v>
      </c>
      <c r="FR284">
        <v>9.0170100000000003E-2</v>
      </c>
      <c r="FS284">
        <v>0.11202529999999999</v>
      </c>
    </row>
    <row r="285" spans="1:176" x14ac:dyDescent="0.2">
      <c r="A285" t="s">
        <v>199</v>
      </c>
      <c r="B285" t="s">
        <v>191</v>
      </c>
      <c r="C285" t="s">
        <v>1</v>
      </c>
      <c r="D285" t="s">
        <v>251</v>
      </c>
      <c r="E285">
        <v>311</v>
      </c>
      <c r="F285">
        <v>6.5806430000000002</v>
      </c>
      <c r="G285">
        <v>6.3588420000000001</v>
      </c>
      <c r="H285">
        <v>6.0459940000000003</v>
      </c>
      <c r="I285">
        <v>6.3640660000000002</v>
      </c>
      <c r="J285">
        <v>6.5262929999999999</v>
      </c>
      <c r="K285">
        <v>6.9976380000000002</v>
      </c>
      <c r="L285">
        <v>8.1220400000000001</v>
      </c>
      <c r="M285">
        <v>9.427543</v>
      </c>
      <c r="N285">
        <v>12.49808</v>
      </c>
      <c r="O285">
        <v>12.70792</v>
      </c>
      <c r="P285">
        <v>12.184990000000001</v>
      </c>
      <c r="Q285">
        <v>11.515470000000001</v>
      </c>
      <c r="R285">
        <v>10.93421</v>
      </c>
      <c r="S285">
        <v>11.1157</v>
      </c>
      <c r="T285">
        <v>11.34464</v>
      </c>
      <c r="U285">
        <v>11.287800000000001</v>
      </c>
      <c r="V285">
        <v>10.31878</v>
      </c>
      <c r="W285">
        <v>9.4816389999999995</v>
      </c>
      <c r="X285">
        <v>8.8488919999999993</v>
      </c>
      <c r="Y285">
        <v>8.7006829999999997</v>
      </c>
      <c r="Z285">
        <v>8.0666170000000008</v>
      </c>
      <c r="AA285">
        <v>7.498856</v>
      </c>
      <c r="AB285">
        <v>6.6688900000000002</v>
      </c>
      <c r="AC285">
        <v>6.2142020000000002</v>
      </c>
      <c r="AD285">
        <v>0.34518359999999998</v>
      </c>
      <c r="AE285">
        <v>0.1492909</v>
      </c>
      <c r="AF285">
        <v>0.1129926</v>
      </c>
      <c r="AG285">
        <v>0.24941140000000001</v>
      </c>
      <c r="AH285">
        <v>0.26915210000000001</v>
      </c>
      <c r="AI285">
        <v>5.3855E-2</v>
      </c>
      <c r="AJ285">
        <v>8.3719699999999994E-2</v>
      </c>
      <c r="AK285">
        <v>-5.7641600000000001E-2</v>
      </c>
      <c r="AL285">
        <v>6.1048699999999997E-2</v>
      </c>
      <c r="AM285">
        <v>0.15667020000000001</v>
      </c>
      <c r="AN285">
        <v>7.00683E-2</v>
      </c>
      <c r="AO285">
        <v>-4.99654E-2</v>
      </c>
      <c r="AP285">
        <v>-1.8494900000000002E-2</v>
      </c>
      <c r="AQ285">
        <v>-6.476E-3</v>
      </c>
      <c r="AR285">
        <v>0.37240590000000001</v>
      </c>
      <c r="AS285">
        <v>0.59953869999999998</v>
      </c>
      <c r="AT285">
        <v>0.58173490000000005</v>
      </c>
      <c r="AU285">
        <v>0.47944690000000001</v>
      </c>
      <c r="AV285">
        <v>0.52983049999999998</v>
      </c>
      <c r="AW285">
        <v>0.54302079999999997</v>
      </c>
      <c r="AX285">
        <v>0.41894379999999998</v>
      </c>
      <c r="AY285">
        <v>0.30787429999999999</v>
      </c>
      <c r="AZ285">
        <v>0.30159930000000001</v>
      </c>
      <c r="BA285">
        <v>0.43411349999999999</v>
      </c>
      <c r="BB285">
        <v>0.45473160000000001</v>
      </c>
      <c r="BC285">
        <v>0.26914870000000002</v>
      </c>
      <c r="BD285">
        <v>0.24104120000000001</v>
      </c>
      <c r="BE285">
        <v>0.37648930000000003</v>
      </c>
      <c r="BF285">
        <v>0.39296520000000001</v>
      </c>
      <c r="BG285">
        <v>0.1883215</v>
      </c>
      <c r="BH285">
        <v>0.21647279999999999</v>
      </c>
      <c r="BI285">
        <v>7.5946100000000002E-2</v>
      </c>
      <c r="BJ285">
        <v>0.2144983</v>
      </c>
      <c r="BK285">
        <v>0.309394</v>
      </c>
      <c r="BL285">
        <v>0.20998900000000001</v>
      </c>
      <c r="BM285">
        <v>8.2297899999999993E-2</v>
      </c>
      <c r="BN285">
        <v>0.12539639999999999</v>
      </c>
      <c r="BO285">
        <v>0.14321210000000001</v>
      </c>
      <c r="BP285">
        <v>0.51943309999999998</v>
      </c>
      <c r="BQ285">
        <v>0.7392976</v>
      </c>
      <c r="BR285">
        <v>0.71340859999999995</v>
      </c>
      <c r="BS285">
        <v>0.60710260000000005</v>
      </c>
      <c r="BT285">
        <v>0.64203339999999998</v>
      </c>
      <c r="BU285">
        <v>0.65559270000000003</v>
      </c>
      <c r="BV285">
        <v>0.53037939999999995</v>
      </c>
      <c r="BW285">
        <v>0.41381679999999998</v>
      </c>
      <c r="BX285">
        <v>0.41051320000000002</v>
      </c>
      <c r="BY285">
        <v>0.53205670000000005</v>
      </c>
      <c r="BZ285">
        <v>0.53060410000000002</v>
      </c>
      <c r="CA285">
        <v>0.35216190000000003</v>
      </c>
      <c r="CB285">
        <v>0.3297273</v>
      </c>
      <c r="CC285">
        <v>0.464503</v>
      </c>
      <c r="CD285">
        <v>0.47871780000000003</v>
      </c>
      <c r="CE285">
        <v>0.2814526</v>
      </c>
      <c r="CF285">
        <v>0.30841730000000001</v>
      </c>
      <c r="CG285">
        <v>0.16846849999999999</v>
      </c>
      <c r="CH285">
        <v>0.32077699999999998</v>
      </c>
      <c r="CI285">
        <v>0.41516999999999998</v>
      </c>
      <c r="CJ285">
        <v>0.3068977</v>
      </c>
      <c r="CK285">
        <v>0.173903</v>
      </c>
      <c r="CL285">
        <v>0.22505500000000001</v>
      </c>
      <c r="CM285">
        <v>0.24688550000000001</v>
      </c>
      <c r="CN285">
        <v>0.62126380000000003</v>
      </c>
      <c r="CO285">
        <v>0.83609429999999996</v>
      </c>
      <c r="CP285">
        <v>0.80460540000000003</v>
      </c>
      <c r="CQ285">
        <v>0.69551660000000004</v>
      </c>
      <c r="CR285">
        <v>0.71974490000000002</v>
      </c>
      <c r="CS285">
        <v>0.73355970000000004</v>
      </c>
      <c r="CT285">
        <v>0.60755930000000002</v>
      </c>
      <c r="CU285">
        <v>0.48719240000000003</v>
      </c>
      <c r="CV285">
        <v>0.4859465</v>
      </c>
      <c r="CW285">
        <v>0.59989190000000003</v>
      </c>
      <c r="CX285">
        <v>0.60647669999999998</v>
      </c>
      <c r="CY285">
        <v>0.43517519999999998</v>
      </c>
      <c r="CZ285">
        <v>0.41841339999999999</v>
      </c>
      <c r="DA285">
        <v>0.55251669999999997</v>
      </c>
      <c r="DB285">
        <v>0.56447040000000004</v>
      </c>
      <c r="DC285">
        <v>0.37458370000000002</v>
      </c>
      <c r="DD285">
        <v>0.40036169999999999</v>
      </c>
      <c r="DE285">
        <v>0.26099099999999997</v>
      </c>
      <c r="DF285">
        <v>0.42705569999999998</v>
      </c>
      <c r="DG285">
        <v>0.52094600000000002</v>
      </c>
      <c r="DH285">
        <v>0.40380640000000001</v>
      </c>
      <c r="DI285">
        <v>0.26550820000000003</v>
      </c>
      <c r="DJ285">
        <v>0.32471369999999999</v>
      </c>
      <c r="DK285">
        <v>0.35055900000000001</v>
      </c>
      <c r="DL285">
        <v>0.72309449999999997</v>
      </c>
      <c r="DM285">
        <v>0.93289089999999997</v>
      </c>
      <c r="DN285">
        <v>0.89580230000000005</v>
      </c>
      <c r="DO285">
        <v>0.78393069999999998</v>
      </c>
      <c r="DP285">
        <v>0.79745630000000001</v>
      </c>
      <c r="DQ285">
        <v>0.81152670000000005</v>
      </c>
      <c r="DR285">
        <v>0.68473919999999999</v>
      </c>
      <c r="DS285">
        <v>0.56056790000000001</v>
      </c>
      <c r="DT285">
        <v>0.56137990000000004</v>
      </c>
      <c r="DU285">
        <v>0.66772710000000002</v>
      </c>
      <c r="DV285">
        <v>0.71602460000000001</v>
      </c>
      <c r="DW285">
        <v>0.555033</v>
      </c>
      <c r="DX285">
        <v>0.54646209999999995</v>
      </c>
      <c r="DY285">
        <v>0.67959449999999999</v>
      </c>
      <c r="DZ285">
        <v>0.68828350000000005</v>
      </c>
      <c r="EA285">
        <v>0.50905009999999995</v>
      </c>
      <c r="EB285">
        <v>0.53311489999999995</v>
      </c>
      <c r="EC285">
        <v>0.3945787</v>
      </c>
      <c r="ED285">
        <v>0.58050520000000005</v>
      </c>
      <c r="EE285">
        <v>0.67366979999999999</v>
      </c>
      <c r="EF285">
        <v>0.54372719999999997</v>
      </c>
      <c r="EG285">
        <v>0.3977714</v>
      </c>
      <c r="EH285">
        <v>0.46860499999999999</v>
      </c>
      <c r="EI285">
        <v>0.500247</v>
      </c>
      <c r="EJ285">
        <v>0.8701217</v>
      </c>
      <c r="EK285">
        <v>1.0726500000000001</v>
      </c>
      <c r="EL285">
        <v>1.0274760000000001</v>
      </c>
      <c r="EM285">
        <v>0.91158640000000002</v>
      </c>
      <c r="EN285">
        <v>0.90965929999999995</v>
      </c>
      <c r="EO285">
        <v>0.92409870000000005</v>
      </c>
      <c r="EP285">
        <v>0.79617470000000001</v>
      </c>
      <c r="EQ285">
        <v>0.66651050000000001</v>
      </c>
      <c r="ER285">
        <v>0.67029369999999999</v>
      </c>
      <c r="ES285">
        <v>0.76567019999999997</v>
      </c>
      <c r="ET285">
        <v>43.07647</v>
      </c>
      <c r="EU285">
        <v>42.282139999999998</v>
      </c>
      <c r="EV285">
        <v>41.503909999999998</v>
      </c>
      <c r="EW285">
        <v>41.02937</v>
      </c>
      <c r="EX285">
        <v>40.675559999999997</v>
      </c>
      <c r="EY285">
        <v>40.833599999999997</v>
      </c>
      <c r="EZ285">
        <v>40.314610000000002</v>
      </c>
      <c r="FA285">
        <v>41.068379999999998</v>
      </c>
      <c r="FB285">
        <v>44.472490000000001</v>
      </c>
      <c r="FC285">
        <v>48.745080000000002</v>
      </c>
      <c r="FD285">
        <v>52.590699999999998</v>
      </c>
      <c r="FE285">
        <v>56.777479999999997</v>
      </c>
      <c r="FF285">
        <v>59.655430000000003</v>
      </c>
      <c r="FG285">
        <v>59.816270000000003</v>
      </c>
      <c r="FH285">
        <v>59.161369999999998</v>
      </c>
      <c r="FI285">
        <v>58.654470000000003</v>
      </c>
      <c r="FJ285">
        <v>56.688890000000001</v>
      </c>
      <c r="FK285">
        <v>56.19265</v>
      </c>
      <c r="FL285">
        <v>55.565130000000003</v>
      </c>
      <c r="FM285">
        <v>54.710590000000003</v>
      </c>
      <c r="FN285">
        <v>53.491259999999997</v>
      </c>
      <c r="FO285">
        <v>52.343510000000002</v>
      </c>
      <c r="FP285">
        <v>51.730559999999997</v>
      </c>
      <c r="FQ285">
        <v>51.218220000000002</v>
      </c>
      <c r="FR285">
        <v>9.0170100000000003E-2</v>
      </c>
      <c r="FS285">
        <v>0.11202529999999999</v>
      </c>
    </row>
    <row r="286" spans="1:176" x14ac:dyDescent="0.2">
      <c r="A286" t="s">
        <v>199</v>
      </c>
      <c r="B286" t="s">
        <v>191</v>
      </c>
      <c r="C286" t="s">
        <v>1</v>
      </c>
      <c r="D286" t="s">
        <v>247</v>
      </c>
      <c r="E286">
        <v>311</v>
      </c>
      <c r="F286">
        <v>5.5346500000000001</v>
      </c>
      <c r="G286">
        <v>5.6976870000000002</v>
      </c>
      <c r="H286">
        <v>5.881532</v>
      </c>
      <c r="I286">
        <v>6.0938780000000001</v>
      </c>
      <c r="J286">
        <v>6.2522739999999999</v>
      </c>
      <c r="K286">
        <v>6.4690430000000001</v>
      </c>
      <c r="L286">
        <v>7.7956479999999999</v>
      </c>
      <c r="M286">
        <v>8.7573349999999994</v>
      </c>
      <c r="N286">
        <v>11.213329999999999</v>
      </c>
      <c r="O286">
        <v>11.195460000000001</v>
      </c>
      <c r="P286">
        <v>11.007899999999999</v>
      </c>
      <c r="Q286">
        <v>10.99127</v>
      </c>
      <c r="R286">
        <v>10.381830000000001</v>
      </c>
      <c r="S286">
        <v>10.92618</v>
      </c>
      <c r="T286">
        <v>11.02806</v>
      </c>
      <c r="U286">
        <v>10.91072</v>
      </c>
      <c r="V286">
        <v>10.19375</v>
      </c>
      <c r="W286">
        <v>8.2510949999999994</v>
      </c>
      <c r="X286">
        <v>7.7263770000000003</v>
      </c>
      <c r="Y286">
        <v>7.8781910000000002</v>
      </c>
      <c r="Z286">
        <v>7.7739070000000003</v>
      </c>
      <c r="AA286">
        <v>6.9214900000000004</v>
      </c>
      <c r="AB286">
        <v>6.3572749999999996</v>
      </c>
      <c r="AC286">
        <v>5.9651439999999996</v>
      </c>
      <c r="AD286">
        <v>-0.1196647</v>
      </c>
      <c r="AE286">
        <v>0.12838849999999999</v>
      </c>
      <c r="AF286">
        <v>0.3055522</v>
      </c>
      <c r="AG286">
        <v>0.436635</v>
      </c>
      <c r="AH286">
        <v>0.49517489999999997</v>
      </c>
      <c r="AI286">
        <v>0.33053460000000001</v>
      </c>
      <c r="AJ286">
        <v>0.44715709999999997</v>
      </c>
      <c r="AK286">
        <v>-0.1240729</v>
      </c>
      <c r="AL286">
        <v>-7.3116500000000001E-2</v>
      </c>
      <c r="AM286">
        <v>-0.56565240000000006</v>
      </c>
      <c r="AN286">
        <v>-0.5921246</v>
      </c>
      <c r="AO286">
        <v>-0.70455409999999996</v>
      </c>
      <c r="AP286">
        <v>-0.87067439999999996</v>
      </c>
      <c r="AQ286">
        <v>-0.82497180000000003</v>
      </c>
      <c r="AR286">
        <v>-0.59823139999999997</v>
      </c>
      <c r="AS286">
        <v>-0.2099374</v>
      </c>
      <c r="AT286">
        <v>0.1477937</v>
      </c>
      <c r="AU286">
        <v>-0.1844209</v>
      </c>
      <c r="AV286">
        <v>-4.8120299999999998E-2</v>
      </c>
      <c r="AW286">
        <v>8.6607900000000002E-2</v>
      </c>
      <c r="AX286">
        <v>0.39213530000000002</v>
      </c>
      <c r="AY286">
        <v>2.7319099999999999E-2</v>
      </c>
      <c r="AZ286">
        <v>-6.9889999999999994E-2</v>
      </c>
      <c r="BA286">
        <v>-9.9746999999999995E-3</v>
      </c>
      <c r="BB286">
        <v>3.8747799999999999E-2</v>
      </c>
      <c r="BC286">
        <v>0.2767464</v>
      </c>
      <c r="BD286">
        <v>0.45482719999999999</v>
      </c>
      <c r="BE286">
        <v>0.59896229999999995</v>
      </c>
      <c r="BF286">
        <v>0.65578060000000005</v>
      </c>
      <c r="BG286">
        <v>0.47729070000000001</v>
      </c>
      <c r="BH286">
        <v>0.59026480000000003</v>
      </c>
      <c r="BI286">
        <v>1.1967999999999999E-2</v>
      </c>
      <c r="BJ286">
        <v>0.12549009999999999</v>
      </c>
      <c r="BK286">
        <v>-0.33226689999999998</v>
      </c>
      <c r="BL286">
        <v>-0.37748029999999999</v>
      </c>
      <c r="BM286">
        <v>-0.4748212</v>
      </c>
      <c r="BN286">
        <v>-0.62176129999999996</v>
      </c>
      <c r="BO286">
        <v>-0.5478539</v>
      </c>
      <c r="BP286">
        <v>-0.34352759999999999</v>
      </c>
      <c r="BQ286">
        <v>2.31547E-2</v>
      </c>
      <c r="BR286">
        <v>0.37795030000000002</v>
      </c>
      <c r="BS286">
        <v>3.8782400000000002E-2</v>
      </c>
      <c r="BT286">
        <v>0.15712760000000001</v>
      </c>
      <c r="BU286">
        <v>0.34087719999999999</v>
      </c>
      <c r="BV286">
        <v>0.62748499999999996</v>
      </c>
      <c r="BW286">
        <v>0.2418923</v>
      </c>
      <c r="BX286">
        <v>0.10913349999999999</v>
      </c>
      <c r="BY286">
        <v>0.14194200000000001</v>
      </c>
      <c r="BZ286">
        <v>0.14846380000000001</v>
      </c>
      <c r="CA286">
        <v>0.37949860000000002</v>
      </c>
      <c r="CB286">
        <v>0.55821449999999995</v>
      </c>
      <c r="CC286">
        <v>0.71138970000000001</v>
      </c>
      <c r="CD286">
        <v>0.76701560000000002</v>
      </c>
      <c r="CE286">
        <v>0.57893360000000005</v>
      </c>
      <c r="CF286">
        <v>0.68938069999999996</v>
      </c>
      <c r="CG286">
        <v>0.10618950000000001</v>
      </c>
      <c r="CH286">
        <v>0.26304440000000001</v>
      </c>
      <c r="CI286">
        <v>-0.17062479999999999</v>
      </c>
      <c r="CJ286">
        <v>-0.2288183</v>
      </c>
      <c r="CK286">
        <v>-0.31570880000000001</v>
      </c>
      <c r="CL286">
        <v>-0.44936480000000001</v>
      </c>
      <c r="CM286">
        <v>-0.35592289999999999</v>
      </c>
      <c r="CN286">
        <v>-0.16712050000000001</v>
      </c>
      <c r="CO286">
        <v>0.1845936</v>
      </c>
      <c r="CP286">
        <v>0.5373561</v>
      </c>
      <c r="CQ286">
        <v>0.1933723</v>
      </c>
      <c r="CR286">
        <v>0.29928169999999998</v>
      </c>
      <c r="CS286">
        <v>0.51698339999999998</v>
      </c>
      <c r="CT286">
        <v>0.79048750000000001</v>
      </c>
      <c r="CU286">
        <v>0.39050499999999999</v>
      </c>
      <c r="CV286">
        <v>0.23312459999999999</v>
      </c>
      <c r="CW286">
        <v>0.24715909999999999</v>
      </c>
      <c r="CX286">
        <v>0.25817980000000001</v>
      </c>
      <c r="CY286">
        <v>0.48225079999999998</v>
      </c>
      <c r="CZ286">
        <v>0.66160189999999997</v>
      </c>
      <c r="DA286">
        <v>0.82381700000000002</v>
      </c>
      <c r="DB286">
        <v>0.87825070000000005</v>
      </c>
      <c r="DC286">
        <v>0.68057639999999997</v>
      </c>
      <c r="DD286">
        <v>0.78849659999999999</v>
      </c>
      <c r="DE286">
        <v>0.20041110000000001</v>
      </c>
      <c r="DF286">
        <v>0.40059869999999997</v>
      </c>
      <c r="DG286">
        <v>-8.9826000000000003E-3</v>
      </c>
      <c r="DH286">
        <v>-8.0156199999999997E-2</v>
      </c>
      <c r="DI286">
        <v>-0.1565964</v>
      </c>
      <c r="DJ286">
        <v>-0.2769683</v>
      </c>
      <c r="DK286">
        <v>-0.1639919</v>
      </c>
      <c r="DL286">
        <v>9.2864999999999996E-3</v>
      </c>
      <c r="DM286">
        <v>0.34603250000000002</v>
      </c>
      <c r="DN286">
        <v>0.69676190000000005</v>
      </c>
      <c r="DO286">
        <v>0.3479622</v>
      </c>
      <c r="DP286">
        <v>0.44143569999999999</v>
      </c>
      <c r="DQ286">
        <v>0.69308950000000003</v>
      </c>
      <c r="DR286">
        <v>0.95348999999999995</v>
      </c>
      <c r="DS286">
        <v>0.53911779999999998</v>
      </c>
      <c r="DT286">
        <v>0.35711569999999998</v>
      </c>
      <c r="DU286">
        <v>0.35237619999999997</v>
      </c>
      <c r="DV286">
        <v>0.41659220000000002</v>
      </c>
      <c r="DW286">
        <v>0.63060859999999996</v>
      </c>
      <c r="DX286">
        <v>0.81087679999999995</v>
      </c>
      <c r="DY286">
        <v>0.98614420000000003</v>
      </c>
      <c r="DZ286">
        <v>1.038856</v>
      </c>
      <c r="EA286">
        <v>0.82733259999999997</v>
      </c>
      <c r="EB286">
        <v>0.93160430000000005</v>
      </c>
      <c r="EC286">
        <v>0.33645199999999997</v>
      </c>
      <c r="ED286">
        <v>0.59920530000000005</v>
      </c>
      <c r="EE286">
        <v>0.22440289999999999</v>
      </c>
      <c r="EF286">
        <v>0.1344882</v>
      </c>
      <c r="EG286">
        <v>7.3136599999999996E-2</v>
      </c>
      <c r="EH286">
        <v>-2.8055199999999999E-2</v>
      </c>
      <c r="EI286">
        <v>0.11312609999999999</v>
      </c>
      <c r="EJ286">
        <v>0.26399030000000001</v>
      </c>
      <c r="EK286">
        <v>0.57912459999999999</v>
      </c>
      <c r="EL286">
        <v>0.92691860000000004</v>
      </c>
      <c r="EM286">
        <v>0.57116540000000005</v>
      </c>
      <c r="EN286">
        <v>0.64668360000000003</v>
      </c>
      <c r="EO286">
        <v>0.9473589</v>
      </c>
      <c r="EP286">
        <v>1.1888399999999999</v>
      </c>
      <c r="EQ286">
        <v>0.753691</v>
      </c>
      <c r="ER286">
        <v>0.53613920000000004</v>
      </c>
      <c r="ES286">
        <v>0.50429299999999999</v>
      </c>
      <c r="ET286">
        <v>50.949249999999999</v>
      </c>
      <c r="EU286">
        <v>49.959269999999997</v>
      </c>
      <c r="EV286">
        <v>48.882179999999998</v>
      </c>
      <c r="EW286">
        <v>48.042090000000002</v>
      </c>
      <c r="EX286">
        <v>47.505049999999997</v>
      </c>
      <c r="EY286">
        <v>46.858339999999998</v>
      </c>
      <c r="EZ286">
        <v>45.786090000000002</v>
      </c>
      <c r="FA286">
        <v>45.460700000000003</v>
      </c>
      <c r="FB286">
        <v>48.6068</v>
      </c>
      <c r="FC286">
        <v>53.762790000000003</v>
      </c>
      <c r="FD286">
        <v>58.823929999999997</v>
      </c>
      <c r="FE286">
        <v>63.197150000000001</v>
      </c>
      <c r="FF286">
        <v>66.742199999999997</v>
      </c>
      <c r="FG286">
        <v>69.354219999999998</v>
      </c>
      <c r="FH286">
        <v>71.063069999999996</v>
      </c>
      <c r="FI286">
        <v>71.463610000000003</v>
      </c>
      <c r="FJ286">
        <v>70.298770000000005</v>
      </c>
      <c r="FK286">
        <v>68.032989999999998</v>
      </c>
      <c r="FL286">
        <v>64.351500000000001</v>
      </c>
      <c r="FM286">
        <v>61.021259999999998</v>
      </c>
      <c r="FN286">
        <v>57.77948</v>
      </c>
      <c r="FO286">
        <v>55.186109999999999</v>
      </c>
      <c r="FP286">
        <v>53.421230000000001</v>
      </c>
      <c r="FQ286">
        <v>51.671370000000003</v>
      </c>
      <c r="FR286">
        <v>0.1983384</v>
      </c>
      <c r="FS286">
        <v>0.24470249999999999</v>
      </c>
      <c r="FT286">
        <v>0.3030043</v>
      </c>
    </row>
    <row r="287" spans="1:176" x14ac:dyDescent="0.2">
      <c r="A287" t="s">
        <v>199</v>
      </c>
      <c r="B287" t="s">
        <v>191</v>
      </c>
      <c r="C287" t="s">
        <v>1</v>
      </c>
      <c r="D287" t="s">
        <v>250</v>
      </c>
      <c r="E287">
        <v>311</v>
      </c>
      <c r="F287">
        <v>5.6889969999999996</v>
      </c>
      <c r="G287">
        <v>5.4260270000000004</v>
      </c>
      <c r="H287">
        <v>5.411772</v>
      </c>
      <c r="I287">
        <v>5.5321470000000001</v>
      </c>
      <c r="J287">
        <v>5.8673500000000001</v>
      </c>
      <c r="K287">
        <v>5.8633550000000003</v>
      </c>
      <c r="L287">
        <v>7.1846550000000002</v>
      </c>
      <c r="M287">
        <v>7.9893590000000003</v>
      </c>
      <c r="N287">
        <v>10.69792</v>
      </c>
      <c r="O287">
        <v>10.791230000000001</v>
      </c>
      <c r="P287">
        <v>10.9915</v>
      </c>
      <c r="Q287">
        <v>11.198689999999999</v>
      </c>
      <c r="R287">
        <v>11.07658</v>
      </c>
      <c r="S287">
        <v>11.455870000000001</v>
      </c>
      <c r="T287">
        <v>11.81443</v>
      </c>
      <c r="U287">
        <v>11.294980000000001</v>
      </c>
      <c r="V287">
        <v>10.013249999999999</v>
      </c>
      <c r="W287">
        <v>8.1970019999999995</v>
      </c>
      <c r="X287">
        <v>7.3412689999999996</v>
      </c>
      <c r="Y287">
        <v>7.6085820000000002</v>
      </c>
      <c r="Z287">
        <v>7.6431100000000001</v>
      </c>
      <c r="AA287">
        <v>6.8243609999999997</v>
      </c>
      <c r="AB287">
        <v>5.812773</v>
      </c>
      <c r="AC287">
        <v>5.5504309999999997</v>
      </c>
      <c r="AD287">
        <v>6.2005699999999997E-2</v>
      </c>
      <c r="AE287">
        <v>0.185007</v>
      </c>
      <c r="AF287">
        <v>0.20080899999999999</v>
      </c>
      <c r="AG287">
        <v>0.33360119999999999</v>
      </c>
      <c r="AH287">
        <v>0.51269929999999997</v>
      </c>
      <c r="AI287">
        <v>0.39930779999999999</v>
      </c>
      <c r="AJ287">
        <v>0.44317329999999999</v>
      </c>
      <c r="AK287">
        <v>5.7799000000000003E-2</v>
      </c>
      <c r="AL287">
        <v>1.4884700000000001E-2</v>
      </c>
      <c r="AM287">
        <v>-0.19885630000000001</v>
      </c>
      <c r="AN287">
        <v>-0.24682190000000001</v>
      </c>
      <c r="AO287">
        <v>-0.2801825</v>
      </c>
      <c r="AP287">
        <v>-0.2098235</v>
      </c>
      <c r="AQ287">
        <v>-0.10581110000000001</v>
      </c>
      <c r="AR287">
        <v>-3.9001999999999999E-3</v>
      </c>
      <c r="AS287">
        <v>0.19582289999999999</v>
      </c>
      <c r="AT287">
        <v>0.28265630000000003</v>
      </c>
      <c r="AU287">
        <v>1.31135E-2</v>
      </c>
      <c r="AV287">
        <v>0.21383089999999999</v>
      </c>
      <c r="AW287">
        <v>0.27166370000000001</v>
      </c>
      <c r="AX287">
        <v>0.43773420000000002</v>
      </c>
      <c r="AY287">
        <v>0.18865770000000001</v>
      </c>
      <c r="AZ287">
        <v>7.4267999999999999E-3</v>
      </c>
      <c r="BA287">
        <v>0.12147860000000001</v>
      </c>
      <c r="BB287">
        <v>0.22041820000000001</v>
      </c>
      <c r="BC287">
        <v>0.33336480000000002</v>
      </c>
      <c r="BD287">
        <v>0.3500839</v>
      </c>
      <c r="BE287">
        <v>0.49592849999999999</v>
      </c>
      <c r="BF287">
        <v>0.67330500000000004</v>
      </c>
      <c r="BG287">
        <v>0.54606390000000005</v>
      </c>
      <c r="BH287">
        <v>0.58628100000000005</v>
      </c>
      <c r="BI287">
        <v>0.19383990000000001</v>
      </c>
      <c r="BJ287">
        <v>0.21349129999999999</v>
      </c>
      <c r="BK287">
        <v>3.4529200000000003E-2</v>
      </c>
      <c r="BL287">
        <v>-3.2177499999999998E-2</v>
      </c>
      <c r="BM287">
        <v>-5.0449599999999997E-2</v>
      </c>
      <c r="BN287">
        <v>3.9089699999999998E-2</v>
      </c>
      <c r="BO287">
        <v>0.17130690000000001</v>
      </c>
      <c r="BP287">
        <v>0.25080360000000002</v>
      </c>
      <c r="BQ287">
        <v>0.42891499999999999</v>
      </c>
      <c r="BR287">
        <v>0.51281299999999996</v>
      </c>
      <c r="BS287">
        <v>0.23631679999999999</v>
      </c>
      <c r="BT287">
        <v>0.41907879999999997</v>
      </c>
      <c r="BU287">
        <v>0.52593299999999998</v>
      </c>
      <c r="BV287">
        <v>0.67308389999999996</v>
      </c>
      <c r="BW287">
        <v>0.4032309</v>
      </c>
      <c r="BX287">
        <v>0.18645030000000001</v>
      </c>
      <c r="BY287">
        <v>0.27339540000000001</v>
      </c>
      <c r="BZ287">
        <v>0.33013419999999999</v>
      </c>
      <c r="CA287">
        <v>0.43611699999999998</v>
      </c>
      <c r="CB287">
        <v>0.45347130000000002</v>
      </c>
      <c r="CC287">
        <v>0.6083558</v>
      </c>
      <c r="CD287">
        <v>0.78454009999999996</v>
      </c>
      <c r="CE287">
        <v>0.64770669999999997</v>
      </c>
      <c r="CF287">
        <v>0.68539689999999998</v>
      </c>
      <c r="CG287">
        <v>0.28806150000000003</v>
      </c>
      <c r="CH287">
        <v>0.35104560000000001</v>
      </c>
      <c r="CI287">
        <v>0.19617129999999999</v>
      </c>
      <c r="CJ287">
        <v>0.11648459999999999</v>
      </c>
      <c r="CK287">
        <v>0.1086628</v>
      </c>
      <c r="CL287">
        <v>0.21148620000000001</v>
      </c>
      <c r="CM287">
        <v>0.3632379</v>
      </c>
      <c r="CN287">
        <v>0.4272107</v>
      </c>
      <c r="CO287">
        <v>0.59035389999999999</v>
      </c>
      <c r="CP287">
        <v>0.67221869999999995</v>
      </c>
      <c r="CQ287">
        <v>0.3909067</v>
      </c>
      <c r="CR287">
        <v>0.56123279999999998</v>
      </c>
      <c r="CS287">
        <v>0.70203919999999997</v>
      </c>
      <c r="CT287">
        <v>0.83608640000000001</v>
      </c>
      <c r="CU287">
        <v>0.55184359999999999</v>
      </c>
      <c r="CV287">
        <v>0.31044139999999998</v>
      </c>
      <c r="CW287">
        <v>0.37861250000000002</v>
      </c>
      <c r="CX287">
        <v>0.43985020000000002</v>
      </c>
      <c r="CY287">
        <v>0.53886920000000005</v>
      </c>
      <c r="CZ287">
        <v>0.55685870000000004</v>
      </c>
      <c r="DA287">
        <v>0.72078319999999996</v>
      </c>
      <c r="DB287">
        <v>0.89577510000000005</v>
      </c>
      <c r="DC287">
        <v>0.74934959999999995</v>
      </c>
      <c r="DD287">
        <v>0.78451280000000001</v>
      </c>
      <c r="DE287">
        <v>0.38228299999999998</v>
      </c>
      <c r="DF287">
        <v>0.48859989999999998</v>
      </c>
      <c r="DG287">
        <v>0.3578134</v>
      </c>
      <c r="DH287">
        <v>0.26514660000000001</v>
      </c>
      <c r="DI287">
        <v>0.26777519999999999</v>
      </c>
      <c r="DJ287">
        <v>0.38388270000000002</v>
      </c>
      <c r="DK287">
        <v>0.55516889999999997</v>
      </c>
      <c r="DL287">
        <v>0.60361770000000003</v>
      </c>
      <c r="DM287">
        <v>0.75179280000000004</v>
      </c>
      <c r="DN287">
        <v>0.83162449999999999</v>
      </c>
      <c r="DO287">
        <v>0.54549650000000005</v>
      </c>
      <c r="DP287">
        <v>0.70338679999999998</v>
      </c>
      <c r="DQ287">
        <v>0.87814530000000002</v>
      </c>
      <c r="DR287">
        <v>0.99908889999999995</v>
      </c>
      <c r="DS287">
        <v>0.70045639999999998</v>
      </c>
      <c r="DT287">
        <v>0.4344325</v>
      </c>
      <c r="DU287">
        <v>0.48382950000000002</v>
      </c>
      <c r="DV287">
        <v>0.59826270000000004</v>
      </c>
      <c r="DW287">
        <v>0.68722709999999998</v>
      </c>
      <c r="DX287">
        <v>0.70613360000000003</v>
      </c>
      <c r="DY287">
        <v>0.88311039999999996</v>
      </c>
      <c r="DZ287">
        <v>1.056381</v>
      </c>
      <c r="EA287">
        <v>0.89610579999999995</v>
      </c>
      <c r="EB287">
        <v>0.92762049999999996</v>
      </c>
      <c r="EC287">
        <v>0.51832400000000001</v>
      </c>
      <c r="ED287">
        <v>0.6872064</v>
      </c>
      <c r="EE287">
        <v>0.59119900000000003</v>
      </c>
      <c r="EF287">
        <v>0.47979100000000002</v>
      </c>
      <c r="EG287">
        <v>0.49750820000000001</v>
      </c>
      <c r="EH287">
        <v>0.63279580000000002</v>
      </c>
      <c r="EI287">
        <v>0.83228679999999999</v>
      </c>
      <c r="EJ287">
        <v>0.85832149999999996</v>
      </c>
      <c r="EK287">
        <v>0.98488489999999995</v>
      </c>
      <c r="EL287">
        <v>1.0617810000000001</v>
      </c>
      <c r="EM287">
        <v>0.76869980000000004</v>
      </c>
      <c r="EN287">
        <v>0.90863470000000002</v>
      </c>
      <c r="EO287">
        <v>1.1324149999999999</v>
      </c>
      <c r="EP287">
        <v>1.2344390000000001</v>
      </c>
      <c r="EQ287">
        <v>0.9150296</v>
      </c>
      <c r="ER287">
        <v>0.613456</v>
      </c>
      <c r="ES287">
        <v>0.63574629999999999</v>
      </c>
      <c r="ET287">
        <v>54.347470000000001</v>
      </c>
      <c r="EU287">
        <v>53.337620000000001</v>
      </c>
      <c r="EV287">
        <v>52.106079999999999</v>
      </c>
      <c r="EW287">
        <v>51.888570000000001</v>
      </c>
      <c r="EX287">
        <v>51.885240000000003</v>
      </c>
      <c r="EY287">
        <v>51.115299999999998</v>
      </c>
      <c r="EZ287">
        <v>50.043950000000002</v>
      </c>
      <c r="FA287">
        <v>50.128489999999999</v>
      </c>
      <c r="FB287">
        <v>53.592820000000003</v>
      </c>
      <c r="FC287">
        <v>58.761899999999997</v>
      </c>
      <c r="FD287">
        <v>62.920229999999997</v>
      </c>
      <c r="FE287">
        <v>65.907390000000007</v>
      </c>
      <c r="FF287">
        <v>68.195170000000005</v>
      </c>
      <c r="FG287">
        <v>69.405779999999993</v>
      </c>
      <c r="FH287">
        <v>70.40746</v>
      </c>
      <c r="FI287">
        <v>70.744259999999997</v>
      </c>
      <c r="FJ287">
        <v>69.843019999999996</v>
      </c>
      <c r="FK287">
        <v>68.279570000000007</v>
      </c>
      <c r="FL287">
        <v>65.530169999999998</v>
      </c>
      <c r="FM287">
        <v>63.344740000000002</v>
      </c>
      <c r="FN287">
        <v>61.073979999999999</v>
      </c>
      <c r="FO287">
        <v>58.698500000000003</v>
      </c>
      <c r="FP287">
        <v>57.40455</v>
      </c>
      <c r="FQ287">
        <v>55.742559999999997</v>
      </c>
      <c r="FR287">
        <v>0.1983384</v>
      </c>
      <c r="FS287">
        <v>0.24470249999999999</v>
      </c>
      <c r="FT287">
        <v>0.3030043</v>
      </c>
    </row>
    <row r="288" spans="1:176" x14ac:dyDescent="0.2">
      <c r="A288" t="s">
        <v>199</v>
      </c>
      <c r="B288" t="s">
        <v>191</v>
      </c>
      <c r="C288" t="s">
        <v>1</v>
      </c>
      <c r="D288" t="s">
        <v>235</v>
      </c>
      <c r="E288">
        <v>311</v>
      </c>
      <c r="F288">
        <v>5.7947899999999999</v>
      </c>
      <c r="G288">
        <v>5.4718039999999997</v>
      </c>
      <c r="H288">
        <v>5.3637730000000001</v>
      </c>
      <c r="I288">
        <v>5.5124909999999998</v>
      </c>
      <c r="J288">
        <v>5.7297149999999997</v>
      </c>
      <c r="K288">
        <v>6.0196839999999998</v>
      </c>
      <c r="L288">
        <v>6.9087639999999997</v>
      </c>
      <c r="M288">
        <v>8.2427960000000002</v>
      </c>
      <c r="N288">
        <v>10.38691</v>
      </c>
      <c r="O288">
        <v>11.447469999999999</v>
      </c>
      <c r="P288">
        <v>12.35244</v>
      </c>
      <c r="Q288">
        <v>12.88471</v>
      </c>
      <c r="R288">
        <v>13.07536</v>
      </c>
      <c r="S288">
        <v>14.01524</v>
      </c>
      <c r="T288">
        <v>14.392390000000001</v>
      </c>
      <c r="U288">
        <v>13.63353</v>
      </c>
      <c r="V288">
        <v>12.27505</v>
      </c>
      <c r="W288">
        <v>10.10932</v>
      </c>
      <c r="X288">
        <v>8.8737340000000007</v>
      </c>
      <c r="Y288">
        <v>8.6302780000000006</v>
      </c>
      <c r="Z288">
        <v>7.938879</v>
      </c>
      <c r="AA288">
        <v>7.105029</v>
      </c>
      <c r="AB288">
        <v>6.3243080000000003</v>
      </c>
      <c r="AC288">
        <v>5.9532420000000004</v>
      </c>
      <c r="AD288">
        <v>0.1072801</v>
      </c>
      <c r="AE288">
        <v>-7.7993599999999996E-2</v>
      </c>
      <c r="AF288">
        <v>-8.7805599999999998E-2</v>
      </c>
      <c r="AG288">
        <v>2.0615700000000001E-2</v>
      </c>
      <c r="AH288">
        <v>0.2266977</v>
      </c>
      <c r="AI288">
        <v>0.28432800000000003</v>
      </c>
      <c r="AJ288">
        <v>0.14441570000000001</v>
      </c>
      <c r="AK288">
        <v>0.1215123</v>
      </c>
      <c r="AL288">
        <v>4.4329399999999998E-2</v>
      </c>
      <c r="AM288">
        <v>0.23938690000000001</v>
      </c>
      <c r="AN288">
        <v>0.32190380000000002</v>
      </c>
      <c r="AO288">
        <v>0.2159673</v>
      </c>
      <c r="AP288">
        <v>0.41114279999999997</v>
      </c>
      <c r="AQ288">
        <v>0.38265480000000002</v>
      </c>
      <c r="AR288">
        <v>0.52329460000000005</v>
      </c>
      <c r="AS288">
        <v>0.36993389999999998</v>
      </c>
      <c r="AT288">
        <v>0.27283950000000001</v>
      </c>
      <c r="AU288">
        <v>0.15499689999999999</v>
      </c>
      <c r="AV288">
        <v>0.20348659999999999</v>
      </c>
      <c r="AW288">
        <v>0.21551680000000001</v>
      </c>
      <c r="AX288">
        <v>0.19094620000000001</v>
      </c>
      <c r="AY288">
        <v>6.0253300000000003E-2</v>
      </c>
      <c r="AZ288">
        <v>-9.6123399999999998E-2</v>
      </c>
      <c r="BA288">
        <v>9.8128999999999994E-2</v>
      </c>
      <c r="BB288">
        <v>0.2656926</v>
      </c>
      <c r="BC288">
        <v>7.0364200000000002E-2</v>
      </c>
      <c r="BD288">
        <v>6.1469299999999998E-2</v>
      </c>
      <c r="BE288">
        <v>0.18294289999999999</v>
      </c>
      <c r="BF288">
        <v>0.38730340000000002</v>
      </c>
      <c r="BG288">
        <v>0.43108410000000003</v>
      </c>
      <c r="BH288">
        <v>0.28752329999999998</v>
      </c>
      <c r="BI288">
        <v>0.25755319999999998</v>
      </c>
      <c r="BJ288">
        <v>0.24293600000000001</v>
      </c>
      <c r="BK288">
        <v>0.47277239999999998</v>
      </c>
      <c r="BL288">
        <v>0.53654809999999997</v>
      </c>
      <c r="BM288">
        <v>0.44570029999999999</v>
      </c>
      <c r="BN288">
        <v>0.66005599999999998</v>
      </c>
      <c r="BO288">
        <v>0.65977269999999999</v>
      </c>
      <c r="BP288">
        <v>0.77799839999999998</v>
      </c>
      <c r="BQ288">
        <v>0.60302599999999995</v>
      </c>
      <c r="BR288">
        <v>0.5029962</v>
      </c>
      <c r="BS288">
        <v>0.37820019999999999</v>
      </c>
      <c r="BT288">
        <v>0.4087344</v>
      </c>
      <c r="BU288">
        <v>0.46978609999999998</v>
      </c>
      <c r="BV288">
        <v>0.42629590000000001</v>
      </c>
      <c r="BW288">
        <v>0.27482659999999998</v>
      </c>
      <c r="BX288">
        <v>8.2900100000000004E-2</v>
      </c>
      <c r="BY288">
        <v>0.25004569999999998</v>
      </c>
      <c r="BZ288">
        <v>0.37540859999999998</v>
      </c>
      <c r="CA288">
        <v>0.1731164</v>
      </c>
      <c r="CB288">
        <v>0.16485669999999999</v>
      </c>
      <c r="CC288">
        <v>0.29537029999999997</v>
      </c>
      <c r="CD288">
        <v>0.4985385</v>
      </c>
      <c r="CE288">
        <v>0.5327269</v>
      </c>
      <c r="CF288">
        <v>0.38663930000000002</v>
      </c>
      <c r="CG288">
        <v>0.3517748</v>
      </c>
      <c r="CH288">
        <v>0.3804903</v>
      </c>
      <c r="CI288">
        <v>0.63441460000000005</v>
      </c>
      <c r="CJ288">
        <v>0.68521019999999999</v>
      </c>
      <c r="CK288">
        <v>0.60481269999999998</v>
      </c>
      <c r="CL288">
        <v>0.83245250000000004</v>
      </c>
      <c r="CM288">
        <v>0.85170369999999995</v>
      </c>
      <c r="CN288">
        <v>0.95440550000000002</v>
      </c>
      <c r="CO288">
        <v>0.7644649</v>
      </c>
      <c r="CP288">
        <v>0.66240200000000005</v>
      </c>
      <c r="CQ288">
        <v>0.53279010000000004</v>
      </c>
      <c r="CR288">
        <v>0.5508885</v>
      </c>
      <c r="CS288">
        <v>0.64589229999999997</v>
      </c>
      <c r="CT288">
        <v>0.5892984</v>
      </c>
      <c r="CU288">
        <v>0.42343930000000002</v>
      </c>
      <c r="CV288">
        <v>0.2068912</v>
      </c>
      <c r="CW288">
        <v>0.35526279999999999</v>
      </c>
      <c r="CX288">
        <v>0.48512460000000002</v>
      </c>
      <c r="CY288">
        <v>0.27586860000000002</v>
      </c>
      <c r="CZ288">
        <v>0.26824409999999999</v>
      </c>
      <c r="DA288">
        <v>0.40779759999999998</v>
      </c>
      <c r="DB288">
        <v>0.60977349999999997</v>
      </c>
      <c r="DC288">
        <v>0.63436979999999998</v>
      </c>
      <c r="DD288">
        <v>0.4857552</v>
      </c>
      <c r="DE288">
        <v>0.44599630000000001</v>
      </c>
      <c r="DF288">
        <v>0.51804459999999997</v>
      </c>
      <c r="DG288">
        <v>0.79605669999999995</v>
      </c>
      <c r="DH288">
        <v>0.83387219999999995</v>
      </c>
      <c r="DI288">
        <v>0.76392510000000002</v>
      </c>
      <c r="DJ288">
        <v>1.0048490000000001</v>
      </c>
      <c r="DK288">
        <v>1.0436350000000001</v>
      </c>
      <c r="DL288">
        <v>1.1308130000000001</v>
      </c>
      <c r="DM288">
        <v>0.92590380000000005</v>
      </c>
      <c r="DN288">
        <v>0.82180770000000003</v>
      </c>
      <c r="DO288">
        <v>0.68737999999999999</v>
      </c>
      <c r="DP288">
        <v>0.69304250000000001</v>
      </c>
      <c r="DQ288">
        <v>0.82199849999999997</v>
      </c>
      <c r="DR288">
        <v>0.75230090000000005</v>
      </c>
      <c r="DS288">
        <v>0.57205209999999995</v>
      </c>
      <c r="DT288">
        <v>0.33088230000000002</v>
      </c>
      <c r="DU288">
        <v>0.4604799</v>
      </c>
      <c r="DV288">
        <v>0.64353700000000003</v>
      </c>
      <c r="DW288">
        <v>0.42422650000000001</v>
      </c>
      <c r="DX288">
        <v>0.41751899999999997</v>
      </c>
      <c r="DY288">
        <v>0.57012490000000005</v>
      </c>
      <c r="DZ288">
        <v>0.77037920000000004</v>
      </c>
      <c r="EA288">
        <v>0.78112599999999999</v>
      </c>
      <c r="EB288">
        <v>0.6288629</v>
      </c>
      <c r="EC288">
        <v>0.58203729999999998</v>
      </c>
      <c r="ED288">
        <v>0.71665120000000004</v>
      </c>
      <c r="EE288">
        <v>1.029442</v>
      </c>
      <c r="EF288">
        <v>1.0485169999999999</v>
      </c>
      <c r="EG288">
        <v>0.99365809999999999</v>
      </c>
      <c r="EH288">
        <v>1.253762</v>
      </c>
      <c r="EI288">
        <v>1.3207530000000001</v>
      </c>
      <c r="EJ288">
        <v>1.385516</v>
      </c>
      <c r="EK288">
        <v>1.1589959999999999</v>
      </c>
      <c r="EL288">
        <v>1.0519639999999999</v>
      </c>
      <c r="EM288">
        <v>0.91058320000000004</v>
      </c>
      <c r="EN288">
        <v>0.89829040000000004</v>
      </c>
      <c r="EO288">
        <v>1.076268</v>
      </c>
      <c r="EP288">
        <v>0.98765060000000005</v>
      </c>
      <c r="EQ288">
        <v>0.78662529999999997</v>
      </c>
      <c r="ER288">
        <v>0.50990579999999996</v>
      </c>
      <c r="ES288">
        <v>0.61239670000000002</v>
      </c>
      <c r="ET288">
        <v>62.054299999999998</v>
      </c>
      <c r="EU288">
        <v>61.07029</v>
      </c>
      <c r="EV288">
        <v>60.023719999999997</v>
      </c>
      <c r="EW288">
        <v>59.026220000000002</v>
      </c>
      <c r="EX288">
        <v>58.604480000000002</v>
      </c>
      <c r="EY288">
        <v>58.138199999999998</v>
      </c>
      <c r="EZ288">
        <v>57.222349999999999</v>
      </c>
      <c r="FA288">
        <v>57.655070000000002</v>
      </c>
      <c r="FB288">
        <v>60.632719999999999</v>
      </c>
      <c r="FC288">
        <v>64.389390000000006</v>
      </c>
      <c r="FD288">
        <v>68.516440000000003</v>
      </c>
      <c r="FE288">
        <v>72.798469999999995</v>
      </c>
      <c r="FF288">
        <v>76.575199999999995</v>
      </c>
      <c r="FG288">
        <v>79.278149999999997</v>
      </c>
      <c r="FH288">
        <v>80.941059999999993</v>
      </c>
      <c r="FI288">
        <v>81.266090000000005</v>
      </c>
      <c r="FJ288">
        <v>80.288340000000005</v>
      </c>
      <c r="FK288">
        <v>78.477199999999996</v>
      </c>
      <c r="FL288">
        <v>75.429820000000007</v>
      </c>
      <c r="FM288">
        <v>72.091999999999999</v>
      </c>
      <c r="FN288">
        <v>69.375510000000006</v>
      </c>
      <c r="FO288">
        <v>66.697109999999995</v>
      </c>
      <c r="FP288">
        <v>64.546310000000005</v>
      </c>
      <c r="FQ288">
        <v>63.030760000000001</v>
      </c>
      <c r="FR288">
        <v>0.1983384</v>
      </c>
      <c r="FS288">
        <v>0.24470249999999999</v>
      </c>
      <c r="FT288">
        <v>0.3030043</v>
      </c>
    </row>
    <row r="289" spans="1:176" x14ac:dyDescent="0.2">
      <c r="A289" t="s">
        <v>199</v>
      </c>
      <c r="B289" t="s">
        <v>191</v>
      </c>
      <c r="C289" t="s">
        <v>1</v>
      </c>
      <c r="D289" t="s">
        <v>246</v>
      </c>
      <c r="E289">
        <v>311</v>
      </c>
      <c r="F289">
        <v>6.0010690000000002</v>
      </c>
      <c r="G289">
        <v>5.4892779999999997</v>
      </c>
      <c r="H289">
        <v>5.4600239999999998</v>
      </c>
      <c r="I289">
        <v>5.5448370000000002</v>
      </c>
      <c r="J289">
        <v>5.7548269999999997</v>
      </c>
      <c r="K289">
        <v>5.644387</v>
      </c>
      <c r="L289">
        <v>6.7672350000000003</v>
      </c>
      <c r="M289">
        <v>7.8726479999999999</v>
      </c>
      <c r="N289">
        <v>9.8786000000000005</v>
      </c>
      <c r="O289">
        <v>11.507820000000001</v>
      </c>
      <c r="P289">
        <v>12.67558</v>
      </c>
      <c r="Q289">
        <v>13.339</v>
      </c>
      <c r="R289">
        <v>13.619289999999999</v>
      </c>
      <c r="S289">
        <v>14.76341</v>
      </c>
      <c r="T289">
        <v>15.08779</v>
      </c>
      <c r="U289">
        <v>14.460330000000001</v>
      </c>
      <c r="V289">
        <v>13.29284</v>
      </c>
      <c r="W289">
        <v>11.077</v>
      </c>
      <c r="X289">
        <v>9.2223360000000003</v>
      </c>
      <c r="Y289">
        <v>8.9937509999999996</v>
      </c>
      <c r="Z289">
        <v>8.2524859999999993</v>
      </c>
      <c r="AA289">
        <v>7.4890119999999998</v>
      </c>
      <c r="AB289">
        <v>6.4872670000000001</v>
      </c>
      <c r="AC289">
        <v>6.4730699999999999</v>
      </c>
      <c r="AD289">
        <v>3.3091599999999999E-2</v>
      </c>
      <c r="AE289">
        <v>-0.2295642</v>
      </c>
      <c r="AF289">
        <v>-0.1625115</v>
      </c>
      <c r="AG289">
        <v>-6.3233600000000001E-2</v>
      </c>
      <c r="AH289">
        <v>9.9634799999999996E-2</v>
      </c>
      <c r="AI289">
        <v>0.20707539999999999</v>
      </c>
      <c r="AJ289">
        <v>3.4931299999999998E-2</v>
      </c>
      <c r="AK289">
        <v>4.9193399999999998E-2</v>
      </c>
      <c r="AL289">
        <v>4.9274999999999996E-3</v>
      </c>
      <c r="AM289">
        <v>0.23596120000000001</v>
      </c>
      <c r="AN289">
        <v>0.39688259999999997</v>
      </c>
      <c r="AO289">
        <v>0.21299899999999999</v>
      </c>
      <c r="AP289">
        <v>0.31984309999999999</v>
      </c>
      <c r="AQ289">
        <v>0.19767309999999999</v>
      </c>
      <c r="AR289">
        <v>0.41888570000000003</v>
      </c>
      <c r="AS289">
        <v>0.21199200000000001</v>
      </c>
      <c r="AT289">
        <v>0.1933706</v>
      </c>
      <c r="AU289">
        <v>0.1079489</v>
      </c>
      <c r="AV289">
        <v>5.9025500000000002E-2</v>
      </c>
      <c r="AW289">
        <v>7.5888499999999998E-2</v>
      </c>
      <c r="AX289">
        <v>3.4923099999999999E-2</v>
      </c>
      <c r="AY289">
        <v>-9.9693100000000007E-2</v>
      </c>
      <c r="AZ289">
        <v>-0.19482840000000001</v>
      </c>
      <c r="BA289">
        <v>1.36209E-2</v>
      </c>
      <c r="BB289">
        <v>0.19150410000000001</v>
      </c>
      <c r="BC289">
        <v>-8.1206399999999998E-2</v>
      </c>
      <c r="BD289">
        <v>-1.3236599999999999E-2</v>
      </c>
      <c r="BE289">
        <v>9.9093700000000007E-2</v>
      </c>
      <c r="BF289">
        <v>0.26024049999999999</v>
      </c>
      <c r="BG289">
        <v>0.35383150000000002</v>
      </c>
      <c r="BH289">
        <v>0.1780389</v>
      </c>
      <c r="BI289">
        <v>0.18523429999999999</v>
      </c>
      <c r="BJ289">
        <v>0.2035341</v>
      </c>
      <c r="BK289">
        <v>0.46934680000000001</v>
      </c>
      <c r="BL289">
        <v>0.61152700000000004</v>
      </c>
      <c r="BM289">
        <v>0.44273200000000001</v>
      </c>
      <c r="BN289">
        <v>0.56875629999999999</v>
      </c>
      <c r="BO289">
        <v>0.47479100000000002</v>
      </c>
      <c r="BP289">
        <v>0.67358949999999995</v>
      </c>
      <c r="BQ289">
        <v>0.44508419999999999</v>
      </c>
      <c r="BR289">
        <v>0.42352719999999999</v>
      </c>
      <c r="BS289">
        <v>0.3311521</v>
      </c>
      <c r="BT289">
        <v>0.26427339999999999</v>
      </c>
      <c r="BU289">
        <v>0.3301578</v>
      </c>
      <c r="BV289">
        <v>0.27027279999999998</v>
      </c>
      <c r="BW289">
        <v>0.1148801</v>
      </c>
      <c r="BX289">
        <v>-1.5805E-2</v>
      </c>
      <c r="BY289">
        <v>0.16553770000000001</v>
      </c>
      <c r="BZ289">
        <v>0.30122009999999999</v>
      </c>
      <c r="CA289">
        <v>2.15458E-2</v>
      </c>
      <c r="CB289">
        <v>9.0150800000000003E-2</v>
      </c>
      <c r="CC289">
        <v>0.21152099999999999</v>
      </c>
      <c r="CD289">
        <v>0.37147550000000001</v>
      </c>
      <c r="CE289">
        <v>0.4554744</v>
      </c>
      <c r="CF289">
        <v>0.27715489999999998</v>
      </c>
      <c r="CG289">
        <v>0.27945579999999998</v>
      </c>
      <c r="CH289">
        <v>0.34108840000000001</v>
      </c>
      <c r="CI289">
        <v>0.63098889999999996</v>
      </c>
      <c r="CJ289">
        <v>0.760189</v>
      </c>
      <c r="CK289">
        <v>0.60184439999999995</v>
      </c>
      <c r="CL289">
        <v>0.74115279999999994</v>
      </c>
      <c r="CM289">
        <v>0.66672200000000004</v>
      </c>
      <c r="CN289">
        <v>0.84999659999999999</v>
      </c>
      <c r="CO289">
        <v>0.60652300000000003</v>
      </c>
      <c r="CP289">
        <v>0.58293300000000003</v>
      </c>
      <c r="CQ289">
        <v>0.48574200000000001</v>
      </c>
      <c r="CR289">
        <v>0.40642739999999999</v>
      </c>
      <c r="CS289">
        <v>0.50626400000000005</v>
      </c>
      <c r="CT289">
        <v>0.43327529999999997</v>
      </c>
      <c r="CU289">
        <v>0.26349289999999997</v>
      </c>
      <c r="CV289">
        <v>0.10818609999999999</v>
      </c>
      <c r="CW289">
        <v>0.27075480000000002</v>
      </c>
      <c r="CX289">
        <v>0.41093610000000003</v>
      </c>
      <c r="CY289">
        <v>0.12429800000000001</v>
      </c>
      <c r="CZ289">
        <v>0.19353819999999999</v>
      </c>
      <c r="DA289">
        <v>0.32394840000000003</v>
      </c>
      <c r="DB289">
        <v>0.48271059999999999</v>
      </c>
      <c r="DC289">
        <v>0.55711719999999998</v>
      </c>
      <c r="DD289">
        <v>0.37627080000000002</v>
      </c>
      <c r="DE289">
        <v>0.37367739999999999</v>
      </c>
      <c r="DF289">
        <v>0.47864269999999998</v>
      </c>
      <c r="DG289">
        <v>0.79263099999999997</v>
      </c>
      <c r="DH289">
        <v>0.90885099999999996</v>
      </c>
      <c r="DI289">
        <v>0.76095679999999999</v>
      </c>
      <c r="DJ289">
        <v>0.91354919999999995</v>
      </c>
      <c r="DK289">
        <v>0.858653</v>
      </c>
      <c r="DL289">
        <v>1.0264040000000001</v>
      </c>
      <c r="DM289">
        <v>0.76796189999999998</v>
      </c>
      <c r="DN289">
        <v>0.74233879999999997</v>
      </c>
      <c r="DO289">
        <v>0.64033189999999995</v>
      </c>
      <c r="DP289">
        <v>0.54858150000000006</v>
      </c>
      <c r="DQ289">
        <v>0.68237020000000004</v>
      </c>
      <c r="DR289">
        <v>0.59627779999999997</v>
      </c>
      <c r="DS289">
        <v>0.41210560000000002</v>
      </c>
      <c r="DT289">
        <v>0.2321772</v>
      </c>
      <c r="DU289">
        <v>0.37597180000000002</v>
      </c>
      <c r="DV289">
        <v>0.56934850000000004</v>
      </c>
      <c r="DW289">
        <v>0.2726558</v>
      </c>
      <c r="DX289">
        <v>0.34281309999999998</v>
      </c>
      <c r="DY289">
        <v>0.48627559999999997</v>
      </c>
      <c r="DZ289">
        <v>0.64331629999999995</v>
      </c>
      <c r="EA289">
        <v>0.70387339999999998</v>
      </c>
      <c r="EB289">
        <v>0.51937840000000002</v>
      </c>
      <c r="EC289">
        <v>0.50971840000000002</v>
      </c>
      <c r="ED289">
        <v>0.67724930000000005</v>
      </c>
      <c r="EE289">
        <v>1.026017</v>
      </c>
      <c r="EF289">
        <v>1.1234949999999999</v>
      </c>
      <c r="EG289">
        <v>0.99068979999999995</v>
      </c>
      <c r="EH289">
        <v>1.1624620000000001</v>
      </c>
      <c r="EI289">
        <v>1.1357710000000001</v>
      </c>
      <c r="EJ289">
        <v>1.281107</v>
      </c>
      <c r="EK289">
        <v>1.0010540000000001</v>
      </c>
      <c r="EL289">
        <v>0.97249540000000001</v>
      </c>
      <c r="EM289">
        <v>0.86353519999999995</v>
      </c>
      <c r="EN289">
        <v>0.75382930000000004</v>
      </c>
      <c r="EO289">
        <v>0.93663949999999996</v>
      </c>
      <c r="EP289">
        <v>0.83162749999999996</v>
      </c>
      <c r="EQ289">
        <v>0.62667879999999998</v>
      </c>
      <c r="ER289">
        <v>0.41120069999999997</v>
      </c>
      <c r="ES289">
        <v>0.52788860000000004</v>
      </c>
      <c r="ET289">
        <v>61.196510000000004</v>
      </c>
      <c r="EU289">
        <v>60.205509999999997</v>
      </c>
      <c r="EV289">
        <v>58.574660000000002</v>
      </c>
      <c r="EW289">
        <v>57.06991</v>
      </c>
      <c r="EX289">
        <v>56.322629999999997</v>
      </c>
      <c r="EY289">
        <v>55.665709999999997</v>
      </c>
      <c r="EZ289">
        <v>54.294139999999999</v>
      </c>
      <c r="FA289">
        <v>55.70711</v>
      </c>
      <c r="FB289">
        <v>60.273180000000004</v>
      </c>
      <c r="FC289">
        <v>66.123410000000007</v>
      </c>
      <c r="FD289">
        <v>72.247010000000003</v>
      </c>
      <c r="FE289">
        <v>78.608019999999996</v>
      </c>
      <c r="FF289">
        <v>83.471190000000007</v>
      </c>
      <c r="FG289">
        <v>87.349350000000001</v>
      </c>
      <c r="FH289">
        <v>89.777869999999993</v>
      </c>
      <c r="FI289">
        <v>90.076509999999999</v>
      </c>
      <c r="FJ289">
        <v>88.387889999999999</v>
      </c>
      <c r="FK289">
        <v>86.569689999999994</v>
      </c>
      <c r="FL289">
        <v>82.419709999999995</v>
      </c>
      <c r="FM289">
        <v>78.201440000000005</v>
      </c>
      <c r="FN289">
        <v>74.505700000000004</v>
      </c>
      <c r="FO289">
        <v>71.320040000000006</v>
      </c>
      <c r="FP289">
        <v>67.838949999999997</v>
      </c>
      <c r="FQ289">
        <v>65.207620000000006</v>
      </c>
      <c r="FR289">
        <v>0.1983384</v>
      </c>
      <c r="FS289">
        <v>0.24470249999999999</v>
      </c>
      <c r="FT289">
        <v>0.3030043</v>
      </c>
    </row>
    <row r="290" spans="1:176" x14ac:dyDescent="0.2">
      <c r="A290" t="s">
        <v>199</v>
      </c>
      <c r="B290" t="s">
        <v>192</v>
      </c>
      <c r="C290" t="s">
        <v>1</v>
      </c>
      <c r="D290" t="s">
        <v>227</v>
      </c>
      <c r="E290">
        <v>303</v>
      </c>
      <c r="F290">
        <v>7.8850239999999996</v>
      </c>
      <c r="G290">
        <v>7.4699479999999996</v>
      </c>
      <c r="H290">
        <v>7.2941330000000004</v>
      </c>
      <c r="I290">
        <v>7.1725940000000001</v>
      </c>
      <c r="J290">
        <v>7.436941</v>
      </c>
      <c r="K290">
        <v>8.2162780000000009</v>
      </c>
      <c r="L290">
        <v>8.8455320000000004</v>
      </c>
      <c r="M290">
        <v>10.167529999999999</v>
      </c>
      <c r="N290">
        <v>12.21665</v>
      </c>
      <c r="O290">
        <v>13.404820000000001</v>
      </c>
      <c r="P290">
        <v>14.581950000000001</v>
      </c>
      <c r="Q290">
        <v>15.134980000000001</v>
      </c>
      <c r="R290">
        <v>15.582990000000001</v>
      </c>
      <c r="S290">
        <v>16.375959999999999</v>
      </c>
      <c r="T290">
        <v>16.43094</v>
      </c>
      <c r="U290">
        <v>16.43581</v>
      </c>
      <c r="V290">
        <v>15.77248</v>
      </c>
      <c r="W290">
        <v>14.180770000000001</v>
      </c>
      <c r="X290">
        <v>12.671200000000001</v>
      </c>
      <c r="Y290">
        <v>12.68233</v>
      </c>
      <c r="Z290">
        <v>12.377649999999999</v>
      </c>
      <c r="AA290">
        <v>10.6654</v>
      </c>
      <c r="AB290">
        <v>9.3941689999999998</v>
      </c>
      <c r="AC290">
        <v>8.5359960000000008</v>
      </c>
      <c r="AD290">
        <v>0.69373419999999997</v>
      </c>
      <c r="AE290">
        <v>0.5477514</v>
      </c>
      <c r="AF290">
        <v>0.51869900000000002</v>
      </c>
      <c r="AG290">
        <v>0.49390519999999999</v>
      </c>
      <c r="AH290">
        <v>0.44682240000000001</v>
      </c>
      <c r="AI290">
        <v>0.43566149999999998</v>
      </c>
      <c r="AJ290">
        <v>0.52098860000000002</v>
      </c>
      <c r="AK290">
        <v>0.40369480000000002</v>
      </c>
      <c r="AL290">
        <v>0.20455570000000001</v>
      </c>
      <c r="AM290">
        <v>0.1610241</v>
      </c>
      <c r="AN290">
        <v>0.1613521</v>
      </c>
      <c r="AO290">
        <v>1.6208E-2</v>
      </c>
      <c r="AP290">
        <v>0.13763810000000001</v>
      </c>
      <c r="AQ290">
        <v>0.35496739999999999</v>
      </c>
      <c r="AR290">
        <v>8.3540100000000006E-2</v>
      </c>
      <c r="AS290">
        <v>0.29056490000000001</v>
      </c>
      <c r="AT290">
        <v>0.3620698</v>
      </c>
      <c r="AU290">
        <v>0.45061639999999997</v>
      </c>
      <c r="AV290">
        <v>0.68193519999999996</v>
      </c>
      <c r="AW290">
        <v>0.90539040000000004</v>
      </c>
      <c r="AX290">
        <v>1.128228</v>
      </c>
      <c r="AY290">
        <v>0.78483769999999997</v>
      </c>
      <c r="AZ290">
        <v>0.60660959999999997</v>
      </c>
      <c r="BA290">
        <v>0.58479689999999995</v>
      </c>
      <c r="BB290">
        <v>0.73976120000000001</v>
      </c>
      <c r="BC290">
        <v>0.59354969999999996</v>
      </c>
      <c r="BD290">
        <v>0.57156770000000001</v>
      </c>
      <c r="BE290">
        <v>0.55103179999999996</v>
      </c>
      <c r="BF290">
        <v>0.50504550000000004</v>
      </c>
      <c r="BG290">
        <v>0.51160090000000003</v>
      </c>
      <c r="BH290">
        <v>0.60031310000000004</v>
      </c>
      <c r="BI290">
        <v>0.49394759999999999</v>
      </c>
      <c r="BJ290">
        <v>0.31030600000000003</v>
      </c>
      <c r="BK290">
        <v>0.28188390000000002</v>
      </c>
      <c r="BL290">
        <v>0.29413729999999999</v>
      </c>
      <c r="BM290">
        <v>0.14490410000000001</v>
      </c>
      <c r="BN290">
        <v>0.27271519999999999</v>
      </c>
      <c r="BO290">
        <v>0.51803549999999998</v>
      </c>
      <c r="BP290">
        <v>0.2443544</v>
      </c>
      <c r="BQ290">
        <v>0.43173230000000001</v>
      </c>
      <c r="BR290">
        <v>0.50171929999999998</v>
      </c>
      <c r="BS290">
        <v>0.58032229999999996</v>
      </c>
      <c r="BT290">
        <v>0.78441819999999995</v>
      </c>
      <c r="BU290">
        <v>0.99408399999999997</v>
      </c>
      <c r="BV290">
        <v>1.2096579999999999</v>
      </c>
      <c r="BW290">
        <v>0.85258140000000004</v>
      </c>
      <c r="BX290">
        <v>0.66596840000000002</v>
      </c>
      <c r="BY290">
        <v>0.64126439999999996</v>
      </c>
      <c r="BZ290">
        <v>0.77163930000000003</v>
      </c>
      <c r="CA290">
        <v>0.62526939999999998</v>
      </c>
      <c r="CB290">
        <v>0.60818430000000001</v>
      </c>
      <c r="CC290">
        <v>0.59059740000000005</v>
      </c>
      <c r="CD290">
        <v>0.54537060000000004</v>
      </c>
      <c r="CE290">
        <v>0.56419629999999998</v>
      </c>
      <c r="CF290">
        <v>0.65525299999999997</v>
      </c>
      <c r="CG290">
        <v>0.55645639999999996</v>
      </c>
      <c r="CH290">
        <v>0.38354830000000001</v>
      </c>
      <c r="CI290">
        <v>0.365591</v>
      </c>
      <c r="CJ290">
        <v>0.3861039</v>
      </c>
      <c r="CK290">
        <v>0.23403850000000001</v>
      </c>
      <c r="CL290">
        <v>0.36626920000000002</v>
      </c>
      <c r="CM290">
        <v>0.63097599999999998</v>
      </c>
      <c r="CN290">
        <v>0.35573389999999999</v>
      </c>
      <c r="CO290">
        <v>0.52950450000000004</v>
      </c>
      <c r="CP290">
        <v>0.59844010000000003</v>
      </c>
      <c r="CQ290">
        <v>0.67015619999999998</v>
      </c>
      <c r="CR290">
        <v>0.85539750000000003</v>
      </c>
      <c r="CS290">
        <v>1.0555129999999999</v>
      </c>
      <c r="CT290">
        <v>1.2660560000000001</v>
      </c>
      <c r="CU290">
        <v>0.89950050000000004</v>
      </c>
      <c r="CV290">
        <v>0.70708020000000005</v>
      </c>
      <c r="CW290">
        <v>0.68037369999999997</v>
      </c>
      <c r="CX290">
        <v>0.8035175</v>
      </c>
      <c r="CY290">
        <v>0.65698920000000005</v>
      </c>
      <c r="CZ290">
        <v>0.64480099999999996</v>
      </c>
      <c r="DA290">
        <v>0.63016300000000003</v>
      </c>
      <c r="DB290">
        <v>0.58569570000000004</v>
      </c>
      <c r="DC290">
        <v>0.6167918</v>
      </c>
      <c r="DD290">
        <v>0.71019290000000002</v>
      </c>
      <c r="DE290">
        <v>0.61896519999999999</v>
      </c>
      <c r="DF290">
        <v>0.45679059999999999</v>
      </c>
      <c r="DG290">
        <v>0.44929819999999998</v>
      </c>
      <c r="DH290">
        <v>0.47807060000000001</v>
      </c>
      <c r="DI290">
        <v>0.32317299999999999</v>
      </c>
      <c r="DJ290">
        <v>0.45982319999999999</v>
      </c>
      <c r="DK290">
        <v>0.74391649999999998</v>
      </c>
      <c r="DL290">
        <v>0.46711340000000001</v>
      </c>
      <c r="DM290">
        <v>0.62727670000000002</v>
      </c>
      <c r="DN290">
        <v>0.69516089999999997</v>
      </c>
      <c r="DO290">
        <v>0.75999000000000005</v>
      </c>
      <c r="DP290">
        <v>0.92637689999999995</v>
      </c>
      <c r="DQ290">
        <v>1.1169420000000001</v>
      </c>
      <c r="DR290">
        <v>1.3224549999999999</v>
      </c>
      <c r="DS290">
        <v>0.94641960000000003</v>
      </c>
      <c r="DT290">
        <v>0.74819199999999997</v>
      </c>
      <c r="DU290">
        <v>0.71948290000000004</v>
      </c>
      <c r="DV290">
        <v>0.84954450000000004</v>
      </c>
      <c r="DW290">
        <v>0.70278750000000001</v>
      </c>
      <c r="DX290">
        <v>0.6976696</v>
      </c>
      <c r="DY290">
        <v>0.6872895</v>
      </c>
      <c r="DZ290">
        <v>0.64391880000000001</v>
      </c>
      <c r="EA290">
        <v>0.69273119999999999</v>
      </c>
      <c r="EB290">
        <v>0.78951740000000004</v>
      </c>
      <c r="EC290">
        <v>0.70921800000000002</v>
      </c>
      <c r="ED290">
        <v>0.56254090000000001</v>
      </c>
      <c r="EE290">
        <v>0.57015800000000005</v>
      </c>
      <c r="EF290">
        <v>0.61085579999999995</v>
      </c>
      <c r="EG290">
        <v>0.45186900000000002</v>
      </c>
      <c r="EH290">
        <v>0.5949004</v>
      </c>
      <c r="EI290">
        <v>0.90698460000000003</v>
      </c>
      <c r="EJ290">
        <v>0.62792769999999998</v>
      </c>
      <c r="EK290">
        <v>0.76844409999999996</v>
      </c>
      <c r="EL290">
        <v>0.83481039999999995</v>
      </c>
      <c r="EM290">
        <v>0.88969589999999998</v>
      </c>
      <c r="EN290">
        <v>1.0288600000000001</v>
      </c>
      <c r="EO290">
        <v>1.205635</v>
      </c>
      <c r="EP290">
        <v>1.403885</v>
      </c>
      <c r="EQ290">
        <v>1.0141629999999999</v>
      </c>
      <c r="ER290">
        <v>0.80755080000000001</v>
      </c>
      <c r="ES290">
        <v>0.77595040000000004</v>
      </c>
      <c r="ET290">
        <v>60.25853</v>
      </c>
      <c r="EU290">
        <v>59.03698</v>
      </c>
      <c r="EV290">
        <v>57.822360000000003</v>
      </c>
      <c r="EW290">
        <v>56.89208</v>
      </c>
      <c r="EX290">
        <v>55.798740000000002</v>
      </c>
      <c r="EY290">
        <v>54.974719999999998</v>
      </c>
      <c r="EZ290">
        <v>54.463259999999998</v>
      </c>
      <c r="FA290">
        <v>56.330779999999997</v>
      </c>
      <c r="FB290">
        <v>59.711500000000001</v>
      </c>
      <c r="FC290">
        <v>63.069020000000002</v>
      </c>
      <c r="FD290">
        <v>66.378399999999999</v>
      </c>
      <c r="FE290">
        <v>69.26661</v>
      </c>
      <c r="FF290">
        <v>71.653660000000002</v>
      </c>
      <c r="FG290">
        <v>73.652690000000007</v>
      </c>
      <c r="FH290">
        <v>75.428020000000004</v>
      </c>
      <c r="FI290">
        <v>76.260310000000004</v>
      </c>
      <c r="FJ290">
        <v>76.352980000000002</v>
      </c>
      <c r="FK290">
        <v>75.422120000000007</v>
      </c>
      <c r="FL290">
        <v>73.605109999999996</v>
      </c>
      <c r="FM290">
        <v>71.068049999999999</v>
      </c>
      <c r="FN290">
        <v>68.579030000000003</v>
      </c>
      <c r="FO290">
        <v>66.360720000000001</v>
      </c>
      <c r="FP290">
        <v>64.188670000000002</v>
      </c>
      <c r="FQ290">
        <v>62.197560000000003</v>
      </c>
      <c r="FR290">
        <v>9.0306999999999998E-2</v>
      </c>
      <c r="FS290">
        <v>0.1268774</v>
      </c>
    </row>
    <row r="291" spans="1:176" x14ac:dyDescent="0.2">
      <c r="A291" t="s">
        <v>199</v>
      </c>
      <c r="B291" t="s">
        <v>192</v>
      </c>
      <c r="C291" t="s">
        <v>1</v>
      </c>
      <c r="D291" t="s">
        <v>238</v>
      </c>
      <c r="E291">
        <v>303</v>
      </c>
      <c r="F291">
        <v>8.0080279999999995</v>
      </c>
      <c r="G291">
        <v>7.2638860000000003</v>
      </c>
      <c r="H291">
        <v>7.0507840000000002</v>
      </c>
      <c r="I291">
        <v>6.9716969999999998</v>
      </c>
      <c r="J291">
        <v>7.3900709999999998</v>
      </c>
      <c r="K291">
        <v>8.3523800000000001</v>
      </c>
      <c r="L291">
        <v>8.2631569999999996</v>
      </c>
      <c r="M291">
        <v>10.43224</v>
      </c>
      <c r="N291">
        <v>13.128740000000001</v>
      </c>
      <c r="O291">
        <v>14.57296</v>
      </c>
      <c r="P291">
        <v>15.852029999999999</v>
      </c>
      <c r="Q291">
        <v>16.75</v>
      </c>
      <c r="R291">
        <v>17.55198</v>
      </c>
      <c r="S291">
        <v>18.65578</v>
      </c>
      <c r="T291">
        <v>18.720590000000001</v>
      </c>
      <c r="U291">
        <v>19.090389999999999</v>
      </c>
      <c r="V291">
        <v>18.667470000000002</v>
      </c>
      <c r="W291">
        <v>16.240829999999999</v>
      </c>
      <c r="X291">
        <v>14.667450000000001</v>
      </c>
      <c r="Y291">
        <v>14.072839999999999</v>
      </c>
      <c r="Z291">
        <v>13.956530000000001</v>
      </c>
      <c r="AA291">
        <v>11.384880000000001</v>
      </c>
      <c r="AB291">
        <v>9.5270980000000005</v>
      </c>
      <c r="AC291">
        <v>8.6553579999999997</v>
      </c>
      <c r="AD291">
        <v>0.61703039999999998</v>
      </c>
      <c r="AE291">
        <v>0.22165609999999999</v>
      </c>
      <c r="AF291">
        <v>0.2233397</v>
      </c>
      <c r="AG291">
        <v>0.18393139999999999</v>
      </c>
      <c r="AH291">
        <v>0.190493</v>
      </c>
      <c r="AI291">
        <v>0.4019218</v>
      </c>
      <c r="AJ291">
        <v>0.17771190000000001</v>
      </c>
      <c r="AK291">
        <v>0.24212120000000001</v>
      </c>
      <c r="AL291">
        <v>0.54203840000000003</v>
      </c>
      <c r="AM291">
        <v>0.3413388</v>
      </c>
      <c r="AN291">
        <v>0.40647929999999999</v>
      </c>
      <c r="AO291">
        <v>0.16254089999999999</v>
      </c>
      <c r="AP291">
        <v>0.27296189999999998</v>
      </c>
      <c r="AQ291">
        <v>0.61484589999999995</v>
      </c>
      <c r="AR291">
        <v>0.1841573</v>
      </c>
      <c r="AS291">
        <v>0.47945320000000002</v>
      </c>
      <c r="AT291">
        <v>0.47595670000000001</v>
      </c>
      <c r="AU291">
        <v>0.26912829999999999</v>
      </c>
      <c r="AV291">
        <v>0.73841950000000001</v>
      </c>
      <c r="AW291">
        <v>0.98928709999999997</v>
      </c>
      <c r="AX291">
        <v>1.357218</v>
      </c>
      <c r="AY291">
        <v>0.70530210000000004</v>
      </c>
      <c r="AZ291">
        <v>0.40021509999999999</v>
      </c>
      <c r="BA291">
        <v>0.48132160000000002</v>
      </c>
      <c r="BB291">
        <v>0.66305740000000002</v>
      </c>
      <c r="BC291">
        <v>0.26745439999999998</v>
      </c>
      <c r="BD291">
        <v>0.27620840000000002</v>
      </c>
      <c r="BE291">
        <v>0.24105789999999999</v>
      </c>
      <c r="BF291">
        <v>0.2487161</v>
      </c>
      <c r="BG291">
        <v>0.47786129999999999</v>
      </c>
      <c r="BH291">
        <v>0.2570364</v>
      </c>
      <c r="BI291">
        <v>0.332374</v>
      </c>
      <c r="BJ291">
        <v>0.6477887</v>
      </c>
      <c r="BK291">
        <v>0.46219870000000002</v>
      </c>
      <c r="BL291">
        <v>0.53926459999999998</v>
      </c>
      <c r="BM291">
        <v>0.29123690000000002</v>
      </c>
      <c r="BN291">
        <v>0.40803899999999999</v>
      </c>
      <c r="BO291">
        <v>0.77791399999999999</v>
      </c>
      <c r="BP291">
        <v>0.34497159999999999</v>
      </c>
      <c r="BQ291">
        <v>0.62062059999999997</v>
      </c>
      <c r="BR291">
        <v>0.61560619999999999</v>
      </c>
      <c r="BS291">
        <v>0.39883420000000003</v>
      </c>
      <c r="BT291">
        <v>0.8409025</v>
      </c>
      <c r="BU291">
        <v>1.0779810000000001</v>
      </c>
      <c r="BV291">
        <v>1.4386479999999999</v>
      </c>
      <c r="BW291">
        <v>0.77304580000000001</v>
      </c>
      <c r="BX291">
        <v>0.45957389999999998</v>
      </c>
      <c r="BY291">
        <v>0.53778919999999997</v>
      </c>
      <c r="BZ291">
        <v>0.69493559999999999</v>
      </c>
      <c r="CA291">
        <v>0.2991741</v>
      </c>
      <c r="CB291">
        <v>0.31282500000000002</v>
      </c>
      <c r="CC291">
        <v>0.28062350000000003</v>
      </c>
      <c r="CD291">
        <v>0.2890412</v>
      </c>
      <c r="CE291">
        <v>0.5304567</v>
      </c>
      <c r="CF291">
        <v>0.31197629999999998</v>
      </c>
      <c r="CG291">
        <v>0.39488279999999998</v>
      </c>
      <c r="CH291">
        <v>0.72103099999999998</v>
      </c>
      <c r="CI291">
        <v>0.5459058</v>
      </c>
      <c r="CJ291">
        <v>0.63123119999999999</v>
      </c>
      <c r="CK291">
        <v>0.38037140000000003</v>
      </c>
      <c r="CL291">
        <v>0.50159299999999996</v>
      </c>
      <c r="CM291">
        <v>0.89085449999999999</v>
      </c>
      <c r="CN291">
        <v>0.45635110000000001</v>
      </c>
      <c r="CO291">
        <v>0.71839280000000005</v>
      </c>
      <c r="CP291">
        <v>0.71232709999999999</v>
      </c>
      <c r="CQ291">
        <v>0.48866809999999999</v>
      </c>
      <c r="CR291">
        <v>0.91188190000000002</v>
      </c>
      <c r="CS291">
        <v>1.13941</v>
      </c>
      <c r="CT291">
        <v>1.495047</v>
      </c>
      <c r="CU291">
        <v>0.8199649</v>
      </c>
      <c r="CV291">
        <v>0.50068570000000001</v>
      </c>
      <c r="CW291">
        <v>0.57689840000000003</v>
      </c>
      <c r="CX291">
        <v>0.72681370000000001</v>
      </c>
      <c r="CY291">
        <v>0.33089380000000002</v>
      </c>
      <c r="CZ291">
        <v>0.34944170000000002</v>
      </c>
      <c r="DA291">
        <v>0.32018920000000001</v>
      </c>
      <c r="DB291">
        <v>0.3293663</v>
      </c>
      <c r="DC291">
        <v>0.58305209999999996</v>
      </c>
      <c r="DD291">
        <v>0.36691620000000003</v>
      </c>
      <c r="DE291">
        <v>0.45739160000000001</v>
      </c>
      <c r="DF291">
        <v>0.79427329999999996</v>
      </c>
      <c r="DG291">
        <v>0.62961299999999998</v>
      </c>
      <c r="DH291">
        <v>0.7231978</v>
      </c>
      <c r="DI291">
        <v>0.46950579999999997</v>
      </c>
      <c r="DJ291">
        <v>0.59514699999999998</v>
      </c>
      <c r="DK291">
        <v>1.003795</v>
      </c>
      <c r="DL291">
        <v>0.56773059999999997</v>
      </c>
      <c r="DM291">
        <v>0.81616500000000003</v>
      </c>
      <c r="DN291">
        <v>0.80904790000000004</v>
      </c>
      <c r="DO291">
        <v>0.57850190000000001</v>
      </c>
      <c r="DP291">
        <v>0.98286119999999999</v>
      </c>
      <c r="DQ291">
        <v>1.200839</v>
      </c>
      <c r="DR291">
        <v>1.551445</v>
      </c>
      <c r="DS291">
        <v>0.86688399999999999</v>
      </c>
      <c r="DT291">
        <v>0.54179750000000004</v>
      </c>
      <c r="DU291">
        <v>0.61600759999999999</v>
      </c>
      <c r="DV291">
        <v>0.77284070000000005</v>
      </c>
      <c r="DW291">
        <v>0.37669209999999997</v>
      </c>
      <c r="DX291">
        <v>0.40231030000000001</v>
      </c>
      <c r="DY291">
        <v>0.37731569999999998</v>
      </c>
      <c r="DZ291">
        <v>0.38758930000000003</v>
      </c>
      <c r="EA291">
        <v>0.65899149999999995</v>
      </c>
      <c r="EB291">
        <v>0.44624069999999999</v>
      </c>
      <c r="EC291">
        <v>0.54764440000000003</v>
      </c>
      <c r="ED291">
        <v>0.90002360000000003</v>
      </c>
      <c r="EE291">
        <v>0.75047280000000005</v>
      </c>
      <c r="EF291">
        <v>0.8559831</v>
      </c>
      <c r="EG291">
        <v>0.59820189999999995</v>
      </c>
      <c r="EH291">
        <v>0.73022410000000004</v>
      </c>
      <c r="EI291">
        <v>1.166863</v>
      </c>
      <c r="EJ291">
        <v>0.728545</v>
      </c>
      <c r="EK291">
        <v>0.95733239999999997</v>
      </c>
      <c r="EL291">
        <v>0.94869740000000002</v>
      </c>
      <c r="EM291">
        <v>0.70820780000000005</v>
      </c>
      <c r="EN291">
        <v>1.0853440000000001</v>
      </c>
      <c r="EO291">
        <v>1.2895319999999999</v>
      </c>
      <c r="EP291">
        <v>1.6328750000000001</v>
      </c>
      <c r="EQ291">
        <v>0.93462769999999995</v>
      </c>
      <c r="ER291">
        <v>0.60115629999999998</v>
      </c>
      <c r="ES291">
        <v>0.67247520000000005</v>
      </c>
      <c r="ET291">
        <v>65.457930000000005</v>
      </c>
      <c r="EU291">
        <v>63.945509999999999</v>
      </c>
      <c r="EV291">
        <v>62.183070000000001</v>
      </c>
      <c r="EW291">
        <v>60.771059999999999</v>
      </c>
      <c r="EX291">
        <v>59.673789999999997</v>
      </c>
      <c r="EY291">
        <v>58.901649999999997</v>
      </c>
      <c r="EZ291">
        <v>58.995660000000001</v>
      </c>
      <c r="FA291">
        <v>64.074730000000002</v>
      </c>
      <c r="FB291">
        <v>70.90343</v>
      </c>
      <c r="FC291">
        <v>75.756249999999994</v>
      </c>
      <c r="FD291">
        <v>80.109549999999999</v>
      </c>
      <c r="FE291">
        <v>83.748189999999994</v>
      </c>
      <c r="FF291">
        <v>86.21763</v>
      </c>
      <c r="FG291">
        <v>88.077399999999997</v>
      </c>
      <c r="FH291">
        <v>90.020619999999994</v>
      </c>
      <c r="FI291">
        <v>91.215710000000001</v>
      </c>
      <c r="FJ291">
        <v>91.153279999999995</v>
      </c>
      <c r="FK291">
        <v>89.949100000000001</v>
      </c>
      <c r="FL291">
        <v>88.182270000000003</v>
      </c>
      <c r="FM291">
        <v>84.503110000000007</v>
      </c>
      <c r="FN291">
        <v>80.427930000000003</v>
      </c>
      <c r="FO291">
        <v>77.454310000000007</v>
      </c>
      <c r="FP291">
        <v>74.908259999999999</v>
      </c>
      <c r="FQ291">
        <v>71.373859999999993</v>
      </c>
      <c r="FR291">
        <v>9.0306999999999998E-2</v>
      </c>
      <c r="FS291">
        <v>0.1268774</v>
      </c>
    </row>
    <row r="292" spans="1:176" x14ac:dyDescent="0.2">
      <c r="A292" t="s">
        <v>199</v>
      </c>
      <c r="B292" t="s">
        <v>192</v>
      </c>
      <c r="C292" t="s">
        <v>1</v>
      </c>
      <c r="D292" t="s">
        <v>228</v>
      </c>
      <c r="E292">
        <v>303</v>
      </c>
      <c r="F292">
        <v>9.4893619999999999</v>
      </c>
      <c r="G292">
        <v>8.9842119999999994</v>
      </c>
      <c r="H292">
        <v>8.6720679999999994</v>
      </c>
      <c r="I292">
        <v>8.4056540000000002</v>
      </c>
      <c r="J292">
        <v>8.6911810000000003</v>
      </c>
      <c r="K292">
        <v>9.9457159999999991</v>
      </c>
      <c r="L292">
        <v>11.08891</v>
      </c>
      <c r="M292">
        <v>13.666740000000001</v>
      </c>
      <c r="N292">
        <v>16.683579999999999</v>
      </c>
      <c r="O292">
        <v>18.63588</v>
      </c>
      <c r="P292">
        <v>20.576830000000001</v>
      </c>
      <c r="Q292">
        <v>21.681640000000002</v>
      </c>
      <c r="R292">
        <v>22.293970000000002</v>
      </c>
      <c r="S292">
        <v>23.20739</v>
      </c>
      <c r="T292">
        <v>23.38869</v>
      </c>
      <c r="U292">
        <v>23.29514</v>
      </c>
      <c r="V292">
        <v>22.102959999999999</v>
      </c>
      <c r="W292">
        <v>19.947410000000001</v>
      </c>
      <c r="X292">
        <v>17.31399</v>
      </c>
      <c r="Y292">
        <v>16.318680000000001</v>
      </c>
      <c r="Z292">
        <v>15.6608</v>
      </c>
      <c r="AA292">
        <v>13.53368</v>
      </c>
      <c r="AB292">
        <v>11.60463</v>
      </c>
      <c r="AC292">
        <v>10.22837</v>
      </c>
      <c r="AD292">
        <v>0.23146639999999999</v>
      </c>
      <c r="AE292">
        <v>9.4272099999999998E-2</v>
      </c>
      <c r="AF292">
        <v>5.52734E-2</v>
      </c>
      <c r="AG292">
        <v>-7.4047799999999997E-2</v>
      </c>
      <c r="AH292">
        <v>-0.2441535</v>
      </c>
      <c r="AI292">
        <v>-0.19675000000000001</v>
      </c>
      <c r="AJ292">
        <v>-0.11019950000000001</v>
      </c>
      <c r="AK292">
        <v>0.27821950000000001</v>
      </c>
      <c r="AL292">
        <v>0.28302450000000001</v>
      </c>
      <c r="AM292">
        <v>0.14102700000000001</v>
      </c>
      <c r="AN292">
        <v>0.2920798</v>
      </c>
      <c r="AO292">
        <v>0.32798359999999999</v>
      </c>
      <c r="AP292">
        <v>0.53592240000000002</v>
      </c>
      <c r="AQ292">
        <v>0.53345319999999996</v>
      </c>
      <c r="AR292">
        <v>0.18427660000000001</v>
      </c>
      <c r="AS292">
        <v>0.22925119999999999</v>
      </c>
      <c r="AT292">
        <v>5.0356100000000001E-2</v>
      </c>
      <c r="AU292">
        <v>6.2812900000000005E-2</v>
      </c>
      <c r="AV292">
        <v>0.1978926</v>
      </c>
      <c r="AW292">
        <v>0.28043430000000003</v>
      </c>
      <c r="AX292">
        <v>0.61524590000000001</v>
      </c>
      <c r="AY292">
        <v>0.5248813</v>
      </c>
      <c r="AZ292">
        <v>0.19114999999999999</v>
      </c>
      <c r="BA292">
        <v>7.7748800000000007E-2</v>
      </c>
      <c r="BB292">
        <v>0.3831929</v>
      </c>
      <c r="BC292">
        <v>0.22222149999999999</v>
      </c>
      <c r="BD292">
        <v>0.1859191</v>
      </c>
      <c r="BE292">
        <v>6.0403800000000001E-2</v>
      </c>
      <c r="BF292">
        <v>-0.11300689999999999</v>
      </c>
      <c r="BG292">
        <v>-4.8171600000000002E-2</v>
      </c>
      <c r="BH292">
        <v>0.105946</v>
      </c>
      <c r="BI292">
        <v>0.55530869999999999</v>
      </c>
      <c r="BJ292">
        <v>0.59800149999999996</v>
      </c>
      <c r="BK292">
        <v>0.45981030000000001</v>
      </c>
      <c r="BL292">
        <v>0.64143479999999997</v>
      </c>
      <c r="BM292">
        <v>0.66652730000000004</v>
      </c>
      <c r="BN292">
        <v>0.88039979999999995</v>
      </c>
      <c r="BO292">
        <v>0.90015579999999995</v>
      </c>
      <c r="BP292">
        <v>0.52104399999999995</v>
      </c>
      <c r="BQ292">
        <v>0.57446189999999997</v>
      </c>
      <c r="BR292">
        <v>0.38341750000000002</v>
      </c>
      <c r="BS292">
        <v>0.39229320000000001</v>
      </c>
      <c r="BT292">
        <v>0.4392721</v>
      </c>
      <c r="BU292">
        <v>0.50084019999999996</v>
      </c>
      <c r="BV292">
        <v>0.79234110000000002</v>
      </c>
      <c r="BW292">
        <v>0.69336120000000001</v>
      </c>
      <c r="BX292">
        <v>0.34903190000000001</v>
      </c>
      <c r="BY292">
        <v>0.2467974</v>
      </c>
      <c r="BZ292">
        <v>0.4882782</v>
      </c>
      <c r="CA292">
        <v>0.31083889999999997</v>
      </c>
      <c r="CB292">
        <v>0.27640389999999998</v>
      </c>
      <c r="CC292">
        <v>0.15352460000000001</v>
      </c>
      <c r="CD292">
        <v>-2.2175199999999999E-2</v>
      </c>
      <c r="CE292">
        <v>5.4733400000000001E-2</v>
      </c>
      <c r="CF292">
        <v>0.25564759999999997</v>
      </c>
      <c r="CG292">
        <v>0.74721990000000005</v>
      </c>
      <c r="CH292">
        <v>0.81615360000000003</v>
      </c>
      <c r="CI292">
        <v>0.68059860000000005</v>
      </c>
      <c r="CJ292">
        <v>0.88339710000000005</v>
      </c>
      <c r="CK292">
        <v>0.90100159999999996</v>
      </c>
      <c r="CL292">
        <v>1.118984</v>
      </c>
      <c r="CM292">
        <v>1.1541330000000001</v>
      </c>
      <c r="CN292">
        <v>0.75428810000000002</v>
      </c>
      <c r="CO292">
        <v>0.81355379999999999</v>
      </c>
      <c r="CP292">
        <v>0.61409480000000005</v>
      </c>
      <c r="CQ292">
        <v>0.62049030000000005</v>
      </c>
      <c r="CR292">
        <v>0.60645090000000001</v>
      </c>
      <c r="CS292">
        <v>0.65349279999999998</v>
      </c>
      <c r="CT292">
        <v>0.91499660000000005</v>
      </c>
      <c r="CU292">
        <v>0.81004980000000004</v>
      </c>
      <c r="CV292">
        <v>0.45838030000000002</v>
      </c>
      <c r="CW292">
        <v>0.36387989999999998</v>
      </c>
      <c r="CX292">
        <v>0.59336350000000004</v>
      </c>
      <c r="CY292">
        <v>0.39945629999999999</v>
      </c>
      <c r="CZ292">
        <v>0.36688870000000001</v>
      </c>
      <c r="DA292">
        <v>0.24664539999999999</v>
      </c>
      <c r="DB292">
        <v>6.8656499999999995E-2</v>
      </c>
      <c r="DC292">
        <v>0.15763840000000001</v>
      </c>
      <c r="DD292">
        <v>0.40534930000000002</v>
      </c>
      <c r="DE292">
        <v>0.93913100000000005</v>
      </c>
      <c r="DF292">
        <v>1.0343059999999999</v>
      </c>
      <c r="DG292">
        <v>0.90138689999999999</v>
      </c>
      <c r="DH292">
        <v>1.125359</v>
      </c>
      <c r="DI292">
        <v>1.1354759999999999</v>
      </c>
      <c r="DJ292">
        <v>1.3575680000000001</v>
      </c>
      <c r="DK292">
        <v>1.40811</v>
      </c>
      <c r="DL292">
        <v>0.98753230000000003</v>
      </c>
      <c r="DM292">
        <v>1.052646</v>
      </c>
      <c r="DN292">
        <v>0.84477210000000003</v>
      </c>
      <c r="DO292">
        <v>0.84868730000000003</v>
      </c>
      <c r="DP292">
        <v>0.77362960000000003</v>
      </c>
      <c r="DQ292">
        <v>0.80614540000000001</v>
      </c>
      <c r="DR292">
        <v>1.037652</v>
      </c>
      <c r="DS292">
        <v>0.92673839999999996</v>
      </c>
      <c r="DT292">
        <v>0.56772880000000003</v>
      </c>
      <c r="DU292">
        <v>0.48096250000000002</v>
      </c>
      <c r="DV292">
        <v>0.74509009999999998</v>
      </c>
      <c r="DW292">
        <v>0.52740569999999998</v>
      </c>
      <c r="DX292">
        <v>0.49753439999999999</v>
      </c>
      <c r="DY292">
        <v>0.38109700000000002</v>
      </c>
      <c r="DZ292">
        <v>0.19980310000000001</v>
      </c>
      <c r="EA292">
        <v>0.30621680000000001</v>
      </c>
      <c r="EB292">
        <v>0.62149469999999996</v>
      </c>
      <c r="EC292">
        <v>1.2162200000000001</v>
      </c>
      <c r="ED292">
        <v>1.349283</v>
      </c>
      <c r="EE292">
        <v>1.22017</v>
      </c>
      <c r="EF292">
        <v>1.4747140000000001</v>
      </c>
      <c r="EG292">
        <v>1.4740200000000001</v>
      </c>
      <c r="EH292">
        <v>1.702045</v>
      </c>
      <c r="EI292">
        <v>1.7748120000000001</v>
      </c>
      <c r="EJ292">
        <v>1.3243</v>
      </c>
      <c r="EK292">
        <v>1.397856</v>
      </c>
      <c r="EL292">
        <v>1.177834</v>
      </c>
      <c r="EM292">
        <v>1.1781680000000001</v>
      </c>
      <c r="EN292">
        <v>1.0150090000000001</v>
      </c>
      <c r="EO292">
        <v>1.026551</v>
      </c>
      <c r="EP292">
        <v>1.214747</v>
      </c>
      <c r="EQ292">
        <v>1.095218</v>
      </c>
      <c r="ER292">
        <v>0.72561070000000005</v>
      </c>
      <c r="ES292">
        <v>0.65001109999999995</v>
      </c>
      <c r="ET292">
        <v>75.065569999999994</v>
      </c>
      <c r="EU292">
        <v>73.656319999999994</v>
      </c>
      <c r="EV292">
        <v>72.384739999999994</v>
      </c>
      <c r="EW292">
        <v>71.350579999999994</v>
      </c>
      <c r="EX292">
        <v>70.320769999999996</v>
      </c>
      <c r="EY292">
        <v>69.487750000000005</v>
      </c>
      <c r="EZ292">
        <v>68.943299999999994</v>
      </c>
      <c r="FA292">
        <v>70.676410000000004</v>
      </c>
      <c r="FB292">
        <v>73.737819999999999</v>
      </c>
      <c r="FC292">
        <v>77.126840000000001</v>
      </c>
      <c r="FD292">
        <v>80.235460000000003</v>
      </c>
      <c r="FE292">
        <v>83.294499999999999</v>
      </c>
      <c r="FF292">
        <v>85.951599999999999</v>
      </c>
      <c r="FG292">
        <v>88.593940000000003</v>
      </c>
      <c r="FH292">
        <v>90.507040000000003</v>
      </c>
      <c r="FI292">
        <v>91.594729999999998</v>
      </c>
      <c r="FJ292">
        <v>91.953190000000006</v>
      </c>
      <c r="FK292">
        <v>91.603350000000006</v>
      </c>
      <c r="FL292">
        <v>89.907650000000004</v>
      </c>
      <c r="FM292">
        <v>87.106639999999999</v>
      </c>
      <c r="FN292">
        <v>84.309030000000007</v>
      </c>
      <c r="FO292">
        <v>81.472759999999994</v>
      </c>
      <c r="FP292">
        <v>78.973159999999993</v>
      </c>
      <c r="FQ292">
        <v>76.976190000000003</v>
      </c>
      <c r="FR292">
        <v>0.21253759999999999</v>
      </c>
      <c r="FS292">
        <v>0.27305620000000003</v>
      </c>
      <c r="FT292">
        <v>0.41482649999999999</v>
      </c>
    </row>
    <row r="293" spans="1:176" x14ac:dyDescent="0.2">
      <c r="A293" t="s">
        <v>199</v>
      </c>
      <c r="B293" t="s">
        <v>192</v>
      </c>
      <c r="C293" t="s">
        <v>1</v>
      </c>
      <c r="D293" t="s">
        <v>239</v>
      </c>
      <c r="E293">
        <v>303</v>
      </c>
      <c r="F293">
        <v>10.73283</v>
      </c>
      <c r="G293">
        <v>9.9715319999999998</v>
      </c>
      <c r="H293">
        <v>9.6597369999999998</v>
      </c>
      <c r="I293">
        <v>9.2869039999999998</v>
      </c>
      <c r="J293">
        <v>9.529102</v>
      </c>
      <c r="K293">
        <v>10.6884</v>
      </c>
      <c r="L293">
        <v>12.03064</v>
      </c>
      <c r="M293">
        <v>15.2524</v>
      </c>
      <c r="N293">
        <v>19.191559999999999</v>
      </c>
      <c r="O293">
        <v>21.34103</v>
      </c>
      <c r="P293">
        <v>23.738980000000002</v>
      </c>
      <c r="Q293">
        <v>24.640920000000001</v>
      </c>
      <c r="R293">
        <v>25.422999999999998</v>
      </c>
      <c r="S293">
        <v>26.244589999999999</v>
      </c>
      <c r="T293">
        <v>25.890260000000001</v>
      </c>
      <c r="U293">
        <v>25.384709999999998</v>
      </c>
      <c r="V293">
        <v>24.095310000000001</v>
      </c>
      <c r="W293">
        <v>21.91479</v>
      </c>
      <c r="X293">
        <v>19.078589999999998</v>
      </c>
      <c r="Y293">
        <v>18.401910000000001</v>
      </c>
      <c r="Z293">
        <v>18.258700000000001</v>
      </c>
      <c r="AA293">
        <v>16.255669999999999</v>
      </c>
      <c r="AB293">
        <v>13.97376</v>
      </c>
      <c r="AC293">
        <v>12.26417</v>
      </c>
      <c r="AD293">
        <v>0.31433430000000001</v>
      </c>
      <c r="AE293">
        <v>0.10112359999999999</v>
      </c>
      <c r="AF293">
        <v>3.0643900000000002E-2</v>
      </c>
      <c r="AG293">
        <v>-8.8330599999999995E-2</v>
      </c>
      <c r="AH293">
        <v>-0.16656499999999999</v>
      </c>
      <c r="AI293">
        <v>-0.13995859999999999</v>
      </c>
      <c r="AJ293">
        <v>-3.6846499999999997E-2</v>
      </c>
      <c r="AK293">
        <v>0.35451840000000001</v>
      </c>
      <c r="AL293">
        <v>0.59403349999999999</v>
      </c>
      <c r="AM293">
        <v>0.25999709999999998</v>
      </c>
      <c r="AN293">
        <v>0.53090879999999996</v>
      </c>
      <c r="AO293">
        <v>0.54298109999999999</v>
      </c>
      <c r="AP293">
        <v>0.70252809999999999</v>
      </c>
      <c r="AQ293">
        <v>0.60526250000000004</v>
      </c>
      <c r="AR293">
        <v>7.5978699999999996E-2</v>
      </c>
      <c r="AS293">
        <v>0.2183418</v>
      </c>
      <c r="AT293">
        <v>5.5706800000000001E-2</v>
      </c>
      <c r="AU293">
        <v>-8.3499400000000001E-2</v>
      </c>
      <c r="AV293">
        <v>-1.47146E-2</v>
      </c>
      <c r="AW293">
        <v>0.17570939999999999</v>
      </c>
      <c r="AX293">
        <v>0.57619920000000002</v>
      </c>
      <c r="AY293">
        <v>0.52383599999999997</v>
      </c>
      <c r="AZ293">
        <v>0.17078550000000001</v>
      </c>
      <c r="BA293">
        <v>1.1059899999999999E-2</v>
      </c>
      <c r="BB293">
        <v>0.4660608</v>
      </c>
      <c r="BC293">
        <v>0.229073</v>
      </c>
      <c r="BD293">
        <v>0.16128960000000001</v>
      </c>
      <c r="BE293">
        <v>4.6121000000000002E-2</v>
      </c>
      <c r="BF293">
        <v>-3.5418400000000003E-2</v>
      </c>
      <c r="BG293">
        <v>8.6198000000000004E-3</v>
      </c>
      <c r="BH293">
        <v>0.17929890000000001</v>
      </c>
      <c r="BI293">
        <v>0.63160769999999999</v>
      </c>
      <c r="BJ293">
        <v>0.9090106</v>
      </c>
      <c r="BK293">
        <v>0.57878030000000003</v>
      </c>
      <c r="BL293">
        <v>0.88026389999999999</v>
      </c>
      <c r="BM293">
        <v>0.8815248</v>
      </c>
      <c r="BN293">
        <v>1.0470060000000001</v>
      </c>
      <c r="BO293">
        <v>0.97196510000000003</v>
      </c>
      <c r="BP293">
        <v>0.41274620000000001</v>
      </c>
      <c r="BQ293">
        <v>0.56355239999999995</v>
      </c>
      <c r="BR293">
        <v>0.38876820000000001</v>
      </c>
      <c r="BS293">
        <v>0.2459809</v>
      </c>
      <c r="BT293">
        <v>0.2266649</v>
      </c>
      <c r="BU293">
        <v>0.39611540000000001</v>
      </c>
      <c r="BV293">
        <v>0.75329429999999997</v>
      </c>
      <c r="BW293">
        <v>0.69231580000000004</v>
      </c>
      <c r="BX293">
        <v>0.3286674</v>
      </c>
      <c r="BY293">
        <v>0.1801085</v>
      </c>
      <c r="BZ293">
        <v>0.57114609999999999</v>
      </c>
      <c r="CA293">
        <v>0.31769029999999998</v>
      </c>
      <c r="CB293">
        <v>0.25177440000000001</v>
      </c>
      <c r="CC293">
        <v>0.1392418</v>
      </c>
      <c r="CD293">
        <v>5.5413299999999999E-2</v>
      </c>
      <c r="CE293">
        <v>0.11152479999999999</v>
      </c>
      <c r="CF293">
        <v>0.32900059999999998</v>
      </c>
      <c r="CG293">
        <v>0.8235188</v>
      </c>
      <c r="CH293">
        <v>1.1271629999999999</v>
      </c>
      <c r="CI293">
        <v>0.79956859999999996</v>
      </c>
      <c r="CJ293">
        <v>1.1222259999999999</v>
      </c>
      <c r="CK293">
        <v>1.115999</v>
      </c>
      <c r="CL293">
        <v>1.28559</v>
      </c>
      <c r="CM293">
        <v>1.2259420000000001</v>
      </c>
      <c r="CN293">
        <v>0.64599030000000002</v>
      </c>
      <c r="CO293">
        <v>0.80264429999999998</v>
      </c>
      <c r="CP293">
        <v>0.61944549999999998</v>
      </c>
      <c r="CQ293">
        <v>0.47417789999999999</v>
      </c>
      <c r="CR293">
        <v>0.39384370000000002</v>
      </c>
      <c r="CS293">
        <v>0.54876789999999998</v>
      </c>
      <c r="CT293">
        <v>0.87594989999999995</v>
      </c>
      <c r="CU293">
        <v>0.80900439999999996</v>
      </c>
      <c r="CV293">
        <v>0.43801580000000001</v>
      </c>
      <c r="CW293">
        <v>0.29719109999999999</v>
      </c>
      <c r="CX293">
        <v>0.67623140000000004</v>
      </c>
      <c r="CY293">
        <v>0.40630769999999999</v>
      </c>
      <c r="CZ293">
        <v>0.34225919999999999</v>
      </c>
      <c r="DA293">
        <v>0.2323626</v>
      </c>
      <c r="DB293">
        <v>0.14624500000000001</v>
      </c>
      <c r="DC293">
        <v>0.2144298</v>
      </c>
      <c r="DD293">
        <v>0.47870220000000002</v>
      </c>
      <c r="DE293">
        <v>1.0154300000000001</v>
      </c>
      <c r="DF293">
        <v>1.345315</v>
      </c>
      <c r="DG293">
        <v>1.020357</v>
      </c>
      <c r="DH293">
        <v>1.364188</v>
      </c>
      <c r="DI293">
        <v>1.350473</v>
      </c>
      <c r="DJ293">
        <v>1.5241739999999999</v>
      </c>
      <c r="DK293">
        <v>1.479919</v>
      </c>
      <c r="DL293">
        <v>0.87923439999999997</v>
      </c>
      <c r="DM293">
        <v>1.041736</v>
      </c>
      <c r="DN293">
        <v>0.85012279999999996</v>
      </c>
      <c r="DO293">
        <v>0.70237490000000002</v>
      </c>
      <c r="DP293">
        <v>0.56102240000000003</v>
      </c>
      <c r="DQ293">
        <v>0.7014205</v>
      </c>
      <c r="DR293">
        <v>0.99860539999999998</v>
      </c>
      <c r="DS293">
        <v>0.92569299999999999</v>
      </c>
      <c r="DT293">
        <v>0.54736439999999997</v>
      </c>
      <c r="DU293">
        <v>0.41427360000000002</v>
      </c>
      <c r="DV293">
        <v>0.82795790000000002</v>
      </c>
      <c r="DW293">
        <v>0.53425710000000004</v>
      </c>
      <c r="DX293">
        <v>0.47290490000000002</v>
      </c>
      <c r="DY293">
        <v>0.36681429999999998</v>
      </c>
      <c r="DZ293">
        <v>0.27739160000000002</v>
      </c>
      <c r="EA293">
        <v>0.3630082</v>
      </c>
      <c r="EB293">
        <v>0.69484769999999996</v>
      </c>
      <c r="EC293">
        <v>1.292519</v>
      </c>
      <c r="ED293">
        <v>1.6602920000000001</v>
      </c>
      <c r="EE293">
        <v>1.33914</v>
      </c>
      <c r="EF293">
        <v>1.713543</v>
      </c>
      <c r="EG293">
        <v>1.689017</v>
      </c>
      <c r="EH293">
        <v>1.8686510000000001</v>
      </c>
      <c r="EI293">
        <v>1.846622</v>
      </c>
      <c r="EJ293">
        <v>1.216002</v>
      </c>
      <c r="EK293">
        <v>1.3869469999999999</v>
      </c>
      <c r="EL293">
        <v>1.183184</v>
      </c>
      <c r="EM293">
        <v>1.031855</v>
      </c>
      <c r="EN293">
        <v>0.8024019</v>
      </c>
      <c r="EO293">
        <v>0.92182649999999999</v>
      </c>
      <c r="EP293">
        <v>1.1757010000000001</v>
      </c>
      <c r="EQ293">
        <v>1.0941730000000001</v>
      </c>
      <c r="ER293">
        <v>0.70524620000000005</v>
      </c>
      <c r="ES293">
        <v>0.58332220000000001</v>
      </c>
      <c r="ET293">
        <v>81.357870000000005</v>
      </c>
      <c r="EU293">
        <v>79.946110000000004</v>
      </c>
      <c r="EV293">
        <v>77.653080000000003</v>
      </c>
      <c r="EW293">
        <v>76.391369999999995</v>
      </c>
      <c r="EX293">
        <v>74.926990000000004</v>
      </c>
      <c r="EY293">
        <v>73.794110000000003</v>
      </c>
      <c r="EZ293">
        <v>73.910520000000005</v>
      </c>
      <c r="FA293">
        <v>77.682980000000001</v>
      </c>
      <c r="FB293">
        <v>82.547539999999998</v>
      </c>
      <c r="FC293">
        <v>86.218469999999996</v>
      </c>
      <c r="FD293">
        <v>89.966139999999996</v>
      </c>
      <c r="FE293">
        <v>92.916600000000003</v>
      </c>
      <c r="FF293">
        <v>95.818200000000004</v>
      </c>
      <c r="FG293">
        <v>97.998769999999993</v>
      </c>
      <c r="FH293">
        <v>99.623260000000002</v>
      </c>
      <c r="FI293">
        <v>100.7218</v>
      </c>
      <c r="FJ293">
        <v>100.6788</v>
      </c>
      <c r="FK293">
        <v>100.3134</v>
      </c>
      <c r="FL293">
        <v>98.479839999999996</v>
      </c>
      <c r="FM293">
        <v>95.84581</v>
      </c>
      <c r="FN293">
        <v>92.603399999999993</v>
      </c>
      <c r="FO293">
        <v>89.119870000000006</v>
      </c>
      <c r="FP293">
        <v>86.059709999999995</v>
      </c>
      <c r="FQ293">
        <v>83.307259999999999</v>
      </c>
      <c r="FR293">
        <v>0.21253759999999999</v>
      </c>
      <c r="FS293">
        <v>0.27305620000000003</v>
      </c>
      <c r="FT293">
        <v>0.41482649999999999</v>
      </c>
    </row>
    <row r="294" spans="1:176" x14ac:dyDescent="0.2">
      <c r="A294" t="s">
        <v>199</v>
      </c>
      <c r="B294" t="s">
        <v>192</v>
      </c>
      <c r="C294" t="s">
        <v>1</v>
      </c>
      <c r="D294" t="s">
        <v>249</v>
      </c>
      <c r="E294">
        <v>303</v>
      </c>
      <c r="F294">
        <v>7.6489839999999996</v>
      </c>
      <c r="G294">
        <v>7.4401039999999998</v>
      </c>
      <c r="H294">
        <v>7.452439</v>
      </c>
      <c r="I294">
        <v>7.8373679999999997</v>
      </c>
      <c r="J294">
        <v>8.1108209999999996</v>
      </c>
      <c r="K294">
        <v>8.9634110000000007</v>
      </c>
      <c r="L294">
        <v>10.795070000000001</v>
      </c>
      <c r="M294">
        <v>11.656639999999999</v>
      </c>
      <c r="N294">
        <v>12.92008</v>
      </c>
      <c r="O294">
        <v>13.888640000000001</v>
      </c>
      <c r="P294">
        <v>14.33568</v>
      </c>
      <c r="Q294">
        <v>14.060790000000001</v>
      </c>
      <c r="R294">
        <v>13.841419999999999</v>
      </c>
      <c r="S294">
        <v>13.850350000000001</v>
      </c>
      <c r="T294">
        <v>13.65789</v>
      </c>
      <c r="U294">
        <v>12.862209999999999</v>
      </c>
      <c r="V294">
        <v>12.7921</v>
      </c>
      <c r="W294">
        <v>12.98014</v>
      </c>
      <c r="X294">
        <v>12.09548</v>
      </c>
      <c r="Y294">
        <v>11.415279999999999</v>
      </c>
      <c r="Z294">
        <v>10.6762</v>
      </c>
      <c r="AA294">
        <v>9.8230210000000007</v>
      </c>
      <c r="AB294">
        <v>8.7332560000000008</v>
      </c>
      <c r="AC294">
        <v>8.1180970000000006</v>
      </c>
      <c r="AD294">
        <v>0.42577670000000001</v>
      </c>
      <c r="AE294">
        <v>0.38739240000000003</v>
      </c>
      <c r="AF294">
        <v>0.40923809999999999</v>
      </c>
      <c r="AG294">
        <v>0.70411009999999996</v>
      </c>
      <c r="AH294">
        <v>0.59449649999999998</v>
      </c>
      <c r="AI294">
        <v>0.45963759999999998</v>
      </c>
      <c r="AJ294">
        <v>0.75378509999999999</v>
      </c>
      <c r="AK294">
        <v>0.61866529999999997</v>
      </c>
      <c r="AL294">
        <v>0.38826549999999999</v>
      </c>
      <c r="AM294">
        <v>0.72903779999999996</v>
      </c>
      <c r="AN294">
        <v>0.83004339999999999</v>
      </c>
      <c r="AO294">
        <v>0.60512069999999996</v>
      </c>
      <c r="AP294">
        <v>0.84022839999999999</v>
      </c>
      <c r="AQ294">
        <v>0.87131519999999996</v>
      </c>
      <c r="AR294">
        <v>0.81251209999999996</v>
      </c>
      <c r="AS294">
        <v>0.50278529999999999</v>
      </c>
      <c r="AT294">
        <v>0.75111260000000002</v>
      </c>
      <c r="AU294">
        <v>1.3035460000000001</v>
      </c>
      <c r="AV294">
        <v>1.173468</v>
      </c>
      <c r="AW294">
        <v>1.052352</v>
      </c>
      <c r="AX294">
        <v>0.86100429999999994</v>
      </c>
      <c r="AY294">
        <v>0.74050070000000001</v>
      </c>
      <c r="AZ294">
        <v>0.45640399999999998</v>
      </c>
      <c r="BA294">
        <v>0.4515286</v>
      </c>
      <c r="BB294">
        <v>0.47180359999999999</v>
      </c>
      <c r="BC294">
        <v>0.43319069999999998</v>
      </c>
      <c r="BD294">
        <v>0.46210679999999998</v>
      </c>
      <c r="BE294">
        <v>0.76123669999999999</v>
      </c>
      <c r="BF294">
        <v>0.65271959999999996</v>
      </c>
      <c r="BG294">
        <v>0.53557710000000003</v>
      </c>
      <c r="BH294">
        <v>0.83310960000000001</v>
      </c>
      <c r="BI294">
        <v>0.70891800000000005</v>
      </c>
      <c r="BJ294">
        <v>0.4940158</v>
      </c>
      <c r="BK294">
        <v>0.84989760000000003</v>
      </c>
      <c r="BL294">
        <v>0.96282860000000003</v>
      </c>
      <c r="BM294">
        <v>0.73381669999999999</v>
      </c>
      <c r="BN294">
        <v>0.97530559999999999</v>
      </c>
      <c r="BO294">
        <v>1.0343830000000001</v>
      </c>
      <c r="BP294">
        <v>0.97332640000000004</v>
      </c>
      <c r="BQ294">
        <v>0.64395270000000004</v>
      </c>
      <c r="BR294">
        <v>0.89076219999999995</v>
      </c>
      <c r="BS294">
        <v>1.433252</v>
      </c>
      <c r="BT294">
        <v>1.2759510000000001</v>
      </c>
      <c r="BU294">
        <v>1.141046</v>
      </c>
      <c r="BV294">
        <v>0.94243449999999995</v>
      </c>
      <c r="BW294">
        <v>0.80824450000000003</v>
      </c>
      <c r="BX294">
        <v>0.51576279999999997</v>
      </c>
      <c r="BY294">
        <v>0.50799609999999995</v>
      </c>
      <c r="BZ294">
        <v>0.50368179999999996</v>
      </c>
      <c r="CA294">
        <v>0.4649105</v>
      </c>
      <c r="CB294">
        <v>0.49872339999999998</v>
      </c>
      <c r="CC294">
        <v>0.80080229999999997</v>
      </c>
      <c r="CD294">
        <v>0.69304469999999996</v>
      </c>
      <c r="CE294">
        <v>0.58817249999999999</v>
      </c>
      <c r="CF294">
        <v>0.88804950000000005</v>
      </c>
      <c r="CG294">
        <v>0.77142690000000003</v>
      </c>
      <c r="CH294">
        <v>0.56725809999999999</v>
      </c>
      <c r="CI294">
        <v>0.93360469999999995</v>
      </c>
      <c r="CJ294">
        <v>1.0547949999999999</v>
      </c>
      <c r="CK294">
        <v>0.82295110000000005</v>
      </c>
      <c r="CL294">
        <v>1.0688599999999999</v>
      </c>
      <c r="CM294">
        <v>1.147324</v>
      </c>
      <c r="CN294">
        <v>1.0847059999999999</v>
      </c>
      <c r="CO294">
        <v>0.74172490000000002</v>
      </c>
      <c r="CP294">
        <v>0.987483</v>
      </c>
      <c r="CQ294">
        <v>1.5230859999999999</v>
      </c>
      <c r="CR294">
        <v>1.34693</v>
      </c>
      <c r="CS294">
        <v>1.202475</v>
      </c>
      <c r="CT294">
        <v>0.99883279999999997</v>
      </c>
      <c r="CU294">
        <v>0.85516360000000002</v>
      </c>
      <c r="CV294">
        <v>0.5568746</v>
      </c>
      <c r="CW294">
        <v>0.54710539999999996</v>
      </c>
      <c r="CX294">
        <v>0.53555989999999998</v>
      </c>
      <c r="CY294">
        <v>0.49663020000000002</v>
      </c>
      <c r="CZ294">
        <v>0.53534009999999999</v>
      </c>
      <c r="DA294">
        <v>0.84036789999999995</v>
      </c>
      <c r="DB294">
        <v>0.73336979999999996</v>
      </c>
      <c r="DC294">
        <v>0.64076789999999995</v>
      </c>
      <c r="DD294">
        <v>0.94298939999999998</v>
      </c>
      <c r="DE294">
        <v>0.83393569999999995</v>
      </c>
      <c r="DF294">
        <v>0.64050039999999997</v>
      </c>
      <c r="DG294">
        <v>1.017312</v>
      </c>
      <c r="DH294">
        <v>1.1467620000000001</v>
      </c>
      <c r="DI294">
        <v>0.91208560000000005</v>
      </c>
      <c r="DJ294">
        <v>1.1624140000000001</v>
      </c>
      <c r="DK294">
        <v>1.2602640000000001</v>
      </c>
      <c r="DL294">
        <v>1.1960850000000001</v>
      </c>
      <c r="DM294">
        <v>0.8394971</v>
      </c>
      <c r="DN294">
        <v>1.0842039999999999</v>
      </c>
      <c r="DO294">
        <v>1.6129199999999999</v>
      </c>
      <c r="DP294">
        <v>1.41791</v>
      </c>
      <c r="DQ294">
        <v>1.2639039999999999</v>
      </c>
      <c r="DR294">
        <v>1.055231</v>
      </c>
      <c r="DS294">
        <v>0.90208270000000002</v>
      </c>
      <c r="DT294">
        <v>0.59798629999999997</v>
      </c>
      <c r="DU294">
        <v>0.58621460000000003</v>
      </c>
      <c r="DV294">
        <v>0.58158690000000002</v>
      </c>
      <c r="DW294">
        <v>0.54242860000000004</v>
      </c>
      <c r="DX294">
        <v>0.58820870000000003</v>
      </c>
      <c r="DY294">
        <v>0.89749440000000003</v>
      </c>
      <c r="DZ294">
        <v>0.79159279999999999</v>
      </c>
      <c r="EA294">
        <v>0.71670730000000005</v>
      </c>
      <c r="EB294">
        <v>1.0223139999999999</v>
      </c>
      <c r="EC294">
        <v>0.92418840000000002</v>
      </c>
      <c r="ED294">
        <v>0.74625070000000004</v>
      </c>
      <c r="EE294">
        <v>1.138172</v>
      </c>
      <c r="EF294">
        <v>1.279547</v>
      </c>
      <c r="EG294">
        <v>1.0407820000000001</v>
      </c>
      <c r="EH294">
        <v>1.2974909999999999</v>
      </c>
      <c r="EI294">
        <v>1.423332</v>
      </c>
      <c r="EJ294">
        <v>1.3569</v>
      </c>
      <c r="EK294">
        <v>0.9806646</v>
      </c>
      <c r="EL294">
        <v>1.2238530000000001</v>
      </c>
      <c r="EM294">
        <v>1.742626</v>
      </c>
      <c r="EN294">
        <v>1.5203930000000001</v>
      </c>
      <c r="EO294">
        <v>1.352597</v>
      </c>
      <c r="EP294">
        <v>1.1366609999999999</v>
      </c>
      <c r="EQ294">
        <v>0.96982639999999998</v>
      </c>
      <c r="ER294">
        <v>0.65734519999999996</v>
      </c>
      <c r="ES294">
        <v>0.64268210000000003</v>
      </c>
      <c r="ET294">
        <v>41.364350000000002</v>
      </c>
      <c r="EU294">
        <v>40.470100000000002</v>
      </c>
      <c r="EV294">
        <v>39.755360000000003</v>
      </c>
      <c r="EW294">
        <v>38.80104</v>
      </c>
      <c r="EX294">
        <v>38.058259999999997</v>
      </c>
      <c r="EY294">
        <v>37.44323</v>
      </c>
      <c r="EZ294">
        <v>37.127380000000002</v>
      </c>
      <c r="FA294">
        <v>37.710769999999997</v>
      </c>
      <c r="FB294">
        <v>41.623460000000001</v>
      </c>
      <c r="FC294">
        <v>46.153089999999999</v>
      </c>
      <c r="FD294">
        <v>50.448399999999999</v>
      </c>
      <c r="FE294">
        <v>53.782119999999999</v>
      </c>
      <c r="FF294">
        <v>56.332569999999997</v>
      </c>
      <c r="FG294">
        <v>58.203139999999998</v>
      </c>
      <c r="FH294">
        <v>59.031840000000003</v>
      </c>
      <c r="FI294">
        <v>58.689700000000002</v>
      </c>
      <c r="FJ294">
        <v>56.269939999999998</v>
      </c>
      <c r="FK294">
        <v>52.877299999999998</v>
      </c>
      <c r="FL294">
        <v>50.159059999999997</v>
      </c>
      <c r="FM294">
        <v>47.937190000000001</v>
      </c>
      <c r="FN294">
        <v>46.262439999999998</v>
      </c>
      <c r="FO294">
        <v>44.520989999999998</v>
      </c>
      <c r="FP294">
        <v>43.224640000000001</v>
      </c>
      <c r="FQ294">
        <v>42.032760000000003</v>
      </c>
      <c r="FR294">
        <v>9.0306999999999998E-2</v>
      </c>
      <c r="FS294">
        <v>0.1268774</v>
      </c>
    </row>
    <row r="295" spans="1:176" x14ac:dyDescent="0.2">
      <c r="A295" t="s">
        <v>199</v>
      </c>
      <c r="B295" t="s">
        <v>192</v>
      </c>
      <c r="C295" t="s">
        <v>1</v>
      </c>
      <c r="D295" t="s">
        <v>252</v>
      </c>
      <c r="E295">
        <v>303</v>
      </c>
      <c r="F295">
        <v>7.8042759999999998</v>
      </c>
      <c r="G295">
        <v>7.342428</v>
      </c>
      <c r="H295">
        <v>7.5365419999999999</v>
      </c>
      <c r="I295">
        <v>8.4799799999999994</v>
      </c>
      <c r="J295">
        <v>8.7316739999999999</v>
      </c>
      <c r="K295">
        <v>9.8245439999999995</v>
      </c>
      <c r="L295">
        <v>11.779820000000001</v>
      </c>
      <c r="M295">
        <v>12.852600000000001</v>
      </c>
      <c r="N295">
        <v>14.71912</v>
      </c>
      <c r="O295">
        <v>15.9017</v>
      </c>
      <c r="P295">
        <v>16.444929999999999</v>
      </c>
      <c r="Q295">
        <v>15.97125</v>
      </c>
      <c r="R295">
        <v>15.64812</v>
      </c>
      <c r="S295">
        <v>15.58254</v>
      </c>
      <c r="T295">
        <v>14.823130000000001</v>
      </c>
      <c r="U295">
        <v>13.640459999999999</v>
      </c>
      <c r="V295">
        <v>13.90972</v>
      </c>
      <c r="W295">
        <v>14.28917</v>
      </c>
      <c r="X295">
        <v>12.79599</v>
      </c>
      <c r="Y295">
        <v>11.75432</v>
      </c>
      <c r="Z295">
        <v>10.93337</v>
      </c>
      <c r="AA295">
        <v>9.9309010000000004</v>
      </c>
      <c r="AB295">
        <v>8.7705330000000004</v>
      </c>
      <c r="AC295">
        <v>8.2448069999999998</v>
      </c>
      <c r="AD295">
        <v>0.1171526</v>
      </c>
      <c r="AE295">
        <v>5.1247000000000003E-3</v>
      </c>
      <c r="AF295">
        <v>9.8329899999999998E-2</v>
      </c>
      <c r="AG295">
        <v>0.68239660000000002</v>
      </c>
      <c r="AH295">
        <v>0.55065600000000003</v>
      </c>
      <c r="AI295">
        <v>0.45788440000000002</v>
      </c>
      <c r="AJ295">
        <v>0.72525720000000005</v>
      </c>
      <c r="AK295">
        <v>0.70552210000000004</v>
      </c>
      <c r="AL295">
        <v>0.81414370000000003</v>
      </c>
      <c r="AM295">
        <v>1.4089149999999999</v>
      </c>
      <c r="AN295">
        <v>1.6563859999999999</v>
      </c>
      <c r="AO295">
        <v>1.2819940000000001</v>
      </c>
      <c r="AP295">
        <v>1.6197299999999999</v>
      </c>
      <c r="AQ295">
        <v>1.5675829999999999</v>
      </c>
      <c r="AR295">
        <v>1.5853409999999999</v>
      </c>
      <c r="AS295">
        <v>0.84753350000000005</v>
      </c>
      <c r="AT295">
        <v>1.2071350000000001</v>
      </c>
      <c r="AU295">
        <v>1.98356</v>
      </c>
      <c r="AV295">
        <v>1.6827110000000001</v>
      </c>
      <c r="AW295">
        <v>1.2521169999999999</v>
      </c>
      <c r="AX295">
        <v>0.77422760000000002</v>
      </c>
      <c r="AY295">
        <v>0.64156349999999995</v>
      </c>
      <c r="AZ295">
        <v>0.16546</v>
      </c>
      <c r="BA295">
        <v>0.25169059999999999</v>
      </c>
      <c r="BB295">
        <v>0.16317960000000001</v>
      </c>
      <c r="BC295">
        <v>5.0923000000000003E-2</v>
      </c>
      <c r="BD295">
        <v>0.15119850000000001</v>
      </c>
      <c r="BE295">
        <v>0.73952309999999999</v>
      </c>
      <c r="BF295">
        <v>0.60887910000000001</v>
      </c>
      <c r="BG295">
        <v>0.53382379999999996</v>
      </c>
      <c r="BH295">
        <v>0.80458160000000001</v>
      </c>
      <c r="BI295">
        <v>0.79577489999999995</v>
      </c>
      <c r="BJ295">
        <v>0.91989399999999999</v>
      </c>
      <c r="BK295">
        <v>1.5297750000000001</v>
      </c>
      <c r="BL295">
        <v>1.7891710000000001</v>
      </c>
      <c r="BM295">
        <v>1.41069</v>
      </c>
      <c r="BN295">
        <v>1.754807</v>
      </c>
      <c r="BO295">
        <v>1.7306509999999999</v>
      </c>
      <c r="BP295">
        <v>1.7461549999999999</v>
      </c>
      <c r="BQ295">
        <v>0.98870089999999999</v>
      </c>
      <c r="BR295">
        <v>1.3467849999999999</v>
      </c>
      <c r="BS295">
        <v>2.1132659999999999</v>
      </c>
      <c r="BT295">
        <v>1.7851939999999999</v>
      </c>
      <c r="BU295">
        <v>1.340811</v>
      </c>
      <c r="BV295">
        <v>0.85565780000000002</v>
      </c>
      <c r="BW295">
        <v>0.70930720000000003</v>
      </c>
      <c r="BX295">
        <v>0.22481880000000001</v>
      </c>
      <c r="BY295">
        <v>0.30815809999999999</v>
      </c>
      <c r="BZ295">
        <v>0.1950577</v>
      </c>
      <c r="CA295">
        <v>8.2642699999999999E-2</v>
      </c>
      <c r="CB295">
        <v>0.18781519999999999</v>
      </c>
      <c r="CC295">
        <v>0.77908869999999997</v>
      </c>
      <c r="CD295">
        <v>0.64920420000000001</v>
      </c>
      <c r="CE295">
        <v>0.58641920000000003</v>
      </c>
      <c r="CF295">
        <v>0.8595216</v>
      </c>
      <c r="CG295">
        <v>0.85828369999999998</v>
      </c>
      <c r="CH295">
        <v>0.99313629999999997</v>
      </c>
      <c r="CI295">
        <v>1.6134820000000001</v>
      </c>
      <c r="CJ295">
        <v>1.881138</v>
      </c>
      <c r="CK295">
        <v>1.499824</v>
      </c>
      <c r="CL295">
        <v>1.8483609999999999</v>
      </c>
      <c r="CM295">
        <v>1.843591</v>
      </c>
      <c r="CN295">
        <v>1.8575349999999999</v>
      </c>
      <c r="CO295">
        <v>1.086473</v>
      </c>
      <c r="CP295">
        <v>1.443506</v>
      </c>
      <c r="CQ295">
        <v>2.2031000000000001</v>
      </c>
      <c r="CR295">
        <v>1.8561730000000001</v>
      </c>
      <c r="CS295">
        <v>1.402239</v>
      </c>
      <c r="CT295">
        <v>0.91205599999999998</v>
      </c>
      <c r="CU295">
        <v>0.75622630000000002</v>
      </c>
      <c r="CV295">
        <v>0.26593060000000002</v>
      </c>
      <c r="CW295">
        <v>0.3472674</v>
      </c>
      <c r="CX295">
        <v>0.2269359</v>
      </c>
      <c r="CY295">
        <v>0.11436250000000001</v>
      </c>
      <c r="CZ295">
        <v>0.22443179999999999</v>
      </c>
      <c r="DA295">
        <v>0.8186544</v>
      </c>
      <c r="DB295">
        <v>0.68952930000000001</v>
      </c>
      <c r="DC295">
        <v>0.63901470000000005</v>
      </c>
      <c r="DD295">
        <v>0.91446150000000004</v>
      </c>
      <c r="DE295">
        <v>0.92079250000000001</v>
      </c>
      <c r="DF295">
        <v>1.066379</v>
      </c>
      <c r="DG295">
        <v>1.6971890000000001</v>
      </c>
      <c r="DH295">
        <v>1.9731050000000001</v>
      </c>
      <c r="DI295">
        <v>1.588959</v>
      </c>
      <c r="DJ295">
        <v>1.9419150000000001</v>
      </c>
      <c r="DK295">
        <v>1.9565319999999999</v>
      </c>
      <c r="DL295">
        <v>1.9689140000000001</v>
      </c>
      <c r="DM295">
        <v>1.184245</v>
      </c>
      <c r="DN295">
        <v>1.5402260000000001</v>
      </c>
      <c r="DO295">
        <v>2.2929339999999998</v>
      </c>
      <c r="DP295">
        <v>1.9271529999999999</v>
      </c>
      <c r="DQ295">
        <v>1.463668</v>
      </c>
      <c r="DR295">
        <v>0.96845429999999999</v>
      </c>
      <c r="DS295">
        <v>0.80314540000000001</v>
      </c>
      <c r="DT295">
        <v>0.30704239999999999</v>
      </c>
      <c r="DU295">
        <v>0.38637660000000001</v>
      </c>
      <c r="DV295">
        <v>0.27296280000000001</v>
      </c>
      <c r="DW295">
        <v>0.16016079999999999</v>
      </c>
      <c r="DX295">
        <v>0.2773004</v>
      </c>
      <c r="DY295">
        <v>0.87578089999999997</v>
      </c>
      <c r="DZ295">
        <v>0.74775239999999998</v>
      </c>
      <c r="EA295">
        <v>0.71495410000000004</v>
      </c>
      <c r="EB295">
        <v>0.99378599999999995</v>
      </c>
      <c r="EC295">
        <v>1.011045</v>
      </c>
      <c r="ED295">
        <v>1.172129</v>
      </c>
      <c r="EE295">
        <v>1.818049</v>
      </c>
      <c r="EF295">
        <v>2.10589</v>
      </c>
      <c r="EG295">
        <v>1.7176549999999999</v>
      </c>
      <c r="EH295">
        <v>2.0769920000000002</v>
      </c>
      <c r="EI295">
        <v>2.1196000000000002</v>
      </c>
      <c r="EJ295">
        <v>2.1297290000000002</v>
      </c>
      <c r="EK295">
        <v>1.325413</v>
      </c>
      <c r="EL295">
        <v>1.6798759999999999</v>
      </c>
      <c r="EM295">
        <v>2.4226399999999999</v>
      </c>
      <c r="EN295">
        <v>2.029636</v>
      </c>
      <c r="EO295">
        <v>1.552362</v>
      </c>
      <c r="EP295">
        <v>1.049885</v>
      </c>
      <c r="EQ295">
        <v>0.87088909999999997</v>
      </c>
      <c r="ER295">
        <v>0.36640119999999998</v>
      </c>
      <c r="ES295">
        <v>0.44284410000000002</v>
      </c>
      <c r="ET295">
        <v>31.789010000000001</v>
      </c>
      <c r="EU295">
        <v>30.786429999999999</v>
      </c>
      <c r="EV295">
        <v>30.102589999999999</v>
      </c>
      <c r="EW295">
        <v>29.126709999999999</v>
      </c>
      <c r="EX295">
        <v>29.02073</v>
      </c>
      <c r="EY295">
        <v>28.12744</v>
      </c>
      <c r="EZ295">
        <v>27.38411</v>
      </c>
      <c r="FA295">
        <v>28.306139999999999</v>
      </c>
      <c r="FB295">
        <v>31.725529999999999</v>
      </c>
      <c r="FC295">
        <v>35.195189999999997</v>
      </c>
      <c r="FD295">
        <v>38.987920000000003</v>
      </c>
      <c r="FE295">
        <v>42.082859999999997</v>
      </c>
      <c r="FF295">
        <v>45.779330000000002</v>
      </c>
      <c r="FG295">
        <v>47.54222</v>
      </c>
      <c r="FH295">
        <v>49.113120000000002</v>
      </c>
      <c r="FI295">
        <v>49.630989999999997</v>
      </c>
      <c r="FJ295">
        <v>47.590409999999999</v>
      </c>
      <c r="FK295">
        <v>44.812269999999998</v>
      </c>
      <c r="FL295">
        <v>42.425409999999999</v>
      </c>
      <c r="FM295">
        <v>39.117519999999999</v>
      </c>
      <c r="FN295">
        <v>36.540050000000001</v>
      </c>
      <c r="FO295">
        <v>35.158180000000002</v>
      </c>
      <c r="FP295">
        <v>33.514530000000001</v>
      </c>
      <c r="FQ295">
        <v>32.09393</v>
      </c>
      <c r="FR295">
        <v>9.0306999999999998E-2</v>
      </c>
      <c r="FS295">
        <v>0.1268774</v>
      </c>
    </row>
    <row r="296" spans="1:176" x14ac:dyDescent="0.2">
      <c r="A296" t="s">
        <v>199</v>
      </c>
      <c r="B296" t="s">
        <v>192</v>
      </c>
      <c r="C296" t="s">
        <v>1</v>
      </c>
      <c r="D296" t="s">
        <v>229</v>
      </c>
      <c r="E296">
        <v>303</v>
      </c>
      <c r="F296">
        <v>7.5010079999999997</v>
      </c>
      <c r="G296">
        <v>7.3058199999999998</v>
      </c>
      <c r="H296">
        <v>7.1347480000000001</v>
      </c>
      <c r="I296">
        <v>7.2825259999999998</v>
      </c>
      <c r="J296">
        <v>7.5701219999999996</v>
      </c>
      <c r="K296">
        <v>8.3753779999999995</v>
      </c>
      <c r="L296">
        <v>9.6790289999999999</v>
      </c>
      <c r="M296">
        <v>10.494339999999999</v>
      </c>
      <c r="N296">
        <v>11.787319999999999</v>
      </c>
      <c r="O296">
        <v>12.68328</v>
      </c>
      <c r="P296">
        <v>13.195080000000001</v>
      </c>
      <c r="Q296">
        <v>13.266909999999999</v>
      </c>
      <c r="R296">
        <v>13.27984</v>
      </c>
      <c r="S296">
        <v>13.644209999999999</v>
      </c>
      <c r="T296">
        <v>13.47584</v>
      </c>
      <c r="U296">
        <v>13.19051</v>
      </c>
      <c r="V296">
        <v>12.816549999999999</v>
      </c>
      <c r="W296">
        <v>12.06691</v>
      </c>
      <c r="X296">
        <v>11.804970000000001</v>
      </c>
      <c r="Y296">
        <v>11.31607</v>
      </c>
      <c r="Z296">
        <v>10.65047</v>
      </c>
      <c r="AA296">
        <v>9.654954</v>
      </c>
      <c r="AB296">
        <v>8.6551589999999994</v>
      </c>
      <c r="AC296">
        <v>7.8793360000000003</v>
      </c>
      <c r="AD296">
        <v>0.66312839999999995</v>
      </c>
      <c r="AE296">
        <v>0.66867319999999997</v>
      </c>
      <c r="AF296">
        <v>0.63590349999999995</v>
      </c>
      <c r="AG296">
        <v>0.7030613</v>
      </c>
      <c r="AH296">
        <v>0.61377190000000004</v>
      </c>
      <c r="AI296">
        <v>0.45897470000000001</v>
      </c>
      <c r="AJ296">
        <v>0.75557350000000001</v>
      </c>
      <c r="AK296">
        <v>0.54114819999999997</v>
      </c>
      <c r="AL296">
        <v>7.8954800000000006E-2</v>
      </c>
      <c r="AM296">
        <v>0.21562190000000001</v>
      </c>
      <c r="AN296">
        <v>0.20685880000000001</v>
      </c>
      <c r="AO296">
        <v>9.2041899999999996E-2</v>
      </c>
      <c r="AP296">
        <v>0.2476119</v>
      </c>
      <c r="AQ296">
        <v>0.35226279999999999</v>
      </c>
      <c r="AR296">
        <v>0.21835789999999999</v>
      </c>
      <c r="AS296">
        <v>0.24671489999999999</v>
      </c>
      <c r="AT296">
        <v>0.40350750000000002</v>
      </c>
      <c r="AU296">
        <v>0.76366529999999999</v>
      </c>
      <c r="AV296">
        <v>0.7779123</v>
      </c>
      <c r="AW296">
        <v>0.90023960000000003</v>
      </c>
      <c r="AX296">
        <v>0.94279659999999998</v>
      </c>
      <c r="AY296">
        <v>0.813442</v>
      </c>
      <c r="AZ296">
        <v>0.67169559999999995</v>
      </c>
      <c r="BA296">
        <v>0.60233049999999999</v>
      </c>
      <c r="BB296">
        <v>0.70915539999999999</v>
      </c>
      <c r="BC296">
        <v>0.71447150000000004</v>
      </c>
      <c r="BD296">
        <v>0.68877219999999995</v>
      </c>
      <c r="BE296">
        <v>0.76018790000000003</v>
      </c>
      <c r="BF296">
        <v>0.67199489999999995</v>
      </c>
      <c r="BG296">
        <v>0.53491409999999995</v>
      </c>
      <c r="BH296">
        <v>0.83489800000000003</v>
      </c>
      <c r="BI296">
        <v>0.63140090000000004</v>
      </c>
      <c r="BJ296">
        <v>0.18470510000000001</v>
      </c>
      <c r="BK296">
        <v>0.33648169999999999</v>
      </c>
      <c r="BL296">
        <v>0.339644</v>
      </c>
      <c r="BM296">
        <v>0.22073789999999999</v>
      </c>
      <c r="BN296">
        <v>0.382689</v>
      </c>
      <c r="BO296">
        <v>0.51533090000000004</v>
      </c>
      <c r="BP296">
        <v>0.37917220000000001</v>
      </c>
      <c r="BQ296">
        <v>0.38788240000000002</v>
      </c>
      <c r="BR296">
        <v>0.543157</v>
      </c>
      <c r="BS296">
        <v>0.89337120000000003</v>
      </c>
      <c r="BT296">
        <v>0.88039520000000004</v>
      </c>
      <c r="BU296">
        <v>0.98893319999999996</v>
      </c>
      <c r="BV296">
        <v>1.024227</v>
      </c>
      <c r="BW296">
        <v>0.88118569999999996</v>
      </c>
      <c r="BX296">
        <v>0.73105439999999999</v>
      </c>
      <c r="BY296">
        <v>0.65879799999999999</v>
      </c>
      <c r="BZ296">
        <v>0.74103350000000001</v>
      </c>
      <c r="CA296">
        <v>0.74619120000000005</v>
      </c>
      <c r="CB296">
        <v>0.72538879999999994</v>
      </c>
      <c r="CC296">
        <v>0.79975350000000001</v>
      </c>
      <c r="CD296">
        <v>0.71231999999999995</v>
      </c>
      <c r="CE296">
        <v>0.58750959999999997</v>
      </c>
      <c r="CF296">
        <v>0.88983789999999996</v>
      </c>
      <c r="CG296">
        <v>0.69390980000000002</v>
      </c>
      <c r="CH296">
        <v>0.25794739999999999</v>
      </c>
      <c r="CI296">
        <v>0.42018879999999997</v>
      </c>
      <c r="CJ296">
        <v>0.43161060000000001</v>
      </c>
      <c r="CK296">
        <v>0.30987239999999999</v>
      </c>
      <c r="CL296">
        <v>0.47624300000000003</v>
      </c>
      <c r="CM296">
        <v>0.62827140000000004</v>
      </c>
      <c r="CN296">
        <v>0.49055169999999998</v>
      </c>
      <c r="CO296">
        <v>0.48565449999999999</v>
      </c>
      <c r="CP296">
        <v>0.6398779</v>
      </c>
      <c r="CQ296">
        <v>0.983205</v>
      </c>
      <c r="CR296">
        <v>0.95137459999999996</v>
      </c>
      <c r="CS296">
        <v>1.050362</v>
      </c>
      <c r="CT296">
        <v>1.0806249999999999</v>
      </c>
      <c r="CU296">
        <v>0.92810479999999995</v>
      </c>
      <c r="CV296">
        <v>0.77216620000000002</v>
      </c>
      <c r="CW296">
        <v>0.69790730000000001</v>
      </c>
      <c r="CX296">
        <v>0.77291160000000003</v>
      </c>
      <c r="CY296">
        <v>0.77791089999999996</v>
      </c>
      <c r="CZ296">
        <v>0.76200540000000005</v>
      </c>
      <c r="DA296">
        <v>0.83931909999999998</v>
      </c>
      <c r="DB296">
        <v>0.75264509999999996</v>
      </c>
      <c r="DC296">
        <v>0.64010500000000004</v>
      </c>
      <c r="DD296">
        <v>0.9447778</v>
      </c>
      <c r="DE296">
        <v>0.75641860000000005</v>
      </c>
      <c r="DF296">
        <v>0.33118979999999998</v>
      </c>
      <c r="DG296">
        <v>0.50389600000000001</v>
      </c>
      <c r="DH296">
        <v>0.52357730000000002</v>
      </c>
      <c r="DI296">
        <v>0.3990069</v>
      </c>
      <c r="DJ296">
        <v>0.569797</v>
      </c>
      <c r="DK296">
        <v>0.74121190000000003</v>
      </c>
      <c r="DL296">
        <v>0.6019312</v>
      </c>
      <c r="DM296">
        <v>0.58342669999999996</v>
      </c>
      <c r="DN296">
        <v>0.73659870000000005</v>
      </c>
      <c r="DO296">
        <v>1.0730390000000001</v>
      </c>
      <c r="DP296">
        <v>1.022354</v>
      </c>
      <c r="DQ296">
        <v>1.111791</v>
      </c>
      <c r="DR296">
        <v>1.1370229999999999</v>
      </c>
      <c r="DS296">
        <v>0.97502390000000005</v>
      </c>
      <c r="DT296">
        <v>0.81327799999999995</v>
      </c>
      <c r="DU296">
        <v>0.73701649999999996</v>
      </c>
      <c r="DV296">
        <v>0.81893859999999996</v>
      </c>
      <c r="DW296">
        <v>0.82370920000000003</v>
      </c>
      <c r="DX296">
        <v>0.81487410000000005</v>
      </c>
      <c r="DY296">
        <v>0.89644559999999995</v>
      </c>
      <c r="DZ296">
        <v>0.81086820000000004</v>
      </c>
      <c r="EA296">
        <v>0.71604440000000003</v>
      </c>
      <c r="EB296">
        <v>1.0241020000000001</v>
      </c>
      <c r="EC296">
        <v>0.84667130000000002</v>
      </c>
      <c r="ED296">
        <v>0.4369401</v>
      </c>
      <c r="EE296">
        <v>0.62475579999999997</v>
      </c>
      <c r="EF296">
        <v>0.65636249999999996</v>
      </c>
      <c r="EG296">
        <v>0.52770289999999997</v>
      </c>
      <c r="EH296">
        <v>0.70487420000000001</v>
      </c>
      <c r="EI296">
        <v>0.90427999999999997</v>
      </c>
      <c r="EJ296">
        <v>0.76274560000000002</v>
      </c>
      <c r="EK296">
        <v>0.72459419999999997</v>
      </c>
      <c r="EL296">
        <v>0.87624820000000003</v>
      </c>
      <c r="EM296">
        <v>1.202745</v>
      </c>
      <c r="EN296">
        <v>1.1248370000000001</v>
      </c>
      <c r="EO296">
        <v>1.200485</v>
      </c>
      <c r="EP296">
        <v>1.2184539999999999</v>
      </c>
      <c r="EQ296">
        <v>1.0427679999999999</v>
      </c>
      <c r="ER296">
        <v>0.87263679999999999</v>
      </c>
      <c r="ES296">
        <v>0.79348399999999997</v>
      </c>
      <c r="ET296">
        <v>51.670999999999999</v>
      </c>
      <c r="EU296">
        <v>50.840269999999997</v>
      </c>
      <c r="EV296">
        <v>49.888159999999999</v>
      </c>
      <c r="EW296">
        <v>49.328220000000002</v>
      </c>
      <c r="EX296">
        <v>48.713619999999999</v>
      </c>
      <c r="EY296">
        <v>48.211959999999998</v>
      </c>
      <c r="EZ296">
        <v>47.917630000000003</v>
      </c>
      <c r="FA296">
        <v>48.707979999999999</v>
      </c>
      <c r="FB296">
        <v>51.634999999999998</v>
      </c>
      <c r="FC296">
        <v>54.612029999999997</v>
      </c>
      <c r="FD296">
        <v>57.296590000000002</v>
      </c>
      <c r="FE296">
        <v>59.748170000000002</v>
      </c>
      <c r="FF296">
        <v>61.587510000000002</v>
      </c>
      <c r="FG296">
        <v>62.831890000000001</v>
      </c>
      <c r="FH296">
        <v>63.88899</v>
      </c>
      <c r="FI296">
        <v>64.011709999999994</v>
      </c>
      <c r="FJ296">
        <v>63.474670000000003</v>
      </c>
      <c r="FK296">
        <v>61.787199999999999</v>
      </c>
      <c r="FL296">
        <v>59.749070000000003</v>
      </c>
      <c r="FM296">
        <v>57.806429999999999</v>
      </c>
      <c r="FN296">
        <v>56.202649999999998</v>
      </c>
      <c r="FO296">
        <v>54.890219999999999</v>
      </c>
      <c r="FP296">
        <v>53.730820000000001</v>
      </c>
      <c r="FQ296">
        <v>52.800469999999997</v>
      </c>
      <c r="FR296">
        <v>9.0306999999999998E-2</v>
      </c>
      <c r="FS296">
        <v>0.1268774</v>
      </c>
    </row>
    <row r="297" spans="1:176" x14ac:dyDescent="0.2">
      <c r="A297" t="s">
        <v>199</v>
      </c>
      <c r="B297" t="s">
        <v>192</v>
      </c>
      <c r="C297" t="s">
        <v>1</v>
      </c>
      <c r="D297" t="s">
        <v>240</v>
      </c>
      <c r="E297">
        <v>303</v>
      </c>
      <c r="F297">
        <v>7.3934040000000003</v>
      </c>
      <c r="G297">
        <v>7.1705730000000001</v>
      </c>
      <c r="H297">
        <v>7.123354</v>
      </c>
      <c r="I297">
        <v>7.476064</v>
      </c>
      <c r="J297">
        <v>7.7962300000000004</v>
      </c>
      <c r="K297">
        <v>8.5379880000000004</v>
      </c>
      <c r="L297">
        <v>10.2874</v>
      </c>
      <c r="M297">
        <v>11.257350000000001</v>
      </c>
      <c r="N297">
        <v>12.6122</v>
      </c>
      <c r="O297">
        <v>13.660679999999999</v>
      </c>
      <c r="P297">
        <v>13.97147</v>
      </c>
      <c r="Q297">
        <v>13.913550000000001</v>
      </c>
      <c r="R297">
        <v>13.82152</v>
      </c>
      <c r="S297">
        <v>14.215339999999999</v>
      </c>
      <c r="T297">
        <v>13.731920000000001</v>
      </c>
      <c r="U297">
        <v>13.021179999999999</v>
      </c>
      <c r="V297">
        <v>12.609909999999999</v>
      </c>
      <c r="W297">
        <v>12.59154</v>
      </c>
      <c r="X297">
        <v>12.121639999999999</v>
      </c>
      <c r="Y297">
        <v>11.208500000000001</v>
      </c>
      <c r="Z297">
        <v>10.362220000000001</v>
      </c>
      <c r="AA297">
        <v>9.5775959999999998</v>
      </c>
      <c r="AB297">
        <v>8.6064070000000008</v>
      </c>
      <c r="AC297">
        <v>7.7865539999999998</v>
      </c>
      <c r="AD297">
        <v>0.39319100000000001</v>
      </c>
      <c r="AE297">
        <v>0.34727249999999998</v>
      </c>
      <c r="AF297">
        <v>0.37658520000000001</v>
      </c>
      <c r="AG297">
        <v>0.70246710000000001</v>
      </c>
      <c r="AH297">
        <v>0.59040429999999999</v>
      </c>
      <c r="AI297">
        <v>0.45952520000000002</v>
      </c>
      <c r="AJ297">
        <v>0.75151710000000005</v>
      </c>
      <c r="AK297">
        <v>0.62836879999999995</v>
      </c>
      <c r="AL297">
        <v>0.43351659999999997</v>
      </c>
      <c r="AM297">
        <v>0.80468229999999996</v>
      </c>
      <c r="AN297">
        <v>0.92266349999999997</v>
      </c>
      <c r="AO297">
        <v>0.68230959999999996</v>
      </c>
      <c r="AP297">
        <v>0.92785390000000001</v>
      </c>
      <c r="AQ297">
        <v>0.94872199999999995</v>
      </c>
      <c r="AR297">
        <v>0.90049080000000004</v>
      </c>
      <c r="AS297">
        <v>0.54214320000000005</v>
      </c>
      <c r="AT297">
        <v>0.80366090000000001</v>
      </c>
      <c r="AU297">
        <v>1.3781460000000001</v>
      </c>
      <c r="AV297">
        <v>1.228124</v>
      </c>
      <c r="AW297">
        <v>1.073261</v>
      </c>
      <c r="AX297">
        <v>0.85106839999999995</v>
      </c>
      <c r="AY297">
        <v>0.7300683</v>
      </c>
      <c r="AZ297">
        <v>0.4252824</v>
      </c>
      <c r="BA297">
        <v>0.43055339999999998</v>
      </c>
      <c r="BB297">
        <v>0.439218</v>
      </c>
      <c r="BC297">
        <v>0.3930708</v>
      </c>
      <c r="BD297">
        <v>0.4294538</v>
      </c>
      <c r="BE297">
        <v>0.75959359999999998</v>
      </c>
      <c r="BF297">
        <v>0.64862739999999997</v>
      </c>
      <c r="BG297">
        <v>0.53546459999999996</v>
      </c>
      <c r="BH297">
        <v>0.83084159999999996</v>
      </c>
      <c r="BI297">
        <v>0.71862159999999997</v>
      </c>
      <c r="BJ297">
        <v>0.53926689999999999</v>
      </c>
      <c r="BK297">
        <v>0.92554210000000003</v>
      </c>
      <c r="BL297">
        <v>1.0554490000000001</v>
      </c>
      <c r="BM297">
        <v>0.81100570000000005</v>
      </c>
      <c r="BN297">
        <v>1.0629310000000001</v>
      </c>
      <c r="BO297">
        <v>1.1117900000000001</v>
      </c>
      <c r="BP297">
        <v>1.0613049999999999</v>
      </c>
      <c r="BQ297">
        <v>0.68331070000000005</v>
      </c>
      <c r="BR297">
        <v>0.94331039999999999</v>
      </c>
      <c r="BS297">
        <v>1.507852</v>
      </c>
      <c r="BT297">
        <v>1.3306070000000001</v>
      </c>
      <c r="BU297">
        <v>1.1619550000000001</v>
      </c>
      <c r="BV297">
        <v>0.93249859999999996</v>
      </c>
      <c r="BW297">
        <v>0.79781199999999997</v>
      </c>
      <c r="BX297">
        <v>0.4846413</v>
      </c>
      <c r="BY297">
        <v>0.48702099999999998</v>
      </c>
      <c r="BZ297">
        <v>0.47109610000000002</v>
      </c>
      <c r="CA297">
        <v>0.42479050000000002</v>
      </c>
      <c r="CB297">
        <v>0.4660705</v>
      </c>
      <c r="CC297">
        <v>0.79915919999999996</v>
      </c>
      <c r="CD297">
        <v>0.68895249999999997</v>
      </c>
      <c r="CE297">
        <v>0.58806000000000003</v>
      </c>
      <c r="CF297">
        <v>0.8857815</v>
      </c>
      <c r="CG297">
        <v>0.7811304</v>
      </c>
      <c r="CH297">
        <v>0.61250919999999998</v>
      </c>
      <c r="CI297">
        <v>1.0092490000000001</v>
      </c>
      <c r="CJ297">
        <v>1.1474150000000001</v>
      </c>
      <c r="CK297">
        <v>0.9001401</v>
      </c>
      <c r="CL297">
        <v>1.156485</v>
      </c>
      <c r="CM297">
        <v>1.224731</v>
      </c>
      <c r="CN297">
        <v>1.172685</v>
      </c>
      <c r="CO297">
        <v>0.78108290000000002</v>
      </c>
      <c r="CP297">
        <v>1.0400309999999999</v>
      </c>
      <c r="CQ297">
        <v>1.5976859999999999</v>
      </c>
      <c r="CR297">
        <v>1.401586</v>
      </c>
      <c r="CS297">
        <v>1.223384</v>
      </c>
      <c r="CT297">
        <v>0.98889680000000002</v>
      </c>
      <c r="CU297">
        <v>0.84473120000000002</v>
      </c>
      <c r="CV297">
        <v>0.52575300000000003</v>
      </c>
      <c r="CW297">
        <v>0.52613019999999999</v>
      </c>
      <c r="CX297">
        <v>0.50297429999999999</v>
      </c>
      <c r="CY297">
        <v>0.45651019999999998</v>
      </c>
      <c r="CZ297">
        <v>0.5026872</v>
      </c>
      <c r="DA297">
        <v>0.8387249</v>
      </c>
      <c r="DB297">
        <v>0.72927759999999997</v>
      </c>
      <c r="DC297">
        <v>0.64065550000000004</v>
      </c>
      <c r="DD297">
        <v>0.94072149999999999</v>
      </c>
      <c r="DE297">
        <v>0.84363920000000003</v>
      </c>
      <c r="DF297">
        <v>0.68575149999999996</v>
      </c>
      <c r="DG297">
        <v>1.092956</v>
      </c>
      <c r="DH297">
        <v>1.239382</v>
      </c>
      <c r="DI297">
        <v>0.9892746</v>
      </c>
      <c r="DJ297">
        <v>1.2500389999999999</v>
      </c>
      <c r="DK297">
        <v>1.3376710000000001</v>
      </c>
      <c r="DL297">
        <v>1.2840640000000001</v>
      </c>
      <c r="DM297">
        <v>0.87885500000000005</v>
      </c>
      <c r="DN297">
        <v>1.136752</v>
      </c>
      <c r="DO297">
        <v>1.6875199999999999</v>
      </c>
      <c r="DP297">
        <v>1.4725649999999999</v>
      </c>
      <c r="DQ297">
        <v>1.284813</v>
      </c>
      <c r="DR297">
        <v>1.0452950000000001</v>
      </c>
      <c r="DS297">
        <v>0.89165030000000001</v>
      </c>
      <c r="DT297">
        <v>0.56686479999999995</v>
      </c>
      <c r="DU297">
        <v>0.56523939999999995</v>
      </c>
      <c r="DV297">
        <v>0.54900119999999997</v>
      </c>
      <c r="DW297">
        <v>0.50230850000000005</v>
      </c>
      <c r="DX297">
        <v>0.55555580000000004</v>
      </c>
      <c r="DY297">
        <v>0.89585139999999996</v>
      </c>
      <c r="DZ297">
        <v>0.78750070000000005</v>
      </c>
      <c r="EA297">
        <v>0.71659490000000003</v>
      </c>
      <c r="EB297">
        <v>1.020046</v>
      </c>
      <c r="EC297">
        <v>0.93389200000000006</v>
      </c>
      <c r="ED297">
        <v>0.79150180000000003</v>
      </c>
      <c r="EE297">
        <v>1.213816</v>
      </c>
      <c r="EF297">
        <v>1.3721669999999999</v>
      </c>
      <c r="EG297">
        <v>1.117971</v>
      </c>
      <c r="EH297">
        <v>1.385116</v>
      </c>
      <c r="EI297">
        <v>1.500739</v>
      </c>
      <c r="EJ297">
        <v>1.4448780000000001</v>
      </c>
      <c r="EK297">
        <v>1.0200229999999999</v>
      </c>
      <c r="EL297">
        <v>1.276402</v>
      </c>
      <c r="EM297">
        <v>1.817226</v>
      </c>
      <c r="EN297">
        <v>1.575048</v>
      </c>
      <c r="EO297">
        <v>1.3735059999999999</v>
      </c>
      <c r="EP297">
        <v>1.126725</v>
      </c>
      <c r="EQ297">
        <v>0.95939399999999997</v>
      </c>
      <c r="ER297">
        <v>0.62622359999999999</v>
      </c>
      <c r="ES297">
        <v>0.62170700000000001</v>
      </c>
      <c r="ET297">
        <v>40.573549999999997</v>
      </c>
      <c r="EU297">
        <v>39.375450000000001</v>
      </c>
      <c r="EV297">
        <v>38.576920000000001</v>
      </c>
      <c r="EW297">
        <v>39.469340000000003</v>
      </c>
      <c r="EX297">
        <v>39.855260000000001</v>
      </c>
      <c r="EY297">
        <v>39.19209</v>
      </c>
      <c r="EZ297">
        <v>38.252580000000002</v>
      </c>
      <c r="FA297">
        <v>38.771949999999997</v>
      </c>
      <c r="FB297">
        <v>41.313249999999996</v>
      </c>
      <c r="FC297">
        <v>45.402900000000002</v>
      </c>
      <c r="FD297">
        <v>48.367220000000003</v>
      </c>
      <c r="FE297">
        <v>51.263539999999999</v>
      </c>
      <c r="FF297">
        <v>53.639870000000002</v>
      </c>
      <c r="FG297">
        <v>54.843609999999998</v>
      </c>
      <c r="FH297">
        <v>55.56503</v>
      </c>
      <c r="FI297">
        <v>55.496989999999997</v>
      </c>
      <c r="FJ297">
        <v>55.220419999999997</v>
      </c>
      <c r="FK297">
        <v>53.49559</v>
      </c>
      <c r="FL297">
        <v>51.685009999999998</v>
      </c>
      <c r="FM297">
        <v>50.484319999999997</v>
      </c>
      <c r="FN297">
        <v>49.599609999999998</v>
      </c>
      <c r="FO297">
        <v>48.167209999999997</v>
      </c>
      <c r="FP297">
        <v>46.920079999999999</v>
      </c>
      <c r="FQ297">
        <v>45.46658</v>
      </c>
      <c r="FR297">
        <v>9.0306999999999998E-2</v>
      </c>
      <c r="FS297">
        <v>0.1268774</v>
      </c>
    </row>
    <row r="298" spans="1:176" x14ac:dyDescent="0.2">
      <c r="A298" t="s">
        <v>199</v>
      </c>
      <c r="B298" t="s">
        <v>192</v>
      </c>
      <c r="C298" t="s">
        <v>1</v>
      </c>
      <c r="D298" t="s">
        <v>230</v>
      </c>
      <c r="E298">
        <v>303</v>
      </c>
      <c r="F298">
        <v>7.5444449999999996</v>
      </c>
      <c r="G298">
        <v>7.3773689999999998</v>
      </c>
      <c r="H298">
        <v>7.2808529999999996</v>
      </c>
      <c r="I298">
        <v>7.4657239999999998</v>
      </c>
      <c r="J298">
        <v>7.8303380000000002</v>
      </c>
      <c r="K298">
        <v>8.8129939999999998</v>
      </c>
      <c r="L298">
        <v>10.47104</v>
      </c>
      <c r="M298">
        <v>11.250640000000001</v>
      </c>
      <c r="N298">
        <v>12.34618</v>
      </c>
      <c r="O298">
        <v>13.16358</v>
      </c>
      <c r="P298">
        <v>13.504049999999999</v>
      </c>
      <c r="Q298">
        <v>13.419169999999999</v>
      </c>
      <c r="R298">
        <v>13.301220000000001</v>
      </c>
      <c r="S298">
        <v>13.49479</v>
      </c>
      <c r="T298">
        <v>13.24211</v>
      </c>
      <c r="U298">
        <v>12.84338</v>
      </c>
      <c r="V298">
        <v>12.51979</v>
      </c>
      <c r="W298">
        <v>12.283480000000001</v>
      </c>
      <c r="X298">
        <v>11.6126</v>
      </c>
      <c r="Y298">
        <v>11.135120000000001</v>
      </c>
      <c r="Z298">
        <v>10.52983</v>
      </c>
      <c r="AA298">
        <v>9.6263439999999996</v>
      </c>
      <c r="AB298">
        <v>8.5884429999999998</v>
      </c>
      <c r="AC298">
        <v>7.9315170000000004</v>
      </c>
      <c r="AD298">
        <v>0.61009259999999998</v>
      </c>
      <c r="AE298">
        <v>0.6083615</v>
      </c>
      <c r="AF298">
        <v>0.58772930000000001</v>
      </c>
      <c r="AG298">
        <v>0.70578280000000004</v>
      </c>
      <c r="AH298">
        <v>0.6113923</v>
      </c>
      <c r="AI298">
        <v>0.45941920000000003</v>
      </c>
      <c r="AJ298">
        <v>0.7580749</v>
      </c>
      <c r="AK298">
        <v>0.5600579</v>
      </c>
      <c r="AL298">
        <v>0.14463509999999999</v>
      </c>
      <c r="AM298">
        <v>0.32569049999999999</v>
      </c>
      <c r="AN298">
        <v>0.34114670000000002</v>
      </c>
      <c r="AO298">
        <v>0.2033401</v>
      </c>
      <c r="AP298">
        <v>0.3767181</v>
      </c>
      <c r="AQ298">
        <v>0.46344940000000001</v>
      </c>
      <c r="AR298">
        <v>0.34938720000000001</v>
      </c>
      <c r="AS298">
        <v>0.30108380000000001</v>
      </c>
      <c r="AT298">
        <v>0.47833819999999999</v>
      </c>
      <c r="AU298">
        <v>0.88444829999999997</v>
      </c>
      <c r="AV298">
        <v>0.86759869999999994</v>
      </c>
      <c r="AW298">
        <v>0.93404109999999996</v>
      </c>
      <c r="AX298">
        <v>0.92231609999999997</v>
      </c>
      <c r="AY298">
        <v>0.79764939999999995</v>
      </c>
      <c r="AZ298">
        <v>0.62474890000000005</v>
      </c>
      <c r="BA298">
        <v>0.56908650000000005</v>
      </c>
      <c r="BB298">
        <v>0.65611960000000003</v>
      </c>
      <c r="BC298">
        <v>0.65415979999999996</v>
      </c>
      <c r="BD298">
        <v>0.640598</v>
      </c>
      <c r="BE298">
        <v>0.76290939999999996</v>
      </c>
      <c r="BF298">
        <v>0.66961539999999997</v>
      </c>
      <c r="BG298">
        <v>0.53535860000000002</v>
      </c>
      <c r="BH298">
        <v>0.83739940000000002</v>
      </c>
      <c r="BI298">
        <v>0.65031070000000002</v>
      </c>
      <c r="BJ298">
        <v>0.25038529999999998</v>
      </c>
      <c r="BK298">
        <v>0.44655030000000001</v>
      </c>
      <c r="BL298">
        <v>0.47393190000000002</v>
      </c>
      <c r="BM298">
        <v>0.3320361</v>
      </c>
      <c r="BN298">
        <v>0.51179520000000001</v>
      </c>
      <c r="BO298">
        <v>0.62651749999999995</v>
      </c>
      <c r="BP298">
        <v>0.51020149999999997</v>
      </c>
      <c r="BQ298">
        <v>0.44225130000000001</v>
      </c>
      <c r="BR298">
        <v>0.61798779999999998</v>
      </c>
      <c r="BS298">
        <v>1.014154</v>
      </c>
      <c r="BT298">
        <v>0.97008170000000005</v>
      </c>
      <c r="BU298">
        <v>1.0227349999999999</v>
      </c>
      <c r="BV298">
        <v>1.003746</v>
      </c>
      <c r="BW298">
        <v>0.86539310000000003</v>
      </c>
      <c r="BX298">
        <v>0.68410780000000004</v>
      </c>
      <c r="BY298">
        <v>0.62555400000000005</v>
      </c>
      <c r="BZ298">
        <v>0.68799770000000005</v>
      </c>
      <c r="CA298">
        <v>0.68587949999999998</v>
      </c>
      <c r="CB298">
        <v>0.6772146</v>
      </c>
      <c r="CC298">
        <v>0.80247500000000005</v>
      </c>
      <c r="CD298">
        <v>0.70994049999999997</v>
      </c>
      <c r="CE298">
        <v>0.58795399999999998</v>
      </c>
      <c r="CF298">
        <v>0.89233929999999995</v>
      </c>
      <c r="CG298">
        <v>0.71281950000000005</v>
      </c>
      <c r="CH298">
        <v>0.32362770000000002</v>
      </c>
      <c r="CI298">
        <v>0.53025750000000005</v>
      </c>
      <c r="CJ298">
        <v>0.56589860000000003</v>
      </c>
      <c r="CK298">
        <v>0.42117060000000001</v>
      </c>
      <c r="CL298">
        <v>0.60534920000000003</v>
      </c>
      <c r="CM298">
        <v>0.73945799999999995</v>
      </c>
      <c r="CN298">
        <v>0.62158100000000005</v>
      </c>
      <c r="CO298">
        <v>0.54002340000000004</v>
      </c>
      <c r="CP298">
        <v>0.71470860000000003</v>
      </c>
      <c r="CQ298">
        <v>1.103988</v>
      </c>
      <c r="CR298">
        <v>1.041061</v>
      </c>
      <c r="CS298">
        <v>1.0841639999999999</v>
      </c>
      <c r="CT298">
        <v>1.0601449999999999</v>
      </c>
      <c r="CU298">
        <v>0.91231220000000002</v>
      </c>
      <c r="CV298">
        <v>0.72521950000000002</v>
      </c>
      <c r="CW298">
        <v>0.66466329999999996</v>
      </c>
      <c r="CX298">
        <v>0.71987579999999995</v>
      </c>
      <c r="CY298">
        <v>0.71759930000000005</v>
      </c>
      <c r="CZ298">
        <v>0.7138312</v>
      </c>
      <c r="DA298">
        <v>0.84204060000000003</v>
      </c>
      <c r="DB298">
        <v>0.75026559999999998</v>
      </c>
      <c r="DC298">
        <v>0.64054949999999999</v>
      </c>
      <c r="DD298">
        <v>0.94727930000000005</v>
      </c>
      <c r="DE298">
        <v>0.77532829999999997</v>
      </c>
      <c r="DF298">
        <v>0.39687</v>
      </c>
      <c r="DG298">
        <v>0.61396459999999997</v>
      </c>
      <c r="DH298">
        <v>0.65786520000000004</v>
      </c>
      <c r="DI298">
        <v>0.51030500000000001</v>
      </c>
      <c r="DJ298">
        <v>0.69890330000000001</v>
      </c>
      <c r="DK298">
        <v>0.85239849999999995</v>
      </c>
      <c r="DL298">
        <v>0.73296050000000001</v>
      </c>
      <c r="DM298">
        <v>0.63779560000000002</v>
      </c>
      <c r="DN298">
        <v>0.81142939999999997</v>
      </c>
      <c r="DO298">
        <v>1.1938219999999999</v>
      </c>
      <c r="DP298">
        <v>1.1120399999999999</v>
      </c>
      <c r="DQ298">
        <v>1.1455930000000001</v>
      </c>
      <c r="DR298">
        <v>1.1165430000000001</v>
      </c>
      <c r="DS298">
        <v>0.95923130000000001</v>
      </c>
      <c r="DT298">
        <v>0.76633130000000005</v>
      </c>
      <c r="DU298">
        <v>0.70377250000000002</v>
      </c>
      <c r="DV298">
        <v>0.76590279999999999</v>
      </c>
      <c r="DW298">
        <v>0.76339760000000001</v>
      </c>
      <c r="DX298">
        <v>0.76669989999999999</v>
      </c>
      <c r="DY298">
        <v>0.8991671</v>
      </c>
      <c r="DZ298">
        <v>0.80848869999999995</v>
      </c>
      <c r="EA298">
        <v>0.71648889999999998</v>
      </c>
      <c r="EB298">
        <v>1.0266040000000001</v>
      </c>
      <c r="EC298">
        <v>0.86558109999999999</v>
      </c>
      <c r="ED298">
        <v>0.50262030000000002</v>
      </c>
      <c r="EE298">
        <v>0.73482440000000004</v>
      </c>
      <c r="EF298">
        <v>0.79065050000000003</v>
      </c>
      <c r="EG298">
        <v>0.63900109999999999</v>
      </c>
      <c r="EH298">
        <v>0.83398039999999996</v>
      </c>
      <c r="EI298">
        <v>1.0154669999999999</v>
      </c>
      <c r="EJ298">
        <v>0.89377490000000004</v>
      </c>
      <c r="EK298">
        <v>0.77896310000000002</v>
      </c>
      <c r="EL298">
        <v>0.95107889999999995</v>
      </c>
      <c r="EM298">
        <v>1.323528</v>
      </c>
      <c r="EN298">
        <v>1.214523</v>
      </c>
      <c r="EO298">
        <v>1.234286</v>
      </c>
      <c r="EP298">
        <v>1.197973</v>
      </c>
      <c r="EQ298">
        <v>1.026975</v>
      </c>
      <c r="ER298">
        <v>0.82569020000000004</v>
      </c>
      <c r="ES298">
        <v>0.76024000000000003</v>
      </c>
      <c r="ET298">
        <v>46.836060000000003</v>
      </c>
      <c r="EU298">
        <v>45.780819999999999</v>
      </c>
      <c r="EV298">
        <v>45.058079999999997</v>
      </c>
      <c r="EW298">
        <v>44.165849999999999</v>
      </c>
      <c r="EX298">
        <v>43.475929999999998</v>
      </c>
      <c r="EY298">
        <v>42.976489999999998</v>
      </c>
      <c r="EZ298">
        <v>42.615180000000002</v>
      </c>
      <c r="FA298">
        <v>43.143099999999997</v>
      </c>
      <c r="FB298">
        <v>46.92163</v>
      </c>
      <c r="FC298">
        <v>51.429070000000003</v>
      </c>
      <c r="FD298">
        <v>55.76211</v>
      </c>
      <c r="FE298">
        <v>59.574669999999998</v>
      </c>
      <c r="FF298">
        <v>62.255459999999999</v>
      </c>
      <c r="FG298">
        <v>64.269450000000006</v>
      </c>
      <c r="FH298">
        <v>65.447069999999997</v>
      </c>
      <c r="FI298">
        <v>65.426169999999999</v>
      </c>
      <c r="FJ298">
        <v>63.630589999999998</v>
      </c>
      <c r="FK298">
        <v>60.215739999999997</v>
      </c>
      <c r="FL298">
        <v>57.099589999999999</v>
      </c>
      <c r="FM298">
        <v>54.584620000000001</v>
      </c>
      <c r="FN298">
        <v>52.795940000000002</v>
      </c>
      <c r="FO298">
        <v>51.291699999999999</v>
      </c>
      <c r="FP298">
        <v>49.921999999999997</v>
      </c>
      <c r="FQ298">
        <v>48.55115</v>
      </c>
      <c r="FR298">
        <v>9.0306999999999998E-2</v>
      </c>
      <c r="FS298">
        <v>0.1268774</v>
      </c>
    </row>
    <row r="299" spans="1:176" x14ac:dyDescent="0.2">
      <c r="A299" t="s">
        <v>199</v>
      </c>
      <c r="B299" t="s">
        <v>192</v>
      </c>
      <c r="C299" t="s">
        <v>1</v>
      </c>
      <c r="D299" t="s">
        <v>241</v>
      </c>
      <c r="E299">
        <v>303</v>
      </c>
      <c r="F299">
        <v>7.263528</v>
      </c>
      <c r="G299">
        <v>7.0603199999999999</v>
      </c>
      <c r="H299">
        <v>7.0009100000000002</v>
      </c>
      <c r="I299">
        <v>7.3905289999999999</v>
      </c>
      <c r="J299">
        <v>7.8520640000000004</v>
      </c>
      <c r="K299">
        <v>8.9978309999999997</v>
      </c>
      <c r="L299">
        <v>10.64972</v>
      </c>
      <c r="M299">
        <v>11.23301</v>
      </c>
      <c r="N299">
        <v>11.9091</v>
      </c>
      <c r="O299">
        <v>12.54125</v>
      </c>
      <c r="P299">
        <v>12.65255</v>
      </c>
      <c r="Q299">
        <v>12.81293</v>
      </c>
      <c r="R299">
        <v>12.833690000000001</v>
      </c>
      <c r="S299">
        <v>12.95622</v>
      </c>
      <c r="T299">
        <v>12.889950000000001</v>
      </c>
      <c r="U299">
        <v>12.574619999999999</v>
      </c>
      <c r="V299">
        <v>12.39517</v>
      </c>
      <c r="W299">
        <v>12.00057</v>
      </c>
      <c r="X299">
        <v>11.386100000000001</v>
      </c>
      <c r="Y299">
        <v>10.825100000000001</v>
      </c>
      <c r="Z299">
        <v>10.293710000000001</v>
      </c>
      <c r="AA299">
        <v>9.3503279999999993</v>
      </c>
      <c r="AB299">
        <v>8.3631810000000009</v>
      </c>
      <c r="AC299">
        <v>7.8879099999999998</v>
      </c>
      <c r="AD299">
        <v>0.63815080000000002</v>
      </c>
      <c r="AE299">
        <v>0.6511806</v>
      </c>
      <c r="AF299">
        <v>0.62388410000000005</v>
      </c>
      <c r="AG299">
        <v>0.7205551</v>
      </c>
      <c r="AH299">
        <v>0.62596640000000003</v>
      </c>
      <c r="AI299">
        <v>0.4609953</v>
      </c>
      <c r="AJ299">
        <v>0.77512959999999997</v>
      </c>
      <c r="AK299">
        <v>0.55879730000000005</v>
      </c>
      <c r="AL299">
        <v>9.0283799999999997E-2</v>
      </c>
      <c r="AM299">
        <v>0.25523820000000003</v>
      </c>
      <c r="AN299">
        <v>0.25292740000000002</v>
      </c>
      <c r="AO299">
        <v>0.1341493</v>
      </c>
      <c r="AP299">
        <v>0.29893259999999999</v>
      </c>
      <c r="AQ299">
        <v>0.3916231</v>
      </c>
      <c r="AR299">
        <v>0.2775784</v>
      </c>
      <c r="AS299">
        <v>0.26404830000000001</v>
      </c>
      <c r="AT299">
        <v>0.4357335</v>
      </c>
      <c r="AU299">
        <v>0.83654859999999998</v>
      </c>
      <c r="AV299">
        <v>0.82340429999999998</v>
      </c>
      <c r="AW299">
        <v>0.91388460000000005</v>
      </c>
      <c r="AX299">
        <v>0.91966239999999999</v>
      </c>
      <c r="AY299">
        <v>0.80926940000000003</v>
      </c>
      <c r="AZ299">
        <v>0.65606240000000005</v>
      </c>
      <c r="BA299">
        <v>0.58985220000000005</v>
      </c>
      <c r="BB299">
        <v>0.68417779999999995</v>
      </c>
      <c r="BC299">
        <v>0.69697889999999996</v>
      </c>
      <c r="BD299">
        <v>0.67675280000000004</v>
      </c>
      <c r="BE299">
        <v>0.77768159999999997</v>
      </c>
      <c r="BF299">
        <v>0.68418939999999995</v>
      </c>
      <c r="BG299">
        <v>0.53693469999999999</v>
      </c>
      <c r="BH299">
        <v>0.85445400000000005</v>
      </c>
      <c r="BI299">
        <v>0.64905009999999996</v>
      </c>
      <c r="BJ299">
        <v>0.19603400000000001</v>
      </c>
      <c r="BK299">
        <v>0.37609799999999999</v>
      </c>
      <c r="BL299">
        <v>0.38571270000000002</v>
      </c>
      <c r="BM299">
        <v>0.2628453</v>
      </c>
      <c r="BN299">
        <v>0.4340097</v>
      </c>
      <c r="BO299">
        <v>0.55469120000000005</v>
      </c>
      <c r="BP299">
        <v>0.43839270000000002</v>
      </c>
      <c r="BQ299">
        <v>0.40521580000000001</v>
      </c>
      <c r="BR299">
        <v>0.57538299999999998</v>
      </c>
      <c r="BS299">
        <v>0.96625450000000002</v>
      </c>
      <c r="BT299">
        <v>0.92588729999999997</v>
      </c>
      <c r="BU299">
        <v>1.002578</v>
      </c>
      <c r="BV299">
        <v>1.001093</v>
      </c>
      <c r="BW299">
        <v>0.87701309999999999</v>
      </c>
      <c r="BX299">
        <v>0.71542119999999998</v>
      </c>
      <c r="BY299">
        <v>0.64631970000000005</v>
      </c>
      <c r="BZ299">
        <v>0.71605589999999997</v>
      </c>
      <c r="CA299">
        <v>0.72869870000000003</v>
      </c>
      <c r="CB299">
        <v>0.71336940000000004</v>
      </c>
      <c r="CC299">
        <v>0.81724719999999995</v>
      </c>
      <c r="CD299">
        <v>0.72451449999999995</v>
      </c>
      <c r="CE299">
        <v>0.5895302</v>
      </c>
      <c r="CF299">
        <v>0.90939400000000004</v>
      </c>
      <c r="CG299">
        <v>0.71155889999999999</v>
      </c>
      <c r="CH299">
        <v>0.26927640000000003</v>
      </c>
      <c r="CI299">
        <v>0.45980520000000003</v>
      </c>
      <c r="CJ299">
        <v>0.47767929999999997</v>
      </c>
      <c r="CK299">
        <v>0.35197980000000001</v>
      </c>
      <c r="CL299">
        <v>0.52756380000000003</v>
      </c>
      <c r="CM299">
        <v>0.66763170000000005</v>
      </c>
      <c r="CN299">
        <v>0.54977220000000004</v>
      </c>
      <c r="CO299">
        <v>0.50298790000000004</v>
      </c>
      <c r="CP299">
        <v>0.67210380000000003</v>
      </c>
      <c r="CQ299">
        <v>1.0560879999999999</v>
      </c>
      <c r="CR299">
        <v>0.99686660000000005</v>
      </c>
      <c r="CS299">
        <v>1.0640069999999999</v>
      </c>
      <c r="CT299">
        <v>1.057491</v>
      </c>
      <c r="CU299">
        <v>0.92393230000000004</v>
      </c>
      <c r="CV299">
        <v>0.75653300000000001</v>
      </c>
      <c r="CW299">
        <v>0.68542899999999995</v>
      </c>
      <c r="CX299">
        <v>0.74793399999999999</v>
      </c>
      <c r="CY299">
        <v>0.76041840000000005</v>
      </c>
      <c r="CZ299">
        <v>0.74998609999999999</v>
      </c>
      <c r="DA299">
        <v>0.85681280000000004</v>
      </c>
      <c r="DB299">
        <v>0.76483959999999995</v>
      </c>
      <c r="DC299">
        <v>0.64212559999999996</v>
      </c>
      <c r="DD299">
        <v>0.96433389999999997</v>
      </c>
      <c r="DE299">
        <v>0.77406770000000003</v>
      </c>
      <c r="DF299">
        <v>0.34251870000000001</v>
      </c>
      <c r="DG299">
        <v>0.54351229999999995</v>
      </c>
      <c r="DH299">
        <v>0.56964590000000004</v>
      </c>
      <c r="DI299">
        <v>0.44111420000000001</v>
      </c>
      <c r="DJ299">
        <v>0.62111780000000005</v>
      </c>
      <c r="DK299">
        <v>0.78057220000000005</v>
      </c>
      <c r="DL299">
        <v>0.66115170000000001</v>
      </c>
      <c r="DM299">
        <v>0.60076010000000002</v>
      </c>
      <c r="DN299">
        <v>0.76882459999999997</v>
      </c>
      <c r="DO299">
        <v>1.1459220000000001</v>
      </c>
      <c r="DP299">
        <v>1.0678460000000001</v>
      </c>
      <c r="DQ299">
        <v>1.1254360000000001</v>
      </c>
      <c r="DR299">
        <v>1.1138889999999999</v>
      </c>
      <c r="DS299">
        <v>0.97085140000000003</v>
      </c>
      <c r="DT299">
        <v>0.79764469999999998</v>
      </c>
      <c r="DU299">
        <v>0.72453820000000002</v>
      </c>
      <c r="DV299">
        <v>0.79396100000000003</v>
      </c>
      <c r="DW299">
        <v>0.80621670000000001</v>
      </c>
      <c r="DX299">
        <v>0.80285470000000003</v>
      </c>
      <c r="DY299">
        <v>0.91393939999999996</v>
      </c>
      <c r="DZ299">
        <v>0.82306270000000004</v>
      </c>
      <c r="EA299">
        <v>0.71806499999999995</v>
      </c>
      <c r="EB299">
        <v>1.043658</v>
      </c>
      <c r="EC299">
        <v>0.86432050000000005</v>
      </c>
      <c r="ED299">
        <v>0.44826899999999997</v>
      </c>
      <c r="EE299">
        <v>0.66437210000000002</v>
      </c>
      <c r="EF299">
        <v>0.70243120000000003</v>
      </c>
      <c r="EG299">
        <v>0.56981029999999999</v>
      </c>
      <c r="EH299">
        <v>0.7561949</v>
      </c>
      <c r="EI299">
        <v>0.94364029999999999</v>
      </c>
      <c r="EJ299">
        <v>0.82196610000000003</v>
      </c>
      <c r="EK299">
        <v>0.74192760000000002</v>
      </c>
      <c r="EL299">
        <v>0.90847409999999995</v>
      </c>
      <c r="EM299">
        <v>1.275628</v>
      </c>
      <c r="EN299">
        <v>1.170329</v>
      </c>
      <c r="EO299">
        <v>1.2141299999999999</v>
      </c>
      <c r="EP299">
        <v>1.195319</v>
      </c>
      <c r="EQ299">
        <v>1.0385949999999999</v>
      </c>
      <c r="ER299">
        <v>0.85700359999999998</v>
      </c>
      <c r="ES299">
        <v>0.78100570000000002</v>
      </c>
      <c r="ET299">
        <v>44.43412</v>
      </c>
      <c r="EU299">
        <v>43.025370000000002</v>
      </c>
      <c r="EV299">
        <v>41.976599999999998</v>
      </c>
      <c r="EW299">
        <v>40.729799999999997</v>
      </c>
      <c r="EX299">
        <v>40.226619999999997</v>
      </c>
      <c r="EY299">
        <v>39.774329999999999</v>
      </c>
      <c r="EZ299">
        <v>38.996810000000004</v>
      </c>
      <c r="FA299">
        <v>39.410910000000001</v>
      </c>
      <c r="FB299">
        <v>44.619059999999998</v>
      </c>
      <c r="FC299">
        <v>50.343330000000002</v>
      </c>
      <c r="FD299">
        <v>55.845619999999997</v>
      </c>
      <c r="FE299">
        <v>60.919240000000002</v>
      </c>
      <c r="FF299">
        <v>64.111699999999999</v>
      </c>
      <c r="FG299">
        <v>66.937100000000001</v>
      </c>
      <c r="FH299">
        <v>69.033969999999997</v>
      </c>
      <c r="FI299">
        <v>69.626239999999996</v>
      </c>
      <c r="FJ299">
        <v>67.658690000000007</v>
      </c>
      <c r="FK299">
        <v>62.246859999999998</v>
      </c>
      <c r="FL299">
        <v>57.879170000000002</v>
      </c>
      <c r="FM299">
        <v>53.654600000000002</v>
      </c>
      <c r="FN299">
        <v>51.638249999999999</v>
      </c>
      <c r="FO299">
        <v>49.527479999999997</v>
      </c>
      <c r="FP299">
        <v>47.073279999999997</v>
      </c>
      <c r="FQ299">
        <v>45.300359999999998</v>
      </c>
      <c r="FR299">
        <v>9.0306999999999998E-2</v>
      </c>
      <c r="FS299">
        <v>0.1268774</v>
      </c>
    </row>
    <row r="300" spans="1:176" x14ac:dyDescent="0.2">
      <c r="A300" t="s">
        <v>199</v>
      </c>
      <c r="B300" t="s">
        <v>192</v>
      </c>
      <c r="C300" t="s">
        <v>1</v>
      </c>
      <c r="D300" t="s">
        <v>231</v>
      </c>
      <c r="E300">
        <v>303</v>
      </c>
      <c r="F300">
        <v>9.9593889999999998</v>
      </c>
      <c r="G300">
        <v>9.3128709999999995</v>
      </c>
      <c r="H300">
        <v>8.9494950000000006</v>
      </c>
      <c r="I300">
        <v>8.7381860000000007</v>
      </c>
      <c r="J300">
        <v>8.9672619999999998</v>
      </c>
      <c r="K300">
        <v>10.175420000000001</v>
      </c>
      <c r="L300">
        <v>11.43812</v>
      </c>
      <c r="M300">
        <v>14.553940000000001</v>
      </c>
      <c r="N300">
        <v>17.619910000000001</v>
      </c>
      <c r="O300">
        <v>19.622420000000002</v>
      </c>
      <c r="P300">
        <v>21.555219999999998</v>
      </c>
      <c r="Q300">
        <v>22.582650000000001</v>
      </c>
      <c r="R300">
        <v>23.13588</v>
      </c>
      <c r="S300">
        <v>23.850570000000001</v>
      </c>
      <c r="T300">
        <v>23.828389999999999</v>
      </c>
      <c r="U300">
        <v>23.719069999999999</v>
      </c>
      <c r="V300">
        <v>22.57452</v>
      </c>
      <c r="W300">
        <v>20.480250000000002</v>
      </c>
      <c r="X300">
        <v>17.84318</v>
      </c>
      <c r="Y300">
        <v>16.720099999999999</v>
      </c>
      <c r="Z300">
        <v>16.122789999999998</v>
      </c>
      <c r="AA300">
        <v>14.12735</v>
      </c>
      <c r="AB300">
        <v>12.05504</v>
      </c>
      <c r="AC300">
        <v>10.60858</v>
      </c>
      <c r="AD300">
        <v>0.26251459999999999</v>
      </c>
      <c r="AE300">
        <v>9.88676E-2</v>
      </c>
      <c r="AF300">
        <v>4.80726E-2</v>
      </c>
      <c r="AG300">
        <v>-7.8469200000000003E-2</v>
      </c>
      <c r="AH300">
        <v>-0.21403249999999999</v>
      </c>
      <c r="AI300">
        <v>-0.17294880000000001</v>
      </c>
      <c r="AJ300">
        <v>-8.1693600000000005E-2</v>
      </c>
      <c r="AK300">
        <v>0.30500060000000001</v>
      </c>
      <c r="AL300">
        <v>0.3889785</v>
      </c>
      <c r="AM300">
        <v>0.1797405</v>
      </c>
      <c r="AN300">
        <v>0.37091679999999999</v>
      </c>
      <c r="AO300">
        <v>0.39718720000000002</v>
      </c>
      <c r="AP300">
        <v>0.58936630000000001</v>
      </c>
      <c r="AQ300">
        <v>0.55413900000000005</v>
      </c>
      <c r="AR300">
        <v>0.1445129</v>
      </c>
      <c r="AS300">
        <v>0.22466</v>
      </c>
      <c r="AT300">
        <v>5.1027000000000003E-2</v>
      </c>
      <c r="AU300">
        <v>1.2391900000000001E-2</v>
      </c>
      <c r="AV300">
        <v>0.1239024</v>
      </c>
      <c r="AW300">
        <v>0.24343020000000001</v>
      </c>
      <c r="AX300">
        <v>0.60187460000000004</v>
      </c>
      <c r="AY300">
        <v>0.5234278</v>
      </c>
      <c r="AZ300">
        <v>0.18394779999999999</v>
      </c>
      <c r="BA300">
        <v>5.56286E-2</v>
      </c>
      <c r="BB300">
        <v>0.41424109999999997</v>
      </c>
      <c r="BC300">
        <v>0.22681699999999999</v>
      </c>
      <c r="BD300">
        <v>0.1787183</v>
      </c>
      <c r="BE300">
        <v>5.5982400000000002E-2</v>
      </c>
      <c r="BF300">
        <v>-8.2885899999999998E-2</v>
      </c>
      <c r="BG300">
        <v>-2.43704E-2</v>
      </c>
      <c r="BH300">
        <v>0.13445190000000001</v>
      </c>
      <c r="BI300">
        <v>0.58208979999999999</v>
      </c>
      <c r="BJ300">
        <v>0.70395549999999996</v>
      </c>
      <c r="BK300">
        <v>0.49852370000000001</v>
      </c>
      <c r="BL300">
        <v>0.72027180000000002</v>
      </c>
      <c r="BM300">
        <v>0.73573080000000002</v>
      </c>
      <c r="BN300">
        <v>0.93384370000000005</v>
      </c>
      <c r="BO300">
        <v>0.92084160000000004</v>
      </c>
      <c r="BP300">
        <v>0.4812804</v>
      </c>
      <c r="BQ300">
        <v>0.56987069999999995</v>
      </c>
      <c r="BR300">
        <v>0.3840884</v>
      </c>
      <c r="BS300">
        <v>0.34187220000000001</v>
      </c>
      <c r="BT300">
        <v>0.365282</v>
      </c>
      <c r="BU300">
        <v>0.46383619999999998</v>
      </c>
      <c r="BV300">
        <v>0.77896969999999999</v>
      </c>
      <c r="BW300">
        <v>0.69190759999999996</v>
      </c>
      <c r="BX300">
        <v>0.34182960000000001</v>
      </c>
      <c r="BY300">
        <v>0.22467709999999999</v>
      </c>
      <c r="BZ300">
        <v>0.51932639999999997</v>
      </c>
      <c r="CA300">
        <v>0.3154344</v>
      </c>
      <c r="CB300">
        <v>0.26920309999999997</v>
      </c>
      <c r="CC300">
        <v>0.14910319999999999</v>
      </c>
      <c r="CD300">
        <v>7.9457999999999994E-3</v>
      </c>
      <c r="CE300">
        <v>7.8534599999999996E-2</v>
      </c>
      <c r="CF300">
        <v>0.2841535</v>
      </c>
      <c r="CG300">
        <v>0.77400100000000005</v>
      </c>
      <c r="CH300">
        <v>0.92210760000000003</v>
      </c>
      <c r="CI300">
        <v>0.71931199999999995</v>
      </c>
      <c r="CJ300">
        <v>0.96223409999999998</v>
      </c>
      <c r="CK300">
        <v>0.97020510000000004</v>
      </c>
      <c r="CL300">
        <v>1.172428</v>
      </c>
      <c r="CM300">
        <v>1.1748190000000001</v>
      </c>
      <c r="CN300">
        <v>0.71452439999999995</v>
      </c>
      <c r="CO300">
        <v>0.80896250000000003</v>
      </c>
      <c r="CP300">
        <v>0.61476569999999997</v>
      </c>
      <c r="CQ300">
        <v>0.5700693</v>
      </c>
      <c r="CR300">
        <v>0.53246070000000001</v>
      </c>
      <c r="CS300">
        <v>0.6164887</v>
      </c>
      <c r="CT300">
        <v>0.90162520000000002</v>
      </c>
      <c r="CU300">
        <v>0.80859630000000005</v>
      </c>
      <c r="CV300">
        <v>0.45117810000000003</v>
      </c>
      <c r="CW300">
        <v>0.3417597</v>
      </c>
      <c r="CX300">
        <v>0.62441179999999996</v>
      </c>
      <c r="CY300">
        <v>0.40405180000000002</v>
      </c>
      <c r="CZ300">
        <v>0.3596879</v>
      </c>
      <c r="DA300">
        <v>0.24222399999999999</v>
      </c>
      <c r="DB300">
        <v>9.8777500000000004E-2</v>
      </c>
      <c r="DC300">
        <v>0.18143960000000001</v>
      </c>
      <c r="DD300">
        <v>0.4338552</v>
      </c>
      <c r="DE300">
        <v>0.9659122</v>
      </c>
      <c r="DF300">
        <v>1.1402600000000001</v>
      </c>
      <c r="DG300">
        <v>0.9401003</v>
      </c>
      <c r="DH300">
        <v>1.204196</v>
      </c>
      <c r="DI300">
        <v>1.2046790000000001</v>
      </c>
      <c r="DJ300">
        <v>1.4110119999999999</v>
      </c>
      <c r="DK300">
        <v>1.428796</v>
      </c>
      <c r="DL300">
        <v>0.94776859999999996</v>
      </c>
      <c r="DM300">
        <v>1.048054</v>
      </c>
      <c r="DN300">
        <v>0.84544299999999994</v>
      </c>
      <c r="DO300">
        <v>0.79826629999999998</v>
      </c>
      <c r="DP300">
        <v>0.69963940000000002</v>
      </c>
      <c r="DQ300">
        <v>0.76914130000000003</v>
      </c>
      <c r="DR300">
        <v>1.024281</v>
      </c>
      <c r="DS300">
        <v>0.92528489999999997</v>
      </c>
      <c r="DT300">
        <v>0.56052650000000004</v>
      </c>
      <c r="DU300">
        <v>0.45884219999999998</v>
      </c>
      <c r="DV300">
        <v>0.7761382</v>
      </c>
      <c r="DW300">
        <v>0.5320011</v>
      </c>
      <c r="DX300">
        <v>0.49033359999999998</v>
      </c>
      <c r="DY300">
        <v>0.3766756</v>
      </c>
      <c r="DZ300">
        <v>0.22992409999999999</v>
      </c>
      <c r="EA300">
        <v>0.33001799999999998</v>
      </c>
      <c r="EB300">
        <v>0.65000060000000004</v>
      </c>
      <c r="EC300">
        <v>1.243001</v>
      </c>
      <c r="ED300">
        <v>1.4552369999999999</v>
      </c>
      <c r="EE300">
        <v>1.258883</v>
      </c>
      <c r="EF300">
        <v>1.5535509999999999</v>
      </c>
      <c r="EG300">
        <v>1.543223</v>
      </c>
      <c r="EH300">
        <v>1.7554890000000001</v>
      </c>
      <c r="EI300">
        <v>1.795498</v>
      </c>
      <c r="EJ300">
        <v>1.2845359999999999</v>
      </c>
      <c r="EK300">
        <v>1.393265</v>
      </c>
      <c r="EL300">
        <v>1.178504</v>
      </c>
      <c r="EM300">
        <v>1.1277470000000001</v>
      </c>
      <c r="EN300">
        <v>0.94101889999999999</v>
      </c>
      <c r="EO300">
        <v>0.98954730000000002</v>
      </c>
      <c r="EP300">
        <v>1.201376</v>
      </c>
      <c r="EQ300">
        <v>1.0937650000000001</v>
      </c>
      <c r="ER300">
        <v>0.71840839999999995</v>
      </c>
      <c r="ES300">
        <v>0.62789079999999997</v>
      </c>
      <c r="ET300">
        <v>77.391069999999999</v>
      </c>
      <c r="EU300">
        <v>75.915379999999999</v>
      </c>
      <c r="EV300">
        <v>74.487639999999999</v>
      </c>
      <c r="EW300">
        <v>73.500190000000003</v>
      </c>
      <c r="EX300">
        <v>72.422619999999995</v>
      </c>
      <c r="EY300">
        <v>71.806150000000002</v>
      </c>
      <c r="EZ300">
        <v>71.495829999999998</v>
      </c>
      <c r="FA300">
        <v>73.705349999999996</v>
      </c>
      <c r="FB300">
        <v>76.723460000000003</v>
      </c>
      <c r="FC300">
        <v>80.049580000000006</v>
      </c>
      <c r="FD300">
        <v>83.283770000000004</v>
      </c>
      <c r="FE300">
        <v>86.126170000000002</v>
      </c>
      <c r="FF300">
        <v>88.72954</v>
      </c>
      <c r="FG300">
        <v>90.733450000000005</v>
      </c>
      <c r="FH300">
        <v>92.372770000000003</v>
      </c>
      <c r="FI300">
        <v>93.324650000000005</v>
      </c>
      <c r="FJ300">
        <v>93.674970000000002</v>
      </c>
      <c r="FK300">
        <v>93.421629999999993</v>
      </c>
      <c r="FL300">
        <v>92.128680000000003</v>
      </c>
      <c r="FM300">
        <v>89.887810000000002</v>
      </c>
      <c r="FN300">
        <v>86.758700000000005</v>
      </c>
      <c r="FO300">
        <v>83.698099999999997</v>
      </c>
      <c r="FP300">
        <v>81.236919999999998</v>
      </c>
      <c r="FQ300">
        <v>79.135509999999996</v>
      </c>
      <c r="FR300">
        <v>0.21253759999999999</v>
      </c>
      <c r="FS300">
        <v>0.27305620000000003</v>
      </c>
      <c r="FT300">
        <v>0.41482649999999999</v>
      </c>
    </row>
    <row r="301" spans="1:176" x14ac:dyDescent="0.2">
      <c r="A301" t="s">
        <v>199</v>
      </c>
      <c r="B301" t="s">
        <v>192</v>
      </c>
      <c r="C301" t="s">
        <v>1</v>
      </c>
      <c r="D301" t="s">
        <v>242</v>
      </c>
      <c r="E301">
        <v>303</v>
      </c>
      <c r="F301">
        <v>10.15414</v>
      </c>
      <c r="G301">
        <v>9.6768370000000008</v>
      </c>
      <c r="H301">
        <v>9.2468050000000002</v>
      </c>
      <c r="I301">
        <v>9.3578430000000008</v>
      </c>
      <c r="J301">
        <v>9.3012910000000009</v>
      </c>
      <c r="K301">
        <v>10.99057</v>
      </c>
      <c r="L301">
        <v>12.229570000000001</v>
      </c>
      <c r="M301">
        <v>15.522349999999999</v>
      </c>
      <c r="N301">
        <v>18.899460000000001</v>
      </c>
      <c r="O301">
        <v>21.029540000000001</v>
      </c>
      <c r="P301">
        <v>23.142009999999999</v>
      </c>
      <c r="Q301">
        <v>24.415790000000001</v>
      </c>
      <c r="R301">
        <v>24.40203</v>
      </c>
      <c r="S301">
        <v>25.334320000000002</v>
      </c>
      <c r="T301">
        <v>25.000170000000001</v>
      </c>
      <c r="U301">
        <v>24.864799999999999</v>
      </c>
      <c r="V301">
        <v>23.896280000000001</v>
      </c>
      <c r="W301">
        <v>21.897200000000002</v>
      </c>
      <c r="X301">
        <v>18.53135</v>
      </c>
      <c r="Y301">
        <v>17.55097</v>
      </c>
      <c r="Z301">
        <v>17.211770000000001</v>
      </c>
      <c r="AA301">
        <v>14.9237</v>
      </c>
      <c r="AB301">
        <v>12.745340000000001</v>
      </c>
      <c r="AC301">
        <v>11.19534</v>
      </c>
      <c r="AD301">
        <v>0.30587560000000003</v>
      </c>
      <c r="AE301">
        <v>0.10051499999999999</v>
      </c>
      <c r="AF301">
        <v>3.3317699999999999E-2</v>
      </c>
      <c r="AG301">
        <v>-8.8188600000000006E-2</v>
      </c>
      <c r="AH301">
        <v>-0.17369570000000001</v>
      </c>
      <c r="AI301">
        <v>-0.1442098</v>
      </c>
      <c r="AJ301">
        <v>-4.1606200000000003E-2</v>
      </c>
      <c r="AK301">
        <v>0.34962549999999998</v>
      </c>
      <c r="AL301">
        <v>0.56248739999999997</v>
      </c>
      <c r="AM301">
        <v>0.2479885</v>
      </c>
      <c r="AN301">
        <v>0.49810290000000002</v>
      </c>
      <c r="AO301">
        <v>0.51856880000000005</v>
      </c>
      <c r="AP301">
        <v>0.6844884</v>
      </c>
      <c r="AQ301">
        <v>0.59583649999999999</v>
      </c>
      <c r="AR301">
        <v>8.85769E-2</v>
      </c>
      <c r="AS301">
        <v>0.21984210000000001</v>
      </c>
      <c r="AT301">
        <v>5.5082600000000002E-2</v>
      </c>
      <c r="AU301">
        <v>-7.0525599999999994E-2</v>
      </c>
      <c r="AV301">
        <v>2.8473000000000001E-3</v>
      </c>
      <c r="AW301">
        <v>0.1837792</v>
      </c>
      <c r="AX301">
        <v>0.57878229999999997</v>
      </c>
      <c r="AY301">
        <v>0.52393970000000001</v>
      </c>
      <c r="AZ301">
        <v>0.172184</v>
      </c>
      <c r="BA301">
        <v>1.8301600000000001E-2</v>
      </c>
      <c r="BB301">
        <v>0.45760210000000001</v>
      </c>
      <c r="BC301">
        <v>0.22846440000000001</v>
      </c>
      <c r="BD301">
        <v>0.16396340000000001</v>
      </c>
      <c r="BE301">
        <v>4.6262999999999999E-2</v>
      </c>
      <c r="BF301">
        <v>-4.2549099999999999E-2</v>
      </c>
      <c r="BG301">
        <v>4.3686999999999997E-3</v>
      </c>
      <c r="BH301">
        <v>0.17453920000000001</v>
      </c>
      <c r="BI301">
        <v>0.62671469999999996</v>
      </c>
      <c r="BJ301">
        <v>0.87746449999999998</v>
      </c>
      <c r="BK301">
        <v>0.56677169999999999</v>
      </c>
      <c r="BL301">
        <v>0.84745789999999999</v>
      </c>
      <c r="BM301">
        <v>0.8571124</v>
      </c>
      <c r="BN301">
        <v>1.028966</v>
      </c>
      <c r="BO301">
        <v>0.96253909999999998</v>
      </c>
      <c r="BP301">
        <v>0.42534440000000001</v>
      </c>
      <c r="BQ301">
        <v>0.56505269999999996</v>
      </c>
      <c r="BR301">
        <v>0.38814409999999999</v>
      </c>
      <c r="BS301">
        <v>0.25895469999999998</v>
      </c>
      <c r="BT301">
        <v>0.24422679999999999</v>
      </c>
      <c r="BU301">
        <v>0.40418520000000002</v>
      </c>
      <c r="BV301">
        <v>0.75587740000000003</v>
      </c>
      <c r="BW301">
        <v>0.69241949999999997</v>
      </c>
      <c r="BX301">
        <v>0.33006590000000002</v>
      </c>
      <c r="BY301">
        <v>0.18735019999999999</v>
      </c>
      <c r="BZ301">
        <v>0.56268750000000001</v>
      </c>
      <c r="CA301">
        <v>0.31708180000000002</v>
      </c>
      <c r="CB301">
        <v>0.25444820000000001</v>
      </c>
      <c r="CC301">
        <v>0.1393838</v>
      </c>
      <c r="CD301">
        <v>4.8282600000000002E-2</v>
      </c>
      <c r="CE301">
        <v>0.1072737</v>
      </c>
      <c r="CF301">
        <v>0.3242409</v>
      </c>
      <c r="CG301">
        <v>0.81862590000000002</v>
      </c>
      <c r="CH301">
        <v>1.0956170000000001</v>
      </c>
      <c r="CI301">
        <v>0.78756000000000004</v>
      </c>
      <c r="CJ301">
        <v>1.0894200000000001</v>
      </c>
      <c r="CK301">
        <v>1.0915870000000001</v>
      </c>
      <c r="CL301">
        <v>1.26755</v>
      </c>
      <c r="CM301">
        <v>1.2165159999999999</v>
      </c>
      <c r="CN301">
        <v>0.65858850000000002</v>
      </c>
      <c r="CO301">
        <v>0.80414459999999999</v>
      </c>
      <c r="CP301">
        <v>0.61882139999999997</v>
      </c>
      <c r="CQ301">
        <v>0.48715170000000002</v>
      </c>
      <c r="CR301">
        <v>0.41140549999999998</v>
      </c>
      <c r="CS301">
        <v>0.55683769999999999</v>
      </c>
      <c r="CT301">
        <v>0.87853289999999995</v>
      </c>
      <c r="CU301">
        <v>0.8091081</v>
      </c>
      <c r="CV301">
        <v>0.43941439999999998</v>
      </c>
      <c r="CW301">
        <v>0.3044327</v>
      </c>
      <c r="CX301">
        <v>0.66777280000000006</v>
      </c>
      <c r="CY301">
        <v>0.40569909999999998</v>
      </c>
      <c r="CZ301">
        <v>0.34493299999999999</v>
      </c>
      <c r="DA301">
        <v>0.23250460000000001</v>
      </c>
      <c r="DB301">
        <v>0.1391143</v>
      </c>
      <c r="DC301">
        <v>0.21017859999999999</v>
      </c>
      <c r="DD301">
        <v>0.47394249999999999</v>
      </c>
      <c r="DE301">
        <v>1.010537</v>
      </c>
      <c r="DF301">
        <v>1.313769</v>
      </c>
      <c r="DG301">
        <v>1.008348</v>
      </c>
      <c r="DH301">
        <v>1.331383</v>
      </c>
      <c r="DI301">
        <v>1.3260609999999999</v>
      </c>
      <c r="DJ301">
        <v>1.5061340000000001</v>
      </c>
      <c r="DK301">
        <v>1.4704930000000001</v>
      </c>
      <c r="DL301">
        <v>0.89183259999999998</v>
      </c>
      <c r="DM301">
        <v>1.0432360000000001</v>
      </c>
      <c r="DN301">
        <v>0.84949870000000005</v>
      </c>
      <c r="DO301">
        <v>0.71534880000000001</v>
      </c>
      <c r="DP301">
        <v>0.57858430000000005</v>
      </c>
      <c r="DQ301">
        <v>0.70949030000000002</v>
      </c>
      <c r="DR301">
        <v>1.0011890000000001</v>
      </c>
      <c r="DS301">
        <v>0.92579670000000003</v>
      </c>
      <c r="DT301">
        <v>0.54876290000000005</v>
      </c>
      <c r="DU301">
        <v>0.42151519999999998</v>
      </c>
      <c r="DV301">
        <v>0.81949930000000004</v>
      </c>
      <c r="DW301">
        <v>0.53364860000000003</v>
      </c>
      <c r="DX301">
        <v>0.47557870000000002</v>
      </c>
      <c r="DY301">
        <v>0.36695620000000001</v>
      </c>
      <c r="DZ301">
        <v>0.27026090000000003</v>
      </c>
      <c r="EA301">
        <v>0.3587571</v>
      </c>
      <c r="EB301">
        <v>0.69008800000000003</v>
      </c>
      <c r="EC301">
        <v>1.2876259999999999</v>
      </c>
      <c r="ED301">
        <v>1.628746</v>
      </c>
      <c r="EE301">
        <v>1.327132</v>
      </c>
      <c r="EF301">
        <v>1.6807369999999999</v>
      </c>
      <c r="EG301">
        <v>1.6646049999999999</v>
      </c>
      <c r="EH301">
        <v>1.850611</v>
      </c>
      <c r="EI301">
        <v>1.8371960000000001</v>
      </c>
      <c r="EJ301">
        <v>1.2285999999999999</v>
      </c>
      <c r="EK301">
        <v>1.388447</v>
      </c>
      <c r="EL301">
        <v>1.1825600000000001</v>
      </c>
      <c r="EM301">
        <v>1.044829</v>
      </c>
      <c r="EN301">
        <v>0.81996380000000002</v>
      </c>
      <c r="EO301">
        <v>0.92989630000000001</v>
      </c>
      <c r="EP301">
        <v>1.1782840000000001</v>
      </c>
      <c r="EQ301">
        <v>1.0942769999999999</v>
      </c>
      <c r="ER301">
        <v>0.70664470000000001</v>
      </c>
      <c r="ES301">
        <v>0.59056379999999997</v>
      </c>
      <c r="ET301">
        <v>81.548779999999994</v>
      </c>
      <c r="EU301">
        <v>80.154470000000003</v>
      </c>
      <c r="EV301">
        <v>78.849050000000005</v>
      </c>
      <c r="EW301">
        <v>77.752179999999996</v>
      </c>
      <c r="EX301">
        <v>77.113810000000001</v>
      </c>
      <c r="EY301">
        <v>76.861609999999999</v>
      </c>
      <c r="EZ301">
        <v>76.093010000000007</v>
      </c>
      <c r="FA301">
        <v>77.689310000000006</v>
      </c>
      <c r="FB301">
        <v>80.070629999999994</v>
      </c>
      <c r="FC301">
        <v>84.070509999999999</v>
      </c>
      <c r="FD301">
        <v>87.087999999999994</v>
      </c>
      <c r="FE301">
        <v>90.103669999999994</v>
      </c>
      <c r="FF301">
        <v>92.331159999999997</v>
      </c>
      <c r="FG301">
        <v>93.731020000000001</v>
      </c>
      <c r="FH301">
        <v>95.294150000000002</v>
      </c>
      <c r="FI301">
        <v>96.075729999999993</v>
      </c>
      <c r="FJ301">
        <v>96.753799999999998</v>
      </c>
      <c r="FK301">
        <v>96.711560000000006</v>
      </c>
      <c r="FL301">
        <v>94.541460000000001</v>
      </c>
      <c r="FM301">
        <v>93.12115</v>
      </c>
      <c r="FN301">
        <v>90.681880000000007</v>
      </c>
      <c r="FO301">
        <v>88.025469999999999</v>
      </c>
      <c r="FP301">
        <v>85.425669999999997</v>
      </c>
      <c r="FQ301">
        <v>83.014210000000006</v>
      </c>
      <c r="FR301">
        <v>0.21253759999999999</v>
      </c>
      <c r="FS301">
        <v>0.27305620000000003</v>
      </c>
      <c r="FT301">
        <v>0.41482649999999999</v>
      </c>
    </row>
    <row r="302" spans="1:176" x14ac:dyDescent="0.2">
      <c r="A302" t="s">
        <v>199</v>
      </c>
      <c r="B302" t="s">
        <v>192</v>
      </c>
      <c r="C302" t="s">
        <v>1</v>
      </c>
      <c r="D302" t="s">
        <v>232</v>
      </c>
      <c r="E302">
        <v>303</v>
      </c>
      <c r="F302">
        <v>8.9772540000000003</v>
      </c>
      <c r="G302">
        <v>8.5239820000000002</v>
      </c>
      <c r="H302">
        <v>8.3021360000000008</v>
      </c>
      <c r="I302">
        <v>8.0264589999999991</v>
      </c>
      <c r="J302">
        <v>8.0992829999999998</v>
      </c>
      <c r="K302">
        <v>8.7708600000000008</v>
      </c>
      <c r="L302">
        <v>9.8286250000000006</v>
      </c>
      <c r="M302">
        <v>12.83337</v>
      </c>
      <c r="N302">
        <v>15.95537</v>
      </c>
      <c r="O302">
        <v>17.68385</v>
      </c>
      <c r="P302">
        <v>19.41957</v>
      </c>
      <c r="Q302">
        <v>20.24119</v>
      </c>
      <c r="R302">
        <v>20.831340000000001</v>
      </c>
      <c r="S302">
        <v>21.645130000000002</v>
      </c>
      <c r="T302">
        <v>21.68796</v>
      </c>
      <c r="U302">
        <v>21.63552</v>
      </c>
      <c r="V302">
        <v>20.637070000000001</v>
      </c>
      <c r="W302">
        <v>18.659459999999999</v>
      </c>
      <c r="X302">
        <v>16.354469999999999</v>
      </c>
      <c r="Y302">
        <v>15.25592</v>
      </c>
      <c r="Z302">
        <v>14.817690000000001</v>
      </c>
      <c r="AA302">
        <v>12.955080000000001</v>
      </c>
      <c r="AB302">
        <v>11.051640000000001</v>
      </c>
      <c r="AC302">
        <v>9.7147989999999993</v>
      </c>
      <c r="AD302">
        <v>0.2898152</v>
      </c>
      <c r="AE302">
        <v>0.19844310000000001</v>
      </c>
      <c r="AF302">
        <v>0.12903780000000001</v>
      </c>
      <c r="AG302">
        <v>-1.0851700000000001E-2</v>
      </c>
      <c r="AH302">
        <v>-0.186248</v>
      </c>
      <c r="AI302">
        <v>-7.5800000000000006E-2</v>
      </c>
      <c r="AJ302">
        <v>-1.6517299999999999E-2</v>
      </c>
      <c r="AK302">
        <v>0.2697891</v>
      </c>
      <c r="AL302">
        <v>0.23406440000000001</v>
      </c>
      <c r="AM302">
        <v>6.4893000000000006E-2</v>
      </c>
      <c r="AN302">
        <v>0.15396460000000001</v>
      </c>
      <c r="AO302">
        <v>0.1387545</v>
      </c>
      <c r="AP302">
        <v>0.3706431</v>
      </c>
      <c r="AQ302">
        <v>0.39650439999999998</v>
      </c>
      <c r="AR302">
        <v>0.1188901</v>
      </c>
      <c r="AS302">
        <v>0.20353689999999999</v>
      </c>
      <c r="AT302">
        <v>1.7975499999999998E-2</v>
      </c>
      <c r="AU302">
        <v>7.4941999999999995E-2</v>
      </c>
      <c r="AV302">
        <v>0.24406069999999999</v>
      </c>
      <c r="AW302">
        <v>0.29621510000000001</v>
      </c>
      <c r="AX302">
        <v>0.63380820000000004</v>
      </c>
      <c r="AY302">
        <v>0.49112080000000002</v>
      </c>
      <c r="AZ302">
        <v>0.2033314</v>
      </c>
      <c r="BA302">
        <v>0.11694839999999999</v>
      </c>
      <c r="BB302">
        <v>0.44154169999999998</v>
      </c>
      <c r="BC302">
        <v>0.32639249999999997</v>
      </c>
      <c r="BD302">
        <v>0.25968350000000001</v>
      </c>
      <c r="BE302">
        <v>0.1236</v>
      </c>
      <c r="BF302">
        <v>-5.5101400000000002E-2</v>
      </c>
      <c r="BG302">
        <v>7.2778399999999993E-2</v>
      </c>
      <c r="BH302">
        <v>0.1996281</v>
      </c>
      <c r="BI302">
        <v>0.54687830000000004</v>
      </c>
      <c r="BJ302">
        <v>0.54904140000000001</v>
      </c>
      <c r="BK302">
        <v>0.38367620000000002</v>
      </c>
      <c r="BL302">
        <v>0.50331970000000004</v>
      </c>
      <c r="BM302">
        <v>0.4772981</v>
      </c>
      <c r="BN302">
        <v>0.71512050000000005</v>
      </c>
      <c r="BO302">
        <v>0.76320699999999997</v>
      </c>
      <c r="BP302">
        <v>0.45565749999999999</v>
      </c>
      <c r="BQ302">
        <v>0.54874750000000005</v>
      </c>
      <c r="BR302">
        <v>0.35103699999999999</v>
      </c>
      <c r="BS302">
        <v>0.40442230000000001</v>
      </c>
      <c r="BT302">
        <v>0.48544029999999999</v>
      </c>
      <c r="BU302">
        <v>0.51662110000000006</v>
      </c>
      <c r="BV302">
        <v>0.81090329999999999</v>
      </c>
      <c r="BW302">
        <v>0.65960070000000004</v>
      </c>
      <c r="BX302">
        <v>0.36121330000000001</v>
      </c>
      <c r="BY302">
        <v>0.2859969</v>
      </c>
      <c r="BZ302">
        <v>0.54662699999999997</v>
      </c>
      <c r="CA302">
        <v>0.41500979999999998</v>
      </c>
      <c r="CB302">
        <v>0.35016829999999999</v>
      </c>
      <c r="CC302">
        <v>0.21672069999999999</v>
      </c>
      <c r="CD302">
        <v>3.57303E-2</v>
      </c>
      <c r="CE302">
        <v>0.17568339999999999</v>
      </c>
      <c r="CF302">
        <v>0.34932980000000002</v>
      </c>
      <c r="CG302">
        <v>0.73878940000000004</v>
      </c>
      <c r="CH302">
        <v>0.76719349999999997</v>
      </c>
      <c r="CI302">
        <v>0.60446449999999996</v>
      </c>
      <c r="CJ302">
        <v>0.74528190000000005</v>
      </c>
      <c r="CK302">
        <v>0.71177239999999997</v>
      </c>
      <c r="CL302">
        <v>0.95370449999999996</v>
      </c>
      <c r="CM302">
        <v>1.0171840000000001</v>
      </c>
      <c r="CN302">
        <v>0.6889016</v>
      </c>
      <c r="CO302">
        <v>0.78783939999999997</v>
      </c>
      <c r="CP302">
        <v>0.58171430000000002</v>
      </c>
      <c r="CQ302">
        <v>0.6326193</v>
      </c>
      <c r="CR302">
        <v>0.65261899999999995</v>
      </c>
      <c r="CS302">
        <v>0.66927360000000002</v>
      </c>
      <c r="CT302">
        <v>0.93355880000000002</v>
      </c>
      <c r="CU302">
        <v>0.77628929999999996</v>
      </c>
      <c r="CV302">
        <v>0.47056170000000003</v>
      </c>
      <c r="CW302">
        <v>0.40307949999999998</v>
      </c>
      <c r="CX302">
        <v>0.65171230000000002</v>
      </c>
      <c r="CY302">
        <v>0.50362720000000005</v>
      </c>
      <c r="CZ302">
        <v>0.44065310000000002</v>
      </c>
      <c r="DA302">
        <v>0.30984149999999999</v>
      </c>
      <c r="DB302">
        <v>0.12656200000000001</v>
      </c>
      <c r="DC302">
        <v>0.27858840000000001</v>
      </c>
      <c r="DD302">
        <v>0.49903150000000002</v>
      </c>
      <c r="DE302">
        <v>0.93070059999999999</v>
      </c>
      <c r="DF302">
        <v>0.98534560000000004</v>
      </c>
      <c r="DG302">
        <v>0.82525280000000001</v>
      </c>
      <c r="DH302">
        <v>0.98724420000000002</v>
      </c>
      <c r="DI302">
        <v>0.9462467</v>
      </c>
      <c r="DJ302">
        <v>1.1922889999999999</v>
      </c>
      <c r="DK302">
        <v>1.271161</v>
      </c>
      <c r="DL302">
        <v>0.92214569999999996</v>
      </c>
      <c r="DM302">
        <v>1.026931</v>
      </c>
      <c r="DN302">
        <v>0.81239159999999999</v>
      </c>
      <c r="DO302">
        <v>0.86081640000000004</v>
      </c>
      <c r="DP302">
        <v>0.81979780000000002</v>
      </c>
      <c r="DQ302">
        <v>0.82192620000000005</v>
      </c>
      <c r="DR302">
        <v>1.056214</v>
      </c>
      <c r="DS302">
        <v>0.89297789999999999</v>
      </c>
      <c r="DT302">
        <v>0.57991020000000004</v>
      </c>
      <c r="DU302">
        <v>0.52016200000000001</v>
      </c>
      <c r="DV302">
        <v>0.80343880000000001</v>
      </c>
      <c r="DW302">
        <v>0.63157660000000004</v>
      </c>
      <c r="DX302">
        <v>0.5712988</v>
      </c>
      <c r="DY302">
        <v>0.4442932</v>
      </c>
      <c r="DZ302">
        <v>0.25770850000000001</v>
      </c>
      <c r="EA302">
        <v>0.42716680000000001</v>
      </c>
      <c r="EB302">
        <v>0.7151769</v>
      </c>
      <c r="EC302">
        <v>1.2077899999999999</v>
      </c>
      <c r="ED302">
        <v>1.3003229999999999</v>
      </c>
      <c r="EE302">
        <v>1.1440360000000001</v>
      </c>
      <c r="EF302">
        <v>1.3365990000000001</v>
      </c>
      <c r="EG302">
        <v>1.2847900000000001</v>
      </c>
      <c r="EH302">
        <v>1.5367660000000001</v>
      </c>
      <c r="EI302">
        <v>1.637864</v>
      </c>
      <c r="EJ302">
        <v>1.2589129999999999</v>
      </c>
      <c r="EK302">
        <v>1.372142</v>
      </c>
      <c r="EL302">
        <v>1.1454530000000001</v>
      </c>
      <c r="EM302">
        <v>1.1902969999999999</v>
      </c>
      <c r="EN302">
        <v>1.061177</v>
      </c>
      <c r="EO302">
        <v>1.042332</v>
      </c>
      <c r="EP302">
        <v>1.2333099999999999</v>
      </c>
      <c r="EQ302">
        <v>1.061458</v>
      </c>
      <c r="ER302">
        <v>0.73779209999999995</v>
      </c>
      <c r="ES302">
        <v>0.68921060000000001</v>
      </c>
      <c r="ET302">
        <v>71.688389999999998</v>
      </c>
      <c r="EU302">
        <v>70.110830000000007</v>
      </c>
      <c r="EV302">
        <v>68.580749999999995</v>
      </c>
      <c r="EW302">
        <v>67.315110000000004</v>
      </c>
      <c r="EX302">
        <v>65.945809999999994</v>
      </c>
      <c r="EY302">
        <v>64.966610000000003</v>
      </c>
      <c r="EZ302">
        <v>65.144869999999997</v>
      </c>
      <c r="FA302">
        <v>68.491820000000004</v>
      </c>
      <c r="FB302">
        <v>72.358680000000007</v>
      </c>
      <c r="FC302">
        <v>75.701719999999995</v>
      </c>
      <c r="FD302">
        <v>78.795519999999996</v>
      </c>
      <c r="FE302">
        <v>81.736689999999996</v>
      </c>
      <c r="FF302">
        <v>83.990690000000001</v>
      </c>
      <c r="FG302">
        <v>86.061509999999998</v>
      </c>
      <c r="FH302">
        <v>87.807850000000002</v>
      </c>
      <c r="FI302">
        <v>88.746600000000001</v>
      </c>
      <c r="FJ302">
        <v>89.044870000000003</v>
      </c>
      <c r="FK302">
        <v>88.727549999999994</v>
      </c>
      <c r="FL302">
        <v>87.518050000000002</v>
      </c>
      <c r="FM302">
        <v>85.195980000000006</v>
      </c>
      <c r="FN302">
        <v>82.15334</v>
      </c>
      <c r="FO302">
        <v>79.163039999999995</v>
      </c>
      <c r="FP302">
        <v>76.601429999999993</v>
      </c>
      <c r="FQ302">
        <v>73.964640000000003</v>
      </c>
      <c r="FR302">
        <v>0.21253759999999999</v>
      </c>
      <c r="FS302">
        <v>0.27305620000000003</v>
      </c>
      <c r="FT302">
        <v>0.41482649999999999</v>
      </c>
    </row>
    <row r="303" spans="1:176" x14ac:dyDescent="0.2">
      <c r="A303" t="s">
        <v>199</v>
      </c>
      <c r="B303" t="s">
        <v>192</v>
      </c>
      <c r="C303" t="s">
        <v>1</v>
      </c>
      <c r="D303" t="s">
        <v>243</v>
      </c>
      <c r="E303">
        <v>303</v>
      </c>
      <c r="F303">
        <v>9.3978920000000006</v>
      </c>
      <c r="G303">
        <v>8.7885600000000004</v>
      </c>
      <c r="H303">
        <v>8.6574449999999992</v>
      </c>
      <c r="I303">
        <v>8.3962889999999994</v>
      </c>
      <c r="J303">
        <v>8.7131519999999991</v>
      </c>
      <c r="K303">
        <v>9.4726979999999994</v>
      </c>
      <c r="L303">
        <v>11.050509999999999</v>
      </c>
      <c r="M303">
        <v>14.910270000000001</v>
      </c>
      <c r="N303">
        <v>18.737030000000001</v>
      </c>
      <c r="O303">
        <v>20.82846</v>
      </c>
      <c r="P303">
        <v>22.991040000000002</v>
      </c>
      <c r="Q303">
        <v>24.024439999999998</v>
      </c>
      <c r="R303">
        <v>24.8919</v>
      </c>
      <c r="S303">
        <v>25.28482</v>
      </c>
      <c r="T303">
        <v>25.171309999999998</v>
      </c>
      <c r="U303">
        <v>25.281880000000001</v>
      </c>
      <c r="V303">
        <v>24.209489999999999</v>
      </c>
      <c r="W303">
        <v>21.697040000000001</v>
      </c>
      <c r="X303">
        <v>18.98152</v>
      </c>
      <c r="Y303">
        <v>17.746079999999999</v>
      </c>
      <c r="Z303">
        <v>17.173030000000001</v>
      </c>
      <c r="AA303">
        <v>14.839090000000001</v>
      </c>
      <c r="AB303">
        <v>12.667109999999999</v>
      </c>
      <c r="AC303">
        <v>10.84356</v>
      </c>
      <c r="AD303">
        <v>0.3497942</v>
      </c>
      <c r="AE303">
        <v>0.12888359999999999</v>
      </c>
      <c r="AF303">
        <v>4.6503599999999999E-2</v>
      </c>
      <c r="AG303">
        <v>-6.5254800000000002E-2</v>
      </c>
      <c r="AH303">
        <v>-0.108657</v>
      </c>
      <c r="AI303">
        <v>-6.3633899999999993E-2</v>
      </c>
      <c r="AJ303">
        <v>3.1856700000000002E-2</v>
      </c>
      <c r="AK303">
        <v>0.37227539999999998</v>
      </c>
      <c r="AL303">
        <v>0.65355589999999997</v>
      </c>
      <c r="AM303">
        <v>0.26789980000000002</v>
      </c>
      <c r="AN303">
        <v>0.54947109999999999</v>
      </c>
      <c r="AO303">
        <v>0.55484140000000004</v>
      </c>
      <c r="AP303">
        <v>0.71325839999999996</v>
      </c>
      <c r="AQ303">
        <v>0.58501309999999995</v>
      </c>
      <c r="AR303">
        <v>2.9455100000000001E-2</v>
      </c>
      <c r="AS303">
        <v>0.20950189999999999</v>
      </c>
      <c r="AT303">
        <v>5.0678500000000001E-2</v>
      </c>
      <c r="AU303">
        <v>-0.10921930000000001</v>
      </c>
      <c r="AV303">
        <v>-5.7965599999999999E-2</v>
      </c>
      <c r="AW303">
        <v>0.14967649999999999</v>
      </c>
      <c r="AX303">
        <v>0.56969979999999998</v>
      </c>
      <c r="AY303">
        <v>0.51334190000000002</v>
      </c>
      <c r="AZ303">
        <v>0.1684155</v>
      </c>
      <c r="BA303">
        <v>6.4472000000000002E-3</v>
      </c>
      <c r="BB303">
        <v>0.50152079999999999</v>
      </c>
      <c r="BC303">
        <v>0.25683299999999998</v>
      </c>
      <c r="BD303">
        <v>0.17714930000000001</v>
      </c>
      <c r="BE303">
        <v>6.9196800000000003E-2</v>
      </c>
      <c r="BF303">
        <v>2.2489499999999999E-2</v>
      </c>
      <c r="BG303">
        <v>8.4944500000000006E-2</v>
      </c>
      <c r="BH303">
        <v>0.2480021</v>
      </c>
      <c r="BI303">
        <v>0.64936459999999996</v>
      </c>
      <c r="BJ303">
        <v>0.96853299999999998</v>
      </c>
      <c r="BK303">
        <v>0.58668299999999995</v>
      </c>
      <c r="BL303">
        <v>0.89882620000000002</v>
      </c>
      <c r="BM303">
        <v>0.89338510000000004</v>
      </c>
      <c r="BN303">
        <v>1.057736</v>
      </c>
      <c r="BO303">
        <v>0.95171570000000005</v>
      </c>
      <c r="BP303">
        <v>0.36622250000000001</v>
      </c>
      <c r="BQ303">
        <v>0.55471250000000005</v>
      </c>
      <c r="BR303">
        <v>0.38373990000000002</v>
      </c>
      <c r="BS303">
        <v>0.22026100000000001</v>
      </c>
      <c r="BT303">
        <v>0.18341389999999999</v>
      </c>
      <c r="BU303">
        <v>0.37008249999999998</v>
      </c>
      <c r="BV303">
        <v>0.74679490000000004</v>
      </c>
      <c r="BW303">
        <v>0.68182180000000003</v>
      </c>
      <c r="BX303">
        <v>0.32629730000000001</v>
      </c>
      <c r="BY303">
        <v>0.17549580000000001</v>
      </c>
      <c r="BZ303">
        <v>0.60660610000000004</v>
      </c>
      <c r="CA303">
        <v>0.34545029999999999</v>
      </c>
      <c r="CB303">
        <v>0.26763409999999999</v>
      </c>
      <c r="CC303">
        <v>0.16231760000000001</v>
      </c>
      <c r="CD303">
        <v>0.1133213</v>
      </c>
      <c r="CE303">
        <v>0.1878495</v>
      </c>
      <c r="CF303">
        <v>0.3977038</v>
      </c>
      <c r="CG303">
        <v>0.84127580000000002</v>
      </c>
      <c r="CH303">
        <v>1.186685</v>
      </c>
      <c r="CI303">
        <v>0.8074713</v>
      </c>
      <c r="CJ303">
        <v>1.1407879999999999</v>
      </c>
      <c r="CK303">
        <v>1.1278589999999999</v>
      </c>
      <c r="CL303">
        <v>1.2963199999999999</v>
      </c>
      <c r="CM303">
        <v>1.2056929999999999</v>
      </c>
      <c r="CN303">
        <v>0.59946659999999996</v>
      </c>
      <c r="CO303">
        <v>0.79380439999999997</v>
      </c>
      <c r="CP303">
        <v>0.6144172</v>
      </c>
      <c r="CQ303">
        <v>0.44845800000000002</v>
      </c>
      <c r="CR303">
        <v>0.35059259999999998</v>
      </c>
      <c r="CS303">
        <v>0.52273499999999995</v>
      </c>
      <c r="CT303">
        <v>0.86945039999999996</v>
      </c>
      <c r="CU303">
        <v>0.79851039999999995</v>
      </c>
      <c r="CV303">
        <v>0.43564580000000003</v>
      </c>
      <c r="CW303">
        <v>0.29257830000000001</v>
      </c>
      <c r="CX303">
        <v>0.71169139999999997</v>
      </c>
      <c r="CY303">
        <v>0.4340677</v>
      </c>
      <c r="CZ303">
        <v>0.35811890000000002</v>
      </c>
      <c r="DA303">
        <v>0.25543840000000001</v>
      </c>
      <c r="DB303">
        <v>0.204153</v>
      </c>
      <c r="DC303">
        <v>0.29075450000000003</v>
      </c>
      <c r="DD303">
        <v>0.54740549999999999</v>
      </c>
      <c r="DE303">
        <v>1.0331870000000001</v>
      </c>
      <c r="DF303">
        <v>1.4048369999999999</v>
      </c>
      <c r="DG303">
        <v>1.02826</v>
      </c>
      <c r="DH303">
        <v>1.3827510000000001</v>
      </c>
      <c r="DI303">
        <v>1.3623339999999999</v>
      </c>
      <c r="DJ303">
        <v>1.534904</v>
      </c>
      <c r="DK303">
        <v>1.45967</v>
      </c>
      <c r="DL303">
        <v>0.83271070000000003</v>
      </c>
      <c r="DM303">
        <v>1.032896</v>
      </c>
      <c r="DN303">
        <v>0.84509449999999997</v>
      </c>
      <c r="DO303">
        <v>0.67665509999999995</v>
      </c>
      <c r="DP303">
        <v>0.51777139999999999</v>
      </c>
      <c r="DQ303">
        <v>0.67538759999999998</v>
      </c>
      <c r="DR303">
        <v>0.99210600000000004</v>
      </c>
      <c r="DS303">
        <v>0.91519899999999998</v>
      </c>
      <c r="DT303">
        <v>0.54499430000000004</v>
      </c>
      <c r="DU303">
        <v>0.40966079999999999</v>
      </c>
      <c r="DV303">
        <v>0.86341789999999996</v>
      </c>
      <c r="DW303">
        <v>0.56201710000000005</v>
      </c>
      <c r="DX303">
        <v>0.48876459999999999</v>
      </c>
      <c r="DY303">
        <v>0.38989000000000001</v>
      </c>
      <c r="DZ303">
        <v>0.33529959999999998</v>
      </c>
      <c r="EA303">
        <v>0.43933290000000003</v>
      </c>
      <c r="EB303">
        <v>0.76355090000000003</v>
      </c>
      <c r="EC303">
        <v>1.310276</v>
      </c>
      <c r="ED303">
        <v>1.719814</v>
      </c>
      <c r="EE303">
        <v>1.347043</v>
      </c>
      <c r="EF303">
        <v>1.7321059999999999</v>
      </c>
      <c r="EG303">
        <v>1.700877</v>
      </c>
      <c r="EH303">
        <v>1.879381</v>
      </c>
      <c r="EI303">
        <v>1.8263720000000001</v>
      </c>
      <c r="EJ303">
        <v>1.169478</v>
      </c>
      <c r="EK303">
        <v>1.378107</v>
      </c>
      <c r="EL303">
        <v>1.178156</v>
      </c>
      <c r="EM303">
        <v>1.006135</v>
      </c>
      <c r="EN303">
        <v>0.75915089999999996</v>
      </c>
      <c r="EO303">
        <v>0.89579359999999997</v>
      </c>
      <c r="EP303">
        <v>1.1692009999999999</v>
      </c>
      <c r="EQ303">
        <v>1.0836790000000001</v>
      </c>
      <c r="ER303">
        <v>0.7028761</v>
      </c>
      <c r="ES303">
        <v>0.57870940000000004</v>
      </c>
      <c r="ET303">
        <v>79.935479999999998</v>
      </c>
      <c r="EU303">
        <v>78.447180000000003</v>
      </c>
      <c r="EV303">
        <v>77.139660000000006</v>
      </c>
      <c r="EW303">
        <v>75.229550000000003</v>
      </c>
      <c r="EX303">
        <v>73.61121</v>
      </c>
      <c r="EY303">
        <v>73.24588</v>
      </c>
      <c r="EZ303">
        <v>74.128799999999998</v>
      </c>
      <c r="FA303">
        <v>77.394999999999996</v>
      </c>
      <c r="FB303">
        <v>82.606790000000004</v>
      </c>
      <c r="FC303">
        <v>87.733930000000001</v>
      </c>
      <c r="FD303">
        <v>91.409959999999998</v>
      </c>
      <c r="FE303">
        <v>94.872050000000002</v>
      </c>
      <c r="FF303">
        <v>96.81568</v>
      </c>
      <c r="FG303">
        <v>98.28613</v>
      </c>
      <c r="FH303">
        <v>100.75230000000001</v>
      </c>
      <c r="FI303">
        <v>101.9517</v>
      </c>
      <c r="FJ303">
        <v>102.0496</v>
      </c>
      <c r="FK303">
        <v>101.3181</v>
      </c>
      <c r="FL303">
        <v>99.703919999999997</v>
      </c>
      <c r="FM303">
        <v>96.357150000000004</v>
      </c>
      <c r="FN303">
        <v>92.018209999999996</v>
      </c>
      <c r="FO303">
        <v>86.977639999999994</v>
      </c>
      <c r="FP303">
        <v>83.586309999999997</v>
      </c>
      <c r="FQ303">
        <v>81.2714</v>
      </c>
      <c r="FR303">
        <v>0.21253759999999999</v>
      </c>
      <c r="FS303">
        <v>0.27305620000000003</v>
      </c>
      <c r="FT303">
        <v>0.41482649999999999</v>
      </c>
    </row>
    <row r="304" spans="1:176" x14ac:dyDescent="0.2">
      <c r="A304" t="s">
        <v>199</v>
      </c>
      <c r="B304" t="s">
        <v>192</v>
      </c>
      <c r="C304" t="s">
        <v>1</v>
      </c>
      <c r="D304" t="s">
        <v>233</v>
      </c>
      <c r="E304">
        <v>303</v>
      </c>
      <c r="F304">
        <v>7.6498850000000003</v>
      </c>
      <c r="G304">
        <v>7.4200280000000003</v>
      </c>
      <c r="H304">
        <v>7.2089569999999998</v>
      </c>
      <c r="I304">
        <v>7.0773440000000001</v>
      </c>
      <c r="J304">
        <v>7.3329820000000003</v>
      </c>
      <c r="K304">
        <v>8.002148</v>
      </c>
      <c r="L304">
        <v>9.2937539999999998</v>
      </c>
      <c r="M304">
        <v>10.17977</v>
      </c>
      <c r="N304">
        <v>11.693860000000001</v>
      </c>
      <c r="O304">
        <v>12.61661</v>
      </c>
      <c r="P304">
        <v>13.42244</v>
      </c>
      <c r="Q304">
        <v>13.5946</v>
      </c>
      <c r="R304">
        <v>13.797180000000001</v>
      </c>
      <c r="S304">
        <v>14.41095</v>
      </c>
      <c r="T304">
        <v>14.42202</v>
      </c>
      <c r="U304">
        <v>14.2925</v>
      </c>
      <c r="V304">
        <v>13.77098</v>
      </c>
      <c r="W304">
        <v>12.609360000000001</v>
      </c>
      <c r="X304">
        <v>11.557790000000001</v>
      </c>
      <c r="Y304">
        <v>11.71401</v>
      </c>
      <c r="Z304">
        <v>11.227410000000001</v>
      </c>
      <c r="AA304">
        <v>10.0122</v>
      </c>
      <c r="AB304">
        <v>8.9627669999999995</v>
      </c>
      <c r="AC304">
        <v>8.1227509999999992</v>
      </c>
      <c r="AD304">
        <v>0.76117869999999999</v>
      </c>
      <c r="AE304">
        <v>0.75600990000000001</v>
      </c>
      <c r="AF304">
        <v>0.70270589999999999</v>
      </c>
      <c r="AG304">
        <v>0.66421730000000001</v>
      </c>
      <c r="AH304">
        <v>0.59097010000000005</v>
      </c>
      <c r="AI304">
        <v>0.45448729999999998</v>
      </c>
      <c r="AJ304">
        <v>0.71289279999999999</v>
      </c>
      <c r="AK304">
        <v>0.48594199999999999</v>
      </c>
      <c r="AL304">
        <v>-1.8769299999999999E-2</v>
      </c>
      <c r="AM304">
        <v>3.4554999999999998E-3</v>
      </c>
      <c r="AN304">
        <v>-4.6398300000000003E-2</v>
      </c>
      <c r="AO304">
        <v>-0.1248836</v>
      </c>
      <c r="AP304">
        <v>-7.0924999999999998E-3</v>
      </c>
      <c r="AQ304">
        <v>0.14718600000000001</v>
      </c>
      <c r="AR304">
        <v>-4.1688200000000002E-2</v>
      </c>
      <c r="AS304">
        <v>0.15327830000000001</v>
      </c>
      <c r="AT304">
        <v>0.25752589999999997</v>
      </c>
      <c r="AU304">
        <v>0.49208770000000002</v>
      </c>
      <c r="AV304">
        <v>0.60568739999999999</v>
      </c>
      <c r="AW304">
        <v>0.84128950000000002</v>
      </c>
      <c r="AX304">
        <v>1.008931</v>
      </c>
      <c r="AY304">
        <v>0.83667650000000005</v>
      </c>
      <c r="AZ304">
        <v>0.74406269999999997</v>
      </c>
      <c r="BA304">
        <v>0.65791359999999999</v>
      </c>
      <c r="BB304">
        <v>0.80720570000000003</v>
      </c>
      <c r="BC304">
        <v>0.80180819999999997</v>
      </c>
      <c r="BD304">
        <v>0.75557459999999999</v>
      </c>
      <c r="BE304">
        <v>0.72134379999999998</v>
      </c>
      <c r="BF304">
        <v>0.64919320000000003</v>
      </c>
      <c r="BG304">
        <v>0.53042670000000003</v>
      </c>
      <c r="BH304">
        <v>0.79221730000000001</v>
      </c>
      <c r="BI304">
        <v>0.57619480000000001</v>
      </c>
      <c r="BJ304">
        <v>8.6981000000000003E-2</v>
      </c>
      <c r="BK304">
        <v>0.1243153</v>
      </c>
      <c r="BL304">
        <v>8.6386900000000003E-2</v>
      </c>
      <c r="BM304">
        <v>3.8124999999999999E-3</v>
      </c>
      <c r="BN304">
        <v>0.12798470000000001</v>
      </c>
      <c r="BO304">
        <v>0.31025409999999998</v>
      </c>
      <c r="BP304">
        <v>0.1191262</v>
      </c>
      <c r="BQ304">
        <v>0.29444579999999998</v>
      </c>
      <c r="BR304">
        <v>0.39717540000000001</v>
      </c>
      <c r="BS304">
        <v>0.62179359999999995</v>
      </c>
      <c r="BT304">
        <v>0.70817039999999998</v>
      </c>
      <c r="BU304">
        <v>0.92998309999999995</v>
      </c>
      <c r="BV304">
        <v>1.0903609999999999</v>
      </c>
      <c r="BW304">
        <v>0.90442020000000001</v>
      </c>
      <c r="BX304">
        <v>0.80342150000000001</v>
      </c>
      <c r="BY304">
        <v>0.71438120000000005</v>
      </c>
      <c r="BZ304">
        <v>0.83908380000000005</v>
      </c>
      <c r="CA304">
        <v>0.83352789999999999</v>
      </c>
      <c r="CB304">
        <v>0.79219119999999998</v>
      </c>
      <c r="CC304">
        <v>0.76090939999999996</v>
      </c>
      <c r="CD304">
        <v>0.68951830000000003</v>
      </c>
      <c r="CE304">
        <v>0.58302209999999999</v>
      </c>
      <c r="CF304">
        <v>0.84715720000000005</v>
      </c>
      <c r="CG304">
        <v>0.63870360000000004</v>
      </c>
      <c r="CH304">
        <v>0.16022330000000001</v>
      </c>
      <c r="CI304">
        <v>0.2080225</v>
      </c>
      <c r="CJ304">
        <v>0.1783536</v>
      </c>
      <c r="CK304">
        <v>9.2946899999999999E-2</v>
      </c>
      <c r="CL304">
        <v>0.22153870000000001</v>
      </c>
      <c r="CM304">
        <v>0.42319459999999998</v>
      </c>
      <c r="CN304">
        <v>0.23050570000000001</v>
      </c>
      <c r="CO304">
        <v>0.39221790000000001</v>
      </c>
      <c r="CP304">
        <v>0.49389620000000001</v>
      </c>
      <c r="CQ304">
        <v>0.71162740000000002</v>
      </c>
      <c r="CR304">
        <v>0.77914969999999995</v>
      </c>
      <c r="CS304">
        <v>0.99141199999999996</v>
      </c>
      <c r="CT304">
        <v>1.14676</v>
      </c>
      <c r="CU304">
        <v>0.9513393</v>
      </c>
      <c r="CV304">
        <v>0.84453330000000004</v>
      </c>
      <c r="CW304">
        <v>0.7534904</v>
      </c>
      <c r="CX304">
        <v>0.87096189999999996</v>
      </c>
      <c r="CY304">
        <v>0.86524769999999995</v>
      </c>
      <c r="CZ304">
        <v>0.82880779999999998</v>
      </c>
      <c r="DA304">
        <v>0.80047509999999999</v>
      </c>
      <c r="DB304">
        <v>0.72984340000000003</v>
      </c>
      <c r="DC304">
        <v>0.6356176</v>
      </c>
      <c r="DD304">
        <v>0.90209709999999999</v>
      </c>
      <c r="DE304">
        <v>0.70121239999999996</v>
      </c>
      <c r="DF304">
        <v>0.2334656</v>
      </c>
      <c r="DG304">
        <v>0.29172959999999998</v>
      </c>
      <c r="DH304">
        <v>0.27032020000000001</v>
      </c>
      <c r="DI304">
        <v>0.1820814</v>
      </c>
      <c r="DJ304">
        <v>0.3150927</v>
      </c>
      <c r="DK304">
        <v>0.53613509999999998</v>
      </c>
      <c r="DL304">
        <v>0.3418852</v>
      </c>
      <c r="DM304">
        <v>0.48999009999999998</v>
      </c>
      <c r="DN304">
        <v>0.59061710000000001</v>
      </c>
      <c r="DO304">
        <v>0.80146130000000004</v>
      </c>
      <c r="DP304">
        <v>0.85012909999999997</v>
      </c>
      <c r="DQ304">
        <v>1.0528409999999999</v>
      </c>
      <c r="DR304">
        <v>1.2031579999999999</v>
      </c>
      <c r="DS304">
        <v>0.99825839999999999</v>
      </c>
      <c r="DT304">
        <v>0.88564500000000002</v>
      </c>
      <c r="DU304">
        <v>0.79259959999999996</v>
      </c>
      <c r="DV304">
        <v>0.9169889</v>
      </c>
      <c r="DW304">
        <v>0.91104600000000002</v>
      </c>
      <c r="DX304">
        <v>0.88167649999999997</v>
      </c>
      <c r="DY304">
        <v>0.85760159999999996</v>
      </c>
      <c r="DZ304">
        <v>0.78806639999999994</v>
      </c>
      <c r="EA304">
        <v>0.711557</v>
      </c>
      <c r="EB304">
        <v>0.98142160000000001</v>
      </c>
      <c r="EC304">
        <v>0.79146519999999998</v>
      </c>
      <c r="ED304">
        <v>0.33921590000000001</v>
      </c>
      <c r="EE304">
        <v>0.4125895</v>
      </c>
      <c r="EF304">
        <v>0.40310550000000001</v>
      </c>
      <c r="EG304">
        <v>0.31077739999999998</v>
      </c>
      <c r="EH304">
        <v>0.45016980000000001</v>
      </c>
      <c r="EI304">
        <v>0.69920329999999997</v>
      </c>
      <c r="EJ304">
        <v>0.50269949999999997</v>
      </c>
      <c r="EK304">
        <v>0.63115759999999999</v>
      </c>
      <c r="EL304">
        <v>0.73026659999999999</v>
      </c>
      <c r="EM304">
        <v>0.93116710000000003</v>
      </c>
      <c r="EN304">
        <v>0.95261200000000001</v>
      </c>
      <c r="EO304">
        <v>1.141535</v>
      </c>
      <c r="EP304">
        <v>1.2845880000000001</v>
      </c>
      <c r="EQ304">
        <v>1.0660019999999999</v>
      </c>
      <c r="ER304">
        <v>0.94500390000000001</v>
      </c>
      <c r="ES304">
        <v>0.84906720000000002</v>
      </c>
      <c r="ET304">
        <v>56.003819999999997</v>
      </c>
      <c r="EU304">
        <v>54.760680000000001</v>
      </c>
      <c r="EV304">
        <v>53.803179999999998</v>
      </c>
      <c r="EW304">
        <v>53.058430000000001</v>
      </c>
      <c r="EX304">
        <v>52.342579999999998</v>
      </c>
      <c r="EY304">
        <v>51.64481</v>
      </c>
      <c r="EZ304">
        <v>51.025790000000001</v>
      </c>
      <c r="FA304">
        <v>51.635590000000001</v>
      </c>
      <c r="FB304">
        <v>54.632399999999997</v>
      </c>
      <c r="FC304">
        <v>58.482100000000003</v>
      </c>
      <c r="FD304">
        <v>61.703290000000003</v>
      </c>
      <c r="FE304">
        <v>64.149649999999994</v>
      </c>
      <c r="FF304">
        <v>66.371380000000002</v>
      </c>
      <c r="FG304">
        <v>68.166330000000002</v>
      </c>
      <c r="FH304">
        <v>69.632810000000006</v>
      </c>
      <c r="FI304">
        <v>70.288060000000002</v>
      </c>
      <c r="FJ304">
        <v>70.335930000000005</v>
      </c>
      <c r="FK304">
        <v>69.614940000000004</v>
      </c>
      <c r="FL304">
        <v>67.641570000000002</v>
      </c>
      <c r="FM304">
        <v>65.263729999999995</v>
      </c>
      <c r="FN304">
        <v>62.774030000000003</v>
      </c>
      <c r="FO304">
        <v>60.612630000000003</v>
      </c>
      <c r="FP304">
        <v>58.822890000000001</v>
      </c>
      <c r="FQ304">
        <v>57.111350000000002</v>
      </c>
      <c r="FR304">
        <v>9.0306999999999998E-2</v>
      </c>
      <c r="FS304">
        <v>0.1268774</v>
      </c>
    </row>
    <row r="305" spans="1:176" x14ac:dyDescent="0.2">
      <c r="A305" t="s">
        <v>199</v>
      </c>
      <c r="B305" t="s">
        <v>192</v>
      </c>
      <c r="C305" t="s">
        <v>1</v>
      </c>
      <c r="D305" t="s">
        <v>244</v>
      </c>
      <c r="E305">
        <v>303</v>
      </c>
      <c r="F305">
        <v>7.2533110000000001</v>
      </c>
      <c r="G305">
        <v>7.0619500000000004</v>
      </c>
      <c r="H305">
        <v>6.9632160000000001</v>
      </c>
      <c r="I305">
        <v>7.0643120000000001</v>
      </c>
      <c r="J305">
        <v>7.3293650000000001</v>
      </c>
      <c r="K305">
        <v>8.0744950000000006</v>
      </c>
      <c r="L305">
        <v>9.2417529999999992</v>
      </c>
      <c r="M305">
        <v>9.8830209999999994</v>
      </c>
      <c r="N305">
        <v>11.690480000000001</v>
      </c>
      <c r="O305">
        <v>12.93191</v>
      </c>
      <c r="P305">
        <v>13.522539999999999</v>
      </c>
      <c r="Q305">
        <v>13.44861</v>
      </c>
      <c r="R305">
        <v>13.58159</v>
      </c>
      <c r="S305">
        <v>13.51075</v>
      </c>
      <c r="T305">
        <v>13.79279</v>
      </c>
      <c r="U305">
        <v>13.703709999999999</v>
      </c>
      <c r="V305">
        <v>12.915620000000001</v>
      </c>
      <c r="W305">
        <v>11.31291</v>
      </c>
      <c r="X305">
        <v>10.4344</v>
      </c>
      <c r="Y305">
        <v>10.977959999999999</v>
      </c>
      <c r="Z305">
        <v>10.62598</v>
      </c>
      <c r="AA305">
        <v>9.5288559999999993</v>
      </c>
      <c r="AB305">
        <v>8.6109609999999996</v>
      </c>
      <c r="AC305">
        <v>7.7886129999999998</v>
      </c>
      <c r="AD305">
        <v>0.66254619999999997</v>
      </c>
      <c r="AE305">
        <v>0.67974869999999998</v>
      </c>
      <c r="AF305">
        <v>0.64596439999999999</v>
      </c>
      <c r="AG305">
        <v>0.72214829999999997</v>
      </c>
      <c r="AH305">
        <v>0.62943420000000005</v>
      </c>
      <c r="AI305">
        <v>0.46114719999999998</v>
      </c>
      <c r="AJ305">
        <v>0.77748399999999995</v>
      </c>
      <c r="AK305">
        <v>0.55325530000000001</v>
      </c>
      <c r="AL305">
        <v>6.17616E-2</v>
      </c>
      <c r="AM305">
        <v>0.21359159999999999</v>
      </c>
      <c r="AN305">
        <v>0.20270460000000001</v>
      </c>
      <c r="AO305">
        <v>8.5716600000000004E-2</v>
      </c>
      <c r="AP305">
        <v>0.238533</v>
      </c>
      <c r="AQ305">
        <v>0.33011499999999999</v>
      </c>
      <c r="AR305">
        <v>0.20401440000000001</v>
      </c>
      <c r="AS305">
        <v>0.23142209999999999</v>
      </c>
      <c r="AT305">
        <v>0.3921982</v>
      </c>
      <c r="AU305">
        <v>0.78249400000000002</v>
      </c>
      <c r="AV305">
        <v>0.7816997</v>
      </c>
      <c r="AW305">
        <v>0.89421580000000001</v>
      </c>
      <c r="AX305">
        <v>0.92784739999999999</v>
      </c>
      <c r="AY305">
        <v>0.8176407</v>
      </c>
      <c r="AZ305">
        <v>0.68162299999999998</v>
      </c>
      <c r="BA305">
        <v>0.60399219999999998</v>
      </c>
      <c r="BB305">
        <v>0.70857320000000001</v>
      </c>
      <c r="BC305">
        <v>0.72554700000000005</v>
      </c>
      <c r="BD305">
        <v>0.69883300000000004</v>
      </c>
      <c r="BE305">
        <v>0.77927480000000005</v>
      </c>
      <c r="BF305">
        <v>0.68765719999999997</v>
      </c>
      <c r="BG305">
        <v>0.53708670000000003</v>
      </c>
      <c r="BH305">
        <v>0.85680849999999997</v>
      </c>
      <c r="BI305">
        <v>0.64350799999999997</v>
      </c>
      <c r="BJ305">
        <v>0.16751189999999999</v>
      </c>
      <c r="BK305">
        <v>0.33445140000000001</v>
      </c>
      <c r="BL305">
        <v>0.3354898</v>
      </c>
      <c r="BM305">
        <v>0.21441270000000001</v>
      </c>
      <c r="BN305">
        <v>0.3736101</v>
      </c>
      <c r="BO305">
        <v>0.49318309999999999</v>
      </c>
      <c r="BP305">
        <v>0.36482870000000001</v>
      </c>
      <c r="BQ305">
        <v>0.37258950000000002</v>
      </c>
      <c r="BR305">
        <v>0.53184770000000003</v>
      </c>
      <c r="BS305">
        <v>0.91219989999999995</v>
      </c>
      <c r="BT305">
        <v>0.88418269999999999</v>
      </c>
      <c r="BU305">
        <v>0.98290940000000004</v>
      </c>
      <c r="BV305">
        <v>1.0092779999999999</v>
      </c>
      <c r="BW305">
        <v>0.88538439999999996</v>
      </c>
      <c r="BX305">
        <v>0.74098189999999997</v>
      </c>
      <c r="BY305">
        <v>0.66045969999999998</v>
      </c>
      <c r="BZ305">
        <v>0.74045130000000003</v>
      </c>
      <c r="CA305">
        <v>0.75726680000000002</v>
      </c>
      <c r="CB305">
        <v>0.73544969999999998</v>
      </c>
      <c r="CC305">
        <v>0.81884040000000002</v>
      </c>
      <c r="CD305">
        <v>0.72798229999999997</v>
      </c>
      <c r="CE305">
        <v>0.58968209999999999</v>
      </c>
      <c r="CF305">
        <v>0.91174840000000001</v>
      </c>
      <c r="CG305">
        <v>0.7060168</v>
      </c>
      <c r="CH305">
        <v>0.2407542</v>
      </c>
      <c r="CI305">
        <v>0.41815859999999999</v>
      </c>
      <c r="CJ305">
        <v>0.42745650000000002</v>
      </c>
      <c r="CK305">
        <v>0.30354710000000001</v>
      </c>
      <c r="CL305">
        <v>0.46716410000000003</v>
      </c>
      <c r="CM305">
        <v>0.60612359999999998</v>
      </c>
      <c r="CN305">
        <v>0.47620820000000003</v>
      </c>
      <c r="CO305">
        <v>0.47036169999999999</v>
      </c>
      <c r="CP305">
        <v>0.62856849999999997</v>
      </c>
      <c r="CQ305">
        <v>1.0020340000000001</v>
      </c>
      <c r="CR305">
        <v>0.95516199999999996</v>
      </c>
      <c r="CS305">
        <v>1.044338</v>
      </c>
      <c r="CT305">
        <v>1.0656760000000001</v>
      </c>
      <c r="CU305">
        <v>0.93230349999999995</v>
      </c>
      <c r="CV305">
        <v>0.78209360000000006</v>
      </c>
      <c r="CW305">
        <v>0.69956890000000005</v>
      </c>
      <c r="CX305">
        <v>0.77232940000000005</v>
      </c>
      <c r="CY305">
        <v>0.78898650000000004</v>
      </c>
      <c r="CZ305">
        <v>0.77206629999999998</v>
      </c>
      <c r="DA305">
        <v>0.85840609999999995</v>
      </c>
      <c r="DB305">
        <v>0.76830739999999997</v>
      </c>
      <c r="DC305">
        <v>0.64227749999999995</v>
      </c>
      <c r="DD305">
        <v>0.96668829999999994</v>
      </c>
      <c r="DE305">
        <v>0.76852569999999998</v>
      </c>
      <c r="DF305">
        <v>0.31399650000000001</v>
      </c>
      <c r="DG305">
        <v>0.50186569999999997</v>
      </c>
      <c r="DH305">
        <v>0.51942310000000003</v>
      </c>
      <c r="DI305">
        <v>0.39268160000000002</v>
      </c>
      <c r="DJ305">
        <v>0.5607181</v>
      </c>
      <c r="DK305">
        <v>0.71906409999999998</v>
      </c>
      <c r="DL305">
        <v>0.58758779999999999</v>
      </c>
      <c r="DM305">
        <v>0.56813380000000002</v>
      </c>
      <c r="DN305">
        <v>0.72528930000000003</v>
      </c>
      <c r="DO305">
        <v>1.0918680000000001</v>
      </c>
      <c r="DP305">
        <v>1.026141</v>
      </c>
      <c r="DQ305">
        <v>1.1057669999999999</v>
      </c>
      <c r="DR305">
        <v>1.122074</v>
      </c>
      <c r="DS305">
        <v>0.9792227</v>
      </c>
      <c r="DT305">
        <v>0.82320539999999998</v>
      </c>
      <c r="DU305">
        <v>0.73867819999999995</v>
      </c>
      <c r="DV305">
        <v>0.81835650000000004</v>
      </c>
      <c r="DW305">
        <v>0.83478479999999999</v>
      </c>
      <c r="DX305">
        <v>0.82493499999999997</v>
      </c>
      <c r="DY305">
        <v>0.91553260000000003</v>
      </c>
      <c r="DZ305">
        <v>0.82653049999999995</v>
      </c>
      <c r="EA305">
        <v>0.71821699999999999</v>
      </c>
      <c r="EB305">
        <v>1.0460130000000001</v>
      </c>
      <c r="EC305">
        <v>0.85877840000000005</v>
      </c>
      <c r="ED305">
        <v>0.41974679999999998</v>
      </c>
      <c r="EE305">
        <v>0.62272550000000004</v>
      </c>
      <c r="EF305">
        <v>0.65220840000000002</v>
      </c>
      <c r="EG305">
        <v>0.5213776</v>
      </c>
      <c r="EH305">
        <v>0.69579519999999995</v>
      </c>
      <c r="EI305">
        <v>0.88213220000000003</v>
      </c>
      <c r="EJ305">
        <v>0.74840209999999996</v>
      </c>
      <c r="EK305">
        <v>0.70930130000000002</v>
      </c>
      <c r="EL305">
        <v>0.86493889999999995</v>
      </c>
      <c r="EM305">
        <v>1.221573</v>
      </c>
      <c r="EN305">
        <v>1.1286240000000001</v>
      </c>
      <c r="EO305">
        <v>1.194461</v>
      </c>
      <c r="EP305">
        <v>1.2035039999999999</v>
      </c>
      <c r="EQ305">
        <v>1.0469660000000001</v>
      </c>
      <c r="ER305">
        <v>0.88256420000000002</v>
      </c>
      <c r="ES305">
        <v>0.79514569999999996</v>
      </c>
      <c r="ET305">
        <v>51.11206</v>
      </c>
      <c r="EU305">
        <v>50.000790000000002</v>
      </c>
      <c r="EV305">
        <v>48.943730000000002</v>
      </c>
      <c r="EW305">
        <v>48.521500000000003</v>
      </c>
      <c r="EX305">
        <v>47.923479999999998</v>
      </c>
      <c r="EY305">
        <v>47.865139999999997</v>
      </c>
      <c r="EZ305">
        <v>47.587240000000001</v>
      </c>
      <c r="FA305">
        <v>47.732190000000003</v>
      </c>
      <c r="FB305">
        <v>50.706270000000004</v>
      </c>
      <c r="FC305">
        <v>53.298580000000001</v>
      </c>
      <c r="FD305">
        <v>55.500700000000002</v>
      </c>
      <c r="FE305">
        <v>57.673250000000003</v>
      </c>
      <c r="FF305">
        <v>59.436430000000001</v>
      </c>
      <c r="FG305">
        <v>60.401069999999997</v>
      </c>
      <c r="FH305">
        <v>61.426360000000003</v>
      </c>
      <c r="FI305">
        <v>61.584670000000003</v>
      </c>
      <c r="FJ305">
        <v>61.156910000000003</v>
      </c>
      <c r="FK305">
        <v>59.507480000000001</v>
      </c>
      <c r="FL305">
        <v>58.008130000000001</v>
      </c>
      <c r="FM305">
        <v>57.164279999999998</v>
      </c>
      <c r="FN305">
        <v>55.658090000000001</v>
      </c>
      <c r="FO305">
        <v>52.658990000000003</v>
      </c>
      <c r="FP305">
        <v>49.525019999999998</v>
      </c>
      <c r="FQ305">
        <v>49.434539999999998</v>
      </c>
      <c r="FR305">
        <v>9.0306999999999998E-2</v>
      </c>
      <c r="FS305">
        <v>0.1268774</v>
      </c>
    </row>
    <row r="306" spans="1:176" x14ac:dyDescent="0.2">
      <c r="A306" t="s">
        <v>199</v>
      </c>
      <c r="B306" t="s">
        <v>192</v>
      </c>
      <c r="C306" t="s">
        <v>1</v>
      </c>
      <c r="D306" t="s">
        <v>234</v>
      </c>
      <c r="E306">
        <v>303</v>
      </c>
      <c r="F306">
        <v>8.0202209999999994</v>
      </c>
      <c r="G306">
        <v>7.6475749999999998</v>
      </c>
      <c r="H306">
        <v>7.363791</v>
      </c>
      <c r="I306">
        <v>7.1267139999999998</v>
      </c>
      <c r="J306">
        <v>7.226299</v>
      </c>
      <c r="K306">
        <v>7.9556259999999996</v>
      </c>
      <c r="L306">
        <v>8.6482539999999997</v>
      </c>
      <c r="M306">
        <v>10.965719999999999</v>
      </c>
      <c r="N306">
        <v>13.52683</v>
      </c>
      <c r="O306">
        <v>15.10205</v>
      </c>
      <c r="P306">
        <v>16.444269999999999</v>
      </c>
      <c r="Q306">
        <v>17.226890000000001</v>
      </c>
      <c r="R306">
        <v>17.94933</v>
      </c>
      <c r="S306">
        <v>18.745529999999999</v>
      </c>
      <c r="T306">
        <v>18.906320000000001</v>
      </c>
      <c r="U306">
        <v>18.904620000000001</v>
      </c>
      <c r="V306">
        <v>17.80171</v>
      </c>
      <c r="W306">
        <v>16.098310000000001</v>
      </c>
      <c r="X306">
        <v>14.15795</v>
      </c>
      <c r="Y306">
        <v>13.30462</v>
      </c>
      <c r="Z306">
        <v>13.20655</v>
      </c>
      <c r="AA306">
        <v>11.419269999999999</v>
      </c>
      <c r="AB306">
        <v>9.7805289999999996</v>
      </c>
      <c r="AC306">
        <v>8.7536670000000001</v>
      </c>
      <c r="AD306">
        <v>0.28389160000000002</v>
      </c>
      <c r="AE306">
        <v>0.26449270000000003</v>
      </c>
      <c r="AF306">
        <v>0.19199620000000001</v>
      </c>
      <c r="AG306">
        <v>4.5525799999999998E-2</v>
      </c>
      <c r="AH306">
        <v>-0.18451799999999999</v>
      </c>
      <c r="AI306">
        <v>-1.9367499999999999E-2</v>
      </c>
      <c r="AJ306">
        <v>3.70821E-2</v>
      </c>
      <c r="AK306">
        <v>0.23175580000000001</v>
      </c>
      <c r="AL306">
        <v>6.8158700000000003E-2</v>
      </c>
      <c r="AM306">
        <v>-5.87366E-2</v>
      </c>
      <c r="AN306">
        <v>-8.2170800000000002E-2</v>
      </c>
      <c r="AO306">
        <v>-0.1444385</v>
      </c>
      <c r="AP306">
        <v>0.1244731</v>
      </c>
      <c r="AQ306">
        <v>0.21390139999999999</v>
      </c>
      <c r="AR306">
        <v>7.6604000000000005E-2</v>
      </c>
      <c r="AS306">
        <v>0.17957590000000001</v>
      </c>
      <c r="AT306">
        <v>-1.8640299999999999E-2</v>
      </c>
      <c r="AU306">
        <v>0.14315459999999999</v>
      </c>
      <c r="AV306">
        <v>0.3816543</v>
      </c>
      <c r="AW306">
        <v>0.36250670000000002</v>
      </c>
      <c r="AX306">
        <v>0.66847570000000001</v>
      </c>
      <c r="AY306">
        <v>0.46723989999999999</v>
      </c>
      <c r="AZ306">
        <v>0.2234709</v>
      </c>
      <c r="BA306">
        <v>0.18065970000000001</v>
      </c>
      <c r="BB306">
        <v>0.43561820000000001</v>
      </c>
      <c r="BC306">
        <v>0.39244210000000002</v>
      </c>
      <c r="BD306">
        <v>0.32264189999999998</v>
      </c>
      <c r="BE306">
        <v>0.17997750000000001</v>
      </c>
      <c r="BF306">
        <v>-5.3371399999999999E-2</v>
      </c>
      <c r="BG306">
        <v>0.12921089999999999</v>
      </c>
      <c r="BH306">
        <v>0.2532276</v>
      </c>
      <c r="BI306">
        <v>0.50884499999999999</v>
      </c>
      <c r="BJ306">
        <v>0.38313570000000002</v>
      </c>
      <c r="BK306">
        <v>0.26004660000000002</v>
      </c>
      <c r="BL306">
        <v>0.26718429999999999</v>
      </c>
      <c r="BM306">
        <v>0.1941051</v>
      </c>
      <c r="BN306">
        <v>0.46895049999999999</v>
      </c>
      <c r="BO306">
        <v>0.58060400000000001</v>
      </c>
      <c r="BP306">
        <v>0.4133714</v>
      </c>
      <c r="BQ306">
        <v>0.52478659999999999</v>
      </c>
      <c r="BR306">
        <v>0.31442120000000001</v>
      </c>
      <c r="BS306">
        <v>0.47263490000000002</v>
      </c>
      <c r="BT306">
        <v>0.62303379999999997</v>
      </c>
      <c r="BU306">
        <v>0.58291269999999995</v>
      </c>
      <c r="BV306">
        <v>0.84557090000000001</v>
      </c>
      <c r="BW306">
        <v>0.63571979999999995</v>
      </c>
      <c r="BX306">
        <v>0.38135269999999999</v>
      </c>
      <c r="BY306">
        <v>0.34970830000000003</v>
      </c>
      <c r="BZ306">
        <v>0.5407035</v>
      </c>
      <c r="CA306">
        <v>0.48105949999999997</v>
      </c>
      <c r="CB306">
        <v>0.41312670000000001</v>
      </c>
      <c r="CC306">
        <v>0.27309830000000002</v>
      </c>
      <c r="CD306">
        <v>3.7460300000000002E-2</v>
      </c>
      <c r="CE306">
        <v>0.23211589999999999</v>
      </c>
      <c r="CF306">
        <v>0.40292919999999999</v>
      </c>
      <c r="CG306">
        <v>0.70075609999999999</v>
      </c>
      <c r="CH306">
        <v>0.60128780000000004</v>
      </c>
      <c r="CI306">
        <v>0.48083490000000001</v>
      </c>
      <c r="CJ306">
        <v>0.5091466</v>
      </c>
      <c r="CK306">
        <v>0.4285794</v>
      </c>
      <c r="CL306">
        <v>0.70753460000000001</v>
      </c>
      <c r="CM306">
        <v>0.83458100000000002</v>
      </c>
      <c r="CN306">
        <v>0.64661550000000001</v>
      </c>
      <c r="CO306">
        <v>0.76387850000000002</v>
      </c>
      <c r="CP306">
        <v>0.54509850000000004</v>
      </c>
      <c r="CQ306">
        <v>0.70083189999999995</v>
      </c>
      <c r="CR306">
        <v>0.79021260000000004</v>
      </c>
      <c r="CS306">
        <v>0.73556520000000003</v>
      </c>
      <c r="CT306">
        <v>0.96822640000000004</v>
      </c>
      <c r="CU306">
        <v>0.75240839999999998</v>
      </c>
      <c r="CV306">
        <v>0.4907012</v>
      </c>
      <c r="CW306">
        <v>0.46679090000000001</v>
      </c>
      <c r="CX306">
        <v>0.64578880000000005</v>
      </c>
      <c r="CY306">
        <v>0.56967690000000004</v>
      </c>
      <c r="CZ306">
        <v>0.50361160000000005</v>
      </c>
      <c r="DA306">
        <v>0.36621900000000002</v>
      </c>
      <c r="DB306">
        <v>0.12829199999999999</v>
      </c>
      <c r="DC306">
        <v>0.33502090000000001</v>
      </c>
      <c r="DD306">
        <v>0.55263090000000004</v>
      </c>
      <c r="DE306">
        <v>0.89266730000000005</v>
      </c>
      <c r="DF306">
        <v>0.8194399</v>
      </c>
      <c r="DG306">
        <v>0.70162310000000006</v>
      </c>
      <c r="DH306">
        <v>0.75110880000000002</v>
      </c>
      <c r="DI306">
        <v>0.66305380000000003</v>
      </c>
      <c r="DJ306">
        <v>0.94611860000000003</v>
      </c>
      <c r="DK306">
        <v>1.0885579999999999</v>
      </c>
      <c r="DL306">
        <v>0.87985959999999996</v>
      </c>
      <c r="DM306">
        <v>1.0029699999999999</v>
      </c>
      <c r="DN306">
        <v>0.77577580000000002</v>
      </c>
      <c r="DO306">
        <v>0.92902890000000005</v>
      </c>
      <c r="DP306">
        <v>0.95739129999999995</v>
      </c>
      <c r="DQ306">
        <v>0.88821779999999995</v>
      </c>
      <c r="DR306">
        <v>1.0908819999999999</v>
      </c>
      <c r="DS306">
        <v>0.86909700000000001</v>
      </c>
      <c r="DT306">
        <v>0.60004970000000002</v>
      </c>
      <c r="DU306">
        <v>0.58387339999999999</v>
      </c>
      <c r="DV306">
        <v>0.79751530000000004</v>
      </c>
      <c r="DW306">
        <v>0.69762619999999997</v>
      </c>
      <c r="DX306">
        <v>0.63425730000000002</v>
      </c>
      <c r="DY306">
        <v>0.50067070000000002</v>
      </c>
      <c r="DZ306">
        <v>0.25943860000000002</v>
      </c>
      <c r="EA306">
        <v>0.48359930000000001</v>
      </c>
      <c r="EB306">
        <v>0.76877629999999997</v>
      </c>
      <c r="EC306">
        <v>1.1697569999999999</v>
      </c>
      <c r="ED306">
        <v>1.134417</v>
      </c>
      <c r="EE306">
        <v>1.0204059999999999</v>
      </c>
      <c r="EF306">
        <v>1.1004640000000001</v>
      </c>
      <c r="EG306">
        <v>1.0015970000000001</v>
      </c>
      <c r="EH306">
        <v>1.2905960000000001</v>
      </c>
      <c r="EI306">
        <v>1.4552609999999999</v>
      </c>
      <c r="EJ306">
        <v>1.2166269999999999</v>
      </c>
      <c r="EK306">
        <v>1.3481810000000001</v>
      </c>
      <c r="EL306">
        <v>1.1088370000000001</v>
      </c>
      <c r="EM306">
        <v>1.2585090000000001</v>
      </c>
      <c r="EN306">
        <v>1.198771</v>
      </c>
      <c r="EO306">
        <v>1.1086240000000001</v>
      </c>
      <c r="EP306">
        <v>1.2679769999999999</v>
      </c>
      <c r="EQ306">
        <v>1.037577</v>
      </c>
      <c r="ER306">
        <v>0.75793149999999998</v>
      </c>
      <c r="ES306">
        <v>0.75292199999999998</v>
      </c>
      <c r="ET306">
        <v>65.443070000000006</v>
      </c>
      <c r="EU306">
        <v>63.966529999999999</v>
      </c>
      <c r="EV306">
        <v>62.577869999999997</v>
      </c>
      <c r="EW306">
        <v>61.28022</v>
      </c>
      <c r="EX306">
        <v>60.453580000000002</v>
      </c>
      <c r="EY306">
        <v>59.442630000000001</v>
      </c>
      <c r="EZ306">
        <v>59.539769999999997</v>
      </c>
      <c r="FA306">
        <v>62.676589999999997</v>
      </c>
      <c r="FB306">
        <v>66.298330000000007</v>
      </c>
      <c r="FC306">
        <v>69.749110000000002</v>
      </c>
      <c r="FD306">
        <v>72.987269999999995</v>
      </c>
      <c r="FE306">
        <v>75.786349999999999</v>
      </c>
      <c r="FF306">
        <v>78.153310000000005</v>
      </c>
      <c r="FG306">
        <v>80.238159999999993</v>
      </c>
      <c r="FH306">
        <v>81.734999999999999</v>
      </c>
      <c r="FI306">
        <v>82.550539999999998</v>
      </c>
      <c r="FJ306">
        <v>82.583410000000001</v>
      </c>
      <c r="FK306">
        <v>82.013980000000004</v>
      </c>
      <c r="FL306">
        <v>80.596419999999995</v>
      </c>
      <c r="FM306">
        <v>78.241529999999997</v>
      </c>
      <c r="FN306">
        <v>75.438879999999997</v>
      </c>
      <c r="FO306">
        <v>72.594759999999994</v>
      </c>
      <c r="FP306">
        <v>69.9876</v>
      </c>
      <c r="FQ306">
        <v>67.733760000000004</v>
      </c>
      <c r="FR306">
        <v>0.21253759999999999</v>
      </c>
      <c r="FS306">
        <v>0.27305620000000003</v>
      </c>
      <c r="FT306">
        <v>0.41482649999999999</v>
      </c>
    </row>
    <row r="307" spans="1:176" x14ac:dyDescent="0.2">
      <c r="A307" t="s">
        <v>199</v>
      </c>
      <c r="B307" t="s">
        <v>192</v>
      </c>
      <c r="C307" t="s">
        <v>1</v>
      </c>
      <c r="D307" t="s">
        <v>245</v>
      </c>
      <c r="E307">
        <v>303</v>
      </c>
      <c r="F307">
        <v>8.4367640000000002</v>
      </c>
      <c r="G307">
        <v>7.6055900000000003</v>
      </c>
      <c r="H307">
        <v>7.2452880000000004</v>
      </c>
      <c r="I307">
        <v>7.2778530000000003</v>
      </c>
      <c r="J307">
        <v>7.3054059999999996</v>
      </c>
      <c r="K307">
        <v>7.7837120000000004</v>
      </c>
      <c r="L307">
        <v>8.4991249999999994</v>
      </c>
      <c r="M307">
        <v>11.208729999999999</v>
      </c>
      <c r="N307">
        <v>14.424910000000001</v>
      </c>
      <c r="O307">
        <v>16.762370000000001</v>
      </c>
      <c r="P307">
        <v>19.11871</v>
      </c>
      <c r="Q307">
        <v>19.979230000000001</v>
      </c>
      <c r="R307">
        <v>21.43</v>
      </c>
      <c r="S307">
        <v>22.185289999999998</v>
      </c>
      <c r="T307">
        <v>22.47588</v>
      </c>
      <c r="U307">
        <v>22.47833</v>
      </c>
      <c r="V307">
        <v>21.533439999999999</v>
      </c>
      <c r="W307">
        <v>18.810120000000001</v>
      </c>
      <c r="X307">
        <v>16.295829999999999</v>
      </c>
      <c r="Y307">
        <v>15.264659999999999</v>
      </c>
      <c r="Z307">
        <v>14.813750000000001</v>
      </c>
      <c r="AA307">
        <v>12.732390000000001</v>
      </c>
      <c r="AB307">
        <v>10.38358</v>
      </c>
      <c r="AC307">
        <v>9.0867789999999999</v>
      </c>
      <c r="AD307">
        <v>0.21376680000000001</v>
      </c>
      <c r="AE307">
        <v>9.1071899999999997E-2</v>
      </c>
      <c r="AF307">
        <v>5.8770000000000003E-2</v>
      </c>
      <c r="AG307">
        <v>-7.1679900000000005E-2</v>
      </c>
      <c r="AH307">
        <v>-0.26597549999999998</v>
      </c>
      <c r="AI307">
        <v>-0.21564059999999999</v>
      </c>
      <c r="AJ307">
        <v>-0.1326059</v>
      </c>
      <c r="AK307">
        <v>0.25686510000000001</v>
      </c>
      <c r="AL307">
        <v>0.1957044</v>
      </c>
      <c r="AM307">
        <v>0.1064679</v>
      </c>
      <c r="AN307">
        <v>0.2225733</v>
      </c>
      <c r="AO307">
        <v>0.26471220000000001</v>
      </c>
      <c r="AP307">
        <v>0.48791069999999997</v>
      </c>
      <c r="AQ307">
        <v>0.51284300000000005</v>
      </c>
      <c r="AR307">
        <v>0.21644189999999999</v>
      </c>
      <c r="AS307">
        <v>0.23230590000000001</v>
      </c>
      <c r="AT307">
        <v>4.88438E-2</v>
      </c>
      <c r="AU307">
        <v>0.10498639999999999</v>
      </c>
      <c r="AV307">
        <v>0.2569226</v>
      </c>
      <c r="AW307">
        <v>0.30890060000000003</v>
      </c>
      <c r="AX307">
        <v>0.62522540000000004</v>
      </c>
      <c r="AY307">
        <v>0.52554970000000001</v>
      </c>
      <c r="AZ307">
        <v>0.19558249999999999</v>
      </c>
      <c r="BA307">
        <v>9.1280100000000003E-2</v>
      </c>
      <c r="BB307">
        <v>0.36549330000000002</v>
      </c>
      <c r="BC307">
        <v>0.2190213</v>
      </c>
      <c r="BD307">
        <v>0.18941569999999999</v>
      </c>
      <c r="BE307">
        <v>6.2771800000000003E-2</v>
      </c>
      <c r="BF307">
        <v>-0.1348289</v>
      </c>
      <c r="BG307">
        <v>-6.7062099999999999E-2</v>
      </c>
      <c r="BH307">
        <v>8.3539600000000006E-2</v>
      </c>
      <c r="BI307">
        <v>0.53395429999999999</v>
      </c>
      <c r="BJ307">
        <v>0.51068150000000001</v>
      </c>
      <c r="BK307">
        <v>0.42525109999999999</v>
      </c>
      <c r="BL307">
        <v>0.5719284</v>
      </c>
      <c r="BM307">
        <v>0.60325589999999996</v>
      </c>
      <c r="BN307">
        <v>0.83238820000000002</v>
      </c>
      <c r="BO307">
        <v>0.87954560000000004</v>
      </c>
      <c r="BP307">
        <v>0.55320930000000001</v>
      </c>
      <c r="BQ307">
        <v>0.57751660000000005</v>
      </c>
      <c r="BR307">
        <v>0.3819052</v>
      </c>
      <c r="BS307">
        <v>0.43446669999999998</v>
      </c>
      <c r="BT307">
        <v>0.49830210000000003</v>
      </c>
      <c r="BU307">
        <v>0.52930659999999996</v>
      </c>
      <c r="BV307">
        <v>0.80232049999999999</v>
      </c>
      <c r="BW307">
        <v>0.69402949999999997</v>
      </c>
      <c r="BX307">
        <v>0.35346430000000001</v>
      </c>
      <c r="BY307">
        <v>0.26032870000000002</v>
      </c>
      <c r="BZ307">
        <v>0.47057860000000001</v>
      </c>
      <c r="CA307">
        <v>0.30763869999999999</v>
      </c>
      <c r="CB307">
        <v>0.2799005</v>
      </c>
      <c r="CC307">
        <v>0.15589259999999999</v>
      </c>
      <c r="CD307">
        <v>-4.39972E-2</v>
      </c>
      <c r="CE307">
        <v>3.5842800000000001E-2</v>
      </c>
      <c r="CF307">
        <v>0.23324120000000001</v>
      </c>
      <c r="CG307">
        <v>0.72586539999999999</v>
      </c>
      <c r="CH307">
        <v>0.72883359999999997</v>
      </c>
      <c r="CI307">
        <v>0.64603940000000004</v>
      </c>
      <c r="CJ307">
        <v>0.81389060000000002</v>
      </c>
      <c r="CK307">
        <v>0.83773019999999998</v>
      </c>
      <c r="CL307">
        <v>1.070972</v>
      </c>
      <c r="CM307">
        <v>1.1335230000000001</v>
      </c>
      <c r="CN307">
        <v>0.78645339999999997</v>
      </c>
      <c r="CO307">
        <v>0.81660840000000001</v>
      </c>
      <c r="CP307">
        <v>0.61258250000000003</v>
      </c>
      <c r="CQ307">
        <v>0.66266369999999997</v>
      </c>
      <c r="CR307">
        <v>0.66548090000000004</v>
      </c>
      <c r="CS307">
        <v>0.68195919999999999</v>
      </c>
      <c r="CT307">
        <v>0.92497609999999997</v>
      </c>
      <c r="CU307">
        <v>0.8107181</v>
      </c>
      <c r="CV307">
        <v>0.46281280000000002</v>
      </c>
      <c r="CW307">
        <v>0.3774112</v>
      </c>
      <c r="CX307">
        <v>0.57566390000000001</v>
      </c>
      <c r="CY307">
        <v>0.396256</v>
      </c>
      <c r="CZ307">
        <v>0.37038529999999997</v>
      </c>
      <c r="DA307">
        <v>0.2490134</v>
      </c>
      <c r="DB307">
        <v>4.6834500000000001E-2</v>
      </c>
      <c r="DC307">
        <v>0.1387478</v>
      </c>
      <c r="DD307">
        <v>0.38294289999999997</v>
      </c>
      <c r="DE307">
        <v>0.91777660000000005</v>
      </c>
      <c r="DF307">
        <v>0.94698570000000004</v>
      </c>
      <c r="DG307">
        <v>0.86682769999999998</v>
      </c>
      <c r="DH307">
        <v>1.0558529999999999</v>
      </c>
      <c r="DI307">
        <v>1.0722039999999999</v>
      </c>
      <c r="DJ307">
        <v>1.3095559999999999</v>
      </c>
      <c r="DK307">
        <v>1.3875</v>
      </c>
      <c r="DL307">
        <v>1.019698</v>
      </c>
      <c r="DM307">
        <v>1.0557000000000001</v>
      </c>
      <c r="DN307">
        <v>0.8432598</v>
      </c>
      <c r="DO307">
        <v>0.89086069999999995</v>
      </c>
      <c r="DP307">
        <v>0.83265960000000006</v>
      </c>
      <c r="DQ307">
        <v>0.83461169999999996</v>
      </c>
      <c r="DR307">
        <v>1.0476319999999999</v>
      </c>
      <c r="DS307">
        <v>0.92740670000000003</v>
      </c>
      <c r="DT307">
        <v>0.57216129999999998</v>
      </c>
      <c r="DU307">
        <v>0.49449379999999998</v>
      </c>
      <c r="DV307">
        <v>0.72739050000000005</v>
      </c>
      <c r="DW307">
        <v>0.52420540000000004</v>
      </c>
      <c r="DX307">
        <v>0.501031</v>
      </c>
      <c r="DY307">
        <v>0.383465</v>
      </c>
      <c r="DZ307">
        <v>0.1779811</v>
      </c>
      <c r="EA307">
        <v>0.28732629999999998</v>
      </c>
      <c r="EB307">
        <v>0.59908830000000002</v>
      </c>
      <c r="EC307">
        <v>1.194866</v>
      </c>
      <c r="ED307">
        <v>1.2619629999999999</v>
      </c>
      <c r="EE307">
        <v>1.185611</v>
      </c>
      <c r="EF307">
        <v>1.405208</v>
      </c>
      <c r="EG307">
        <v>1.4107479999999999</v>
      </c>
      <c r="EH307">
        <v>1.654034</v>
      </c>
      <c r="EI307">
        <v>1.754202</v>
      </c>
      <c r="EJ307">
        <v>1.356465</v>
      </c>
      <c r="EK307">
        <v>1.400911</v>
      </c>
      <c r="EL307">
        <v>1.1763209999999999</v>
      </c>
      <c r="EM307">
        <v>1.2203409999999999</v>
      </c>
      <c r="EN307">
        <v>1.074039</v>
      </c>
      <c r="EO307">
        <v>1.055018</v>
      </c>
      <c r="EP307">
        <v>1.2247269999999999</v>
      </c>
      <c r="EQ307">
        <v>1.0958870000000001</v>
      </c>
      <c r="ER307">
        <v>0.73004309999999994</v>
      </c>
      <c r="ES307">
        <v>0.66354230000000003</v>
      </c>
      <c r="ET307">
        <v>72.835890000000006</v>
      </c>
      <c r="EU307">
        <v>70.731740000000002</v>
      </c>
      <c r="EV307">
        <v>68.183940000000007</v>
      </c>
      <c r="EW307">
        <v>65.896640000000005</v>
      </c>
      <c r="EX307">
        <v>64.236199999999997</v>
      </c>
      <c r="EY307">
        <v>62.138129999999997</v>
      </c>
      <c r="EZ307">
        <v>62.524540000000002</v>
      </c>
      <c r="FA307">
        <v>67.595179999999999</v>
      </c>
      <c r="FB307">
        <v>74.292900000000003</v>
      </c>
      <c r="FC307">
        <v>79.868939999999995</v>
      </c>
      <c r="FD307">
        <v>84.403109999999998</v>
      </c>
      <c r="FE307">
        <v>88.046779999999998</v>
      </c>
      <c r="FF307">
        <v>90.933779999999999</v>
      </c>
      <c r="FG307">
        <v>93.095020000000005</v>
      </c>
      <c r="FH307">
        <v>94.409930000000003</v>
      </c>
      <c r="FI307">
        <v>94.868319999999997</v>
      </c>
      <c r="FJ307">
        <v>95.034450000000007</v>
      </c>
      <c r="FK307">
        <v>94.436610000000002</v>
      </c>
      <c r="FL307">
        <v>92.652439999999999</v>
      </c>
      <c r="FM307">
        <v>89.769329999999997</v>
      </c>
      <c r="FN307">
        <v>86.243359999999996</v>
      </c>
      <c r="FO307">
        <v>83.16113</v>
      </c>
      <c r="FP307">
        <v>78.744739999999993</v>
      </c>
      <c r="FQ307">
        <v>75.063419999999994</v>
      </c>
      <c r="FR307">
        <v>0.21253759999999999</v>
      </c>
      <c r="FS307">
        <v>0.27305620000000003</v>
      </c>
      <c r="FT307">
        <v>0.41482649999999999</v>
      </c>
    </row>
    <row r="308" spans="1:176" x14ac:dyDescent="0.2">
      <c r="A308" t="s">
        <v>199</v>
      </c>
      <c r="B308" t="s">
        <v>192</v>
      </c>
      <c r="C308" t="s">
        <v>1</v>
      </c>
      <c r="D308" t="s">
        <v>248</v>
      </c>
      <c r="E308">
        <v>303</v>
      </c>
      <c r="F308">
        <v>7.4198490000000001</v>
      </c>
      <c r="G308">
        <v>7.2582760000000004</v>
      </c>
      <c r="H308">
        <v>7.1185890000000001</v>
      </c>
      <c r="I308">
        <v>7.125788</v>
      </c>
      <c r="J308">
        <v>7.4080459999999997</v>
      </c>
      <c r="K308">
        <v>8.0444110000000002</v>
      </c>
      <c r="L308">
        <v>9.3227910000000005</v>
      </c>
      <c r="M308">
        <v>10.17027</v>
      </c>
      <c r="N308">
        <v>11.476509999999999</v>
      </c>
      <c r="O308">
        <v>12.48733</v>
      </c>
      <c r="P308">
        <v>13.015639999999999</v>
      </c>
      <c r="Q308">
        <v>13.15659</v>
      </c>
      <c r="R308">
        <v>13.17582</v>
      </c>
      <c r="S308">
        <v>13.47269</v>
      </c>
      <c r="T308">
        <v>13.340909999999999</v>
      </c>
      <c r="U308">
        <v>13.04284</v>
      </c>
      <c r="V308">
        <v>12.51432</v>
      </c>
      <c r="W308">
        <v>12.444190000000001</v>
      </c>
      <c r="X308">
        <v>11.77849</v>
      </c>
      <c r="Y308">
        <v>11.30513</v>
      </c>
      <c r="Z308">
        <v>10.680429999999999</v>
      </c>
      <c r="AA308">
        <v>9.6433280000000003</v>
      </c>
      <c r="AB308">
        <v>8.5750720000000005</v>
      </c>
      <c r="AC308">
        <v>7.8537689999999998</v>
      </c>
      <c r="AD308">
        <v>0.72251779999999999</v>
      </c>
      <c r="AE308">
        <v>0.74665870000000001</v>
      </c>
      <c r="AF308">
        <v>0.70027660000000003</v>
      </c>
      <c r="AG308">
        <v>0.71296999999999999</v>
      </c>
      <c r="AH308">
        <v>0.6268321</v>
      </c>
      <c r="AI308">
        <v>0.46002290000000001</v>
      </c>
      <c r="AJ308">
        <v>0.7682194</v>
      </c>
      <c r="AK308">
        <v>0.52925739999999999</v>
      </c>
      <c r="AL308">
        <v>-5.9319000000000004E-3</v>
      </c>
      <c r="AM308">
        <v>8.6691000000000004E-2</v>
      </c>
      <c r="AN308">
        <v>5.1232399999999997E-2</v>
      </c>
      <c r="AO308">
        <v>-3.5044100000000002E-2</v>
      </c>
      <c r="AP308">
        <v>0.10197580000000001</v>
      </c>
      <c r="AQ308">
        <v>0.21818660000000001</v>
      </c>
      <c r="AR308">
        <v>7.3616600000000004E-2</v>
      </c>
      <c r="AS308">
        <v>0.17770179999999999</v>
      </c>
      <c r="AT308">
        <v>0.3150715</v>
      </c>
      <c r="AU308">
        <v>0.64026170000000004</v>
      </c>
      <c r="AV308">
        <v>0.68216180000000004</v>
      </c>
      <c r="AW308">
        <v>0.86074189999999995</v>
      </c>
      <c r="AX308">
        <v>0.9540864</v>
      </c>
      <c r="AY308">
        <v>0.83366439999999997</v>
      </c>
      <c r="AZ308">
        <v>0.73035399999999995</v>
      </c>
      <c r="BA308">
        <v>0.6419918</v>
      </c>
      <c r="BB308">
        <v>0.76854480000000003</v>
      </c>
      <c r="BC308">
        <v>0.79245699999999997</v>
      </c>
      <c r="BD308">
        <v>0.75314530000000002</v>
      </c>
      <c r="BE308">
        <v>0.77009649999999996</v>
      </c>
      <c r="BF308">
        <v>0.68505510000000003</v>
      </c>
      <c r="BG308">
        <v>0.5359623</v>
      </c>
      <c r="BH308">
        <v>0.84754390000000002</v>
      </c>
      <c r="BI308">
        <v>0.61951020000000001</v>
      </c>
      <c r="BJ308">
        <v>9.9818400000000002E-2</v>
      </c>
      <c r="BK308">
        <v>0.20755080000000001</v>
      </c>
      <c r="BL308">
        <v>0.1840176</v>
      </c>
      <c r="BM308">
        <v>9.3651999999999999E-2</v>
      </c>
      <c r="BN308">
        <v>0.23705290000000001</v>
      </c>
      <c r="BO308">
        <v>0.3812547</v>
      </c>
      <c r="BP308">
        <v>0.2344309</v>
      </c>
      <c r="BQ308">
        <v>0.31886920000000002</v>
      </c>
      <c r="BR308">
        <v>0.45472099999999999</v>
      </c>
      <c r="BS308">
        <v>0.76996750000000003</v>
      </c>
      <c r="BT308">
        <v>0.78464480000000003</v>
      </c>
      <c r="BU308">
        <v>0.94943549999999999</v>
      </c>
      <c r="BV308">
        <v>1.035517</v>
      </c>
      <c r="BW308">
        <v>0.90140810000000005</v>
      </c>
      <c r="BX308">
        <v>0.78971279999999999</v>
      </c>
      <c r="BY308">
        <v>0.69845930000000001</v>
      </c>
      <c r="BZ308">
        <v>0.80042290000000005</v>
      </c>
      <c r="CA308">
        <v>0.82417680000000004</v>
      </c>
      <c r="CB308">
        <v>0.78976190000000002</v>
      </c>
      <c r="CC308">
        <v>0.80966210000000005</v>
      </c>
      <c r="CD308">
        <v>0.72538020000000003</v>
      </c>
      <c r="CE308">
        <v>0.58855780000000002</v>
      </c>
      <c r="CF308">
        <v>0.90248379999999995</v>
      </c>
      <c r="CG308">
        <v>0.68201900000000004</v>
      </c>
      <c r="CH308">
        <v>0.17306070000000001</v>
      </c>
      <c r="CI308">
        <v>0.29125800000000002</v>
      </c>
      <c r="CJ308">
        <v>0.27598430000000002</v>
      </c>
      <c r="CK308">
        <v>0.18278639999999999</v>
      </c>
      <c r="CL308">
        <v>0.33060689999999998</v>
      </c>
      <c r="CM308">
        <v>0.4941952</v>
      </c>
      <c r="CN308">
        <v>0.34581040000000002</v>
      </c>
      <c r="CO308">
        <v>0.4166414</v>
      </c>
      <c r="CP308">
        <v>0.55144179999999998</v>
      </c>
      <c r="CQ308">
        <v>0.85980140000000005</v>
      </c>
      <c r="CR308">
        <v>0.8556241</v>
      </c>
      <c r="CS308">
        <v>1.010864</v>
      </c>
      <c r="CT308">
        <v>1.091915</v>
      </c>
      <c r="CU308">
        <v>0.94832720000000004</v>
      </c>
      <c r="CV308">
        <v>0.83082460000000002</v>
      </c>
      <c r="CW308">
        <v>0.73756860000000002</v>
      </c>
      <c r="CX308">
        <v>0.83230099999999996</v>
      </c>
      <c r="CY308">
        <v>0.85589649999999995</v>
      </c>
      <c r="CZ308">
        <v>0.82637850000000002</v>
      </c>
      <c r="DA308">
        <v>0.84922770000000003</v>
      </c>
      <c r="DB308">
        <v>0.76570530000000003</v>
      </c>
      <c r="DC308">
        <v>0.64115319999999998</v>
      </c>
      <c r="DD308">
        <v>0.95742369999999999</v>
      </c>
      <c r="DE308">
        <v>0.74452779999999996</v>
      </c>
      <c r="DF308">
        <v>0.2463031</v>
      </c>
      <c r="DG308">
        <v>0.3749651</v>
      </c>
      <c r="DH308">
        <v>0.36795090000000003</v>
      </c>
      <c r="DI308">
        <v>0.27192090000000002</v>
      </c>
      <c r="DJ308">
        <v>0.42416090000000001</v>
      </c>
      <c r="DK308">
        <v>0.60713569999999994</v>
      </c>
      <c r="DL308">
        <v>0.45718989999999998</v>
      </c>
      <c r="DM308">
        <v>0.51441349999999997</v>
      </c>
      <c r="DN308">
        <v>0.64816269999999998</v>
      </c>
      <c r="DO308">
        <v>0.94963520000000001</v>
      </c>
      <c r="DP308">
        <v>0.92660350000000002</v>
      </c>
      <c r="DQ308">
        <v>1.0722929999999999</v>
      </c>
      <c r="DR308">
        <v>1.1483129999999999</v>
      </c>
      <c r="DS308">
        <v>0.99524639999999998</v>
      </c>
      <c r="DT308">
        <v>0.87193639999999994</v>
      </c>
      <c r="DU308">
        <v>0.77667779999999997</v>
      </c>
      <c r="DV308">
        <v>0.878328</v>
      </c>
      <c r="DW308">
        <v>0.90169480000000002</v>
      </c>
      <c r="DX308">
        <v>0.87924720000000001</v>
      </c>
      <c r="DY308">
        <v>0.9063542</v>
      </c>
      <c r="DZ308">
        <v>0.82392840000000001</v>
      </c>
      <c r="EA308">
        <v>0.71709259999999997</v>
      </c>
      <c r="EB308">
        <v>1.036748</v>
      </c>
      <c r="EC308">
        <v>0.83478059999999998</v>
      </c>
      <c r="ED308">
        <v>0.35205330000000001</v>
      </c>
      <c r="EE308">
        <v>0.49582500000000002</v>
      </c>
      <c r="EF308">
        <v>0.50073610000000002</v>
      </c>
      <c r="EG308">
        <v>0.4006169</v>
      </c>
      <c r="EH308">
        <v>0.55923809999999996</v>
      </c>
      <c r="EI308">
        <v>0.77020379999999999</v>
      </c>
      <c r="EJ308">
        <v>0.61800429999999995</v>
      </c>
      <c r="EK308">
        <v>0.65558099999999997</v>
      </c>
      <c r="EL308">
        <v>0.78781219999999996</v>
      </c>
      <c r="EM308">
        <v>1.0793410000000001</v>
      </c>
      <c r="EN308">
        <v>1.0290859999999999</v>
      </c>
      <c r="EO308">
        <v>1.160987</v>
      </c>
      <c r="EP308">
        <v>1.229743</v>
      </c>
      <c r="EQ308">
        <v>1.0629900000000001</v>
      </c>
      <c r="ER308">
        <v>0.93129519999999999</v>
      </c>
      <c r="ES308">
        <v>0.83314529999999998</v>
      </c>
      <c r="ET308">
        <v>51.243259999999999</v>
      </c>
      <c r="EU308">
        <v>50.525599999999997</v>
      </c>
      <c r="EV308">
        <v>49.67257</v>
      </c>
      <c r="EW308">
        <v>48.836559999999999</v>
      </c>
      <c r="EX308">
        <v>48.310119999999998</v>
      </c>
      <c r="EY308">
        <v>47.99644</v>
      </c>
      <c r="EZ308">
        <v>47.66818</v>
      </c>
      <c r="FA308">
        <v>49.140529999999998</v>
      </c>
      <c r="FB308">
        <v>52.967979999999997</v>
      </c>
      <c r="FC308">
        <v>56.541110000000003</v>
      </c>
      <c r="FD308">
        <v>59.86392</v>
      </c>
      <c r="FE308">
        <v>62.92324</v>
      </c>
      <c r="FF308">
        <v>65.391109999999998</v>
      </c>
      <c r="FG308">
        <v>66.796760000000006</v>
      </c>
      <c r="FH308">
        <v>67.572749999999999</v>
      </c>
      <c r="FI308">
        <v>67.132480000000001</v>
      </c>
      <c r="FJ308">
        <v>65.302750000000003</v>
      </c>
      <c r="FK308">
        <v>62.408679999999997</v>
      </c>
      <c r="FL308">
        <v>59.783630000000002</v>
      </c>
      <c r="FM308">
        <v>57.718690000000002</v>
      </c>
      <c r="FN308">
        <v>56.127079999999999</v>
      </c>
      <c r="FO308">
        <v>54.644779999999997</v>
      </c>
      <c r="FP308">
        <v>53.444920000000003</v>
      </c>
      <c r="FQ308">
        <v>52.244999999999997</v>
      </c>
      <c r="FR308">
        <v>9.0306999999999998E-2</v>
      </c>
      <c r="FS308">
        <v>0.1268774</v>
      </c>
    </row>
    <row r="309" spans="1:176" x14ac:dyDescent="0.2">
      <c r="A309" t="s">
        <v>199</v>
      </c>
      <c r="B309" t="s">
        <v>192</v>
      </c>
      <c r="C309" t="s">
        <v>1</v>
      </c>
      <c r="D309" t="s">
        <v>251</v>
      </c>
      <c r="E309">
        <v>303</v>
      </c>
      <c r="F309">
        <v>7.0047779999999999</v>
      </c>
      <c r="G309">
        <v>6.8877110000000004</v>
      </c>
      <c r="H309">
        <v>6.7254839999999998</v>
      </c>
      <c r="I309">
        <v>6.9595459999999996</v>
      </c>
      <c r="J309">
        <v>7.2113889999999996</v>
      </c>
      <c r="K309">
        <v>8.0090199999999996</v>
      </c>
      <c r="L309">
        <v>9.2338660000000008</v>
      </c>
      <c r="M309">
        <v>9.9845349999999993</v>
      </c>
      <c r="N309">
        <v>11.40972</v>
      </c>
      <c r="O309">
        <v>12.96016</v>
      </c>
      <c r="P309">
        <v>13.01449</v>
      </c>
      <c r="Q309">
        <v>13.298629999999999</v>
      </c>
      <c r="R309">
        <v>13.36295</v>
      </c>
      <c r="S309">
        <v>13.594620000000001</v>
      </c>
      <c r="T309">
        <v>13.1525</v>
      </c>
      <c r="U309">
        <v>13.13696</v>
      </c>
      <c r="V309">
        <v>12.77735</v>
      </c>
      <c r="W309">
        <v>12.53518</v>
      </c>
      <c r="X309">
        <v>11.825200000000001</v>
      </c>
      <c r="Y309">
        <v>11.291359999999999</v>
      </c>
      <c r="Z309">
        <v>10.3973</v>
      </c>
      <c r="AA309">
        <v>9.4136190000000006</v>
      </c>
      <c r="AB309">
        <v>8.3802240000000001</v>
      </c>
      <c r="AC309">
        <v>7.6869880000000004</v>
      </c>
      <c r="AD309">
        <v>0.6436404</v>
      </c>
      <c r="AE309">
        <v>0.65804739999999995</v>
      </c>
      <c r="AF309">
        <v>0.62908649999999999</v>
      </c>
      <c r="AG309">
        <v>0.7207962</v>
      </c>
      <c r="AH309">
        <v>0.62675000000000003</v>
      </c>
      <c r="AI309">
        <v>0.46103280000000002</v>
      </c>
      <c r="AJ309">
        <v>0.77564180000000005</v>
      </c>
      <c r="AK309">
        <v>0.55818730000000005</v>
      </c>
      <c r="AL309">
        <v>8.5532999999999998E-2</v>
      </c>
      <c r="AM309">
        <v>0.24277889999999999</v>
      </c>
      <c r="AN309">
        <v>0.2392492</v>
      </c>
      <c r="AO309">
        <v>0.11902509999999999</v>
      </c>
      <c r="AP309">
        <v>0.28252939999999999</v>
      </c>
      <c r="AQ309">
        <v>0.37256929999999999</v>
      </c>
      <c r="AR309">
        <v>0.25608069999999999</v>
      </c>
      <c r="AS309">
        <v>0.25223570000000001</v>
      </c>
      <c r="AT309">
        <v>0.42104350000000001</v>
      </c>
      <c r="AU309">
        <v>0.81321920000000003</v>
      </c>
      <c r="AV309">
        <v>0.80540849999999997</v>
      </c>
      <c r="AW309">
        <v>0.90698959999999995</v>
      </c>
      <c r="AX309">
        <v>0.92198550000000001</v>
      </c>
      <c r="AY309">
        <v>0.81130950000000002</v>
      </c>
      <c r="AZ309">
        <v>0.6618482</v>
      </c>
      <c r="BA309">
        <v>0.59275480000000003</v>
      </c>
      <c r="BB309">
        <v>0.68966740000000004</v>
      </c>
      <c r="BC309">
        <v>0.70384570000000002</v>
      </c>
      <c r="BD309">
        <v>0.68195519999999998</v>
      </c>
      <c r="BE309">
        <v>0.77792269999999997</v>
      </c>
      <c r="BF309">
        <v>0.6849731</v>
      </c>
      <c r="BG309">
        <v>0.53697220000000001</v>
      </c>
      <c r="BH309">
        <v>0.85496629999999996</v>
      </c>
      <c r="BI309">
        <v>0.64844009999999996</v>
      </c>
      <c r="BJ309">
        <v>0.19128329999999999</v>
      </c>
      <c r="BK309">
        <v>0.36363869999999998</v>
      </c>
      <c r="BL309">
        <v>0.37203449999999999</v>
      </c>
      <c r="BM309">
        <v>0.2477212</v>
      </c>
      <c r="BN309">
        <v>0.41760649999999999</v>
      </c>
      <c r="BO309">
        <v>0.53563740000000004</v>
      </c>
      <c r="BP309">
        <v>0.41689500000000002</v>
      </c>
      <c r="BQ309">
        <v>0.39340310000000001</v>
      </c>
      <c r="BR309">
        <v>0.560693</v>
      </c>
      <c r="BS309">
        <v>0.94292509999999996</v>
      </c>
      <c r="BT309">
        <v>0.90789149999999996</v>
      </c>
      <c r="BU309">
        <v>0.99568319999999999</v>
      </c>
      <c r="BV309">
        <v>1.0034160000000001</v>
      </c>
      <c r="BW309">
        <v>0.87905319999999998</v>
      </c>
      <c r="BX309">
        <v>0.72120700000000004</v>
      </c>
      <c r="BY309">
        <v>0.64922230000000003</v>
      </c>
      <c r="BZ309">
        <v>0.72154549999999995</v>
      </c>
      <c r="CA309">
        <v>0.73556540000000004</v>
      </c>
      <c r="CB309">
        <v>0.71857179999999998</v>
      </c>
      <c r="CC309">
        <v>0.81748829999999995</v>
      </c>
      <c r="CD309">
        <v>0.7252982</v>
      </c>
      <c r="CE309">
        <v>0.58956770000000003</v>
      </c>
      <c r="CF309">
        <v>0.9099062</v>
      </c>
      <c r="CG309">
        <v>0.71094889999999999</v>
      </c>
      <c r="CH309">
        <v>0.26452560000000003</v>
      </c>
      <c r="CI309">
        <v>0.44734580000000002</v>
      </c>
      <c r="CJ309">
        <v>0.4640011</v>
      </c>
      <c r="CK309">
        <v>0.33685559999999998</v>
      </c>
      <c r="CL309">
        <v>0.51116050000000002</v>
      </c>
      <c r="CM309">
        <v>0.64857790000000004</v>
      </c>
      <c r="CN309">
        <v>0.52827449999999998</v>
      </c>
      <c r="CO309">
        <v>0.49117529999999998</v>
      </c>
      <c r="CP309">
        <v>0.65741380000000005</v>
      </c>
      <c r="CQ309">
        <v>1.032759</v>
      </c>
      <c r="CR309">
        <v>0.97887080000000004</v>
      </c>
      <c r="CS309">
        <v>1.0571120000000001</v>
      </c>
      <c r="CT309">
        <v>1.059814</v>
      </c>
      <c r="CU309">
        <v>0.92597229999999997</v>
      </c>
      <c r="CV309">
        <v>0.76231879999999996</v>
      </c>
      <c r="CW309">
        <v>0.68833149999999999</v>
      </c>
      <c r="CX309">
        <v>0.75342359999999997</v>
      </c>
      <c r="CY309">
        <v>0.7672852</v>
      </c>
      <c r="CZ309">
        <v>0.75518839999999998</v>
      </c>
      <c r="DA309">
        <v>0.85705390000000004</v>
      </c>
      <c r="DB309">
        <v>0.76562330000000001</v>
      </c>
      <c r="DC309">
        <v>0.64216309999999999</v>
      </c>
      <c r="DD309">
        <v>0.96484610000000004</v>
      </c>
      <c r="DE309">
        <v>0.77345770000000003</v>
      </c>
      <c r="DF309">
        <v>0.33776790000000001</v>
      </c>
      <c r="DG309">
        <v>0.53105290000000005</v>
      </c>
      <c r="DH309">
        <v>0.55596769999999995</v>
      </c>
      <c r="DI309">
        <v>0.42599009999999998</v>
      </c>
      <c r="DJ309">
        <v>0.60471450000000004</v>
      </c>
      <c r="DK309">
        <v>0.76151840000000004</v>
      </c>
      <c r="DL309">
        <v>0.63965399999999994</v>
      </c>
      <c r="DM309">
        <v>0.58894749999999996</v>
      </c>
      <c r="DN309">
        <v>0.75413459999999999</v>
      </c>
      <c r="DO309">
        <v>1.122593</v>
      </c>
      <c r="DP309">
        <v>1.0498499999999999</v>
      </c>
      <c r="DQ309">
        <v>1.118541</v>
      </c>
      <c r="DR309">
        <v>1.116212</v>
      </c>
      <c r="DS309">
        <v>0.97289139999999996</v>
      </c>
      <c r="DT309">
        <v>0.80343059999999999</v>
      </c>
      <c r="DU309">
        <v>0.7274408</v>
      </c>
      <c r="DV309">
        <v>0.79945060000000001</v>
      </c>
      <c r="DW309">
        <v>0.81308349999999996</v>
      </c>
      <c r="DX309">
        <v>0.80805709999999997</v>
      </c>
      <c r="DY309">
        <v>0.91418049999999995</v>
      </c>
      <c r="DZ309">
        <v>0.82384630000000003</v>
      </c>
      <c r="EA309">
        <v>0.71810249999999998</v>
      </c>
      <c r="EB309">
        <v>1.044171</v>
      </c>
      <c r="EC309">
        <v>0.86371050000000005</v>
      </c>
      <c r="ED309">
        <v>0.44351819999999997</v>
      </c>
      <c r="EE309">
        <v>0.65191279999999996</v>
      </c>
      <c r="EF309">
        <v>0.68875299999999995</v>
      </c>
      <c r="EG309">
        <v>0.55468609999999996</v>
      </c>
      <c r="EH309">
        <v>0.73979159999999999</v>
      </c>
      <c r="EI309">
        <v>0.92458649999999998</v>
      </c>
      <c r="EJ309">
        <v>0.80046839999999997</v>
      </c>
      <c r="EK309">
        <v>0.73011490000000001</v>
      </c>
      <c r="EL309">
        <v>0.89378409999999997</v>
      </c>
      <c r="EM309">
        <v>1.2522990000000001</v>
      </c>
      <c r="EN309">
        <v>1.1523330000000001</v>
      </c>
      <c r="EO309">
        <v>1.2072350000000001</v>
      </c>
      <c r="EP309">
        <v>1.1976420000000001</v>
      </c>
      <c r="EQ309">
        <v>1.040635</v>
      </c>
      <c r="ER309">
        <v>0.86278940000000004</v>
      </c>
      <c r="ES309">
        <v>0.7839083</v>
      </c>
      <c r="ET309">
        <v>48.171259999999997</v>
      </c>
      <c r="EU309">
        <v>47.164349999999999</v>
      </c>
      <c r="EV309">
        <v>46.150390000000002</v>
      </c>
      <c r="EW309">
        <v>45.204450000000001</v>
      </c>
      <c r="EX309">
        <v>45.008380000000002</v>
      </c>
      <c r="EY309">
        <v>44.986240000000002</v>
      </c>
      <c r="EZ309">
        <v>44.79495</v>
      </c>
      <c r="FA309">
        <v>45.717469999999999</v>
      </c>
      <c r="FB309">
        <v>50.982109999999999</v>
      </c>
      <c r="FC309">
        <v>55.305579999999999</v>
      </c>
      <c r="FD309">
        <v>58.777589999999996</v>
      </c>
      <c r="FE309">
        <v>61.963679999999997</v>
      </c>
      <c r="FF309">
        <v>63.674410000000002</v>
      </c>
      <c r="FG309">
        <v>64.528850000000006</v>
      </c>
      <c r="FH309">
        <v>64.359750000000005</v>
      </c>
      <c r="FI309">
        <v>63.845640000000003</v>
      </c>
      <c r="FJ309">
        <v>62.335909999999998</v>
      </c>
      <c r="FK309">
        <v>60.000929999999997</v>
      </c>
      <c r="FL309">
        <v>58.45391</v>
      </c>
      <c r="FM309">
        <v>56.380690000000001</v>
      </c>
      <c r="FN309">
        <v>55.167369999999998</v>
      </c>
      <c r="FO309">
        <v>54.06908</v>
      </c>
      <c r="FP309">
        <v>52.844920000000002</v>
      </c>
      <c r="FQ309">
        <v>51.67221</v>
      </c>
      <c r="FR309">
        <v>9.0306999999999998E-2</v>
      </c>
      <c r="FS309">
        <v>0.1268774</v>
      </c>
    </row>
    <row r="310" spans="1:176" x14ac:dyDescent="0.2">
      <c r="A310" t="s">
        <v>199</v>
      </c>
      <c r="B310" t="s">
        <v>192</v>
      </c>
      <c r="C310" t="s">
        <v>1</v>
      </c>
      <c r="D310" t="s">
        <v>247</v>
      </c>
      <c r="E310">
        <v>303</v>
      </c>
      <c r="F310">
        <v>7.9213750000000003</v>
      </c>
      <c r="G310">
        <v>7.7816280000000004</v>
      </c>
      <c r="H310">
        <v>7.441503</v>
      </c>
      <c r="I310">
        <v>7.2507999999999999</v>
      </c>
      <c r="J310">
        <v>7.4647360000000003</v>
      </c>
      <c r="K310">
        <v>8.5425149999999999</v>
      </c>
      <c r="L310">
        <v>9.6226610000000008</v>
      </c>
      <c r="M310">
        <v>10.48157</v>
      </c>
      <c r="N310">
        <v>12.540839999999999</v>
      </c>
      <c r="O310">
        <v>12.97331</v>
      </c>
      <c r="P310">
        <v>13.903689999999999</v>
      </c>
      <c r="Q310">
        <v>14.102880000000001</v>
      </c>
      <c r="R310">
        <v>14.63391</v>
      </c>
      <c r="S310">
        <v>15.467739999999999</v>
      </c>
      <c r="T310">
        <v>15.559900000000001</v>
      </c>
      <c r="U310">
        <v>15.879429999999999</v>
      </c>
      <c r="V310">
        <v>14.94</v>
      </c>
      <c r="W310">
        <v>13.241379999999999</v>
      </c>
      <c r="X310">
        <v>12.55471</v>
      </c>
      <c r="Y310">
        <v>12.25231</v>
      </c>
      <c r="Z310">
        <v>11.59947</v>
      </c>
      <c r="AA310">
        <v>9.9914050000000003</v>
      </c>
      <c r="AB310">
        <v>8.8502189999999992</v>
      </c>
      <c r="AC310">
        <v>8.057385</v>
      </c>
      <c r="AD310">
        <v>0.64138300000000004</v>
      </c>
      <c r="AE310">
        <v>0.73538570000000003</v>
      </c>
      <c r="AF310">
        <v>0.48341309999999998</v>
      </c>
      <c r="AG310">
        <v>0.31828820000000002</v>
      </c>
      <c r="AH310">
        <v>0.1879239</v>
      </c>
      <c r="AI310">
        <v>0.61429040000000001</v>
      </c>
      <c r="AJ310">
        <v>0.57572570000000001</v>
      </c>
      <c r="AK310">
        <v>0.31375249999999999</v>
      </c>
      <c r="AL310">
        <v>0.33548299999999998</v>
      </c>
      <c r="AM310">
        <v>-0.26173190000000002</v>
      </c>
      <c r="AN310">
        <v>-0.42520180000000002</v>
      </c>
      <c r="AO310">
        <v>-0.84079400000000004</v>
      </c>
      <c r="AP310">
        <v>-0.54251550000000004</v>
      </c>
      <c r="AQ310">
        <v>-0.48441960000000001</v>
      </c>
      <c r="AR310">
        <v>-0.59181839999999997</v>
      </c>
      <c r="AS310">
        <v>4.169E-4</v>
      </c>
      <c r="AT310">
        <v>-0.20395179999999999</v>
      </c>
      <c r="AU310">
        <v>-0.1004393</v>
      </c>
      <c r="AV310">
        <v>0.24736749999999999</v>
      </c>
      <c r="AW310">
        <v>0.28199289999999999</v>
      </c>
      <c r="AX310">
        <v>0.70310439999999996</v>
      </c>
      <c r="AY310">
        <v>0.30222850000000001</v>
      </c>
      <c r="AZ310">
        <v>0.25487739999999998</v>
      </c>
      <c r="BA310">
        <v>0.2826805</v>
      </c>
      <c r="BB310">
        <v>0.79310950000000002</v>
      </c>
      <c r="BC310">
        <v>0.86333499999999996</v>
      </c>
      <c r="BD310">
        <v>0.61405880000000002</v>
      </c>
      <c r="BE310">
        <v>0.45273980000000003</v>
      </c>
      <c r="BF310">
        <v>0.31907049999999998</v>
      </c>
      <c r="BG310">
        <v>0.76286889999999996</v>
      </c>
      <c r="BH310">
        <v>0.79187110000000005</v>
      </c>
      <c r="BI310">
        <v>0.59084170000000003</v>
      </c>
      <c r="BJ310">
        <v>0.65046009999999999</v>
      </c>
      <c r="BK310">
        <v>5.7051299999999999E-2</v>
      </c>
      <c r="BL310">
        <v>-7.5846700000000003E-2</v>
      </c>
      <c r="BM310">
        <v>-0.50225030000000004</v>
      </c>
      <c r="BN310">
        <v>-0.19803809999999999</v>
      </c>
      <c r="BO310">
        <v>-0.117717</v>
      </c>
      <c r="BP310">
        <v>-0.25505100000000003</v>
      </c>
      <c r="BQ310">
        <v>0.34562759999999998</v>
      </c>
      <c r="BR310">
        <v>0.12910959999999999</v>
      </c>
      <c r="BS310">
        <v>0.22904099999999999</v>
      </c>
      <c r="BT310">
        <v>0.48874699999999999</v>
      </c>
      <c r="BU310">
        <v>0.50239880000000003</v>
      </c>
      <c r="BV310">
        <v>0.88019959999999997</v>
      </c>
      <c r="BW310">
        <v>0.47070830000000002</v>
      </c>
      <c r="BX310">
        <v>0.41275919999999999</v>
      </c>
      <c r="BY310">
        <v>0.45172909999999999</v>
      </c>
      <c r="BZ310">
        <v>0.89819479999999996</v>
      </c>
      <c r="CA310">
        <v>0.95195240000000003</v>
      </c>
      <c r="CB310">
        <v>0.70454360000000005</v>
      </c>
      <c r="CC310">
        <v>0.54586060000000003</v>
      </c>
      <c r="CD310">
        <v>0.40990219999999999</v>
      </c>
      <c r="CE310">
        <v>0.86577389999999999</v>
      </c>
      <c r="CF310">
        <v>0.94157279999999999</v>
      </c>
      <c r="CG310">
        <v>0.78275289999999997</v>
      </c>
      <c r="CH310">
        <v>0.86861219999999995</v>
      </c>
      <c r="CI310">
        <v>0.27783960000000002</v>
      </c>
      <c r="CJ310">
        <v>0.1661156</v>
      </c>
      <c r="CK310">
        <v>-0.26777600000000001</v>
      </c>
      <c r="CL310">
        <v>4.0545900000000003E-2</v>
      </c>
      <c r="CM310">
        <v>0.1362601</v>
      </c>
      <c r="CN310">
        <v>-2.1806900000000001E-2</v>
      </c>
      <c r="CO310">
        <v>0.58471949999999995</v>
      </c>
      <c r="CP310">
        <v>0.35978700000000002</v>
      </c>
      <c r="CQ310">
        <v>0.45723799999999998</v>
      </c>
      <c r="CR310">
        <v>0.6559258</v>
      </c>
      <c r="CS310">
        <v>0.65505139999999995</v>
      </c>
      <c r="CT310">
        <v>1.0028550000000001</v>
      </c>
      <c r="CU310">
        <v>0.5873969</v>
      </c>
      <c r="CV310">
        <v>0.52210769999999995</v>
      </c>
      <c r="CW310">
        <v>0.56881170000000003</v>
      </c>
      <c r="CX310">
        <v>1.0032799999999999</v>
      </c>
      <c r="CY310">
        <v>1.04057</v>
      </c>
      <c r="CZ310">
        <v>0.79502839999999997</v>
      </c>
      <c r="DA310">
        <v>0.63898140000000003</v>
      </c>
      <c r="DB310">
        <v>0.50073389999999995</v>
      </c>
      <c r="DC310">
        <v>0.96867879999999995</v>
      </c>
      <c r="DD310">
        <v>1.0912740000000001</v>
      </c>
      <c r="DE310">
        <v>0.97466399999999997</v>
      </c>
      <c r="DF310">
        <v>1.0867640000000001</v>
      </c>
      <c r="DG310">
        <v>0.49862790000000001</v>
      </c>
      <c r="DH310">
        <v>0.40807779999999999</v>
      </c>
      <c r="DI310">
        <v>-3.3301699999999997E-2</v>
      </c>
      <c r="DJ310">
        <v>0.27912989999999999</v>
      </c>
      <c r="DK310">
        <v>0.39023720000000001</v>
      </c>
      <c r="DL310">
        <v>0.21143719999999999</v>
      </c>
      <c r="DM310">
        <v>0.82381139999999997</v>
      </c>
      <c r="DN310">
        <v>0.59046430000000005</v>
      </c>
      <c r="DO310">
        <v>0.68543509999999996</v>
      </c>
      <c r="DP310">
        <v>0.82310450000000002</v>
      </c>
      <c r="DQ310">
        <v>0.80770399999999998</v>
      </c>
      <c r="DR310">
        <v>1.1255109999999999</v>
      </c>
      <c r="DS310">
        <v>0.70408550000000003</v>
      </c>
      <c r="DT310">
        <v>0.63145609999999996</v>
      </c>
      <c r="DU310">
        <v>0.68589420000000001</v>
      </c>
      <c r="DV310">
        <v>1.1550069999999999</v>
      </c>
      <c r="DW310">
        <v>1.1685190000000001</v>
      </c>
      <c r="DX310">
        <v>0.92567410000000006</v>
      </c>
      <c r="DY310">
        <v>0.77343300000000004</v>
      </c>
      <c r="DZ310">
        <v>0.63188049999999996</v>
      </c>
      <c r="EA310">
        <v>1.1172569999999999</v>
      </c>
      <c r="EB310">
        <v>1.30742</v>
      </c>
      <c r="EC310">
        <v>1.2517529999999999</v>
      </c>
      <c r="ED310">
        <v>1.4017409999999999</v>
      </c>
      <c r="EE310">
        <v>0.81741109999999995</v>
      </c>
      <c r="EF310">
        <v>0.75743289999999996</v>
      </c>
      <c r="EG310">
        <v>0.30524190000000001</v>
      </c>
      <c r="EH310">
        <v>0.62360729999999998</v>
      </c>
      <c r="EI310">
        <v>0.75693980000000005</v>
      </c>
      <c r="EJ310">
        <v>0.54820469999999999</v>
      </c>
      <c r="EK310">
        <v>1.169022</v>
      </c>
      <c r="EL310">
        <v>0.9235257</v>
      </c>
      <c r="EM310">
        <v>1.014915</v>
      </c>
      <c r="EN310">
        <v>1.064484</v>
      </c>
      <c r="EO310">
        <v>1.0281100000000001</v>
      </c>
      <c r="EP310">
        <v>1.3026059999999999</v>
      </c>
      <c r="EQ310">
        <v>0.87256540000000005</v>
      </c>
      <c r="ER310">
        <v>0.78933799999999998</v>
      </c>
      <c r="ES310">
        <v>0.8549428</v>
      </c>
      <c r="ET310">
        <v>58.130899999999997</v>
      </c>
      <c r="EU310">
        <v>57.024850000000001</v>
      </c>
      <c r="EV310">
        <v>55.941220000000001</v>
      </c>
      <c r="EW310">
        <v>54.969189999999998</v>
      </c>
      <c r="EX310">
        <v>53.970469999999999</v>
      </c>
      <c r="EY310">
        <v>53.190199999999997</v>
      </c>
      <c r="EZ310">
        <v>52.667180000000002</v>
      </c>
      <c r="FA310">
        <v>52.864649999999997</v>
      </c>
      <c r="FB310">
        <v>56.377040000000001</v>
      </c>
      <c r="FC310">
        <v>61.03443</v>
      </c>
      <c r="FD310">
        <v>64.987210000000005</v>
      </c>
      <c r="FE310">
        <v>68.551640000000006</v>
      </c>
      <c r="FF310">
        <v>71.339550000000003</v>
      </c>
      <c r="FG310">
        <v>73.422290000000004</v>
      </c>
      <c r="FH310">
        <v>75.105829999999997</v>
      </c>
      <c r="FI310">
        <v>75.825040000000001</v>
      </c>
      <c r="FJ310">
        <v>75.447460000000007</v>
      </c>
      <c r="FK310">
        <v>73.758709999999994</v>
      </c>
      <c r="FL310">
        <v>70.709249999999997</v>
      </c>
      <c r="FM310">
        <v>67.64228</v>
      </c>
      <c r="FN310">
        <v>64.923609999999996</v>
      </c>
      <c r="FO310">
        <v>62.820369999999997</v>
      </c>
      <c r="FP310">
        <v>60.853490000000001</v>
      </c>
      <c r="FQ310">
        <v>59.157890000000002</v>
      </c>
      <c r="FR310">
        <v>0.21253759999999999</v>
      </c>
      <c r="FS310">
        <v>0.27305620000000003</v>
      </c>
      <c r="FT310">
        <v>0.41482649999999999</v>
      </c>
    </row>
    <row r="311" spans="1:176" x14ac:dyDescent="0.2">
      <c r="A311" t="s">
        <v>199</v>
      </c>
      <c r="B311" t="s">
        <v>192</v>
      </c>
      <c r="C311" t="s">
        <v>1</v>
      </c>
      <c r="D311" t="s">
        <v>250</v>
      </c>
      <c r="E311">
        <v>303</v>
      </c>
      <c r="F311">
        <v>7.6948809999999996</v>
      </c>
      <c r="G311">
        <v>7.4322600000000003</v>
      </c>
      <c r="H311">
        <v>7.3137840000000001</v>
      </c>
      <c r="I311">
        <v>7.0128339999999998</v>
      </c>
      <c r="J311">
        <v>7.0066519999999999</v>
      </c>
      <c r="K311">
        <v>7.7874559999999997</v>
      </c>
      <c r="L311">
        <v>9.3684019999999997</v>
      </c>
      <c r="M311">
        <v>11.113569999999999</v>
      </c>
      <c r="N311">
        <v>13.20154</v>
      </c>
      <c r="O311">
        <v>14.43985</v>
      </c>
      <c r="P311">
        <v>16.386569999999999</v>
      </c>
      <c r="Q311">
        <v>17.813700000000001</v>
      </c>
      <c r="R311">
        <v>17.55376</v>
      </c>
      <c r="S311">
        <v>18.95598</v>
      </c>
      <c r="T311">
        <v>19.214079999999999</v>
      </c>
      <c r="U311">
        <v>18.534199999999998</v>
      </c>
      <c r="V311">
        <v>17.390550000000001</v>
      </c>
      <c r="W311">
        <v>15.867470000000001</v>
      </c>
      <c r="X311">
        <v>14.30414</v>
      </c>
      <c r="Y311">
        <v>14.261699999999999</v>
      </c>
      <c r="Z311">
        <v>13.00305</v>
      </c>
      <c r="AA311">
        <v>11.1617</v>
      </c>
      <c r="AB311">
        <v>9.5533210000000004</v>
      </c>
      <c r="AC311">
        <v>8.44956</v>
      </c>
      <c r="AD311">
        <v>0.15841430000000001</v>
      </c>
      <c r="AE311">
        <v>0.16420290000000001</v>
      </c>
      <c r="AF311">
        <v>0.1453586</v>
      </c>
      <c r="AG311">
        <v>6.8099999999999996E-4</v>
      </c>
      <c r="AH311">
        <v>-0.30530040000000003</v>
      </c>
      <c r="AI311">
        <v>-0.17752370000000001</v>
      </c>
      <c r="AJ311">
        <v>-0.12675400000000001</v>
      </c>
      <c r="AK311">
        <v>0.17157790000000001</v>
      </c>
      <c r="AL311">
        <v>-0.17753260000000001</v>
      </c>
      <c r="AM311">
        <v>-7.9665600000000003E-2</v>
      </c>
      <c r="AN311">
        <v>-0.1390362</v>
      </c>
      <c r="AO311">
        <v>-0.1051967</v>
      </c>
      <c r="AP311">
        <v>0.18345649999999999</v>
      </c>
      <c r="AQ311">
        <v>0.33895259999999999</v>
      </c>
      <c r="AR311">
        <v>0.28682530000000001</v>
      </c>
      <c r="AS311">
        <v>0.2260624</v>
      </c>
      <c r="AT311">
        <v>2.0177500000000001E-2</v>
      </c>
      <c r="AU311">
        <v>0.28040739999999997</v>
      </c>
      <c r="AV311">
        <v>0.53739769999999998</v>
      </c>
      <c r="AW311">
        <v>0.44221739999999998</v>
      </c>
      <c r="AX311">
        <v>0.68348710000000001</v>
      </c>
      <c r="AY311">
        <v>0.5025792</v>
      </c>
      <c r="AZ311">
        <v>0.2282469</v>
      </c>
      <c r="BA311">
        <v>0.1955684</v>
      </c>
      <c r="BB311">
        <v>0.31014079999999999</v>
      </c>
      <c r="BC311">
        <v>0.29215229999999998</v>
      </c>
      <c r="BD311">
        <v>0.27600429999999998</v>
      </c>
      <c r="BE311">
        <v>0.13513259999999999</v>
      </c>
      <c r="BF311">
        <v>-0.1741538</v>
      </c>
      <c r="BG311">
        <v>-2.8945200000000001E-2</v>
      </c>
      <c r="BH311">
        <v>8.9391499999999999E-2</v>
      </c>
      <c r="BI311">
        <v>0.44866709999999999</v>
      </c>
      <c r="BJ311">
        <v>0.13744439999999999</v>
      </c>
      <c r="BK311">
        <v>0.23911760000000001</v>
      </c>
      <c r="BL311">
        <v>0.2103189</v>
      </c>
      <c r="BM311">
        <v>0.2333469</v>
      </c>
      <c r="BN311">
        <v>0.52793389999999996</v>
      </c>
      <c r="BO311">
        <v>0.70565520000000004</v>
      </c>
      <c r="BP311">
        <v>0.6235927</v>
      </c>
      <c r="BQ311">
        <v>0.57127309999999998</v>
      </c>
      <c r="BR311">
        <v>0.35323890000000002</v>
      </c>
      <c r="BS311">
        <v>0.60988770000000003</v>
      </c>
      <c r="BT311">
        <v>0.77877719999999995</v>
      </c>
      <c r="BU311">
        <v>0.66262330000000003</v>
      </c>
      <c r="BV311">
        <v>0.86058219999999996</v>
      </c>
      <c r="BW311">
        <v>0.67105899999999996</v>
      </c>
      <c r="BX311">
        <v>0.38612879999999999</v>
      </c>
      <c r="BY311">
        <v>0.36461700000000002</v>
      </c>
      <c r="BZ311">
        <v>0.41522619999999999</v>
      </c>
      <c r="CA311">
        <v>0.38076969999999999</v>
      </c>
      <c r="CB311">
        <v>0.36648910000000001</v>
      </c>
      <c r="CC311">
        <v>0.2282534</v>
      </c>
      <c r="CD311">
        <v>-8.3322099999999996E-2</v>
      </c>
      <c r="CE311">
        <v>7.3959800000000006E-2</v>
      </c>
      <c r="CF311">
        <v>0.2390931</v>
      </c>
      <c r="CG311">
        <v>0.64057830000000004</v>
      </c>
      <c r="CH311">
        <v>0.35559649999999998</v>
      </c>
      <c r="CI311">
        <v>0.45990589999999998</v>
      </c>
      <c r="CJ311">
        <v>0.45228109999999999</v>
      </c>
      <c r="CK311">
        <v>0.46782119999999999</v>
      </c>
      <c r="CL311">
        <v>0.76651789999999997</v>
      </c>
      <c r="CM311">
        <v>0.95963229999999999</v>
      </c>
      <c r="CN311">
        <v>0.85683690000000001</v>
      </c>
      <c r="CO311">
        <v>0.810365</v>
      </c>
      <c r="CP311">
        <v>0.5839162</v>
      </c>
      <c r="CQ311">
        <v>0.83808470000000002</v>
      </c>
      <c r="CR311">
        <v>0.94595589999999996</v>
      </c>
      <c r="CS311">
        <v>0.81527590000000005</v>
      </c>
      <c r="CT311">
        <v>0.98323769999999999</v>
      </c>
      <c r="CU311">
        <v>0.78774759999999999</v>
      </c>
      <c r="CV311">
        <v>0.49547720000000001</v>
      </c>
      <c r="CW311">
        <v>0.4816995</v>
      </c>
      <c r="CX311">
        <v>0.52031150000000004</v>
      </c>
      <c r="CY311">
        <v>0.4693871</v>
      </c>
      <c r="CZ311">
        <v>0.45697389999999999</v>
      </c>
      <c r="DA311">
        <v>0.3213742</v>
      </c>
      <c r="DB311">
        <v>7.5097000000000002E-3</v>
      </c>
      <c r="DC311">
        <v>0.17686470000000001</v>
      </c>
      <c r="DD311">
        <v>0.3887948</v>
      </c>
      <c r="DE311">
        <v>0.83248940000000005</v>
      </c>
      <c r="DF311">
        <v>0.57374860000000005</v>
      </c>
      <c r="DG311">
        <v>0.68069420000000003</v>
      </c>
      <c r="DH311">
        <v>0.69424339999999995</v>
      </c>
      <c r="DI311">
        <v>0.70229549999999996</v>
      </c>
      <c r="DJ311">
        <v>1.0051019999999999</v>
      </c>
      <c r="DK311">
        <v>1.2136089999999999</v>
      </c>
      <c r="DL311">
        <v>1.0900810000000001</v>
      </c>
      <c r="DM311">
        <v>1.0494570000000001</v>
      </c>
      <c r="DN311">
        <v>0.81459349999999997</v>
      </c>
      <c r="DO311">
        <v>1.066282</v>
      </c>
      <c r="DP311">
        <v>1.113135</v>
      </c>
      <c r="DQ311">
        <v>0.96792849999999997</v>
      </c>
      <c r="DR311">
        <v>1.105893</v>
      </c>
      <c r="DS311">
        <v>0.90443620000000002</v>
      </c>
      <c r="DT311">
        <v>0.60482570000000002</v>
      </c>
      <c r="DU311">
        <v>0.59878209999999998</v>
      </c>
      <c r="DV311">
        <v>0.67203800000000002</v>
      </c>
      <c r="DW311">
        <v>0.59733650000000005</v>
      </c>
      <c r="DX311">
        <v>0.58761960000000002</v>
      </c>
      <c r="DY311">
        <v>0.4558258</v>
      </c>
      <c r="DZ311">
        <v>0.13865620000000001</v>
      </c>
      <c r="EA311">
        <v>0.32544319999999999</v>
      </c>
      <c r="EB311">
        <v>0.60494020000000004</v>
      </c>
      <c r="EC311">
        <v>1.1095790000000001</v>
      </c>
      <c r="ED311">
        <v>0.88872569999999995</v>
      </c>
      <c r="EE311">
        <v>0.99947739999999996</v>
      </c>
      <c r="EF311">
        <v>1.043598</v>
      </c>
      <c r="EG311">
        <v>1.0408390000000001</v>
      </c>
      <c r="EH311">
        <v>1.3495790000000001</v>
      </c>
      <c r="EI311">
        <v>1.5803119999999999</v>
      </c>
      <c r="EJ311">
        <v>1.4268479999999999</v>
      </c>
      <c r="EK311">
        <v>1.394668</v>
      </c>
      <c r="EL311">
        <v>1.1476550000000001</v>
      </c>
      <c r="EM311">
        <v>1.3957619999999999</v>
      </c>
      <c r="EN311">
        <v>1.354514</v>
      </c>
      <c r="EO311">
        <v>1.188334</v>
      </c>
      <c r="EP311">
        <v>1.282988</v>
      </c>
      <c r="EQ311">
        <v>1.072916</v>
      </c>
      <c r="ER311">
        <v>0.76270749999999998</v>
      </c>
      <c r="ES311">
        <v>0.76783069999999998</v>
      </c>
      <c r="ET311">
        <v>64.108699999999999</v>
      </c>
      <c r="EU311">
        <v>62.772919999999999</v>
      </c>
      <c r="EV311">
        <v>61.123130000000003</v>
      </c>
      <c r="EW311">
        <v>60.509860000000003</v>
      </c>
      <c r="EX311">
        <v>59.744750000000003</v>
      </c>
      <c r="EY311">
        <v>59.262169999999998</v>
      </c>
      <c r="EZ311">
        <v>58.92445</v>
      </c>
      <c r="FA311">
        <v>58.9285</v>
      </c>
      <c r="FB311">
        <v>62.637140000000002</v>
      </c>
      <c r="FC311">
        <v>66.432980000000001</v>
      </c>
      <c r="FD311">
        <v>69.064670000000007</v>
      </c>
      <c r="FE311">
        <v>71.487269999999995</v>
      </c>
      <c r="FF311">
        <v>74.065610000000007</v>
      </c>
      <c r="FG311">
        <v>76.077640000000002</v>
      </c>
      <c r="FH311">
        <v>77.997879999999995</v>
      </c>
      <c r="FI311">
        <v>78.704790000000003</v>
      </c>
      <c r="FJ311">
        <v>78.848429999999993</v>
      </c>
      <c r="FK311">
        <v>77.956400000000002</v>
      </c>
      <c r="FL311">
        <v>75.62518</v>
      </c>
      <c r="FM311">
        <v>73.788150000000002</v>
      </c>
      <c r="FN311">
        <v>71.99203</v>
      </c>
      <c r="FO311">
        <v>69.506320000000002</v>
      </c>
      <c r="FP311">
        <v>67.983400000000003</v>
      </c>
      <c r="FQ311">
        <v>66.429659999999998</v>
      </c>
      <c r="FR311">
        <v>0.21253759999999999</v>
      </c>
      <c r="FS311">
        <v>0.27305620000000003</v>
      </c>
      <c r="FT311">
        <v>0.41482649999999999</v>
      </c>
    </row>
    <row r="312" spans="1:176" x14ac:dyDescent="0.2">
      <c r="A312" t="s">
        <v>199</v>
      </c>
      <c r="B312" t="s">
        <v>192</v>
      </c>
      <c r="C312" t="s">
        <v>1</v>
      </c>
      <c r="D312" t="s">
        <v>235</v>
      </c>
      <c r="E312">
        <v>303</v>
      </c>
      <c r="F312">
        <v>8.8220869999999998</v>
      </c>
      <c r="G312">
        <v>8.3449430000000007</v>
      </c>
      <c r="H312">
        <v>8.0949790000000004</v>
      </c>
      <c r="I312">
        <v>7.861408</v>
      </c>
      <c r="J312">
        <v>8.099043</v>
      </c>
      <c r="K312">
        <v>9.2910489999999992</v>
      </c>
      <c r="L312">
        <v>10.63391</v>
      </c>
      <c r="M312">
        <v>12.52155</v>
      </c>
      <c r="N312">
        <v>15.416359999999999</v>
      </c>
      <c r="O312">
        <v>17.263069999999999</v>
      </c>
      <c r="P312">
        <v>19.13306</v>
      </c>
      <c r="Q312">
        <v>20.136790000000001</v>
      </c>
      <c r="R312">
        <v>20.79439</v>
      </c>
      <c r="S312">
        <v>21.727329999999998</v>
      </c>
      <c r="T312">
        <v>21.904450000000001</v>
      </c>
      <c r="U312">
        <v>21.704630000000002</v>
      </c>
      <c r="V312">
        <v>20.493289999999998</v>
      </c>
      <c r="W312">
        <v>18.511959999999998</v>
      </c>
      <c r="X312">
        <v>16.045259999999999</v>
      </c>
      <c r="Y312">
        <v>15.55598</v>
      </c>
      <c r="Z312">
        <v>14.36847</v>
      </c>
      <c r="AA312">
        <v>12.371270000000001</v>
      </c>
      <c r="AB312">
        <v>10.500629999999999</v>
      </c>
      <c r="AC312">
        <v>9.3271899999999999</v>
      </c>
      <c r="AD312">
        <v>0.19817679999999999</v>
      </c>
      <c r="AE312">
        <v>9.4125E-2</v>
      </c>
      <c r="AF312">
        <v>6.7723800000000001E-2</v>
      </c>
      <c r="AG312">
        <v>-6.5568699999999994E-2</v>
      </c>
      <c r="AH312">
        <v>-0.27783669999999999</v>
      </c>
      <c r="AI312">
        <v>-0.21922040000000001</v>
      </c>
      <c r="AJ312">
        <v>-0.1403932</v>
      </c>
      <c r="AK312">
        <v>0.2438072</v>
      </c>
      <c r="AL312">
        <v>0.1396646</v>
      </c>
      <c r="AM312">
        <v>8.4934899999999994E-2</v>
      </c>
      <c r="AN312">
        <v>0.1790147</v>
      </c>
      <c r="AO312">
        <v>0.22287489999999999</v>
      </c>
      <c r="AP312">
        <v>0.45460780000000001</v>
      </c>
      <c r="AQ312">
        <v>0.49691410000000003</v>
      </c>
      <c r="AR312">
        <v>0.23264499999999999</v>
      </c>
      <c r="AS312">
        <v>0.23359940000000001</v>
      </c>
      <c r="AT312">
        <v>4.7237800000000003E-2</v>
      </c>
      <c r="AU312">
        <v>0.1316938</v>
      </c>
      <c r="AV312">
        <v>0.29856519999999998</v>
      </c>
      <c r="AW312">
        <v>0.32819930000000003</v>
      </c>
      <c r="AX312">
        <v>0.6331949</v>
      </c>
      <c r="AY312">
        <v>0.52467330000000001</v>
      </c>
      <c r="AZ312">
        <v>0.2003559</v>
      </c>
      <c r="BA312">
        <v>0.10660219999999999</v>
      </c>
      <c r="BB312">
        <v>0.34990329999999997</v>
      </c>
      <c r="BC312">
        <v>0.2220743</v>
      </c>
      <c r="BD312">
        <v>0.1983694</v>
      </c>
      <c r="BE312">
        <v>6.8883E-2</v>
      </c>
      <c r="BF312">
        <v>-0.14669009999999999</v>
      </c>
      <c r="BG312">
        <v>-7.0641899999999994E-2</v>
      </c>
      <c r="BH312">
        <v>7.5752200000000006E-2</v>
      </c>
      <c r="BI312">
        <v>0.52089640000000004</v>
      </c>
      <c r="BJ312">
        <v>0.45464159999999998</v>
      </c>
      <c r="BK312">
        <v>0.40371820000000003</v>
      </c>
      <c r="BL312">
        <v>0.5283698</v>
      </c>
      <c r="BM312">
        <v>0.56141859999999999</v>
      </c>
      <c r="BN312">
        <v>0.7990853</v>
      </c>
      <c r="BO312">
        <v>0.86361670000000001</v>
      </c>
      <c r="BP312">
        <v>0.56941249999999999</v>
      </c>
      <c r="BQ312">
        <v>0.57881009999999999</v>
      </c>
      <c r="BR312">
        <v>0.3802992</v>
      </c>
      <c r="BS312">
        <v>0.46117409999999998</v>
      </c>
      <c r="BT312">
        <v>0.53994470000000006</v>
      </c>
      <c r="BU312">
        <v>0.54860529999999996</v>
      </c>
      <c r="BV312">
        <v>0.81028999999999995</v>
      </c>
      <c r="BW312">
        <v>0.69315309999999997</v>
      </c>
      <c r="BX312">
        <v>0.3582378</v>
      </c>
      <c r="BY312">
        <v>0.27565079999999997</v>
      </c>
      <c r="BZ312">
        <v>0.45498860000000002</v>
      </c>
      <c r="CA312">
        <v>0.31069170000000002</v>
      </c>
      <c r="CB312">
        <v>0.28885420000000001</v>
      </c>
      <c r="CC312">
        <v>0.1620038</v>
      </c>
      <c r="CD312">
        <v>-5.5858400000000002E-2</v>
      </c>
      <c r="CE312">
        <v>3.2263E-2</v>
      </c>
      <c r="CF312">
        <v>0.22545390000000001</v>
      </c>
      <c r="CG312">
        <v>0.71280750000000004</v>
      </c>
      <c r="CH312">
        <v>0.67279370000000005</v>
      </c>
      <c r="CI312">
        <v>0.62450649999999996</v>
      </c>
      <c r="CJ312">
        <v>0.77033200000000002</v>
      </c>
      <c r="CK312">
        <v>0.79589290000000001</v>
      </c>
      <c r="CL312">
        <v>1.037669</v>
      </c>
      <c r="CM312">
        <v>1.117594</v>
      </c>
      <c r="CN312">
        <v>0.80265660000000005</v>
      </c>
      <c r="CO312">
        <v>0.81790200000000002</v>
      </c>
      <c r="CP312">
        <v>0.61097650000000003</v>
      </c>
      <c r="CQ312">
        <v>0.68937110000000001</v>
      </c>
      <c r="CR312">
        <v>0.70712350000000002</v>
      </c>
      <c r="CS312">
        <v>0.70125789999999999</v>
      </c>
      <c r="CT312">
        <v>0.93294549999999998</v>
      </c>
      <c r="CU312">
        <v>0.80984179999999995</v>
      </c>
      <c r="CV312">
        <v>0.46758620000000001</v>
      </c>
      <c r="CW312">
        <v>0.39273330000000001</v>
      </c>
      <c r="CX312">
        <v>0.56007390000000001</v>
      </c>
      <c r="CY312">
        <v>0.39930909999999997</v>
      </c>
      <c r="CZ312">
        <v>0.37933899999999998</v>
      </c>
      <c r="DA312">
        <v>0.25512449999999998</v>
      </c>
      <c r="DB312">
        <v>3.4973299999999999E-2</v>
      </c>
      <c r="DC312">
        <v>0.13516800000000001</v>
      </c>
      <c r="DD312">
        <v>0.37515549999999998</v>
      </c>
      <c r="DE312">
        <v>0.90471869999999999</v>
      </c>
      <c r="DF312">
        <v>0.89094589999999996</v>
      </c>
      <c r="DG312">
        <v>0.84529480000000001</v>
      </c>
      <c r="DH312">
        <v>1.012294</v>
      </c>
      <c r="DI312">
        <v>1.030367</v>
      </c>
      <c r="DJ312">
        <v>1.2762530000000001</v>
      </c>
      <c r="DK312">
        <v>1.3715710000000001</v>
      </c>
      <c r="DL312">
        <v>1.035901</v>
      </c>
      <c r="DM312">
        <v>1.056994</v>
      </c>
      <c r="DN312">
        <v>0.84165380000000001</v>
      </c>
      <c r="DO312">
        <v>0.9175681</v>
      </c>
      <c r="DP312">
        <v>0.87430220000000003</v>
      </c>
      <c r="DQ312">
        <v>0.85391039999999996</v>
      </c>
      <c r="DR312">
        <v>1.055601</v>
      </c>
      <c r="DS312">
        <v>0.92653039999999998</v>
      </c>
      <c r="DT312">
        <v>0.57693479999999997</v>
      </c>
      <c r="DU312">
        <v>0.50981589999999999</v>
      </c>
      <c r="DV312">
        <v>0.7118004</v>
      </c>
      <c r="DW312">
        <v>0.52725849999999996</v>
      </c>
      <c r="DX312">
        <v>0.50998469999999996</v>
      </c>
      <c r="DY312">
        <v>0.38957619999999998</v>
      </c>
      <c r="DZ312">
        <v>0.16611989999999999</v>
      </c>
      <c r="EA312">
        <v>0.28374650000000001</v>
      </c>
      <c r="EB312">
        <v>0.59130099999999997</v>
      </c>
      <c r="EC312">
        <v>1.181808</v>
      </c>
      <c r="ED312">
        <v>1.2059230000000001</v>
      </c>
      <c r="EE312">
        <v>1.1640779999999999</v>
      </c>
      <c r="EF312">
        <v>1.3616490000000001</v>
      </c>
      <c r="EG312">
        <v>1.368911</v>
      </c>
      <c r="EH312">
        <v>1.6207309999999999</v>
      </c>
      <c r="EI312">
        <v>1.738273</v>
      </c>
      <c r="EJ312">
        <v>1.372668</v>
      </c>
      <c r="EK312">
        <v>1.4022049999999999</v>
      </c>
      <c r="EL312">
        <v>1.174715</v>
      </c>
      <c r="EM312">
        <v>1.2470479999999999</v>
      </c>
      <c r="EN312">
        <v>1.1156820000000001</v>
      </c>
      <c r="EO312">
        <v>1.074316</v>
      </c>
      <c r="EP312">
        <v>1.232696</v>
      </c>
      <c r="EQ312">
        <v>1.09501</v>
      </c>
      <c r="ER312">
        <v>0.73481660000000004</v>
      </c>
      <c r="ES312">
        <v>0.67886449999999998</v>
      </c>
      <c r="ET312">
        <v>72.652919999999995</v>
      </c>
      <c r="EU312">
        <v>71.279110000000003</v>
      </c>
      <c r="EV312">
        <v>70.04853</v>
      </c>
      <c r="EW312">
        <v>69.038570000000007</v>
      </c>
      <c r="EX312">
        <v>67.945049999999995</v>
      </c>
      <c r="EY312">
        <v>67.020259999999993</v>
      </c>
      <c r="EZ312">
        <v>66.239519999999999</v>
      </c>
      <c r="FA312">
        <v>67.320480000000003</v>
      </c>
      <c r="FB312">
        <v>70.315640000000002</v>
      </c>
      <c r="FC312">
        <v>73.725849999999994</v>
      </c>
      <c r="FD312">
        <v>77.055760000000006</v>
      </c>
      <c r="FE312">
        <v>80.349689999999995</v>
      </c>
      <c r="FF312">
        <v>83.145899999999997</v>
      </c>
      <c r="FG312">
        <v>85.504350000000002</v>
      </c>
      <c r="FH312">
        <v>87.392439999999993</v>
      </c>
      <c r="FI312">
        <v>88.264780000000002</v>
      </c>
      <c r="FJ312">
        <v>88.392870000000002</v>
      </c>
      <c r="FK312">
        <v>87.945660000000004</v>
      </c>
      <c r="FL312">
        <v>85.88794</v>
      </c>
      <c r="FM312">
        <v>83.061859999999996</v>
      </c>
      <c r="FN312">
        <v>80.32423</v>
      </c>
      <c r="FO312">
        <v>77.689599999999999</v>
      </c>
      <c r="FP312">
        <v>75.482380000000006</v>
      </c>
      <c r="FQ312">
        <v>73.572329999999994</v>
      </c>
      <c r="FR312">
        <v>0.21253759999999999</v>
      </c>
      <c r="FS312">
        <v>0.27305620000000003</v>
      </c>
      <c r="FT312">
        <v>0.41482649999999999</v>
      </c>
    </row>
    <row r="313" spans="1:176" x14ac:dyDescent="0.2">
      <c r="A313" t="s">
        <v>199</v>
      </c>
      <c r="B313" t="s">
        <v>192</v>
      </c>
      <c r="C313" t="s">
        <v>1</v>
      </c>
      <c r="D313" t="s">
        <v>246</v>
      </c>
      <c r="E313">
        <v>303</v>
      </c>
      <c r="F313">
        <v>9.453436</v>
      </c>
      <c r="G313">
        <v>8.634684</v>
      </c>
      <c r="H313">
        <v>8.3299780000000005</v>
      </c>
      <c r="I313">
        <v>8.0526459999999993</v>
      </c>
      <c r="J313">
        <v>8.3318239999999992</v>
      </c>
      <c r="K313">
        <v>9.4431139999999996</v>
      </c>
      <c r="L313">
        <v>10.863350000000001</v>
      </c>
      <c r="M313">
        <v>12.73705</v>
      </c>
      <c r="N313">
        <v>16.507349999999999</v>
      </c>
      <c r="O313">
        <v>18.629989999999999</v>
      </c>
      <c r="P313">
        <v>21.29401</v>
      </c>
      <c r="Q313">
        <v>22.168140000000001</v>
      </c>
      <c r="R313">
        <v>22.7605</v>
      </c>
      <c r="S313">
        <v>23.660260000000001</v>
      </c>
      <c r="T313">
        <v>23.698840000000001</v>
      </c>
      <c r="U313">
        <v>23.331189999999999</v>
      </c>
      <c r="V313">
        <v>21.90333</v>
      </c>
      <c r="W313">
        <v>20.26107</v>
      </c>
      <c r="X313">
        <v>16.717020000000002</v>
      </c>
      <c r="Y313">
        <v>16.327649999999998</v>
      </c>
      <c r="Z313">
        <v>15.192310000000001</v>
      </c>
      <c r="AA313">
        <v>13.1737</v>
      </c>
      <c r="AB313">
        <v>11.141870000000001</v>
      </c>
      <c r="AC313">
        <v>9.8142499999999995</v>
      </c>
      <c r="AD313">
        <v>0.25965959999999999</v>
      </c>
      <c r="AE313">
        <v>0.1019745</v>
      </c>
      <c r="AF313">
        <v>5.2005599999999999E-2</v>
      </c>
      <c r="AG313">
        <v>-7.4217000000000005E-2</v>
      </c>
      <c r="AH313">
        <v>-0.21867600000000001</v>
      </c>
      <c r="AI313">
        <v>-0.17389950000000001</v>
      </c>
      <c r="AJ313">
        <v>-8.3906599999999998E-2</v>
      </c>
      <c r="AK313">
        <v>0.29692400000000002</v>
      </c>
      <c r="AL313">
        <v>0.35804219999999998</v>
      </c>
      <c r="AM313">
        <v>0.16766739999999999</v>
      </c>
      <c r="AN313">
        <v>0.34788639999999998</v>
      </c>
      <c r="AO313">
        <v>0.37687510000000002</v>
      </c>
      <c r="AP313">
        <v>0.57343460000000002</v>
      </c>
      <c r="AQ313">
        <v>0.54851360000000005</v>
      </c>
      <c r="AR313">
        <v>0.1580327</v>
      </c>
      <c r="AS313">
        <v>0.2263694</v>
      </c>
      <c r="AT313">
        <v>5.1354299999999999E-2</v>
      </c>
      <c r="AU313">
        <v>2.70269E-2</v>
      </c>
      <c r="AV313">
        <v>0.1449115</v>
      </c>
      <c r="AW313">
        <v>0.25145830000000002</v>
      </c>
      <c r="AX313">
        <v>0.60568319999999998</v>
      </c>
      <c r="AY313">
        <v>0.52311719999999995</v>
      </c>
      <c r="AZ313">
        <v>0.1858706</v>
      </c>
      <c r="BA313">
        <v>6.1267099999999998E-2</v>
      </c>
      <c r="BB313">
        <v>0.41138609999999998</v>
      </c>
      <c r="BC313">
        <v>0.22992389999999999</v>
      </c>
      <c r="BD313">
        <v>0.18265129999999999</v>
      </c>
      <c r="BE313">
        <v>6.0234599999999999E-2</v>
      </c>
      <c r="BF313">
        <v>-8.7529399999999993E-2</v>
      </c>
      <c r="BG313">
        <v>-2.5321E-2</v>
      </c>
      <c r="BH313">
        <v>0.13223879999999999</v>
      </c>
      <c r="BI313">
        <v>0.5740132</v>
      </c>
      <c r="BJ313">
        <v>0.67301920000000004</v>
      </c>
      <c r="BK313">
        <v>0.48645060000000001</v>
      </c>
      <c r="BL313">
        <v>0.69724140000000001</v>
      </c>
      <c r="BM313">
        <v>0.71541880000000002</v>
      </c>
      <c r="BN313">
        <v>0.91791199999999995</v>
      </c>
      <c r="BO313">
        <v>0.91521620000000004</v>
      </c>
      <c r="BP313">
        <v>0.49480010000000002</v>
      </c>
      <c r="BQ313">
        <v>0.57158010000000004</v>
      </c>
      <c r="BR313">
        <v>0.38441570000000003</v>
      </c>
      <c r="BS313">
        <v>0.35650720000000002</v>
      </c>
      <c r="BT313">
        <v>0.386291</v>
      </c>
      <c r="BU313">
        <v>0.47186430000000001</v>
      </c>
      <c r="BV313">
        <v>0.78277830000000004</v>
      </c>
      <c r="BW313">
        <v>0.69159700000000002</v>
      </c>
      <c r="BX313">
        <v>0.34375250000000002</v>
      </c>
      <c r="BY313">
        <v>0.23031570000000001</v>
      </c>
      <c r="BZ313">
        <v>0.51647140000000002</v>
      </c>
      <c r="CA313">
        <v>0.31854130000000003</v>
      </c>
      <c r="CB313">
        <v>0.27313599999999999</v>
      </c>
      <c r="CC313">
        <v>0.1533554</v>
      </c>
      <c r="CD313">
        <v>3.3023000000000002E-3</v>
      </c>
      <c r="CE313">
        <v>7.7583899999999997E-2</v>
      </c>
      <c r="CF313">
        <v>0.28194049999999998</v>
      </c>
      <c r="CG313">
        <v>0.7659243</v>
      </c>
      <c r="CH313">
        <v>0.8911713</v>
      </c>
      <c r="CI313">
        <v>0.7072389</v>
      </c>
      <c r="CJ313">
        <v>0.93920369999999997</v>
      </c>
      <c r="CK313">
        <v>0.94989310000000005</v>
      </c>
      <c r="CL313">
        <v>1.156496</v>
      </c>
      <c r="CM313">
        <v>1.1691929999999999</v>
      </c>
      <c r="CN313">
        <v>0.72804420000000003</v>
      </c>
      <c r="CO313">
        <v>0.8106719</v>
      </c>
      <c r="CP313">
        <v>0.61509309999999995</v>
      </c>
      <c r="CQ313">
        <v>0.58470420000000001</v>
      </c>
      <c r="CR313">
        <v>0.55346969999999995</v>
      </c>
      <c r="CS313">
        <v>0.62451679999999998</v>
      </c>
      <c r="CT313">
        <v>0.90543379999999996</v>
      </c>
      <c r="CU313">
        <v>0.8082857</v>
      </c>
      <c r="CV313">
        <v>0.45310089999999997</v>
      </c>
      <c r="CW313">
        <v>0.34739829999999999</v>
      </c>
      <c r="CX313">
        <v>0.62155669999999996</v>
      </c>
      <c r="CY313">
        <v>0.40715859999999998</v>
      </c>
      <c r="CZ313">
        <v>0.36362080000000002</v>
      </c>
      <c r="DA313">
        <v>0.24647620000000001</v>
      </c>
      <c r="DB313">
        <v>9.4133999999999995E-2</v>
      </c>
      <c r="DC313">
        <v>0.18048890000000001</v>
      </c>
      <c r="DD313">
        <v>0.43164209999999997</v>
      </c>
      <c r="DE313">
        <v>0.95783549999999995</v>
      </c>
      <c r="DF313">
        <v>1.1093230000000001</v>
      </c>
      <c r="DG313">
        <v>0.92802720000000005</v>
      </c>
      <c r="DH313">
        <v>1.1811659999999999</v>
      </c>
      <c r="DI313">
        <v>1.1843669999999999</v>
      </c>
      <c r="DJ313">
        <v>1.3950800000000001</v>
      </c>
      <c r="DK313">
        <v>1.42317</v>
      </c>
      <c r="DL313">
        <v>0.96128829999999998</v>
      </c>
      <c r="DM313">
        <v>1.0497639999999999</v>
      </c>
      <c r="DN313">
        <v>0.84577040000000003</v>
      </c>
      <c r="DO313">
        <v>0.81290130000000005</v>
      </c>
      <c r="DP313">
        <v>0.72064850000000003</v>
      </c>
      <c r="DQ313">
        <v>0.77716940000000001</v>
      </c>
      <c r="DR313">
        <v>1.028089</v>
      </c>
      <c r="DS313">
        <v>0.92497430000000003</v>
      </c>
      <c r="DT313">
        <v>0.56244950000000005</v>
      </c>
      <c r="DU313">
        <v>0.46448080000000003</v>
      </c>
      <c r="DV313">
        <v>0.77328319999999995</v>
      </c>
      <c r="DW313">
        <v>0.53510800000000003</v>
      </c>
      <c r="DX313">
        <v>0.4942665</v>
      </c>
      <c r="DY313">
        <v>0.38092789999999999</v>
      </c>
      <c r="DZ313">
        <v>0.2252806</v>
      </c>
      <c r="EA313">
        <v>0.32906740000000001</v>
      </c>
      <c r="EB313">
        <v>0.64778760000000002</v>
      </c>
      <c r="EC313">
        <v>1.2349250000000001</v>
      </c>
      <c r="ED313">
        <v>1.4242999999999999</v>
      </c>
      <c r="EE313">
        <v>1.24681</v>
      </c>
      <c r="EF313">
        <v>1.530521</v>
      </c>
      <c r="EG313">
        <v>1.5229109999999999</v>
      </c>
      <c r="EH313">
        <v>1.7395579999999999</v>
      </c>
      <c r="EI313">
        <v>1.789873</v>
      </c>
      <c r="EJ313">
        <v>1.2980560000000001</v>
      </c>
      <c r="EK313">
        <v>1.3949739999999999</v>
      </c>
      <c r="EL313">
        <v>1.1788320000000001</v>
      </c>
      <c r="EM313">
        <v>1.142382</v>
      </c>
      <c r="EN313">
        <v>0.96202799999999999</v>
      </c>
      <c r="EO313">
        <v>0.9975754</v>
      </c>
      <c r="EP313">
        <v>1.205184</v>
      </c>
      <c r="EQ313">
        <v>1.0934539999999999</v>
      </c>
      <c r="ER313">
        <v>0.72033130000000001</v>
      </c>
      <c r="ES313">
        <v>0.63352940000000002</v>
      </c>
      <c r="ET313">
        <v>74.141120000000001</v>
      </c>
      <c r="EU313">
        <v>72.633319999999998</v>
      </c>
      <c r="EV313">
        <v>71.395030000000006</v>
      </c>
      <c r="EW313">
        <v>70.147310000000004</v>
      </c>
      <c r="EX313">
        <v>69.117999999999995</v>
      </c>
      <c r="EY313">
        <v>68.362080000000006</v>
      </c>
      <c r="EZ313">
        <v>67.861739999999998</v>
      </c>
      <c r="FA313">
        <v>69.900630000000007</v>
      </c>
      <c r="FB313">
        <v>74.032679999999999</v>
      </c>
      <c r="FC313">
        <v>79.035679999999999</v>
      </c>
      <c r="FD313">
        <v>84.287360000000007</v>
      </c>
      <c r="FE313">
        <v>88.316040000000001</v>
      </c>
      <c r="FF313">
        <v>91.457710000000006</v>
      </c>
      <c r="FG313">
        <v>93.695329999999998</v>
      </c>
      <c r="FH313">
        <v>95.950839999999999</v>
      </c>
      <c r="FI313">
        <v>96.526870000000002</v>
      </c>
      <c r="FJ313">
        <v>96.155850000000001</v>
      </c>
      <c r="FK313">
        <v>95.773409999999998</v>
      </c>
      <c r="FL313">
        <v>93.356660000000005</v>
      </c>
      <c r="FM313">
        <v>89.606660000000005</v>
      </c>
      <c r="FN313">
        <v>85.833299999999994</v>
      </c>
      <c r="FO313">
        <v>82.593339999999998</v>
      </c>
      <c r="FP313">
        <v>79.668760000000006</v>
      </c>
      <c r="FQ313">
        <v>77.32911</v>
      </c>
      <c r="FR313">
        <v>0.21253759999999999</v>
      </c>
      <c r="FS313">
        <v>0.27305620000000003</v>
      </c>
      <c r="FT313">
        <v>0.41482649999999999</v>
      </c>
    </row>
    <row r="314" spans="1:176" x14ac:dyDescent="0.2">
      <c r="A314" t="s">
        <v>199</v>
      </c>
      <c r="B314" t="s">
        <v>237</v>
      </c>
      <c r="C314" t="s">
        <v>1</v>
      </c>
      <c r="D314" t="s">
        <v>227</v>
      </c>
      <c r="E314">
        <v>295</v>
      </c>
      <c r="F314">
        <v>6.9922089999999999</v>
      </c>
      <c r="G314">
        <v>6.6426610000000004</v>
      </c>
      <c r="H314">
        <v>6.485703</v>
      </c>
      <c r="I314">
        <v>6.5190590000000004</v>
      </c>
      <c r="J314">
        <v>6.6767329999999996</v>
      </c>
      <c r="K314">
        <v>7.2422269999999997</v>
      </c>
      <c r="L314">
        <v>8.6294459999999997</v>
      </c>
      <c r="M314">
        <v>10.23071</v>
      </c>
      <c r="N314">
        <v>12.448729999999999</v>
      </c>
      <c r="O314">
        <v>13.55315</v>
      </c>
      <c r="P314">
        <v>14.064500000000001</v>
      </c>
      <c r="Q314">
        <v>14.49066</v>
      </c>
      <c r="R314">
        <v>14.71166</v>
      </c>
      <c r="S314">
        <v>15.54081</v>
      </c>
      <c r="T314">
        <v>15.691380000000001</v>
      </c>
      <c r="U314">
        <v>15.281280000000001</v>
      </c>
      <c r="V314">
        <v>14.1082</v>
      </c>
      <c r="W314">
        <v>12.538959999999999</v>
      </c>
      <c r="X314">
        <v>11.29411</v>
      </c>
      <c r="Y314">
        <v>10.426539999999999</v>
      </c>
      <c r="Z314">
        <v>10.01444</v>
      </c>
      <c r="AA314">
        <v>8.6780530000000002</v>
      </c>
      <c r="AB314">
        <v>7.8325610000000001</v>
      </c>
      <c r="AC314">
        <v>7.2606279999999996</v>
      </c>
      <c r="AD314">
        <v>0.30900490000000003</v>
      </c>
      <c r="AE314">
        <v>0.23205010000000001</v>
      </c>
      <c r="AF314">
        <v>0.2221129</v>
      </c>
      <c r="AG314">
        <v>0.22005620000000001</v>
      </c>
      <c r="AH314">
        <v>-1.47265E-2</v>
      </c>
      <c r="AI314">
        <v>-6.3940999999999998E-2</v>
      </c>
      <c r="AJ314">
        <v>0.30292980000000003</v>
      </c>
      <c r="AK314">
        <v>-4.8871999999999999E-2</v>
      </c>
      <c r="AL314">
        <v>0.1545493</v>
      </c>
      <c r="AM314">
        <v>0.19113620000000001</v>
      </c>
      <c r="AN314">
        <v>0.15276400000000001</v>
      </c>
      <c r="AO314">
        <v>0.1811104</v>
      </c>
      <c r="AP314">
        <v>0.2271763</v>
      </c>
      <c r="AQ314">
        <v>0.43796560000000001</v>
      </c>
      <c r="AR314">
        <v>0.3695658</v>
      </c>
      <c r="AS314">
        <v>0.52704640000000003</v>
      </c>
      <c r="AT314">
        <v>0.62857079999999999</v>
      </c>
      <c r="AU314">
        <v>0.75244100000000003</v>
      </c>
      <c r="AV314">
        <v>0.86798500000000001</v>
      </c>
      <c r="AW314">
        <v>0.56591840000000004</v>
      </c>
      <c r="AX314">
        <v>0.59473279999999995</v>
      </c>
      <c r="AY314">
        <v>0.33232590000000001</v>
      </c>
      <c r="AZ314">
        <v>0.42466999999999999</v>
      </c>
      <c r="BA314">
        <v>0.41817530000000003</v>
      </c>
      <c r="BB314">
        <v>0.36865170000000003</v>
      </c>
      <c r="BC314">
        <v>0.29463899999999998</v>
      </c>
      <c r="BD314">
        <v>0.28288930000000001</v>
      </c>
      <c r="BE314">
        <v>0.27997689999999997</v>
      </c>
      <c r="BF314">
        <v>4.6609699999999997E-2</v>
      </c>
      <c r="BG314">
        <v>4.4035999999999997E-3</v>
      </c>
      <c r="BH314">
        <v>0.3880055</v>
      </c>
      <c r="BI314">
        <v>4.2150199999999999E-2</v>
      </c>
      <c r="BJ314">
        <v>0.25351220000000002</v>
      </c>
      <c r="BK314">
        <v>0.28903839999999997</v>
      </c>
      <c r="BL314">
        <v>0.2585382</v>
      </c>
      <c r="BM314">
        <v>0.29189330000000002</v>
      </c>
      <c r="BN314">
        <v>0.34020329999999999</v>
      </c>
      <c r="BO314">
        <v>0.56140599999999996</v>
      </c>
      <c r="BP314">
        <v>0.48978969999999999</v>
      </c>
      <c r="BQ314">
        <v>0.63977930000000005</v>
      </c>
      <c r="BR314">
        <v>0.72583120000000001</v>
      </c>
      <c r="BS314">
        <v>0.85189040000000005</v>
      </c>
      <c r="BT314">
        <v>0.97084400000000004</v>
      </c>
      <c r="BU314">
        <v>0.65700939999999997</v>
      </c>
      <c r="BV314">
        <v>0.66175649999999997</v>
      </c>
      <c r="BW314">
        <v>0.39528570000000002</v>
      </c>
      <c r="BX314">
        <v>0.48593150000000002</v>
      </c>
      <c r="BY314">
        <v>0.47970689999999999</v>
      </c>
      <c r="BZ314">
        <v>0.40996290000000002</v>
      </c>
      <c r="CA314">
        <v>0.3379878</v>
      </c>
      <c r="CB314">
        <v>0.32498280000000002</v>
      </c>
      <c r="CC314">
        <v>0.32147769999999998</v>
      </c>
      <c r="CD314">
        <v>8.9091000000000004E-2</v>
      </c>
      <c r="CE314">
        <v>5.1738800000000001E-2</v>
      </c>
      <c r="CF314">
        <v>0.44692860000000001</v>
      </c>
      <c r="CG314">
        <v>0.1051919</v>
      </c>
      <c r="CH314">
        <v>0.3220536</v>
      </c>
      <c r="CI314">
        <v>0.35684519999999997</v>
      </c>
      <c r="CJ314">
        <v>0.33179710000000001</v>
      </c>
      <c r="CK314">
        <v>0.36862119999999998</v>
      </c>
      <c r="CL314">
        <v>0.41848550000000001</v>
      </c>
      <c r="CM314">
        <v>0.64690049999999999</v>
      </c>
      <c r="CN314">
        <v>0.57305629999999996</v>
      </c>
      <c r="CO314">
        <v>0.71785770000000004</v>
      </c>
      <c r="CP314">
        <v>0.79319329999999999</v>
      </c>
      <c r="CQ314">
        <v>0.9207687</v>
      </c>
      <c r="CR314">
        <v>1.042084</v>
      </c>
      <c r="CS314">
        <v>0.72009869999999998</v>
      </c>
      <c r="CT314">
        <v>0.7081769</v>
      </c>
      <c r="CU314">
        <v>0.43889149999999999</v>
      </c>
      <c r="CV314">
        <v>0.52836099999999997</v>
      </c>
      <c r="CW314">
        <v>0.52232350000000005</v>
      </c>
      <c r="CX314">
        <v>0.45127410000000001</v>
      </c>
      <c r="CY314">
        <v>0.38133669999999997</v>
      </c>
      <c r="CZ314">
        <v>0.36707640000000002</v>
      </c>
      <c r="DA314">
        <v>0.36297859999999998</v>
      </c>
      <c r="DB314">
        <v>0.1315722</v>
      </c>
      <c r="DC314">
        <v>9.9074099999999998E-2</v>
      </c>
      <c r="DD314">
        <v>0.50585170000000002</v>
      </c>
      <c r="DE314">
        <v>0.16823350000000001</v>
      </c>
      <c r="DF314">
        <v>0.39059490000000002</v>
      </c>
      <c r="DG314">
        <v>0.42465199999999997</v>
      </c>
      <c r="DH314">
        <v>0.40505590000000002</v>
      </c>
      <c r="DI314">
        <v>0.4453491</v>
      </c>
      <c r="DJ314">
        <v>0.49676769999999998</v>
      </c>
      <c r="DK314">
        <v>0.73239489999999996</v>
      </c>
      <c r="DL314">
        <v>0.65632299999999999</v>
      </c>
      <c r="DM314">
        <v>0.79593619999999998</v>
      </c>
      <c r="DN314">
        <v>0.86055550000000003</v>
      </c>
      <c r="DO314">
        <v>0.9896471</v>
      </c>
      <c r="DP314">
        <v>1.113324</v>
      </c>
      <c r="DQ314">
        <v>0.783188</v>
      </c>
      <c r="DR314">
        <v>0.75459719999999997</v>
      </c>
      <c r="DS314">
        <v>0.48249730000000002</v>
      </c>
      <c r="DT314">
        <v>0.57079049999999998</v>
      </c>
      <c r="DU314">
        <v>0.56494009999999995</v>
      </c>
      <c r="DV314">
        <v>0.51092090000000001</v>
      </c>
      <c r="DW314">
        <v>0.44392559999999998</v>
      </c>
      <c r="DX314">
        <v>0.42785269999999997</v>
      </c>
      <c r="DY314">
        <v>0.42289929999999998</v>
      </c>
      <c r="DZ314">
        <v>0.19290850000000001</v>
      </c>
      <c r="EA314">
        <v>0.1674186</v>
      </c>
      <c r="EB314">
        <v>0.59092739999999999</v>
      </c>
      <c r="EC314">
        <v>0.25925569999999998</v>
      </c>
      <c r="ED314">
        <v>0.48955779999999999</v>
      </c>
      <c r="EE314">
        <v>0.52255430000000003</v>
      </c>
      <c r="EF314">
        <v>0.51083020000000001</v>
      </c>
      <c r="EG314">
        <v>0.55613199999999996</v>
      </c>
      <c r="EH314">
        <v>0.60979470000000002</v>
      </c>
      <c r="EI314">
        <v>0.85583540000000002</v>
      </c>
      <c r="EJ314">
        <v>0.77654690000000004</v>
      </c>
      <c r="EK314">
        <v>0.90866899999999995</v>
      </c>
      <c r="EL314">
        <v>0.95781590000000005</v>
      </c>
      <c r="EM314">
        <v>1.089097</v>
      </c>
      <c r="EN314">
        <v>1.216183</v>
      </c>
      <c r="EO314">
        <v>0.87427900000000003</v>
      </c>
      <c r="EP314">
        <v>0.82162089999999999</v>
      </c>
      <c r="EQ314">
        <v>0.54545710000000003</v>
      </c>
      <c r="ER314">
        <v>0.63205199999999995</v>
      </c>
      <c r="ES314">
        <v>0.62647169999999996</v>
      </c>
      <c r="ET314">
        <v>54.385120000000001</v>
      </c>
      <c r="EU314">
        <v>53.434069999999998</v>
      </c>
      <c r="EV314">
        <v>52.621780000000001</v>
      </c>
      <c r="EW314">
        <v>52.013649999999998</v>
      </c>
      <c r="EX314">
        <v>51.330750000000002</v>
      </c>
      <c r="EY314">
        <v>50.741709999999998</v>
      </c>
      <c r="EZ314">
        <v>50.525010000000002</v>
      </c>
      <c r="FA314">
        <v>52.01782</v>
      </c>
      <c r="FB314">
        <v>55.341670000000001</v>
      </c>
      <c r="FC314">
        <v>58.477400000000003</v>
      </c>
      <c r="FD314">
        <v>61.888010000000001</v>
      </c>
      <c r="FE314">
        <v>64.91225</v>
      </c>
      <c r="FF314">
        <v>67.279870000000003</v>
      </c>
      <c r="FG314">
        <v>69.313829999999996</v>
      </c>
      <c r="FH314">
        <v>70.769260000000003</v>
      </c>
      <c r="FI314">
        <v>71.062759999999997</v>
      </c>
      <c r="FJ314">
        <v>70.577849999999998</v>
      </c>
      <c r="FK314">
        <v>69.364789999999999</v>
      </c>
      <c r="FL314">
        <v>66.983959999999996</v>
      </c>
      <c r="FM314">
        <v>63.392879999999998</v>
      </c>
      <c r="FN314">
        <v>60.577159999999999</v>
      </c>
      <c r="FO314">
        <v>58.675989999999999</v>
      </c>
      <c r="FP314">
        <v>57.031750000000002</v>
      </c>
      <c r="FQ314">
        <v>55.778329999999997</v>
      </c>
      <c r="FR314">
        <v>7.2193999999999994E-2</v>
      </c>
      <c r="FS314">
        <v>9.8253999999999994E-2</v>
      </c>
    </row>
    <row r="315" spans="1:176" x14ac:dyDescent="0.2">
      <c r="A315" t="s">
        <v>199</v>
      </c>
      <c r="B315" t="s">
        <v>237</v>
      </c>
      <c r="C315" t="s">
        <v>1</v>
      </c>
      <c r="D315" t="s">
        <v>238</v>
      </c>
      <c r="E315">
        <v>295</v>
      </c>
      <c r="F315">
        <v>7.8012499999999996</v>
      </c>
      <c r="G315">
        <v>7.4606849999999998</v>
      </c>
      <c r="H315">
        <v>6.9373100000000001</v>
      </c>
      <c r="I315">
        <v>6.895454</v>
      </c>
      <c r="J315">
        <v>7.1170270000000002</v>
      </c>
      <c r="K315">
        <v>7.7174870000000002</v>
      </c>
      <c r="L315">
        <v>8.7912479999999995</v>
      </c>
      <c r="M315">
        <v>10.363910000000001</v>
      </c>
      <c r="N315">
        <v>13.02018</v>
      </c>
      <c r="O315">
        <v>14.989570000000001</v>
      </c>
      <c r="P315">
        <v>16.733979999999999</v>
      </c>
      <c r="Q315">
        <v>18.522390000000001</v>
      </c>
      <c r="R315">
        <v>19.247610000000002</v>
      </c>
      <c r="S315">
        <v>20.56053</v>
      </c>
      <c r="T315">
        <v>20.564139999999998</v>
      </c>
      <c r="U315">
        <v>20.278639999999999</v>
      </c>
      <c r="V315">
        <v>18.825959999999998</v>
      </c>
      <c r="W315">
        <v>16.426590000000001</v>
      </c>
      <c r="X315">
        <v>14.4472</v>
      </c>
      <c r="Y315">
        <v>12.61088</v>
      </c>
      <c r="Z315">
        <v>11.826370000000001</v>
      </c>
      <c r="AA315">
        <v>10.00384</v>
      </c>
      <c r="AB315">
        <v>9.0006550000000001</v>
      </c>
      <c r="AC315">
        <v>8.0190680000000008</v>
      </c>
      <c r="AD315">
        <v>0.71174680000000001</v>
      </c>
      <c r="AE315">
        <v>0.75625620000000005</v>
      </c>
      <c r="AF315">
        <v>0.51450770000000001</v>
      </c>
      <c r="AG315">
        <v>0.45846520000000002</v>
      </c>
      <c r="AH315">
        <v>0.2064134</v>
      </c>
      <c r="AI315">
        <v>0.2309649</v>
      </c>
      <c r="AJ315">
        <v>0.42853049999999998</v>
      </c>
      <c r="AK315">
        <v>2.0495800000000002E-2</v>
      </c>
      <c r="AL315">
        <v>0.33408569999999999</v>
      </c>
      <c r="AM315">
        <v>0.27288639999999997</v>
      </c>
      <c r="AN315">
        <v>0.63734000000000002</v>
      </c>
      <c r="AO315">
        <v>0.67495939999999999</v>
      </c>
      <c r="AP315">
        <v>0.67436609999999997</v>
      </c>
      <c r="AQ315">
        <v>1.022627</v>
      </c>
      <c r="AR315">
        <v>0.59942410000000002</v>
      </c>
      <c r="AS315">
        <v>0.91073440000000006</v>
      </c>
      <c r="AT315">
        <v>1.137759</v>
      </c>
      <c r="AU315">
        <v>0.95707759999999997</v>
      </c>
      <c r="AV315">
        <v>1.1073789999999999</v>
      </c>
      <c r="AW315">
        <v>0.43854670000000001</v>
      </c>
      <c r="AX315">
        <v>0.53099490000000005</v>
      </c>
      <c r="AY315">
        <v>0.4824503</v>
      </c>
      <c r="AZ315">
        <v>0.63215750000000004</v>
      </c>
      <c r="BA315">
        <v>0.59152830000000001</v>
      </c>
      <c r="BB315">
        <v>0.77139369999999996</v>
      </c>
      <c r="BC315">
        <v>0.81884509999999999</v>
      </c>
      <c r="BD315">
        <v>0.57528409999999996</v>
      </c>
      <c r="BE315">
        <v>0.51838580000000001</v>
      </c>
      <c r="BF315">
        <v>0.26774959999999998</v>
      </c>
      <c r="BG315">
        <v>0.2993094</v>
      </c>
      <c r="BH315">
        <v>0.51360629999999996</v>
      </c>
      <c r="BI315">
        <v>0.11151800000000001</v>
      </c>
      <c r="BJ315">
        <v>0.43304860000000001</v>
      </c>
      <c r="BK315">
        <v>0.37078870000000003</v>
      </c>
      <c r="BL315">
        <v>0.74311419999999995</v>
      </c>
      <c r="BM315">
        <v>0.7857423</v>
      </c>
      <c r="BN315">
        <v>0.78739309999999996</v>
      </c>
      <c r="BO315">
        <v>1.1460669999999999</v>
      </c>
      <c r="BP315">
        <v>0.71964790000000001</v>
      </c>
      <c r="BQ315">
        <v>1.0234669999999999</v>
      </c>
      <c r="BR315">
        <v>1.2350190000000001</v>
      </c>
      <c r="BS315">
        <v>1.056527</v>
      </c>
      <c r="BT315">
        <v>1.2102379999999999</v>
      </c>
      <c r="BU315">
        <v>0.52963780000000005</v>
      </c>
      <c r="BV315">
        <v>0.59801850000000001</v>
      </c>
      <c r="BW315">
        <v>0.54541010000000001</v>
      </c>
      <c r="BX315">
        <v>0.69341900000000001</v>
      </c>
      <c r="BY315">
        <v>0.65305990000000003</v>
      </c>
      <c r="BZ315">
        <v>0.81270489999999995</v>
      </c>
      <c r="CA315">
        <v>0.86219400000000002</v>
      </c>
      <c r="CB315">
        <v>0.61737759999999997</v>
      </c>
      <c r="CC315">
        <v>0.55988669999999996</v>
      </c>
      <c r="CD315">
        <v>0.31023089999999998</v>
      </c>
      <c r="CE315">
        <v>0.34664469999999997</v>
      </c>
      <c r="CF315">
        <v>0.57252939999999997</v>
      </c>
      <c r="CG315">
        <v>0.17455960000000001</v>
      </c>
      <c r="CH315">
        <v>0.50158999999999998</v>
      </c>
      <c r="CI315">
        <v>0.43859550000000003</v>
      </c>
      <c r="CJ315">
        <v>0.81637309999999996</v>
      </c>
      <c r="CK315">
        <v>0.86247030000000002</v>
      </c>
      <c r="CL315">
        <v>0.86567530000000004</v>
      </c>
      <c r="CM315">
        <v>1.231562</v>
      </c>
      <c r="CN315">
        <v>0.80291460000000003</v>
      </c>
      <c r="CO315">
        <v>1.1015459999999999</v>
      </c>
      <c r="CP315">
        <v>1.302381</v>
      </c>
      <c r="CQ315">
        <v>1.125405</v>
      </c>
      <c r="CR315">
        <v>1.2814779999999999</v>
      </c>
      <c r="CS315">
        <v>0.59272709999999995</v>
      </c>
      <c r="CT315">
        <v>0.64443890000000004</v>
      </c>
      <c r="CU315">
        <v>0.58901590000000004</v>
      </c>
      <c r="CV315">
        <v>0.73584850000000002</v>
      </c>
      <c r="CW315">
        <v>0.69567650000000003</v>
      </c>
      <c r="CX315">
        <v>0.85401609999999994</v>
      </c>
      <c r="CY315">
        <v>0.90554290000000004</v>
      </c>
      <c r="CZ315">
        <v>0.65947109999999998</v>
      </c>
      <c r="DA315">
        <v>0.60138760000000002</v>
      </c>
      <c r="DB315">
        <v>0.35271219999999998</v>
      </c>
      <c r="DC315">
        <v>0.39397989999999999</v>
      </c>
      <c r="DD315">
        <v>0.63145249999999997</v>
      </c>
      <c r="DE315">
        <v>0.23760129999999999</v>
      </c>
      <c r="DF315">
        <v>0.57013130000000001</v>
      </c>
      <c r="DG315">
        <v>0.50640229999999997</v>
      </c>
      <c r="DH315">
        <v>0.88963199999999998</v>
      </c>
      <c r="DI315">
        <v>0.93919819999999998</v>
      </c>
      <c r="DJ315">
        <v>0.94395739999999995</v>
      </c>
      <c r="DK315">
        <v>1.317056</v>
      </c>
      <c r="DL315">
        <v>0.88618129999999995</v>
      </c>
      <c r="DM315">
        <v>1.179624</v>
      </c>
      <c r="DN315">
        <v>1.3697429999999999</v>
      </c>
      <c r="DO315">
        <v>1.1942839999999999</v>
      </c>
      <c r="DP315">
        <v>1.3527169999999999</v>
      </c>
      <c r="DQ315">
        <v>0.65581639999999997</v>
      </c>
      <c r="DR315">
        <v>0.69085929999999995</v>
      </c>
      <c r="DS315">
        <v>0.63262169999999995</v>
      </c>
      <c r="DT315">
        <v>0.77827800000000003</v>
      </c>
      <c r="DU315">
        <v>0.73829310000000004</v>
      </c>
      <c r="DV315">
        <v>0.91366289999999994</v>
      </c>
      <c r="DW315">
        <v>0.96813179999999999</v>
      </c>
      <c r="DX315">
        <v>0.72024750000000004</v>
      </c>
      <c r="DY315">
        <v>0.66130820000000001</v>
      </c>
      <c r="DZ315">
        <v>0.41404839999999998</v>
      </c>
      <c r="EA315">
        <v>0.46232450000000003</v>
      </c>
      <c r="EB315">
        <v>0.71652819999999995</v>
      </c>
      <c r="EC315">
        <v>0.32862340000000001</v>
      </c>
      <c r="ED315">
        <v>0.66909419999999997</v>
      </c>
      <c r="EE315">
        <v>0.60430459999999997</v>
      </c>
      <c r="EF315">
        <v>0.99540620000000002</v>
      </c>
      <c r="EG315">
        <v>1.0499810000000001</v>
      </c>
      <c r="EH315">
        <v>1.0569839999999999</v>
      </c>
      <c r="EI315">
        <v>1.4404969999999999</v>
      </c>
      <c r="EJ315">
        <v>1.006405</v>
      </c>
      <c r="EK315">
        <v>1.292357</v>
      </c>
      <c r="EL315">
        <v>1.467004</v>
      </c>
      <c r="EM315">
        <v>1.293733</v>
      </c>
      <c r="EN315">
        <v>1.455576</v>
      </c>
      <c r="EO315">
        <v>0.7469074</v>
      </c>
      <c r="EP315">
        <v>0.75788299999999997</v>
      </c>
      <c r="EQ315">
        <v>0.69558149999999996</v>
      </c>
      <c r="ER315">
        <v>0.83953949999999999</v>
      </c>
      <c r="ES315">
        <v>0.79982470000000006</v>
      </c>
      <c r="ET315">
        <v>62.013359999999999</v>
      </c>
      <c r="EU315">
        <v>60.943919999999999</v>
      </c>
      <c r="EV315">
        <v>59.865290000000002</v>
      </c>
      <c r="EW315">
        <v>58.456319999999998</v>
      </c>
      <c r="EX315">
        <v>57.126530000000002</v>
      </c>
      <c r="EY315">
        <v>55.822629999999997</v>
      </c>
      <c r="EZ315">
        <v>55.751339999999999</v>
      </c>
      <c r="FA315">
        <v>60.3947</v>
      </c>
      <c r="FB315">
        <v>68.116879999999995</v>
      </c>
      <c r="FC315">
        <v>73.353359999999995</v>
      </c>
      <c r="FD315">
        <v>79.447850000000003</v>
      </c>
      <c r="FE315">
        <v>83.344700000000003</v>
      </c>
      <c r="FF315">
        <v>85.471310000000003</v>
      </c>
      <c r="FG315">
        <v>87.298959999999994</v>
      </c>
      <c r="FH315">
        <v>89.319389999999999</v>
      </c>
      <c r="FI315">
        <v>89.589640000000003</v>
      </c>
      <c r="FJ315">
        <v>88.564350000000005</v>
      </c>
      <c r="FK315">
        <v>87.931250000000006</v>
      </c>
      <c r="FL315">
        <v>85.710660000000004</v>
      </c>
      <c r="FM315">
        <v>81.638859999999994</v>
      </c>
      <c r="FN315">
        <v>76.973290000000006</v>
      </c>
      <c r="FO315">
        <v>73.365780000000001</v>
      </c>
      <c r="FP315">
        <v>70.330020000000005</v>
      </c>
      <c r="FQ315">
        <v>66.820639999999997</v>
      </c>
      <c r="FR315">
        <v>7.2193999999999994E-2</v>
      </c>
      <c r="FS315">
        <v>9.8253999999999994E-2</v>
      </c>
    </row>
    <row r="316" spans="1:176" x14ac:dyDescent="0.2">
      <c r="A316" t="s">
        <v>199</v>
      </c>
      <c r="B316" t="s">
        <v>237</v>
      </c>
      <c r="C316" t="s">
        <v>1</v>
      </c>
      <c r="D316" t="s">
        <v>228</v>
      </c>
      <c r="E316">
        <v>295</v>
      </c>
      <c r="F316">
        <v>7.2042929999999998</v>
      </c>
      <c r="G316">
        <v>6.8892239999999996</v>
      </c>
      <c r="H316">
        <v>6.9058799999999998</v>
      </c>
      <c r="I316">
        <v>6.8755689999999996</v>
      </c>
      <c r="J316">
        <v>6.9203549999999998</v>
      </c>
      <c r="K316">
        <v>7.474202</v>
      </c>
      <c r="L316">
        <v>8.8481819999999995</v>
      </c>
      <c r="M316">
        <v>10.12337</v>
      </c>
      <c r="N316">
        <v>12.083740000000001</v>
      </c>
      <c r="O316">
        <v>13.681419999999999</v>
      </c>
      <c r="P316">
        <v>14.80814</v>
      </c>
      <c r="Q316">
        <v>15.67351</v>
      </c>
      <c r="R316">
        <v>16.204499999999999</v>
      </c>
      <c r="S316">
        <v>17.36796</v>
      </c>
      <c r="T316">
        <v>17.982500000000002</v>
      </c>
      <c r="U316">
        <v>17.70637</v>
      </c>
      <c r="V316">
        <v>16.4937</v>
      </c>
      <c r="W316">
        <v>14.15053</v>
      </c>
      <c r="X316">
        <v>12.230079999999999</v>
      </c>
      <c r="Y316">
        <v>11.210839999999999</v>
      </c>
      <c r="Z316">
        <v>10.520720000000001</v>
      </c>
      <c r="AA316">
        <v>9.1838259999999998</v>
      </c>
      <c r="AB316">
        <v>8.316694</v>
      </c>
      <c r="AC316">
        <v>7.6280710000000003</v>
      </c>
      <c r="AD316">
        <v>4.6704200000000001E-2</v>
      </c>
      <c r="AE316">
        <v>-4.5265899999999998E-2</v>
      </c>
      <c r="AF316">
        <v>4.5481599999999997E-2</v>
      </c>
      <c r="AG316">
        <v>4.0395100000000003E-2</v>
      </c>
      <c r="AH316">
        <v>-0.21034340000000001</v>
      </c>
      <c r="AI316">
        <v>-0.1215141</v>
      </c>
      <c r="AJ316">
        <v>0.35793819999999998</v>
      </c>
      <c r="AK316">
        <v>5.7275399999999997E-2</v>
      </c>
      <c r="AL316">
        <v>-0.16872490000000001</v>
      </c>
      <c r="AM316">
        <v>-2.1117299999999999E-2</v>
      </c>
      <c r="AN316">
        <v>1.8308E-3</v>
      </c>
      <c r="AO316">
        <v>-0.21717230000000001</v>
      </c>
      <c r="AP316">
        <v>-0.2050331</v>
      </c>
      <c r="AQ316">
        <v>-0.37212060000000002</v>
      </c>
      <c r="AR316">
        <v>-0.35615190000000002</v>
      </c>
      <c r="AS316">
        <v>-0.233264</v>
      </c>
      <c r="AT316">
        <v>2.3792199999999999E-2</v>
      </c>
      <c r="AU316">
        <v>-1.5651E-3</v>
      </c>
      <c r="AV316">
        <v>-0.12729960000000001</v>
      </c>
      <c r="AW316">
        <v>6.3616699999999998E-2</v>
      </c>
      <c r="AX316">
        <v>7.8320899999999999E-2</v>
      </c>
      <c r="AY316">
        <v>-9.5612600000000006E-2</v>
      </c>
      <c r="AZ316">
        <v>9.2364000000000005E-3</v>
      </c>
      <c r="BA316">
        <v>1.5559699999999999E-2</v>
      </c>
      <c r="BB316">
        <v>0.18929070000000001</v>
      </c>
      <c r="BC316">
        <v>8.8843599999999995E-2</v>
      </c>
      <c r="BD316">
        <v>0.18686330000000001</v>
      </c>
      <c r="BE316">
        <v>0.178123</v>
      </c>
      <c r="BF316">
        <v>-7.5624399999999994E-2</v>
      </c>
      <c r="BG316">
        <v>2.2689399999999998E-2</v>
      </c>
      <c r="BH316">
        <v>0.51530920000000002</v>
      </c>
      <c r="BI316">
        <v>0.17910770000000001</v>
      </c>
      <c r="BJ316">
        <v>-1.6491599999999999E-2</v>
      </c>
      <c r="BK316">
        <v>0.16491690000000001</v>
      </c>
      <c r="BL316">
        <v>0.23797989999999999</v>
      </c>
      <c r="BM316">
        <v>6.7302299999999995E-2</v>
      </c>
      <c r="BN316">
        <v>7.6796000000000003E-2</v>
      </c>
      <c r="BO316">
        <v>-3.8004599999999999E-2</v>
      </c>
      <c r="BP316">
        <v>-4.0730599999999999E-2</v>
      </c>
      <c r="BQ316">
        <v>6.2781100000000006E-2</v>
      </c>
      <c r="BR316">
        <v>0.27492899999999998</v>
      </c>
      <c r="BS316">
        <v>0.21838869999999999</v>
      </c>
      <c r="BT316">
        <v>6.2193900000000003E-2</v>
      </c>
      <c r="BU316">
        <v>0.25179370000000001</v>
      </c>
      <c r="BV316">
        <v>0.2457511</v>
      </c>
      <c r="BW316">
        <v>6.5882599999999999E-2</v>
      </c>
      <c r="BX316">
        <v>0.17877129999999999</v>
      </c>
      <c r="BY316">
        <v>0.18859989999999999</v>
      </c>
      <c r="BZ316">
        <v>0.28804570000000002</v>
      </c>
      <c r="CA316">
        <v>0.18172740000000001</v>
      </c>
      <c r="CB316">
        <v>0.28478389999999998</v>
      </c>
      <c r="CC316">
        <v>0.27351300000000001</v>
      </c>
      <c r="CD316">
        <v>1.7681599999999999E-2</v>
      </c>
      <c r="CE316">
        <v>0.1225643</v>
      </c>
      <c r="CF316">
        <v>0.62430379999999996</v>
      </c>
      <c r="CG316">
        <v>0.26348830000000001</v>
      </c>
      <c r="CH316">
        <v>8.8944700000000002E-2</v>
      </c>
      <c r="CI316">
        <v>0.29376370000000002</v>
      </c>
      <c r="CJ316">
        <v>0.401536</v>
      </c>
      <c r="CK316">
        <v>0.26432850000000002</v>
      </c>
      <c r="CL316">
        <v>0.27199000000000001</v>
      </c>
      <c r="CM316">
        <v>0.19340309999999999</v>
      </c>
      <c r="CN316">
        <v>0.1777292</v>
      </c>
      <c r="CO316">
        <v>0.26782099999999998</v>
      </c>
      <c r="CP316">
        <v>0.44886549999999997</v>
      </c>
      <c r="CQ316">
        <v>0.3707281</v>
      </c>
      <c r="CR316">
        <v>0.19343640000000001</v>
      </c>
      <c r="CS316">
        <v>0.38212459999999998</v>
      </c>
      <c r="CT316">
        <v>0.3617127</v>
      </c>
      <c r="CU316">
        <v>0.17773369999999999</v>
      </c>
      <c r="CV316">
        <v>0.29619069999999997</v>
      </c>
      <c r="CW316">
        <v>0.30844709999999997</v>
      </c>
      <c r="CX316">
        <v>0.38680059999999999</v>
      </c>
      <c r="CY316">
        <v>0.2746112</v>
      </c>
      <c r="CZ316">
        <v>0.3827045</v>
      </c>
      <c r="DA316">
        <v>0.36890289999999998</v>
      </c>
      <c r="DB316">
        <v>0.11098760000000001</v>
      </c>
      <c r="DC316">
        <v>0.2224392</v>
      </c>
      <c r="DD316">
        <v>0.73329849999999996</v>
      </c>
      <c r="DE316">
        <v>0.34786889999999998</v>
      </c>
      <c r="DF316">
        <v>0.194381</v>
      </c>
      <c r="DG316">
        <v>0.4226105</v>
      </c>
      <c r="DH316">
        <v>0.56509209999999999</v>
      </c>
      <c r="DI316">
        <v>0.46135470000000001</v>
      </c>
      <c r="DJ316">
        <v>0.46718399999999999</v>
      </c>
      <c r="DK316">
        <v>0.42481079999999999</v>
      </c>
      <c r="DL316">
        <v>0.39618890000000001</v>
      </c>
      <c r="DM316">
        <v>0.47286089999999997</v>
      </c>
      <c r="DN316">
        <v>0.62280199999999997</v>
      </c>
      <c r="DO316">
        <v>0.52306750000000002</v>
      </c>
      <c r="DP316">
        <v>0.324679</v>
      </c>
      <c r="DQ316">
        <v>0.51245540000000001</v>
      </c>
      <c r="DR316">
        <v>0.4776744</v>
      </c>
      <c r="DS316">
        <v>0.28958479999999998</v>
      </c>
      <c r="DT316">
        <v>0.41361009999999998</v>
      </c>
      <c r="DU316">
        <v>0.42829420000000001</v>
      </c>
      <c r="DV316">
        <v>0.52938719999999995</v>
      </c>
      <c r="DW316">
        <v>0.4087208</v>
      </c>
      <c r="DX316">
        <v>0.5240863</v>
      </c>
      <c r="DY316">
        <v>0.50663080000000005</v>
      </c>
      <c r="DZ316">
        <v>0.2457067</v>
      </c>
      <c r="EA316">
        <v>0.36664269999999999</v>
      </c>
      <c r="EB316">
        <v>0.89066939999999994</v>
      </c>
      <c r="EC316">
        <v>0.46970119999999999</v>
      </c>
      <c r="ED316">
        <v>0.34661419999999998</v>
      </c>
      <c r="EE316">
        <v>0.60864470000000004</v>
      </c>
      <c r="EF316">
        <v>0.80124119999999999</v>
      </c>
      <c r="EG316">
        <v>0.74582930000000003</v>
      </c>
      <c r="EH316">
        <v>0.74901309999999999</v>
      </c>
      <c r="EI316">
        <v>0.75892669999999995</v>
      </c>
      <c r="EJ316">
        <v>0.71161019999999997</v>
      </c>
      <c r="EK316">
        <v>0.76890599999999998</v>
      </c>
      <c r="EL316">
        <v>0.87393869999999996</v>
      </c>
      <c r="EM316">
        <v>0.7430213</v>
      </c>
      <c r="EN316">
        <v>0.51417239999999997</v>
      </c>
      <c r="EO316">
        <v>0.70063249999999999</v>
      </c>
      <c r="EP316">
        <v>0.64510460000000003</v>
      </c>
      <c r="EQ316">
        <v>0.45107989999999998</v>
      </c>
      <c r="ER316">
        <v>0.58314500000000002</v>
      </c>
      <c r="ES316">
        <v>0.60133449999999999</v>
      </c>
      <c r="ET316">
        <v>62.35839</v>
      </c>
      <c r="EU316">
        <v>61.77413</v>
      </c>
      <c r="EV316">
        <v>61.34984</v>
      </c>
      <c r="EW316">
        <v>60.919879999999999</v>
      </c>
      <c r="EX316">
        <v>60.553809999999999</v>
      </c>
      <c r="EY316">
        <v>60.391440000000003</v>
      </c>
      <c r="EZ316">
        <v>60.481250000000003</v>
      </c>
      <c r="FA316">
        <v>61.21611</v>
      </c>
      <c r="FB316">
        <v>62.92953</v>
      </c>
      <c r="FC316">
        <v>65.407200000000003</v>
      </c>
      <c r="FD316">
        <v>68.693110000000004</v>
      </c>
      <c r="FE316">
        <v>72.06841</v>
      </c>
      <c r="FF316">
        <v>75.295820000000006</v>
      </c>
      <c r="FG316">
        <v>77.922659999999993</v>
      </c>
      <c r="FH316">
        <v>79.757670000000005</v>
      </c>
      <c r="FI316">
        <v>80.477900000000005</v>
      </c>
      <c r="FJ316">
        <v>80.128169999999997</v>
      </c>
      <c r="FK316">
        <v>78.490679999999998</v>
      </c>
      <c r="FL316">
        <v>75.707099999999997</v>
      </c>
      <c r="FM316">
        <v>71.910259999999994</v>
      </c>
      <c r="FN316">
        <v>68.438090000000003</v>
      </c>
      <c r="FO316">
        <v>66.289730000000006</v>
      </c>
      <c r="FP316">
        <v>64.6798</v>
      </c>
      <c r="FQ316">
        <v>63.514360000000003</v>
      </c>
      <c r="FR316">
        <v>0.15425349999999999</v>
      </c>
      <c r="FS316">
        <v>0.18332129999999999</v>
      </c>
      <c r="FT316">
        <v>0.30727710000000003</v>
      </c>
    </row>
    <row r="317" spans="1:176" x14ac:dyDescent="0.2">
      <c r="A317" t="s">
        <v>199</v>
      </c>
      <c r="B317" t="s">
        <v>237</v>
      </c>
      <c r="C317" t="s">
        <v>1</v>
      </c>
      <c r="D317" t="s">
        <v>239</v>
      </c>
      <c r="E317">
        <v>295</v>
      </c>
      <c r="F317">
        <v>7.7381880000000001</v>
      </c>
      <c r="G317">
        <v>6.9410800000000004</v>
      </c>
      <c r="H317">
        <v>7.0338329999999996</v>
      </c>
      <c r="I317">
        <v>6.9483969999999999</v>
      </c>
      <c r="J317">
        <v>6.9497429999999998</v>
      </c>
      <c r="K317">
        <v>7.5451220000000001</v>
      </c>
      <c r="L317">
        <v>8.6164950000000005</v>
      </c>
      <c r="M317">
        <v>9.8987350000000003</v>
      </c>
      <c r="N317">
        <v>11.76878</v>
      </c>
      <c r="O317">
        <v>13.86984</v>
      </c>
      <c r="P317">
        <v>15.596159999999999</v>
      </c>
      <c r="Q317">
        <v>16.874120000000001</v>
      </c>
      <c r="R317">
        <v>17.442769999999999</v>
      </c>
      <c r="S317">
        <v>18.5472</v>
      </c>
      <c r="T317">
        <v>19.29214</v>
      </c>
      <c r="U317">
        <v>19.06184</v>
      </c>
      <c r="V317">
        <v>17.636099999999999</v>
      </c>
      <c r="W317">
        <v>15.401289999999999</v>
      </c>
      <c r="X317">
        <v>13.2629</v>
      </c>
      <c r="Y317">
        <v>12.142810000000001</v>
      </c>
      <c r="Z317">
        <v>11.079029999999999</v>
      </c>
      <c r="AA317">
        <v>9.6463319999999992</v>
      </c>
      <c r="AB317">
        <v>8.6893080000000005</v>
      </c>
      <c r="AC317">
        <v>7.9182829999999997</v>
      </c>
      <c r="AD317">
        <v>4.5014999999999999E-2</v>
      </c>
      <c r="AE317">
        <v>-6.7439700000000005E-2</v>
      </c>
      <c r="AF317">
        <v>1.24396E-2</v>
      </c>
      <c r="AG317">
        <v>2.9253899999999999E-2</v>
      </c>
      <c r="AH317">
        <v>-0.20873800000000001</v>
      </c>
      <c r="AI317">
        <v>-0.12613830000000001</v>
      </c>
      <c r="AJ317">
        <v>0.277729</v>
      </c>
      <c r="AK317">
        <v>6.9446999999999998E-3</v>
      </c>
      <c r="AL317">
        <v>-0.11897340000000001</v>
      </c>
      <c r="AM317">
        <v>0.13440160000000001</v>
      </c>
      <c r="AN317">
        <v>0.19427159999999999</v>
      </c>
      <c r="AO317">
        <v>-1.7088599999999999E-2</v>
      </c>
      <c r="AP317">
        <v>-7.7448500000000003E-2</v>
      </c>
      <c r="AQ317">
        <v>-0.23810700000000001</v>
      </c>
      <c r="AR317">
        <v>-0.1391868</v>
      </c>
      <c r="AS317">
        <v>-0.1363123</v>
      </c>
      <c r="AT317">
        <v>2.3462799999999999E-2</v>
      </c>
      <c r="AU317">
        <v>-6.1518200000000002E-2</v>
      </c>
      <c r="AV317">
        <v>-0.23070940000000001</v>
      </c>
      <c r="AW317">
        <v>1.928E-3</v>
      </c>
      <c r="AX317">
        <v>2.92929E-2</v>
      </c>
      <c r="AY317">
        <v>-0.1021416</v>
      </c>
      <c r="AZ317">
        <v>-9.2251999999999994E-3</v>
      </c>
      <c r="BA317">
        <v>1.9316E-2</v>
      </c>
      <c r="BB317">
        <v>0.1876015</v>
      </c>
      <c r="BC317">
        <v>6.6669800000000001E-2</v>
      </c>
      <c r="BD317">
        <v>0.15382129999999999</v>
      </c>
      <c r="BE317">
        <v>0.16698189999999999</v>
      </c>
      <c r="BF317">
        <v>-7.4019000000000001E-2</v>
      </c>
      <c r="BG317">
        <v>1.80652E-2</v>
      </c>
      <c r="BH317">
        <v>0.43509989999999998</v>
      </c>
      <c r="BI317">
        <v>0.128777</v>
      </c>
      <c r="BJ317">
        <v>3.3259799999999999E-2</v>
      </c>
      <c r="BK317">
        <v>0.3204359</v>
      </c>
      <c r="BL317">
        <v>0.43042069999999999</v>
      </c>
      <c r="BM317">
        <v>0.26738590000000001</v>
      </c>
      <c r="BN317">
        <v>0.2043806</v>
      </c>
      <c r="BO317">
        <v>9.6008999999999997E-2</v>
      </c>
      <c r="BP317">
        <v>0.17623440000000001</v>
      </c>
      <c r="BQ317">
        <v>0.15973280000000001</v>
      </c>
      <c r="BR317">
        <v>0.2745995</v>
      </c>
      <c r="BS317">
        <v>0.15843570000000001</v>
      </c>
      <c r="BT317">
        <v>-4.1216000000000003E-2</v>
      </c>
      <c r="BU317">
        <v>0.190105</v>
      </c>
      <c r="BV317">
        <v>0.19672310000000001</v>
      </c>
      <c r="BW317">
        <v>5.9353599999999999E-2</v>
      </c>
      <c r="BX317">
        <v>0.1603097</v>
      </c>
      <c r="BY317">
        <v>0.19235630000000001</v>
      </c>
      <c r="BZ317">
        <v>0.28635650000000001</v>
      </c>
      <c r="CA317">
        <v>0.15955369999999999</v>
      </c>
      <c r="CB317">
        <v>0.25174190000000002</v>
      </c>
      <c r="CC317">
        <v>0.26237179999999999</v>
      </c>
      <c r="CD317">
        <v>1.9287100000000001E-2</v>
      </c>
      <c r="CE317">
        <v>0.11794010000000001</v>
      </c>
      <c r="CF317">
        <v>0.54409459999999998</v>
      </c>
      <c r="CG317">
        <v>0.2131576</v>
      </c>
      <c r="CH317">
        <v>0.13869609999999999</v>
      </c>
      <c r="CI317">
        <v>0.44928269999999998</v>
      </c>
      <c r="CJ317">
        <v>0.59397679999999997</v>
      </c>
      <c r="CK317">
        <v>0.46441209999999999</v>
      </c>
      <c r="CL317">
        <v>0.3995746</v>
      </c>
      <c r="CM317">
        <v>0.3274167</v>
      </c>
      <c r="CN317">
        <v>0.3946942</v>
      </c>
      <c r="CO317">
        <v>0.36477270000000001</v>
      </c>
      <c r="CP317">
        <v>0.44853599999999999</v>
      </c>
      <c r="CQ317">
        <v>0.31077500000000002</v>
      </c>
      <c r="CR317">
        <v>9.0026499999999995E-2</v>
      </c>
      <c r="CS317">
        <v>0.3204359</v>
      </c>
      <c r="CT317">
        <v>0.31268469999999998</v>
      </c>
      <c r="CU317">
        <v>0.17120469999999999</v>
      </c>
      <c r="CV317">
        <v>0.27772910000000001</v>
      </c>
      <c r="CW317">
        <v>0.31220340000000002</v>
      </c>
      <c r="CX317">
        <v>0.3851115</v>
      </c>
      <c r="CY317">
        <v>0.25243749999999998</v>
      </c>
      <c r="CZ317">
        <v>0.34966249999999999</v>
      </c>
      <c r="DA317">
        <v>0.35776180000000002</v>
      </c>
      <c r="DB317">
        <v>0.1125931</v>
      </c>
      <c r="DC317">
        <v>0.21781500000000001</v>
      </c>
      <c r="DD317">
        <v>0.65308920000000004</v>
      </c>
      <c r="DE317">
        <v>0.29753829999999998</v>
      </c>
      <c r="DF317">
        <v>0.2441324</v>
      </c>
      <c r="DG317">
        <v>0.57812940000000002</v>
      </c>
      <c r="DH317">
        <v>0.75753300000000001</v>
      </c>
      <c r="DI317">
        <v>0.66143830000000003</v>
      </c>
      <c r="DJ317">
        <v>0.59476859999999998</v>
      </c>
      <c r="DK317">
        <v>0.5588244</v>
      </c>
      <c r="DL317">
        <v>0.61315410000000004</v>
      </c>
      <c r="DM317">
        <v>0.5698126</v>
      </c>
      <c r="DN317">
        <v>0.62247260000000004</v>
      </c>
      <c r="DO317">
        <v>0.46311439999999998</v>
      </c>
      <c r="DP317">
        <v>0.2212691</v>
      </c>
      <c r="DQ317">
        <v>0.45076670000000002</v>
      </c>
      <c r="DR317">
        <v>0.42864639999999998</v>
      </c>
      <c r="DS317">
        <v>0.28305580000000002</v>
      </c>
      <c r="DT317">
        <v>0.39514850000000001</v>
      </c>
      <c r="DU317">
        <v>0.43205060000000001</v>
      </c>
      <c r="DV317">
        <v>0.527698</v>
      </c>
      <c r="DW317">
        <v>0.38654699999999997</v>
      </c>
      <c r="DX317">
        <v>0.49104429999999999</v>
      </c>
      <c r="DY317">
        <v>0.49548969999999998</v>
      </c>
      <c r="DZ317">
        <v>0.24731210000000001</v>
      </c>
      <c r="EA317">
        <v>0.36201850000000002</v>
      </c>
      <c r="EB317">
        <v>0.81046019999999996</v>
      </c>
      <c r="EC317">
        <v>0.41937049999999998</v>
      </c>
      <c r="ED317">
        <v>0.39636559999999998</v>
      </c>
      <c r="EE317">
        <v>0.7641637</v>
      </c>
      <c r="EF317">
        <v>0.99368199999999995</v>
      </c>
      <c r="EG317">
        <v>0.94591289999999995</v>
      </c>
      <c r="EH317">
        <v>0.87659779999999998</v>
      </c>
      <c r="EI317">
        <v>0.89294030000000002</v>
      </c>
      <c r="EJ317">
        <v>0.92857529999999999</v>
      </c>
      <c r="EK317">
        <v>0.86585769999999995</v>
      </c>
      <c r="EL317">
        <v>0.87360919999999997</v>
      </c>
      <c r="EM317">
        <v>0.68306829999999996</v>
      </c>
      <c r="EN317">
        <v>0.41076249999999997</v>
      </c>
      <c r="EO317">
        <v>0.63894379999999995</v>
      </c>
      <c r="EP317">
        <v>0.59607650000000001</v>
      </c>
      <c r="EQ317">
        <v>0.44455099999999997</v>
      </c>
      <c r="ER317">
        <v>0.56468339999999995</v>
      </c>
      <c r="ES317">
        <v>0.60509089999999999</v>
      </c>
      <c r="ET317">
        <v>63.985810000000001</v>
      </c>
      <c r="EU317">
        <v>62.939160000000001</v>
      </c>
      <c r="EV317">
        <v>62.274270000000001</v>
      </c>
      <c r="EW317">
        <v>61.634140000000002</v>
      </c>
      <c r="EX317">
        <v>60.68291</v>
      </c>
      <c r="EY317">
        <v>59.965899999999998</v>
      </c>
      <c r="EZ317">
        <v>60.035559999999997</v>
      </c>
      <c r="FA317">
        <v>61.657769999999999</v>
      </c>
      <c r="FB317">
        <v>65.865549999999999</v>
      </c>
      <c r="FC317">
        <v>69.957599999999999</v>
      </c>
      <c r="FD317">
        <v>74.801959999999994</v>
      </c>
      <c r="FE317">
        <v>79.12603</v>
      </c>
      <c r="FF317">
        <v>82.377780000000001</v>
      </c>
      <c r="FG317">
        <v>84.430049999999994</v>
      </c>
      <c r="FH317">
        <v>86.764229999999998</v>
      </c>
      <c r="FI317">
        <v>87.648139999999998</v>
      </c>
      <c r="FJ317">
        <v>87.56944</v>
      </c>
      <c r="FK317">
        <v>86.764099999999999</v>
      </c>
      <c r="FL317">
        <v>83.962059999999994</v>
      </c>
      <c r="FM317">
        <v>79.325159999999997</v>
      </c>
      <c r="FN317">
        <v>73.060940000000002</v>
      </c>
      <c r="FO317">
        <v>68.2059</v>
      </c>
      <c r="FP317">
        <v>65.693640000000002</v>
      </c>
      <c r="FQ317">
        <v>64.100759999999994</v>
      </c>
      <c r="FR317">
        <v>0.15425349999999999</v>
      </c>
      <c r="FS317">
        <v>0.18332129999999999</v>
      </c>
      <c r="FT317">
        <v>0.30727710000000003</v>
      </c>
    </row>
    <row r="318" spans="1:176" x14ac:dyDescent="0.2">
      <c r="A318" t="s">
        <v>199</v>
      </c>
      <c r="B318" t="s">
        <v>237</v>
      </c>
      <c r="C318" t="s">
        <v>1</v>
      </c>
      <c r="D318" t="s">
        <v>249</v>
      </c>
      <c r="E318">
        <v>295</v>
      </c>
      <c r="F318">
        <v>7.2103970000000004</v>
      </c>
      <c r="G318">
        <v>6.9614929999999999</v>
      </c>
      <c r="H318">
        <v>7.0343450000000001</v>
      </c>
      <c r="I318">
        <v>7.14222</v>
      </c>
      <c r="J318">
        <v>7.1646320000000001</v>
      </c>
      <c r="K318">
        <v>8.0313479999999995</v>
      </c>
      <c r="L318">
        <v>10.18759</v>
      </c>
      <c r="M318">
        <v>11.665240000000001</v>
      </c>
      <c r="N318">
        <v>13.81587</v>
      </c>
      <c r="O318">
        <v>14.025930000000001</v>
      </c>
      <c r="P318">
        <v>13.782360000000001</v>
      </c>
      <c r="Q318">
        <v>13.455780000000001</v>
      </c>
      <c r="R318">
        <v>13.188560000000001</v>
      </c>
      <c r="S318">
        <v>13.221069999999999</v>
      </c>
      <c r="T318">
        <v>12.811909999999999</v>
      </c>
      <c r="U318">
        <v>11.99037</v>
      </c>
      <c r="V318">
        <v>11.06108</v>
      </c>
      <c r="W318">
        <v>10.691549999999999</v>
      </c>
      <c r="X318">
        <v>9.8842269999999992</v>
      </c>
      <c r="Y318">
        <v>9.4116180000000007</v>
      </c>
      <c r="Z318">
        <v>8.9378240000000009</v>
      </c>
      <c r="AA318">
        <v>7.8713800000000003</v>
      </c>
      <c r="AB318">
        <v>7.5553129999999999</v>
      </c>
      <c r="AC318">
        <v>7.3138009999999998</v>
      </c>
      <c r="AD318">
        <v>0.2855355</v>
      </c>
      <c r="AE318">
        <v>3.3118599999999998E-2</v>
      </c>
      <c r="AF318">
        <v>0.1419763</v>
      </c>
      <c r="AG318">
        <v>3.1603800000000001E-2</v>
      </c>
      <c r="AH318">
        <v>-0.34458680000000003</v>
      </c>
      <c r="AI318">
        <v>-0.39609879999999997</v>
      </c>
      <c r="AJ318">
        <v>-3.41978E-2</v>
      </c>
      <c r="AK318">
        <v>-0.4911932</v>
      </c>
      <c r="AL318">
        <v>-0.25340370000000001</v>
      </c>
      <c r="AM318">
        <v>-0.32307170000000002</v>
      </c>
      <c r="AN318">
        <v>-0.63626400000000005</v>
      </c>
      <c r="AO318">
        <v>-0.42040480000000002</v>
      </c>
      <c r="AP318">
        <v>-0.26764850000000001</v>
      </c>
      <c r="AQ318">
        <v>-0.20979100000000001</v>
      </c>
      <c r="AR318">
        <v>-0.30649419999999999</v>
      </c>
      <c r="AS318">
        <v>-0.36931190000000003</v>
      </c>
      <c r="AT318">
        <v>-0.28219739999999999</v>
      </c>
      <c r="AU318">
        <v>-5.3153899999999997E-2</v>
      </c>
      <c r="AV318">
        <v>-2.2675E-3</v>
      </c>
      <c r="AW318">
        <v>5.1577100000000001E-2</v>
      </c>
      <c r="AX318">
        <v>0.25017040000000001</v>
      </c>
      <c r="AY318">
        <v>-1.1030399999999999E-2</v>
      </c>
      <c r="AZ318">
        <v>0.19391659999999999</v>
      </c>
      <c r="BA318">
        <v>0.28090759999999998</v>
      </c>
      <c r="BB318">
        <v>0.3451824</v>
      </c>
      <c r="BC318">
        <v>9.5707500000000001E-2</v>
      </c>
      <c r="BD318">
        <v>0.20275270000000001</v>
      </c>
      <c r="BE318">
        <v>9.1524499999999995E-2</v>
      </c>
      <c r="BF318">
        <v>-0.28325060000000002</v>
      </c>
      <c r="BG318">
        <v>-0.3277542</v>
      </c>
      <c r="BH318">
        <v>5.0877899999999997E-2</v>
      </c>
      <c r="BI318">
        <v>-0.4001711</v>
      </c>
      <c r="BJ318">
        <v>-0.15444079999999999</v>
      </c>
      <c r="BK318">
        <v>-0.22516949999999999</v>
      </c>
      <c r="BL318">
        <v>-0.53048980000000001</v>
      </c>
      <c r="BM318">
        <v>-0.3096218</v>
      </c>
      <c r="BN318">
        <v>-0.15462139999999999</v>
      </c>
      <c r="BO318">
        <v>-8.6350499999999997E-2</v>
      </c>
      <c r="BP318">
        <v>-0.1862704</v>
      </c>
      <c r="BQ318">
        <v>-0.2565791</v>
      </c>
      <c r="BR318">
        <v>-0.18493709999999999</v>
      </c>
      <c r="BS318">
        <v>4.6295500000000003E-2</v>
      </c>
      <c r="BT318">
        <v>0.1005916</v>
      </c>
      <c r="BU318">
        <v>0.14266809999999999</v>
      </c>
      <c r="BV318">
        <v>0.31719399999999998</v>
      </c>
      <c r="BW318">
        <v>5.1929400000000001E-2</v>
      </c>
      <c r="BX318">
        <v>0.25517810000000002</v>
      </c>
      <c r="BY318">
        <v>0.3424392</v>
      </c>
      <c r="BZ318">
        <v>0.38649359999999999</v>
      </c>
      <c r="CA318">
        <v>0.1390564</v>
      </c>
      <c r="CB318">
        <v>0.24484620000000001</v>
      </c>
      <c r="CC318">
        <v>0.13302530000000001</v>
      </c>
      <c r="CD318">
        <v>-0.24076929999999999</v>
      </c>
      <c r="CE318">
        <v>-0.28041899999999997</v>
      </c>
      <c r="CF318">
        <v>0.1098011</v>
      </c>
      <c r="CG318">
        <v>-0.33712940000000002</v>
      </c>
      <c r="CH318">
        <v>-8.5899400000000001E-2</v>
      </c>
      <c r="CI318">
        <v>-0.15736269999999999</v>
      </c>
      <c r="CJ318">
        <v>-0.4572309</v>
      </c>
      <c r="CK318">
        <v>-0.23289389999999999</v>
      </c>
      <c r="CL318">
        <v>-7.6339299999999999E-2</v>
      </c>
      <c r="CM318">
        <v>-8.5610000000000005E-4</v>
      </c>
      <c r="CN318">
        <v>-0.1030037</v>
      </c>
      <c r="CO318">
        <v>-0.17850060000000001</v>
      </c>
      <c r="CP318">
        <v>-0.1175749</v>
      </c>
      <c r="CQ318">
        <v>0.1151739</v>
      </c>
      <c r="CR318">
        <v>0.1718314</v>
      </c>
      <c r="CS318">
        <v>0.20575740000000001</v>
      </c>
      <c r="CT318">
        <v>0.3636144</v>
      </c>
      <c r="CU318">
        <v>9.5535200000000001E-2</v>
      </c>
      <c r="CV318">
        <v>0.29760760000000003</v>
      </c>
      <c r="CW318">
        <v>0.3850558</v>
      </c>
      <c r="CX318">
        <v>0.42780479999999999</v>
      </c>
      <c r="CY318">
        <v>0.18240529999999999</v>
      </c>
      <c r="CZ318">
        <v>0.28693980000000002</v>
      </c>
      <c r="DA318">
        <v>0.17452619999999999</v>
      </c>
      <c r="DB318">
        <v>-0.19828809999999999</v>
      </c>
      <c r="DC318">
        <v>-0.2330837</v>
      </c>
      <c r="DD318">
        <v>0.16872419999999999</v>
      </c>
      <c r="DE318">
        <v>-0.27408779999999999</v>
      </c>
      <c r="DF318">
        <v>-1.7357999999999998E-2</v>
      </c>
      <c r="DG318">
        <v>-8.9555899999999994E-2</v>
      </c>
      <c r="DH318">
        <v>-0.38397199999999998</v>
      </c>
      <c r="DI318">
        <v>-0.156166</v>
      </c>
      <c r="DJ318">
        <v>1.9429E-3</v>
      </c>
      <c r="DK318">
        <v>8.4638400000000003E-2</v>
      </c>
      <c r="DL318">
        <v>-1.9737000000000001E-2</v>
      </c>
      <c r="DM318">
        <v>-0.1004222</v>
      </c>
      <c r="DN318">
        <v>-5.0212699999999999E-2</v>
      </c>
      <c r="DO318">
        <v>0.1840523</v>
      </c>
      <c r="DP318">
        <v>0.24307129999999999</v>
      </c>
      <c r="DQ318">
        <v>0.2688468</v>
      </c>
      <c r="DR318">
        <v>0.41003479999999998</v>
      </c>
      <c r="DS318">
        <v>0.13914099999999999</v>
      </c>
      <c r="DT318">
        <v>0.34003709999999998</v>
      </c>
      <c r="DU318">
        <v>0.42767240000000001</v>
      </c>
      <c r="DV318">
        <v>0.48745159999999998</v>
      </c>
      <c r="DW318">
        <v>0.2449942</v>
      </c>
      <c r="DX318">
        <v>0.34771619999999998</v>
      </c>
      <c r="DY318">
        <v>0.23444680000000001</v>
      </c>
      <c r="DZ318">
        <v>-0.13695180000000001</v>
      </c>
      <c r="EA318">
        <v>-0.1647392</v>
      </c>
      <c r="EB318">
        <v>0.25379990000000002</v>
      </c>
      <c r="EC318">
        <v>-0.18306559999999999</v>
      </c>
      <c r="ED318">
        <v>8.1604800000000005E-2</v>
      </c>
      <c r="EE318">
        <v>8.3464000000000003E-3</v>
      </c>
      <c r="EF318">
        <v>-0.2781978</v>
      </c>
      <c r="EG318">
        <v>-4.5383100000000003E-2</v>
      </c>
      <c r="EH318">
        <v>0.1149699</v>
      </c>
      <c r="EI318">
        <v>0.20807880000000001</v>
      </c>
      <c r="EJ318">
        <v>0.1004869</v>
      </c>
      <c r="EK318">
        <v>1.2310700000000001E-2</v>
      </c>
      <c r="EL318">
        <v>4.7047699999999998E-2</v>
      </c>
      <c r="EM318">
        <v>0.28350170000000002</v>
      </c>
      <c r="EN318">
        <v>0.34593030000000002</v>
      </c>
      <c r="EO318">
        <v>0.35993779999999997</v>
      </c>
      <c r="EP318">
        <v>0.4770585</v>
      </c>
      <c r="EQ318">
        <v>0.2021008</v>
      </c>
      <c r="ER318">
        <v>0.40129860000000001</v>
      </c>
      <c r="ES318">
        <v>0.48920400000000003</v>
      </c>
      <c r="ET318">
        <v>39.876800000000003</v>
      </c>
      <c r="EU318">
        <v>38.88693</v>
      </c>
      <c r="EV318">
        <v>38.249949999999998</v>
      </c>
      <c r="EW318">
        <v>37.449539999999999</v>
      </c>
      <c r="EX318">
        <v>36.947769999999998</v>
      </c>
      <c r="EY318">
        <v>36.533969999999997</v>
      </c>
      <c r="EZ318">
        <v>36.389600000000002</v>
      </c>
      <c r="FA318">
        <v>36.666649999999997</v>
      </c>
      <c r="FB318">
        <v>39.684820000000002</v>
      </c>
      <c r="FC318">
        <v>45.034759999999999</v>
      </c>
      <c r="FD318">
        <v>49.668680000000002</v>
      </c>
      <c r="FE318">
        <v>53.292639999999999</v>
      </c>
      <c r="FF318">
        <v>56.114989999999999</v>
      </c>
      <c r="FG318">
        <v>57.921729999999997</v>
      </c>
      <c r="FH318">
        <v>58.90504</v>
      </c>
      <c r="FI318">
        <v>58.562060000000002</v>
      </c>
      <c r="FJ318">
        <v>55.220440000000004</v>
      </c>
      <c r="FK318">
        <v>51.252490000000002</v>
      </c>
      <c r="FL318">
        <v>48.500070000000001</v>
      </c>
      <c r="FM318">
        <v>46.495069999999998</v>
      </c>
      <c r="FN318">
        <v>44.962989999999998</v>
      </c>
      <c r="FO318">
        <v>43.65992</v>
      </c>
      <c r="FP318">
        <v>42.429859999999998</v>
      </c>
      <c r="FQ318">
        <v>41.285220000000002</v>
      </c>
      <c r="FR318">
        <v>7.2193999999999994E-2</v>
      </c>
      <c r="FS318">
        <v>9.8253999999999994E-2</v>
      </c>
    </row>
    <row r="319" spans="1:176" x14ac:dyDescent="0.2">
      <c r="A319" t="s">
        <v>199</v>
      </c>
      <c r="B319" t="s">
        <v>237</v>
      </c>
      <c r="C319" t="s">
        <v>1</v>
      </c>
      <c r="D319" t="s">
        <v>252</v>
      </c>
      <c r="E319">
        <v>295</v>
      </c>
      <c r="F319">
        <v>7.6452960000000001</v>
      </c>
      <c r="G319">
        <v>7.3163179999999999</v>
      </c>
      <c r="H319">
        <v>7.4678940000000003</v>
      </c>
      <c r="I319">
        <v>7.4755180000000001</v>
      </c>
      <c r="J319">
        <v>7.3693710000000001</v>
      </c>
      <c r="K319">
        <v>8.366987</v>
      </c>
      <c r="L319">
        <v>10.250679999999999</v>
      </c>
      <c r="M319">
        <v>12.215350000000001</v>
      </c>
      <c r="N319">
        <v>15.384410000000001</v>
      </c>
      <c r="O319">
        <v>15.641080000000001</v>
      </c>
      <c r="P319">
        <v>15.24541</v>
      </c>
      <c r="Q319">
        <v>14.817959999999999</v>
      </c>
      <c r="R319">
        <v>14.396739999999999</v>
      </c>
      <c r="S319">
        <v>13.82442</v>
      </c>
      <c r="T319">
        <v>13.303929999999999</v>
      </c>
      <c r="U319">
        <v>12.368230000000001</v>
      </c>
      <c r="V319">
        <v>11.12912</v>
      </c>
      <c r="W319">
        <v>10.834519999999999</v>
      </c>
      <c r="X319">
        <v>9.8501740000000009</v>
      </c>
      <c r="Y319">
        <v>9.5163600000000006</v>
      </c>
      <c r="Z319">
        <v>9.1081400000000006</v>
      </c>
      <c r="AA319">
        <v>8.0505289999999992</v>
      </c>
      <c r="AB319">
        <v>7.7949520000000003</v>
      </c>
      <c r="AC319">
        <v>7.658182</v>
      </c>
      <c r="AD319">
        <v>0.37685879999999999</v>
      </c>
      <c r="AE319">
        <v>6.7968000000000004E-3</v>
      </c>
      <c r="AF319">
        <v>0.15407969999999999</v>
      </c>
      <c r="AG319">
        <v>-6.4720299999999995E-2</v>
      </c>
      <c r="AH319">
        <v>-0.56939810000000002</v>
      </c>
      <c r="AI319">
        <v>-0.60315189999999996</v>
      </c>
      <c r="AJ319">
        <v>-0.29099649999999999</v>
      </c>
      <c r="AK319">
        <v>-0.85264580000000001</v>
      </c>
      <c r="AL319">
        <v>-0.55736819999999998</v>
      </c>
      <c r="AM319">
        <v>-0.7438399</v>
      </c>
      <c r="AN319">
        <v>-1.185667</v>
      </c>
      <c r="AO319">
        <v>-0.80523840000000002</v>
      </c>
      <c r="AP319">
        <v>-0.56964300000000001</v>
      </c>
      <c r="AQ319">
        <v>-0.60286459999999997</v>
      </c>
      <c r="AR319">
        <v>-0.82112229999999997</v>
      </c>
      <c r="AS319">
        <v>-1.0317369999999999</v>
      </c>
      <c r="AT319">
        <v>-0.923647</v>
      </c>
      <c r="AU319">
        <v>-0.68818009999999996</v>
      </c>
      <c r="AV319">
        <v>-0.68164650000000004</v>
      </c>
      <c r="AW319">
        <v>-0.42857309999999998</v>
      </c>
      <c r="AX319">
        <v>-6.4077700000000001E-2</v>
      </c>
      <c r="AY319">
        <v>-0.26530720000000002</v>
      </c>
      <c r="AZ319">
        <v>5.3175100000000003E-2</v>
      </c>
      <c r="BA319">
        <v>0.21089849999999999</v>
      </c>
      <c r="BB319">
        <v>0.43650559999999999</v>
      </c>
      <c r="BC319">
        <v>6.9385699999999995E-2</v>
      </c>
      <c r="BD319">
        <v>0.21485609999999999</v>
      </c>
      <c r="BE319">
        <v>-4.7996999999999996E-3</v>
      </c>
      <c r="BF319">
        <v>-0.50806189999999996</v>
      </c>
      <c r="BG319">
        <v>-0.53480729999999999</v>
      </c>
      <c r="BH319">
        <v>-0.20592079999999999</v>
      </c>
      <c r="BI319">
        <v>-0.76162370000000001</v>
      </c>
      <c r="BJ319">
        <v>-0.45840530000000002</v>
      </c>
      <c r="BK319">
        <v>-0.6459376</v>
      </c>
      <c r="BL319">
        <v>-1.079893</v>
      </c>
      <c r="BM319">
        <v>-0.6944555</v>
      </c>
      <c r="BN319">
        <v>-0.45661600000000002</v>
      </c>
      <c r="BO319">
        <v>-0.47942420000000002</v>
      </c>
      <c r="BP319">
        <v>-0.70089849999999998</v>
      </c>
      <c r="BQ319">
        <v>-0.91900380000000004</v>
      </c>
      <c r="BR319">
        <v>-0.82638659999999997</v>
      </c>
      <c r="BS319">
        <v>-0.58873070000000005</v>
      </c>
      <c r="BT319">
        <v>-0.57878750000000001</v>
      </c>
      <c r="BU319">
        <v>-0.33748210000000001</v>
      </c>
      <c r="BV319">
        <v>2.9459999999999998E-3</v>
      </c>
      <c r="BW319">
        <v>-0.20234730000000001</v>
      </c>
      <c r="BX319">
        <v>0.1144366</v>
      </c>
      <c r="BY319">
        <v>0.27243010000000001</v>
      </c>
      <c r="BZ319">
        <v>0.47781679999999999</v>
      </c>
      <c r="CA319">
        <v>0.1127346</v>
      </c>
      <c r="CB319">
        <v>0.2569496</v>
      </c>
      <c r="CC319">
        <v>3.6701200000000003E-2</v>
      </c>
      <c r="CD319">
        <v>-0.46558060000000001</v>
      </c>
      <c r="CE319">
        <v>-0.48747210000000002</v>
      </c>
      <c r="CF319">
        <v>-0.14699770000000001</v>
      </c>
      <c r="CG319">
        <v>-0.69858200000000004</v>
      </c>
      <c r="CH319">
        <v>-0.38986389999999999</v>
      </c>
      <c r="CI319">
        <v>-0.57813079999999994</v>
      </c>
      <c r="CJ319">
        <v>-1.006634</v>
      </c>
      <c r="CK319">
        <v>-0.61772760000000004</v>
      </c>
      <c r="CL319">
        <v>-0.3783338</v>
      </c>
      <c r="CM319">
        <v>-0.39392969999999999</v>
      </c>
      <c r="CN319">
        <v>-0.61763179999999995</v>
      </c>
      <c r="CO319">
        <v>-0.84092540000000005</v>
      </c>
      <c r="CP319">
        <v>-0.75902440000000004</v>
      </c>
      <c r="CQ319">
        <v>-0.51985230000000004</v>
      </c>
      <c r="CR319">
        <v>-0.50754770000000005</v>
      </c>
      <c r="CS319">
        <v>-0.27439279999999999</v>
      </c>
      <c r="CT319">
        <v>4.9366399999999998E-2</v>
      </c>
      <c r="CU319">
        <v>-0.15874150000000001</v>
      </c>
      <c r="CV319">
        <v>0.15686610000000001</v>
      </c>
      <c r="CW319">
        <v>0.31504670000000001</v>
      </c>
      <c r="CX319">
        <v>0.51912809999999998</v>
      </c>
      <c r="CY319">
        <v>0.15608340000000001</v>
      </c>
      <c r="CZ319">
        <v>0.29904320000000001</v>
      </c>
      <c r="DA319">
        <v>7.8201999999999994E-2</v>
      </c>
      <c r="DB319">
        <v>-0.42309930000000001</v>
      </c>
      <c r="DC319">
        <v>-0.44013679999999999</v>
      </c>
      <c r="DD319">
        <v>-8.80745E-2</v>
      </c>
      <c r="DE319">
        <v>-0.63554029999999995</v>
      </c>
      <c r="DF319">
        <v>-0.32132260000000001</v>
      </c>
      <c r="DG319">
        <v>-0.510324</v>
      </c>
      <c r="DH319">
        <v>-0.93337490000000001</v>
      </c>
      <c r="DI319">
        <v>-0.54099969999999997</v>
      </c>
      <c r="DJ319">
        <v>-0.30005159999999997</v>
      </c>
      <c r="DK319">
        <v>-0.30843530000000002</v>
      </c>
      <c r="DL319">
        <v>-0.53436510000000004</v>
      </c>
      <c r="DM319">
        <v>-0.76284689999999999</v>
      </c>
      <c r="DN319">
        <v>-0.69166229999999995</v>
      </c>
      <c r="DO319">
        <v>-0.45097399999999999</v>
      </c>
      <c r="DP319">
        <v>-0.43630780000000002</v>
      </c>
      <c r="DQ319">
        <v>-0.21130350000000001</v>
      </c>
      <c r="DR319">
        <v>9.5786700000000002E-2</v>
      </c>
      <c r="DS319">
        <v>-0.1151358</v>
      </c>
      <c r="DT319">
        <v>0.19929559999999999</v>
      </c>
      <c r="DU319">
        <v>0.35766330000000002</v>
      </c>
      <c r="DV319">
        <v>0.57877489999999998</v>
      </c>
      <c r="DW319">
        <v>0.21867239999999999</v>
      </c>
      <c r="DX319">
        <v>0.35981950000000001</v>
      </c>
      <c r="DY319">
        <v>0.13812269999999999</v>
      </c>
      <c r="DZ319">
        <v>-0.3617631</v>
      </c>
      <c r="EA319">
        <v>-0.37179230000000002</v>
      </c>
      <c r="EB319">
        <v>-2.9987999999999998E-3</v>
      </c>
      <c r="EC319">
        <v>-0.54451819999999995</v>
      </c>
      <c r="ED319">
        <v>-0.22235969999999999</v>
      </c>
      <c r="EE319">
        <v>-0.4124217</v>
      </c>
      <c r="EF319">
        <v>-0.82760069999999997</v>
      </c>
      <c r="EG319">
        <v>-0.43021680000000001</v>
      </c>
      <c r="EH319">
        <v>-0.18702460000000001</v>
      </c>
      <c r="EI319">
        <v>-0.18499479999999999</v>
      </c>
      <c r="EJ319">
        <v>-0.41414119999999999</v>
      </c>
      <c r="EK319">
        <v>-0.65011410000000003</v>
      </c>
      <c r="EL319">
        <v>-0.59440190000000004</v>
      </c>
      <c r="EM319">
        <v>-0.35152460000000002</v>
      </c>
      <c r="EN319">
        <v>-0.33344879999999999</v>
      </c>
      <c r="EO319">
        <v>-0.1202125</v>
      </c>
      <c r="EP319">
        <v>0.16281039999999999</v>
      </c>
      <c r="EQ319">
        <v>-5.2175899999999997E-2</v>
      </c>
      <c r="ER319">
        <v>0.26055709999999999</v>
      </c>
      <c r="ES319">
        <v>0.41919489999999998</v>
      </c>
      <c r="ET319">
        <v>29.86712</v>
      </c>
      <c r="EU319">
        <v>29.350100000000001</v>
      </c>
      <c r="EV319">
        <v>28.808219999999999</v>
      </c>
      <c r="EW319">
        <v>28.313330000000001</v>
      </c>
      <c r="EX319">
        <v>28.002310000000001</v>
      </c>
      <c r="EY319">
        <v>27.63316</v>
      </c>
      <c r="EZ319">
        <v>27.766190000000002</v>
      </c>
      <c r="FA319">
        <v>28.23095</v>
      </c>
      <c r="FB319">
        <v>31.240649999999999</v>
      </c>
      <c r="FC319">
        <v>36.558410000000002</v>
      </c>
      <c r="FD319">
        <v>41.176099999999998</v>
      </c>
      <c r="FE319">
        <v>44.35622</v>
      </c>
      <c r="FF319">
        <v>47.244750000000003</v>
      </c>
      <c r="FG319">
        <v>49.417960000000001</v>
      </c>
      <c r="FH319">
        <v>50.75741</v>
      </c>
      <c r="FI319">
        <v>50.55303</v>
      </c>
      <c r="FJ319">
        <v>47.158099999999997</v>
      </c>
      <c r="FK319">
        <v>42.647480000000002</v>
      </c>
      <c r="FL319">
        <v>39.724290000000003</v>
      </c>
      <c r="FM319">
        <v>37.358460000000001</v>
      </c>
      <c r="FN319">
        <v>35.516260000000003</v>
      </c>
      <c r="FO319">
        <v>34.22495</v>
      </c>
      <c r="FP319">
        <v>33.226790000000001</v>
      </c>
      <c r="FQ319">
        <v>32.301319999999997</v>
      </c>
      <c r="FR319">
        <v>7.2193999999999994E-2</v>
      </c>
      <c r="FS319">
        <v>9.8253999999999994E-2</v>
      </c>
    </row>
    <row r="320" spans="1:176" x14ac:dyDescent="0.2">
      <c r="A320" t="s">
        <v>199</v>
      </c>
      <c r="B320" t="s">
        <v>237</v>
      </c>
      <c r="C320" t="s">
        <v>1</v>
      </c>
      <c r="D320" t="s">
        <v>229</v>
      </c>
      <c r="E320">
        <v>295</v>
      </c>
      <c r="F320">
        <v>6.5622629999999997</v>
      </c>
      <c r="G320">
        <v>6.2359960000000001</v>
      </c>
      <c r="H320">
        <v>6.2390800000000004</v>
      </c>
      <c r="I320">
        <v>6.344303</v>
      </c>
      <c r="J320">
        <v>6.5529219999999997</v>
      </c>
      <c r="K320">
        <v>7.2686729999999997</v>
      </c>
      <c r="L320">
        <v>9.3456010000000003</v>
      </c>
      <c r="M320">
        <v>10.88297</v>
      </c>
      <c r="N320">
        <v>12.986269999999999</v>
      </c>
      <c r="O320">
        <v>13.83137</v>
      </c>
      <c r="P320">
        <v>13.974069999999999</v>
      </c>
      <c r="Q320">
        <v>13.648149999999999</v>
      </c>
      <c r="R320">
        <v>13.39819</v>
      </c>
      <c r="S320">
        <v>13.637560000000001</v>
      </c>
      <c r="T320">
        <v>13.47369</v>
      </c>
      <c r="U320">
        <v>12.89997</v>
      </c>
      <c r="V320">
        <v>11.83671</v>
      </c>
      <c r="W320">
        <v>10.73474</v>
      </c>
      <c r="X320">
        <v>10.296060000000001</v>
      </c>
      <c r="Y320">
        <v>9.679608</v>
      </c>
      <c r="Z320">
        <v>9.0246399999999998</v>
      </c>
      <c r="AA320">
        <v>7.8121840000000002</v>
      </c>
      <c r="AB320">
        <v>7.2499070000000003</v>
      </c>
      <c r="AC320">
        <v>6.8502809999999998</v>
      </c>
      <c r="AD320">
        <v>0.2157395</v>
      </c>
      <c r="AE320">
        <v>5.5636499999999998E-2</v>
      </c>
      <c r="AF320">
        <v>0.13356399999999999</v>
      </c>
      <c r="AG320">
        <v>0.1080473</v>
      </c>
      <c r="AH320">
        <v>-0.1694621</v>
      </c>
      <c r="AI320">
        <v>-0.23472460000000001</v>
      </c>
      <c r="AJ320">
        <v>0.16626009999999999</v>
      </c>
      <c r="AK320">
        <v>-0.20879159999999999</v>
      </c>
      <c r="AL320">
        <v>-1.6492099999999999E-2</v>
      </c>
      <c r="AM320">
        <v>4.7321000000000004E-3</v>
      </c>
      <c r="AN320">
        <v>-0.20791229999999999</v>
      </c>
      <c r="AO320">
        <v>-0.11951929999999999</v>
      </c>
      <c r="AP320">
        <v>-2.9770000000000001E-2</v>
      </c>
      <c r="AQ320">
        <v>0.10180930000000001</v>
      </c>
      <c r="AR320">
        <v>9.85433E-2</v>
      </c>
      <c r="AS320">
        <v>0.15224080000000001</v>
      </c>
      <c r="AT320">
        <v>0.22189249999999999</v>
      </c>
      <c r="AU320">
        <v>0.44713540000000002</v>
      </c>
      <c r="AV320">
        <v>0.53452429999999995</v>
      </c>
      <c r="AW320">
        <v>0.4270851</v>
      </c>
      <c r="AX320">
        <v>0.49669380000000002</v>
      </c>
      <c r="AY320">
        <v>0.1883888</v>
      </c>
      <c r="AZ320">
        <v>0.30551410000000001</v>
      </c>
      <c r="BA320">
        <v>0.33678010000000003</v>
      </c>
      <c r="BB320">
        <v>0.27538639999999998</v>
      </c>
      <c r="BC320">
        <v>0.11822539999999999</v>
      </c>
      <c r="BD320">
        <v>0.19434029999999999</v>
      </c>
      <c r="BE320">
        <v>0.16796800000000001</v>
      </c>
      <c r="BF320">
        <v>-0.1081259</v>
      </c>
      <c r="BG320">
        <v>-0.16638</v>
      </c>
      <c r="BH320">
        <v>0.2513358</v>
      </c>
      <c r="BI320">
        <v>-0.1177695</v>
      </c>
      <c r="BJ320">
        <v>8.2470699999999994E-2</v>
      </c>
      <c r="BK320">
        <v>0.1026344</v>
      </c>
      <c r="BL320">
        <v>-0.1021381</v>
      </c>
      <c r="BM320">
        <v>-8.7364000000000001E-3</v>
      </c>
      <c r="BN320">
        <v>8.3256999999999998E-2</v>
      </c>
      <c r="BO320">
        <v>0.2252497</v>
      </c>
      <c r="BP320">
        <v>0.21876719999999999</v>
      </c>
      <c r="BQ320">
        <v>0.26497369999999998</v>
      </c>
      <c r="BR320">
        <v>0.31915280000000001</v>
      </c>
      <c r="BS320">
        <v>0.54658479999999998</v>
      </c>
      <c r="BT320">
        <v>0.63738329999999999</v>
      </c>
      <c r="BU320">
        <v>0.51817610000000003</v>
      </c>
      <c r="BV320">
        <v>0.56371749999999998</v>
      </c>
      <c r="BW320">
        <v>0.25134859999999998</v>
      </c>
      <c r="BX320">
        <v>0.36677559999999998</v>
      </c>
      <c r="BY320">
        <v>0.39831169999999999</v>
      </c>
      <c r="BZ320">
        <v>0.31669760000000002</v>
      </c>
      <c r="CA320">
        <v>0.1615743</v>
      </c>
      <c r="CB320">
        <v>0.2364338</v>
      </c>
      <c r="CC320">
        <v>0.20946890000000001</v>
      </c>
      <c r="CD320">
        <v>-6.5644599999999997E-2</v>
      </c>
      <c r="CE320">
        <v>-0.11904480000000001</v>
      </c>
      <c r="CF320">
        <v>0.31025900000000001</v>
      </c>
      <c r="CG320">
        <v>-5.47278E-2</v>
      </c>
      <c r="CH320">
        <v>0.15101210000000001</v>
      </c>
      <c r="CI320">
        <v>0.17044119999999999</v>
      </c>
      <c r="CJ320">
        <v>-2.8879200000000001E-2</v>
      </c>
      <c r="CK320">
        <v>6.7991499999999996E-2</v>
      </c>
      <c r="CL320">
        <v>0.16153919999999999</v>
      </c>
      <c r="CM320">
        <v>0.31074420000000003</v>
      </c>
      <c r="CN320">
        <v>0.30203390000000002</v>
      </c>
      <c r="CO320">
        <v>0.34305210000000003</v>
      </c>
      <c r="CP320">
        <v>0.386515</v>
      </c>
      <c r="CQ320">
        <v>0.61546310000000004</v>
      </c>
      <c r="CR320">
        <v>0.70862309999999995</v>
      </c>
      <c r="CS320">
        <v>0.58126540000000004</v>
      </c>
      <c r="CT320">
        <v>0.61013790000000001</v>
      </c>
      <c r="CU320">
        <v>0.29495440000000001</v>
      </c>
      <c r="CV320">
        <v>0.40920509999999999</v>
      </c>
      <c r="CW320">
        <v>0.4409283</v>
      </c>
      <c r="CX320">
        <v>0.35800880000000002</v>
      </c>
      <c r="CY320">
        <v>0.2049232</v>
      </c>
      <c r="CZ320">
        <v>0.27852739999999998</v>
      </c>
      <c r="DA320">
        <v>0.25096970000000002</v>
      </c>
      <c r="DB320">
        <v>-2.3163300000000001E-2</v>
      </c>
      <c r="DC320">
        <v>-7.1709499999999995E-2</v>
      </c>
      <c r="DD320">
        <v>0.36918210000000001</v>
      </c>
      <c r="DE320">
        <v>8.3139000000000008E-3</v>
      </c>
      <c r="DF320">
        <v>0.21955350000000001</v>
      </c>
      <c r="DG320">
        <v>0.23824799999999999</v>
      </c>
      <c r="DH320">
        <v>4.4379700000000001E-2</v>
      </c>
      <c r="DI320">
        <v>0.1447194</v>
      </c>
      <c r="DJ320">
        <v>0.23982139999999999</v>
      </c>
      <c r="DK320">
        <v>0.3962386</v>
      </c>
      <c r="DL320">
        <v>0.38530049999999999</v>
      </c>
      <c r="DM320">
        <v>0.42113060000000002</v>
      </c>
      <c r="DN320">
        <v>0.45387719999999998</v>
      </c>
      <c r="DO320">
        <v>0.68434150000000005</v>
      </c>
      <c r="DP320">
        <v>0.77986290000000003</v>
      </c>
      <c r="DQ320">
        <v>0.64435480000000001</v>
      </c>
      <c r="DR320">
        <v>0.65655830000000004</v>
      </c>
      <c r="DS320">
        <v>0.33856019999999998</v>
      </c>
      <c r="DT320">
        <v>0.4516346</v>
      </c>
      <c r="DU320">
        <v>0.4835449</v>
      </c>
      <c r="DV320">
        <v>0.41765560000000002</v>
      </c>
      <c r="DW320">
        <v>0.26751209999999997</v>
      </c>
      <c r="DX320">
        <v>0.33930379999999999</v>
      </c>
      <c r="DY320">
        <v>0.31089040000000001</v>
      </c>
      <c r="DZ320">
        <v>3.8172900000000003E-2</v>
      </c>
      <c r="EA320">
        <v>-3.3649999999999999E-3</v>
      </c>
      <c r="EB320">
        <v>0.45425779999999999</v>
      </c>
      <c r="EC320">
        <v>9.9335999999999994E-2</v>
      </c>
      <c r="ED320">
        <v>0.31851639999999998</v>
      </c>
      <c r="EE320">
        <v>0.33615020000000001</v>
      </c>
      <c r="EF320">
        <v>0.1501538</v>
      </c>
      <c r="EG320">
        <v>0.25550230000000002</v>
      </c>
      <c r="EH320">
        <v>0.35284840000000001</v>
      </c>
      <c r="EI320">
        <v>0.51967909999999995</v>
      </c>
      <c r="EJ320">
        <v>0.50552439999999998</v>
      </c>
      <c r="EK320">
        <v>0.53386339999999999</v>
      </c>
      <c r="EL320">
        <v>0.55113760000000001</v>
      </c>
      <c r="EM320">
        <v>0.78379089999999996</v>
      </c>
      <c r="EN320">
        <v>0.88272200000000001</v>
      </c>
      <c r="EO320">
        <v>0.73544569999999998</v>
      </c>
      <c r="EP320">
        <v>0.7235819</v>
      </c>
      <c r="EQ320">
        <v>0.40151999999999999</v>
      </c>
      <c r="ER320">
        <v>0.51289609999999997</v>
      </c>
      <c r="ES320">
        <v>0.54507649999999996</v>
      </c>
      <c r="ET320">
        <v>49.53436</v>
      </c>
      <c r="EU320">
        <v>48.812719999999999</v>
      </c>
      <c r="EV320">
        <v>48.23903</v>
      </c>
      <c r="EW320">
        <v>47.791829999999997</v>
      </c>
      <c r="EX320">
        <v>47.413829999999997</v>
      </c>
      <c r="EY320">
        <v>47.143090000000001</v>
      </c>
      <c r="EZ320">
        <v>47.015900000000002</v>
      </c>
      <c r="FA320">
        <v>47.348590000000002</v>
      </c>
      <c r="FB320">
        <v>49.492730000000002</v>
      </c>
      <c r="FC320">
        <v>52.320959999999999</v>
      </c>
      <c r="FD320">
        <v>55.150869999999998</v>
      </c>
      <c r="FE320">
        <v>57.482289999999999</v>
      </c>
      <c r="FF320">
        <v>59.144280000000002</v>
      </c>
      <c r="FG320">
        <v>60.510080000000002</v>
      </c>
      <c r="FH320">
        <v>61.40352</v>
      </c>
      <c r="FI320">
        <v>61.18085</v>
      </c>
      <c r="FJ320">
        <v>60.114620000000002</v>
      </c>
      <c r="FK320">
        <v>58.176870000000001</v>
      </c>
      <c r="FL320">
        <v>56.111690000000003</v>
      </c>
      <c r="FM320">
        <v>54.564129999999999</v>
      </c>
      <c r="FN320">
        <v>53.451030000000003</v>
      </c>
      <c r="FO320">
        <v>52.519469999999998</v>
      </c>
      <c r="FP320">
        <v>51.629309999999997</v>
      </c>
      <c r="FQ320">
        <v>50.98621</v>
      </c>
      <c r="FR320">
        <v>7.2193999999999994E-2</v>
      </c>
      <c r="FS320">
        <v>9.8253999999999994E-2</v>
      </c>
    </row>
    <row r="321" spans="1:176" x14ac:dyDescent="0.2">
      <c r="A321" t="s">
        <v>199</v>
      </c>
      <c r="B321" t="s">
        <v>237</v>
      </c>
      <c r="C321" t="s">
        <v>1</v>
      </c>
      <c r="D321" t="s">
        <v>240</v>
      </c>
      <c r="E321">
        <v>295</v>
      </c>
      <c r="F321">
        <v>6.7558340000000001</v>
      </c>
      <c r="G321">
        <v>6.4225139999999996</v>
      </c>
      <c r="H321">
        <v>6.5916839999999999</v>
      </c>
      <c r="I321">
        <v>6.719913</v>
      </c>
      <c r="J321">
        <v>7.0270130000000002</v>
      </c>
      <c r="K321">
        <v>7.6923909999999998</v>
      </c>
      <c r="L321">
        <v>9.8652270000000009</v>
      </c>
      <c r="M321">
        <v>11.78219</v>
      </c>
      <c r="N321">
        <v>14.173310000000001</v>
      </c>
      <c r="O321">
        <v>14.71875</v>
      </c>
      <c r="P321">
        <v>14.589259999999999</v>
      </c>
      <c r="Q321">
        <v>14.10854</v>
      </c>
      <c r="R321">
        <v>13.53675</v>
      </c>
      <c r="S321">
        <v>13.32119</v>
      </c>
      <c r="T321">
        <v>13.16564</v>
      </c>
      <c r="U321">
        <v>12.51576</v>
      </c>
      <c r="V321">
        <v>11.16465</v>
      </c>
      <c r="W321">
        <v>10.15799</v>
      </c>
      <c r="X321">
        <v>9.6837300000000006</v>
      </c>
      <c r="Y321">
        <v>9.2489899999999992</v>
      </c>
      <c r="Z321">
        <v>8.7699110000000005</v>
      </c>
      <c r="AA321">
        <v>7.5921450000000004</v>
      </c>
      <c r="AB321">
        <v>7.095148</v>
      </c>
      <c r="AC321">
        <v>7.0007469999999996</v>
      </c>
      <c r="AD321">
        <v>0.30066080000000001</v>
      </c>
      <c r="AE321">
        <v>2.8245200000000002E-2</v>
      </c>
      <c r="AF321">
        <v>0.14379710000000001</v>
      </c>
      <c r="AG321">
        <v>1.4831799999999999E-2</v>
      </c>
      <c r="AH321">
        <v>-0.3847061</v>
      </c>
      <c r="AI321">
        <v>-0.43195210000000001</v>
      </c>
      <c r="AJ321">
        <v>-7.6670500000000003E-2</v>
      </c>
      <c r="AK321">
        <v>-0.55230520000000005</v>
      </c>
      <c r="AL321">
        <v>-0.30480990000000002</v>
      </c>
      <c r="AM321">
        <v>-0.39461309999999999</v>
      </c>
      <c r="AN321">
        <v>-0.72988810000000004</v>
      </c>
      <c r="AO321">
        <v>-0.48738130000000002</v>
      </c>
      <c r="AP321">
        <v>-0.31846780000000002</v>
      </c>
      <c r="AQ321">
        <v>-0.2775707</v>
      </c>
      <c r="AR321">
        <v>-0.39555459999999998</v>
      </c>
      <c r="AS321">
        <v>-0.48382619999999998</v>
      </c>
      <c r="AT321">
        <v>-0.39131569999999999</v>
      </c>
      <c r="AU321">
        <v>-0.1599951</v>
      </c>
      <c r="AV321">
        <v>-0.11705069999999999</v>
      </c>
      <c r="AW321">
        <v>-2.9902000000000001E-2</v>
      </c>
      <c r="AX321">
        <v>0.19589909999999999</v>
      </c>
      <c r="AY321">
        <v>-5.3855699999999999E-2</v>
      </c>
      <c r="AZ321">
        <v>0.17060800000000001</v>
      </c>
      <c r="BA321">
        <v>0.26925490000000002</v>
      </c>
      <c r="BB321">
        <v>0.36030760000000001</v>
      </c>
      <c r="BC321">
        <v>9.0834100000000001E-2</v>
      </c>
      <c r="BD321">
        <v>0.20457349999999999</v>
      </c>
      <c r="BE321">
        <v>7.4752399999999997E-2</v>
      </c>
      <c r="BF321">
        <v>-0.32336989999999999</v>
      </c>
      <c r="BG321">
        <v>-0.36360759999999998</v>
      </c>
      <c r="BH321">
        <v>8.4051000000000004E-3</v>
      </c>
      <c r="BI321">
        <v>-0.461283</v>
      </c>
      <c r="BJ321">
        <v>-0.20584710000000001</v>
      </c>
      <c r="BK321">
        <v>-0.2967108</v>
      </c>
      <c r="BL321">
        <v>-0.6241139</v>
      </c>
      <c r="BM321">
        <v>-0.3765984</v>
      </c>
      <c r="BN321">
        <v>-0.20544080000000001</v>
      </c>
      <c r="BO321">
        <v>-0.15413019999999999</v>
      </c>
      <c r="BP321">
        <v>-0.27533069999999998</v>
      </c>
      <c r="BQ321">
        <v>-0.37109340000000002</v>
      </c>
      <c r="BR321">
        <v>-0.29405540000000002</v>
      </c>
      <c r="BS321">
        <v>-6.0545700000000001E-2</v>
      </c>
      <c r="BT321">
        <v>-1.41916E-2</v>
      </c>
      <c r="BU321">
        <v>6.1189E-2</v>
      </c>
      <c r="BV321">
        <v>0.26292280000000001</v>
      </c>
      <c r="BW321">
        <v>9.1041000000000004E-3</v>
      </c>
      <c r="BX321">
        <v>0.2318694</v>
      </c>
      <c r="BY321">
        <v>0.33078649999999998</v>
      </c>
      <c r="BZ321">
        <v>0.4016188</v>
      </c>
      <c r="CA321">
        <v>0.134183</v>
      </c>
      <c r="CB321">
        <v>0.246667</v>
      </c>
      <c r="CC321">
        <v>0.1162533</v>
      </c>
      <c r="CD321">
        <v>-0.28088859999999999</v>
      </c>
      <c r="CE321">
        <v>-0.31627230000000001</v>
      </c>
      <c r="CF321">
        <v>6.7328299999999994E-2</v>
      </c>
      <c r="CG321">
        <v>-0.39824140000000002</v>
      </c>
      <c r="CH321">
        <v>-0.1373057</v>
      </c>
      <c r="CI321">
        <v>-0.228904</v>
      </c>
      <c r="CJ321">
        <v>-0.55085499999999998</v>
      </c>
      <c r="CK321">
        <v>-0.29987049999999998</v>
      </c>
      <c r="CL321">
        <v>-0.12715860000000001</v>
      </c>
      <c r="CM321">
        <v>-6.8635799999999997E-2</v>
      </c>
      <c r="CN321">
        <v>-0.19206400000000001</v>
      </c>
      <c r="CO321">
        <v>-0.29301490000000002</v>
      </c>
      <c r="CP321">
        <v>-0.22669320000000001</v>
      </c>
      <c r="CQ321">
        <v>8.3327000000000002E-3</v>
      </c>
      <c r="CR321">
        <v>5.70482E-2</v>
      </c>
      <c r="CS321">
        <v>0.12427829999999999</v>
      </c>
      <c r="CT321">
        <v>0.30934319999999998</v>
      </c>
      <c r="CU321">
        <v>5.2709899999999997E-2</v>
      </c>
      <c r="CV321">
        <v>0.27429890000000001</v>
      </c>
      <c r="CW321">
        <v>0.37340309999999999</v>
      </c>
      <c r="CX321">
        <v>0.44292999999999999</v>
      </c>
      <c r="CY321">
        <v>0.17753189999999999</v>
      </c>
      <c r="CZ321">
        <v>0.28876059999999998</v>
      </c>
      <c r="DA321">
        <v>0.15775420000000001</v>
      </c>
      <c r="DB321">
        <v>-0.23840729999999999</v>
      </c>
      <c r="DC321">
        <v>-0.26893709999999998</v>
      </c>
      <c r="DD321">
        <v>0.12625140000000001</v>
      </c>
      <c r="DE321">
        <v>-0.33519969999999999</v>
      </c>
      <c r="DF321">
        <v>-6.87643E-2</v>
      </c>
      <c r="DG321">
        <v>-0.1610972</v>
      </c>
      <c r="DH321">
        <v>-0.47759620000000003</v>
      </c>
      <c r="DI321">
        <v>-0.22314249999999999</v>
      </c>
      <c r="DJ321">
        <v>-4.8876500000000003E-2</v>
      </c>
      <c r="DK321">
        <v>1.6858700000000001E-2</v>
      </c>
      <c r="DL321">
        <v>-0.1087973</v>
      </c>
      <c r="DM321">
        <v>-0.2149365</v>
      </c>
      <c r="DN321">
        <v>-0.159331</v>
      </c>
      <c r="DO321">
        <v>7.7211000000000002E-2</v>
      </c>
      <c r="DP321">
        <v>0.12828800000000001</v>
      </c>
      <c r="DQ321">
        <v>0.1873677</v>
      </c>
      <c r="DR321">
        <v>0.35576360000000001</v>
      </c>
      <c r="DS321">
        <v>9.6315700000000004E-2</v>
      </c>
      <c r="DT321">
        <v>0.31672840000000002</v>
      </c>
      <c r="DU321">
        <v>0.41601969999999999</v>
      </c>
      <c r="DV321">
        <v>0.50257689999999999</v>
      </c>
      <c r="DW321">
        <v>0.2401208</v>
      </c>
      <c r="DX321">
        <v>0.34953689999999998</v>
      </c>
      <c r="DY321">
        <v>0.2176748</v>
      </c>
      <c r="DZ321">
        <v>-0.17707110000000001</v>
      </c>
      <c r="EA321">
        <v>-0.20059250000000001</v>
      </c>
      <c r="EB321">
        <v>0.21132709999999999</v>
      </c>
      <c r="EC321">
        <v>-0.24417759999999999</v>
      </c>
      <c r="ED321">
        <v>3.01985E-2</v>
      </c>
      <c r="EE321">
        <v>-6.3195000000000001E-2</v>
      </c>
      <c r="EF321">
        <v>-0.37182199999999999</v>
      </c>
      <c r="EG321">
        <v>-0.1123596</v>
      </c>
      <c r="EH321">
        <v>6.4150600000000002E-2</v>
      </c>
      <c r="EI321">
        <v>0.14029910000000001</v>
      </c>
      <c r="EJ321">
        <v>1.1426499999999999E-2</v>
      </c>
      <c r="EK321">
        <v>-0.10220360000000001</v>
      </c>
      <c r="EL321">
        <v>-6.2070699999999999E-2</v>
      </c>
      <c r="EM321">
        <v>0.1766604</v>
      </c>
      <c r="EN321">
        <v>0.23114709999999999</v>
      </c>
      <c r="EO321">
        <v>0.2784587</v>
      </c>
      <c r="EP321">
        <v>0.42278719999999997</v>
      </c>
      <c r="EQ321">
        <v>0.15927549999999999</v>
      </c>
      <c r="ER321">
        <v>0.37798989999999999</v>
      </c>
      <c r="ES321">
        <v>0.47755130000000001</v>
      </c>
      <c r="ET321">
        <v>39.465400000000002</v>
      </c>
      <c r="EU321">
        <v>38.607430000000001</v>
      </c>
      <c r="EV321">
        <v>37.956049999999998</v>
      </c>
      <c r="EW321">
        <v>37.367600000000003</v>
      </c>
      <c r="EX321">
        <v>37.224490000000003</v>
      </c>
      <c r="EY321">
        <v>37.803049999999999</v>
      </c>
      <c r="EZ321">
        <v>38.09451</v>
      </c>
      <c r="FA321">
        <v>38.526949999999999</v>
      </c>
      <c r="FB321">
        <v>40.792700000000004</v>
      </c>
      <c r="FC321">
        <v>45.07761</v>
      </c>
      <c r="FD321">
        <v>48.174140000000001</v>
      </c>
      <c r="FE321">
        <v>51.1068</v>
      </c>
      <c r="FF321">
        <v>52.922269999999997</v>
      </c>
      <c r="FG321">
        <v>54.055819999999997</v>
      </c>
      <c r="FH321">
        <v>54.765560000000001</v>
      </c>
      <c r="FI321">
        <v>54.749490000000002</v>
      </c>
      <c r="FJ321">
        <v>53.921729999999997</v>
      </c>
      <c r="FK321">
        <v>52.165869999999998</v>
      </c>
      <c r="FL321">
        <v>49.958289999999998</v>
      </c>
      <c r="FM321">
        <v>47.64011</v>
      </c>
      <c r="FN321">
        <v>46.165889999999997</v>
      </c>
      <c r="FO321">
        <v>44.922989999999999</v>
      </c>
      <c r="FP321">
        <v>43.69547</v>
      </c>
      <c r="FQ321">
        <v>42.839919999999999</v>
      </c>
      <c r="FR321">
        <v>7.2193999999999994E-2</v>
      </c>
      <c r="FS321">
        <v>9.8253999999999994E-2</v>
      </c>
    </row>
    <row r="322" spans="1:176" x14ac:dyDescent="0.2">
      <c r="A322" t="s">
        <v>199</v>
      </c>
      <c r="B322" t="s">
        <v>237</v>
      </c>
      <c r="C322" t="s">
        <v>1</v>
      </c>
      <c r="D322" t="s">
        <v>230</v>
      </c>
      <c r="E322">
        <v>295</v>
      </c>
      <c r="F322">
        <v>6.6509799999999997</v>
      </c>
      <c r="G322">
        <v>6.3581880000000002</v>
      </c>
      <c r="H322">
        <v>6.425592</v>
      </c>
      <c r="I322">
        <v>6.5781450000000001</v>
      </c>
      <c r="J322">
        <v>6.8058350000000001</v>
      </c>
      <c r="K322">
        <v>7.6570539999999996</v>
      </c>
      <c r="L322">
        <v>9.8104999999999993</v>
      </c>
      <c r="M322">
        <v>11.54064</v>
      </c>
      <c r="N322">
        <v>13.482760000000001</v>
      </c>
      <c r="O322">
        <v>14.016450000000001</v>
      </c>
      <c r="P322">
        <v>14.03997</v>
      </c>
      <c r="Q322">
        <v>13.762280000000001</v>
      </c>
      <c r="R322">
        <v>13.486549999999999</v>
      </c>
      <c r="S322">
        <v>13.79147</v>
      </c>
      <c r="T322">
        <v>13.618230000000001</v>
      </c>
      <c r="U322">
        <v>12.961729999999999</v>
      </c>
      <c r="V322">
        <v>11.92787</v>
      </c>
      <c r="W322">
        <v>11.056190000000001</v>
      </c>
      <c r="X322">
        <v>10.322290000000001</v>
      </c>
      <c r="Y322">
        <v>9.7057319999999994</v>
      </c>
      <c r="Z322">
        <v>9.0345870000000001</v>
      </c>
      <c r="AA322">
        <v>7.8659359999999996</v>
      </c>
      <c r="AB322">
        <v>7.2737249999999998</v>
      </c>
      <c r="AC322">
        <v>6.9520049999999998</v>
      </c>
      <c r="AD322">
        <v>0.22043160000000001</v>
      </c>
      <c r="AE322">
        <v>5.4604800000000002E-2</v>
      </c>
      <c r="AF322">
        <v>0.13434750000000001</v>
      </c>
      <c r="AG322">
        <v>0.10324</v>
      </c>
      <c r="AH322">
        <v>-0.18028920000000001</v>
      </c>
      <c r="AI322">
        <v>-0.24431130000000001</v>
      </c>
      <c r="AJ322">
        <v>0.1539537</v>
      </c>
      <c r="AK322">
        <v>-0.2262218</v>
      </c>
      <c r="AL322">
        <v>-3.1101899999999998E-2</v>
      </c>
      <c r="AM322">
        <v>-1.49029E-2</v>
      </c>
      <c r="AN322">
        <v>-0.2335352</v>
      </c>
      <c r="AO322">
        <v>-0.13775699999999999</v>
      </c>
      <c r="AP322">
        <v>-4.4501600000000002E-2</v>
      </c>
      <c r="AQ322">
        <v>8.3087300000000003E-2</v>
      </c>
      <c r="AR322">
        <v>7.4039400000000005E-2</v>
      </c>
      <c r="AS322">
        <v>0.1202829</v>
      </c>
      <c r="AT322">
        <v>0.1913888</v>
      </c>
      <c r="AU322">
        <v>0.41619289999999998</v>
      </c>
      <c r="AV322">
        <v>0.50009269999999995</v>
      </c>
      <c r="AW322">
        <v>0.40323920000000002</v>
      </c>
      <c r="AX322">
        <v>0.48151630000000001</v>
      </c>
      <c r="AY322">
        <v>0.17498659999999999</v>
      </c>
      <c r="AZ322">
        <v>0.29796430000000002</v>
      </c>
      <c r="BA322">
        <v>0.33285949999999997</v>
      </c>
      <c r="BB322">
        <v>0.28007850000000001</v>
      </c>
      <c r="BC322">
        <v>0.1171937</v>
      </c>
      <c r="BD322">
        <v>0.19512389999999999</v>
      </c>
      <c r="BE322">
        <v>0.16316069999999999</v>
      </c>
      <c r="BF322">
        <v>-0.118953</v>
      </c>
      <c r="BG322">
        <v>-0.1759667</v>
      </c>
      <c r="BH322">
        <v>0.2390294</v>
      </c>
      <c r="BI322">
        <v>-0.13519970000000001</v>
      </c>
      <c r="BJ322">
        <v>6.7860900000000002E-2</v>
      </c>
      <c r="BK322">
        <v>8.2999400000000001E-2</v>
      </c>
      <c r="BL322">
        <v>-0.12776100000000001</v>
      </c>
      <c r="BM322">
        <v>-2.6974000000000001E-2</v>
      </c>
      <c r="BN322">
        <v>6.85254E-2</v>
      </c>
      <c r="BO322">
        <v>0.20652780000000001</v>
      </c>
      <c r="BP322">
        <v>0.1942632</v>
      </c>
      <c r="BQ322">
        <v>0.23301569999999999</v>
      </c>
      <c r="BR322">
        <v>0.28864909999999999</v>
      </c>
      <c r="BS322">
        <v>0.5156423</v>
      </c>
      <c r="BT322">
        <v>0.60295169999999998</v>
      </c>
      <c r="BU322">
        <v>0.4943302</v>
      </c>
      <c r="BV322">
        <v>0.54853989999999997</v>
      </c>
      <c r="BW322">
        <v>0.2379464</v>
      </c>
      <c r="BX322">
        <v>0.35922579999999998</v>
      </c>
      <c r="BY322">
        <v>0.39439109999999999</v>
      </c>
      <c r="BZ322">
        <v>0.3213897</v>
      </c>
      <c r="CA322">
        <v>0.16054260000000001</v>
      </c>
      <c r="CB322">
        <v>0.23721739999999999</v>
      </c>
      <c r="CC322">
        <v>0.2046615</v>
      </c>
      <c r="CD322">
        <v>-7.6471700000000004E-2</v>
      </c>
      <c r="CE322">
        <v>-0.12863150000000001</v>
      </c>
      <c r="CF322">
        <v>0.29795260000000001</v>
      </c>
      <c r="CG322">
        <v>-7.2158E-2</v>
      </c>
      <c r="CH322">
        <v>0.1364023</v>
      </c>
      <c r="CI322">
        <v>0.1508062</v>
      </c>
      <c r="CJ322">
        <v>-5.4502099999999998E-2</v>
      </c>
      <c r="CK322">
        <v>4.9753899999999997E-2</v>
      </c>
      <c r="CL322">
        <v>0.14680760000000001</v>
      </c>
      <c r="CM322">
        <v>0.29202220000000001</v>
      </c>
      <c r="CN322">
        <v>0.2775299</v>
      </c>
      <c r="CO322">
        <v>0.31109419999999999</v>
      </c>
      <c r="CP322">
        <v>0.35601129999999997</v>
      </c>
      <c r="CQ322">
        <v>0.58452059999999995</v>
      </c>
      <c r="CR322">
        <v>0.67419150000000005</v>
      </c>
      <c r="CS322">
        <v>0.55741949999999996</v>
      </c>
      <c r="CT322">
        <v>0.5949603</v>
      </c>
      <c r="CU322">
        <v>0.28155219999999997</v>
      </c>
      <c r="CV322">
        <v>0.40165529999999999</v>
      </c>
      <c r="CW322">
        <v>0.4370077</v>
      </c>
      <c r="CX322">
        <v>0.36270089999999999</v>
      </c>
      <c r="CY322">
        <v>0.2038915</v>
      </c>
      <c r="CZ322">
        <v>0.27931099999999998</v>
      </c>
      <c r="DA322">
        <v>0.2461624</v>
      </c>
      <c r="DB322">
        <v>-3.3990399999999997E-2</v>
      </c>
      <c r="DC322">
        <v>-8.1296300000000002E-2</v>
      </c>
      <c r="DD322">
        <v>0.35687570000000002</v>
      </c>
      <c r="DE322">
        <v>-9.1163000000000008E-3</v>
      </c>
      <c r="DF322">
        <v>0.20494370000000001</v>
      </c>
      <c r="DG322">
        <v>0.218613</v>
      </c>
      <c r="DH322">
        <v>1.8756700000000001E-2</v>
      </c>
      <c r="DI322">
        <v>0.12648180000000001</v>
      </c>
      <c r="DJ322">
        <v>0.22508980000000001</v>
      </c>
      <c r="DK322">
        <v>0.37751669999999998</v>
      </c>
      <c r="DL322">
        <v>0.36079660000000002</v>
      </c>
      <c r="DM322">
        <v>0.38917259999999998</v>
      </c>
      <c r="DN322">
        <v>0.42337360000000002</v>
      </c>
      <c r="DO322">
        <v>0.65339899999999995</v>
      </c>
      <c r="DP322">
        <v>0.74543139999999997</v>
      </c>
      <c r="DQ322">
        <v>0.62050879999999997</v>
      </c>
      <c r="DR322">
        <v>0.64138070000000003</v>
      </c>
      <c r="DS322">
        <v>0.325158</v>
      </c>
      <c r="DT322">
        <v>0.4440848</v>
      </c>
      <c r="DU322">
        <v>0.4796243</v>
      </c>
      <c r="DV322">
        <v>0.42234769999999999</v>
      </c>
      <c r="DW322">
        <v>0.26648040000000001</v>
      </c>
      <c r="DX322">
        <v>0.34008729999999998</v>
      </c>
      <c r="DY322">
        <v>0.3060831</v>
      </c>
      <c r="DZ322">
        <v>2.73458E-2</v>
      </c>
      <c r="EA322">
        <v>-1.29517E-2</v>
      </c>
      <c r="EB322">
        <v>0.44195139999999999</v>
      </c>
      <c r="EC322">
        <v>8.1905800000000001E-2</v>
      </c>
      <c r="ED322">
        <v>0.30390650000000002</v>
      </c>
      <c r="EE322">
        <v>0.3165152</v>
      </c>
      <c r="EF322">
        <v>0.1245309</v>
      </c>
      <c r="EG322">
        <v>0.2372647</v>
      </c>
      <c r="EH322">
        <v>0.3381168</v>
      </c>
      <c r="EI322">
        <v>0.50095710000000004</v>
      </c>
      <c r="EJ322">
        <v>0.48102050000000002</v>
      </c>
      <c r="EK322">
        <v>0.50190539999999995</v>
      </c>
      <c r="EL322">
        <v>0.52063389999999998</v>
      </c>
      <c r="EM322">
        <v>0.75284839999999997</v>
      </c>
      <c r="EN322">
        <v>0.8482904</v>
      </c>
      <c r="EO322">
        <v>0.7115998</v>
      </c>
      <c r="EP322">
        <v>0.70840440000000005</v>
      </c>
      <c r="EQ322">
        <v>0.38811780000000001</v>
      </c>
      <c r="ER322">
        <v>0.50534630000000003</v>
      </c>
      <c r="ES322">
        <v>0.54115590000000002</v>
      </c>
      <c r="ET322">
        <v>45.590269999999997</v>
      </c>
      <c r="EU322">
        <v>44.683570000000003</v>
      </c>
      <c r="EV322">
        <v>43.842469999999999</v>
      </c>
      <c r="EW322">
        <v>43.299570000000003</v>
      </c>
      <c r="EX322">
        <v>42.738390000000003</v>
      </c>
      <c r="EY322">
        <v>42.39011</v>
      </c>
      <c r="EZ322">
        <v>42.269370000000002</v>
      </c>
      <c r="FA322">
        <v>42.289560000000002</v>
      </c>
      <c r="FB322">
        <v>45.108960000000003</v>
      </c>
      <c r="FC322">
        <v>50.36721</v>
      </c>
      <c r="FD322">
        <v>54.940150000000003</v>
      </c>
      <c r="FE322">
        <v>58.641629999999999</v>
      </c>
      <c r="FF322">
        <v>61.767940000000003</v>
      </c>
      <c r="FG322">
        <v>63.866370000000003</v>
      </c>
      <c r="FH322">
        <v>65.161829999999995</v>
      </c>
      <c r="FI322">
        <v>65.277240000000006</v>
      </c>
      <c r="FJ322">
        <v>62.937539999999998</v>
      </c>
      <c r="FK322">
        <v>58.491549999999997</v>
      </c>
      <c r="FL322">
        <v>55.15211</v>
      </c>
      <c r="FM322">
        <v>52.909840000000003</v>
      </c>
      <c r="FN322">
        <v>51.166609999999999</v>
      </c>
      <c r="FO322">
        <v>49.599829999999997</v>
      </c>
      <c r="FP322">
        <v>48.296990000000001</v>
      </c>
      <c r="FQ322">
        <v>47.030419999999999</v>
      </c>
      <c r="FR322">
        <v>7.2193999999999994E-2</v>
      </c>
      <c r="FS322">
        <v>9.8253999999999994E-2</v>
      </c>
    </row>
    <row r="323" spans="1:176" x14ac:dyDescent="0.2">
      <c r="A323" t="s">
        <v>199</v>
      </c>
      <c r="B323" t="s">
        <v>237</v>
      </c>
      <c r="C323" t="s">
        <v>1</v>
      </c>
      <c r="D323" t="s">
        <v>241</v>
      </c>
      <c r="E323">
        <v>295</v>
      </c>
      <c r="F323">
        <v>6.5220719999999996</v>
      </c>
      <c r="G323">
        <v>6.4572900000000004</v>
      </c>
      <c r="H323">
        <v>6.6568889999999996</v>
      </c>
      <c r="I323">
        <v>6.7264710000000001</v>
      </c>
      <c r="J323">
        <v>7.1080620000000003</v>
      </c>
      <c r="K323">
        <v>7.9569780000000003</v>
      </c>
      <c r="L323">
        <v>9.9834840000000007</v>
      </c>
      <c r="M323">
        <v>11.238250000000001</v>
      </c>
      <c r="N323">
        <v>12.46035</v>
      </c>
      <c r="O323">
        <v>12.84238</v>
      </c>
      <c r="P323">
        <v>12.605169999999999</v>
      </c>
      <c r="Q323">
        <v>12.11284</v>
      </c>
      <c r="R323">
        <v>12.139340000000001</v>
      </c>
      <c r="S323">
        <v>12.489649999999999</v>
      </c>
      <c r="T323">
        <v>12.19469</v>
      </c>
      <c r="U323">
        <v>11.769600000000001</v>
      </c>
      <c r="V323">
        <v>10.852510000000001</v>
      </c>
      <c r="W323">
        <v>10.155010000000001</v>
      </c>
      <c r="X323">
        <v>9.7860829999999996</v>
      </c>
      <c r="Y323">
        <v>9.2323989999999991</v>
      </c>
      <c r="Z323">
        <v>8.5446469999999994</v>
      </c>
      <c r="AA323">
        <v>7.572114</v>
      </c>
      <c r="AB323">
        <v>7.0318050000000003</v>
      </c>
      <c r="AC323">
        <v>6.6982480000000004</v>
      </c>
      <c r="AD323">
        <v>0.22422020000000001</v>
      </c>
      <c r="AE323">
        <v>4.9563799999999998E-2</v>
      </c>
      <c r="AF323">
        <v>0.13345679999999999</v>
      </c>
      <c r="AG323">
        <v>9.4927999999999998E-2</v>
      </c>
      <c r="AH323">
        <v>-0.19743140000000001</v>
      </c>
      <c r="AI323">
        <v>-0.26069540000000002</v>
      </c>
      <c r="AJ323">
        <v>0.13507089999999999</v>
      </c>
      <c r="AK323">
        <v>-0.2516022</v>
      </c>
      <c r="AL323">
        <v>-5.3627599999999997E-2</v>
      </c>
      <c r="AM323">
        <v>-4.6355899999999998E-2</v>
      </c>
      <c r="AN323">
        <v>-0.27540239999999999</v>
      </c>
      <c r="AO323">
        <v>-0.1675362</v>
      </c>
      <c r="AP323">
        <v>-6.8896700000000005E-2</v>
      </c>
      <c r="AQ323">
        <v>5.1455099999999997E-2</v>
      </c>
      <c r="AR323">
        <v>3.4934600000000003E-2</v>
      </c>
      <c r="AS323">
        <v>6.89969E-2</v>
      </c>
      <c r="AT323">
        <v>0.14277819999999999</v>
      </c>
      <c r="AU323">
        <v>0.37103940000000002</v>
      </c>
      <c r="AV323">
        <v>0.45412710000000001</v>
      </c>
      <c r="AW323">
        <v>0.37321330000000003</v>
      </c>
      <c r="AX323">
        <v>0.46177420000000002</v>
      </c>
      <c r="AY323">
        <v>0.15855929999999999</v>
      </c>
      <c r="AZ323">
        <v>0.28853430000000002</v>
      </c>
      <c r="BA323">
        <v>0.32780559999999997</v>
      </c>
      <c r="BB323">
        <v>0.28386699999999998</v>
      </c>
      <c r="BC323">
        <v>0.11215269999999999</v>
      </c>
      <c r="BD323">
        <v>0.19423319999999999</v>
      </c>
      <c r="BE323">
        <v>0.15484870000000001</v>
      </c>
      <c r="BF323">
        <v>-0.1360952</v>
      </c>
      <c r="BG323">
        <v>-0.19235079999999999</v>
      </c>
      <c r="BH323">
        <v>0.2201466</v>
      </c>
      <c r="BI323">
        <v>-0.16058</v>
      </c>
      <c r="BJ323">
        <v>4.5335300000000002E-2</v>
      </c>
      <c r="BK323">
        <v>5.1546300000000003E-2</v>
      </c>
      <c r="BL323">
        <v>-0.16962820000000001</v>
      </c>
      <c r="BM323">
        <v>-5.67533E-2</v>
      </c>
      <c r="BN323">
        <v>4.4130299999999997E-2</v>
      </c>
      <c r="BO323">
        <v>0.17489550000000001</v>
      </c>
      <c r="BP323">
        <v>0.1551584</v>
      </c>
      <c r="BQ323">
        <v>0.1817298</v>
      </c>
      <c r="BR323">
        <v>0.24003859999999999</v>
      </c>
      <c r="BS323">
        <v>0.47048879999999998</v>
      </c>
      <c r="BT323">
        <v>0.55698619999999999</v>
      </c>
      <c r="BU323">
        <v>0.4643042</v>
      </c>
      <c r="BV323">
        <v>0.52879790000000004</v>
      </c>
      <c r="BW323">
        <v>0.2215192</v>
      </c>
      <c r="BX323">
        <v>0.34979579999999999</v>
      </c>
      <c r="BY323">
        <v>0.38933719999999999</v>
      </c>
      <c r="BZ323">
        <v>0.32517819999999997</v>
      </c>
      <c r="CA323">
        <v>0.15550159999999999</v>
      </c>
      <c r="CB323">
        <v>0.2363267</v>
      </c>
      <c r="CC323">
        <v>0.19634950000000001</v>
      </c>
      <c r="CD323">
        <v>-9.3614000000000003E-2</v>
      </c>
      <c r="CE323">
        <v>-0.14501559999999999</v>
      </c>
      <c r="CF323">
        <v>0.27906979999999998</v>
      </c>
      <c r="CG323">
        <v>-9.7538399999999997E-2</v>
      </c>
      <c r="CH323">
        <v>0.1138767</v>
      </c>
      <c r="CI323">
        <v>0.1193531</v>
      </c>
      <c r="CJ323">
        <v>-9.6369300000000005E-2</v>
      </c>
      <c r="CK323">
        <v>1.9974599999999999E-2</v>
      </c>
      <c r="CL323">
        <v>0.12241249999999999</v>
      </c>
      <c r="CM323">
        <v>0.26039000000000001</v>
      </c>
      <c r="CN323">
        <v>0.2384251</v>
      </c>
      <c r="CO323">
        <v>0.25980819999999999</v>
      </c>
      <c r="CP323">
        <v>0.30740079999999997</v>
      </c>
      <c r="CQ323">
        <v>0.53936709999999999</v>
      </c>
      <c r="CR323">
        <v>0.62822599999999995</v>
      </c>
      <c r="CS323">
        <v>0.52739360000000002</v>
      </c>
      <c r="CT323">
        <v>0.57521829999999996</v>
      </c>
      <c r="CU323">
        <v>0.2651249</v>
      </c>
      <c r="CV323">
        <v>0.3922253</v>
      </c>
      <c r="CW323">
        <v>0.4319538</v>
      </c>
      <c r="CX323">
        <v>0.36648940000000002</v>
      </c>
      <c r="CY323">
        <v>0.19885040000000001</v>
      </c>
      <c r="CZ323">
        <v>0.27842020000000001</v>
      </c>
      <c r="DA323">
        <v>0.23785039999999999</v>
      </c>
      <c r="DB323">
        <v>-5.1132700000000003E-2</v>
      </c>
      <c r="DC323">
        <v>-9.7680299999999998E-2</v>
      </c>
      <c r="DD323">
        <v>0.33799289999999999</v>
      </c>
      <c r="DE323">
        <v>-3.4496699999999998E-2</v>
      </c>
      <c r="DF323">
        <v>0.1824181</v>
      </c>
      <c r="DG323">
        <v>0.18715989999999999</v>
      </c>
      <c r="DH323">
        <v>-2.31104E-2</v>
      </c>
      <c r="DI323">
        <v>9.6702499999999997E-2</v>
      </c>
      <c r="DJ323">
        <v>0.2006947</v>
      </c>
      <c r="DK323">
        <v>0.34588439999999998</v>
      </c>
      <c r="DL323">
        <v>0.32169180000000003</v>
      </c>
      <c r="DM323">
        <v>0.33788669999999998</v>
      </c>
      <c r="DN323">
        <v>0.37476300000000001</v>
      </c>
      <c r="DO323">
        <v>0.60824549999999999</v>
      </c>
      <c r="DP323">
        <v>0.69946580000000003</v>
      </c>
      <c r="DQ323">
        <v>0.59048290000000003</v>
      </c>
      <c r="DR323">
        <v>0.62163869999999999</v>
      </c>
      <c r="DS323">
        <v>0.30873070000000002</v>
      </c>
      <c r="DT323">
        <v>0.43465480000000001</v>
      </c>
      <c r="DU323">
        <v>0.47457050000000001</v>
      </c>
      <c r="DV323">
        <v>0.42613630000000002</v>
      </c>
      <c r="DW323">
        <v>0.26143929999999999</v>
      </c>
      <c r="DX323">
        <v>0.33919660000000001</v>
      </c>
      <c r="DY323">
        <v>0.29777110000000001</v>
      </c>
      <c r="DZ323">
        <v>1.0203500000000001E-2</v>
      </c>
      <c r="EA323">
        <v>-2.9335799999999999E-2</v>
      </c>
      <c r="EB323">
        <v>0.42306860000000002</v>
      </c>
      <c r="EC323">
        <v>5.6525400000000003E-2</v>
      </c>
      <c r="ED323">
        <v>0.28138089999999999</v>
      </c>
      <c r="EE323">
        <v>0.28506219999999999</v>
      </c>
      <c r="EF323">
        <v>8.2663799999999996E-2</v>
      </c>
      <c r="EG323">
        <v>0.20748539999999999</v>
      </c>
      <c r="EH323">
        <v>0.31372169999999999</v>
      </c>
      <c r="EI323">
        <v>0.46932489999999999</v>
      </c>
      <c r="EJ323">
        <v>0.44191570000000002</v>
      </c>
      <c r="EK323">
        <v>0.45061950000000001</v>
      </c>
      <c r="EL323">
        <v>0.47202329999999998</v>
      </c>
      <c r="EM323">
        <v>0.70769490000000002</v>
      </c>
      <c r="EN323">
        <v>0.80232479999999995</v>
      </c>
      <c r="EO323">
        <v>0.68157389999999995</v>
      </c>
      <c r="EP323">
        <v>0.68866229999999995</v>
      </c>
      <c r="EQ323">
        <v>0.37169059999999998</v>
      </c>
      <c r="ER323">
        <v>0.49591629999999998</v>
      </c>
      <c r="ES323">
        <v>0.53610210000000003</v>
      </c>
      <c r="ET323">
        <v>41.812779999999997</v>
      </c>
      <c r="EU323">
        <v>40.547429999999999</v>
      </c>
      <c r="EV323">
        <v>39.305329999999998</v>
      </c>
      <c r="EW323">
        <v>38.587470000000003</v>
      </c>
      <c r="EX323">
        <v>37.841090000000001</v>
      </c>
      <c r="EY323">
        <v>37.333559999999999</v>
      </c>
      <c r="EZ323">
        <v>36.85463</v>
      </c>
      <c r="FA323">
        <v>37.002850000000002</v>
      </c>
      <c r="FB323">
        <v>41.19603</v>
      </c>
      <c r="FC323">
        <v>48.536000000000001</v>
      </c>
      <c r="FD323">
        <v>54.150939999999999</v>
      </c>
      <c r="FE323">
        <v>59.314999999999998</v>
      </c>
      <c r="FF323">
        <v>62.903709999999997</v>
      </c>
      <c r="FG323">
        <v>65.814880000000002</v>
      </c>
      <c r="FH323">
        <v>68.125690000000006</v>
      </c>
      <c r="FI323">
        <v>69.060519999999997</v>
      </c>
      <c r="FJ323">
        <v>66.405339999999995</v>
      </c>
      <c r="FK323">
        <v>59.441940000000002</v>
      </c>
      <c r="FL323">
        <v>54.399799999999999</v>
      </c>
      <c r="FM323">
        <v>51.154139999999998</v>
      </c>
      <c r="FN323">
        <v>48.757449999999999</v>
      </c>
      <c r="FO323">
        <v>46.18544</v>
      </c>
      <c r="FP323">
        <v>44.527740000000001</v>
      </c>
      <c r="FQ323">
        <v>43.190669999999997</v>
      </c>
      <c r="FR323">
        <v>7.2193999999999994E-2</v>
      </c>
      <c r="FS323">
        <v>9.8253999999999994E-2</v>
      </c>
    </row>
    <row r="324" spans="1:176" x14ac:dyDescent="0.2">
      <c r="A324" t="s">
        <v>199</v>
      </c>
      <c r="B324" t="s">
        <v>237</v>
      </c>
      <c r="C324" t="s">
        <v>1</v>
      </c>
      <c r="D324" t="s">
        <v>231</v>
      </c>
      <c r="E324">
        <v>295</v>
      </c>
      <c r="F324">
        <v>7.2320440000000001</v>
      </c>
      <c r="G324">
        <v>6.7909160000000002</v>
      </c>
      <c r="H324">
        <v>6.7753699999999997</v>
      </c>
      <c r="I324">
        <v>6.7600699999999998</v>
      </c>
      <c r="J324">
        <v>6.8713150000000001</v>
      </c>
      <c r="K324">
        <v>7.453862</v>
      </c>
      <c r="L324">
        <v>8.7303870000000003</v>
      </c>
      <c r="M324">
        <v>10.04457</v>
      </c>
      <c r="N324">
        <v>11.92638</v>
      </c>
      <c r="O324">
        <v>13.6014</v>
      </c>
      <c r="P324">
        <v>14.885300000000001</v>
      </c>
      <c r="Q324">
        <v>15.72057</v>
      </c>
      <c r="R324">
        <v>16.320879999999999</v>
      </c>
      <c r="S324">
        <v>17.257850000000001</v>
      </c>
      <c r="T324">
        <v>17.851659999999999</v>
      </c>
      <c r="U324">
        <v>17.700839999999999</v>
      </c>
      <c r="V324">
        <v>16.583390000000001</v>
      </c>
      <c r="W324">
        <v>14.367380000000001</v>
      </c>
      <c r="X324">
        <v>12.391030000000001</v>
      </c>
      <c r="Y324">
        <v>11.35158</v>
      </c>
      <c r="Z324">
        <v>10.40686</v>
      </c>
      <c r="AA324">
        <v>9.2318800000000003</v>
      </c>
      <c r="AB324">
        <v>8.2466410000000003</v>
      </c>
      <c r="AC324">
        <v>7.5442489999999998</v>
      </c>
      <c r="AD324">
        <v>4.65461E-2</v>
      </c>
      <c r="AE324">
        <v>-5.1038800000000002E-2</v>
      </c>
      <c r="AF324">
        <v>3.6856600000000003E-2</v>
      </c>
      <c r="AG324">
        <v>3.8370599999999998E-2</v>
      </c>
      <c r="AH324">
        <v>-0.20888329999999999</v>
      </c>
      <c r="AI324">
        <v>-0.1226134</v>
      </c>
      <c r="AJ324">
        <v>0.3385164</v>
      </c>
      <c r="AK324">
        <v>4.4622200000000001E-2</v>
      </c>
      <c r="AL324">
        <v>-0.154192</v>
      </c>
      <c r="AM324">
        <v>2.11755E-2</v>
      </c>
      <c r="AN324">
        <v>5.0507499999999997E-2</v>
      </c>
      <c r="AO324">
        <v>-0.16521340000000001</v>
      </c>
      <c r="AP324">
        <v>-0.1713586</v>
      </c>
      <c r="AQ324">
        <v>-0.33488459999999998</v>
      </c>
      <c r="AR324">
        <v>-0.29788340000000002</v>
      </c>
      <c r="AS324">
        <v>-0.20583129999999999</v>
      </c>
      <c r="AT324">
        <v>2.7116600000000001E-2</v>
      </c>
      <c r="AU324">
        <v>-1.4275700000000001E-2</v>
      </c>
      <c r="AV324">
        <v>-0.15380289999999999</v>
      </c>
      <c r="AW324">
        <v>4.6850700000000002E-2</v>
      </c>
      <c r="AX324">
        <v>6.5178100000000003E-2</v>
      </c>
      <c r="AY324">
        <v>-9.6234799999999995E-2</v>
      </c>
      <c r="AZ324">
        <v>4.5548999999999997E-3</v>
      </c>
      <c r="BA324">
        <v>1.70942E-2</v>
      </c>
      <c r="BB324">
        <v>0.18913260000000001</v>
      </c>
      <c r="BC324">
        <v>8.3070699999999997E-2</v>
      </c>
      <c r="BD324">
        <v>0.17823839999999999</v>
      </c>
      <c r="BE324">
        <v>0.17609849999999999</v>
      </c>
      <c r="BF324">
        <v>-7.4164300000000002E-2</v>
      </c>
      <c r="BG324">
        <v>2.1590100000000001E-2</v>
      </c>
      <c r="BH324">
        <v>0.49588739999999998</v>
      </c>
      <c r="BI324">
        <v>0.16645450000000001</v>
      </c>
      <c r="BJ324">
        <v>-1.9588000000000001E-3</v>
      </c>
      <c r="BK324">
        <v>0.2072098</v>
      </c>
      <c r="BL324">
        <v>0.28665659999999998</v>
      </c>
      <c r="BM324">
        <v>0.1192612</v>
      </c>
      <c r="BN324">
        <v>0.1104706</v>
      </c>
      <c r="BO324">
        <v>-7.6869999999999998E-4</v>
      </c>
      <c r="BP324">
        <v>1.7537899999999999E-2</v>
      </c>
      <c r="BQ324">
        <v>9.0213799999999997E-2</v>
      </c>
      <c r="BR324">
        <v>0.27825329999999998</v>
      </c>
      <c r="BS324">
        <v>0.20567820000000001</v>
      </c>
      <c r="BT324">
        <v>3.56905E-2</v>
      </c>
      <c r="BU324">
        <v>0.23502780000000001</v>
      </c>
      <c r="BV324">
        <v>0.23260829999999999</v>
      </c>
      <c r="BW324">
        <v>6.5260399999999996E-2</v>
      </c>
      <c r="BX324">
        <v>0.17408979999999999</v>
      </c>
      <c r="BY324">
        <v>0.19013450000000001</v>
      </c>
      <c r="BZ324">
        <v>0.28788760000000002</v>
      </c>
      <c r="CA324">
        <v>0.17595459999999999</v>
      </c>
      <c r="CB324">
        <v>0.27615899999999999</v>
      </c>
      <c r="CC324">
        <v>0.27148850000000002</v>
      </c>
      <c r="CD324">
        <v>1.9141700000000001E-2</v>
      </c>
      <c r="CE324">
        <v>0.121465</v>
      </c>
      <c r="CF324">
        <v>0.60488200000000003</v>
      </c>
      <c r="CG324">
        <v>0.25083509999999998</v>
      </c>
      <c r="CH324">
        <v>0.1034775</v>
      </c>
      <c r="CI324">
        <v>0.33605649999999998</v>
      </c>
      <c r="CJ324">
        <v>0.45021270000000002</v>
      </c>
      <c r="CK324">
        <v>0.3162874</v>
      </c>
      <c r="CL324">
        <v>0.30566460000000001</v>
      </c>
      <c r="CM324">
        <v>0.23063900000000001</v>
      </c>
      <c r="CN324">
        <v>0.2359977</v>
      </c>
      <c r="CO324">
        <v>0.29525370000000001</v>
      </c>
      <c r="CP324">
        <v>0.45218979999999998</v>
      </c>
      <c r="CQ324">
        <v>0.35801749999999999</v>
      </c>
      <c r="CR324">
        <v>0.1669331</v>
      </c>
      <c r="CS324">
        <v>0.36535859999999998</v>
      </c>
      <c r="CT324">
        <v>0.34856989999999999</v>
      </c>
      <c r="CU324">
        <v>0.1771114</v>
      </c>
      <c r="CV324">
        <v>0.29150920000000002</v>
      </c>
      <c r="CW324">
        <v>0.30998160000000002</v>
      </c>
      <c r="CX324">
        <v>0.3866426</v>
      </c>
      <c r="CY324">
        <v>0.26883839999999998</v>
      </c>
      <c r="CZ324">
        <v>0.37407960000000001</v>
      </c>
      <c r="DA324">
        <v>0.36687839999999999</v>
      </c>
      <c r="DB324">
        <v>0.1124477</v>
      </c>
      <c r="DC324">
        <v>0.22133990000000001</v>
      </c>
      <c r="DD324">
        <v>0.71387670000000003</v>
      </c>
      <c r="DE324">
        <v>0.33521580000000001</v>
      </c>
      <c r="DF324">
        <v>0.20891380000000001</v>
      </c>
      <c r="DG324">
        <v>0.46490330000000002</v>
      </c>
      <c r="DH324">
        <v>0.61376889999999995</v>
      </c>
      <c r="DI324">
        <v>0.51331360000000004</v>
      </c>
      <c r="DJ324">
        <v>0.50085849999999998</v>
      </c>
      <c r="DK324">
        <v>0.46204669999999998</v>
      </c>
      <c r="DL324">
        <v>0.45445750000000001</v>
      </c>
      <c r="DM324">
        <v>0.5002936</v>
      </c>
      <c r="DN324">
        <v>0.62612630000000002</v>
      </c>
      <c r="DO324">
        <v>0.5103569</v>
      </c>
      <c r="DP324">
        <v>0.29817569999999999</v>
      </c>
      <c r="DQ324">
        <v>0.49568950000000001</v>
      </c>
      <c r="DR324">
        <v>0.46453159999999999</v>
      </c>
      <c r="DS324">
        <v>0.28896250000000001</v>
      </c>
      <c r="DT324">
        <v>0.40892849999999997</v>
      </c>
      <c r="DU324">
        <v>0.42982880000000001</v>
      </c>
      <c r="DV324">
        <v>0.52922910000000001</v>
      </c>
      <c r="DW324">
        <v>0.40294790000000003</v>
      </c>
      <c r="DX324">
        <v>0.51546130000000001</v>
      </c>
      <c r="DY324">
        <v>0.50460640000000001</v>
      </c>
      <c r="DZ324">
        <v>0.24716679999999999</v>
      </c>
      <c r="EA324">
        <v>0.36554340000000002</v>
      </c>
      <c r="EB324">
        <v>0.87124760000000001</v>
      </c>
      <c r="EC324">
        <v>0.45704800000000001</v>
      </c>
      <c r="ED324">
        <v>0.361147</v>
      </c>
      <c r="EE324">
        <v>0.65093760000000001</v>
      </c>
      <c r="EF324">
        <v>0.8499179</v>
      </c>
      <c r="EG324">
        <v>0.7977881</v>
      </c>
      <c r="EH324">
        <v>0.78268769999999999</v>
      </c>
      <c r="EI324">
        <v>0.7961627</v>
      </c>
      <c r="EJ324">
        <v>0.76987870000000003</v>
      </c>
      <c r="EK324">
        <v>0.79633869999999995</v>
      </c>
      <c r="EL324">
        <v>0.87726300000000001</v>
      </c>
      <c r="EM324">
        <v>0.73031069999999998</v>
      </c>
      <c r="EN324">
        <v>0.48766910000000002</v>
      </c>
      <c r="EO324">
        <v>0.68386650000000004</v>
      </c>
      <c r="EP324">
        <v>0.63196180000000002</v>
      </c>
      <c r="EQ324">
        <v>0.45045770000000002</v>
      </c>
      <c r="ER324">
        <v>0.57846339999999996</v>
      </c>
      <c r="ES324">
        <v>0.60286899999999999</v>
      </c>
      <c r="ET324">
        <v>63.679549999999999</v>
      </c>
      <c r="EU324">
        <v>62.886389999999999</v>
      </c>
      <c r="EV324">
        <v>62.202840000000002</v>
      </c>
      <c r="EW324">
        <v>61.584809999999997</v>
      </c>
      <c r="EX324">
        <v>61.082320000000003</v>
      </c>
      <c r="EY324">
        <v>60.768920000000001</v>
      </c>
      <c r="EZ324">
        <v>60.918329999999997</v>
      </c>
      <c r="FA324">
        <v>62.548250000000003</v>
      </c>
      <c r="FB324">
        <v>64.981840000000005</v>
      </c>
      <c r="FC324">
        <v>68.113910000000004</v>
      </c>
      <c r="FD324">
        <v>71.467169999999996</v>
      </c>
      <c r="FE324">
        <v>74.765929999999997</v>
      </c>
      <c r="FF324">
        <v>77.65061</v>
      </c>
      <c r="FG324">
        <v>79.855369999999994</v>
      </c>
      <c r="FH324">
        <v>80.956789999999998</v>
      </c>
      <c r="FI324">
        <v>81.395910000000001</v>
      </c>
      <c r="FJ324">
        <v>81.007059999999996</v>
      </c>
      <c r="FK324">
        <v>79.917599999999993</v>
      </c>
      <c r="FL324">
        <v>77.528949999999995</v>
      </c>
      <c r="FM324">
        <v>74.36645</v>
      </c>
      <c r="FN324">
        <v>70.629220000000004</v>
      </c>
      <c r="FO324">
        <v>67.908699999999996</v>
      </c>
      <c r="FP324">
        <v>65.985659999999996</v>
      </c>
      <c r="FQ324">
        <v>64.661450000000002</v>
      </c>
      <c r="FR324">
        <v>0.15425349999999999</v>
      </c>
      <c r="FS324">
        <v>0.18332129999999999</v>
      </c>
      <c r="FT324">
        <v>0.30727710000000003</v>
      </c>
    </row>
    <row r="325" spans="1:176" x14ac:dyDescent="0.2">
      <c r="A325" t="s">
        <v>199</v>
      </c>
      <c r="B325" t="s">
        <v>237</v>
      </c>
      <c r="C325" t="s">
        <v>1</v>
      </c>
      <c r="D325" t="s">
        <v>242</v>
      </c>
      <c r="E325">
        <v>295</v>
      </c>
      <c r="F325">
        <v>7.5143180000000003</v>
      </c>
      <c r="G325">
        <v>6.9731680000000003</v>
      </c>
      <c r="H325">
        <v>6.9215720000000003</v>
      </c>
      <c r="I325">
        <v>6.9090980000000002</v>
      </c>
      <c r="J325">
        <v>7.0925630000000002</v>
      </c>
      <c r="K325">
        <v>7.827051</v>
      </c>
      <c r="L325">
        <v>9.3772169999999999</v>
      </c>
      <c r="M325">
        <v>10.47451</v>
      </c>
      <c r="N325">
        <v>12.171810000000001</v>
      </c>
      <c r="O325">
        <v>14.00211</v>
      </c>
      <c r="P325">
        <v>15.298690000000001</v>
      </c>
      <c r="Q325">
        <v>16.387810000000002</v>
      </c>
      <c r="R325">
        <v>17.595859999999998</v>
      </c>
      <c r="S325">
        <v>18.79363</v>
      </c>
      <c r="T325">
        <v>19.80564</v>
      </c>
      <c r="U325">
        <v>19.49972</v>
      </c>
      <c r="V325">
        <v>18.20072</v>
      </c>
      <c r="W325">
        <v>15.68295</v>
      </c>
      <c r="X325">
        <v>13.418150000000001</v>
      </c>
      <c r="Y325">
        <v>12.246969999999999</v>
      </c>
      <c r="Z325">
        <v>11.09022</v>
      </c>
      <c r="AA325">
        <v>9.658792</v>
      </c>
      <c r="AB325">
        <v>8.5042360000000006</v>
      </c>
      <c r="AC325">
        <v>7.5229460000000001</v>
      </c>
      <c r="AD325">
        <v>4.2726300000000002E-2</v>
      </c>
      <c r="AE325">
        <v>-7.5612100000000002E-2</v>
      </c>
      <c r="AF325">
        <v>2.9635E-3</v>
      </c>
      <c r="AG325">
        <v>1.95584E-2</v>
      </c>
      <c r="AH325">
        <v>-0.21481690000000001</v>
      </c>
      <c r="AI325">
        <v>-0.1269565</v>
      </c>
      <c r="AJ325">
        <v>0.27506449999999999</v>
      </c>
      <c r="AK325">
        <v>5.2377999999999999E-3</v>
      </c>
      <c r="AL325">
        <v>-0.12491960000000001</v>
      </c>
      <c r="AM325">
        <v>0.1359456</v>
      </c>
      <c r="AN325">
        <v>0.19064919999999999</v>
      </c>
      <c r="AO325">
        <v>-2.0127599999999999E-2</v>
      </c>
      <c r="AP325">
        <v>-7.8335699999999994E-2</v>
      </c>
      <c r="AQ325">
        <v>-0.2327582</v>
      </c>
      <c r="AR325">
        <v>-0.1314777</v>
      </c>
      <c r="AS325">
        <v>-0.13530710000000001</v>
      </c>
      <c r="AT325">
        <v>2.2687300000000001E-2</v>
      </c>
      <c r="AU325">
        <v>-6.7788299999999996E-2</v>
      </c>
      <c r="AV325">
        <v>-0.24448690000000001</v>
      </c>
      <c r="AW325">
        <v>-4.4386E-3</v>
      </c>
      <c r="AX325">
        <v>2.1078800000000002E-2</v>
      </c>
      <c r="AY325">
        <v>-0.1070634</v>
      </c>
      <c r="AZ325">
        <v>-1.48506E-2</v>
      </c>
      <c r="BA325">
        <v>1.7368000000000001E-2</v>
      </c>
      <c r="BB325">
        <v>0.1853128</v>
      </c>
      <c r="BC325">
        <v>5.8497399999999998E-2</v>
      </c>
      <c r="BD325">
        <v>0.14434530000000001</v>
      </c>
      <c r="BE325">
        <v>0.15728629999999999</v>
      </c>
      <c r="BF325">
        <v>-8.0097799999999997E-2</v>
      </c>
      <c r="BG325">
        <v>1.7246999999999998E-2</v>
      </c>
      <c r="BH325">
        <v>0.43243549999999997</v>
      </c>
      <c r="BI325">
        <v>0.12707009999999999</v>
      </c>
      <c r="BJ325">
        <v>2.73136E-2</v>
      </c>
      <c r="BK325">
        <v>0.32197979999999998</v>
      </c>
      <c r="BL325">
        <v>0.42679830000000002</v>
      </c>
      <c r="BM325">
        <v>0.2643469</v>
      </c>
      <c r="BN325">
        <v>0.20349339999999999</v>
      </c>
      <c r="BO325">
        <v>0.1013578</v>
      </c>
      <c r="BP325">
        <v>0.18394350000000001</v>
      </c>
      <c r="BQ325">
        <v>0.16073789999999999</v>
      </c>
      <c r="BR325">
        <v>0.27382410000000001</v>
      </c>
      <c r="BS325">
        <v>0.15216550000000001</v>
      </c>
      <c r="BT325">
        <v>-5.4993500000000001E-2</v>
      </c>
      <c r="BU325">
        <v>0.1837384</v>
      </c>
      <c r="BV325">
        <v>0.18850900000000001</v>
      </c>
      <c r="BW325">
        <v>5.4431800000000002E-2</v>
      </c>
      <c r="BX325">
        <v>0.1546843</v>
      </c>
      <c r="BY325">
        <v>0.1904083</v>
      </c>
      <c r="BZ325">
        <v>0.28406769999999998</v>
      </c>
      <c r="CA325">
        <v>0.15138119999999999</v>
      </c>
      <c r="CB325">
        <v>0.24226590000000001</v>
      </c>
      <c r="CC325">
        <v>0.25267630000000002</v>
      </c>
      <c r="CD325">
        <v>1.32082E-2</v>
      </c>
      <c r="CE325">
        <v>0.1171219</v>
      </c>
      <c r="CF325">
        <v>0.54143010000000003</v>
      </c>
      <c r="CG325">
        <v>0.21145069999999999</v>
      </c>
      <c r="CH325">
        <v>0.1327499</v>
      </c>
      <c r="CI325">
        <v>0.45082660000000002</v>
      </c>
      <c r="CJ325">
        <v>0.59035439999999995</v>
      </c>
      <c r="CK325">
        <v>0.46137309999999998</v>
      </c>
      <c r="CL325">
        <v>0.39868749999999997</v>
      </c>
      <c r="CM325">
        <v>0.33276549999999999</v>
      </c>
      <c r="CN325">
        <v>0.40240330000000002</v>
      </c>
      <c r="CO325">
        <v>0.36577789999999999</v>
      </c>
      <c r="CP325">
        <v>0.44776060000000001</v>
      </c>
      <c r="CQ325">
        <v>0.30450490000000002</v>
      </c>
      <c r="CR325">
        <v>7.6248999999999997E-2</v>
      </c>
      <c r="CS325">
        <v>0.31406919999999999</v>
      </c>
      <c r="CT325">
        <v>0.30447059999999998</v>
      </c>
      <c r="CU325">
        <v>0.16628290000000001</v>
      </c>
      <c r="CV325">
        <v>0.2721037</v>
      </c>
      <c r="CW325">
        <v>0.31025540000000001</v>
      </c>
      <c r="CX325">
        <v>0.38282270000000002</v>
      </c>
      <c r="CY325">
        <v>0.24426500000000001</v>
      </c>
      <c r="CZ325">
        <v>0.3401865</v>
      </c>
      <c r="DA325">
        <v>0.34806619999999999</v>
      </c>
      <c r="DB325">
        <v>0.1065142</v>
      </c>
      <c r="DC325">
        <v>0.21699679999999999</v>
      </c>
      <c r="DD325">
        <v>0.65042480000000003</v>
      </c>
      <c r="DE325">
        <v>0.29583140000000002</v>
      </c>
      <c r="DF325">
        <v>0.23818619999999999</v>
      </c>
      <c r="DG325">
        <v>0.57967329999999995</v>
      </c>
      <c r="DH325">
        <v>0.75391059999999999</v>
      </c>
      <c r="DI325">
        <v>0.65839930000000002</v>
      </c>
      <c r="DJ325">
        <v>0.5938814</v>
      </c>
      <c r="DK325">
        <v>0.56417320000000004</v>
      </c>
      <c r="DL325">
        <v>0.6208631</v>
      </c>
      <c r="DM325">
        <v>0.57081780000000004</v>
      </c>
      <c r="DN325">
        <v>0.6216971</v>
      </c>
      <c r="DO325">
        <v>0.45684429999999998</v>
      </c>
      <c r="DP325">
        <v>0.2074916</v>
      </c>
      <c r="DQ325">
        <v>0.44440010000000002</v>
      </c>
      <c r="DR325">
        <v>0.42043219999999998</v>
      </c>
      <c r="DS325">
        <v>0.27813399999999999</v>
      </c>
      <c r="DT325">
        <v>0.38952310000000001</v>
      </c>
      <c r="DU325">
        <v>0.4301026</v>
      </c>
      <c r="DV325">
        <v>0.52540920000000002</v>
      </c>
      <c r="DW325">
        <v>0.3783745</v>
      </c>
      <c r="DX325">
        <v>0.4815683</v>
      </c>
      <c r="DY325">
        <v>0.48579420000000001</v>
      </c>
      <c r="DZ325">
        <v>0.24123330000000001</v>
      </c>
      <c r="EA325">
        <v>0.36120029999999997</v>
      </c>
      <c r="EB325">
        <v>0.80779570000000001</v>
      </c>
      <c r="EC325">
        <v>0.41766360000000002</v>
      </c>
      <c r="ED325">
        <v>0.39041940000000003</v>
      </c>
      <c r="EE325">
        <v>0.76570760000000004</v>
      </c>
      <c r="EF325">
        <v>0.99005969999999999</v>
      </c>
      <c r="EG325">
        <v>0.94287390000000004</v>
      </c>
      <c r="EH325">
        <v>0.87571060000000001</v>
      </c>
      <c r="EI325">
        <v>0.89828909999999995</v>
      </c>
      <c r="EJ325">
        <v>0.93628440000000002</v>
      </c>
      <c r="EK325">
        <v>0.86686280000000004</v>
      </c>
      <c r="EL325">
        <v>0.87283379999999999</v>
      </c>
      <c r="EM325">
        <v>0.67679809999999996</v>
      </c>
      <c r="EN325">
        <v>0.39698499999999998</v>
      </c>
      <c r="EO325">
        <v>0.6325771</v>
      </c>
      <c r="EP325">
        <v>0.58786240000000001</v>
      </c>
      <c r="EQ325">
        <v>0.4396292</v>
      </c>
      <c r="ER325">
        <v>0.55905800000000005</v>
      </c>
      <c r="ES325">
        <v>0.60314290000000004</v>
      </c>
      <c r="ET325">
        <v>65.561869999999999</v>
      </c>
      <c r="EU325">
        <v>64.492450000000005</v>
      </c>
      <c r="EV325">
        <v>63.606430000000003</v>
      </c>
      <c r="EW325">
        <v>63.187100000000001</v>
      </c>
      <c r="EX325">
        <v>62.175260000000002</v>
      </c>
      <c r="EY325">
        <v>61.680239999999998</v>
      </c>
      <c r="EZ325">
        <v>61.637810000000002</v>
      </c>
      <c r="FA325">
        <v>62.634030000000003</v>
      </c>
      <c r="FB325">
        <v>64.677459999999996</v>
      </c>
      <c r="FC325">
        <v>67.724320000000006</v>
      </c>
      <c r="FD325">
        <v>71.675060000000002</v>
      </c>
      <c r="FE325">
        <v>75.907730000000001</v>
      </c>
      <c r="FF325">
        <v>80.068179999999998</v>
      </c>
      <c r="FG325">
        <v>83.263329999999996</v>
      </c>
      <c r="FH325">
        <v>85.939610000000002</v>
      </c>
      <c r="FI325">
        <v>87.208849999999998</v>
      </c>
      <c r="FJ325">
        <v>86.684359999999998</v>
      </c>
      <c r="FK325">
        <v>85.139690000000002</v>
      </c>
      <c r="FL325">
        <v>82.253020000000006</v>
      </c>
      <c r="FM325">
        <v>78.410449999999997</v>
      </c>
      <c r="FN325">
        <v>73.011420000000001</v>
      </c>
      <c r="FO325">
        <v>69.456460000000007</v>
      </c>
      <c r="FP325">
        <v>67.009349999999998</v>
      </c>
      <c r="FQ325">
        <v>65.123090000000005</v>
      </c>
      <c r="FR325">
        <v>0.15425349999999999</v>
      </c>
      <c r="FS325">
        <v>0.18332129999999999</v>
      </c>
      <c r="FT325">
        <v>0.30727710000000003</v>
      </c>
    </row>
    <row r="326" spans="1:176" x14ac:dyDescent="0.2">
      <c r="A326" t="s">
        <v>199</v>
      </c>
      <c r="B326" t="s">
        <v>237</v>
      </c>
      <c r="C326" t="s">
        <v>1</v>
      </c>
      <c r="D326" t="s">
        <v>232</v>
      </c>
      <c r="E326">
        <v>295</v>
      </c>
      <c r="F326">
        <v>7.2394540000000003</v>
      </c>
      <c r="G326">
        <v>6.8276870000000001</v>
      </c>
      <c r="H326">
        <v>6.7561770000000001</v>
      </c>
      <c r="I326">
        <v>6.7689810000000001</v>
      </c>
      <c r="J326">
        <v>6.8622620000000003</v>
      </c>
      <c r="K326">
        <v>7.3193830000000002</v>
      </c>
      <c r="L326">
        <v>8.5074819999999995</v>
      </c>
      <c r="M326">
        <v>9.9809090000000005</v>
      </c>
      <c r="N326">
        <v>11.917350000000001</v>
      </c>
      <c r="O326">
        <v>13.4643</v>
      </c>
      <c r="P326">
        <v>14.64204</v>
      </c>
      <c r="Q326">
        <v>15.45318</v>
      </c>
      <c r="R326">
        <v>16.039180000000002</v>
      </c>
      <c r="S326">
        <v>16.877780000000001</v>
      </c>
      <c r="T326">
        <v>17.383019999999998</v>
      </c>
      <c r="U326">
        <v>17.246670000000002</v>
      </c>
      <c r="V326">
        <v>16.341950000000001</v>
      </c>
      <c r="W326">
        <v>14.26299</v>
      </c>
      <c r="X326">
        <v>12.29622</v>
      </c>
      <c r="Y326">
        <v>11.12702</v>
      </c>
      <c r="Z326">
        <v>10.128450000000001</v>
      </c>
      <c r="AA326">
        <v>9.0190420000000007</v>
      </c>
      <c r="AB326">
        <v>8.0788650000000004</v>
      </c>
      <c r="AC326">
        <v>7.5065</v>
      </c>
      <c r="AD326">
        <v>7.23385E-2</v>
      </c>
      <c r="AE326">
        <v>5.4796000000000003E-3</v>
      </c>
      <c r="AF326">
        <v>0.1044287</v>
      </c>
      <c r="AG326">
        <v>0.1189954</v>
      </c>
      <c r="AH326">
        <v>-0.14145379999999999</v>
      </c>
      <c r="AI326">
        <v>-0.1146069</v>
      </c>
      <c r="AJ326">
        <v>0.38185629999999998</v>
      </c>
      <c r="AK326">
        <v>7.3615700000000006E-2</v>
      </c>
      <c r="AL326">
        <v>-5.7353500000000002E-2</v>
      </c>
      <c r="AM326">
        <v>2.5418300000000001E-2</v>
      </c>
      <c r="AN326">
        <v>1.9035799999999999E-2</v>
      </c>
      <c r="AO326">
        <v>-0.17920449999999999</v>
      </c>
      <c r="AP326">
        <v>-0.15542529999999999</v>
      </c>
      <c r="AQ326">
        <v>-0.2945779</v>
      </c>
      <c r="AR326">
        <v>-0.28183619999999998</v>
      </c>
      <c r="AS326">
        <v>-0.15000350000000001</v>
      </c>
      <c r="AT326">
        <v>0.1222903</v>
      </c>
      <c r="AU326">
        <v>0.1153928</v>
      </c>
      <c r="AV326">
        <v>1.9946999999999999E-2</v>
      </c>
      <c r="AW326">
        <v>0.1059512</v>
      </c>
      <c r="AX326">
        <v>0.1473506</v>
      </c>
      <c r="AY326">
        <v>-1.2729300000000001E-2</v>
      </c>
      <c r="AZ326">
        <v>5.6396700000000001E-2</v>
      </c>
      <c r="BA326">
        <v>4.56499E-2</v>
      </c>
      <c r="BB326">
        <v>0.214925</v>
      </c>
      <c r="BC326">
        <v>0.13958909999999999</v>
      </c>
      <c r="BD326">
        <v>0.24581049999999999</v>
      </c>
      <c r="BE326">
        <v>0.25672329999999999</v>
      </c>
      <c r="BF326">
        <v>-6.7348E-3</v>
      </c>
      <c r="BG326">
        <v>2.9596600000000001E-2</v>
      </c>
      <c r="BH326">
        <v>0.53922720000000002</v>
      </c>
      <c r="BI326">
        <v>0.19544800000000001</v>
      </c>
      <c r="BJ326">
        <v>9.4879699999999997E-2</v>
      </c>
      <c r="BK326">
        <v>0.21145249999999999</v>
      </c>
      <c r="BL326">
        <v>0.25518489999999999</v>
      </c>
      <c r="BM326">
        <v>0.10527</v>
      </c>
      <c r="BN326">
        <v>0.12640380000000001</v>
      </c>
      <c r="BO326">
        <v>3.9537999999999997E-2</v>
      </c>
      <c r="BP326">
        <v>3.3584999999999997E-2</v>
      </c>
      <c r="BQ326">
        <v>0.14604159999999999</v>
      </c>
      <c r="BR326">
        <v>0.37342700000000001</v>
      </c>
      <c r="BS326">
        <v>0.3353467</v>
      </c>
      <c r="BT326">
        <v>0.2094405</v>
      </c>
      <c r="BU326">
        <v>0.29412820000000001</v>
      </c>
      <c r="BV326">
        <v>0.31478080000000003</v>
      </c>
      <c r="BW326">
        <v>0.1487658</v>
      </c>
      <c r="BX326">
        <v>0.22593160000000001</v>
      </c>
      <c r="BY326">
        <v>0.2186902</v>
      </c>
      <c r="BZ326">
        <v>0.31368000000000001</v>
      </c>
      <c r="CA326">
        <v>0.23247290000000001</v>
      </c>
      <c r="CB326">
        <v>0.34373110000000001</v>
      </c>
      <c r="CC326">
        <v>0.35211330000000002</v>
      </c>
      <c r="CD326">
        <v>8.6571300000000004E-2</v>
      </c>
      <c r="CE326">
        <v>0.12947149999999999</v>
      </c>
      <c r="CF326">
        <v>0.64822190000000002</v>
      </c>
      <c r="CG326">
        <v>0.27982859999999998</v>
      </c>
      <c r="CH326">
        <v>0.20031599999999999</v>
      </c>
      <c r="CI326">
        <v>0.34029930000000003</v>
      </c>
      <c r="CJ326">
        <v>0.41874099999999997</v>
      </c>
      <c r="CK326">
        <v>0.30229620000000001</v>
      </c>
      <c r="CL326">
        <v>0.32159779999999999</v>
      </c>
      <c r="CM326">
        <v>0.27094570000000001</v>
      </c>
      <c r="CN326">
        <v>0.25204480000000001</v>
      </c>
      <c r="CO326">
        <v>0.35108149999999999</v>
      </c>
      <c r="CP326">
        <v>0.5473635</v>
      </c>
      <c r="CQ326">
        <v>0.48768610000000001</v>
      </c>
      <c r="CR326">
        <v>0.34068300000000001</v>
      </c>
      <c r="CS326">
        <v>0.42445899999999998</v>
      </c>
      <c r="CT326">
        <v>0.43074240000000003</v>
      </c>
      <c r="CU326">
        <v>0.26061689999999998</v>
      </c>
      <c r="CV326">
        <v>0.34335090000000001</v>
      </c>
      <c r="CW326">
        <v>0.33853739999999999</v>
      </c>
      <c r="CX326">
        <v>0.412435</v>
      </c>
      <c r="CY326">
        <v>0.3253568</v>
      </c>
      <c r="CZ326">
        <v>0.44165169999999998</v>
      </c>
      <c r="DA326">
        <v>0.44750329999999999</v>
      </c>
      <c r="DB326">
        <v>0.17987729999999999</v>
      </c>
      <c r="DC326">
        <v>0.22934640000000001</v>
      </c>
      <c r="DD326">
        <v>0.75721649999999996</v>
      </c>
      <c r="DE326">
        <v>0.36420930000000001</v>
      </c>
      <c r="DF326">
        <v>0.30575229999999998</v>
      </c>
      <c r="DG326">
        <v>0.46914600000000001</v>
      </c>
      <c r="DH326">
        <v>0.58229719999999996</v>
      </c>
      <c r="DI326">
        <v>0.4993224</v>
      </c>
      <c r="DJ326">
        <v>0.51679180000000002</v>
      </c>
      <c r="DK326">
        <v>0.50235339999999995</v>
      </c>
      <c r="DL326">
        <v>0.4705046</v>
      </c>
      <c r="DM326">
        <v>0.55612139999999999</v>
      </c>
      <c r="DN326">
        <v>0.7213001</v>
      </c>
      <c r="DO326">
        <v>0.64002539999999997</v>
      </c>
      <c r="DP326">
        <v>0.4719256</v>
      </c>
      <c r="DQ326">
        <v>0.55478989999999995</v>
      </c>
      <c r="DR326">
        <v>0.54670410000000003</v>
      </c>
      <c r="DS326">
        <v>0.37246800000000002</v>
      </c>
      <c r="DT326">
        <v>0.46077030000000002</v>
      </c>
      <c r="DU326">
        <v>0.45838449999999997</v>
      </c>
      <c r="DV326">
        <v>0.55502149999999995</v>
      </c>
      <c r="DW326">
        <v>0.45946619999999999</v>
      </c>
      <c r="DX326">
        <v>0.58303340000000003</v>
      </c>
      <c r="DY326">
        <v>0.58523119999999995</v>
      </c>
      <c r="DZ326">
        <v>0.3145963</v>
      </c>
      <c r="EA326">
        <v>0.37354989999999999</v>
      </c>
      <c r="EB326">
        <v>0.91458740000000005</v>
      </c>
      <c r="EC326">
        <v>0.48604150000000002</v>
      </c>
      <c r="ED326">
        <v>0.45798559999999999</v>
      </c>
      <c r="EE326">
        <v>0.65518030000000005</v>
      </c>
      <c r="EF326">
        <v>0.81844629999999996</v>
      </c>
      <c r="EG326">
        <v>0.78379699999999997</v>
      </c>
      <c r="EH326">
        <v>0.79862100000000003</v>
      </c>
      <c r="EI326">
        <v>0.83646940000000003</v>
      </c>
      <c r="EJ326">
        <v>0.78592589999999996</v>
      </c>
      <c r="EK326">
        <v>0.85216650000000005</v>
      </c>
      <c r="EL326">
        <v>0.97243670000000004</v>
      </c>
      <c r="EM326">
        <v>0.8599793</v>
      </c>
      <c r="EN326">
        <v>0.66141899999999998</v>
      </c>
      <c r="EO326">
        <v>0.74296689999999999</v>
      </c>
      <c r="EP326">
        <v>0.7141343</v>
      </c>
      <c r="EQ326">
        <v>0.53396319999999997</v>
      </c>
      <c r="ER326">
        <v>0.63030520000000001</v>
      </c>
      <c r="ES326">
        <v>0.63142480000000001</v>
      </c>
      <c r="ET326">
        <v>60.091169999999998</v>
      </c>
      <c r="EU326">
        <v>59.065600000000003</v>
      </c>
      <c r="EV326">
        <v>58.199089999999998</v>
      </c>
      <c r="EW326">
        <v>57.381</v>
      </c>
      <c r="EX326">
        <v>56.754600000000003</v>
      </c>
      <c r="EY326">
        <v>56.164230000000003</v>
      </c>
      <c r="EZ326">
        <v>56.885309999999997</v>
      </c>
      <c r="FA326">
        <v>59.534660000000002</v>
      </c>
      <c r="FB326">
        <v>62.865090000000002</v>
      </c>
      <c r="FC326">
        <v>66.581190000000007</v>
      </c>
      <c r="FD326">
        <v>70.251300000000001</v>
      </c>
      <c r="FE326">
        <v>73.737790000000004</v>
      </c>
      <c r="FF326">
        <v>76.572980000000001</v>
      </c>
      <c r="FG326">
        <v>78.242670000000004</v>
      </c>
      <c r="FH326">
        <v>79.10351</v>
      </c>
      <c r="FI326">
        <v>79.49136</v>
      </c>
      <c r="FJ326">
        <v>79.14716</v>
      </c>
      <c r="FK326">
        <v>78.078379999999996</v>
      </c>
      <c r="FL326">
        <v>75.677220000000005</v>
      </c>
      <c r="FM326">
        <v>72.031809999999993</v>
      </c>
      <c r="FN326">
        <v>67.900549999999996</v>
      </c>
      <c r="FO326">
        <v>65.09393</v>
      </c>
      <c r="FP326">
        <v>63.068010000000001</v>
      </c>
      <c r="FQ326">
        <v>61.596550000000001</v>
      </c>
      <c r="FR326">
        <v>0.15425349999999999</v>
      </c>
      <c r="FS326">
        <v>0.18332129999999999</v>
      </c>
      <c r="FT326">
        <v>0.30727710000000003</v>
      </c>
    </row>
    <row r="327" spans="1:176" x14ac:dyDescent="0.2">
      <c r="A327" t="s">
        <v>199</v>
      </c>
      <c r="B327" t="s">
        <v>237</v>
      </c>
      <c r="C327" t="s">
        <v>1</v>
      </c>
      <c r="D327" t="s">
        <v>243</v>
      </c>
      <c r="E327">
        <v>295</v>
      </c>
      <c r="F327">
        <v>7.2109759999999996</v>
      </c>
      <c r="G327">
        <v>6.7693110000000001</v>
      </c>
      <c r="H327">
        <v>6.7082560000000004</v>
      </c>
      <c r="I327">
        <v>6.7463369999999996</v>
      </c>
      <c r="J327">
        <v>6.9826069999999998</v>
      </c>
      <c r="K327">
        <v>7.3761869999999998</v>
      </c>
      <c r="L327">
        <v>8.3688549999999999</v>
      </c>
      <c r="M327">
        <v>10.090260000000001</v>
      </c>
      <c r="N327">
        <v>12.69126</v>
      </c>
      <c r="O327">
        <v>15.24587</v>
      </c>
      <c r="P327">
        <v>17.54392</v>
      </c>
      <c r="Q327">
        <v>18.892189999999999</v>
      </c>
      <c r="R327">
        <v>19.555230000000002</v>
      </c>
      <c r="S327">
        <v>20.175740000000001</v>
      </c>
      <c r="T327">
        <v>20.937200000000001</v>
      </c>
      <c r="U327">
        <v>20.422550000000001</v>
      </c>
      <c r="V327">
        <v>18.953410000000002</v>
      </c>
      <c r="W327">
        <v>16.14124</v>
      </c>
      <c r="X327">
        <v>13.508430000000001</v>
      </c>
      <c r="Y327">
        <v>12.01013</v>
      </c>
      <c r="Z327">
        <v>10.737819999999999</v>
      </c>
      <c r="AA327">
        <v>9.4526950000000003</v>
      </c>
      <c r="AB327">
        <v>8.3988809999999994</v>
      </c>
      <c r="AC327">
        <v>7.6766370000000004</v>
      </c>
      <c r="AD327">
        <v>5.0423299999999997E-2</v>
      </c>
      <c r="AE327">
        <v>-7.5195799999999993E-2</v>
      </c>
      <c r="AF327">
        <v>-3.7017E-3</v>
      </c>
      <c r="AG327">
        <v>4.5258199999999998E-2</v>
      </c>
      <c r="AH327">
        <v>-0.18172749999999999</v>
      </c>
      <c r="AI327">
        <v>-0.12780259999999999</v>
      </c>
      <c r="AJ327">
        <v>0.2101095</v>
      </c>
      <c r="AK327">
        <v>-3.5573300000000002E-2</v>
      </c>
      <c r="AL327">
        <v>-4.7107200000000002E-2</v>
      </c>
      <c r="AM327">
        <v>0.29219820000000002</v>
      </c>
      <c r="AN327">
        <v>0.3686296</v>
      </c>
      <c r="AO327">
        <v>0.16907549999999999</v>
      </c>
      <c r="AP327">
        <v>5.4818699999999998E-2</v>
      </c>
      <c r="AQ327">
        <v>-8.0964900000000006E-2</v>
      </c>
      <c r="AR327">
        <v>9.4304399999999997E-2</v>
      </c>
      <c r="AS327">
        <v>-2.14454E-2</v>
      </c>
      <c r="AT327">
        <v>5.0499799999999997E-2</v>
      </c>
      <c r="AU327">
        <v>-8.9552000000000007E-2</v>
      </c>
      <c r="AV327">
        <v>-0.29363299999999998</v>
      </c>
      <c r="AW327">
        <v>-4.9699399999999998E-2</v>
      </c>
      <c r="AX327">
        <v>-9.7139999999999998E-4</v>
      </c>
      <c r="AY327">
        <v>-8.3349000000000006E-2</v>
      </c>
      <c r="AZ327">
        <v>-1.53066E-2</v>
      </c>
      <c r="BA327">
        <v>3.2108600000000001E-2</v>
      </c>
      <c r="BB327">
        <v>0.19300980000000001</v>
      </c>
      <c r="BC327">
        <v>5.8913699999999999E-2</v>
      </c>
      <c r="BD327">
        <v>0.13768</v>
      </c>
      <c r="BE327">
        <v>0.18298619999999999</v>
      </c>
      <c r="BF327">
        <v>-4.7008399999999999E-2</v>
      </c>
      <c r="BG327">
        <v>1.64009E-2</v>
      </c>
      <c r="BH327">
        <v>0.36748049999999999</v>
      </c>
      <c r="BI327">
        <v>8.6259000000000002E-2</v>
      </c>
      <c r="BJ327">
        <v>0.105126</v>
      </c>
      <c r="BK327">
        <v>0.4782324</v>
      </c>
      <c r="BL327">
        <v>0.60477860000000006</v>
      </c>
      <c r="BM327">
        <v>0.45355000000000001</v>
      </c>
      <c r="BN327">
        <v>0.3366479</v>
      </c>
      <c r="BO327">
        <v>0.25315100000000001</v>
      </c>
      <c r="BP327">
        <v>0.40972570000000003</v>
      </c>
      <c r="BQ327">
        <v>0.2745997</v>
      </c>
      <c r="BR327">
        <v>0.30163649999999997</v>
      </c>
      <c r="BS327">
        <v>0.13040189999999999</v>
      </c>
      <c r="BT327">
        <v>-0.1041395</v>
      </c>
      <c r="BU327">
        <v>0.13847760000000001</v>
      </c>
      <c r="BV327">
        <v>0.16645879999999999</v>
      </c>
      <c r="BW327">
        <v>7.8146199999999999E-2</v>
      </c>
      <c r="BX327">
        <v>0.15422830000000001</v>
      </c>
      <c r="BY327">
        <v>0.2051489</v>
      </c>
      <c r="BZ327">
        <v>0.29176479999999999</v>
      </c>
      <c r="CA327">
        <v>0.1517976</v>
      </c>
      <c r="CB327">
        <v>0.23560059999999999</v>
      </c>
      <c r="CC327">
        <v>0.27837610000000002</v>
      </c>
      <c r="CD327">
        <v>4.6297600000000001E-2</v>
      </c>
      <c r="CE327">
        <v>0.1162758</v>
      </c>
      <c r="CF327">
        <v>0.47647509999999998</v>
      </c>
      <c r="CG327">
        <v>0.1706396</v>
      </c>
      <c r="CH327">
        <v>0.21056230000000001</v>
      </c>
      <c r="CI327">
        <v>0.60707920000000004</v>
      </c>
      <c r="CJ327">
        <v>0.76833479999999998</v>
      </c>
      <c r="CK327">
        <v>0.65057620000000005</v>
      </c>
      <c r="CL327">
        <v>0.53184189999999998</v>
      </c>
      <c r="CM327">
        <v>0.48455870000000001</v>
      </c>
      <c r="CN327">
        <v>0.62818549999999995</v>
      </c>
      <c r="CO327">
        <v>0.4796396</v>
      </c>
      <c r="CP327">
        <v>0.47557300000000002</v>
      </c>
      <c r="CQ327">
        <v>0.28274120000000003</v>
      </c>
      <c r="CR327">
        <v>2.7102999999999999E-2</v>
      </c>
      <c r="CS327">
        <v>0.26880850000000001</v>
      </c>
      <c r="CT327">
        <v>0.28242050000000002</v>
      </c>
      <c r="CU327">
        <v>0.1899972</v>
      </c>
      <c r="CV327">
        <v>0.27164769999999999</v>
      </c>
      <c r="CW327">
        <v>0.32499610000000001</v>
      </c>
      <c r="CX327">
        <v>0.39051979999999997</v>
      </c>
      <c r="CY327">
        <v>0.24468139999999999</v>
      </c>
      <c r="CZ327">
        <v>0.33352120000000002</v>
      </c>
      <c r="DA327">
        <v>0.37376609999999999</v>
      </c>
      <c r="DB327">
        <v>0.13960359999999999</v>
      </c>
      <c r="DC327">
        <v>0.2161507</v>
      </c>
      <c r="DD327">
        <v>0.58546980000000004</v>
      </c>
      <c r="DE327">
        <v>0.25502029999999998</v>
      </c>
      <c r="DF327">
        <v>0.31599860000000002</v>
      </c>
      <c r="DG327">
        <v>0.73592599999999997</v>
      </c>
      <c r="DH327">
        <v>0.93189100000000002</v>
      </c>
      <c r="DI327">
        <v>0.84760239999999998</v>
      </c>
      <c r="DJ327">
        <v>0.72703589999999996</v>
      </c>
      <c r="DK327">
        <v>0.7159664</v>
      </c>
      <c r="DL327">
        <v>0.84664519999999999</v>
      </c>
      <c r="DM327">
        <v>0.6846795</v>
      </c>
      <c r="DN327">
        <v>0.64950949999999996</v>
      </c>
      <c r="DO327">
        <v>0.43508059999999998</v>
      </c>
      <c r="DP327">
        <v>0.1583456</v>
      </c>
      <c r="DQ327">
        <v>0.39913929999999997</v>
      </c>
      <c r="DR327">
        <v>0.39838210000000002</v>
      </c>
      <c r="DS327">
        <v>0.30184830000000001</v>
      </c>
      <c r="DT327">
        <v>0.389067</v>
      </c>
      <c r="DU327">
        <v>0.44484319999999999</v>
      </c>
      <c r="DV327">
        <v>0.53310630000000003</v>
      </c>
      <c r="DW327">
        <v>0.37879089999999999</v>
      </c>
      <c r="DX327">
        <v>0.47490300000000002</v>
      </c>
      <c r="DY327">
        <v>0.511494</v>
      </c>
      <c r="DZ327">
        <v>0.27432269999999997</v>
      </c>
      <c r="EA327">
        <v>0.36035420000000001</v>
      </c>
      <c r="EB327">
        <v>0.74284070000000002</v>
      </c>
      <c r="EC327">
        <v>0.37685249999999998</v>
      </c>
      <c r="ED327">
        <v>0.46823179999999998</v>
      </c>
      <c r="EE327">
        <v>0.92196020000000001</v>
      </c>
      <c r="EF327">
        <v>1.16804</v>
      </c>
      <c r="EG327">
        <v>1.132077</v>
      </c>
      <c r="EH327">
        <v>1.0088649999999999</v>
      </c>
      <c r="EI327">
        <v>1.050082</v>
      </c>
      <c r="EJ327">
        <v>1.162066</v>
      </c>
      <c r="EK327">
        <v>0.98072459999999995</v>
      </c>
      <c r="EL327">
        <v>0.90064630000000001</v>
      </c>
      <c r="EM327">
        <v>0.65503449999999996</v>
      </c>
      <c r="EN327">
        <v>0.34783900000000001</v>
      </c>
      <c r="EO327">
        <v>0.58731630000000001</v>
      </c>
      <c r="EP327">
        <v>0.56581230000000005</v>
      </c>
      <c r="EQ327">
        <v>0.46334350000000002</v>
      </c>
      <c r="ER327">
        <v>0.55860189999999998</v>
      </c>
      <c r="ES327">
        <v>0.61788350000000003</v>
      </c>
      <c r="ET327">
        <v>67.279790000000006</v>
      </c>
      <c r="EU327">
        <v>65.552959999999999</v>
      </c>
      <c r="EV327">
        <v>64.115049999999997</v>
      </c>
      <c r="EW327">
        <v>63.0169</v>
      </c>
      <c r="EX327">
        <v>62.030560000000001</v>
      </c>
      <c r="EY327">
        <v>60.961120000000001</v>
      </c>
      <c r="EZ327">
        <v>62.313409999999998</v>
      </c>
      <c r="FA327">
        <v>66.760149999999996</v>
      </c>
      <c r="FB327">
        <v>71.887600000000006</v>
      </c>
      <c r="FC327">
        <v>76.49194</v>
      </c>
      <c r="FD327">
        <v>81.787499999999994</v>
      </c>
      <c r="FE327">
        <v>86.446010000000001</v>
      </c>
      <c r="FF327">
        <v>89.211550000000003</v>
      </c>
      <c r="FG327">
        <v>91.228729999999999</v>
      </c>
      <c r="FH327">
        <v>93.054419999999993</v>
      </c>
      <c r="FI327">
        <v>92.992689999999996</v>
      </c>
      <c r="FJ327">
        <v>92.265870000000007</v>
      </c>
      <c r="FK327">
        <v>90.281490000000005</v>
      </c>
      <c r="FL327">
        <v>85.974680000000006</v>
      </c>
      <c r="FM327">
        <v>80.15822</v>
      </c>
      <c r="FN327">
        <v>74.438900000000004</v>
      </c>
      <c r="FO327">
        <v>70.529349999999994</v>
      </c>
      <c r="FP327">
        <v>67.626090000000005</v>
      </c>
      <c r="FQ327">
        <v>65.680790000000002</v>
      </c>
      <c r="FR327">
        <v>0.15425349999999999</v>
      </c>
      <c r="FS327">
        <v>0.18332129999999999</v>
      </c>
      <c r="FT327">
        <v>0.30727710000000003</v>
      </c>
    </row>
    <row r="328" spans="1:176" x14ac:dyDescent="0.2">
      <c r="A328" t="s">
        <v>199</v>
      </c>
      <c r="B328" t="s">
        <v>237</v>
      </c>
      <c r="C328" t="s">
        <v>1</v>
      </c>
      <c r="D328" t="s">
        <v>233</v>
      </c>
      <c r="E328">
        <v>295</v>
      </c>
      <c r="F328">
        <v>6.5457369999999999</v>
      </c>
      <c r="G328">
        <v>6.2125199999999996</v>
      </c>
      <c r="H328">
        <v>6.108212</v>
      </c>
      <c r="I328">
        <v>6.1635939999999998</v>
      </c>
      <c r="J328">
        <v>6.363289</v>
      </c>
      <c r="K328">
        <v>7.0351790000000003</v>
      </c>
      <c r="L328">
        <v>8.7154310000000006</v>
      </c>
      <c r="M328">
        <v>10.389530000000001</v>
      </c>
      <c r="N328">
        <v>12.32063</v>
      </c>
      <c r="O328">
        <v>13.22236</v>
      </c>
      <c r="P328">
        <v>13.415330000000001</v>
      </c>
      <c r="Q328">
        <v>13.448869999999999</v>
      </c>
      <c r="R328">
        <v>13.383190000000001</v>
      </c>
      <c r="S328">
        <v>13.800129999999999</v>
      </c>
      <c r="T328">
        <v>13.94417</v>
      </c>
      <c r="U328">
        <v>13.633599999999999</v>
      </c>
      <c r="V328">
        <v>12.675549999999999</v>
      </c>
      <c r="W328">
        <v>11.38571</v>
      </c>
      <c r="X328">
        <v>10.2873</v>
      </c>
      <c r="Y328">
        <v>9.6578870000000006</v>
      </c>
      <c r="Z328">
        <v>9.2017849999999992</v>
      </c>
      <c r="AA328">
        <v>8.0437390000000004</v>
      </c>
      <c r="AB328">
        <v>7.3641059999999996</v>
      </c>
      <c r="AC328">
        <v>6.9678319999999996</v>
      </c>
      <c r="AD328">
        <v>0.20629169999999999</v>
      </c>
      <c r="AE328">
        <v>0.1030872</v>
      </c>
      <c r="AF328">
        <v>0.14912639999999999</v>
      </c>
      <c r="AG328">
        <v>0.1644659</v>
      </c>
      <c r="AH328">
        <v>-6.2023099999999998E-2</v>
      </c>
      <c r="AI328">
        <v>-0.12965760000000001</v>
      </c>
      <c r="AJ328">
        <v>0.28125499999999998</v>
      </c>
      <c r="AK328">
        <v>-5.3298400000000003E-2</v>
      </c>
      <c r="AL328">
        <v>0.1213496</v>
      </c>
      <c r="AM328">
        <v>0.1859934</v>
      </c>
      <c r="AN328">
        <v>5.3668300000000002E-2</v>
      </c>
      <c r="AO328">
        <v>7.4345900000000006E-2</v>
      </c>
      <c r="AP328">
        <v>0.1267974</v>
      </c>
      <c r="AQ328">
        <v>0.30788890000000002</v>
      </c>
      <c r="AR328">
        <v>0.33079760000000002</v>
      </c>
      <c r="AS328">
        <v>0.45596550000000002</v>
      </c>
      <c r="AT328">
        <v>0.52467370000000002</v>
      </c>
      <c r="AU328">
        <v>0.72575900000000004</v>
      </c>
      <c r="AV328">
        <v>0.83356680000000005</v>
      </c>
      <c r="AW328">
        <v>0.61714349999999996</v>
      </c>
      <c r="AX328">
        <v>0.62296079999999998</v>
      </c>
      <c r="AY328">
        <v>0.30309229999999998</v>
      </c>
      <c r="AZ328">
        <v>0.3774614</v>
      </c>
      <c r="BA328">
        <v>0.37724410000000003</v>
      </c>
      <c r="BB328">
        <v>0.26593860000000002</v>
      </c>
      <c r="BC328">
        <v>0.16567609999999999</v>
      </c>
      <c r="BD328">
        <v>0.2099028</v>
      </c>
      <c r="BE328">
        <v>0.22438649999999999</v>
      </c>
      <c r="BF328">
        <v>-6.8690000000000005E-4</v>
      </c>
      <c r="BG328">
        <v>-6.1312999999999999E-2</v>
      </c>
      <c r="BH328">
        <v>0.36633070000000001</v>
      </c>
      <c r="BI328">
        <v>3.7723699999999999E-2</v>
      </c>
      <c r="BJ328">
        <v>0.22031239999999999</v>
      </c>
      <c r="BK328">
        <v>0.28389569999999997</v>
      </c>
      <c r="BL328">
        <v>0.15944249999999999</v>
      </c>
      <c r="BM328">
        <v>0.18512880000000001</v>
      </c>
      <c r="BN328">
        <v>0.23982439999999999</v>
      </c>
      <c r="BO328">
        <v>0.43132930000000003</v>
      </c>
      <c r="BP328">
        <v>0.45102140000000002</v>
      </c>
      <c r="BQ328">
        <v>0.56869840000000005</v>
      </c>
      <c r="BR328">
        <v>0.62193410000000005</v>
      </c>
      <c r="BS328">
        <v>0.82520839999999995</v>
      </c>
      <c r="BT328">
        <v>0.93642579999999997</v>
      </c>
      <c r="BU328">
        <v>0.70823449999999999</v>
      </c>
      <c r="BV328">
        <v>0.68998440000000005</v>
      </c>
      <c r="BW328">
        <v>0.36605219999999999</v>
      </c>
      <c r="BX328">
        <v>0.43872290000000003</v>
      </c>
      <c r="BY328">
        <v>0.43877569999999999</v>
      </c>
      <c r="BZ328">
        <v>0.30724980000000002</v>
      </c>
      <c r="CA328">
        <v>0.20902499999999999</v>
      </c>
      <c r="CB328">
        <v>0.25199630000000001</v>
      </c>
      <c r="CC328">
        <v>0.2658874</v>
      </c>
      <c r="CD328">
        <v>4.1794400000000002E-2</v>
      </c>
      <c r="CE328">
        <v>-1.39778E-2</v>
      </c>
      <c r="CF328">
        <v>0.42525380000000002</v>
      </c>
      <c r="CG328">
        <v>0.1007654</v>
      </c>
      <c r="CH328">
        <v>0.28885379999999999</v>
      </c>
      <c r="CI328">
        <v>0.35170249999999997</v>
      </c>
      <c r="CJ328">
        <v>0.2327014</v>
      </c>
      <c r="CK328">
        <v>0.2618567</v>
      </c>
      <c r="CL328">
        <v>0.31810660000000002</v>
      </c>
      <c r="CM328">
        <v>0.51682380000000006</v>
      </c>
      <c r="CN328">
        <v>0.53428810000000004</v>
      </c>
      <c r="CO328">
        <v>0.64677689999999999</v>
      </c>
      <c r="CP328">
        <v>0.68929620000000003</v>
      </c>
      <c r="CQ328">
        <v>0.89408670000000001</v>
      </c>
      <c r="CR328">
        <v>1.007666</v>
      </c>
      <c r="CS328">
        <v>0.7713238</v>
      </c>
      <c r="CT328">
        <v>0.73640479999999997</v>
      </c>
      <c r="CU328">
        <v>0.40965800000000002</v>
      </c>
      <c r="CV328">
        <v>0.48115239999999998</v>
      </c>
      <c r="CW328">
        <v>0.4813923</v>
      </c>
      <c r="CX328">
        <v>0.34856100000000001</v>
      </c>
      <c r="CY328">
        <v>0.25237379999999998</v>
      </c>
      <c r="CZ328">
        <v>0.29408990000000002</v>
      </c>
      <c r="DA328">
        <v>0.3073883</v>
      </c>
      <c r="DB328">
        <v>8.4275600000000006E-2</v>
      </c>
      <c r="DC328">
        <v>3.3357400000000002E-2</v>
      </c>
      <c r="DD328">
        <v>0.48417700000000002</v>
      </c>
      <c r="DE328">
        <v>0.16380710000000001</v>
      </c>
      <c r="DF328">
        <v>0.35739520000000002</v>
      </c>
      <c r="DG328">
        <v>0.41950929999999997</v>
      </c>
      <c r="DH328">
        <v>0.30596030000000002</v>
      </c>
      <c r="DI328">
        <v>0.33858460000000001</v>
      </c>
      <c r="DJ328">
        <v>0.39638879999999999</v>
      </c>
      <c r="DK328">
        <v>0.60231820000000003</v>
      </c>
      <c r="DL328">
        <v>0.61755479999999996</v>
      </c>
      <c r="DM328">
        <v>0.72485529999999998</v>
      </c>
      <c r="DN328">
        <v>0.75665839999999995</v>
      </c>
      <c r="DO328">
        <v>0.96296510000000002</v>
      </c>
      <c r="DP328">
        <v>1.078905</v>
      </c>
      <c r="DQ328">
        <v>0.83441310000000002</v>
      </c>
      <c r="DR328">
        <v>0.7828252</v>
      </c>
      <c r="DS328">
        <v>0.45326369999999999</v>
      </c>
      <c r="DT328">
        <v>0.52358190000000004</v>
      </c>
      <c r="DU328">
        <v>0.5240089</v>
      </c>
      <c r="DV328">
        <v>0.40820780000000001</v>
      </c>
      <c r="DW328">
        <v>0.31496269999999998</v>
      </c>
      <c r="DX328">
        <v>0.35486620000000002</v>
      </c>
      <c r="DY328">
        <v>0.36730889999999999</v>
      </c>
      <c r="DZ328">
        <v>0.14561189999999999</v>
      </c>
      <c r="EA328">
        <v>0.101702</v>
      </c>
      <c r="EB328">
        <v>0.5692526</v>
      </c>
      <c r="EC328">
        <v>0.25482919999999998</v>
      </c>
      <c r="ED328">
        <v>0.45635799999999999</v>
      </c>
      <c r="EE328">
        <v>0.51741150000000002</v>
      </c>
      <c r="EF328">
        <v>0.4117345</v>
      </c>
      <c r="EG328">
        <v>0.44936759999999998</v>
      </c>
      <c r="EH328">
        <v>0.50941579999999997</v>
      </c>
      <c r="EI328">
        <v>0.72575869999999998</v>
      </c>
      <c r="EJ328">
        <v>0.73777870000000001</v>
      </c>
      <c r="EK328">
        <v>0.83758809999999995</v>
      </c>
      <c r="EL328">
        <v>0.85391879999999998</v>
      </c>
      <c r="EM328">
        <v>1.0624150000000001</v>
      </c>
      <c r="EN328">
        <v>1.181764</v>
      </c>
      <c r="EO328">
        <v>0.92550410000000005</v>
      </c>
      <c r="EP328">
        <v>0.84984890000000002</v>
      </c>
      <c r="EQ328">
        <v>0.51622349999999995</v>
      </c>
      <c r="ER328">
        <v>0.58484340000000001</v>
      </c>
      <c r="ES328">
        <v>0.58554050000000002</v>
      </c>
      <c r="ET328">
        <v>52.875619999999998</v>
      </c>
      <c r="EU328">
        <v>52.197040000000001</v>
      </c>
      <c r="EV328">
        <v>51.418900000000001</v>
      </c>
      <c r="EW328">
        <v>50.950560000000003</v>
      </c>
      <c r="EX328">
        <v>50.470359999999999</v>
      </c>
      <c r="EY328">
        <v>49.909179999999999</v>
      </c>
      <c r="EZ328">
        <v>49.610149999999997</v>
      </c>
      <c r="FA328">
        <v>49.733409999999999</v>
      </c>
      <c r="FB328">
        <v>52.216459999999998</v>
      </c>
      <c r="FC328">
        <v>55.725000000000001</v>
      </c>
      <c r="FD328">
        <v>58.858690000000003</v>
      </c>
      <c r="FE328">
        <v>61.46387</v>
      </c>
      <c r="FF328">
        <v>63.535049999999998</v>
      </c>
      <c r="FG328">
        <v>65.441220000000001</v>
      </c>
      <c r="FH328">
        <v>66.759420000000006</v>
      </c>
      <c r="FI328">
        <v>67.381169999999997</v>
      </c>
      <c r="FJ328">
        <v>67.018069999999994</v>
      </c>
      <c r="FK328">
        <v>65.680310000000006</v>
      </c>
      <c r="FL328">
        <v>63.140779999999999</v>
      </c>
      <c r="FM328">
        <v>60.210030000000003</v>
      </c>
      <c r="FN328">
        <v>57.9542</v>
      </c>
      <c r="FO328">
        <v>56.204720000000002</v>
      </c>
      <c r="FP328">
        <v>54.794719999999998</v>
      </c>
      <c r="FQ328">
        <v>53.594380000000001</v>
      </c>
      <c r="FR328">
        <v>7.2193999999999994E-2</v>
      </c>
      <c r="FS328">
        <v>9.8253999999999994E-2</v>
      </c>
    </row>
    <row r="329" spans="1:176" x14ac:dyDescent="0.2">
      <c r="A329" t="s">
        <v>199</v>
      </c>
      <c r="B329" t="s">
        <v>237</v>
      </c>
      <c r="C329" t="s">
        <v>1</v>
      </c>
      <c r="D329" t="s">
        <v>244</v>
      </c>
      <c r="E329">
        <v>295</v>
      </c>
      <c r="F329">
        <v>6.1868800000000004</v>
      </c>
      <c r="G329">
        <v>5.9420320000000002</v>
      </c>
      <c r="H329">
        <v>6.0337569999999996</v>
      </c>
      <c r="I329">
        <v>6.1430949999999998</v>
      </c>
      <c r="J329">
        <v>6.2985709999999999</v>
      </c>
      <c r="K329">
        <v>7.09985</v>
      </c>
      <c r="L329">
        <v>8.9920240000000007</v>
      </c>
      <c r="M329">
        <v>10.38245</v>
      </c>
      <c r="N329">
        <v>12.27342</v>
      </c>
      <c r="O329">
        <v>13.22331</v>
      </c>
      <c r="P329">
        <v>13.22175</v>
      </c>
      <c r="Q329">
        <v>13.372339999999999</v>
      </c>
      <c r="R329">
        <v>12.988</v>
      </c>
      <c r="S329">
        <v>13.04213</v>
      </c>
      <c r="T329">
        <v>12.895860000000001</v>
      </c>
      <c r="U329">
        <v>12.6196</v>
      </c>
      <c r="V329">
        <v>11.26971</v>
      </c>
      <c r="W329">
        <v>10.03641</v>
      </c>
      <c r="X329">
        <v>9.1829470000000004</v>
      </c>
      <c r="Y329">
        <v>9.1083750000000006</v>
      </c>
      <c r="Z329">
        <v>9.1960119999999996</v>
      </c>
      <c r="AA329">
        <v>8.078379</v>
      </c>
      <c r="AB329">
        <v>7.609464</v>
      </c>
      <c r="AC329">
        <v>7.2184229999999996</v>
      </c>
      <c r="AD329">
        <v>0.25534279999999998</v>
      </c>
      <c r="AE329">
        <v>4.0923599999999997E-2</v>
      </c>
      <c r="AF329">
        <v>0.1377987</v>
      </c>
      <c r="AG329">
        <v>6.05768E-2</v>
      </c>
      <c r="AH329">
        <v>-0.27789550000000002</v>
      </c>
      <c r="AI329">
        <v>-0.33508779999999999</v>
      </c>
      <c r="AJ329">
        <v>4.1317899999999998E-2</v>
      </c>
      <c r="AK329">
        <v>-0.3869824</v>
      </c>
      <c r="AL329">
        <v>-0.1665219</v>
      </c>
      <c r="AM329">
        <v>-0.20376230000000001</v>
      </c>
      <c r="AN329">
        <v>-0.48072350000000003</v>
      </c>
      <c r="AO329">
        <v>-0.31218449999999998</v>
      </c>
      <c r="AP329">
        <v>-0.18148990000000001</v>
      </c>
      <c r="AQ329">
        <v>-9.6157400000000004E-2</v>
      </c>
      <c r="AR329">
        <v>-0.15734190000000001</v>
      </c>
      <c r="AS329">
        <v>-0.1776045</v>
      </c>
      <c r="AT329">
        <v>-9.3743199999999999E-2</v>
      </c>
      <c r="AU329">
        <v>0.13596469999999999</v>
      </c>
      <c r="AV329">
        <v>0.19966</v>
      </c>
      <c r="AW329">
        <v>0.1960916</v>
      </c>
      <c r="AX329">
        <v>0.34441549999999999</v>
      </c>
      <c r="AY329">
        <v>6.4796000000000006E-2</v>
      </c>
      <c r="AZ329">
        <v>0.23592879999999999</v>
      </c>
      <c r="BA329">
        <v>0.30166159999999997</v>
      </c>
      <c r="BB329">
        <v>0.31498959999999998</v>
      </c>
      <c r="BC329">
        <v>0.10351249999999999</v>
      </c>
      <c r="BD329">
        <v>0.1985751</v>
      </c>
      <c r="BE329">
        <v>0.12049749999999999</v>
      </c>
      <c r="BF329">
        <v>-0.21655930000000001</v>
      </c>
      <c r="BG329">
        <v>-0.26674330000000002</v>
      </c>
      <c r="BH329">
        <v>0.12639359999999999</v>
      </c>
      <c r="BI329">
        <v>-0.29596030000000001</v>
      </c>
      <c r="BJ329">
        <v>-6.7558999999999994E-2</v>
      </c>
      <c r="BK329">
        <v>-0.10586</v>
      </c>
      <c r="BL329">
        <v>-0.37494929999999999</v>
      </c>
      <c r="BM329">
        <v>-0.20140159999999999</v>
      </c>
      <c r="BN329">
        <v>-6.8462899999999993E-2</v>
      </c>
      <c r="BO329">
        <v>2.7283000000000002E-2</v>
      </c>
      <c r="BP329">
        <v>-3.7117999999999998E-2</v>
      </c>
      <c r="BQ329">
        <v>-6.4871600000000001E-2</v>
      </c>
      <c r="BR329">
        <v>3.5171E-3</v>
      </c>
      <c r="BS329">
        <v>0.23541409999999999</v>
      </c>
      <c r="BT329">
        <v>0.30251899999999998</v>
      </c>
      <c r="BU329">
        <v>0.28718260000000001</v>
      </c>
      <c r="BV329">
        <v>0.4114392</v>
      </c>
      <c r="BW329">
        <v>0.1277558</v>
      </c>
      <c r="BX329">
        <v>0.29719020000000002</v>
      </c>
      <c r="BY329">
        <v>0.36319319999999999</v>
      </c>
      <c r="BZ329">
        <v>0.35630079999999997</v>
      </c>
      <c r="CA329">
        <v>0.1468614</v>
      </c>
      <c r="CB329">
        <v>0.24066860000000001</v>
      </c>
      <c r="CC329">
        <v>0.16199839999999999</v>
      </c>
      <c r="CD329">
        <v>-0.17407800000000001</v>
      </c>
      <c r="CE329">
        <v>-0.21940799999999999</v>
      </c>
      <c r="CF329">
        <v>0.1853167</v>
      </c>
      <c r="CG329">
        <v>-0.2329186</v>
      </c>
      <c r="CH329">
        <v>9.8229999999999997E-4</v>
      </c>
      <c r="CI329">
        <v>-3.8053200000000002E-2</v>
      </c>
      <c r="CJ329">
        <v>-0.30169049999999997</v>
      </c>
      <c r="CK329">
        <v>-0.1246737</v>
      </c>
      <c r="CL329">
        <v>9.8192999999999996E-3</v>
      </c>
      <c r="CM329">
        <v>0.1127775</v>
      </c>
      <c r="CN329">
        <v>4.6148700000000001E-2</v>
      </c>
      <c r="CO329">
        <v>1.3206799999999999E-2</v>
      </c>
      <c r="CP329">
        <v>7.0879300000000006E-2</v>
      </c>
      <c r="CQ329">
        <v>0.30429240000000002</v>
      </c>
      <c r="CR329">
        <v>0.37375890000000001</v>
      </c>
      <c r="CS329">
        <v>0.35027190000000002</v>
      </c>
      <c r="CT329">
        <v>0.45785959999999998</v>
      </c>
      <c r="CU329">
        <v>0.1713616</v>
      </c>
      <c r="CV329">
        <v>0.33961980000000003</v>
      </c>
      <c r="CW329">
        <v>0.4058098</v>
      </c>
      <c r="CX329">
        <v>0.39761200000000002</v>
      </c>
      <c r="CY329">
        <v>0.1902103</v>
      </c>
      <c r="CZ329">
        <v>0.28276210000000002</v>
      </c>
      <c r="DA329">
        <v>0.20349919999999999</v>
      </c>
      <c r="DB329">
        <v>-0.13159670000000001</v>
      </c>
      <c r="DC329">
        <v>-0.1720728</v>
      </c>
      <c r="DD329">
        <v>0.24423990000000001</v>
      </c>
      <c r="DE329">
        <v>-0.1698769</v>
      </c>
      <c r="DF329">
        <v>6.9523699999999994E-2</v>
      </c>
      <c r="DG329">
        <v>2.9753600000000002E-2</v>
      </c>
      <c r="DH329">
        <v>-0.22843160000000001</v>
      </c>
      <c r="DI329">
        <v>-4.7945799999999997E-2</v>
      </c>
      <c r="DJ329">
        <v>8.8101399999999996E-2</v>
      </c>
      <c r="DK329">
        <v>0.198272</v>
      </c>
      <c r="DL329">
        <v>0.12941530000000001</v>
      </c>
      <c r="DM329">
        <v>9.12853E-2</v>
      </c>
      <c r="DN329">
        <v>0.13824149999999999</v>
      </c>
      <c r="DO329">
        <v>0.37317080000000002</v>
      </c>
      <c r="DP329">
        <v>0.44499870000000002</v>
      </c>
      <c r="DQ329">
        <v>0.41336129999999999</v>
      </c>
      <c r="DR329">
        <v>0.50427999999999995</v>
      </c>
      <c r="DS329">
        <v>0.2149674</v>
      </c>
      <c r="DT329">
        <v>0.38204929999999998</v>
      </c>
      <c r="DU329">
        <v>0.4484264</v>
      </c>
      <c r="DV329">
        <v>0.45725890000000002</v>
      </c>
      <c r="DW329">
        <v>0.2527992</v>
      </c>
      <c r="DX329">
        <v>0.34353850000000002</v>
      </c>
      <c r="DY329">
        <v>0.26341989999999998</v>
      </c>
      <c r="DZ329">
        <v>-7.0260500000000004E-2</v>
      </c>
      <c r="EA329">
        <v>-0.10372820000000001</v>
      </c>
      <c r="EB329">
        <v>0.32931549999999998</v>
      </c>
      <c r="EC329">
        <v>-7.8854800000000003E-2</v>
      </c>
      <c r="ED329">
        <v>0.16848659999999999</v>
      </c>
      <c r="EE329">
        <v>0.12765589999999999</v>
      </c>
      <c r="EF329">
        <v>-0.1226574</v>
      </c>
      <c r="EG329">
        <v>6.2837100000000007E-2</v>
      </c>
      <c r="EH329">
        <v>0.20112849999999999</v>
      </c>
      <c r="EI329">
        <v>0.32171240000000001</v>
      </c>
      <c r="EJ329">
        <v>0.24963920000000001</v>
      </c>
      <c r="EK329">
        <v>0.20401810000000001</v>
      </c>
      <c r="EL329">
        <v>0.23550180000000001</v>
      </c>
      <c r="EM329">
        <v>0.47262019999999999</v>
      </c>
      <c r="EN329">
        <v>0.54785779999999995</v>
      </c>
      <c r="EO329">
        <v>0.50445220000000002</v>
      </c>
      <c r="EP329">
        <v>0.57130360000000002</v>
      </c>
      <c r="EQ329">
        <v>0.27792719999999999</v>
      </c>
      <c r="ER329">
        <v>0.4433107</v>
      </c>
      <c r="ES329">
        <v>0.50995800000000002</v>
      </c>
      <c r="ET329">
        <v>46.885620000000003</v>
      </c>
      <c r="EU329">
        <v>47.02093</v>
      </c>
      <c r="EV329">
        <v>46.908650000000002</v>
      </c>
      <c r="EW329">
        <v>46.880809999999997</v>
      </c>
      <c r="EX329">
        <v>47.076270000000001</v>
      </c>
      <c r="EY329">
        <v>47.690759999999997</v>
      </c>
      <c r="EZ329">
        <v>48.066200000000002</v>
      </c>
      <c r="FA329">
        <v>48.966070000000002</v>
      </c>
      <c r="FB329">
        <v>51.789070000000002</v>
      </c>
      <c r="FC329">
        <v>53.090060000000001</v>
      </c>
      <c r="FD329">
        <v>54.047690000000003</v>
      </c>
      <c r="FE329">
        <v>53.785359999999997</v>
      </c>
      <c r="FF329">
        <v>52.224939999999997</v>
      </c>
      <c r="FG329">
        <v>50.357149999999997</v>
      </c>
      <c r="FH329">
        <v>49.71922</v>
      </c>
      <c r="FI329">
        <v>48.822389999999999</v>
      </c>
      <c r="FJ329">
        <v>49.370910000000002</v>
      </c>
      <c r="FK329">
        <v>50.879489999999997</v>
      </c>
      <c r="FL329">
        <v>50.273519999999998</v>
      </c>
      <c r="FM329">
        <v>49.190959999999997</v>
      </c>
      <c r="FN329">
        <v>47.146979999999999</v>
      </c>
      <c r="FO329">
        <v>45.87115</v>
      </c>
      <c r="FP329">
        <v>45.939599999999999</v>
      </c>
      <c r="FQ329">
        <v>46.149349999999998</v>
      </c>
      <c r="FR329">
        <v>7.2193999999999994E-2</v>
      </c>
      <c r="FS329">
        <v>9.8253999999999994E-2</v>
      </c>
    </row>
    <row r="330" spans="1:176" x14ac:dyDescent="0.2">
      <c r="A330" t="s">
        <v>199</v>
      </c>
      <c r="B330" t="s">
        <v>237</v>
      </c>
      <c r="C330" t="s">
        <v>1</v>
      </c>
      <c r="D330" t="s">
        <v>234</v>
      </c>
      <c r="E330">
        <v>295</v>
      </c>
      <c r="F330">
        <v>7.1640740000000003</v>
      </c>
      <c r="G330">
        <v>6.8380530000000004</v>
      </c>
      <c r="H330">
        <v>6.7298450000000001</v>
      </c>
      <c r="I330">
        <v>6.6697749999999996</v>
      </c>
      <c r="J330">
        <v>6.7464380000000004</v>
      </c>
      <c r="K330">
        <v>7.3166190000000002</v>
      </c>
      <c r="L330">
        <v>8.4501690000000007</v>
      </c>
      <c r="M330">
        <v>10.146610000000001</v>
      </c>
      <c r="N330">
        <v>12.562620000000001</v>
      </c>
      <c r="O330">
        <v>14.1547</v>
      </c>
      <c r="P330">
        <v>15.24137</v>
      </c>
      <c r="Q330">
        <v>16.090859999999999</v>
      </c>
      <c r="R330">
        <v>16.632829999999998</v>
      </c>
      <c r="S330">
        <v>17.639939999999999</v>
      </c>
      <c r="T330">
        <v>18.0078</v>
      </c>
      <c r="U330">
        <v>17.360060000000001</v>
      </c>
      <c r="V330">
        <v>16.11167</v>
      </c>
      <c r="W330">
        <v>14.02074</v>
      </c>
      <c r="X330">
        <v>12.125830000000001</v>
      </c>
      <c r="Y330">
        <v>11.011419999999999</v>
      </c>
      <c r="Z330">
        <v>10.331049999999999</v>
      </c>
      <c r="AA330">
        <v>9.0679149999999993</v>
      </c>
      <c r="AB330">
        <v>8.1024670000000008</v>
      </c>
      <c r="AC330">
        <v>7.4416729999999998</v>
      </c>
      <c r="AD330">
        <v>9.24368E-2</v>
      </c>
      <c r="AE330">
        <v>4.5349300000000002E-2</v>
      </c>
      <c r="AF330">
        <v>0.15020790000000001</v>
      </c>
      <c r="AG330">
        <v>0.1790649</v>
      </c>
      <c r="AH330">
        <v>-8.2806500000000005E-2</v>
      </c>
      <c r="AI330">
        <v>-0.1087595</v>
      </c>
      <c r="AJ330">
        <v>0.40337990000000001</v>
      </c>
      <c r="AK330">
        <v>8.9329400000000003E-2</v>
      </c>
      <c r="AL330">
        <v>3.0662600000000002E-2</v>
      </c>
      <c r="AM330">
        <v>5.0853599999999999E-2</v>
      </c>
      <c r="AN330">
        <v>2.3178399999999998E-2</v>
      </c>
      <c r="AO330">
        <v>-0.15896650000000001</v>
      </c>
      <c r="AP330">
        <v>-0.115615</v>
      </c>
      <c r="AQ330">
        <v>-0.23146230000000001</v>
      </c>
      <c r="AR330">
        <v>-0.219614</v>
      </c>
      <c r="AS330">
        <v>-7.0594699999999996E-2</v>
      </c>
      <c r="AT330">
        <v>0.22121660000000001</v>
      </c>
      <c r="AU330">
        <v>0.23563120000000001</v>
      </c>
      <c r="AV330">
        <v>0.1718364</v>
      </c>
      <c r="AW330">
        <v>0.15060319999999999</v>
      </c>
      <c r="AX330">
        <v>0.2178388</v>
      </c>
      <c r="AY330">
        <v>6.5479300000000004E-2</v>
      </c>
      <c r="AZ330">
        <v>9.9073999999999995E-2</v>
      </c>
      <c r="BA330">
        <v>7.0461499999999996E-2</v>
      </c>
      <c r="BB330">
        <v>0.23502329999999999</v>
      </c>
      <c r="BC330">
        <v>0.1794588</v>
      </c>
      <c r="BD330">
        <v>0.29158970000000001</v>
      </c>
      <c r="BE330">
        <v>0.31679279999999999</v>
      </c>
      <c r="BF330">
        <v>5.19125E-2</v>
      </c>
      <c r="BG330">
        <v>3.5444000000000003E-2</v>
      </c>
      <c r="BH330">
        <v>0.56075079999999999</v>
      </c>
      <c r="BI330">
        <v>0.21116170000000001</v>
      </c>
      <c r="BJ330">
        <v>0.1828958</v>
      </c>
      <c r="BK330">
        <v>0.23688790000000001</v>
      </c>
      <c r="BL330">
        <v>0.25932749999999999</v>
      </c>
      <c r="BM330">
        <v>0.12550800000000001</v>
      </c>
      <c r="BN330">
        <v>0.1662141</v>
      </c>
      <c r="BO330">
        <v>0.1026536</v>
      </c>
      <c r="BP330">
        <v>9.5807199999999995E-2</v>
      </c>
      <c r="BQ330">
        <v>0.2254504</v>
      </c>
      <c r="BR330">
        <v>0.47235339999999998</v>
      </c>
      <c r="BS330">
        <v>0.45558510000000002</v>
      </c>
      <c r="BT330">
        <v>0.36132979999999998</v>
      </c>
      <c r="BU330">
        <v>0.33878029999999998</v>
      </c>
      <c r="BV330">
        <v>0.38526899999999997</v>
      </c>
      <c r="BW330">
        <v>0.2269745</v>
      </c>
      <c r="BX330">
        <v>0.26860889999999998</v>
      </c>
      <c r="BY330">
        <v>0.24350169999999999</v>
      </c>
      <c r="BZ330">
        <v>0.33377829999999997</v>
      </c>
      <c r="CA330">
        <v>0.27234269999999999</v>
      </c>
      <c r="CB330">
        <v>0.38951029999999998</v>
      </c>
      <c r="CC330">
        <v>0.41218280000000002</v>
      </c>
      <c r="CD330">
        <v>0.1452185</v>
      </c>
      <c r="CE330">
        <v>0.13531889999999999</v>
      </c>
      <c r="CF330">
        <v>0.66974540000000005</v>
      </c>
      <c r="CG330">
        <v>0.29554229999999998</v>
      </c>
      <c r="CH330">
        <v>0.28833209999999998</v>
      </c>
      <c r="CI330">
        <v>0.36573460000000002</v>
      </c>
      <c r="CJ330">
        <v>0.42288360000000003</v>
      </c>
      <c r="CK330">
        <v>0.32253419999999999</v>
      </c>
      <c r="CL330">
        <v>0.36140810000000001</v>
      </c>
      <c r="CM330">
        <v>0.33406130000000001</v>
      </c>
      <c r="CN330">
        <v>0.31426700000000002</v>
      </c>
      <c r="CO330">
        <v>0.43049029999999999</v>
      </c>
      <c r="CP330">
        <v>0.64628989999999997</v>
      </c>
      <c r="CQ330">
        <v>0.60792449999999998</v>
      </c>
      <c r="CR330">
        <v>0.49257240000000002</v>
      </c>
      <c r="CS330">
        <v>0.4691111</v>
      </c>
      <c r="CT330">
        <v>0.50123070000000003</v>
      </c>
      <c r="CU330">
        <v>0.3388256</v>
      </c>
      <c r="CV330">
        <v>0.38602819999999999</v>
      </c>
      <c r="CW330">
        <v>0.36334889999999997</v>
      </c>
      <c r="CX330">
        <v>0.43253320000000001</v>
      </c>
      <c r="CY330">
        <v>0.36522650000000001</v>
      </c>
      <c r="CZ330">
        <v>0.4874309</v>
      </c>
      <c r="DA330">
        <v>0.50757269999999999</v>
      </c>
      <c r="DB330">
        <v>0.2385245</v>
      </c>
      <c r="DC330">
        <v>0.23519380000000001</v>
      </c>
      <c r="DD330">
        <v>0.77874010000000005</v>
      </c>
      <c r="DE330">
        <v>0.37992300000000001</v>
      </c>
      <c r="DF330">
        <v>0.39376840000000002</v>
      </c>
      <c r="DG330">
        <v>0.4945814</v>
      </c>
      <c r="DH330">
        <v>0.58643979999999996</v>
      </c>
      <c r="DI330">
        <v>0.51956049999999998</v>
      </c>
      <c r="DJ330">
        <v>0.55660209999999999</v>
      </c>
      <c r="DK330">
        <v>0.565469</v>
      </c>
      <c r="DL330">
        <v>0.53272679999999994</v>
      </c>
      <c r="DM330">
        <v>0.63553020000000005</v>
      </c>
      <c r="DN330">
        <v>0.82022640000000002</v>
      </c>
      <c r="DO330">
        <v>0.76026389999999999</v>
      </c>
      <c r="DP330">
        <v>0.62381489999999995</v>
      </c>
      <c r="DQ330">
        <v>0.59944189999999997</v>
      </c>
      <c r="DR330">
        <v>0.61719230000000003</v>
      </c>
      <c r="DS330">
        <v>0.45067659999999998</v>
      </c>
      <c r="DT330">
        <v>0.5034476</v>
      </c>
      <c r="DU330">
        <v>0.48319600000000001</v>
      </c>
      <c r="DV330">
        <v>0.57511970000000001</v>
      </c>
      <c r="DW330">
        <v>0.499336</v>
      </c>
      <c r="DX330">
        <v>0.6288127</v>
      </c>
      <c r="DY330">
        <v>0.64530069999999995</v>
      </c>
      <c r="DZ330">
        <v>0.37324360000000001</v>
      </c>
      <c r="EA330">
        <v>0.37939729999999999</v>
      </c>
      <c r="EB330">
        <v>0.93611100000000003</v>
      </c>
      <c r="EC330">
        <v>0.50175519999999996</v>
      </c>
      <c r="ED330">
        <v>0.54600159999999998</v>
      </c>
      <c r="EE330">
        <v>0.68061570000000005</v>
      </c>
      <c r="EF330">
        <v>0.82258889999999996</v>
      </c>
      <c r="EG330">
        <v>0.80403500000000006</v>
      </c>
      <c r="EH330">
        <v>0.83843129999999999</v>
      </c>
      <c r="EI330">
        <v>0.89958499999999997</v>
      </c>
      <c r="EJ330">
        <v>0.84814800000000001</v>
      </c>
      <c r="EK330">
        <v>0.9315753</v>
      </c>
      <c r="EL330">
        <v>1.0713630000000001</v>
      </c>
      <c r="EM330">
        <v>0.98021769999999997</v>
      </c>
      <c r="EN330">
        <v>0.81330840000000004</v>
      </c>
      <c r="EO330">
        <v>0.78761899999999996</v>
      </c>
      <c r="EP330">
        <v>0.7846225</v>
      </c>
      <c r="EQ330">
        <v>0.61217180000000004</v>
      </c>
      <c r="ER330">
        <v>0.67298250000000004</v>
      </c>
      <c r="ES330">
        <v>0.65623629999999999</v>
      </c>
      <c r="ET330">
        <v>59.250010000000003</v>
      </c>
      <c r="EU330">
        <v>57.947490000000002</v>
      </c>
      <c r="EV330">
        <v>56.824150000000003</v>
      </c>
      <c r="EW330">
        <v>55.827030000000001</v>
      </c>
      <c r="EX330">
        <v>54.872019999999999</v>
      </c>
      <c r="EY330">
        <v>54.152279999999998</v>
      </c>
      <c r="EZ330">
        <v>54.369709999999998</v>
      </c>
      <c r="FA330">
        <v>57.225580000000001</v>
      </c>
      <c r="FB330">
        <v>61.267569999999999</v>
      </c>
      <c r="FC330">
        <v>65.062979999999996</v>
      </c>
      <c r="FD330">
        <v>68.722890000000007</v>
      </c>
      <c r="FE330">
        <v>71.909779999999998</v>
      </c>
      <c r="FF330">
        <v>74.495699999999999</v>
      </c>
      <c r="FG330">
        <v>76.432550000000006</v>
      </c>
      <c r="FH330">
        <v>77.402860000000004</v>
      </c>
      <c r="FI330">
        <v>77.513339999999999</v>
      </c>
      <c r="FJ330">
        <v>76.776970000000006</v>
      </c>
      <c r="FK330">
        <v>75.360349999999997</v>
      </c>
      <c r="FL330">
        <v>73.028419999999997</v>
      </c>
      <c r="FM330">
        <v>69.436580000000006</v>
      </c>
      <c r="FN330">
        <v>65.728039999999993</v>
      </c>
      <c r="FO330">
        <v>63.411749999999998</v>
      </c>
      <c r="FP330">
        <v>61.609659999999998</v>
      </c>
      <c r="FQ330">
        <v>60.215719999999997</v>
      </c>
      <c r="FR330">
        <v>0.15425349999999999</v>
      </c>
      <c r="FS330">
        <v>0.18332129999999999</v>
      </c>
      <c r="FT330">
        <v>0.30727710000000003</v>
      </c>
    </row>
    <row r="331" spans="1:176" x14ac:dyDescent="0.2">
      <c r="A331" t="s">
        <v>199</v>
      </c>
      <c r="B331" t="s">
        <v>237</v>
      </c>
      <c r="C331" t="s">
        <v>1</v>
      </c>
      <c r="D331" t="s">
        <v>245</v>
      </c>
      <c r="E331">
        <v>295</v>
      </c>
      <c r="F331">
        <v>7.3509460000000004</v>
      </c>
      <c r="G331">
        <v>6.809984</v>
      </c>
      <c r="H331">
        <v>6.6132119999999999</v>
      </c>
      <c r="I331">
        <v>6.5926590000000003</v>
      </c>
      <c r="J331">
        <v>6.7155589999999998</v>
      </c>
      <c r="K331">
        <v>7.3318329999999996</v>
      </c>
      <c r="L331">
        <v>8.5928889999999996</v>
      </c>
      <c r="M331">
        <v>10.41156</v>
      </c>
      <c r="N331">
        <v>13.32236</v>
      </c>
      <c r="O331">
        <v>16.023250000000001</v>
      </c>
      <c r="P331">
        <v>17.977920000000001</v>
      </c>
      <c r="Q331">
        <v>19.879339999999999</v>
      </c>
      <c r="R331">
        <v>20.319120000000002</v>
      </c>
      <c r="S331">
        <v>21.909829999999999</v>
      </c>
      <c r="T331">
        <v>22.37068</v>
      </c>
      <c r="U331">
        <v>21.574940000000002</v>
      </c>
      <c r="V331">
        <v>19.447559999999999</v>
      </c>
      <c r="W331">
        <v>16.94116</v>
      </c>
      <c r="X331">
        <v>14.33039</v>
      </c>
      <c r="Y331">
        <v>13.07024</v>
      </c>
      <c r="Z331">
        <v>11.9643</v>
      </c>
      <c r="AA331">
        <v>10.123849999999999</v>
      </c>
      <c r="AB331">
        <v>8.9711130000000008</v>
      </c>
      <c r="AC331">
        <v>8.0691889999999997</v>
      </c>
      <c r="AD331">
        <v>3.5108100000000003E-2</v>
      </c>
      <c r="AE331">
        <v>-9.4938400000000006E-2</v>
      </c>
      <c r="AF331">
        <v>-2.2223E-2</v>
      </c>
      <c r="AG331">
        <v>-1.9962999999999999E-3</v>
      </c>
      <c r="AH331">
        <v>-0.2296774</v>
      </c>
      <c r="AI331">
        <v>-0.12943470000000001</v>
      </c>
      <c r="AJ331">
        <v>0.2501507</v>
      </c>
      <c r="AK331">
        <v>-1.21189E-2</v>
      </c>
      <c r="AL331">
        <v>-0.1375575</v>
      </c>
      <c r="AM331">
        <v>0.16492009999999999</v>
      </c>
      <c r="AN331">
        <v>0.23416300000000001</v>
      </c>
      <c r="AO331">
        <v>1.95877E-2</v>
      </c>
      <c r="AP331">
        <v>-5.5497299999999999E-2</v>
      </c>
      <c r="AQ331">
        <v>-0.2136363</v>
      </c>
      <c r="AR331">
        <v>-8.9247199999999999E-2</v>
      </c>
      <c r="AS331">
        <v>-0.1284148</v>
      </c>
      <c r="AT331">
        <v>3.3574E-3</v>
      </c>
      <c r="AU331">
        <v>-0.1029912</v>
      </c>
      <c r="AV331">
        <v>-0.29471180000000002</v>
      </c>
      <c r="AW331">
        <v>-2.4348600000000001E-2</v>
      </c>
      <c r="AX331">
        <v>5.3569999999999996E-4</v>
      </c>
      <c r="AY331">
        <v>-0.1235899</v>
      </c>
      <c r="AZ331">
        <v>-2.8622399999999999E-2</v>
      </c>
      <c r="BA331">
        <v>1.17409E-2</v>
      </c>
      <c r="BB331">
        <v>0.17769460000000001</v>
      </c>
      <c r="BC331">
        <v>3.91711E-2</v>
      </c>
      <c r="BD331">
        <v>0.1191588</v>
      </c>
      <c r="BE331">
        <v>0.13573170000000001</v>
      </c>
      <c r="BF331">
        <v>-9.4958299999999995E-2</v>
      </c>
      <c r="BG331">
        <v>1.47688E-2</v>
      </c>
      <c r="BH331">
        <v>0.40752159999999998</v>
      </c>
      <c r="BI331">
        <v>0.1097133</v>
      </c>
      <c r="BJ331">
        <v>1.46757E-2</v>
      </c>
      <c r="BK331">
        <v>0.3509544</v>
      </c>
      <c r="BL331">
        <v>0.47031210000000001</v>
      </c>
      <c r="BM331">
        <v>0.30406230000000001</v>
      </c>
      <c r="BN331">
        <v>0.2263319</v>
      </c>
      <c r="BO331">
        <v>0.1204797</v>
      </c>
      <c r="BP331">
        <v>0.22617399999999999</v>
      </c>
      <c r="BQ331">
        <v>0.16763030000000001</v>
      </c>
      <c r="BR331">
        <v>0.2544942</v>
      </c>
      <c r="BS331">
        <v>0.1169626</v>
      </c>
      <c r="BT331">
        <v>-0.1052183</v>
      </c>
      <c r="BU331">
        <v>0.16382849999999999</v>
      </c>
      <c r="BV331">
        <v>0.1679659</v>
      </c>
      <c r="BW331">
        <v>3.7905300000000003E-2</v>
      </c>
      <c r="BX331">
        <v>0.1409126</v>
      </c>
      <c r="BY331">
        <v>0.1847811</v>
      </c>
      <c r="BZ331">
        <v>0.27644960000000002</v>
      </c>
      <c r="CA331">
        <v>0.13205500000000001</v>
      </c>
      <c r="CB331">
        <v>0.21707940000000001</v>
      </c>
      <c r="CC331">
        <v>0.23112160000000001</v>
      </c>
      <c r="CD331">
        <v>-1.6523E-3</v>
      </c>
      <c r="CE331">
        <v>0.1146437</v>
      </c>
      <c r="CF331">
        <v>0.51651630000000004</v>
      </c>
      <c r="CG331">
        <v>0.19409390000000001</v>
      </c>
      <c r="CH331">
        <v>0.120112</v>
      </c>
      <c r="CI331">
        <v>0.47980109999999998</v>
      </c>
      <c r="CJ331">
        <v>0.63386819999999999</v>
      </c>
      <c r="CK331">
        <v>0.50108850000000005</v>
      </c>
      <c r="CL331">
        <v>0.42152590000000001</v>
      </c>
      <c r="CM331">
        <v>0.35188740000000002</v>
      </c>
      <c r="CN331">
        <v>0.44463380000000002</v>
      </c>
      <c r="CO331">
        <v>0.37267020000000001</v>
      </c>
      <c r="CP331">
        <v>0.4284307</v>
      </c>
      <c r="CQ331">
        <v>0.26930199999999999</v>
      </c>
      <c r="CR331">
        <v>2.6024200000000001E-2</v>
      </c>
      <c r="CS331">
        <v>0.29415930000000001</v>
      </c>
      <c r="CT331">
        <v>0.2839276</v>
      </c>
      <c r="CU331">
        <v>0.14975640000000001</v>
      </c>
      <c r="CV331">
        <v>0.2583319</v>
      </c>
      <c r="CW331">
        <v>0.30462830000000002</v>
      </c>
      <c r="CX331">
        <v>0.3752045</v>
      </c>
      <c r="CY331">
        <v>0.22493879999999999</v>
      </c>
      <c r="CZ331">
        <v>0.315</v>
      </c>
      <c r="DA331">
        <v>0.32651160000000001</v>
      </c>
      <c r="DB331">
        <v>9.1653700000000005E-2</v>
      </c>
      <c r="DC331">
        <v>0.2145186</v>
      </c>
      <c r="DD331">
        <v>0.62551089999999998</v>
      </c>
      <c r="DE331">
        <v>0.27847460000000002</v>
      </c>
      <c r="DF331">
        <v>0.22554830000000001</v>
      </c>
      <c r="DG331">
        <v>0.60864790000000002</v>
      </c>
      <c r="DH331">
        <v>0.79742440000000003</v>
      </c>
      <c r="DI331">
        <v>0.69811469999999998</v>
      </c>
      <c r="DJ331">
        <v>0.61671980000000004</v>
      </c>
      <c r="DK331">
        <v>0.58329500000000001</v>
      </c>
      <c r="DL331">
        <v>0.66309359999999995</v>
      </c>
      <c r="DM331">
        <v>0.5777101</v>
      </c>
      <c r="DN331">
        <v>0.60236719999999999</v>
      </c>
      <c r="DO331">
        <v>0.4216414</v>
      </c>
      <c r="DP331">
        <v>0.15726680000000001</v>
      </c>
      <c r="DQ331">
        <v>0.42449019999999998</v>
      </c>
      <c r="DR331">
        <v>0.3998892</v>
      </c>
      <c r="DS331">
        <v>0.26160749999999999</v>
      </c>
      <c r="DT331">
        <v>0.37575130000000001</v>
      </c>
      <c r="DU331">
        <v>0.4244754</v>
      </c>
      <c r="DV331">
        <v>0.517791</v>
      </c>
      <c r="DW331">
        <v>0.35904829999999999</v>
      </c>
      <c r="DX331">
        <v>0.4563817</v>
      </c>
      <c r="DY331">
        <v>0.46423950000000003</v>
      </c>
      <c r="DZ331">
        <v>0.22637280000000001</v>
      </c>
      <c r="EA331">
        <v>0.35872209999999999</v>
      </c>
      <c r="EB331">
        <v>0.78288190000000002</v>
      </c>
      <c r="EC331">
        <v>0.40030680000000002</v>
      </c>
      <c r="ED331">
        <v>0.37778149999999999</v>
      </c>
      <c r="EE331">
        <v>0.79468209999999995</v>
      </c>
      <c r="EF331">
        <v>1.0335730000000001</v>
      </c>
      <c r="EG331">
        <v>0.98258920000000005</v>
      </c>
      <c r="EH331">
        <v>0.89854900000000004</v>
      </c>
      <c r="EI331">
        <v>0.91741099999999998</v>
      </c>
      <c r="EJ331">
        <v>0.97851489999999997</v>
      </c>
      <c r="EK331">
        <v>0.87375519999999995</v>
      </c>
      <c r="EL331">
        <v>0.85350389999999998</v>
      </c>
      <c r="EM331">
        <v>0.64159520000000003</v>
      </c>
      <c r="EN331">
        <v>0.34676020000000002</v>
      </c>
      <c r="EO331">
        <v>0.61266719999999997</v>
      </c>
      <c r="EP331">
        <v>0.56731949999999998</v>
      </c>
      <c r="EQ331">
        <v>0.4231026</v>
      </c>
      <c r="ER331">
        <v>0.54528620000000005</v>
      </c>
      <c r="ES331">
        <v>0.59751569999999998</v>
      </c>
      <c r="ET331">
        <v>65.59169</v>
      </c>
      <c r="EU331">
        <v>63.917969999999997</v>
      </c>
      <c r="EV331">
        <v>62.188949999999998</v>
      </c>
      <c r="EW331">
        <v>60.740920000000003</v>
      </c>
      <c r="EX331">
        <v>59.268050000000002</v>
      </c>
      <c r="EY331">
        <v>58.431130000000003</v>
      </c>
      <c r="EZ331">
        <v>58.471290000000003</v>
      </c>
      <c r="FA331">
        <v>62.939639999999997</v>
      </c>
      <c r="FB331">
        <v>69.257099999999994</v>
      </c>
      <c r="FC331">
        <v>74.901510000000002</v>
      </c>
      <c r="FD331">
        <v>80.061120000000003</v>
      </c>
      <c r="FE331">
        <v>84.448869999999999</v>
      </c>
      <c r="FF331">
        <v>88.02901</v>
      </c>
      <c r="FG331">
        <v>91.355639999999994</v>
      </c>
      <c r="FH331">
        <v>93.155069999999995</v>
      </c>
      <c r="FI331">
        <v>93.802890000000005</v>
      </c>
      <c r="FJ331">
        <v>92.774060000000006</v>
      </c>
      <c r="FK331">
        <v>92.0077</v>
      </c>
      <c r="FL331">
        <v>89.295109999999994</v>
      </c>
      <c r="FM331">
        <v>84.834670000000003</v>
      </c>
      <c r="FN331">
        <v>79.343609999999998</v>
      </c>
      <c r="FO331">
        <v>75.721329999999995</v>
      </c>
      <c r="FP331">
        <v>72.73563</v>
      </c>
      <c r="FQ331">
        <v>70.854140000000001</v>
      </c>
      <c r="FR331">
        <v>0.15425349999999999</v>
      </c>
      <c r="FS331">
        <v>0.18332129999999999</v>
      </c>
      <c r="FT331">
        <v>0.30727710000000003</v>
      </c>
    </row>
    <row r="332" spans="1:176" x14ac:dyDescent="0.2">
      <c r="A332" t="s">
        <v>199</v>
      </c>
      <c r="B332" t="s">
        <v>237</v>
      </c>
      <c r="C332" t="s">
        <v>1</v>
      </c>
      <c r="D332" t="s">
        <v>248</v>
      </c>
      <c r="E332">
        <v>295</v>
      </c>
      <c r="F332">
        <v>6.597353</v>
      </c>
      <c r="G332">
        <v>6.3236049999999997</v>
      </c>
      <c r="H332">
        <v>6.2835380000000001</v>
      </c>
      <c r="I332">
        <v>6.413405</v>
      </c>
      <c r="J332">
        <v>6.5344429999999996</v>
      </c>
      <c r="K332">
        <v>7.207827</v>
      </c>
      <c r="L332">
        <v>9.0736480000000004</v>
      </c>
      <c r="M332">
        <v>10.60145</v>
      </c>
      <c r="N332">
        <v>12.594429999999999</v>
      </c>
      <c r="O332">
        <v>13.42506</v>
      </c>
      <c r="P332">
        <v>13.71701</v>
      </c>
      <c r="Q332">
        <v>13.72325</v>
      </c>
      <c r="R332">
        <v>13.67733</v>
      </c>
      <c r="S332">
        <v>14.2042</v>
      </c>
      <c r="T332">
        <v>14.07005</v>
      </c>
      <c r="U332">
        <v>13.45046</v>
      </c>
      <c r="V332">
        <v>12.367000000000001</v>
      </c>
      <c r="W332">
        <v>11.69971</v>
      </c>
      <c r="X332">
        <v>10.738860000000001</v>
      </c>
      <c r="Y332">
        <v>9.9033560000000005</v>
      </c>
      <c r="Z332">
        <v>9.194706</v>
      </c>
      <c r="AA332">
        <v>8.0149260000000009</v>
      </c>
      <c r="AB332">
        <v>7.3598350000000003</v>
      </c>
      <c r="AC332">
        <v>6.9380189999999997</v>
      </c>
      <c r="AD332">
        <v>0.21311959999999999</v>
      </c>
      <c r="AE332">
        <v>9.2006500000000005E-2</v>
      </c>
      <c r="AF332">
        <v>0.14655509999999999</v>
      </c>
      <c r="AG332">
        <v>0.1478633</v>
      </c>
      <c r="AH332">
        <v>-9.5191600000000001E-2</v>
      </c>
      <c r="AI332">
        <v>-0.1612365</v>
      </c>
      <c r="AJ332">
        <v>0.24466540000000001</v>
      </c>
      <c r="AK332">
        <v>-0.103084</v>
      </c>
      <c r="AL332">
        <v>7.9355499999999995E-2</v>
      </c>
      <c r="AM332">
        <v>0.1286504</v>
      </c>
      <c r="AN332">
        <v>-2.5431499999999999E-2</v>
      </c>
      <c r="AO332">
        <v>1.7924599999999999E-2</v>
      </c>
      <c r="AP332">
        <v>8.1487599999999993E-2</v>
      </c>
      <c r="AQ332">
        <v>0.24817149999999999</v>
      </c>
      <c r="AR332">
        <v>0.25878950000000001</v>
      </c>
      <c r="AS332">
        <v>0.36211579999999999</v>
      </c>
      <c r="AT332">
        <v>0.43134830000000002</v>
      </c>
      <c r="AU332">
        <v>0.63736400000000004</v>
      </c>
      <c r="AV332">
        <v>0.73864609999999997</v>
      </c>
      <c r="AW332">
        <v>0.55461609999999995</v>
      </c>
      <c r="AX332">
        <v>0.58159190000000005</v>
      </c>
      <c r="AY332">
        <v>0.26702759999999998</v>
      </c>
      <c r="AZ332">
        <v>0.35593019999999997</v>
      </c>
      <c r="BA332">
        <v>0.36555219999999999</v>
      </c>
      <c r="BB332">
        <v>0.27276640000000002</v>
      </c>
      <c r="BC332">
        <v>0.15459539999999999</v>
      </c>
      <c r="BD332">
        <v>0.2073314</v>
      </c>
      <c r="BE332">
        <v>0.207784</v>
      </c>
      <c r="BF332">
        <v>-3.3855299999999998E-2</v>
      </c>
      <c r="BG332">
        <v>-9.2892000000000002E-2</v>
      </c>
      <c r="BH332">
        <v>0.32974100000000001</v>
      </c>
      <c r="BI332">
        <v>-1.20619E-2</v>
      </c>
      <c r="BJ332">
        <v>0.17831830000000001</v>
      </c>
      <c r="BK332">
        <v>0.2265527</v>
      </c>
      <c r="BL332">
        <v>8.0342700000000003E-2</v>
      </c>
      <c r="BM332">
        <v>0.1287075</v>
      </c>
      <c r="BN332">
        <v>0.19451460000000001</v>
      </c>
      <c r="BO332">
        <v>0.371612</v>
      </c>
      <c r="BP332">
        <v>0.3790134</v>
      </c>
      <c r="BQ332">
        <v>0.47484860000000001</v>
      </c>
      <c r="BR332">
        <v>0.52860859999999998</v>
      </c>
      <c r="BS332">
        <v>0.73681339999999995</v>
      </c>
      <c r="BT332">
        <v>0.84150519999999995</v>
      </c>
      <c r="BU332">
        <v>0.64570709999999998</v>
      </c>
      <c r="BV332">
        <v>0.64861550000000001</v>
      </c>
      <c r="BW332">
        <v>0.32998739999999999</v>
      </c>
      <c r="BX332">
        <v>0.4171917</v>
      </c>
      <c r="BY332">
        <v>0.42708380000000001</v>
      </c>
      <c r="BZ332">
        <v>0.31407760000000001</v>
      </c>
      <c r="CA332">
        <v>0.19794429999999999</v>
      </c>
      <c r="CB332">
        <v>0.24942500000000001</v>
      </c>
      <c r="CC332">
        <v>0.2492848</v>
      </c>
      <c r="CD332">
        <v>8.6259000000000006E-3</v>
      </c>
      <c r="CE332">
        <v>-4.5556699999999999E-2</v>
      </c>
      <c r="CF332">
        <v>0.38866420000000002</v>
      </c>
      <c r="CG332">
        <v>5.0979799999999999E-2</v>
      </c>
      <c r="CH332">
        <v>0.24685969999999999</v>
      </c>
      <c r="CI332">
        <v>0.2943595</v>
      </c>
      <c r="CJ332">
        <v>0.1536016</v>
      </c>
      <c r="CK332">
        <v>0.20543539999999999</v>
      </c>
      <c r="CL332">
        <v>0.27279680000000001</v>
      </c>
      <c r="CM332">
        <v>0.45710640000000002</v>
      </c>
      <c r="CN332">
        <v>0.46228000000000002</v>
      </c>
      <c r="CO332">
        <v>0.5529271</v>
      </c>
      <c r="CP332">
        <v>0.59597080000000002</v>
      </c>
      <c r="CQ332">
        <v>0.80569179999999996</v>
      </c>
      <c r="CR332">
        <v>0.91274500000000003</v>
      </c>
      <c r="CS332">
        <v>0.70879639999999999</v>
      </c>
      <c r="CT332">
        <v>0.69503590000000004</v>
      </c>
      <c r="CU332">
        <v>0.37359320000000001</v>
      </c>
      <c r="CV332">
        <v>0.45962120000000001</v>
      </c>
      <c r="CW332">
        <v>0.46970040000000002</v>
      </c>
      <c r="CX332">
        <v>0.3553888</v>
      </c>
      <c r="CY332">
        <v>0.24129310000000001</v>
      </c>
      <c r="CZ332">
        <v>0.29151850000000001</v>
      </c>
      <c r="DA332">
        <v>0.29078569999999998</v>
      </c>
      <c r="DB332">
        <v>5.1107199999999998E-2</v>
      </c>
      <c r="DC332">
        <v>1.7784999999999999E-3</v>
      </c>
      <c r="DD332">
        <v>0.44758730000000002</v>
      </c>
      <c r="DE332">
        <v>0.1140215</v>
      </c>
      <c r="DF332">
        <v>0.31540109999999999</v>
      </c>
      <c r="DG332">
        <v>0.3621663</v>
      </c>
      <c r="DH332">
        <v>0.22686049999999999</v>
      </c>
      <c r="DI332">
        <v>0.28216330000000001</v>
      </c>
      <c r="DJ332">
        <v>0.35107899999999997</v>
      </c>
      <c r="DK332">
        <v>0.54260090000000005</v>
      </c>
      <c r="DL332">
        <v>0.54554670000000005</v>
      </c>
      <c r="DM332">
        <v>0.6310055</v>
      </c>
      <c r="DN332">
        <v>0.66333299999999995</v>
      </c>
      <c r="DO332">
        <v>0.87457010000000002</v>
      </c>
      <c r="DP332">
        <v>0.98398479999999999</v>
      </c>
      <c r="DQ332">
        <v>0.77188570000000001</v>
      </c>
      <c r="DR332">
        <v>0.74145629999999996</v>
      </c>
      <c r="DS332">
        <v>0.41719899999999999</v>
      </c>
      <c r="DT332">
        <v>0.50205069999999996</v>
      </c>
      <c r="DU332">
        <v>0.51231700000000002</v>
      </c>
      <c r="DV332">
        <v>0.41503570000000001</v>
      </c>
      <c r="DW332">
        <v>0.30388199999999999</v>
      </c>
      <c r="DX332">
        <v>0.35229490000000002</v>
      </c>
      <c r="DY332">
        <v>0.35070639999999997</v>
      </c>
      <c r="DZ332">
        <v>0.1124434</v>
      </c>
      <c r="EA332">
        <v>7.0123099999999994E-2</v>
      </c>
      <c r="EB332">
        <v>0.532663</v>
      </c>
      <c r="EC332">
        <v>0.20504359999999999</v>
      </c>
      <c r="ED332">
        <v>0.41436400000000001</v>
      </c>
      <c r="EE332">
        <v>0.46006859999999999</v>
      </c>
      <c r="EF332">
        <v>0.33263470000000001</v>
      </c>
      <c r="EG332">
        <v>0.39294620000000002</v>
      </c>
      <c r="EH332">
        <v>0.46410600000000002</v>
      </c>
      <c r="EI332">
        <v>0.66604129999999995</v>
      </c>
      <c r="EJ332">
        <v>0.66577059999999999</v>
      </c>
      <c r="EK332">
        <v>0.74373840000000002</v>
      </c>
      <c r="EL332">
        <v>0.76059339999999998</v>
      </c>
      <c r="EM332">
        <v>0.97401950000000004</v>
      </c>
      <c r="EN332">
        <v>1.0868439999999999</v>
      </c>
      <c r="EO332">
        <v>0.86297670000000004</v>
      </c>
      <c r="EP332">
        <v>0.80847999999999998</v>
      </c>
      <c r="EQ332">
        <v>0.4801588</v>
      </c>
      <c r="ER332">
        <v>0.56331220000000004</v>
      </c>
      <c r="ES332">
        <v>0.57384860000000004</v>
      </c>
      <c r="ET332">
        <v>50.094819999999999</v>
      </c>
      <c r="EU332">
        <v>49.314459999999997</v>
      </c>
      <c r="EV332">
        <v>48.792380000000001</v>
      </c>
      <c r="EW332">
        <v>48.214210000000001</v>
      </c>
      <c r="EX332">
        <v>47.684260000000002</v>
      </c>
      <c r="EY332">
        <v>47.204219999999999</v>
      </c>
      <c r="EZ332">
        <v>46.85868</v>
      </c>
      <c r="FA332">
        <v>47.764099999999999</v>
      </c>
      <c r="FB332">
        <v>51.551470000000002</v>
      </c>
      <c r="FC332">
        <v>55.924210000000002</v>
      </c>
      <c r="FD332">
        <v>59.830640000000002</v>
      </c>
      <c r="FE332">
        <v>62.859369999999998</v>
      </c>
      <c r="FF332">
        <v>65.086349999999996</v>
      </c>
      <c r="FG332">
        <v>66.779129999999995</v>
      </c>
      <c r="FH332">
        <v>67.433319999999995</v>
      </c>
      <c r="FI332">
        <v>66.762929999999997</v>
      </c>
      <c r="FJ332">
        <v>63.950380000000003</v>
      </c>
      <c r="FK332">
        <v>60.453740000000003</v>
      </c>
      <c r="FL332">
        <v>57.990340000000003</v>
      </c>
      <c r="FM332">
        <v>56.006399999999999</v>
      </c>
      <c r="FN332">
        <v>54.513579999999997</v>
      </c>
      <c r="FO332">
        <v>53.204799999999999</v>
      </c>
      <c r="FP332">
        <v>52.198790000000002</v>
      </c>
      <c r="FQ332">
        <v>51.18233</v>
      </c>
      <c r="FR332">
        <v>7.2193999999999994E-2</v>
      </c>
      <c r="FS332">
        <v>9.8253999999999994E-2</v>
      </c>
    </row>
    <row r="333" spans="1:176" x14ac:dyDescent="0.2">
      <c r="A333" t="s">
        <v>199</v>
      </c>
      <c r="B333" t="s">
        <v>237</v>
      </c>
      <c r="C333" t="s">
        <v>1</v>
      </c>
      <c r="D333" t="s">
        <v>251</v>
      </c>
      <c r="E333">
        <v>295</v>
      </c>
      <c r="F333">
        <v>6.555542</v>
      </c>
      <c r="G333">
        <v>6.346292</v>
      </c>
      <c r="H333">
        <v>6.3893430000000002</v>
      </c>
      <c r="I333">
        <v>6.4690269999999996</v>
      </c>
      <c r="J333">
        <v>6.5409280000000001</v>
      </c>
      <c r="K333">
        <v>7.2424770000000001</v>
      </c>
      <c r="L333">
        <v>9.0901420000000002</v>
      </c>
      <c r="M333">
        <v>10.81223</v>
      </c>
      <c r="N333">
        <v>13.138870000000001</v>
      </c>
      <c r="O333">
        <v>13.81964</v>
      </c>
      <c r="P333">
        <v>13.74982</v>
      </c>
      <c r="Q333">
        <v>13.521559999999999</v>
      </c>
      <c r="R333">
        <v>13.319879999999999</v>
      </c>
      <c r="S333">
        <v>13.82311</v>
      </c>
      <c r="T333">
        <v>13.269019999999999</v>
      </c>
      <c r="U333">
        <v>12.41813</v>
      </c>
      <c r="V333">
        <v>11.47847</v>
      </c>
      <c r="W333">
        <v>11.14668</v>
      </c>
      <c r="X333">
        <v>10.27547</v>
      </c>
      <c r="Y333">
        <v>9.8709790000000002</v>
      </c>
      <c r="Z333">
        <v>9.1548180000000006</v>
      </c>
      <c r="AA333">
        <v>7.8218690000000004</v>
      </c>
      <c r="AB333">
        <v>7.2608180000000004</v>
      </c>
      <c r="AC333">
        <v>7.2552750000000001</v>
      </c>
      <c r="AD333">
        <v>0.25468990000000002</v>
      </c>
      <c r="AE333">
        <v>4.1016700000000003E-2</v>
      </c>
      <c r="AF333">
        <v>0.137542</v>
      </c>
      <c r="AG333">
        <v>6.3205200000000003E-2</v>
      </c>
      <c r="AH333">
        <v>-0.27114670000000002</v>
      </c>
      <c r="AI333">
        <v>-0.32815909999999998</v>
      </c>
      <c r="AJ333">
        <v>5.2399500000000002E-2</v>
      </c>
      <c r="AK333">
        <v>-0.36818210000000001</v>
      </c>
      <c r="AL333">
        <v>-0.14966689999999999</v>
      </c>
      <c r="AM333">
        <v>-0.1791008</v>
      </c>
      <c r="AN333">
        <v>-0.44885140000000001</v>
      </c>
      <c r="AO333">
        <v>-0.28851769999999999</v>
      </c>
      <c r="AP333">
        <v>-0.1624671</v>
      </c>
      <c r="AQ333">
        <v>-7.3095400000000005E-2</v>
      </c>
      <c r="AR333">
        <v>-0.127663</v>
      </c>
      <c r="AS333">
        <v>-0.13917660000000001</v>
      </c>
      <c r="AT333">
        <v>-5.5714699999999999E-2</v>
      </c>
      <c r="AU333">
        <v>0.1751626</v>
      </c>
      <c r="AV333">
        <v>0.24186440000000001</v>
      </c>
      <c r="AW333">
        <v>0.2219227</v>
      </c>
      <c r="AX333">
        <v>0.36351040000000001</v>
      </c>
      <c r="AY333">
        <v>8.0285800000000004E-2</v>
      </c>
      <c r="AZ333">
        <v>0.24467340000000001</v>
      </c>
      <c r="BA333">
        <v>0.30589569999999999</v>
      </c>
      <c r="BB333">
        <v>0.31433670000000002</v>
      </c>
      <c r="BC333">
        <v>0.10360560000000001</v>
      </c>
      <c r="BD333">
        <v>0.1983183</v>
      </c>
      <c r="BE333">
        <v>0.12312579999999999</v>
      </c>
      <c r="BF333">
        <v>-0.20981040000000001</v>
      </c>
      <c r="BG333">
        <v>-0.2598145</v>
      </c>
      <c r="BH333">
        <v>0.13747519999999999</v>
      </c>
      <c r="BI333">
        <v>-0.27715990000000001</v>
      </c>
      <c r="BJ333">
        <v>-5.0703999999999999E-2</v>
      </c>
      <c r="BK333">
        <v>-8.1198500000000007E-2</v>
      </c>
      <c r="BL333">
        <v>-0.34307720000000003</v>
      </c>
      <c r="BM333">
        <v>-0.1777348</v>
      </c>
      <c r="BN333">
        <v>-4.9439999999999998E-2</v>
      </c>
      <c r="BO333">
        <v>5.0345000000000001E-2</v>
      </c>
      <c r="BP333">
        <v>-7.4390999999999997E-3</v>
      </c>
      <c r="BQ333">
        <v>-2.64438E-2</v>
      </c>
      <c r="BR333">
        <v>4.1545699999999998E-2</v>
      </c>
      <c r="BS333">
        <v>0.27461200000000002</v>
      </c>
      <c r="BT333">
        <v>0.34472350000000002</v>
      </c>
      <c r="BU333">
        <v>0.3130136</v>
      </c>
      <c r="BV333">
        <v>0.43053399999999997</v>
      </c>
      <c r="BW333">
        <v>0.1432457</v>
      </c>
      <c r="BX333">
        <v>0.30593490000000001</v>
      </c>
      <c r="BY333">
        <v>0.36742730000000001</v>
      </c>
      <c r="BZ333">
        <v>0.35564800000000002</v>
      </c>
      <c r="CA333">
        <v>0.14695440000000001</v>
      </c>
      <c r="CB333">
        <v>0.24041190000000001</v>
      </c>
      <c r="CC333">
        <v>0.16462669999999999</v>
      </c>
      <c r="CD333">
        <v>-0.16732920000000001</v>
      </c>
      <c r="CE333">
        <v>-0.21247930000000001</v>
      </c>
      <c r="CF333">
        <v>0.1963983</v>
      </c>
      <c r="CG333">
        <v>-0.21411830000000001</v>
      </c>
      <c r="CH333">
        <v>1.78373E-2</v>
      </c>
      <c r="CI333">
        <v>-1.3391699999999999E-2</v>
      </c>
      <c r="CJ333">
        <v>-0.26981840000000001</v>
      </c>
      <c r="CK333">
        <v>-0.1010069</v>
      </c>
      <c r="CL333">
        <v>2.8842099999999999E-2</v>
      </c>
      <c r="CM333">
        <v>0.1358395</v>
      </c>
      <c r="CN333">
        <v>7.5827500000000006E-2</v>
      </c>
      <c r="CO333">
        <v>5.1634699999999999E-2</v>
      </c>
      <c r="CP333">
        <v>0.1089079</v>
      </c>
      <c r="CQ333">
        <v>0.34349039999999997</v>
      </c>
      <c r="CR333">
        <v>0.41596329999999998</v>
      </c>
      <c r="CS333">
        <v>0.37610300000000002</v>
      </c>
      <c r="CT333">
        <v>0.4769544</v>
      </c>
      <c r="CU333">
        <v>0.1868515</v>
      </c>
      <c r="CV333">
        <v>0.34836440000000002</v>
      </c>
      <c r="CW333">
        <v>0.41004390000000002</v>
      </c>
      <c r="CX333">
        <v>0.39695920000000001</v>
      </c>
      <c r="CY333">
        <v>0.19030330000000001</v>
      </c>
      <c r="CZ333">
        <v>0.28250540000000002</v>
      </c>
      <c r="DA333">
        <v>0.20612759999999999</v>
      </c>
      <c r="DB333">
        <v>-0.1248479</v>
      </c>
      <c r="DC333">
        <v>-0.16514400000000001</v>
      </c>
      <c r="DD333">
        <v>0.25532149999999998</v>
      </c>
      <c r="DE333">
        <v>-0.15107660000000001</v>
      </c>
      <c r="DF333">
        <v>8.6378700000000003E-2</v>
      </c>
      <c r="DG333">
        <v>5.4415100000000001E-2</v>
      </c>
      <c r="DH333">
        <v>-0.1965595</v>
      </c>
      <c r="DI333">
        <v>-2.4278999999999998E-2</v>
      </c>
      <c r="DJ333">
        <v>0.10712430000000001</v>
      </c>
      <c r="DK333">
        <v>0.2213339</v>
      </c>
      <c r="DL333">
        <v>0.15909419999999999</v>
      </c>
      <c r="DM333">
        <v>0.1297131</v>
      </c>
      <c r="DN333">
        <v>0.17627010000000001</v>
      </c>
      <c r="DO333">
        <v>0.41236869999999998</v>
      </c>
      <c r="DP333">
        <v>0.4872032</v>
      </c>
      <c r="DQ333">
        <v>0.43919229999999998</v>
      </c>
      <c r="DR333">
        <v>0.52337480000000003</v>
      </c>
      <c r="DS333">
        <v>0.2304572</v>
      </c>
      <c r="DT333">
        <v>0.39079390000000003</v>
      </c>
      <c r="DU333">
        <v>0.45266050000000002</v>
      </c>
      <c r="DV333">
        <v>0.45660600000000001</v>
      </c>
      <c r="DW333">
        <v>0.25289220000000001</v>
      </c>
      <c r="DX333">
        <v>0.34328180000000003</v>
      </c>
      <c r="DY333">
        <v>0.26604820000000001</v>
      </c>
      <c r="DZ333">
        <v>-6.3511700000000004E-2</v>
      </c>
      <c r="EA333">
        <v>-9.6799499999999997E-2</v>
      </c>
      <c r="EB333">
        <v>0.34039710000000001</v>
      </c>
      <c r="EC333">
        <v>-6.0054499999999997E-2</v>
      </c>
      <c r="ED333">
        <v>0.1853416</v>
      </c>
      <c r="EE333">
        <v>0.15231729999999999</v>
      </c>
      <c r="EF333">
        <v>-9.0785299999999999E-2</v>
      </c>
      <c r="EG333">
        <v>8.6503899999999995E-2</v>
      </c>
      <c r="EH333">
        <v>0.22015129999999999</v>
      </c>
      <c r="EI333">
        <v>0.34477439999999998</v>
      </c>
      <c r="EJ333">
        <v>0.27931810000000001</v>
      </c>
      <c r="EK333">
        <v>0.24244599999999999</v>
      </c>
      <c r="EL333">
        <v>0.27353040000000001</v>
      </c>
      <c r="EM333">
        <v>0.5118182</v>
      </c>
      <c r="EN333">
        <v>0.59006219999999998</v>
      </c>
      <c r="EO333">
        <v>0.53028330000000001</v>
      </c>
      <c r="EP333">
        <v>0.59039839999999999</v>
      </c>
      <c r="EQ333">
        <v>0.29341709999999999</v>
      </c>
      <c r="ER333">
        <v>0.4520554</v>
      </c>
      <c r="ES333">
        <v>0.51419210000000004</v>
      </c>
      <c r="ET333">
        <v>45.287669999999999</v>
      </c>
      <c r="EU333">
        <v>43.929929999999999</v>
      </c>
      <c r="EV333">
        <v>43.7014</v>
      </c>
      <c r="EW333">
        <v>43.132399999999997</v>
      </c>
      <c r="EX333">
        <v>42.873899999999999</v>
      </c>
      <c r="EY333">
        <v>41.7714</v>
      </c>
      <c r="EZ333">
        <v>41.787889999999997</v>
      </c>
      <c r="FA333">
        <v>43.400620000000004</v>
      </c>
      <c r="FB333">
        <v>46.342610000000001</v>
      </c>
      <c r="FC333">
        <v>50.305050000000001</v>
      </c>
      <c r="FD333">
        <v>55.089149999999997</v>
      </c>
      <c r="FE333">
        <v>57.591459999999998</v>
      </c>
      <c r="FF333">
        <v>58.557580000000002</v>
      </c>
      <c r="FG333">
        <v>58.997570000000003</v>
      </c>
      <c r="FH333">
        <v>58.236870000000003</v>
      </c>
      <c r="FI333">
        <v>57.71255</v>
      </c>
      <c r="FJ333">
        <v>56.614319999999999</v>
      </c>
      <c r="FK333">
        <v>55.222050000000003</v>
      </c>
      <c r="FL333">
        <v>54.295070000000003</v>
      </c>
      <c r="FM333">
        <v>53.047089999999997</v>
      </c>
      <c r="FN333">
        <v>52.605589999999999</v>
      </c>
      <c r="FO333">
        <v>52.236229999999999</v>
      </c>
      <c r="FP333">
        <v>51.868830000000003</v>
      </c>
      <c r="FQ333">
        <v>51.604030000000002</v>
      </c>
      <c r="FR333">
        <v>7.2193999999999994E-2</v>
      </c>
      <c r="FS333">
        <v>9.8253999999999994E-2</v>
      </c>
    </row>
    <row r="334" spans="1:176" x14ac:dyDescent="0.2">
      <c r="A334" t="s">
        <v>199</v>
      </c>
      <c r="B334" t="s">
        <v>237</v>
      </c>
      <c r="C334" t="s">
        <v>1</v>
      </c>
      <c r="D334" t="s">
        <v>247</v>
      </c>
      <c r="E334">
        <v>295</v>
      </c>
      <c r="F334">
        <v>6.6838499999999996</v>
      </c>
      <c r="G334">
        <v>6.5200500000000003</v>
      </c>
      <c r="H334">
        <v>6.4846079999999997</v>
      </c>
      <c r="I334">
        <v>6.745482</v>
      </c>
      <c r="J334">
        <v>6.7204280000000001</v>
      </c>
      <c r="K334">
        <v>7.1479860000000004</v>
      </c>
      <c r="L334">
        <v>8.8729929999999992</v>
      </c>
      <c r="M334">
        <v>10.72109</v>
      </c>
      <c r="N334">
        <v>13.353540000000001</v>
      </c>
      <c r="O334">
        <v>14.161630000000001</v>
      </c>
      <c r="P334">
        <v>14.65414</v>
      </c>
      <c r="Q334">
        <v>14.82057</v>
      </c>
      <c r="R334">
        <v>14.98658</v>
      </c>
      <c r="S334">
        <v>15.802849999999999</v>
      </c>
      <c r="T334">
        <v>16.394169999999999</v>
      </c>
      <c r="U334">
        <v>15.870010000000001</v>
      </c>
      <c r="V334">
        <v>14.75027</v>
      </c>
      <c r="W334">
        <v>12.789960000000001</v>
      </c>
      <c r="X334">
        <v>11.40936</v>
      </c>
      <c r="Y334">
        <v>10.453670000000001</v>
      </c>
      <c r="Z334">
        <v>9.7512340000000002</v>
      </c>
      <c r="AA334">
        <v>8.6045809999999996</v>
      </c>
      <c r="AB334">
        <v>7.5758979999999996</v>
      </c>
      <c r="AC334">
        <v>6.9876670000000001</v>
      </c>
      <c r="AD334">
        <v>0.19325049999999999</v>
      </c>
      <c r="AE334">
        <v>0.2242777</v>
      </c>
      <c r="AF334">
        <v>0.35093809999999998</v>
      </c>
      <c r="AG334">
        <v>0.4870794</v>
      </c>
      <c r="AH334">
        <v>0.22698479999999999</v>
      </c>
      <c r="AI334">
        <v>-8.4468600000000005E-2</v>
      </c>
      <c r="AJ334">
        <v>0.39215359999999999</v>
      </c>
      <c r="AK334">
        <v>9.0455499999999994E-2</v>
      </c>
      <c r="AL334">
        <v>0.56925029999999999</v>
      </c>
      <c r="AM334">
        <v>0.45661790000000002</v>
      </c>
      <c r="AN334">
        <v>0.38294859999999997</v>
      </c>
      <c r="AO334">
        <v>0.29376409999999997</v>
      </c>
      <c r="AP334">
        <v>0.32214110000000001</v>
      </c>
      <c r="AQ334">
        <v>0.35075669999999998</v>
      </c>
      <c r="AR334">
        <v>0.51142790000000005</v>
      </c>
      <c r="AS334">
        <v>0.48720400000000003</v>
      </c>
      <c r="AT334">
        <v>0.71812279999999995</v>
      </c>
      <c r="AU334">
        <v>0.73640890000000003</v>
      </c>
      <c r="AV334">
        <v>0.75201519999999999</v>
      </c>
      <c r="AW334">
        <v>0.26572709999999999</v>
      </c>
      <c r="AX334">
        <v>0.49126330000000001</v>
      </c>
      <c r="AY334">
        <v>0.46468930000000003</v>
      </c>
      <c r="AZ334">
        <v>0.29077180000000002</v>
      </c>
      <c r="BA334">
        <v>0.20851700000000001</v>
      </c>
      <c r="BB334">
        <v>0.335837</v>
      </c>
      <c r="BC334">
        <v>0.35838720000000002</v>
      </c>
      <c r="BD334">
        <v>0.49231989999999998</v>
      </c>
      <c r="BE334">
        <v>0.62480729999999995</v>
      </c>
      <c r="BF334">
        <v>0.36170390000000002</v>
      </c>
      <c r="BG334">
        <v>5.97349E-2</v>
      </c>
      <c r="BH334">
        <v>0.54952449999999997</v>
      </c>
      <c r="BI334">
        <v>0.2122877</v>
      </c>
      <c r="BJ334">
        <v>0.72148350000000006</v>
      </c>
      <c r="BK334">
        <v>0.64265220000000001</v>
      </c>
      <c r="BL334">
        <v>0.61909769999999997</v>
      </c>
      <c r="BM334">
        <v>0.57823869999999999</v>
      </c>
      <c r="BN334">
        <v>0.60397020000000001</v>
      </c>
      <c r="BO334">
        <v>0.68487260000000005</v>
      </c>
      <c r="BP334">
        <v>0.82684919999999995</v>
      </c>
      <c r="BQ334">
        <v>0.78324899999999997</v>
      </c>
      <c r="BR334">
        <v>0.96925939999999999</v>
      </c>
      <c r="BS334">
        <v>0.95636279999999996</v>
      </c>
      <c r="BT334">
        <v>0.94150860000000003</v>
      </c>
      <c r="BU334">
        <v>0.45390419999999998</v>
      </c>
      <c r="BV334">
        <v>0.65869339999999998</v>
      </c>
      <c r="BW334">
        <v>0.62618450000000003</v>
      </c>
      <c r="BX334">
        <v>0.46030680000000002</v>
      </c>
      <c r="BY334">
        <v>0.38155729999999999</v>
      </c>
      <c r="BZ334">
        <v>0.43459199999999998</v>
      </c>
      <c r="CA334">
        <v>0.45127099999999998</v>
      </c>
      <c r="CB334">
        <v>0.59024049999999995</v>
      </c>
      <c r="CC334">
        <v>0.72019730000000004</v>
      </c>
      <c r="CD334">
        <v>0.45500990000000002</v>
      </c>
      <c r="CE334">
        <v>0.1596098</v>
      </c>
      <c r="CF334">
        <v>0.65851919999999997</v>
      </c>
      <c r="CG334">
        <v>0.2966684</v>
      </c>
      <c r="CH334">
        <v>0.82691979999999998</v>
      </c>
      <c r="CI334">
        <v>0.77149889999999999</v>
      </c>
      <c r="CJ334">
        <v>0.78265379999999996</v>
      </c>
      <c r="CK334">
        <v>0.77526490000000003</v>
      </c>
      <c r="CL334">
        <v>0.79916419999999999</v>
      </c>
      <c r="CM334">
        <v>0.91628030000000005</v>
      </c>
      <c r="CN334">
        <v>1.045309</v>
      </c>
      <c r="CO334">
        <v>0.98828890000000003</v>
      </c>
      <c r="CP334">
        <v>1.1431960000000001</v>
      </c>
      <c r="CQ334">
        <v>1.1087020000000001</v>
      </c>
      <c r="CR334">
        <v>1.072751</v>
      </c>
      <c r="CS334">
        <v>0.58423499999999995</v>
      </c>
      <c r="CT334">
        <v>0.77465510000000004</v>
      </c>
      <c r="CU334">
        <v>0.73803560000000001</v>
      </c>
      <c r="CV334">
        <v>0.57772610000000002</v>
      </c>
      <c r="CW334">
        <v>0.50140439999999997</v>
      </c>
      <c r="CX334">
        <v>0.53334700000000002</v>
      </c>
      <c r="CY334">
        <v>0.54415480000000005</v>
      </c>
      <c r="CZ334">
        <v>0.68816109999999997</v>
      </c>
      <c r="DA334">
        <v>0.81558719999999996</v>
      </c>
      <c r="DB334">
        <v>0.54831589999999997</v>
      </c>
      <c r="DC334">
        <v>0.25948460000000001</v>
      </c>
      <c r="DD334">
        <v>0.76751389999999997</v>
      </c>
      <c r="DE334">
        <v>0.38104900000000003</v>
      </c>
      <c r="DF334">
        <v>0.93235610000000002</v>
      </c>
      <c r="DG334">
        <v>0.90034570000000003</v>
      </c>
      <c r="DH334">
        <v>0.94621</v>
      </c>
      <c r="DI334">
        <v>0.97229109999999996</v>
      </c>
      <c r="DJ334">
        <v>0.99435819999999997</v>
      </c>
      <c r="DK334">
        <v>1.147688</v>
      </c>
      <c r="DL334">
        <v>1.2637689999999999</v>
      </c>
      <c r="DM334">
        <v>1.1933290000000001</v>
      </c>
      <c r="DN334">
        <v>1.317132</v>
      </c>
      <c r="DO334">
        <v>1.261042</v>
      </c>
      <c r="DP334">
        <v>1.203994</v>
      </c>
      <c r="DQ334">
        <v>0.71456589999999998</v>
      </c>
      <c r="DR334">
        <v>0.89061679999999999</v>
      </c>
      <c r="DS334">
        <v>0.84988669999999999</v>
      </c>
      <c r="DT334">
        <v>0.69514549999999997</v>
      </c>
      <c r="DU334">
        <v>0.62125160000000001</v>
      </c>
      <c r="DV334">
        <v>0.67593349999999996</v>
      </c>
      <c r="DW334">
        <v>0.67826430000000004</v>
      </c>
      <c r="DX334">
        <v>0.82954280000000002</v>
      </c>
      <c r="DY334">
        <v>0.95331509999999997</v>
      </c>
      <c r="DZ334">
        <v>0.68303499999999995</v>
      </c>
      <c r="EA334">
        <v>0.4036882</v>
      </c>
      <c r="EB334">
        <v>0.92488479999999995</v>
      </c>
      <c r="EC334">
        <v>0.50288129999999998</v>
      </c>
      <c r="ED334">
        <v>1.084589</v>
      </c>
      <c r="EE334">
        <v>1.0863799999999999</v>
      </c>
      <c r="EF334">
        <v>1.1823589999999999</v>
      </c>
      <c r="EG334">
        <v>1.256766</v>
      </c>
      <c r="EH334">
        <v>1.276187</v>
      </c>
      <c r="EI334">
        <v>1.4818039999999999</v>
      </c>
      <c r="EJ334">
        <v>1.5791900000000001</v>
      </c>
      <c r="EK334">
        <v>1.489374</v>
      </c>
      <c r="EL334">
        <v>1.5682689999999999</v>
      </c>
      <c r="EM334">
        <v>1.4809950000000001</v>
      </c>
      <c r="EN334">
        <v>1.3934869999999999</v>
      </c>
      <c r="EO334">
        <v>0.90274290000000001</v>
      </c>
      <c r="EP334">
        <v>1.058047</v>
      </c>
      <c r="EQ334">
        <v>1.011382</v>
      </c>
      <c r="ER334">
        <v>0.86468040000000002</v>
      </c>
      <c r="ES334">
        <v>0.79429190000000005</v>
      </c>
      <c r="ET334">
        <v>53.583689999999997</v>
      </c>
      <c r="EU334">
        <v>52.5871</v>
      </c>
      <c r="EV334">
        <v>51.706150000000001</v>
      </c>
      <c r="EW334">
        <v>50.871459999999999</v>
      </c>
      <c r="EX334">
        <v>50.217849999999999</v>
      </c>
      <c r="EY334">
        <v>49.654069999999997</v>
      </c>
      <c r="EZ334">
        <v>49.35474</v>
      </c>
      <c r="FA334">
        <v>49.233069999999998</v>
      </c>
      <c r="FB334">
        <v>51.915289999999999</v>
      </c>
      <c r="FC334">
        <v>56.463389999999997</v>
      </c>
      <c r="FD334">
        <v>60.69415</v>
      </c>
      <c r="FE334">
        <v>64.837699999999998</v>
      </c>
      <c r="FF334">
        <v>68.343919999999997</v>
      </c>
      <c r="FG334">
        <v>71.147620000000003</v>
      </c>
      <c r="FH334">
        <v>73.119609999999994</v>
      </c>
      <c r="FI334">
        <v>73.907179999999997</v>
      </c>
      <c r="FJ334">
        <v>73.128399999999999</v>
      </c>
      <c r="FK334">
        <v>70.564800000000005</v>
      </c>
      <c r="FL334">
        <v>66.053529999999995</v>
      </c>
      <c r="FM334">
        <v>62.304090000000002</v>
      </c>
      <c r="FN334">
        <v>59.736519999999999</v>
      </c>
      <c r="FO334">
        <v>57.626759999999997</v>
      </c>
      <c r="FP334">
        <v>55.81512</v>
      </c>
      <c r="FQ334">
        <v>54.335250000000002</v>
      </c>
      <c r="FR334">
        <v>0.15425349999999999</v>
      </c>
      <c r="FS334">
        <v>0.18332129999999999</v>
      </c>
      <c r="FT334">
        <v>0.30727710000000003</v>
      </c>
    </row>
    <row r="335" spans="1:176" x14ac:dyDescent="0.2">
      <c r="A335" t="s">
        <v>199</v>
      </c>
      <c r="B335" t="s">
        <v>237</v>
      </c>
      <c r="C335" t="s">
        <v>1</v>
      </c>
      <c r="D335" t="s">
        <v>250</v>
      </c>
      <c r="E335">
        <v>295</v>
      </c>
      <c r="F335">
        <v>6.7491599999999998</v>
      </c>
      <c r="G335">
        <v>6.3770790000000002</v>
      </c>
      <c r="H335">
        <v>6.3066829999999996</v>
      </c>
      <c r="I335">
        <v>6.3245740000000001</v>
      </c>
      <c r="J335">
        <v>6.2919289999999997</v>
      </c>
      <c r="K335">
        <v>6.9875040000000004</v>
      </c>
      <c r="L335">
        <v>8.7694100000000006</v>
      </c>
      <c r="M335">
        <v>10.35962</v>
      </c>
      <c r="N335">
        <v>12.10591</v>
      </c>
      <c r="O335">
        <v>13.025370000000001</v>
      </c>
      <c r="P335">
        <v>13.830489999999999</v>
      </c>
      <c r="Q335">
        <v>14.16587</v>
      </c>
      <c r="R335">
        <v>15.09792</v>
      </c>
      <c r="S335">
        <v>15.497820000000001</v>
      </c>
      <c r="T335">
        <v>16.211079999999999</v>
      </c>
      <c r="U335">
        <v>16.522970000000001</v>
      </c>
      <c r="V335">
        <v>15.435090000000001</v>
      </c>
      <c r="W335">
        <v>13.554510000000001</v>
      </c>
      <c r="X335">
        <v>11.60046</v>
      </c>
      <c r="Y335">
        <v>10.938980000000001</v>
      </c>
      <c r="Z335">
        <v>9.8797130000000006</v>
      </c>
      <c r="AA335">
        <v>8.3708919999999996</v>
      </c>
      <c r="AB335">
        <v>7.5465590000000002</v>
      </c>
      <c r="AC335">
        <v>7.0493199999999998</v>
      </c>
      <c r="AD335">
        <v>6.5382300000000004E-2</v>
      </c>
      <c r="AE335">
        <v>1.7816800000000001E-2</v>
      </c>
      <c r="AF335">
        <v>0.12741179999999999</v>
      </c>
      <c r="AG335">
        <v>0.1009583</v>
      </c>
      <c r="AH335">
        <v>-0.17495240000000001</v>
      </c>
      <c r="AI335">
        <v>-0.111724</v>
      </c>
      <c r="AJ335">
        <v>0.47596630000000001</v>
      </c>
      <c r="AK335">
        <v>0.13114000000000001</v>
      </c>
      <c r="AL335">
        <v>-0.16855790000000001</v>
      </c>
      <c r="AM335">
        <v>-0.19811409999999999</v>
      </c>
      <c r="AN335">
        <v>-0.240703</v>
      </c>
      <c r="AO335">
        <v>-0.45786850000000001</v>
      </c>
      <c r="AP335">
        <v>-0.35099059999999999</v>
      </c>
      <c r="AQ335">
        <v>-0.51743289999999997</v>
      </c>
      <c r="AR335">
        <v>-0.61559079999999999</v>
      </c>
      <c r="AS335">
        <v>-0.31802589999999997</v>
      </c>
      <c r="AT335">
        <v>7.8153399999999998E-2</v>
      </c>
      <c r="AU335">
        <v>0.1473033</v>
      </c>
      <c r="AV335">
        <v>0.1019079</v>
      </c>
      <c r="AW335">
        <v>0.1738372</v>
      </c>
      <c r="AX335">
        <v>0.18491460000000001</v>
      </c>
      <c r="AY335">
        <v>-3.9089100000000002E-2</v>
      </c>
      <c r="AZ335">
        <v>6.2568799999999994E-2</v>
      </c>
      <c r="BA335">
        <v>2.8001700000000001E-2</v>
      </c>
      <c r="BB335">
        <v>0.20796880000000001</v>
      </c>
      <c r="BC335">
        <v>0.15192629999999999</v>
      </c>
      <c r="BD335">
        <v>0.26879360000000002</v>
      </c>
      <c r="BE335">
        <v>0.23868619999999999</v>
      </c>
      <c r="BF335">
        <v>-4.0233400000000002E-2</v>
      </c>
      <c r="BG335">
        <v>3.2479500000000001E-2</v>
      </c>
      <c r="BH335">
        <v>0.63333729999999999</v>
      </c>
      <c r="BI335">
        <v>0.25297219999999998</v>
      </c>
      <c r="BJ335">
        <v>-1.6324600000000002E-2</v>
      </c>
      <c r="BK335">
        <v>-1.20798E-2</v>
      </c>
      <c r="BL335">
        <v>-4.5538999999999996E-3</v>
      </c>
      <c r="BM335">
        <v>-0.17339399999999999</v>
      </c>
      <c r="BN335">
        <v>-6.9161399999999998E-2</v>
      </c>
      <c r="BO335">
        <v>-0.1833169</v>
      </c>
      <c r="BP335">
        <v>-0.30016949999999998</v>
      </c>
      <c r="BQ335">
        <v>-2.1980800000000002E-2</v>
      </c>
      <c r="BR335">
        <v>0.32929009999999997</v>
      </c>
      <c r="BS335">
        <v>0.36725720000000001</v>
      </c>
      <c r="BT335">
        <v>0.29140139999999998</v>
      </c>
      <c r="BU335">
        <v>0.36201420000000001</v>
      </c>
      <c r="BV335">
        <v>0.35234480000000001</v>
      </c>
      <c r="BW335">
        <v>0.1224061</v>
      </c>
      <c r="BX335">
        <v>0.2321037</v>
      </c>
      <c r="BY335">
        <v>0.201042</v>
      </c>
      <c r="BZ335">
        <v>0.30672379999999999</v>
      </c>
      <c r="CA335">
        <v>0.24481020000000001</v>
      </c>
      <c r="CB335">
        <v>0.36671419999999999</v>
      </c>
      <c r="CC335">
        <v>0.33407619999999999</v>
      </c>
      <c r="CD335">
        <v>5.30727E-2</v>
      </c>
      <c r="CE335">
        <v>0.13235440000000001</v>
      </c>
      <c r="CF335">
        <v>0.74233190000000004</v>
      </c>
      <c r="CG335">
        <v>0.33735290000000001</v>
      </c>
      <c r="CH335">
        <v>8.9111700000000002E-2</v>
      </c>
      <c r="CI335">
        <v>0.116767</v>
      </c>
      <c r="CJ335">
        <v>0.15900230000000001</v>
      </c>
      <c r="CK335">
        <v>2.3632199999999999E-2</v>
      </c>
      <c r="CL335">
        <v>0.12603259999999999</v>
      </c>
      <c r="CM335">
        <v>4.8090800000000003E-2</v>
      </c>
      <c r="CN335">
        <v>-8.1709699999999996E-2</v>
      </c>
      <c r="CO335">
        <v>0.1830591</v>
      </c>
      <c r="CP335">
        <v>0.50322659999999997</v>
      </c>
      <c r="CQ335">
        <v>0.51959659999999996</v>
      </c>
      <c r="CR335">
        <v>0.42264390000000002</v>
      </c>
      <c r="CS335">
        <v>0.49234509999999998</v>
      </c>
      <c r="CT335">
        <v>0.46830640000000001</v>
      </c>
      <c r="CU335">
        <v>0.2342572</v>
      </c>
      <c r="CV335">
        <v>0.34952309999999998</v>
      </c>
      <c r="CW335">
        <v>0.32088909999999998</v>
      </c>
      <c r="CX335">
        <v>0.40547879999999997</v>
      </c>
      <c r="CY335">
        <v>0.33769399999999999</v>
      </c>
      <c r="CZ335">
        <v>0.46463480000000001</v>
      </c>
      <c r="DA335">
        <v>0.42946620000000002</v>
      </c>
      <c r="DB335">
        <v>0.1463787</v>
      </c>
      <c r="DC335">
        <v>0.2322293</v>
      </c>
      <c r="DD335">
        <v>0.85132660000000004</v>
      </c>
      <c r="DE335">
        <v>0.42173359999999999</v>
      </c>
      <c r="DF335">
        <v>0.194548</v>
      </c>
      <c r="DG335">
        <v>0.24561369999999999</v>
      </c>
      <c r="DH335">
        <v>0.32255840000000002</v>
      </c>
      <c r="DI335">
        <v>0.2206584</v>
      </c>
      <c r="DJ335">
        <v>0.32122659999999997</v>
      </c>
      <c r="DK335">
        <v>0.27949849999999998</v>
      </c>
      <c r="DL335">
        <v>0.13675010000000001</v>
      </c>
      <c r="DM335">
        <v>0.38809900000000003</v>
      </c>
      <c r="DN335">
        <v>0.67716319999999997</v>
      </c>
      <c r="DO335">
        <v>0.67193599999999998</v>
      </c>
      <c r="DP335">
        <v>0.55388649999999995</v>
      </c>
      <c r="DQ335">
        <v>0.62267589999999995</v>
      </c>
      <c r="DR335">
        <v>0.58426809999999996</v>
      </c>
      <c r="DS335">
        <v>0.34610829999999998</v>
      </c>
      <c r="DT335">
        <v>0.46694239999999998</v>
      </c>
      <c r="DU335">
        <v>0.44073630000000003</v>
      </c>
      <c r="DV335">
        <v>0.54806529999999998</v>
      </c>
      <c r="DW335">
        <v>0.47180349999999999</v>
      </c>
      <c r="DX335">
        <v>0.60601649999999996</v>
      </c>
      <c r="DY335">
        <v>0.56719410000000003</v>
      </c>
      <c r="DZ335">
        <v>0.28109770000000001</v>
      </c>
      <c r="EA335">
        <v>0.37643280000000001</v>
      </c>
      <c r="EB335">
        <v>1.0086980000000001</v>
      </c>
      <c r="EC335">
        <v>0.54356579999999999</v>
      </c>
      <c r="ED335">
        <v>0.34678120000000001</v>
      </c>
      <c r="EE335">
        <v>0.43164799999999998</v>
      </c>
      <c r="EF335">
        <v>0.55870750000000002</v>
      </c>
      <c r="EG335">
        <v>0.50513300000000005</v>
      </c>
      <c r="EH335">
        <v>0.60305569999999997</v>
      </c>
      <c r="EI335">
        <v>0.6136144</v>
      </c>
      <c r="EJ335">
        <v>0.4521714</v>
      </c>
      <c r="EK335">
        <v>0.68414410000000003</v>
      </c>
      <c r="EL335">
        <v>0.92829980000000001</v>
      </c>
      <c r="EM335">
        <v>0.89188979999999995</v>
      </c>
      <c r="EN335">
        <v>0.74337989999999998</v>
      </c>
      <c r="EO335">
        <v>0.81085289999999999</v>
      </c>
      <c r="EP335">
        <v>0.75169830000000004</v>
      </c>
      <c r="EQ335">
        <v>0.50760349999999999</v>
      </c>
      <c r="ER335">
        <v>0.63647739999999997</v>
      </c>
      <c r="ES335">
        <v>0.61377660000000001</v>
      </c>
      <c r="ET335">
        <v>57.860039999999998</v>
      </c>
      <c r="EU335">
        <v>56.678930000000001</v>
      </c>
      <c r="EV335">
        <v>55.370260000000002</v>
      </c>
      <c r="EW335">
        <v>54.572400000000002</v>
      </c>
      <c r="EX335">
        <v>54.086329999999997</v>
      </c>
      <c r="EY335">
        <v>52.701599999999999</v>
      </c>
      <c r="EZ335">
        <v>53.188369999999999</v>
      </c>
      <c r="FA335">
        <v>53.589970000000001</v>
      </c>
      <c r="FB335">
        <v>56.497010000000003</v>
      </c>
      <c r="FC335">
        <v>60.915750000000003</v>
      </c>
      <c r="FD335">
        <v>64.026039999999995</v>
      </c>
      <c r="FE335">
        <v>67.861850000000004</v>
      </c>
      <c r="FF335">
        <v>70.698480000000004</v>
      </c>
      <c r="FG335">
        <v>72.619579999999999</v>
      </c>
      <c r="FH335">
        <v>74.634410000000003</v>
      </c>
      <c r="FI335">
        <v>75.210350000000005</v>
      </c>
      <c r="FJ335">
        <v>75.001660000000001</v>
      </c>
      <c r="FK335">
        <v>73.322620000000001</v>
      </c>
      <c r="FL335">
        <v>69.655109999999993</v>
      </c>
      <c r="FM335">
        <v>66.239519999999999</v>
      </c>
      <c r="FN335">
        <v>64.079329999999999</v>
      </c>
      <c r="FO335">
        <v>61.58352</v>
      </c>
      <c r="FP335">
        <v>59.665390000000002</v>
      </c>
      <c r="FQ335">
        <v>58.470649999999999</v>
      </c>
      <c r="FR335">
        <v>0.15425349999999999</v>
      </c>
      <c r="FS335">
        <v>0.18332129999999999</v>
      </c>
      <c r="FT335">
        <v>0.30727710000000003</v>
      </c>
    </row>
    <row r="336" spans="1:176" x14ac:dyDescent="0.2">
      <c r="A336" t="s">
        <v>199</v>
      </c>
      <c r="B336" t="s">
        <v>237</v>
      </c>
      <c r="C336" t="s">
        <v>1</v>
      </c>
      <c r="D336" t="s">
        <v>235</v>
      </c>
      <c r="E336">
        <v>295</v>
      </c>
      <c r="F336">
        <v>7.2938980000000004</v>
      </c>
      <c r="G336">
        <v>6.9726699999999999</v>
      </c>
      <c r="H336">
        <v>6.9123929999999998</v>
      </c>
      <c r="I336">
        <v>6.9088269999999996</v>
      </c>
      <c r="J336">
        <v>7.0543979999999999</v>
      </c>
      <c r="K336">
        <v>7.6090879999999999</v>
      </c>
      <c r="L336">
        <v>9.086646</v>
      </c>
      <c r="M336">
        <v>10.83107</v>
      </c>
      <c r="N336">
        <v>13.035399999999999</v>
      </c>
      <c r="O336">
        <v>14.715619999999999</v>
      </c>
      <c r="P336">
        <v>15.96485</v>
      </c>
      <c r="Q336">
        <v>16.926469999999998</v>
      </c>
      <c r="R336">
        <v>17.477180000000001</v>
      </c>
      <c r="S336">
        <v>18.81204</v>
      </c>
      <c r="T336">
        <v>19.34872</v>
      </c>
      <c r="U336">
        <v>18.7483</v>
      </c>
      <c r="V336">
        <v>17.260390000000001</v>
      </c>
      <c r="W336">
        <v>14.76581</v>
      </c>
      <c r="X336">
        <v>12.656929999999999</v>
      </c>
      <c r="Y336">
        <v>11.780049999999999</v>
      </c>
      <c r="Z336">
        <v>10.77176</v>
      </c>
      <c r="AA336">
        <v>9.2807790000000008</v>
      </c>
      <c r="AB336">
        <v>8.4025250000000007</v>
      </c>
      <c r="AC336">
        <v>7.6211779999999996</v>
      </c>
      <c r="AD336">
        <v>4.6921900000000002E-2</v>
      </c>
      <c r="AE336">
        <v>-4.2544899999999997E-2</v>
      </c>
      <c r="AF336">
        <v>4.9235599999999997E-2</v>
      </c>
      <c r="AG336">
        <v>4.15892E-2</v>
      </c>
      <c r="AH336">
        <v>-0.2103148</v>
      </c>
      <c r="AI336">
        <v>-0.1209538</v>
      </c>
      <c r="AJ336">
        <v>0.36860530000000002</v>
      </c>
      <c r="AK336">
        <v>6.4638200000000007E-2</v>
      </c>
      <c r="AL336">
        <v>-0.17547160000000001</v>
      </c>
      <c r="AM336">
        <v>-4.50423E-2</v>
      </c>
      <c r="AN336">
        <v>-2.9504200000000001E-2</v>
      </c>
      <c r="AO336">
        <v>-0.2491411</v>
      </c>
      <c r="AP336">
        <v>-0.2258724</v>
      </c>
      <c r="AQ336">
        <v>-0.39485890000000001</v>
      </c>
      <c r="AR336">
        <v>-0.39234429999999998</v>
      </c>
      <c r="AS336">
        <v>-0.247923</v>
      </c>
      <c r="AT336">
        <v>2.44856E-2</v>
      </c>
      <c r="AU336">
        <v>8.7311000000000003E-3</v>
      </c>
      <c r="AV336">
        <v>-0.11088679999999999</v>
      </c>
      <c r="AW336">
        <v>7.2326100000000004E-2</v>
      </c>
      <c r="AX336">
        <v>8.5616800000000007E-2</v>
      </c>
      <c r="AY336">
        <v>-9.3938300000000002E-2</v>
      </c>
      <c r="AZ336">
        <v>1.1892399999999999E-2</v>
      </c>
      <c r="BA336">
        <v>1.52759E-2</v>
      </c>
      <c r="BB336">
        <v>0.18950839999999999</v>
      </c>
      <c r="BC336">
        <v>9.1564599999999996E-2</v>
      </c>
      <c r="BD336">
        <v>0.19061739999999999</v>
      </c>
      <c r="BE336">
        <v>0.17931710000000001</v>
      </c>
      <c r="BF336">
        <v>-7.5595700000000002E-2</v>
      </c>
      <c r="BG336">
        <v>2.3249700000000002E-2</v>
      </c>
      <c r="BH336">
        <v>0.5259762</v>
      </c>
      <c r="BI336">
        <v>0.18647040000000001</v>
      </c>
      <c r="BJ336">
        <v>-2.3238399999999999E-2</v>
      </c>
      <c r="BK336">
        <v>0.1409919</v>
      </c>
      <c r="BL336">
        <v>0.20664489999999999</v>
      </c>
      <c r="BM336">
        <v>3.5333400000000001E-2</v>
      </c>
      <c r="BN336">
        <v>5.5956699999999998E-2</v>
      </c>
      <c r="BO336">
        <v>-6.0742999999999998E-2</v>
      </c>
      <c r="BP336">
        <v>-7.6923000000000005E-2</v>
      </c>
      <c r="BQ336">
        <v>4.8121999999999998E-2</v>
      </c>
      <c r="BR336">
        <v>0.27562229999999999</v>
      </c>
      <c r="BS336">
        <v>0.228685</v>
      </c>
      <c r="BT336">
        <v>7.8606599999999999E-2</v>
      </c>
      <c r="BU336">
        <v>0.26050309999999999</v>
      </c>
      <c r="BV336">
        <v>0.25304700000000002</v>
      </c>
      <c r="BW336">
        <v>6.7556900000000003E-2</v>
      </c>
      <c r="BX336">
        <v>0.18142739999999999</v>
      </c>
      <c r="BY336">
        <v>0.18831609999999999</v>
      </c>
      <c r="BZ336">
        <v>0.2882634</v>
      </c>
      <c r="CA336">
        <v>0.18444840000000001</v>
      </c>
      <c r="CB336">
        <v>0.28853800000000002</v>
      </c>
      <c r="CC336">
        <v>0.27470709999999998</v>
      </c>
      <c r="CD336">
        <v>1.7710299999999998E-2</v>
      </c>
      <c r="CE336">
        <v>0.1231246</v>
      </c>
      <c r="CF336">
        <v>0.6349709</v>
      </c>
      <c r="CG336">
        <v>0.27085100000000001</v>
      </c>
      <c r="CH336">
        <v>8.2197900000000004E-2</v>
      </c>
      <c r="CI336">
        <v>0.26983869999999999</v>
      </c>
      <c r="CJ336">
        <v>0.370201</v>
      </c>
      <c r="CK336">
        <v>0.2323596</v>
      </c>
      <c r="CL336">
        <v>0.2511507</v>
      </c>
      <c r="CM336">
        <v>0.1706647</v>
      </c>
      <c r="CN336">
        <v>0.14153669999999999</v>
      </c>
      <c r="CO336">
        <v>0.2531619</v>
      </c>
      <c r="CP336">
        <v>0.44955879999999998</v>
      </c>
      <c r="CQ336">
        <v>0.38102429999999998</v>
      </c>
      <c r="CR336">
        <v>0.20984910000000001</v>
      </c>
      <c r="CS336">
        <v>0.39083400000000001</v>
      </c>
      <c r="CT336">
        <v>0.36900860000000002</v>
      </c>
      <c r="CU336">
        <v>0.17940800000000001</v>
      </c>
      <c r="CV336">
        <v>0.29884670000000002</v>
      </c>
      <c r="CW336">
        <v>0.30816329999999997</v>
      </c>
      <c r="CX336">
        <v>0.38701839999999998</v>
      </c>
      <c r="CY336">
        <v>0.27733219999999997</v>
      </c>
      <c r="CZ336">
        <v>0.38645859999999999</v>
      </c>
      <c r="DA336">
        <v>0.37009700000000001</v>
      </c>
      <c r="DB336">
        <v>0.1110163</v>
      </c>
      <c r="DC336">
        <v>0.22299949999999999</v>
      </c>
      <c r="DD336">
        <v>0.7439656</v>
      </c>
      <c r="DE336">
        <v>0.35523169999999998</v>
      </c>
      <c r="DF336">
        <v>0.1876342</v>
      </c>
      <c r="DG336">
        <v>0.39868550000000003</v>
      </c>
      <c r="DH336">
        <v>0.53375720000000004</v>
      </c>
      <c r="DI336">
        <v>0.42938579999999998</v>
      </c>
      <c r="DJ336">
        <v>0.44634469999999998</v>
      </c>
      <c r="DK336">
        <v>0.4020724</v>
      </c>
      <c r="DL336">
        <v>0.3599965</v>
      </c>
      <c r="DM336">
        <v>0.4582019</v>
      </c>
      <c r="DN336">
        <v>0.62349529999999997</v>
      </c>
      <c r="DO336">
        <v>0.5333637</v>
      </c>
      <c r="DP336">
        <v>0.3410917</v>
      </c>
      <c r="DQ336">
        <v>0.52116479999999998</v>
      </c>
      <c r="DR336">
        <v>0.48497020000000002</v>
      </c>
      <c r="DS336">
        <v>0.29125909999999999</v>
      </c>
      <c r="DT336">
        <v>0.41626609999999997</v>
      </c>
      <c r="DU336">
        <v>0.42801040000000001</v>
      </c>
      <c r="DV336">
        <v>0.52960490000000005</v>
      </c>
      <c r="DW336">
        <v>0.41144170000000002</v>
      </c>
      <c r="DX336">
        <v>0.52784030000000004</v>
      </c>
      <c r="DY336">
        <v>0.50782499999999997</v>
      </c>
      <c r="DZ336">
        <v>0.24573529999999999</v>
      </c>
      <c r="EA336">
        <v>0.367203</v>
      </c>
      <c r="EB336">
        <v>0.90133649999999998</v>
      </c>
      <c r="EC336">
        <v>0.47706389999999999</v>
      </c>
      <c r="ED336">
        <v>0.33986739999999999</v>
      </c>
      <c r="EE336">
        <v>0.58471969999999995</v>
      </c>
      <c r="EF336">
        <v>0.76990619999999999</v>
      </c>
      <c r="EG336">
        <v>0.71386039999999995</v>
      </c>
      <c r="EH336">
        <v>0.72817390000000004</v>
      </c>
      <c r="EI336">
        <v>0.73618839999999997</v>
      </c>
      <c r="EJ336">
        <v>0.67541779999999996</v>
      </c>
      <c r="EK336">
        <v>0.754247</v>
      </c>
      <c r="EL336">
        <v>0.87463210000000002</v>
      </c>
      <c r="EM336">
        <v>0.75331749999999997</v>
      </c>
      <c r="EN336">
        <v>0.53058510000000003</v>
      </c>
      <c r="EO336">
        <v>0.70934189999999997</v>
      </c>
      <c r="EP336">
        <v>0.65240039999999999</v>
      </c>
      <c r="EQ336">
        <v>0.4527543</v>
      </c>
      <c r="ER336">
        <v>0.58580100000000002</v>
      </c>
      <c r="ES336">
        <v>0.60105070000000005</v>
      </c>
      <c r="ET336">
        <v>62.487139999999997</v>
      </c>
      <c r="EU336">
        <v>61.762419999999999</v>
      </c>
      <c r="EV336">
        <v>61.065370000000001</v>
      </c>
      <c r="EW336">
        <v>60.398820000000001</v>
      </c>
      <c r="EX336">
        <v>59.898319999999998</v>
      </c>
      <c r="EY336">
        <v>59.588880000000003</v>
      </c>
      <c r="EZ336">
        <v>59.430030000000002</v>
      </c>
      <c r="FA336">
        <v>59.705730000000003</v>
      </c>
      <c r="FB336">
        <v>61.935789999999997</v>
      </c>
      <c r="FC336">
        <v>64.801730000000006</v>
      </c>
      <c r="FD336">
        <v>68.367590000000007</v>
      </c>
      <c r="FE336">
        <v>71.870379999999997</v>
      </c>
      <c r="FF336">
        <v>75.337019999999995</v>
      </c>
      <c r="FG336">
        <v>78.238389999999995</v>
      </c>
      <c r="FH336">
        <v>80.229939999999999</v>
      </c>
      <c r="FI336">
        <v>80.530339999999995</v>
      </c>
      <c r="FJ336">
        <v>79.689160000000001</v>
      </c>
      <c r="FK336">
        <v>77.586709999999997</v>
      </c>
      <c r="FL336">
        <v>74.316130000000001</v>
      </c>
      <c r="FM336">
        <v>70.477580000000003</v>
      </c>
      <c r="FN336">
        <v>67.842510000000004</v>
      </c>
      <c r="FO336">
        <v>65.936199999999999</v>
      </c>
      <c r="FP336">
        <v>64.649959999999993</v>
      </c>
      <c r="FQ336">
        <v>63.624499999999998</v>
      </c>
      <c r="FR336">
        <v>0.15425349999999999</v>
      </c>
      <c r="FS336">
        <v>0.18332129999999999</v>
      </c>
      <c r="FT336">
        <v>0.30727710000000003</v>
      </c>
    </row>
    <row r="337" spans="1:176" x14ac:dyDescent="0.2">
      <c r="A337" t="s">
        <v>199</v>
      </c>
      <c r="B337" t="s">
        <v>237</v>
      </c>
      <c r="C337" t="s">
        <v>1</v>
      </c>
      <c r="D337" t="s">
        <v>246</v>
      </c>
      <c r="E337">
        <v>295</v>
      </c>
      <c r="F337">
        <v>7.540864</v>
      </c>
      <c r="G337">
        <v>7.2963930000000001</v>
      </c>
      <c r="H337">
        <v>7.2173220000000002</v>
      </c>
      <c r="I337">
        <v>7.1792449999999999</v>
      </c>
      <c r="J337">
        <v>7.295172</v>
      </c>
      <c r="K337">
        <v>7.7493550000000004</v>
      </c>
      <c r="L337">
        <v>9.0364699999999996</v>
      </c>
      <c r="M337">
        <v>10.962120000000001</v>
      </c>
      <c r="N337">
        <v>13.32503</v>
      </c>
      <c r="O337">
        <v>15.1517</v>
      </c>
      <c r="P337">
        <v>16.736640000000001</v>
      </c>
      <c r="Q337">
        <v>18.339110000000002</v>
      </c>
      <c r="R337">
        <v>19.294039999999999</v>
      </c>
      <c r="S337">
        <v>21.201779999999999</v>
      </c>
      <c r="T337">
        <v>22.263660000000002</v>
      </c>
      <c r="U337">
        <v>21.248930000000001</v>
      </c>
      <c r="V337">
        <v>19.714919999999999</v>
      </c>
      <c r="W337">
        <v>17.002369999999999</v>
      </c>
      <c r="X337">
        <v>14.379250000000001</v>
      </c>
      <c r="Y337">
        <v>12.76225</v>
      </c>
      <c r="Z337">
        <v>11.5618</v>
      </c>
      <c r="AA337">
        <v>9.9328990000000008</v>
      </c>
      <c r="AB337">
        <v>8.9537560000000003</v>
      </c>
      <c r="AC337">
        <v>8.1007529999999992</v>
      </c>
      <c r="AD337">
        <v>4.1002999999999998E-2</v>
      </c>
      <c r="AE337">
        <v>-7.5728500000000004E-2</v>
      </c>
      <c r="AF337">
        <v>2.9226999999999999E-3</v>
      </c>
      <c r="AG337">
        <v>1.73087E-2</v>
      </c>
      <c r="AH337">
        <v>-0.21846869999999999</v>
      </c>
      <c r="AI337">
        <v>-0.1265577</v>
      </c>
      <c r="AJ337">
        <v>0.28860849999999999</v>
      </c>
      <c r="AK337">
        <v>1.40752E-2</v>
      </c>
      <c r="AL337">
        <v>-0.14102790000000001</v>
      </c>
      <c r="AM337">
        <v>0.104752</v>
      </c>
      <c r="AN337">
        <v>0.1580888</v>
      </c>
      <c r="AO337">
        <v>-5.5189799999999997E-2</v>
      </c>
      <c r="AP337">
        <v>-0.1009847</v>
      </c>
      <c r="AQ337">
        <v>-0.26089030000000002</v>
      </c>
      <c r="AR337">
        <v>-0.1737303</v>
      </c>
      <c r="AS337">
        <v>-0.15538299999999999</v>
      </c>
      <c r="AT337">
        <v>1.6892299999999999E-2</v>
      </c>
      <c r="AU337">
        <v>-6.1316700000000002E-2</v>
      </c>
      <c r="AV337">
        <v>-0.22955500000000001</v>
      </c>
      <c r="AW337">
        <v>5.7343999999999997E-3</v>
      </c>
      <c r="AX337">
        <v>3.0528599999999999E-2</v>
      </c>
      <c r="AY337">
        <v>-0.1079215</v>
      </c>
      <c r="AZ337">
        <v>-1.23903E-2</v>
      </c>
      <c r="BA337">
        <v>1.54083E-2</v>
      </c>
      <c r="BB337">
        <v>0.18358949999999999</v>
      </c>
      <c r="BC337">
        <v>5.8381000000000002E-2</v>
      </c>
      <c r="BD337">
        <v>0.1443045</v>
      </c>
      <c r="BE337">
        <v>0.1550366</v>
      </c>
      <c r="BF337">
        <v>-8.3749599999999993E-2</v>
      </c>
      <c r="BG337">
        <v>1.76458E-2</v>
      </c>
      <c r="BH337">
        <v>0.44597940000000003</v>
      </c>
      <c r="BI337">
        <v>0.13590749999999999</v>
      </c>
      <c r="BJ337">
        <v>1.1205400000000001E-2</v>
      </c>
      <c r="BK337">
        <v>0.2907863</v>
      </c>
      <c r="BL337">
        <v>0.39423789999999997</v>
      </c>
      <c r="BM337">
        <v>0.22928470000000001</v>
      </c>
      <c r="BN337">
        <v>0.18084439999999999</v>
      </c>
      <c r="BO337">
        <v>7.3225600000000002E-2</v>
      </c>
      <c r="BP337">
        <v>0.14169100000000001</v>
      </c>
      <c r="BQ337">
        <v>0.14066210000000001</v>
      </c>
      <c r="BR337">
        <v>0.26802900000000002</v>
      </c>
      <c r="BS337">
        <v>0.1586371</v>
      </c>
      <c r="BT337">
        <v>-4.0061600000000003E-2</v>
      </c>
      <c r="BU337">
        <v>0.19391149999999999</v>
      </c>
      <c r="BV337">
        <v>0.19795879999999999</v>
      </c>
      <c r="BW337">
        <v>5.3573700000000002E-2</v>
      </c>
      <c r="BX337">
        <v>0.1571446</v>
      </c>
      <c r="BY337">
        <v>0.18844849999999999</v>
      </c>
      <c r="BZ337">
        <v>0.2823445</v>
      </c>
      <c r="CA337">
        <v>0.15126490000000001</v>
      </c>
      <c r="CB337">
        <v>0.2422251</v>
      </c>
      <c r="CC337">
        <v>0.2504266</v>
      </c>
      <c r="CD337">
        <v>9.5563999999999996E-3</v>
      </c>
      <c r="CE337">
        <v>0.11752070000000001</v>
      </c>
      <c r="CF337">
        <v>0.55497410000000003</v>
      </c>
      <c r="CG337">
        <v>0.22028809999999999</v>
      </c>
      <c r="CH337">
        <v>0.1166417</v>
      </c>
      <c r="CI337">
        <v>0.41963309999999998</v>
      </c>
      <c r="CJ337">
        <v>0.55779400000000001</v>
      </c>
      <c r="CK337">
        <v>0.42631089999999999</v>
      </c>
      <c r="CL337">
        <v>0.37603839999999999</v>
      </c>
      <c r="CM337">
        <v>0.3046333</v>
      </c>
      <c r="CN337">
        <v>0.36015079999999999</v>
      </c>
      <c r="CO337">
        <v>0.34570200000000001</v>
      </c>
      <c r="CP337">
        <v>0.44196560000000001</v>
      </c>
      <c r="CQ337">
        <v>0.31097649999999999</v>
      </c>
      <c r="CR337">
        <v>9.1180999999999998E-2</v>
      </c>
      <c r="CS337">
        <v>0.32424229999999998</v>
      </c>
      <c r="CT337">
        <v>0.31392039999999999</v>
      </c>
      <c r="CU337">
        <v>0.16542470000000001</v>
      </c>
      <c r="CV337">
        <v>0.27456390000000003</v>
      </c>
      <c r="CW337">
        <v>0.30829570000000001</v>
      </c>
      <c r="CX337">
        <v>0.38109949999999998</v>
      </c>
      <c r="CY337">
        <v>0.2441487</v>
      </c>
      <c r="CZ337">
        <v>0.34014559999999999</v>
      </c>
      <c r="DA337">
        <v>0.34581659999999997</v>
      </c>
      <c r="DB337">
        <v>0.10286240000000001</v>
      </c>
      <c r="DC337">
        <v>0.21739559999999999</v>
      </c>
      <c r="DD337">
        <v>0.66396869999999997</v>
      </c>
      <c r="DE337">
        <v>0.30466880000000002</v>
      </c>
      <c r="DF337">
        <v>0.222078</v>
      </c>
      <c r="DG337">
        <v>0.54847979999999996</v>
      </c>
      <c r="DH337">
        <v>0.72135020000000005</v>
      </c>
      <c r="DI337">
        <v>0.62333709999999998</v>
      </c>
      <c r="DJ337">
        <v>0.57123239999999997</v>
      </c>
      <c r="DK337">
        <v>0.53604099999999999</v>
      </c>
      <c r="DL337">
        <v>0.57861050000000003</v>
      </c>
      <c r="DM337">
        <v>0.55074190000000001</v>
      </c>
      <c r="DN337">
        <v>0.61590210000000001</v>
      </c>
      <c r="DO337">
        <v>0.4633159</v>
      </c>
      <c r="DP337">
        <v>0.2224235</v>
      </c>
      <c r="DQ337">
        <v>0.45457320000000001</v>
      </c>
      <c r="DR337">
        <v>0.42988199999999999</v>
      </c>
      <c r="DS337">
        <v>0.27727580000000002</v>
      </c>
      <c r="DT337">
        <v>0.39198329999999998</v>
      </c>
      <c r="DU337">
        <v>0.42814279999999999</v>
      </c>
      <c r="DV337">
        <v>0.52368599999999998</v>
      </c>
      <c r="DW337">
        <v>0.37825819999999999</v>
      </c>
      <c r="DX337">
        <v>0.48152739999999999</v>
      </c>
      <c r="DY337">
        <v>0.48354449999999999</v>
      </c>
      <c r="DZ337">
        <v>0.2375815</v>
      </c>
      <c r="EA337">
        <v>0.36159910000000001</v>
      </c>
      <c r="EB337">
        <v>0.82133970000000001</v>
      </c>
      <c r="EC337">
        <v>0.42650100000000002</v>
      </c>
      <c r="ED337">
        <v>0.37431120000000001</v>
      </c>
      <c r="EE337">
        <v>0.73451409999999995</v>
      </c>
      <c r="EF337">
        <v>0.95749930000000005</v>
      </c>
      <c r="EG337">
        <v>0.9078117</v>
      </c>
      <c r="EH337">
        <v>0.85306159999999998</v>
      </c>
      <c r="EI337">
        <v>0.87015699999999996</v>
      </c>
      <c r="EJ337">
        <v>0.89403180000000004</v>
      </c>
      <c r="EK337">
        <v>0.84678699999999996</v>
      </c>
      <c r="EL337">
        <v>0.8670388</v>
      </c>
      <c r="EM337">
        <v>0.68326969999999998</v>
      </c>
      <c r="EN337">
        <v>0.41191689999999997</v>
      </c>
      <c r="EO337">
        <v>0.64275020000000005</v>
      </c>
      <c r="EP337">
        <v>0.59731230000000002</v>
      </c>
      <c r="EQ337">
        <v>0.43877100000000002</v>
      </c>
      <c r="ER337">
        <v>0.56151819999999997</v>
      </c>
      <c r="ES337">
        <v>0.60118309999999997</v>
      </c>
      <c r="ET337">
        <v>62.477559999999997</v>
      </c>
      <c r="EU337">
        <v>61.542949999999998</v>
      </c>
      <c r="EV337">
        <v>60.187019999999997</v>
      </c>
      <c r="EW337">
        <v>59.011870000000002</v>
      </c>
      <c r="EX337">
        <v>58.263530000000003</v>
      </c>
      <c r="EY337">
        <v>57.923999999999999</v>
      </c>
      <c r="EZ337">
        <v>57.695430000000002</v>
      </c>
      <c r="FA337">
        <v>58.211849999999998</v>
      </c>
      <c r="FB337">
        <v>60.97804</v>
      </c>
      <c r="FC337">
        <v>65.66995</v>
      </c>
      <c r="FD337">
        <v>71.316230000000004</v>
      </c>
      <c r="FE337">
        <v>76.326329999999999</v>
      </c>
      <c r="FF337">
        <v>81.349080000000001</v>
      </c>
      <c r="FG337">
        <v>86.304879999999997</v>
      </c>
      <c r="FH337">
        <v>89.909890000000004</v>
      </c>
      <c r="FI337">
        <v>90.262219999999999</v>
      </c>
      <c r="FJ337">
        <v>90.145340000000004</v>
      </c>
      <c r="FK337">
        <v>87.549379999999999</v>
      </c>
      <c r="FL337">
        <v>83.4285</v>
      </c>
      <c r="FM337">
        <v>77.459720000000004</v>
      </c>
      <c r="FN337">
        <v>72.908029999999997</v>
      </c>
      <c r="FO337">
        <v>69.718770000000006</v>
      </c>
      <c r="FP337">
        <v>67.680949999999996</v>
      </c>
      <c r="FQ337">
        <v>65.847489999999993</v>
      </c>
      <c r="FR337">
        <v>0.15425349999999999</v>
      </c>
      <c r="FS337">
        <v>0.18332129999999999</v>
      </c>
      <c r="FT337">
        <v>0.30727710000000003</v>
      </c>
    </row>
    <row r="338" spans="1:176" x14ac:dyDescent="0.2">
      <c r="A338" t="s">
        <v>199</v>
      </c>
      <c r="B338" t="s">
        <v>193</v>
      </c>
      <c r="C338" t="s">
        <v>1</v>
      </c>
      <c r="D338" t="s">
        <v>227</v>
      </c>
      <c r="E338">
        <v>2088</v>
      </c>
      <c r="F338">
        <v>5.7903000000000002</v>
      </c>
      <c r="G338">
        <v>5.5867680000000002</v>
      </c>
      <c r="H338">
        <v>5.4475410000000002</v>
      </c>
      <c r="I338">
        <v>5.5220310000000001</v>
      </c>
      <c r="J338">
        <v>5.8396530000000002</v>
      </c>
      <c r="K338">
        <v>6.3566799999999999</v>
      </c>
      <c r="L338">
        <v>7.4043060000000001</v>
      </c>
      <c r="M338">
        <v>9.0802270000000007</v>
      </c>
      <c r="N338">
        <v>10.945410000000001</v>
      </c>
      <c r="O338">
        <v>11.7766</v>
      </c>
      <c r="P338">
        <v>12.39934</v>
      </c>
      <c r="Q338">
        <v>12.84319</v>
      </c>
      <c r="R338">
        <v>12.82222</v>
      </c>
      <c r="S338">
        <v>13.19787</v>
      </c>
      <c r="T338">
        <v>13.295170000000001</v>
      </c>
      <c r="U338">
        <v>12.837</v>
      </c>
      <c r="V338">
        <v>11.85472</v>
      </c>
      <c r="W338">
        <v>10.43008</v>
      </c>
      <c r="X338">
        <v>9.5086049999999993</v>
      </c>
      <c r="Y338">
        <v>9.2600899999999999</v>
      </c>
      <c r="Z338">
        <v>9.0545039999999997</v>
      </c>
      <c r="AA338">
        <v>7.8691339999999999</v>
      </c>
      <c r="AB338">
        <v>6.9405250000000001</v>
      </c>
      <c r="AC338">
        <v>6.2866730000000004</v>
      </c>
      <c r="AD338">
        <v>0.37513269999999999</v>
      </c>
      <c r="AE338">
        <v>0.35211300000000001</v>
      </c>
      <c r="AF338">
        <v>0.28367439999999999</v>
      </c>
      <c r="AG338">
        <v>0.31620090000000001</v>
      </c>
      <c r="AH338">
        <v>0.3940727</v>
      </c>
      <c r="AI338">
        <v>0.27472980000000002</v>
      </c>
      <c r="AJ338">
        <v>2.2572800000000001E-2</v>
      </c>
      <c r="AK338">
        <v>4.6917599999999997E-2</v>
      </c>
      <c r="AL338">
        <v>0.12479170000000001</v>
      </c>
      <c r="AM338">
        <v>-5.5064099999999998E-2</v>
      </c>
      <c r="AN338">
        <v>-8.0754199999999998E-2</v>
      </c>
      <c r="AO338">
        <v>-3.4642800000000001E-2</v>
      </c>
      <c r="AP338">
        <v>-1.66E-4</v>
      </c>
      <c r="AQ338">
        <v>-1.68915E-2</v>
      </c>
      <c r="AR338">
        <v>5.0274800000000001E-2</v>
      </c>
      <c r="AS338">
        <v>0.13238539999999999</v>
      </c>
      <c r="AT338">
        <v>5.1974699999999999E-2</v>
      </c>
      <c r="AU338">
        <v>5.5112000000000001E-2</v>
      </c>
      <c r="AV338">
        <v>0.1882701</v>
      </c>
      <c r="AW338">
        <v>0.27347250000000001</v>
      </c>
      <c r="AX338">
        <v>0.42125299999999999</v>
      </c>
      <c r="AY338">
        <v>0.36028919999999998</v>
      </c>
      <c r="AZ338">
        <v>0.4284811</v>
      </c>
      <c r="BA338">
        <v>0.43800070000000002</v>
      </c>
      <c r="BB338">
        <v>0.40719460000000002</v>
      </c>
      <c r="BC338">
        <v>0.3834418</v>
      </c>
      <c r="BD338">
        <v>0.31383149999999999</v>
      </c>
      <c r="BE338">
        <v>0.34630909999999998</v>
      </c>
      <c r="BF338">
        <v>0.42578260000000001</v>
      </c>
      <c r="BG338">
        <v>0.30542839999999999</v>
      </c>
      <c r="BH338">
        <v>6.1124699999999997E-2</v>
      </c>
      <c r="BI338">
        <v>9.4245999999999996E-2</v>
      </c>
      <c r="BJ338">
        <v>0.18329029999999999</v>
      </c>
      <c r="BK338">
        <v>-5.6512000000000003E-3</v>
      </c>
      <c r="BL338">
        <v>-2.84388E-2</v>
      </c>
      <c r="BM338">
        <v>2.0751100000000001E-2</v>
      </c>
      <c r="BN338">
        <v>5.63086E-2</v>
      </c>
      <c r="BO338">
        <v>3.8623699999999997E-2</v>
      </c>
      <c r="BP338">
        <v>0.10868369999999999</v>
      </c>
      <c r="BQ338">
        <v>0.18891839999999999</v>
      </c>
      <c r="BR338">
        <v>9.9134299999999995E-2</v>
      </c>
      <c r="BS338">
        <v>0.1066719</v>
      </c>
      <c r="BT338">
        <v>0.2369936</v>
      </c>
      <c r="BU338">
        <v>0.3214844</v>
      </c>
      <c r="BV338">
        <v>0.46233479999999999</v>
      </c>
      <c r="BW338">
        <v>0.39958850000000001</v>
      </c>
      <c r="BX338">
        <v>0.46365630000000002</v>
      </c>
      <c r="BY338">
        <v>0.470914</v>
      </c>
      <c r="BZ338">
        <v>0.42940050000000002</v>
      </c>
      <c r="CA338">
        <v>0.40514</v>
      </c>
      <c r="CB338">
        <v>0.33471810000000002</v>
      </c>
      <c r="CC338">
        <v>0.36716199999999999</v>
      </c>
      <c r="CD338">
        <v>0.4477449</v>
      </c>
      <c r="CE338">
        <v>0.32669009999999998</v>
      </c>
      <c r="CF338">
        <v>8.7825600000000004E-2</v>
      </c>
      <c r="CG338">
        <v>0.12702550000000001</v>
      </c>
      <c r="CH338">
        <v>0.22380630000000001</v>
      </c>
      <c r="CI338">
        <v>2.8572E-2</v>
      </c>
      <c r="CJ338">
        <v>7.7946999999999999E-3</v>
      </c>
      <c r="CK338">
        <v>5.9116799999999997E-2</v>
      </c>
      <c r="CL338">
        <v>9.5422800000000002E-2</v>
      </c>
      <c r="CM338">
        <v>7.70734E-2</v>
      </c>
      <c r="CN338">
        <v>0.14913760000000001</v>
      </c>
      <c r="CO338">
        <v>0.228073</v>
      </c>
      <c r="CP338">
        <v>0.13179689999999999</v>
      </c>
      <c r="CQ338">
        <v>0.14238210000000001</v>
      </c>
      <c r="CR338">
        <v>0.27073940000000002</v>
      </c>
      <c r="CS338">
        <v>0.35473729999999998</v>
      </c>
      <c r="CT338">
        <v>0.490788</v>
      </c>
      <c r="CU338">
        <v>0.4268072</v>
      </c>
      <c r="CV338">
        <v>0.48801850000000002</v>
      </c>
      <c r="CW338">
        <v>0.49370960000000003</v>
      </c>
      <c r="CX338">
        <v>0.45160650000000002</v>
      </c>
      <c r="CY338">
        <v>0.4268382</v>
      </c>
      <c r="CZ338">
        <v>0.3556048</v>
      </c>
      <c r="DA338">
        <v>0.38801479999999999</v>
      </c>
      <c r="DB338">
        <v>0.46970709999999999</v>
      </c>
      <c r="DC338">
        <v>0.34795179999999998</v>
      </c>
      <c r="DD338">
        <v>0.11452660000000001</v>
      </c>
      <c r="DE338">
        <v>0.15980510000000001</v>
      </c>
      <c r="DF338">
        <v>0.26432230000000001</v>
      </c>
      <c r="DG338">
        <v>6.2795100000000006E-2</v>
      </c>
      <c r="DH338">
        <v>4.4028200000000003E-2</v>
      </c>
      <c r="DI338">
        <v>9.74825E-2</v>
      </c>
      <c r="DJ338">
        <v>0.13453689999999999</v>
      </c>
      <c r="DK338">
        <v>0.1155231</v>
      </c>
      <c r="DL338">
        <v>0.18959139999999999</v>
      </c>
      <c r="DM338">
        <v>0.26722760000000001</v>
      </c>
      <c r="DN338">
        <v>0.16445940000000001</v>
      </c>
      <c r="DO338">
        <v>0.17809230000000001</v>
      </c>
      <c r="DP338">
        <v>0.30448520000000001</v>
      </c>
      <c r="DQ338">
        <v>0.3879901</v>
      </c>
      <c r="DR338">
        <v>0.51924119999999996</v>
      </c>
      <c r="DS338">
        <v>0.45402579999999998</v>
      </c>
      <c r="DT338">
        <v>0.51238079999999997</v>
      </c>
      <c r="DU338">
        <v>0.5165052</v>
      </c>
      <c r="DV338">
        <v>0.4836684</v>
      </c>
      <c r="DW338">
        <v>0.45816699999999999</v>
      </c>
      <c r="DX338">
        <v>0.38576179999999999</v>
      </c>
      <c r="DY338">
        <v>0.41812310000000003</v>
      </c>
      <c r="DZ338">
        <v>0.50141709999999995</v>
      </c>
      <c r="EA338">
        <v>0.3786504</v>
      </c>
      <c r="EB338">
        <v>0.15307850000000001</v>
      </c>
      <c r="EC338">
        <v>0.2071335</v>
      </c>
      <c r="ED338">
        <v>0.32282090000000002</v>
      </c>
      <c r="EE338">
        <v>0.112208</v>
      </c>
      <c r="EF338">
        <v>9.6343700000000004E-2</v>
      </c>
      <c r="EG338">
        <v>0.1528764</v>
      </c>
      <c r="EH338">
        <v>0.1910116</v>
      </c>
      <c r="EI338">
        <v>0.1710383</v>
      </c>
      <c r="EJ338">
        <v>0.24800040000000001</v>
      </c>
      <c r="EK338">
        <v>0.32376060000000001</v>
      </c>
      <c r="EL338">
        <v>0.211619</v>
      </c>
      <c r="EM338">
        <v>0.2296521</v>
      </c>
      <c r="EN338">
        <v>0.35320879999999999</v>
      </c>
      <c r="EO338">
        <v>0.436002</v>
      </c>
      <c r="EP338">
        <v>0.56032300000000002</v>
      </c>
      <c r="EQ338">
        <v>0.49332520000000002</v>
      </c>
      <c r="ER338">
        <v>0.54755600000000004</v>
      </c>
      <c r="ES338">
        <v>0.54941850000000003</v>
      </c>
      <c r="ET338">
        <v>56.136060000000001</v>
      </c>
      <c r="EU338">
        <v>55.096400000000003</v>
      </c>
      <c r="EV338">
        <v>54.278939999999999</v>
      </c>
      <c r="EW338">
        <v>53.517620000000001</v>
      </c>
      <c r="EX338">
        <v>52.729930000000003</v>
      </c>
      <c r="EY338">
        <v>52.117010000000001</v>
      </c>
      <c r="EZ338">
        <v>51.695630000000001</v>
      </c>
      <c r="FA338">
        <v>53.335949999999997</v>
      </c>
      <c r="FB338">
        <v>56.595779999999998</v>
      </c>
      <c r="FC338">
        <v>60.0214</v>
      </c>
      <c r="FD338">
        <v>63.264180000000003</v>
      </c>
      <c r="FE338">
        <v>66.120639999999995</v>
      </c>
      <c r="FF338">
        <v>68.346100000000007</v>
      </c>
      <c r="FG338">
        <v>69.927210000000002</v>
      </c>
      <c r="FH338">
        <v>71.241969999999995</v>
      </c>
      <c r="FI338">
        <v>71.61909</v>
      </c>
      <c r="FJ338">
        <v>71.172070000000005</v>
      </c>
      <c r="FK338">
        <v>70.096770000000006</v>
      </c>
      <c r="FL338">
        <v>68.015649999999994</v>
      </c>
      <c r="FM338">
        <v>65.028369999999995</v>
      </c>
      <c r="FN338">
        <v>62.461460000000002</v>
      </c>
      <c r="FO338">
        <v>60.529449999999997</v>
      </c>
      <c r="FP338">
        <v>58.898000000000003</v>
      </c>
      <c r="FQ338">
        <v>57.535769999999999</v>
      </c>
      <c r="FR338">
        <v>3.9888199999999999E-2</v>
      </c>
      <c r="FS338">
        <v>5.1266800000000001E-2</v>
      </c>
    </row>
    <row r="339" spans="1:176" x14ac:dyDescent="0.2">
      <c r="A339" t="s">
        <v>199</v>
      </c>
      <c r="B339" t="s">
        <v>193</v>
      </c>
      <c r="C339" t="s">
        <v>1</v>
      </c>
      <c r="D339" t="s">
        <v>238</v>
      </c>
      <c r="E339">
        <v>2088</v>
      </c>
      <c r="F339">
        <v>6.2560219999999997</v>
      </c>
      <c r="G339">
        <v>6.0093769999999997</v>
      </c>
      <c r="H339">
        <v>5.7312659999999997</v>
      </c>
      <c r="I339">
        <v>5.880916</v>
      </c>
      <c r="J339">
        <v>6.2597719999999999</v>
      </c>
      <c r="K339">
        <v>6.8816170000000003</v>
      </c>
      <c r="L339">
        <v>7.5978760000000003</v>
      </c>
      <c r="M339">
        <v>9.8368880000000001</v>
      </c>
      <c r="N339">
        <v>12.213089999999999</v>
      </c>
      <c r="O339">
        <v>13.127509999999999</v>
      </c>
      <c r="P339">
        <v>14.28331</v>
      </c>
      <c r="Q339">
        <v>15.312849999999999</v>
      </c>
      <c r="R339">
        <v>15.68905</v>
      </c>
      <c r="S339">
        <v>16.304099999999998</v>
      </c>
      <c r="T339">
        <v>16.619769999999999</v>
      </c>
      <c r="U339">
        <v>15.96039</v>
      </c>
      <c r="V339">
        <v>14.51266</v>
      </c>
      <c r="W339">
        <v>12.757160000000001</v>
      </c>
      <c r="X339">
        <v>11.56756</v>
      </c>
      <c r="Y339">
        <v>10.76323</v>
      </c>
      <c r="Z339">
        <v>10.49972</v>
      </c>
      <c r="AA339">
        <v>8.7252530000000004</v>
      </c>
      <c r="AB339">
        <v>7.806603</v>
      </c>
      <c r="AC339">
        <v>7.0567460000000004</v>
      </c>
      <c r="AD339">
        <v>0.4783443</v>
      </c>
      <c r="AE339">
        <v>0.50551500000000005</v>
      </c>
      <c r="AF339">
        <v>0.33252490000000001</v>
      </c>
      <c r="AG339">
        <v>0.45585680000000001</v>
      </c>
      <c r="AH339">
        <v>0.6537598</v>
      </c>
      <c r="AI339">
        <v>0.65073789999999998</v>
      </c>
      <c r="AJ339">
        <v>0.2116903</v>
      </c>
      <c r="AK339">
        <v>0.54217870000000001</v>
      </c>
      <c r="AL339">
        <v>0.8018402</v>
      </c>
      <c r="AM339">
        <v>0.1731509</v>
      </c>
      <c r="AN339">
        <v>-6.5326000000000004E-3</v>
      </c>
      <c r="AO339">
        <v>-1.24142E-2</v>
      </c>
      <c r="AP339">
        <v>-8.3618399999999996E-2</v>
      </c>
      <c r="AQ339">
        <v>-0.23772270000000001</v>
      </c>
      <c r="AR339">
        <v>8.9517999999999993E-3</v>
      </c>
      <c r="AS339">
        <v>6.6868899999999995E-2</v>
      </c>
      <c r="AT339">
        <v>-0.34725689999999998</v>
      </c>
      <c r="AU339">
        <v>-0.27316319999999999</v>
      </c>
      <c r="AV339">
        <v>-6.21641E-2</v>
      </c>
      <c r="AW339">
        <v>1.9447200000000001E-2</v>
      </c>
      <c r="AX339">
        <v>0.46763710000000003</v>
      </c>
      <c r="AY339">
        <v>0.2807769</v>
      </c>
      <c r="AZ339">
        <v>0.55794049999999995</v>
      </c>
      <c r="BA339">
        <v>0.6352662</v>
      </c>
      <c r="BB339">
        <v>0.51040629999999998</v>
      </c>
      <c r="BC339">
        <v>0.53684379999999998</v>
      </c>
      <c r="BD339">
        <v>0.3626819</v>
      </c>
      <c r="BE339">
        <v>0.48596509999999998</v>
      </c>
      <c r="BF339">
        <v>0.68546980000000002</v>
      </c>
      <c r="BG339">
        <v>0.68143640000000005</v>
      </c>
      <c r="BH339">
        <v>0.25024220000000003</v>
      </c>
      <c r="BI339">
        <v>0.58950720000000001</v>
      </c>
      <c r="BJ339">
        <v>0.86033890000000002</v>
      </c>
      <c r="BK339">
        <v>0.22256380000000001</v>
      </c>
      <c r="BL339">
        <v>4.5782799999999998E-2</v>
      </c>
      <c r="BM339">
        <v>4.2979799999999999E-2</v>
      </c>
      <c r="BN339">
        <v>-2.7143799999999999E-2</v>
      </c>
      <c r="BO339">
        <v>-0.18220749999999999</v>
      </c>
      <c r="BP339">
        <v>6.7360699999999996E-2</v>
      </c>
      <c r="BQ339">
        <v>0.12340189999999999</v>
      </c>
      <c r="BR339">
        <v>-0.30009730000000001</v>
      </c>
      <c r="BS339">
        <v>-0.2216033</v>
      </c>
      <c r="BT339">
        <v>-1.34406E-2</v>
      </c>
      <c r="BU339">
        <v>6.7459000000000005E-2</v>
      </c>
      <c r="BV339">
        <v>0.50871889999999997</v>
      </c>
      <c r="BW339">
        <v>0.32007629999999998</v>
      </c>
      <c r="BX339">
        <v>0.59311570000000002</v>
      </c>
      <c r="BY339">
        <v>0.66817950000000004</v>
      </c>
      <c r="BZ339">
        <v>0.53261219999999998</v>
      </c>
      <c r="CA339">
        <v>0.55854199999999998</v>
      </c>
      <c r="CB339">
        <v>0.38356859999999998</v>
      </c>
      <c r="CC339">
        <v>0.50681790000000004</v>
      </c>
      <c r="CD339">
        <v>0.70743199999999995</v>
      </c>
      <c r="CE339">
        <v>0.70269820000000005</v>
      </c>
      <c r="CF339">
        <v>0.2769431</v>
      </c>
      <c r="CG339">
        <v>0.62228669999999997</v>
      </c>
      <c r="CH339">
        <v>0.90085490000000001</v>
      </c>
      <c r="CI339">
        <v>0.25678699999999999</v>
      </c>
      <c r="CJ339">
        <v>8.20163E-2</v>
      </c>
      <c r="CK339">
        <v>8.1345500000000001E-2</v>
      </c>
      <c r="CL339">
        <v>1.1970400000000001E-2</v>
      </c>
      <c r="CM339">
        <v>-0.14375779999999999</v>
      </c>
      <c r="CN339">
        <v>0.1078146</v>
      </c>
      <c r="CO339">
        <v>0.16255649999999999</v>
      </c>
      <c r="CP339">
        <v>-0.26743470000000003</v>
      </c>
      <c r="CQ339">
        <v>-0.18589310000000001</v>
      </c>
      <c r="CR339">
        <v>2.0305199999999999E-2</v>
      </c>
      <c r="CS339">
        <v>0.10071189999999999</v>
      </c>
      <c r="CT339">
        <v>0.53717210000000004</v>
      </c>
      <c r="CU339">
        <v>0.34729500000000002</v>
      </c>
      <c r="CV339">
        <v>0.61747799999999997</v>
      </c>
      <c r="CW339">
        <v>0.69097509999999995</v>
      </c>
      <c r="CX339">
        <v>0.55481820000000004</v>
      </c>
      <c r="CY339">
        <v>0.58024019999999998</v>
      </c>
      <c r="CZ339">
        <v>0.40445520000000001</v>
      </c>
      <c r="DA339">
        <v>0.5276708</v>
      </c>
      <c r="DB339">
        <v>0.72939430000000005</v>
      </c>
      <c r="DC339">
        <v>0.72395989999999999</v>
      </c>
      <c r="DD339">
        <v>0.30364409999999997</v>
      </c>
      <c r="DE339">
        <v>0.65506620000000004</v>
      </c>
      <c r="DF339">
        <v>0.94137079999999995</v>
      </c>
      <c r="DG339">
        <v>0.2910102</v>
      </c>
      <c r="DH339">
        <v>0.1182498</v>
      </c>
      <c r="DI339">
        <v>0.1197111</v>
      </c>
      <c r="DJ339">
        <v>5.1084499999999998E-2</v>
      </c>
      <c r="DK339">
        <v>-0.1053081</v>
      </c>
      <c r="DL339">
        <v>0.14826839999999999</v>
      </c>
      <c r="DM339">
        <v>0.2017111</v>
      </c>
      <c r="DN339">
        <v>-0.23477210000000001</v>
      </c>
      <c r="DO339">
        <v>-0.15018290000000001</v>
      </c>
      <c r="DP339">
        <v>5.4051000000000002E-2</v>
      </c>
      <c r="DQ339">
        <v>0.13396479999999999</v>
      </c>
      <c r="DR339">
        <v>0.5656253</v>
      </c>
      <c r="DS339">
        <v>0.3745136</v>
      </c>
      <c r="DT339">
        <v>0.64184019999999997</v>
      </c>
      <c r="DU339">
        <v>0.71377069999999998</v>
      </c>
      <c r="DV339">
        <v>0.58688010000000002</v>
      </c>
      <c r="DW339">
        <v>0.61156900000000003</v>
      </c>
      <c r="DX339">
        <v>0.4346122</v>
      </c>
      <c r="DY339">
        <v>0.55777900000000002</v>
      </c>
      <c r="DZ339">
        <v>0.76110429999999996</v>
      </c>
      <c r="EA339">
        <v>0.75465850000000001</v>
      </c>
      <c r="EB339">
        <v>0.342196</v>
      </c>
      <c r="EC339">
        <v>0.70239470000000004</v>
      </c>
      <c r="ED339">
        <v>0.99986949999999997</v>
      </c>
      <c r="EE339">
        <v>0.34042299999999998</v>
      </c>
      <c r="EF339">
        <v>0.1705653</v>
      </c>
      <c r="EG339">
        <v>0.17510510000000001</v>
      </c>
      <c r="EH339">
        <v>0.10755919999999999</v>
      </c>
      <c r="EI339">
        <v>-4.9792900000000001E-2</v>
      </c>
      <c r="EJ339">
        <v>0.20667730000000001</v>
      </c>
      <c r="EK339">
        <v>0.25824409999999998</v>
      </c>
      <c r="EL339">
        <v>-0.18761259999999999</v>
      </c>
      <c r="EM339">
        <v>-9.8623000000000002E-2</v>
      </c>
      <c r="EN339">
        <v>0.10277459999999999</v>
      </c>
      <c r="EO339">
        <v>0.18197669999999999</v>
      </c>
      <c r="EP339">
        <v>0.60670710000000005</v>
      </c>
      <c r="EQ339">
        <v>0.41381299999999999</v>
      </c>
      <c r="ER339">
        <v>0.67701540000000004</v>
      </c>
      <c r="ES339">
        <v>0.74668400000000001</v>
      </c>
      <c r="ET339">
        <v>63.696040000000004</v>
      </c>
      <c r="EU339">
        <v>62.167819999999999</v>
      </c>
      <c r="EV339">
        <v>61.276069999999997</v>
      </c>
      <c r="EW339">
        <v>59.770800000000001</v>
      </c>
      <c r="EX339">
        <v>58.407249999999998</v>
      </c>
      <c r="EY339">
        <v>57.805639999999997</v>
      </c>
      <c r="EZ339">
        <v>57.89235</v>
      </c>
      <c r="FA339">
        <v>62.79148</v>
      </c>
      <c r="FB339">
        <v>68.881640000000004</v>
      </c>
      <c r="FC339">
        <v>74.118859999999998</v>
      </c>
      <c r="FD339">
        <v>79.686869999999999</v>
      </c>
      <c r="FE339">
        <v>83.688450000000003</v>
      </c>
      <c r="FF339">
        <v>86.547060000000002</v>
      </c>
      <c r="FG339">
        <v>87.51961</v>
      </c>
      <c r="FH339">
        <v>88.94999</v>
      </c>
      <c r="FI339">
        <v>89.724490000000003</v>
      </c>
      <c r="FJ339">
        <v>88.606020000000001</v>
      </c>
      <c r="FK339">
        <v>87.524979999999999</v>
      </c>
      <c r="FL339">
        <v>85.224220000000003</v>
      </c>
      <c r="FM339">
        <v>80.982060000000004</v>
      </c>
      <c r="FN339">
        <v>76.629530000000003</v>
      </c>
      <c r="FO339">
        <v>73.139470000000003</v>
      </c>
      <c r="FP339">
        <v>70.573189999999997</v>
      </c>
      <c r="FQ339">
        <v>67.314999999999998</v>
      </c>
      <c r="FR339">
        <v>3.9888199999999999E-2</v>
      </c>
      <c r="FS339">
        <v>5.1266800000000001E-2</v>
      </c>
    </row>
    <row r="340" spans="1:176" x14ac:dyDescent="0.2">
      <c r="A340" t="s">
        <v>199</v>
      </c>
      <c r="B340" t="s">
        <v>193</v>
      </c>
      <c r="C340" t="s">
        <v>1</v>
      </c>
      <c r="D340" t="s">
        <v>228</v>
      </c>
      <c r="E340">
        <v>2088</v>
      </c>
      <c r="F340">
        <v>6.6902489999999997</v>
      </c>
      <c r="G340">
        <v>6.3726779999999996</v>
      </c>
      <c r="H340">
        <v>6.2265309999999996</v>
      </c>
      <c r="I340">
        <v>6.1475569999999999</v>
      </c>
      <c r="J340">
        <v>6.4638109999999998</v>
      </c>
      <c r="K340">
        <v>7.1196330000000003</v>
      </c>
      <c r="L340">
        <v>8.2447660000000003</v>
      </c>
      <c r="M340">
        <v>9.8165069999999996</v>
      </c>
      <c r="N340">
        <v>11.838279999999999</v>
      </c>
      <c r="O340">
        <v>13.28992</v>
      </c>
      <c r="P340">
        <v>14.57039</v>
      </c>
      <c r="Q340">
        <v>15.329800000000001</v>
      </c>
      <c r="R340">
        <v>15.70093</v>
      </c>
      <c r="S340">
        <v>16.286269999999998</v>
      </c>
      <c r="T340">
        <v>16.4682</v>
      </c>
      <c r="U340">
        <v>15.97359</v>
      </c>
      <c r="V340">
        <v>14.93089</v>
      </c>
      <c r="W340">
        <v>12.97481</v>
      </c>
      <c r="X340">
        <v>11.527520000000001</v>
      </c>
      <c r="Y340">
        <v>10.632529999999999</v>
      </c>
      <c r="Z340">
        <v>10.285030000000001</v>
      </c>
      <c r="AA340">
        <v>8.9901250000000008</v>
      </c>
      <c r="AB340">
        <v>7.9650860000000003</v>
      </c>
      <c r="AC340">
        <v>7.2209760000000003</v>
      </c>
      <c r="AD340">
        <v>0.28016029999999997</v>
      </c>
      <c r="AE340">
        <v>0.21491879999999999</v>
      </c>
      <c r="AF340">
        <v>0.1863061</v>
      </c>
      <c r="AG340">
        <v>0.18715300000000001</v>
      </c>
      <c r="AH340">
        <v>0.22734380000000001</v>
      </c>
      <c r="AI340">
        <v>0.1055613</v>
      </c>
      <c r="AJ340">
        <v>6.0132699999999997E-2</v>
      </c>
      <c r="AK340">
        <v>-4.2011699999999999E-2</v>
      </c>
      <c r="AL340">
        <v>-0.13019220000000001</v>
      </c>
      <c r="AM340">
        <v>-0.1528419</v>
      </c>
      <c r="AN340">
        <v>-9.9959999999999993E-2</v>
      </c>
      <c r="AO340">
        <v>-0.16778660000000001</v>
      </c>
      <c r="AP340">
        <v>-7.1793200000000001E-2</v>
      </c>
      <c r="AQ340">
        <v>-0.1228609</v>
      </c>
      <c r="AR340">
        <v>-0.20213410000000001</v>
      </c>
      <c r="AS340">
        <v>-0.15815290000000001</v>
      </c>
      <c r="AT340">
        <v>-0.1470978</v>
      </c>
      <c r="AU340">
        <v>-0.230962</v>
      </c>
      <c r="AV340">
        <v>-0.17610780000000001</v>
      </c>
      <c r="AW340">
        <v>-0.15048130000000001</v>
      </c>
      <c r="AX340">
        <v>-4.06766E-2</v>
      </c>
      <c r="AY340">
        <v>-1.83397E-2</v>
      </c>
      <c r="AZ340">
        <v>0.131355</v>
      </c>
      <c r="BA340">
        <v>0.2128863</v>
      </c>
      <c r="BB340">
        <v>0.33416279999999998</v>
      </c>
      <c r="BC340">
        <v>0.26510600000000001</v>
      </c>
      <c r="BD340">
        <v>0.23456669999999999</v>
      </c>
      <c r="BE340">
        <v>0.2337167</v>
      </c>
      <c r="BF340">
        <v>0.27726460000000003</v>
      </c>
      <c r="BG340">
        <v>0.1588359</v>
      </c>
      <c r="BH340">
        <v>0.12901180000000001</v>
      </c>
      <c r="BI340">
        <v>3.42381E-2</v>
      </c>
      <c r="BJ340">
        <v>-4.6532799999999999E-2</v>
      </c>
      <c r="BK340">
        <v>-6.3414700000000004E-2</v>
      </c>
      <c r="BL340">
        <v>5.5429999999999998E-4</v>
      </c>
      <c r="BM340">
        <v>-6.2117499999999999E-2</v>
      </c>
      <c r="BN340">
        <v>3.9407900000000003E-2</v>
      </c>
      <c r="BO340">
        <v>-8.6101000000000007E-3</v>
      </c>
      <c r="BP340">
        <v>-8.6769200000000005E-2</v>
      </c>
      <c r="BQ340">
        <v>-5.0138799999999997E-2</v>
      </c>
      <c r="BR340">
        <v>-6.0234700000000002E-2</v>
      </c>
      <c r="BS340">
        <v>-0.14336740000000001</v>
      </c>
      <c r="BT340">
        <v>-9.2040700000000003E-2</v>
      </c>
      <c r="BU340">
        <v>-6.9362999999999994E-2</v>
      </c>
      <c r="BV340">
        <v>4.0173399999999998E-2</v>
      </c>
      <c r="BW340">
        <v>4.8536299999999998E-2</v>
      </c>
      <c r="BX340">
        <v>0.19065260000000001</v>
      </c>
      <c r="BY340">
        <v>0.26942149999999998</v>
      </c>
      <c r="BZ340">
        <v>0.37156470000000003</v>
      </c>
      <c r="CA340">
        <v>0.29986550000000001</v>
      </c>
      <c r="CB340">
        <v>0.26799190000000001</v>
      </c>
      <c r="CC340">
        <v>0.2659666</v>
      </c>
      <c r="CD340">
        <v>0.31183949999999999</v>
      </c>
      <c r="CE340">
        <v>0.19573380000000001</v>
      </c>
      <c r="CF340">
        <v>0.17671719999999999</v>
      </c>
      <c r="CG340">
        <v>8.7048399999999998E-2</v>
      </c>
      <c r="CH340">
        <v>1.14094E-2</v>
      </c>
      <c r="CI340">
        <v>-1.4777E-3</v>
      </c>
      <c r="CJ340">
        <v>7.0170300000000005E-2</v>
      </c>
      <c r="CK340">
        <v>1.10685E-2</v>
      </c>
      <c r="CL340">
        <v>0.1164254</v>
      </c>
      <c r="CM340">
        <v>7.0519700000000005E-2</v>
      </c>
      <c r="CN340">
        <v>-6.8678000000000003E-3</v>
      </c>
      <c r="CO340">
        <v>2.4671499999999999E-2</v>
      </c>
      <c r="CP340">
        <v>-7.3499999999999998E-5</v>
      </c>
      <c r="CQ340">
        <v>-8.2699700000000001E-2</v>
      </c>
      <c r="CR340">
        <v>-3.3816100000000002E-2</v>
      </c>
      <c r="CS340">
        <v>-1.31807E-2</v>
      </c>
      <c r="CT340">
        <v>9.6170000000000005E-2</v>
      </c>
      <c r="CU340">
        <v>9.4854400000000005E-2</v>
      </c>
      <c r="CV340">
        <v>0.23172200000000001</v>
      </c>
      <c r="CW340">
        <v>0.30857760000000001</v>
      </c>
      <c r="CX340">
        <v>0.40896670000000002</v>
      </c>
      <c r="CY340">
        <v>0.33462510000000001</v>
      </c>
      <c r="CZ340">
        <v>0.30141709999999999</v>
      </c>
      <c r="DA340">
        <v>0.29821639999999999</v>
      </c>
      <c r="DB340">
        <v>0.34641450000000001</v>
      </c>
      <c r="DC340">
        <v>0.2326317</v>
      </c>
      <c r="DD340">
        <v>0.2244226</v>
      </c>
      <c r="DE340">
        <v>0.13985880000000001</v>
      </c>
      <c r="DF340">
        <v>6.9351700000000002E-2</v>
      </c>
      <c r="DG340">
        <v>6.0459300000000001E-2</v>
      </c>
      <c r="DH340">
        <v>0.1397863</v>
      </c>
      <c r="DI340">
        <v>8.4254599999999999E-2</v>
      </c>
      <c r="DJ340">
        <v>0.193443</v>
      </c>
      <c r="DK340">
        <v>0.14964949999999999</v>
      </c>
      <c r="DL340">
        <v>7.3033600000000004E-2</v>
      </c>
      <c r="DM340">
        <v>9.9481799999999995E-2</v>
      </c>
      <c r="DN340">
        <v>6.0087599999999998E-2</v>
      </c>
      <c r="DO340">
        <v>-2.2032E-2</v>
      </c>
      <c r="DP340">
        <v>2.44084E-2</v>
      </c>
      <c r="DQ340">
        <v>4.3001699999999997E-2</v>
      </c>
      <c r="DR340">
        <v>0.15216650000000001</v>
      </c>
      <c r="DS340">
        <v>0.14117250000000001</v>
      </c>
      <c r="DT340">
        <v>0.27279140000000002</v>
      </c>
      <c r="DU340">
        <v>0.34773369999999998</v>
      </c>
      <c r="DV340">
        <v>0.46296920000000003</v>
      </c>
      <c r="DW340">
        <v>0.3848123</v>
      </c>
      <c r="DX340">
        <v>0.34967769999999998</v>
      </c>
      <c r="DY340">
        <v>0.34478009999999998</v>
      </c>
      <c r="DZ340">
        <v>0.3963352</v>
      </c>
      <c r="EA340">
        <v>0.2859063</v>
      </c>
      <c r="EB340">
        <v>0.2933017</v>
      </c>
      <c r="EC340">
        <v>0.21610860000000001</v>
      </c>
      <c r="ED340">
        <v>0.15301110000000001</v>
      </c>
      <c r="EE340">
        <v>0.14988650000000001</v>
      </c>
      <c r="EF340">
        <v>0.24030070000000001</v>
      </c>
      <c r="EG340">
        <v>0.1899237</v>
      </c>
      <c r="EH340">
        <v>0.30464400000000003</v>
      </c>
      <c r="EI340">
        <v>0.26390039999999998</v>
      </c>
      <c r="EJ340">
        <v>0.1883985</v>
      </c>
      <c r="EK340">
        <v>0.20749590000000001</v>
      </c>
      <c r="EL340">
        <v>0.14695069999999999</v>
      </c>
      <c r="EM340">
        <v>6.5562599999999999E-2</v>
      </c>
      <c r="EN340">
        <v>0.1084755</v>
      </c>
      <c r="EO340">
        <v>0.12411999999999999</v>
      </c>
      <c r="EP340">
        <v>0.23301659999999999</v>
      </c>
      <c r="EQ340">
        <v>0.2080485</v>
      </c>
      <c r="ER340">
        <v>0.33208910000000003</v>
      </c>
      <c r="ES340">
        <v>0.40426889999999999</v>
      </c>
      <c r="ET340">
        <v>66.833950000000002</v>
      </c>
      <c r="EU340">
        <v>65.861189999999993</v>
      </c>
      <c r="EV340">
        <v>65.096180000000004</v>
      </c>
      <c r="EW340">
        <v>64.316029999999998</v>
      </c>
      <c r="EX340">
        <v>63.743160000000003</v>
      </c>
      <c r="EY340">
        <v>63.197989999999997</v>
      </c>
      <c r="EZ340">
        <v>62.738639999999997</v>
      </c>
      <c r="FA340">
        <v>63.90137</v>
      </c>
      <c r="FB340">
        <v>66.169399999999996</v>
      </c>
      <c r="FC340">
        <v>69.179590000000005</v>
      </c>
      <c r="FD340">
        <v>72.590699999999998</v>
      </c>
      <c r="FE340">
        <v>76.068719999999999</v>
      </c>
      <c r="FF340">
        <v>78.792330000000007</v>
      </c>
      <c r="FG340">
        <v>80.831040000000002</v>
      </c>
      <c r="FH340">
        <v>82.223249999999993</v>
      </c>
      <c r="FI340">
        <v>82.720380000000006</v>
      </c>
      <c r="FJ340">
        <v>82.617000000000004</v>
      </c>
      <c r="FK340">
        <v>81.755039999999994</v>
      </c>
      <c r="FL340">
        <v>79.628259999999997</v>
      </c>
      <c r="FM340">
        <v>76.473690000000005</v>
      </c>
      <c r="FN340">
        <v>73.509479999999996</v>
      </c>
      <c r="FO340">
        <v>71.264060000000001</v>
      </c>
      <c r="FP340">
        <v>69.513140000000007</v>
      </c>
      <c r="FQ340">
        <v>68.180589999999995</v>
      </c>
      <c r="FR340">
        <v>6.7336199999999999E-2</v>
      </c>
      <c r="FS340">
        <v>8.4386299999999997E-2</v>
      </c>
      <c r="FT340">
        <v>0.1179825</v>
      </c>
    </row>
    <row r="341" spans="1:176" x14ac:dyDescent="0.2">
      <c r="A341" t="s">
        <v>199</v>
      </c>
      <c r="B341" t="s">
        <v>193</v>
      </c>
      <c r="C341" t="s">
        <v>1</v>
      </c>
      <c r="D341" t="s">
        <v>239</v>
      </c>
      <c r="E341">
        <v>2088</v>
      </c>
      <c r="F341">
        <v>7.3434910000000002</v>
      </c>
      <c r="G341">
        <v>6.8851899999999997</v>
      </c>
      <c r="H341">
        <v>6.7001119999999998</v>
      </c>
      <c r="I341">
        <v>6.5778759999999998</v>
      </c>
      <c r="J341">
        <v>6.9092289999999998</v>
      </c>
      <c r="K341">
        <v>7.5551750000000002</v>
      </c>
      <c r="L341">
        <v>8.6203310000000002</v>
      </c>
      <c r="M341">
        <v>10.20182</v>
      </c>
      <c r="N341">
        <v>12.16103</v>
      </c>
      <c r="O341">
        <v>13.92783</v>
      </c>
      <c r="P341">
        <v>15.495290000000001</v>
      </c>
      <c r="Q341">
        <v>16.332640000000001</v>
      </c>
      <c r="R341">
        <v>16.739840000000001</v>
      </c>
      <c r="S341">
        <v>17.149539999999998</v>
      </c>
      <c r="T341">
        <v>17.330390000000001</v>
      </c>
      <c r="U341">
        <v>16.770050000000001</v>
      </c>
      <c r="V341">
        <v>15.854950000000001</v>
      </c>
      <c r="W341">
        <v>13.96388</v>
      </c>
      <c r="X341">
        <v>12.5517</v>
      </c>
      <c r="Y341">
        <v>11.598979999999999</v>
      </c>
      <c r="Z341">
        <v>11.065390000000001</v>
      </c>
      <c r="AA341">
        <v>9.991187</v>
      </c>
      <c r="AB341">
        <v>8.8724500000000006</v>
      </c>
      <c r="AC341">
        <v>7.9702929999999999</v>
      </c>
      <c r="AD341">
        <v>0.31032470000000001</v>
      </c>
      <c r="AE341">
        <v>0.2457319</v>
      </c>
      <c r="AF341">
        <v>0.2177347</v>
      </c>
      <c r="AG341">
        <v>0.2142676</v>
      </c>
      <c r="AH341">
        <v>0.24737239999999999</v>
      </c>
      <c r="AI341">
        <v>0.1306107</v>
      </c>
      <c r="AJ341">
        <v>0.1152753</v>
      </c>
      <c r="AK341">
        <v>-3.2945599999999998E-2</v>
      </c>
      <c r="AL341">
        <v>-0.14730080000000001</v>
      </c>
      <c r="AM341">
        <v>-0.1203827</v>
      </c>
      <c r="AN341">
        <v>-7.3587000000000001E-3</v>
      </c>
      <c r="AO341">
        <v>-0.12246840000000001</v>
      </c>
      <c r="AP341">
        <v>-7.4653999999999996E-3</v>
      </c>
      <c r="AQ341">
        <v>-8.15438E-2</v>
      </c>
      <c r="AR341">
        <v>-0.16778870000000001</v>
      </c>
      <c r="AS341">
        <v>-0.16509370000000001</v>
      </c>
      <c r="AT341">
        <v>-0.1453171</v>
      </c>
      <c r="AU341">
        <v>-0.30261830000000001</v>
      </c>
      <c r="AV341">
        <v>-0.2520503</v>
      </c>
      <c r="AW341">
        <v>-0.29068509999999997</v>
      </c>
      <c r="AX341">
        <v>-0.18706790000000001</v>
      </c>
      <c r="AY341">
        <v>-0.1104036</v>
      </c>
      <c r="AZ341">
        <v>9.37027E-2</v>
      </c>
      <c r="BA341">
        <v>0.17941840000000001</v>
      </c>
      <c r="BB341">
        <v>0.36432720000000002</v>
      </c>
      <c r="BC341">
        <v>0.29591919999999999</v>
      </c>
      <c r="BD341">
        <v>0.26599539999999999</v>
      </c>
      <c r="BE341">
        <v>0.26083119999999999</v>
      </c>
      <c r="BF341">
        <v>0.29729319999999998</v>
      </c>
      <c r="BG341">
        <v>0.1838853</v>
      </c>
      <c r="BH341">
        <v>0.18415429999999999</v>
      </c>
      <c r="BI341">
        <v>4.3304200000000001E-2</v>
      </c>
      <c r="BJ341">
        <v>-6.3641400000000001E-2</v>
      </c>
      <c r="BK341">
        <v>-3.09555E-2</v>
      </c>
      <c r="BL341">
        <v>9.3155699999999994E-2</v>
      </c>
      <c r="BM341">
        <v>-1.6799399999999999E-2</v>
      </c>
      <c r="BN341">
        <v>0.1037357</v>
      </c>
      <c r="BO341">
        <v>3.2707E-2</v>
      </c>
      <c r="BP341">
        <v>-5.24238E-2</v>
      </c>
      <c r="BQ341">
        <v>-5.7079600000000001E-2</v>
      </c>
      <c r="BR341">
        <v>-5.8453999999999999E-2</v>
      </c>
      <c r="BS341">
        <v>-0.21502379999999999</v>
      </c>
      <c r="BT341">
        <v>-0.1679833</v>
      </c>
      <c r="BU341">
        <v>-0.2095668</v>
      </c>
      <c r="BV341">
        <v>-0.1062178</v>
      </c>
      <c r="BW341">
        <v>-4.35276E-2</v>
      </c>
      <c r="BX341">
        <v>0.15300040000000001</v>
      </c>
      <c r="BY341">
        <v>0.23595360000000001</v>
      </c>
      <c r="BZ341">
        <v>0.40172910000000001</v>
      </c>
      <c r="CA341">
        <v>0.33067869999999999</v>
      </c>
      <c r="CB341">
        <v>0.29942049999999998</v>
      </c>
      <c r="CC341">
        <v>0.29308109999999998</v>
      </c>
      <c r="CD341">
        <v>0.3318681</v>
      </c>
      <c r="CE341">
        <v>0.22078320000000001</v>
      </c>
      <c r="CF341">
        <v>0.2318598</v>
      </c>
      <c r="CG341">
        <v>9.6114599999999994E-2</v>
      </c>
      <c r="CH341">
        <v>-5.6991999999999998E-3</v>
      </c>
      <c r="CI341">
        <v>3.0981600000000001E-2</v>
      </c>
      <c r="CJ341">
        <v>0.16277169999999999</v>
      </c>
      <c r="CK341">
        <v>5.6386699999999998E-2</v>
      </c>
      <c r="CL341">
        <v>0.1807532</v>
      </c>
      <c r="CM341">
        <v>0.1118368</v>
      </c>
      <c r="CN341">
        <v>2.7477600000000001E-2</v>
      </c>
      <c r="CO341">
        <v>1.7730699999999999E-2</v>
      </c>
      <c r="CP341">
        <v>1.7072000000000001E-3</v>
      </c>
      <c r="CQ341">
        <v>-0.1543561</v>
      </c>
      <c r="CR341">
        <v>-0.1097587</v>
      </c>
      <c r="CS341">
        <v>-0.15338450000000001</v>
      </c>
      <c r="CT341">
        <v>-5.0221200000000001E-2</v>
      </c>
      <c r="CU341">
        <v>2.7905E-3</v>
      </c>
      <c r="CV341">
        <v>0.19406979999999999</v>
      </c>
      <c r="CW341">
        <v>0.27510970000000001</v>
      </c>
      <c r="CX341">
        <v>0.4391311</v>
      </c>
      <c r="CY341">
        <v>0.36543819999999999</v>
      </c>
      <c r="CZ341">
        <v>0.33284570000000002</v>
      </c>
      <c r="DA341">
        <v>0.32533099999999998</v>
      </c>
      <c r="DB341">
        <v>0.36644310000000002</v>
      </c>
      <c r="DC341">
        <v>0.2576811</v>
      </c>
      <c r="DD341">
        <v>0.27956520000000001</v>
      </c>
      <c r="DE341">
        <v>0.148925</v>
      </c>
      <c r="DF341">
        <v>5.2243100000000001E-2</v>
      </c>
      <c r="DG341">
        <v>9.2918600000000004E-2</v>
      </c>
      <c r="DH341">
        <v>0.2323876</v>
      </c>
      <c r="DI341">
        <v>0.12957279999999999</v>
      </c>
      <c r="DJ341">
        <v>0.25777070000000002</v>
      </c>
      <c r="DK341">
        <v>0.19096659999999999</v>
      </c>
      <c r="DL341">
        <v>0.107379</v>
      </c>
      <c r="DM341">
        <v>9.2540899999999995E-2</v>
      </c>
      <c r="DN341">
        <v>6.1868300000000001E-2</v>
      </c>
      <c r="DO341">
        <v>-9.3688300000000002E-2</v>
      </c>
      <c r="DP341">
        <v>-5.1534099999999999E-2</v>
      </c>
      <c r="DQ341">
        <v>-9.7202200000000002E-2</v>
      </c>
      <c r="DR341">
        <v>5.7752999999999997E-3</v>
      </c>
      <c r="DS341">
        <v>4.9108699999999998E-2</v>
      </c>
      <c r="DT341">
        <v>0.23513919999999999</v>
      </c>
      <c r="DU341">
        <v>0.31426579999999998</v>
      </c>
      <c r="DV341">
        <v>0.4931335</v>
      </c>
      <c r="DW341">
        <v>0.41562539999999998</v>
      </c>
      <c r="DX341">
        <v>0.38110630000000001</v>
      </c>
      <c r="DY341">
        <v>0.37189460000000002</v>
      </c>
      <c r="DZ341">
        <v>0.41636380000000001</v>
      </c>
      <c r="EA341">
        <v>0.3109557</v>
      </c>
      <c r="EB341">
        <v>0.34844429999999998</v>
      </c>
      <c r="EC341">
        <v>0.22517480000000001</v>
      </c>
      <c r="ED341">
        <v>0.13590250000000001</v>
      </c>
      <c r="EE341">
        <v>0.1823458</v>
      </c>
      <c r="EF341">
        <v>0.33290199999999998</v>
      </c>
      <c r="EG341">
        <v>0.2352419</v>
      </c>
      <c r="EH341">
        <v>0.36897180000000002</v>
      </c>
      <c r="EI341">
        <v>0.30521749999999997</v>
      </c>
      <c r="EJ341">
        <v>0.22274389999999999</v>
      </c>
      <c r="EK341">
        <v>0.20055509999999999</v>
      </c>
      <c r="EL341">
        <v>0.14873149999999999</v>
      </c>
      <c r="EM341">
        <v>-6.0937999999999999E-3</v>
      </c>
      <c r="EN341">
        <v>3.2532899999999997E-2</v>
      </c>
      <c r="EO341">
        <v>-1.6083799999999999E-2</v>
      </c>
      <c r="EP341">
        <v>8.6625400000000005E-2</v>
      </c>
      <c r="EQ341">
        <v>0.11598459999999999</v>
      </c>
      <c r="ER341">
        <v>0.2944368</v>
      </c>
      <c r="ES341">
        <v>0.37080099999999999</v>
      </c>
      <c r="ET341">
        <v>71.731849999999994</v>
      </c>
      <c r="EU341">
        <v>69.935770000000005</v>
      </c>
      <c r="EV341">
        <v>69.236760000000004</v>
      </c>
      <c r="EW341">
        <v>67.980599999999995</v>
      </c>
      <c r="EX341">
        <v>67.139470000000003</v>
      </c>
      <c r="EY341">
        <v>66.443889999999996</v>
      </c>
      <c r="EZ341">
        <v>65.742900000000006</v>
      </c>
      <c r="FA341">
        <v>68.047259999999994</v>
      </c>
      <c r="FB341">
        <v>71.127930000000006</v>
      </c>
      <c r="FC341">
        <v>74.830359999999999</v>
      </c>
      <c r="FD341">
        <v>79.477580000000003</v>
      </c>
      <c r="FE341">
        <v>83.240260000000006</v>
      </c>
      <c r="FF341">
        <v>86.426500000000004</v>
      </c>
      <c r="FG341">
        <v>88.847040000000007</v>
      </c>
      <c r="FH341">
        <v>90.871390000000005</v>
      </c>
      <c r="FI341">
        <v>91.077789999999993</v>
      </c>
      <c r="FJ341">
        <v>91.546260000000004</v>
      </c>
      <c r="FK341">
        <v>90.739379999999997</v>
      </c>
      <c r="FL341">
        <v>88.307140000000004</v>
      </c>
      <c r="FM341">
        <v>84.946160000000006</v>
      </c>
      <c r="FN341">
        <v>80.790369999999996</v>
      </c>
      <c r="FO341">
        <v>77.390619999999998</v>
      </c>
      <c r="FP341">
        <v>74.624520000000004</v>
      </c>
      <c r="FQ341">
        <v>72.626220000000004</v>
      </c>
      <c r="FR341">
        <v>6.7336199999999999E-2</v>
      </c>
      <c r="FS341">
        <v>8.4386299999999997E-2</v>
      </c>
      <c r="FT341">
        <v>0.1179825</v>
      </c>
    </row>
    <row r="342" spans="1:176" x14ac:dyDescent="0.2">
      <c r="A342" t="s">
        <v>199</v>
      </c>
      <c r="B342" t="s">
        <v>193</v>
      </c>
      <c r="C342" t="s">
        <v>1</v>
      </c>
      <c r="D342" t="s">
        <v>249</v>
      </c>
      <c r="E342">
        <v>2088</v>
      </c>
      <c r="F342">
        <v>5.8220799999999997</v>
      </c>
      <c r="G342">
        <v>5.7137120000000001</v>
      </c>
      <c r="H342">
        <v>5.6892699999999996</v>
      </c>
      <c r="I342">
        <v>5.6728180000000004</v>
      </c>
      <c r="J342">
        <v>6.0759489999999996</v>
      </c>
      <c r="K342">
        <v>6.7762320000000003</v>
      </c>
      <c r="L342">
        <v>8.1741689999999991</v>
      </c>
      <c r="M342">
        <v>9.9159980000000001</v>
      </c>
      <c r="N342">
        <v>11.65278</v>
      </c>
      <c r="O342">
        <v>11.97325</v>
      </c>
      <c r="P342">
        <v>12.102639999999999</v>
      </c>
      <c r="Q342">
        <v>12.11429</v>
      </c>
      <c r="R342">
        <v>11.646050000000001</v>
      </c>
      <c r="S342">
        <v>11.57123</v>
      </c>
      <c r="T342">
        <v>11.286479999999999</v>
      </c>
      <c r="U342">
        <v>10.79989</v>
      </c>
      <c r="V342">
        <v>10.13367</v>
      </c>
      <c r="W342">
        <v>9.7396360000000008</v>
      </c>
      <c r="X342">
        <v>9.1969709999999996</v>
      </c>
      <c r="Y342">
        <v>8.6158780000000004</v>
      </c>
      <c r="Z342">
        <v>8.0637559999999997</v>
      </c>
      <c r="AA342">
        <v>7.2910000000000004</v>
      </c>
      <c r="AB342">
        <v>6.5450200000000001</v>
      </c>
      <c r="AC342">
        <v>6.0996110000000003</v>
      </c>
      <c r="AD342">
        <v>0.16384070000000001</v>
      </c>
      <c r="AE342">
        <v>0.11013000000000001</v>
      </c>
      <c r="AF342">
        <v>9.7126000000000004E-2</v>
      </c>
      <c r="AG342">
        <v>-2.5782099999999999E-2</v>
      </c>
      <c r="AH342">
        <v>8.9753999999999997E-3</v>
      </c>
      <c r="AI342">
        <v>-8.9515999999999998E-2</v>
      </c>
      <c r="AJ342">
        <v>-0.1249839</v>
      </c>
      <c r="AK342">
        <v>-0.20253299999999999</v>
      </c>
      <c r="AL342">
        <v>-8.5248099999999993E-2</v>
      </c>
      <c r="AM342">
        <v>-0.245005</v>
      </c>
      <c r="AN342">
        <v>-0.25344109999999997</v>
      </c>
      <c r="AO342">
        <v>-9.0897400000000003E-2</v>
      </c>
      <c r="AP342">
        <v>-2.14564E-2</v>
      </c>
      <c r="AQ342">
        <v>-2.1078099999999999E-2</v>
      </c>
      <c r="AR342">
        <v>-1.1139899999999999E-2</v>
      </c>
      <c r="AS342">
        <v>5.9314199999999997E-2</v>
      </c>
      <c r="AT342">
        <v>3.9713999999999999E-2</v>
      </c>
      <c r="AU342">
        <v>2.7740999999999998E-3</v>
      </c>
      <c r="AV342">
        <v>0.2260278</v>
      </c>
      <c r="AW342">
        <v>0.23142380000000001</v>
      </c>
      <c r="AX342">
        <v>0.24831020000000001</v>
      </c>
      <c r="AY342">
        <v>0.24630579999999999</v>
      </c>
      <c r="AZ342">
        <v>0.18653739999999999</v>
      </c>
      <c r="BA342">
        <v>0.140483</v>
      </c>
      <c r="BB342">
        <v>0.19590260000000001</v>
      </c>
      <c r="BC342">
        <v>0.1414588</v>
      </c>
      <c r="BD342">
        <v>0.12728310000000001</v>
      </c>
      <c r="BE342">
        <v>4.3261999999999997E-3</v>
      </c>
      <c r="BF342">
        <v>4.0685399999999997E-2</v>
      </c>
      <c r="BG342">
        <v>-5.8817399999999999E-2</v>
      </c>
      <c r="BH342">
        <v>-8.6431999999999995E-2</v>
      </c>
      <c r="BI342">
        <v>-0.1552046</v>
      </c>
      <c r="BJ342">
        <v>-2.6749499999999999E-2</v>
      </c>
      <c r="BK342">
        <v>-0.19559209999999999</v>
      </c>
      <c r="BL342">
        <v>-0.20112569999999999</v>
      </c>
      <c r="BM342">
        <v>-3.55035E-2</v>
      </c>
      <c r="BN342">
        <v>3.5018300000000002E-2</v>
      </c>
      <c r="BO342">
        <v>3.4437099999999998E-2</v>
      </c>
      <c r="BP342">
        <v>4.7268999999999999E-2</v>
      </c>
      <c r="BQ342">
        <v>0.1158472</v>
      </c>
      <c r="BR342">
        <v>8.6873599999999995E-2</v>
      </c>
      <c r="BS342">
        <v>5.4333899999999997E-2</v>
      </c>
      <c r="BT342">
        <v>0.27475129999999998</v>
      </c>
      <c r="BU342">
        <v>0.27943570000000001</v>
      </c>
      <c r="BV342">
        <v>0.28939209999999999</v>
      </c>
      <c r="BW342">
        <v>0.2856052</v>
      </c>
      <c r="BX342">
        <v>0.22171260000000001</v>
      </c>
      <c r="BY342">
        <v>0.1733963</v>
      </c>
      <c r="BZ342">
        <v>0.21810860000000001</v>
      </c>
      <c r="CA342">
        <v>0.163157</v>
      </c>
      <c r="CB342">
        <v>0.14816969999999999</v>
      </c>
      <c r="CC342">
        <v>2.5179E-2</v>
      </c>
      <c r="CD342">
        <v>6.2647599999999998E-2</v>
      </c>
      <c r="CE342">
        <v>-3.7555699999999997E-2</v>
      </c>
      <c r="CF342">
        <v>-5.9730999999999999E-2</v>
      </c>
      <c r="CG342">
        <v>-0.12242500000000001</v>
      </c>
      <c r="CH342">
        <v>1.3766499999999999E-2</v>
      </c>
      <c r="CI342">
        <v>-0.16136890000000001</v>
      </c>
      <c r="CJ342">
        <v>-0.16489219999999999</v>
      </c>
      <c r="CK342">
        <v>2.8622000000000001E-3</v>
      </c>
      <c r="CL342">
        <v>7.4132400000000001E-2</v>
      </c>
      <c r="CM342">
        <v>7.2886800000000002E-2</v>
      </c>
      <c r="CN342">
        <v>8.7722800000000004E-2</v>
      </c>
      <c r="CO342">
        <v>0.1550018</v>
      </c>
      <c r="CP342">
        <v>0.11953610000000001</v>
      </c>
      <c r="CQ342">
        <v>9.0044100000000002E-2</v>
      </c>
      <c r="CR342">
        <v>0.30849710000000002</v>
      </c>
      <c r="CS342">
        <v>0.31268859999999998</v>
      </c>
      <c r="CT342">
        <v>0.3178453</v>
      </c>
      <c r="CU342">
        <v>0.31282379999999999</v>
      </c>
      <c r="CV342">
        <v>0.24607480000000001</v>
      </c>
      <c r="CW342">
        <v>0.1961919</v>
      </c>
      <c r="CX342">
        <v>0.24031459999999999</v>
      </c>
      <c r="CY342">
        <v>0.1848552</v>
      </c>
      <c r="CZ342">
        <v>0.1690564</v>
      </c>
      <c r="DA342">
        <v>4.6031900000000001E-2</v>
      </c>
      <c r="DB342">
        <v>8.4609900000000002E-2</v>
      </c>
      <c r="DC342">
        <v>-1.6293999999999999E-2</v>
      </c>
      <c r="DD342">
        <v>-3.30301E-2</v>
      </c>
      <c r="DE342">
        <v>-8.9645500000000003E-2</v>
      </c>
      <c r="DF342">
        <v>5.4282499999999997E-2</v>
      </c>
      <c r="DG342">
        <v>-0.1271457</v>
      </c>
      <c r="DH342">
        <v>-0.12865860000000001</v>
      </c>
      <c r="DI342">
        <v>4.1227899999999998E-2</v>
      </c>
      <c r="DJ342">
        <v>0.1132466</v>
      </c>
      <c r="DK342">
        <v>0.1113365</v>
      </c>
      <c r="DL342">
        <v>0.1281767</v>
      </c>
      <c r="DM342">
        <v>0.19415640000000001</v>
      </c>
      <c r="DN342">
        <v>0.15219869999999999</v>
      </c>
      <c r="DO342">
        <v>0.12575439999999999</v>
      </c>
      <c r="DP342">
        <v>0.34224290000000002</v>
      </c>
      <c r="DQ342">
        <v>0.34594140000000001</v>
      </c>
      <c r="DR342">
        <v>0.34629840000000001</v>
      </c>
      <c r="DS342">
        <v>0.34004250000000003</v>
      </c>
      <c r="DT342">
        <v>0.27043709999999999</v>
      </c>
      <c r="DU342">
        <v>0.2189876</v>
      </c>
      <c r="DV342">
        <v>0.27237640000000002</v>
      </c>
      <c r="DW342">
        <v>0.21618390000000001</v>
      </c>
      <c r="DX342">
        <v>0.19921340000000001</v>
      </c>
      <c r="DY342">
        <v>7.6140100000000002E-2</v>
      </c>
      <c r="DZ342">
        <v>0.1163199</v>
      </c>
      <c r="EA342">
        <v>1.44046E-2</v>
      </c>
      <c r="EB342">
        <v>5.5218000000000003E-3</v>
      </c>
      <c r="EC342">
        <v>-4.2317100000000003E-2</v>
      </c>
      <c r="ED342">
        <v>0.1127811</v>
      </c>
      <c r="EE342">
        <v>-7.7732899999999994E-2</v>
      </c>
      <c r="EF342">
        <v>-7.63432E-2</v>
      </c>
      <c r="EG342">
        <v>9.6621799999999994E-2</v>
      </c>
      <c r="EH342">
        <v>0.16972119999999999</v>
      </c>
      <c r="EI342">
        <v>0.16685169999999999</v>
      </c>
      <c r="EJ342">
        <v>0.18658559999999999</v>
      </c>
      <c r="EK342">
        <v>0.25068940000000001</v>
      </c>
      <c r="EL342">
        <v>0.19935829999999999</v>
      </c>
      <c r="EM342">
        <v>0.17731420000000001</v>
      </c>
      <c r="EN342">
        <v>0.39096649999999999</v>
      </c>
      <c r="EO342">
        <v>0.39395330000000001</v>
      </c>
      <c r="EP342">
        <v>0.38738030000000001</v>
      </c>
      <c r="EQ342">
        <v>0.37934180000000001</v>
      </c>
      <c r="ER342">
        <v>0.3056123</v>
      </c>
      <c r="ES342">
        <v>0.25190079999999998</v>
      </c>
      <c r="ET342">
        <v>41.414259999999999</v>
      </c>
      <c r="EU342">
        <v>40.6023</v>
      </c>
      <c r="EV342">
        <v>39.936549999999997</v>
      </c>
      <c r="EW342">
        <v>39.339730000000003</v>
      </c>
      <c r="EX342">
        <v>38.792400000000001</v>
      </c>
      <c r="EY342">
        <v>38.297049999999999</v>
      </c>
      <c r="EZ342">
        <v>38.014870000000002</v>
      </c>
      <c r="FA342">
        <v>38.39378</v>
      </c>
      <c r="FB342">
        <v>42.230969999999999</v>
      </c>
      <c r="FC342">
        <v>47.425460000000001</v>
      </c>
      <c r="FD342">
        <v>51.823369999999997</v>
      </c>
      <c r="FE342">
        <v>55.31174</v>
      </c>
      <c r="FF342">
        <v>57.740380000000002</v>
      </c>
      <c r="FG342">
        <v>59.297600000000003</v>
      </c>
      <c r="FH342">
        <v>59.834569999999999</v>
      </c>
      <c r="FI342">
        <v>59.057470000000002</v>
      </c>
      <c r="FJ342">
        <v>56.316980000000001</v>
      </c>
      <c r="FK342">
        <v>52.711790000000001</v>
      </c>
      <c r="FL342">
        <v>50.007779999999997</v>
      </c>
      <c r="FM342">
        <v>47.817390000000003</v>
      </c>
      <c r="FN342">
        <v>46.000010000000003</v>
      </c>
      <c r="FO342">
        <v>44.495190000000001</v>
      </c>
      <c r="FP342">
        <v>43.452829999999999</v>
      </c>
      <c r="FQ342">
        <v>42.360309999999998</v>
      </c>
      <c r="FR342">
        <v>3.9888199999999999E-2</v>
      </c>
      <c r="FS342">
        <v>5.1266800000000001E-2</v>
      </c>
    </row>
    <row r="343" spans="1:176" x14ac:dyDescent="0.2">
      <c r="A343" t="s">
        <v>199</v>
      </c>
      <c r="B343" t="s">
        <v>193</v>
      </c>
      <c r="C343" t="s">
        <v>1</v>
      </c>
      <c r="D343" t="s">
        <v>252</v>
      </c>
      <c r="E343">
        <v>2088</v>
      </c>
      <c r="F343">
        <v>5.9070580000000001</v>
      </c>
      <c r="G343">
        <v>5.8380879999999999</v>
      </c>
      <c r="H343">
        <v>5.8652749999999996</v>
      </c>
      <c r="I343">
        <v>5.8048080000000004</v>
      </c>
      <c r="J343">
        <v>6.2004970000000004</v>
      </c>
      <c r="K343">
        <v>6.9672390000000002</v>
      </c>
      <c r="L343">
        <v>8.5859249999999996</v>
      </c>
      <c r="M343">
        <v>10.666499999999999</v>
      </c>
      <c r="N343">
        <v>13.21147</v>
      </c>
      <c r="O343">
        <v>13.627929999999999</v>
      </c>
      <c r="P343">
        <v>13.5107</v>
      </c>
      <c r="Q343">
        <v>13.44342</v>
      </c>
      <c r="R343">
        <v>12.80883</v>
      </c>
      <c r="S343">
        <v>12.65535</v>
      </c>
      <c r="T343">
        <v>12.276070000000001</v>
      </c>
      <c r="U343">
        <v>11.62134</v>
      </c>
      <c r="V343">
        <v>10.848050000000001</v>
      </c>
      <c r="W343">
        <v>10.230180000000001</v>
      </c>
      <c r="X343">
        <v>9.5963600000000007</v>
      </c>
      <c r="Y343">
        <v>8.9177739999999996</v>
      </c>
      <c r="Z343">
        <v>8.4105349999999994</v>
      </c>
      <c r="AA343">
        <v>7.5673839999999997</v>
      </c>
      <c r="AB343">
        <v>6.7331200000000004</v>
      </c>
      <c r="AC343">
        <v>6.2983859999999998</v>
      </c>
      <c r="AD343">
        <v>-5.6795999999999999E-3</v>
      </c>
      <c r="AE343">
        <v>-7.1244199999999994E-2</v>
      </c>
      <c r="AF343">
        <v>-6.7115499999999995E-2</v>
      </c>
      <c r="AG343">
        <v>-0.30829400000000001</v>
      </c>
      <c r="AH343">
        <v>-0.27267069999999999</v>
      </c>
      <c r="AI343">
        <v>-0.30568709999999999</v>
      </c>
      <c r="AJ343">
        <v>-0.201072</v>
      </c>
      <c r="AK343">
        <v>-0.27305279999999998</v>
      </c>
      <c r="AL343">
        <v>-5.7535999999999997E-2</v>
      </c>
      <c r="AM343">
        <v>-0.3540625</v>
      </c>
      <c r="AN343">
        <v>-0.39930389999999999</v>
      </c>
      <c r="AO343">
        <v>-0.13902639999999999</v>
      </c>
      <c r="AP343">
        <v>-7.2714000000000001E-2</v>
      </c>
      <c r="AQ343">
        <v>-0.105021</v>
      </c>
      <c r="AR343">
        <v>-8.7161799999999998E-2</v>
      </c>
      <c r="AS343">
        <v>-3.7450999999999998E-2</v>
      </c>
      <c r="AT343">
        <v>-0.11895849999999999</v>
      </c>
      <c r="AU343">
        <v>-0.1705777</v>
      </c>
      <c r="AV343">
        <v>0.16956869999999999</v>
      </c>
      <c r="AW343">
        <v>9.3556399999999998E-2</v>
      </c>
      <c r="AX343">
        <v>9.6032900000000004E-2</v>
      </c>
      <c r="AY343">
        <v>0.1047428</v>
      </c>
      <c r="AZ343">
        <v>-2.9045E-3</v>
      </c>
      <c r="BA343">
        <v>-7.8711299999999998E-2</v>
      </c>
      <c r="BB343">
        <v>2.6382300000000001E-2</v>
      </c>
      <c r="BC343">
        <v>-3.99155E-2</v>
      </c>
      <c r="BD343">
        <v>-3.6958400000000002E-2</v>
      </c>
      <c r="BE343">
        <v>-0.27818579999999998</v>
      </c>
      <c r="BF343">
        <v>-0.2409607</v>
      </c>
      <c r="BG343">
        <v>-0.27498850000000002</v>
      </c>
      <c r="BH343">
        <v>-0.1625201</v>
      </c>
      <c r="BI343">
        <v>-0.22572429999999999</v>
      </c>
      <c r="BJ343">
        <v>9.6270000000000004E-4</v>
      </c>
      <c r="BK343">
        <v>-0.30464970000000002</v>
      </c>
      <c r="BL343">
        <v>-0.34698849999999998</v>
      </c>
      <c r="BM343">
        <v>-8.3632499999999999E-2</v>
      </c>
      <c r="BN343">
        <v>-1.6239400000000001E-2</v>
      </c>
      <c r="BO343">
        <v>-4.9505800000000003E-2</v>
      </c>
      <c r="BP343">
        <v>-2.8752799999999998E-2</v>
      </c>
      <c r="BQ343">
        <v>1.9081999999999998E-2</v>
      </c>
      <c r="BR343">
        <v>-7.1798899999999999E-2</v>
      </c>
      <c r="BS343">
        <v>-0.1190179</v>
      </c>
      <c r="BT343">
        <v>0.21829229999999999</v>
      </c>
      <c r="BU343">
        <v>0.14156820000000001</v>
      </c>
      <c r="BV343">
        <v>0.13711480000000001</v>
      </c>
      <c r="BW343">
        <v>0.14404220000000001</v>
      </c>
      <c r="BX343">
        <v>3.2270699999999999E-2</v>
      </c>
      <c r="BY343">
        <v>-4.5797999999999998E-2</v>
      </c>
      <c r="BZ343">
        <v>4.8588300000000001E-2</v>
      </c>
      <c r="CA343">
        <v>-1.8217299999999999E-2</v>
      </c>
      <c r="CB343">
        <v>-1.6071800000000001E-2</v>
      </c>
      <c r="CC343">
        <v>-0.25733289999999998</v>
      </c>
      <c r="CD343">
        <v>-0.21899840000000001</v>
      </c>
      <c r="CE343">
        <v>-0.25372679999999997</v>
      </c>
      <c r="CF343">
        <v>-0.1358192</v>
      </c>
      <c r="CG343">
        <v>-0.1929448</v>
      </c>
      <c r="CH343">
        <v>4.14787E-2</v>
      </c>
      <c r="CI343">
        <v>-0.27042650000000001</v>
      </c>
      <c r="CJ343">
        <v>-0.310755</v>
      </c>
      <c r="CK343">
        <v>-4.5266800000000003E-2</v>
      </c>
      <c r="CL343">
        <v>2.2874800000000001E-2</v>
      </c>
      <c r="CM343">
        <v>-1.1056099999999999E-2</v>
      </c>
      <c r="CN343">
        <v>1.1701E-2</v>
      </c>
      <c r="CO343">
        <v>5.8236599999999999E-2</v>
      </c>
      <c r="CP343">
        <v>-3.9136400000000002E-2</v>
      </c>
      <c r="CQ343">
        <v>-8.3307699999999998E-2</v>
      </c>
      <c r="CR343">
        <v>0.25203809999999999</v>
      </c>
      <c r="CS343">
        <v>0.17482110000000001</v>
      </c>
      <c r="CT343">
        <v>0.16556789999999999</v>
      </c>
      <c r="CU343">
        <v>0.17126079999999999</v>
      </c>
      <c r="CV343">
        <v>5.66329E-2</v>
      </c>
      <c r="CW343">
        <v>-2.3002399999999999E-2</v>
      </c>
      <c r="CX343">
        <v>7.0794300000000004E-2</v>
      </c>
      <c r="CY343">
        <v>3.4808999999999999E-3</v>
      </c>
      <c r="CZ343">
        <v>4.8149000000000004E-3</v>
      </c>
      <c r="DA343">
        <v>-0.2364801</v>
      </c>
      <c r="DB343">
        <v>-0.19703619999999999</v>
      </c>
      <c r="DC343">
        <v>-0.23246510000000001</v>
      </c>
      <c r="DD343">
        <v>-0.1091182</v>
      </c>
      <c r="DE343">
        <v>-0.16016520000000001</v>
      </c>
      <c r="DF343">
        <v>8.1994700000000004E-2</v>
      </c>
      <c r="DG343">
        <v>-0.2362033</v>
      </c>
      <c r="DH343">
        <v>-0.27452149999999997</v>
      </c>
      <c r="DI343">
        <v>-6.9011000000000003E-3</v>
      </c>
      <c r="DJ343">
        <v>6.1989000000000002E-2</v>
      </c>
      <c r="DK343">
        <v>2.7393600000000001E-2</v>
      </c>
      <c r="DL343">
        <v>5.2154800000000001E-2</v>
      </c>
      <c r="DM343">
        <v>9.7391199999999997E-2</v>
      </c>
      <c r="DN343">
        <v>-6.4738E-3</v>
      </c>
      <c r="DO343">
        <v>-4.7597500000000001E-2</v>
      </c>
      <c r="DP343">
        <v>0.28578389999999998</v>
      </c>
      <c r="DQ343">
        <v>0.20807400000000001</v>
      </c>
      <c r="DR343">
        <v>0.1940211</v>
      </c>
      <c r="DS343">
        <v>0.1984794</v>
      </c>
      <c r="DT343">
        <v>8.09951E-2</v>
      </c>
      <c r="DU343">
        <v>-2.0680000000000001E-4</v>
      </c>
      <c r="DV343">
        <v>0.10285619999999999</v>
      </c>
      <c r="DW343">
        <v>3.4809699999999999E-2</v>
      </c>
      <c r="DX343">
        <v>3.49719E-2</v>
      </c>
      <c r="DY343">
        <v>-0.20637179999999999</v>
      </c>
      <c r="DZ343">
        <v>-0.16532620000000001</v>
      </c>
      <c r="EA343">
        <v>-0.20176649999999999</v>
      </c>
      <c r="EB343">
        <v>-7.0566299999999998E-2</v>
      </c>
      <c r="EC343">
        <v>-0.1128368</v>
      </c>
      <c r="ED343">
        <v>0.14049329999999999</v>
      </c>
      <c r="EE343">
        <v>-0.1867904</v>
      </c>
      <c r="EF343">
        <v>-0.22220599999999999</v>
      </c>
      <c r="EG343">
        <v>4.8492800000000003E-2</v>
      </c>
      <c r="EH343">
        <v>0.1184636</v>
      </c>
      <c r="EI343">
        <v>8.2908800000000005E-2</v>
      </c>
      <c r="EJ343">
        <v>0.1105638</v>
      </c>
      <c r="EK343">
        <v>0.15392420000000001</v>
      </c>
      <c r="EL343">
        <v>4.0685800000000001E-2</v>
      </c>
      <c r="EM343">
        <v>3.9623999999999996E-3</v>
      </c>
      <c r="EN343">
        <v>0.33450740000000001</v>
      </c>
      <c r="EO343">
        <v>0.25608589999999998</v>
      </c>
      <c r="EP343">
        <v>0.23510300000000001</v>
      </c>
      <c r="EQ343">
        <v>0.23777880000000001</v>
      </c>
      <c r="ER343">
        <v>0.11617039999999999</v>
      </c>
      <c r="ES343">
        <v>3.2706499999999999E-2</v>
      </c>
      <c r="ET343">
        <v>31.829370000000001</v>
      </c>
      <c r="EU343">
        <v>31.140899999999998</v>
      </c>
      <c r="EV343">
        <v>30.617159999999998</v>
      </c>
      <c r="EW343">
        <v>29.972349999999999</v>
      </c>
      <c r="EX343">
        <v>29.891490000000001</v>
      </c>
      <c r="EY343">
        <v>29.578880000000002</v>
      </c>
      <c r="EZ343">
        <v>29.030850000000001</v>
      </c>
      <c r="FA343">
        <v>29.876660000000001</v>
      </c>
      <c r="FB343">
        <v>33.985999999999997</v>
      </c>
      <c r="FC343">
        <v>38.411949999999997</v>
      </c>
      <c r="FD343">
        <v>42.25459</v>
      </c>
      <c r="FE343">
        <v>45.86224</v>
      </c>
      <c r="FF343">
        <v>48.709690000000002</v>
      </c>
      <c r="FG343">
        <v>50.667720000000003</v>
      </c>
      <c r="FH343">
        <v>51.514119999999998</v>
      </c>
      <c r="FI343">
        <v>51.159959999999998</v>
      </c>
      <c r="FJ343">
        <v>48.939419999999998</v>
      </c>
      <c r="FK343">
        <v>45.067680000000003</v>
      </c>
      <c r="FL343">
        <v>41.906509999999997</v>
      </c>
      <c r="FM343">
        <v>39.403080000000003</v>
      </c>
      <c r="FN343">
        <v>37.582239999999999</v>
      </c>
      <c r="FO343">
        <v>36.555990000000001</v>
      </c>
      <c r="FP343">
        <v>35.40343</v>
      </c>
      <c r="FQ343">
        <v>34.192340000000002</v>
      </c>
      <c r="FR343">
        <v>3.9888199999999999E-2</v>
      </c>
      <c r="FS343">
        <v>5.1266800000000001E-2</v>
      </c>
    </row>
    <row r="344" spans="1:176" x14ac:dyDescent="0.2">
      <c r="A344" t="s">
        <v>199</v>
      </c>
      <c r="B344" t="s">
        <v>193</v>
      </c>
      <c r="C344" t="s">
        <v>1</v>
      </c>
      <c r="D344" t="s">
        <v>229</v>
      </c>
      <c r="E344">
        <v>2088</v>
      </c>
      <c r="F344">
        <v>5.5900169999999996</v>
      </c>
      <c r="G344">
        <v>5.4398119999999999</v>
      </c>
      <c r="H344">
        <v>5.4072509999999996</v>
      </c>
      <c r="I344">
        <v>5.4641260000000003</v>
      </c>
      <c r="J344">
        <v>5.821637</v>
      </c>
      <c r="K344">
        <v>6.3968369999999997</v>
      </c>
      <c r="L344">
        <v>7.6610269999999998</v>
      </c>
      <c r="M344">
        <v>9.3868749999999999</v>
      </c>
      <c r="N344">
        <v>11.19075</v>
      </c>
      <c r="O344">
        <v>11.76169</v>
      </c>
      <c r="P344">
        <v>12.130940000000001</v>
      </c>
      <c r="Q344">
        <v>12.29298</v>
      </c>
      <c r="R344">
        <v>11.94834</v>
      </c>
      <c r="S344">
        <v>12.07729</v>
      </c>
      <c r="T344">
        <v>11.930389999999999</v>
      </c>
      <c r="U344">
        <v>11.359920000000001</v>
      </c>
      <c r="V344">
        <v>10.45154</v>
      </c>
      <c r="W344">
        <v>9.5864419999999999</v>
      </c>
      <c r="X344">
        <v>9.4620379999999997</v>
      </c>
      <c r="Y344">
        <v>8.8807810000000007</v>
      </c>
      <c r="Z344">
        <v>8.1577940000000009</v>
      </c>
      <c r="AA344">
        <v>7.2062239999999997</v>
      </c>
      <c r="AB344">
        <v>6.412757</v>
      </c>
      <c r="AC344">
        <v>5.9371660000000004</v>
      </c>
      <c r="AD344">
        <v>0.28289320000000001</v>
      </c>
      <c r="AE344">
        <v>0.23745830000000001</v>
      </c>
      <c r="AF344">
        <v>0.21305189999999999</v>
      </c>
      <c r="AG344">
        <v>0.1732407</v>
      </c>
      <c r="AH344">
        <v>0.20707790000000001</v>
      </c>
      <c r="AI344">
        <v>6.4582100000000003E-2</v>
      </c>
      <c r="AJ344">
        <v>-7.0915699999999998E-2</v>
      </c>
      <c r="AK344">
        <v>-0.153144</v>
      </c>
      <c r="AL344">
        <v>-0.1051865</v>
      </c>
      <c r="AM344">
        <v>-0.17075850000000001</v>
      </c>
      <c r="AN344">
        <v>-0.1539845</v>
      </c>
      <c r="AO344">
        <v>-5.8111900000000001E-2</v>
      </c>
      <c r="AP344">
        <v>1.3625399999999999E-2</v>
      </c>
      <c r="AQ344">
        <v>3.6618400000000002E-2</v>
      </c>
      <c r="AR344">
        <v>4.0930399999999999E-2</v>
      </c>
      <c r="AS344">
        <v>0.1254169</v>
      </c>
      <c r="AT344">
        <v>0.1490852</v>
      </c>
      <c r="AU344">
        <v>0.1230627</v>
      </c>
      <c r="AV344">
        <v>0.26494259999999997</v>
      </c>
      <c r="AW344">
        <v>0.3268606</v>
      </c>
      <c r="AX344">
        <v>0.3548325</v>
      </c>
      <c r="AY344">
        <v>0.34549210000000002</v>
      </c>
      <c r="AZ344">
        <v>0.31949050000000001</v>
      </c>
      <c r="BA344">
        <v>0.29461009999999999</v>
      </c>
      <c r="BB344">
        <v>0.31495509999999999</v>
      </c>
      <c r="BC344">
        <v>0.2687871</v>
      </c>
      <c r="BD344">
        <v>0.24320890000000001</v>
      </c>
      <c r="BE344">
        <v>0.2033489</v>
      </c>
      <c r="BF344">
        <v>0.2387879</v>
      </c>
      <c r="BG344">
        <v>9.5280699999999996E-2</v>
      </c>
      <c r="BH344">
        <v>-3.2363799999999998E-2</v>
      </c>
      <c r="BI344">
        <v>-0.10581550000000001</v>
      </c>
      <c r="BJ344">
        <v>-4.6687899999999997E-2</v>
      </c>
      <c r="BK344">
        <v>-0.1213457</v>
      </c>
      <c r="BL344">
        <v>-0.101669</v>
      </c>
      <c r="BM344">
        <v>-2.7179000000000001E-3</v>
      </c>
      <c r="BN344">
        <v>7.0099999999999996E-2</v>
      </c>
      <c r="BO344">
        <v>9.2133599999999996E-2</v>
      </c>
      <c r="BP344">
        <v>9.9339399999999994E-2</v>
      </c>
      <c r="BQ344">
        <v>0.1819499</v>
      </c>
      <c r="BR344">
        <v>0.1962448</v>
      </c>
      <c r="BS344">
        <v>0.17462259999999999</v>
      </c>
      <c r="BT344">
        <v>0.3136661</v>
      </c>
      <c r="BU344">
        <v>0.3748725</v>
      </c>
      <c r="BV344">
        <v>0.3959143</v>
      </c>
      <c r="BW344">
        <v>0.38479150000000001</v>
      </c>
      <c r="BX344">
        <v>0.35466569999999997</v>
      </c>
      <c r="BY344">
        <v>0.32752340000000002</v>
      </c>
      <c r="BZ344">
        <v>0.33716109999999999</v>
      </c>
      <c r="CA344">
        <v>0.2904853</v>
      </c>
      <c r="CB344">
        <v>0.26409549999999998</v>
      </c>
      <c r="CC344">
        <v>0.22420180000000001</v>
      </c>
      <c r="CD344">
        <v>0.26075019999999999</v>
      </c>
      <c r="CE344">
        <v>0.1165424</v>
      </c>
      <c r="CF344">
        <v>-5.6629000000000002E-3</v>
      </c>
      <c r="CG344">
        <v>-7.3036000000000004E-2</v>
      </c>
      <c r="CH344">
        <v>-6.1719000000000001E-3</v>
      </c>
      <c r="CI344">
        <v>-8.7122500000000005E-2</v>
      </c>
      <c r="CJ344">
        <v>-6.5435499999999994E-2</v>
      </c>
      <c r="CK344">
        <v>3.56478E-2</v>
      </c>
      <c r="CL344">
        <v>0.1092142</v>
      </c>
      <c r="CM344">
        <v>0.13058330000000001</v>
      </c>
      <c r="CN344">
        <v>0.13979320000000001</v>
      </c>
      <c r="CO344">
        <v>0.22110450000000001</v>
      </c>
      <c r="CP344">
        <v>0.22890730000000001</v>
      </c>
      <c r="CQ344">
        <v>0.21033279999999999</v>
      </c>
      <c r="CR344">
        <v>0.3474119</v>
      </c>
      <c r="CS344">
        <v>0.40812540000000003</v>
      </c>
      <c r="CT344">
        <v>0.42436750000000001</v>
      </c>
      <c r="CU344">
        <v>0.41201009999999999</v>
      </c>
      <c r="CV344">
        <v>0.37902789999999997</v>
      </c>
      <c r="CW344">
        <v>0.35031899999999999</v>
      </c>
      <c r="CX344">
        <v>0.35936709999999999</v>
      </c>
      <c r="CY344">
        <v>0.3121835</v>
      </c>
      <c r="CZ344">
        <v>0.28498220000000002</v>
      </c>
      <c r="DA344">
        <v>0.24505469999999999</v>
      </c>
      <c r="DB344">
        <v>0.28271239999999997</v>
      </c>
      <c r="DC344">
        <v>0.13780410000000001</v>
      </c>
      <c r="DD344">
        <v>2.1038100000000001E-2</v>
      </c>
      <c r="DE344">
        <v>-4.0256500000000001E-2</v>
      </c>
      <c r="DF344">
        <v>3.4344100000000002E-2</v>
      </c>
      <c r="DG344">
        <v>-5.2899300000000003E-2</v>
      </c>
      <c r="DH344">
        <v>-2.9201999999999999E-2</v>
      </c>
      <c r="DI344">
        <v>7.4013399999999993E-2</v>
      </c>
      <c r="DJ344">
        <v>0.1483283</v>
      </c>
      <c r="DK344">
        <v>0.16903299999999999</v>
      </c>
      <c r="DL344">
        <v>0.18024699999999999</v>
      </c>
      <c r="DM344">
        <v>0.26025910000000002</v>
      </c>
      <c r="DN344">
        <v>0.26156990000000002</v>
      </c>
      <c r="DO344">
        <v>0.24604300000000001</v>
      </c>
      <c r="DP344">
        <v>0.38115769999999999</v>
      </c>
      <c r="DQ344">
        <v>0.4413782</v>
      </c>
      <c r="DR344">
        <v>0.45282070000000002</v>
      </c>
      <c r="DS344">
        <v>0.43922870000000003</v>
      </c>
      <c r="DT344">
        <v>0.40339019999999998</v>
      </c>
      <c r="DU344">
        <v>0.37311460000000002</v>
      </c>
      <c r="DV344">
        <v>0.39142900000000003</v>
      </c>
      <c r="DW344">
        <v>0.34351229999999999</v>
      </c>
      <c r="DX344">
        <v>0.31513920000000001</v>
      </c>
      <c r="DY344">
        <v>0.27516289999999999</v>
      </c>
      <c r="DZ344">
        <v>0.31442239999999999</v>
      </c>
      <c r="EA344">
        <v>0.16850270000000001</v>
      </c>
      <c r="EB344">
        <v>5.9589999999999997E-2</v>
      </c>
      <c r="EC344">
        <v>7.0720000000000002E-3</v>
      </c>
      <c r="ED344">
        <v>9.28427E-2</v>
      </c>
      <c r="EE344">
        <v>-3.4864000000000002E-3</v>
      </c>
      <c r="EF344">
        <v>2.3113499999999999E-2</v>
      </c>
      <c r="EG344">
        <v>0.12940740000000001</v>
      </c>
      <c r="EH344">
        <v>0.20480290000000001</v>
      </c>
      <c r="EI344">
        <v>0.2245482</v>
      </c>
      <c r="EJ344">
        <v>0.23865600000000001</v>
      </c>
      <c r="EK344">
        <v>0.31679210000000002</v>
      </c>
      <c r="EL344">
        <v>0.30872949999999999</v>
      </c>
      <c r="EM344">
        <v>0.2976028</v>
      </c>
      <c r="EN344">
        <v>0.42988130000000002</v>
      </c>
      <c r="EO344">
        <v>0.48939009999999999</v>
      </c>
      <c r="EP344">
        <v>0.49390250000000002</v>
      </c>
      <c r="EQ344">
        <v>0.47852810000000001</v>
      </c>
      <c r="ER344">
        <v>0.43856539999999999</v>
      </c>
      <c r="ES344">
        <v>0.4060279</v>
      </c>
      <c r="ET344">
        <v>50.321100000000001</v>
      </c>
      <c r="EU344">
        <v>49.65502</v>
      </c>
      <c r="EV344">
        <v>48.996850000000002</v>
      </c>
      <c r="EW344">
        <v>48.5017</v>
      </c>
      <c r="EX344">
        <v>48.084240000000001</v>
      </c>
      <c r="EY344">
        <v>47.715760000000003</v>
      </c>
      <c r="EZ344">
        <v>47.418529999999997</v>
      </c>
      <c r="FA344">
        <v>48.014629999999997</v>
      </c>
      <c r="FB344">
        <v>50.60736</v>
      </c>
      <c r="FC344">
        <v>53.590800000000002</v>
      </c>
      <c r="FD344">
        <v>56.120559999999998</v>
      </c>
      <c r="FE344">
        <v>58.456789999999998</v>
      </c>
      <c r="FF344">
        <v>60.075519999999997</v>
      </c>
      <c r="FG344">
        <v>61.383499999999998</v>
      </c>
      <c r="FH344">
        <v>62.062440000000002</v>
      </c>
      <c r="FI344">
        <v>61.771050000000002</v>
      </c>
      <c r="FJ344">
        <v>60.743130000000001</v>
      </c>
      <c r="FK344">
        <v>58.854599999999998</v>
      </c>
      <c r="FL344">
        <v>56.984999999999999</v>
      </c>
      <c r="FM344">
        <v>55.505929999999999</v>
      </c>
      <c r="FN344">
        <v>54.384979999999999</v>
      </c>
      <c r="FO344">
        <v>53.392189999999999</v>
      </c>
      <c r="FP344">
        <v>52.386429999999997</v>
      </c>
      <c r="FQ344">
        <v>51.590949999999999</v>
      </c>
      <c r="FR344">
        <v>3.9888199999999999E-2</v>
      </c>
      <c r="FS344">
        <v>5.1266800000000001E-2</v>
      </c>
    </row>
    <row r="345" spans="1:176" x14ac:dyDescent="0.2">
      <c r="A345" t="s">
        <v>199</v>
      </c>
      <c r="B345" t="s">
        <v>193</v>
      </c>
      <c r="C345" t="s">
        <v>1</v>
      </c>
      <c r="D345" t="s">
        <v>240</v>
      </c>
      <c r="E345">
        <v>2088</v>
      </c>
      <c r="F345">
        <v>5.6528539999999996</v>
      </c>
      <c r="G345">
        <v>5.5027290000000004</v>
      </c>
      <c r="H345">
        <v>5.5495099999999997</v>
      </c>
      <c r="I345">
        <v>5.5092679999999996</v>
      </c>
      <c r="J345">
        <v>5.9230070000000001</v>
      </c>
      <c r="K345">
        <v>6.656949</v>
      </c>
      <c r="L345">
        <v>8.2351369999999999</v>
      </c>
      <c r="M345">
        <v>10.22016</v>
      </c>
      <c r="N345">
        <v>12.28744</v>
      </c>
      <c r="O345">
        <v>12.46866</v>
      </c>
      <c r="P345">
        <v>12.65366</v>
      </c>
      <c r="Q345">
        <v>12.57329</v>
      </c>
      <c r="R345">
        <v>11.96682</v>
      </c>
      <c r="S345">
        <v>12.005420000000001</v>
      </c>
      <c r="T345">
        <v>11.786910000000001</v>
      </c>
      <c r="U345">
        <v>11.09891</v>
      </c>
      <c r="V345">
        <v>10.302659999999999</v>
      </c>
      <c r="W345">
        <v>9.7357530000000008</v>
      </c>
      <c r="X345">
        <v>9.6410809999999998</v>
      </c>
      <c r="Y345">
        <v>8.9941399999999998</v>
      </c>
      <c r="Z345">
        <v>8.2254459999999998</v>
      </c>
      <c r="AA345">
        <v>7.2762710000000004</v>
      </c>
      <c r="AB345">
        <v>6.4109309999999997</v>
      </c>
      <c r="AC345">
        <v>5.9752349999999996</v>
      </c>
      <c r="AD345">
        <v>0.11639480000000001</v>
      </c>
      <c r="AE345">
        <v>5.92933E-2</v>
      </c>
      <c r="AF345">
        <v>5.1587000000000001E-2</v>
      </c>
      <c r="AG345">
        <v>-0.1057579</v>
      </c>
      <c r="AH345">
        <v>-7.1783700000000006E-2</v>
      </c>
      <c r="AI345">
        <v>-0.15356</v>
      </c>
      <c r="AJ345">
        <v>-0.14830370000000001</v>
      </c>
      <c r="AK345">
        <v>-0.2277129</v>
      </c>
      <c r="AL345">
        <v>-8.3608699999999994E-2</v>
      </c>
      <c r="AM345">
        <v>-0.27968320000000002</v>
      </c>
      <c r="AN345">
        <v>-0.29744739999999997</v>
      </c>
      <c r="AO345">
        <v>-0.1054472</v>
      </c>
      <c r="AP345">
        <v>-3.5908000000000002E-2</v>
      </c>
      <c r="AQ345">
        <v>-4.3939400000000003E-2</v>
      </c>
      <c r="AR345">
        <v>-3.3529999999999997E-2</v>
      </c>
      <c r="AS345">
        <v>3.1273200000000001E-2</v>
      </c>
      <c r="AT345">
        <v>-3.8284E-3</v>
      </c>
      <c r="AU345">
        <v>-4.3073800000000002E-2</v>
      </c>
      <c r="AV345">
        <v>0.21275640000000001</v>
      </c>
      <c r="AW345">
        <v>0.19586029999999999</v>
      </c>
      <c r="AX345">
        <v>0.206736</v>
      </c>
      <c r="AY345">
        <v>0.20924480000000001</v>
      </c>
      <c r="AZ345">
        <v>0.13464180000000001</v>
      </c>
      <c r="BA345">
        <v>8.0050200000000002E-2</v>
      </c>
      <c r="BB345">
        <v>0.1484567</v>
      </c>
      <c r="BC345">
        <v>9.0621999999999994E-2</v>
      </c>
      <c r="BD345">
        <v>8.1743999999999997E-2</v>
      </c>
      <c r="BE345">
        <v>-7.5649599999999997E-2</v>
      </c>
      <c r="BF345">
        <v>-4.0073699999999997E-2</v>
      </c>
      <c r="BG345">
        <v>-0.1228614</v>
      </c>
      <c r="BH345">
        <v>-0.1097518</v>
      </c>
      <c r="BI345">
        <v>-0.1803845</v>
      </c>
      <c r="BJ345">
        <v>-2.51101E-2</v>
      </c>
      <c r="BK345">
        <v>-0.23027030000000001</v>
      </c>
      <c r="BL345">
        <v>-0.24513190000000001</v>
      </c>
      <c r="BM345">
        <v>-5.0053300000000002E-2</v>
      </c>
      <c r="BN345">
        <v>2.05667E-2</v>
      </c>
      <c r="BO345">
        <v>1.1575800000000001E-2</v>
      </c>
      <c r="BP345">
        <v>2.4878999999999998E-2</v>
      </c>
      <c r="BQ345">
        <v>8.7806300000000004E-2</v>
      </c>
      <c r="BR345">
        <v>4.3331099999999997E-2</v>
      </c>
      <c r="BS345">
        <v>8.4860000000000005E-3</v>
      </c>
      <c r="BT345">
        <v>0.26147999999999999</v>
      </c>
      <c r="BU345">
        <v>0.24387210000000001</v>
      </c>
      <c r="BV345">
        <v>0.24781790000000001</v>
      </c>
      <c r="BW345">
        <v>0.24854419999999999</v>
      </c>
      <c r="BX345">
        <v>0.169817</v>
      </c>
      <c r="BY345">
        <v>0.11296349999999999</v>
      </c>
      <c r="BZ345">
        <v>0.1706627</v>
      </c>
      <c r="CA345">
        <v>0.1123202</v>
      </c>
      <c r="CB345">
        <v>0.10263070000000001</v>
      </c>
      <c r="CC345">
        <v>-5.47968E-2</v>
      </c>
      <c r="CD345">
        <v>-1.8111499999999999E-2</v>
      </c>
      <c r="CE345">
        <v>-0.1015997</v>
      </c>
      <c r="CF345">
        <v>-8.3050799999999994E-2</v>
      </c>
      <c r="CG345">
        <v>-0.14760499999999999</v>
      </c>
      <c r="CH345">
        <v>1.54059E-2</v>
      </c>
      <c r="CI345">
        <v>-0.1960471</v>
      </c>
      <c r="CJ345">
        <v>-0.20889840000000001</v>
      </c>
      <c r="CK345">
        <v>-1.1687599999999999E-2</v>
      </c>
      <c r="CL345">
        <v>5.9680799999999999E-2</v>
      </c>
      <c r="CM345">
        <v>5.0025500000000001E-2</v>
      </c>
      <c r="CN345">
        <v>6.5332799999999996E-2</v>
      </c>
      <c r="CO345">
        <v>0.12696080000000001</v>
      </c>
      <c r="CP345">
        <v>7.5993699999999997E-2</v>
      </c>
      <c r="CQ345">
        <v>4.4196199999999998E-2</v>
      </c>
      <c r="CR345">
        <v>0.29522579999999998</v>
      </c>
      <c r="CS345">
        <v>0.27712500000000001</v>
      </c>
      <c r="CT345">
        <v>0.27627099999999999</v>
      </c>
      <c r="CU345">
        <v>0.27576279999999997</v>
      </c>
      <c r="CV345">
        <v>0.1941792</v>
      </c>
      <c r="CW345">
        <v>0.13575909999999999</v>
      </c>
      <c r="CX345">
        <v>0.1928687</v>
      </c>
      <c r="CY345">
        <v>0.13401840000000001</v>
      </c>
      <c r="CZ345">
        <v>0.1235173</v>
      </c>
      <c r="DA345">
        <v>-3.3943899999999999E-2</v>
      </c>
      <c r="DB345">
        <v>3.8506999999999999E-3</v>
      </c>
      <c r="DC345">
        <v>-8.0337900000000004E-2</v>
      </c>
      <c r="DD345">
        <v>-5.6349900000000001E-2</v>
      </c>
      <c r="DE345">
        <v>-0.11482539999999999</v>
      </c>
      <c r="DF345">
        <v>5.5921899999999997E-2</v>
      </c>
      <c r="DG345">
        <v>-0.16182389999999999</v>
      </c>
      <c r="DH345">
        <v>-0.17266490000000001</v>
      </c>
      <c r="DI345">
        <v>2.66781E-2</v>
      </c>
      <c r="DJ345">
        <v>9.8794999999999994E-2</v>
      </c>
      <c r="DK345">
        <v>8.8475100000000001E-2</v>
      </c>
      <c r="DL345">
        <v>0.1057867</v>
      </c>
      <c r="DM345">
        <v>0.1661154</v>
      </c>
      <c r="DN345">
        <v>0.1086563</v>
      </c>
      <c r="DO345">
        <v>7.9906400000000002E-2</v>
      </c>
      <c r="DP345">
        <v>0.32897159999999998</v>
      </c>
      <c r="DQ345">
        <v>0.31037789999999998</v>
      </c>
      <c r="DR345">
        <v>0.3047242</v>
      </c>
      <c r="DS345">
        <v>0.30298150000000001</v>
      </c>
      <c r="DT345">
        <v>0.2185415</v>
      </c>
      <c r="DU345">
        <v>0.15855469999999999</v>
      </c>
      <c r="DV345">
        <v>0.22493060000000001</v>
      </c>
      <c r="DW345">
        <v>0.1653472</v>
      </c>
      <c r="DX345">
        <v>0.15367430000000001</v>
      </c>
      <c r="DY345">
        <v>-3.8357E-3</v>
      </c>
      <c r="DZ345">
        <v>3.5560700000000001E-2</v>
      </c>
      <c r="EA345">
        <v>-4.96394E-2</v>
      </c>
      <c r="EB345">
        <v>-1.7798000000000001E-2</v>
      </c>
      <c r="EC345">
        <v>-6.7497000000000001E-2</v>
      </c>
      <c r="ED345">
        <v>0.11442049999999999</v>
      </c>
      <c r="EE345">
        <v>-0.1124111</v>
      </c>
      <c r="EF345">
        <v>-0.1203495</v>
      </c>
      <c r="EG345">
        <v>8.2072000000000006E-2</v>
      </c>
      <c r="EH345">
        <v>0.15526960000000001</v>
      </c>
      <c r="EI345">
        <v>0.14399039999999999</v>
      </c>
      <c r="EJ345">
        <v>0.1641956</v>
      </c>
      <c r="EK345">
        <v>0.2226484</v>
      </c>
      <c r="EL345">
        <v>0.15581590000000001</v>
      </c>
      <c r="EM345">
        <v>0.13146630000000001</v>
      </c>
      <c r="EN345">
        <v>0.37769510000000001</v>
      </c>
      <c r="EO345">
        <v>0.35838979999999998</v>
      </c>
      <c r="EP345">
        <v>0.34580610000000001</v>
      </c>
      <c r="EQ345">
        <v>0.3422808</v>
      </c>
      <c r="ER345">
        <v>0.25371670000000002</v>
      </c>
      <c r="ES345">
        <v>0.191468</v>
      </c>
      <c r="ET345">
        <v>40.369689999999999</v>
      </c>
      <c r="EU345">
        <v>39.4681</v>
      </c>
      <c r="EV345">
        <v>38.632379999999998</v>
      </c>
      <c r="EW345">
        <v>38.210859999999997</v>
      </c>
      <c r="EX345">
        <v>37.675220000000003</v>
      </c>
      <c r="EY345">
        <v>37.471359999999997</v>
      </c>
      <c r="EZ345">
        <v>37.524270000000001</v>
      </c>
      <c r="FA345">
        <v>38.209229999999998</v>
      </c>
      <c r="FB345">
        <v>41.078560000000003</v>
      </c>
      <c r="FC345">
        <v>45.180810000000001</v>
      </c>
      <c r="FD345">
        <v>48.401209999999999</v>
      </c>
      <c r="FE345">
        <v>50.891359999999999</v>
      </c>
      <c r="FF345">
        <v>53.082439999999998</v>
      </c>
      <c r="FG345">
        <v>54.155329999999999</v>
      </c>
      <c r="FH345">
        <v>55.037170000000003</v>
      </c>
      <c r="FI345">
        <v>54.860100000000003</v>
      </c>
      <c r="FJ345">
        <v>53.877290000000002</v>
      </c>
      <c r="FK345">
        <v>52.276159999999997</v>
      </c>
      <c r="FL345">
        <v>50.703800000000001</v>
      </c>
      <c r="FM345">
        <v>49.18571</v>
      </c>
      <c r="FN345">
        <v>48.057650000000002</v>
      </c>
      <c r="FO345">
        <v>46.538670000000003</v>
      </c>
      <c r="FP345">
        <v>45.051380000000002</v>
      </c>
      <c r="FQ345">
        <v>43.56221</v>
      </c>
      <c r="FR345">
        <v>3.9888199999999999E-2</v>
      </c>
      <c r="FS345">
        <v>5.1266800000000001E-2</v>
      </c>
    </row>
    <row r="346" spans="1:176" x14ac:dyDescent="0.2">
      <c r="A346" t="s">
        <v>199</v>
      </c>
      <c r="B346" t="s">
        <v>193</v>
      </c>
      <c r="C346" t="s">
        <v>1</v>
      </c>
      <c r="D346" t="s">
        <v>230</v>
      </c>
      <c r="E346">
        <v>2088</v>
      </c>
      <c r="F346">
        <v>5.6806720000000004</v>
      </c>
      <c r="G346">
        <v>5.5472659999999996</v>
      </c>
      <c r="H346">
        <v>5.507307</v>
      </c>
      <c r="I346">
        <v>5.568244</v>
      </c>
      <c r="J346">
        <v>5.957192</v>
      </c>
      <c r="K346">
        <v>6.5733870000000003</v>
      </c>
      <c r="L346">
        <v>7.8808540000000002</v>
      </c>
      <c r="M346">
        <v>9.7025780000000008</v>
      </c>
      <c r="N346">
        <v>11.343170000000001</v>
      </c>
      <c r="O346">
        <v>11.83365</v>
      </c>
      <c r="P346">
        <v>12.09173</v>
      </c>
      <c r="Q346">
        <v>12.16206</v>
      </c>
      <c r="R346">
        <v>11.845039999999999</v>
      </c>
      <c r="S346">
        <v>11.949490000000001</v>
      </c>
      <c r="T346">
        <v>11.776730000000001</v>
      </c>
      <c r="U346">
        <v>11.24198</v>
      </c>
      <c r="V346">
        <v>10.388629999999999</v>
      </c>
      <c r="W346">
        <v>9.7498190000000005</v>
      </c>
      <c r="X346">
        <v>9.2772349999999992</v>
      </c>
      <c r="Y346">
        <v>8.7058160000000004</v>
      </c>
      <c r="Z346">
        <v>8.0513510000000004</v>
      </c>
      <c r="AA346">
        <v>7.1869310000000004</v>
      </c>
      <c r="AB346">
        <v>6.4463169999999996</v>
      </c>
      <c r="AC346">
        <v>5.9961120000000001</v>
      </c>
      <c r="AD346">
        <v>0.27748319999999999</v>
      </c>
      <c r="AE346">
        <v>0.23203879999999999</v>
      </c>
      <c r="AF346">
        <v>0.20749889999999999</v>
      </c>
      <c r="AG346">
        <v>0.16435710000000001</v>
      </c>
      <c r="AH346">
        <v>0.19856589999999999</v>
      </c>
      <c r="AI346">
        <v>5.8914500000000002E-2</v>
      </c>
      <c r="AJ346">
        <v>-7.24355E-2</v>
      </c>
      <c r="AK346">
        <v>-0.15147189999999999</v>
      </c>
      <c r="AL346">
        <v>-9.8775699999999994E-2</v>
      </c>
      <c r="AM346">
        <v>-0.17086889999999999</v>
      </c>
      <c r="AN346">
        <v>-0.1560115</v>
      </c>
      <c r="AO346">
        <v>-5.8808600000000003E-2</v>
      </c>
      <c r="AP346">
        <v>1.1935899999999999E-2</v>
      </c>
      <c r="AQ346">
        <v>3.2999300000000002E-2</v>
      </c>
      <c r="AR346">
        <v>3.9221399999999997E-2</v>
      </c>
      <c r="AS346">
        <v>0.1231936</v>
      </c>
      <c r="AT346">
        <v>0.14254320000000001</v>
      </c>
      <c r="AU346">
        <v>0.1159114</v>
      </c>
      <c r="AV346">
        <v>0.26159589999999999</v>
      </c>
      <c r="AW346">
        <v>0.3209554</v>
      </c>
      <c r="AX346">
        <v>0.34996630000000001</v>
      </c>
      <c r="AY346">
        <v>0.33996480000000001</v>
      </c>
      <c r="AZ346">
        <v>0.31339650000000002</v>
      </c>
      <c r="BA346">
        <v>0.28794649999999999</v>
      </c>
      <c r="BB346">
        <v>0.30954510000000002</v>
      </c>
      <c r="BC346">
        <v>0.26336749999999998</v>
      </c>
      <c r="BD346">
        <v>0.2376559</v>
      </c>
      <c r="BE346">
        <v>0.19446540000000001</v>
      </c>
      <c r="BF346">
        <v>0.23027590000000001</v>
      </c>
      <c r="BG346">
        <v>8.9613100000000001E-2</v>
      </c>
      <c r="BH346">
        <v>-3.38836E-2</v>
      </c>
      <c r="BI346">
        <v>-0.1041434</v>
      </c>
      <c r="BJ346">
        <v>-4.0277E-2</v>
      </c>
      <c r="BK346">
        <v>-0.12145599999999999</v>
      </c>
      <c r="BL346">
        <v>-0.1036961</v>
      </c>
      <c r="BM346">
        <v>-3.4147000000000001E-3</v>
      </c>
      <c r="BN346">
        <v>6.8410499999999999E-2</v>
      </c>
      <c r="BO346">
        <v>8.8514499999999996E-2</v>
      </c>
      <c r="BP346">
        <v>9.7630300000000003E-2</v>
      </c>
      <c r="BQ346">
        <v>0.17972659999999999</v>
      </c>
      <c r="BR346">
        <v>0.1897028</v>
      </c>
      <c r="BS346">
        <v>0.16747119999999999</v>
      </c>
      <c r="BT346">
        <v>0.31031950000000003</v>
      </c>
      <c r="BU346">
        <v>0.3689673</v>
      </c>
      <c r="BV346">
        <v>0.39104810000000001</v>
      </c>
      <c r="BW346">
        <v>0.37926409999999999</v>
      </c>
      <c r="BX346">
        <v>0.34857169999999998</v>
      </c>
      <c r="BY346">
        <v>0.32085979999999997</v>
      </c>
      <c r="BZ346">
        <v>0.33175110000000002</v>
      </c>
      <c r="CA346">
        <v>0.28506569999999998</v>
      </c>
      <c r="CB346">
        <v>0.25854260000000001</v>
      </c>
      <c r="CC346">
        <v>0.21531819999999999</v>
      </c>
      <c r="CD346">
        <v>0.25223820000000002</v>
      </c>
      <c r="CE346">
        <v>0.1108748</v>
      </c>
      <c r="CF346">
        <v>-7.1827000000000002E-3</v>
      </c>
      <c r="CG346">
        <v>-7.1363899999999994E-2</v>
      </c>
      <c r="CH346">
        <v>2.3890000000000001E-4</v>
      </c>
      <c r="CI346">
        <v>-8.7232799999999999E-2</v>
      </c>
      <c r="CJ346">
        <v>-6.7462599999999998E-2</v>
      </c>
      <c r="CK346">
        <v>3.4951000000000003E-2</v>
      </c>
      <c r="CL346">
        <v>0.1075247</v>
      </c>
      <c r="CM346">
        <v>0.1269642</v>
      </c>
      <c r="CN346">
        <v>0.13808409999999999</v>
      </c>
      <c r="CO346">
        <v>0.2188812</v>
      </c>
      <c r="CP346">
        <v>0.22236539999999999</v>
      </c>
      <c r="CQ346">
        <v>0.20318140000000001</v>
      </c>
      <c r="CR346">
        <v>0.34406530000000002</v>
      </c>
      <c r="CS346">
        <v>0.40222010000000002</v>
      </c>
      <c r="CT346">
        <v>0.41950130000000002</v>
      </c>
      <c r="CU346">
        <v>0.40648279999999998</v>
      </c>
      <c r="CV346">
        <v>0.37293389999999998</v>
      </c>
      <c r="CW346">
        <v>0.3436554</v>
      </c>
      <c r="CX346">
        <v>0.35395710000000002</v>
      </c>
      <c r="CY346">
        <v>0.30676389999999998</v>
      </c>
      <c r="CZ346">
        <v>0.27942919999999999</v>
      </c>
      <c r="DA346">
        <v>0.23617109999999999</v>
      </c>
      <c r="DB346">
        <v>0.27420040000000001</v>
      </c>
      <c r="DC346">
        <v>0.13213649999999999</v>
      </c>
      <c r="DD346">
        <v>1.9518199999999999E-2</v>
      </c>
      <c r="DE346">
        <v>-3.8584399999999998E-2</v>
      </c>
      <c r="DF346">
        <v>4.0754899999999997E-2</v>
      </c>
      <c r="DG346">
        <v>-5.3009599999999997E-2</v>
      </c>
      <c r="DH346">
        <v>-3.1229099999999999E-2</v>
      </c>
      <c r="DI346">
        <v>7.3316699999999999E-2</v>
      </c>
      <c r="DJ346">
        <v>0.14663880000000001</v>
      </c>
      <c r="DK346">
        <v>0.1654139</v>
      </c>
      <c r="DL346">
        <v>0.178538</v>
      </c>
      <c r="DM346">
        <v>0.25803579999999998</v>
      </c>
      <c r="DN346">
        <v>0.25502789999999997</v>
      </c>
      <c r="DO346">
        <v>0.23889160000000001</v>
      </c>
      <c r="DP346">
        <v>0.37781110000000001</v>
      </c>
      <c r="DQ346">
        <v>0.435473</v>
      </c>
      <c r="DR346">
        <v>0.44795449999999998</v>
      </c>
      <c r="DS346">
        <v>0.43370140000000001</v>
      </c>
      <c r="DT346">
        <v>0.39729609999999999</v>
      </c>
      <c r="DU346">
        <v>0.36645100000000003</v>
      </c>
      <c r="DV346">
        <v>0.386019</v>
      </c>
      <c r="DW346">
        <v>0.33809270000000002</v>
      </c>
      <c r="DX346">
        <v>0.30958629999999998</v>
      </c>
      <c r="DY346">
        <v>0.2662793</v>
      </c>
      <c r="DZ346">
        <v>0.30591040000000003</v>
      </c>
      <c r="EA346">
        <v>0.16283510000000001</v>
      </c>
      <c r="EB346">
        <v>5.8070099999999999E-2</v>
      </c>
      <c r="EC346">
        <v>8.7440999999999994E-3</v>
      </c>
      <c r="ED346">
        <v>9.9253599999999997E-2</v>
      </c>
      <c r="EE346">
        <v>-3.5967999999999998E-3</v>
      </c>
      <c r="EF346">
        <v>2.1086400000000002E-2</v>
      </c>
      <c r="EG346">
        <v>0.12871060000000001</v>
      </c>
      <c r="EH346">
        <v>0.2031135</v>
      </c>
      <c r="EI346">
        <v>0.22092909999999999</v>
      </c>
      <c r="EJ346">
        <v>0.23694689999999999</v>
      </c>
      <c r="EK346">
        <v>0.31456879999999998</v>
      </c>
      <c r="EL346">
        <v>0.3021875</v>
      </c>
      <c r="EM346">
        <v>0.29045149999999997</v>
      </c>
      <c r="EN346">
        <v>0.42653459999999999</v>
      </c>
      <c r="EO346">
        <v>0.4834849</v>
      </c>
      <c r="EP346">
        <v>0.48903629999999998</v>
      </c>
      <c r="EQ346">
        <v>0.4730008</v>
      </c>
      <c r="ER346">
        <v>0.4324713</v>
      </c>
      <c r="ES346">
        <v>0.39936430000000001</v>
      </c>
      <c r="ET346">
        <v>46.63</v>
      </c>
      <c r="EU346">
        <v>45.778489999999998</v>
      </c>
      <c r="EV346">
        <v>45.041960000000003</v>
      </c>
      <c r="EW346">
        <v>44.545560000000002</v>
      </c>
      <c r="EX346">
        <v>43.954189999999997</v>
      </c>
      <c r="EY346">
        <v>43.526719999999997</v>
      </c>
      <c r="EZ346">
        <v>43.269359999999999</v>
      </c>
      <c r="FA346">
        <v>43.684199999999997</v>
      </c>
      <c r="FB346">
        <v>47.318040000000003</v>
      </c>
      <c r="FC346">
        <v>52.584879999999998</v>
      </c>
      <c r="FD346">
        <v>57.107399999999998</v>
      </c>
      <c r="FE346">
        <v>60.652549999999998</v>
      </c>
      <c r="FF346">
        <v>63.306840000000001</v>
      </c>
      <c r="FG346">
        <v>65.163399999999996</v>
      </c>
      <c r="FH346">
        <v>65.927220000000005</v>
      </c>
      <c r="FI346">
        <v>65.617180000000005</v>
      </c>
      <c r="FJ346">
        <v>63.435070000000003</v>
      </c>
      <c r="FK346">
        <v>59.640140000000002</v>
      </c>
      <c r="FL346">
        <v>56.488500000000002</v>
      </c>
      <c r="FM346">
        <v>54.125109999999999</v>
      </c>
      <c r="FN346">
        <v>52.14902</v>
      </c>
      <c r="FO346">
        <v>50.592410000000001</v>
      </c>
      <c r="FP346">
        <v>49.146050000000002</v>
      </c>
      <c r="FQ346">
        <v>47.979559999999999</v>
      </c>
      <c r="FR346">
        <v>3.9888199999999999E-2</v>
      </c>
      <c r="FS346">
        <v>5.1266800000000001E-2</v>
      </c>
    </row>
    <row r="347" spans="1:176" x14ac:dyDescent="0.2">
      <c r="A347" t="s">
        <v>199</v>
      </c>
      <c r="B347" t="s">
        <v>193</v>
      </c>
      <c r="C347" t="s">
        <v>1</v>
      </c>
      <c r="D347" t="s">
        <v>241</v>
      </c>
      <c r="E347">
        <v>2088</v>
      </c>
      <c r="F347">
        <v>5.6013339999999996</v>
      </c>
      <c r="G347">
        <v>5.5650740000000001</v>
      </c>
      <c r="H347">
        <v>5.5756480000000002</v>
      </c>
      <c r="I347">
        <v>5.645162</v>
      </c>
      <c r="J347">
        <v>6.0660959999999999</v>
      </c>
      <c r="K347">
        <v>6.576651</v>
      </c>
      <c r="L347">
        <v>7.6873740000000002</v>
      </c>
      <c r="M347">
        <v>9.017277</v>
      </c>
      <c r="N347">
        <v>10.121790000000001</v>
      </c>
      <c r="O347">
        <v>10.643420000000001</v>
      </c>
      <c r="P347">
        <v>11.00329</v>
      </c>
      <c r="Q347">
        <v>11.07352</v>
      </c>
      <c r="R347">
        <v>10.761369999999999</v>
      </c>
      <c r="S347">
        <v>10.8125</v>
      </c>
      <c r="T347">
        <v>10.84371</v>
      </c>
      <c r="U347">
        <v>10.451639999999999</v>
      </c>
      <c r="V347">
        <v>9.7555730000000001</v>
      </c>
      <c r="W347">
        <v>9.1996649999999995</v>
      </c>
      <c r="X347">
        <v>8.8395399999999995</v>
      </c>
      <c r="Y347">
        <v>8.2908170000000005</v>
      </c>
      <c r="Z347">
        <v>7.6773579999999999</v>
      </c>
      <c r="AA347">
        <v>6.8474880000000002</v>
      </c>
      <c r="AB347">
        <v>6.2244729999999997</v>
      </c>
      <c r="AC347">
        <v>5.8475989999999998</v>
      </c>
      <c r="AD347">
        <v>0.27031260000000001</v>
      </c>
      <c r="AE347">
        <v>0.22358120000000001</v>
      </c>
      <c r="AF347">
        <v>0.2024145</v>
      </c>
      <c r="AG347">
        <v>0.15329180000000001</v>
      </c>
      <c r="AH347">
        <v>0.1853707</v>
      </c>
      <c r="AI347">
        <v>4.4700999999999998E-2</v>
      </c>
      <c r="AJ347">
        <v>-7.8568100000000002E-2</v>
      </c>
      <c r="AK347">
        <v>-0.1669889</v>
      </c>
      <c r="AL347">
        <v>-0.11894449999999999</v>
      </c>
      <c r="AM347">
        <v>-0.1801738</v>
      </c>
      <c r="AN347">
        <v>-0.16145319999999999</v>
      </c>
      <c r="AO347">
        <v>-6.05295E-2</v>
      </c>
      <c r="AP347">
        <v>1.35087E-2</v>
      </c>
      <c r="AQ347">
        <v>3.82966E-2</v>
      </c>
      <c r="AR347">
        <v>3.8532900000000002E-2</v>
      </c>
      <c r="AS347">
        <v>0.1226516</v>
      </c>
      <c r="AT347">
        <v>0.15116540000000001</v>
      </c>
      <c r="AU347">
        <v>0.1201507</v>
      </c>
      <c r="AV347">
        <v>0.26690609999999998</v>
      </c>
      <c r="AW347">
        <v>0.32379180000000002</v>
      </c>
      <c r="AX347">
        <v>0.34417439999999999</v>
      </c>
      <c r="AY347">
        <v>0.33806960000000003</v>
      </c>
      <c r="AZ347">
        <v>0.304753</v>
      </c>
      <c r="BA347">
        <v>0.27745940000000002</v>
      </c>
      <c r="BB347">
        <v>0.30237449999999999</v>
      </c>
      <c r="BC347">
        <v>0.25490990000000002</v>
      </c>
      <c r="BD347">
        <v>0.23257149999999999</v>
      </c>
      <c r="BE347">
        <v>0.18340000000000001</v>
      </c>
      <c r="BF347">
        <v>0.21708069999999999</v>
      </c>
      <c r="BG347">
        <v>7.5399599999999997E-2</v>
      </c>
      <c r="BH347">
        <v>-4.0016200000000002E-2</v>
      </c>
      <c r="BI347">
        <v>-0.1196605</v>
      </c>
      <c r="BJ347">
        <v>-6.0445800000000001E-2</v>
      </c>
      <c r="BK347">
        <v>-0.13076090000000001</v>
      </c>
      <c r="BL347">
        <v>-0.10913779999999999</v>
      </c>
      <c r="BM347">
        <v>-5.1355999999999997E-3</v>
      </c>
      <c r="BN347">
        <v>6.9983299999999998E-2</v>
      </c>
      <c r="BO347">
        <v>9.3811800000000001E-2</v>
      </c>
      <c r="BP347">
        <v>9.6941799999999995E-2</v>
      </c>
      <c r="BQ347">
        <v>0.1791846</v>
      </c>
      <c r="BR347">
        <v>0.1983249</v>
      </c>
      <c r="BS347">
        <v>0.17171059999999999</v>
      </c>
      <c r="BT347">
        <v>0.31562960000000001</v>
      </c>
      <c r="BU347">
        <v>0.37180370000000001</v>
      </c>
      <c r="BV347">
        <v>0.38525619999999999</v>
      </c>
      <c r="BW347">
        <v>0.37736900000000001</v>
      </c>
      <c r="BX347">
        <v>0.33992820000000001</v>
      </c>
      <c r="BY347">
        <v>0.3103727</v>
      </c>
      <c r="BZ347">
        <v>0.32458049999999999</v>
      </c>
      <c r="CA347">
        <v>0.27660810000000002</v>
      </c>
      <c r="CB347">
        <v>0.25345810000000002</v>
      </c>
      <c r="CC347">
        <v>0.20425289999999999</v>
      </c>
      <c r="CD347">
        <v>0.2390429</v>
      </c>
      <c r="CE347">
        <v>9.6661300000000006E-2</v>
      </c>
      <c r="CF347">
        <v>-1.3315199999999999E-2</v>
      </c>
      <c r="CG347">
        <v>-8.6880899999999997E-2</v>
      </c>
      <c r="CH347">
        <v>-1.99299E-2</v>
      </c>
      <c r="CI347">
        <v>-9.6537700000000004E-2</v>
      </c>
      <c r="CJ347">
        <v>-7.2904300000000005E-2</v>
      </c>
      <c r="CK347">
        <v>3.3230099999999999E-2</v>
      </c>
      <c r="CL347">
        <v>0.1090975</v>
      </c>
      <c r="CM347">
        <v>0.1322615</v>
      </c>
      <c r="CN347">
        <v>0.13739570000000001</v>
      </c>
      <c r="CO347">
        <v>0.21833920000000001</v>
      </c>
      <c r="CP347">
        <v>0.23098750000000001</v>
      </c>
      <c r="CQ347">
        <v>0.20742079999999999</v>
      </c>
      <c r="CR347">
        <v>0.3493754</v>
      </c>
      <c r="CS347">
        <v>0.40505649999999999</v>
      </c>
      <c r="CT347">
        <v>0.4137094</v>
      </c>
      <c r="CU347">
        <v>0.40458759999999999</v>
      </c>
      <c r="CV347">
        <v>0.36429050000000002</v>
      </c>
      <c r="CW347">
        <v>0.33316829999999997</v>
      </c>
      <c r="CX347">
        <v>0.3467865</v>
      </c>
      <c r="CY347">
        <v>0.29830630000000002</v>
      </c>
      <c r="CZ347">
        <v>0.2743448</v>
      </c>
      <c r="DA347">
        <v>0.22510569999999999</v>
      </c>
      <c r="DB347">
        <v>0.26100519999999999</v>
      </c>
      <c r="DC347">
        <v>0.117923</v>
      </c>
      <c r="DD347">
        <v>1.33857E-2</v>
      </c>
      <c r="DE347">
        <v>-5.4101400000000001E-2</v>
      </c>
      <c r="DF347">
        <v>2.05861E-2</v>
      </c>
      <c r="DG347">
        <v>-6.2314500000000002E-2</v>
      </c>
      <c r="DH347">
        <v>-3.6670800000000003E-2</v>
      </c>
      <c r="DI347">
        <v>7.1595800000000001E-2</v>
      </c>
      <c r="DJ347">
        <v>0.1482116</v>
      </c>
      <c r="DK347">
        <v>0.17071120000000001</v>
      </c>
      <c r="DL347">
        <v>0.17784949999999999</v>
      </c>
      <c r="DM347">
        <v>0.25749379999999999</v>
      </c>
      <c r="DN347">
        <v>0.2636501</v>
      </c>
      <c r="DO347">
        <v>0.24313100000000001</v>
      </c>
      <c r="DP347">
        <v>0.3831212</v>
      </c>
      <c r="DQ347">
        <v>0.43830940000000002</v>
      </c>
      <c r="DR347">
        <v>0.44216260000000002</v>
      </c>
      <c r="DS347">
        <v>0.43180619999999997</v>
      </c>
      <c r="DT347">
        <v>0.38865270000000002</v>
      </c>
      <c r="DU347">
        <v>0.3559639</v>
      </c>
      <c r="DV347">
        <v>0.37884839999999997</v>
      </c>
      <c r="DW347">
        <v>0.32963510000000001</v>
      </c>
      <c r="DX347">
        <v>0.30450179999999999</v>
      </c>
      <c r="DY347">
        <v>0.255214</v>
      </c>
      <c r="DZ347">
        <v>0.29271520000000001</v>
      </c>
      <c r="EA347">
        <v>0.14862159999999999</v>
      </c>
      <c r="EB347">
        <v>5.19376E-2</v>
      </c>
      <c r="EC347">
        <v>-6.7729000000000001E-3</v>
      </c>
      <c r="ED347">
        <v>7.9084799999999997E-2</v>
      </c>
      <c r="EE347">
        <v>-1.2901599999999999E-2</v>
      </c>
      <c r="EF347">
        <v>1.5644700000000001E-2</v>
      </c>
      <c r="EG347">
        <v>0.12698970000000001</v>
      </c>
      <c r="EH347">
        <v>0.20468620000000001</v>
      </c>
      <c r="EI347">
        <v>0.22622639999999999</v>
      </c>
      <c r="EJ347">
        <v>0.23625840000000001</v>
      </c>
      <c r="EK347">
        <v>0.31402679999999999</v>
      </c>
      <c r="EL347">
        <v>0.31080960000000002</v>
      </c>
      <c r="EM347">
        <v>0.29469079999999997</v>
      </c>
      <c r="EN347">
        <v>0.43184470000000003</v>
      </c>
      <c r="EO347">
        <v>0.48632130000000001</v>
      </c>
      <c r="EP347">
        <v>0.48324440000000002</v>
      </c>
      <c r="EQ347">
        <v>0.47110560000000001</v>
      </c>
      <c r="ER347">
        <v>0.42382789999999998</v>
      </c>
      <c r="ES347">
        <v>0.38887719999999998</v>
      </c>
      <c r="ET347">
        <v>43.043030000000002</v>
      </c>
      <c r="EU347">
        <v>41.755360000000003</v>
      </c>
      <c r="EV347">
        <v>40.433720000000001</v>
      </c>
      <c r="EW347">
        <v>39.735469999999999</v>
      </c>
      <c r="EX347">
        <v>39.416499999999999</v>
      </c>
      <c r="EY347">
        <v>39.455509999999997</v>
      </c>
      <c r="EZ347">
        <v>38.86891</v>
      </c>
      <c r="FA347">
        <v>39.867820000000002</v>
      </c>
      <c r="FB347">
        <v>44.706789999999998</v>
      </c>
      <c r="FC347">
        <v>51.350929999999998</v>
      </c>
      <c r="FD347">
        <v>57.100119999999997</v>
      </c>
      <c r="FE347">
        <v>61.771680000000003</v>
      </c>
      <c r="FF347">
        <v>64.489170000000001</v>
      </c>
      <c r="FG347">
        <v>66.993729999999999</v>
      </c>
      <c r="FH347">
        <v>67.954790000000003</v>
      </c>
      <c r="FI347">
        <v>68.243260000000006</v>
      </c>
      <c r="FJ347">
        <v>65.276259999999994</v>
      </c>
      <c r="FK347">
        <v>59.74474</v>
      </c>
      <c r="FL347">
        <v>55.493560000000002</v>
      </c>
      <c r="FM347">
        <v>52.027079999999998</v>
      </c>
      <c r="FN347">
        <v>49.484079999999999</v>
      </c>
      <c r="FO347">
        <v>47.238140000000001</v>
      </c>
      <c r="FP347">
        <v>45.162590000000002</v>
      </c>
      <c r="FQ347">
        <v>43.712440000000001</v>
      </c>
      <c r="FR347">
        <v>3.9888199999999999E-2</v>
      </c>
      <c r="FS347">
        <v>5.1266800000000001E-2</v>
      </c>
    </row>
    <row r="348" spans="1:176" x14ac:dyDescent="0.2">
      <c r="A348" t="s">
        <v>199</v>
      </c>
      <c r="B348" t="s">
        <v>193</v>
      </c>
      <c r="C348" t="s">
        <v>1</v>
      </c>
      <c r="D348" t="s">
        <v>231</v>
      </c>
      <c r="E348">
        <v>2088</v>
      </c>
      <c r="F348">
        <v>6.9334850000000001</v>
      </c>
      <c r="G348">
        <v>6.5762229999999997</v>
      </c>
      <c r="H348">
        <v>6.42103</v>
      </c>
      <c r="I348">
        <v>6.37378</v>
      </c>
      <c r="J348">
        <v>6.6853290000000003</v>
      </c>
      <c r="K348">
        <v>7.3006279999999997</v>
      </c>
      <c r="L348">
        <v>8.2928979999999992</v>
      </c>
      <c r="M348">
        <v>10.037739999999999</v>
      </c>
      <c r="N348">
        <v>12.01375</v>
      </c>
      <c r="O348">
        <v>13.468719999999999</v>
      </c>
      <c r="P348">
        <v>14.696809999999999</v>
      </c>
      <c r="Q348">
        <v>15.373469999999999</v>
      </c>
      <c r="R348">
        <v>15.63307</v>
      </c>
      <c r="S348">
        <v>16.016069999999999</v>
      </c>
      <c r="T348">
        <v>16.150539999999999</v>
      </c>
      <c r="U348">
        <v>15.83365</v>
      </c>
      <c r="V348">
        <v>14.979179999999999</v>
      </c>
      <c r="W348">
        <v>13.13838</v>
      </c>
      <c r="X348">
        <v>11.80897</v>
      </c>
      <c r="Y348">
        <v>10.85948</v>
      </c>
      <c r="Z348">
        <v>10.397629999999999</v>
      </c>
      <c r="AA348">
        <v>9.2870340000000002</v>
      </c>
      <c r="AB348">
        <v>8.1817550000000008</v>
      </c>
      <c r="AC348">
        <v>7.3788859999999996</v>
      </c>
      <c r="AD348">
        <v>0.28797669999999997</v>
      </c>
      <c r="AE348">
        <v>0.2234179</v>
      </c>
      <c r="AF348">
        <v>0.1954089</v>
      </c>
      <c r="AG348">
        <v>0.1952275</v>
      </c>
      <c r="AH348">
        <v>0.23346030000000001</v>
      </c>
      <c r="AI348">
        <v>0.1128637</v>
      </c>
      <c r="AJ348">
        <v>7.5180700000000003E-2</v>
      </c>
      <c r="AK348">
        <v>-3.8967500000000002E-2</v>
      </c>
      <c r="AL348">
        <v>-0.13318569999999999</v>
      </c>
      <c r="AM348">
        <v>-0.14327029999999999</v>
      </c>
      <c r="AN348">
        <v>-7.6053099999999998E-2</v>
      </c>
      <c r="AO348">
        <v>-0.15570999999999999</v>
      </c>
      <c r="AP348">
        <v>-5.4964100000000002E-2</v>
      </c>
      <c r="AQ348">
        <v>-0.1123011</v>
      </c>
      <c r="AR348">
        <v>-0.1927711</v>
      </c>
      <c r="AS348">
        <v>-0.15974769999999999</v>
      </c>
      <c r="AT348">
        <v>-0.14675299999999999</v>
      </c>
      <c r="AU348">
        <v>-0.2492695</v>
      </c>
      <c r="AV348">
        <v>-0.19602900000000001</v>
      </c>
      <c r="AW348">
        <v>-0.1867655</v>
      </c>
      <c r="AX348">
        <v>-7.6905100000000004E-2</v>
      </c>
      <c r="AY348">
        <v>-4.1709099999999999E-2</v>
      </c>
      <c r="AZ348">
        <v>0.1218397</v>
      </c>
      <c r="BA348">
        <v>0.20412930000000001</v>
      </c>
      <c r="BB348">
        <v>0.34197909999999998</v>
      </c>
      <c r="BC348">
        <v>0.27360509999999999</v>
      </c>
      <c r="BD348">
        <v>0.24366950000000001</v>
      </c>
      <c r="BE348">
        <v>0.24179120000000001</v>
      </c>
      <c r="BF348">
        <v>0.2833811</v>
      </c>
      <c r="BG348">
        <v>0.16613829999999999</v>
      </c>
      <c r="BH348">
        <v>0.14405979999999999</v>
      </c>
      <c r="BI348">
        <v>3.7282299999999997E-2</v>
      </c>
      <c r="BJ348">
        <v>-4.9526300000000002E-2</v>
      </c>
      <c r="BK348">
        <v>-5.3843099999999998E-2</v>
      </c>
      <c r="BL348">
        <v>2.4461299999999998E-2</v>
      </c>
      <c r="BM348">
        <v>-5.0040899999999999E-2</v>
      </c>
      <c r="BN348">
        <v>5.6237000000000002E-2</v>
      </c>
      <c r="BO348">
        <v>1.9498E-3</v>
      </c>
      <c r="BP348">
        <v>-7.7406199999999994E-2</v>
      </c>
      <c r="BQ348">
        <v>-5.1733500000000002E-2</v>
      </c>
      <c r="BR348">
        <v>-5.9889900000000003E-2</v>
      </c>
      <c r="BS348">
        <v>-0.16167490000000001</v>
      </c>
      <c r="BT348">
        <v>-0.1119619</v>
      </c>
      <c r="BU348">
        <v>-0.10564709999999999</v>
      </c>
      <c r="BV348">
        <v>3.9449999999999997E-3</v>
      </c>
      <c r="BW348">
        <v>2.5166899999999999E-2</v>
      </c>
      <c r="BX348">
        <v>0.1811374</v>
      </c>
      <c r="BY348">
        <v>0.26066450000000002</v>
      </c>
      <c r="BZ348">
        <v>0.37938110000000003</v>
      </c>
      <c r="CA348">
        <v>0.30836459999999999</v>
      </c>
      <c r="CB348">
        <v>0.27709470000000003</v>
      </c>
      <c r="CC348">
        <v>0.27404109999999998</v>
      </c>
      <c r="CD348">
        <v>0.31795600000000002</v>
      </c>
      <c r="CE348">
        <v>0.2030362</v>
      </c>
      <c r="CF348">
        <v>0.1917652</v>
      </c>
      <c r="CG348">
        <v>9.0092699999999998E-2</v>
      </c>
      <c r="CH348">
        <v>8.4159000000000005E-3</v>
      </c>
      <c r="CI348">
        <v>8.0938999999999994E-3</v>
      </c>
      <c r="CJ348">
        <v>9.40772E-2</v>
      </c>
      <c r="CK348">
        <v>2.3145200000000001E-2</v>
      </c>
      <c r="CL348">
        <v>0.1332545</v>
      </c>
      <c r="CM348">
        <v>8.1079600000000002E-2</v>
      </c>
      <c r="CN348">
        <v>2.4951999999999999E-3</v>
      </c>
      <c r="CO348">
        <v>2.3076699999999999E-2</v>
      </c>
      <c r="CP348">
        <v>2.7129999999999998E-4</v>
      </c>
      <c r="CQ348">
        <v>-0.10100720000000001</v>
      </c>
      <c r="CR348">
        <v>-5.3737399999999998E-2</v>
      </c>
      <c r="CS348">
        <v>-4.9464800000000003E-2</v>
      </c>
      <c r="CT348">
        <v>5.9941500000000002E-2</v>
      </c>
      <c r="CU348">
        <v>7.1485000000000007E-2</v>
      </c>
      <c r="CV348">
        <v>0.22220670000000001</v>
      </c>
      <c r="CW348">
        <v>0.29982059999999999</v>
      </c>
      <c r="CX348">
        <v>0.41678300000000001</v>
      </c>
      <c r="CY348">
        <v>0.34312419999999999</v>
      </c>
      <c r="CZ348">
        <v>0.31051990000000002</v>
      </c>
      <c r="DA348">
        <v>0.30629089999999998</v>
      </c>
      <c r="DB348">
        <v>0.35253099999999998</v>
      </c>
      <c r="DC348">
        <v>0.23993410000000001</v>
      </c>
      <c r="DD348">
        <v>0.23947070000000001</v>
      </c>
      <c r="DE348">
        <v>0.142903</v>
      </c>
      <c r="DF348">
        <v>6.6358200000000006E-2</v>
      </c>
      <c r="DG348">
        <v>7.0030899999999993E-2</v>
      </c>
      <c r="DH348">
        <v>0.16369320000000001</v>
      </c>
      <c r="DI348">
        <v>9.6331299999999995E-2</v>
      </c>
      <c r="DJ348">
        <v>0.21027199999999999</v>
      </c>
      <c r="DK348">
        <v>0.1602094</v>
      </c>
      <c r="DL348">
        <v>8.23966E-2</v>
      </c>
      <c r="DM348">
        <v>9.7887000000000002E-2</v>
      </c>
      <c r="DN348">
        <v>6.0432399999999997E-2</v>
      </c>
      <c r="DO348">
        <v>-4.03395E-2</v>
      </c>
      <c r="DP348">
        <v>4.4872000000000002E-3</v>
      </c>
      <c r="DQ348">
        <v>6.7175000000000004E-3</v>
      </c>
      <c r="DR348">
        <v>0.115938</v>
      </c>
      <c r="DS348">
        <v>0.11780309999999999</v>
      </c>
      <c r="DT348">
        <v>0.26327610000000001</v>
      </c>
      <c r="DU348">
        <v>0.33897670000000002</v>
      </c>
      <c r="DV348">
        <v>0.47078550000000002</v>
      </c>
      <c r="DW348">
        <v>0.39331139999999998</v>
      </c>
      <c r="DX348">
        <v>0.3587805</v>
      </c>
      <c r="DY348">
        <v>0.35285460000000002</v>
      </c>
      <c r="DZ348">
        <v>0.40245180000000003</v>
      </c>
      <c r="EA348">
        <v>0.29320869999999999</v>
      </c>
      <c r="EB348">
        <v>0.30834980000000001</v>
      </c>
      <c r="EC348">
        <v>0.21915280000000001</v>
      </c>
      <c r="ED348">
        <v>0.1500176</v>
      </c>
      <c r="EE348">
        <v>0.15945809999999999</v>
      </c>
      <c r="EF348">
        <v>0.26420759999999999</v>
      </c>
      <c r="EG348">
        <v>0.20200029999999999</v>
      </c>
      <c r="EH348">
        <v>0.32147310000000001</v>
      </c>
      <c r="EI348">
        <v>0.27446019999999999</v>
      </c>
      <c r="EJ348">
        <v>0.19776150000000001</v>
      </c>
      <c r="EK348">
        <v>0.2059011</v>
      </c>
      <c r="EL348">
        <v>0.1472955</v>
      </c>
      <c r="EM348">
        <v>4.7254999999999998E-2</v>
      </c>
      <c r="EN348">
        <v>8.8554300000000002E-2</v>
      </c>
      <c r="EO348">
        <v>8.7835899999999995E-2</v>
      </c>
      <c r="EP348">
        <v>0.19678809999999999</v>
      </c>
      <c r="EQ348">
        <v>0.18467910000000001</v>
      </c>
      <c r="ER348">
        <v>0.32257380000000002</v>
      </c>
      <c r="ES348">
        <v>0.39551190000000003</v>
      </c>
      <c r="ET348">
        <v>68.440799999999996</v>
      </c>
      <c r="EU348">
        <v>67.329499999999996</v>
      </c>
      <c r="EV348">
        <v>66.413409999999999</v>
      </c>
      <c r="EW348">
        <v>65.626949999999994</v>
      </c>
      <c r="EX348">
        <v>64.894229999999993</v>
      </c>
      <c r="EY348">
        <v>64.286640000000006</v>
      </c>
      <c r="EZ348">
        <v>64.067440000000005</v>
      </c>
      <c r="FA348">
        <v>65.796970000000002</v>
      </c>
      <c r="FB348">
        <v>68.359870000000001</v>
      </c>
      <c r="FC348">
        <v>71.495779999999996</v>
      </c>
      <c r="FD348">
        <v>74.730400000000003</v>
      </c>
      <c r="FE348">
        <v>77.884900000000002</v>
      </c>
      <c r="FF348">
        <v>80.550960000000003</v>
      </c>
      <c r="FG348">
        <v>82.454629999999995</v>
      </c>
      <c r="FH348">
        <v>83.703320000000005</v>
      </c>
      <c r="FI348">
        <v>84.282700000000006</v>
      </c>
      <c r="FJ348">
        <v>84.256209999999996</v>
      </c>
      <c r="FK348">
        <v>83.497739999999993</v>
      </c>
      <c r="FL348">
        <v>81.47072</v>
      </c>
      <c r="FM348">
        <v>78.600129999999993</v>
      </c>
      <c r="FN348">
        <v>75.256460000000004</v>
      </c>
      <c r="FO348">
        <v>72.749920000000003</v>
      </c>
      <c r="FP348">
        <v>70.769710000000003</v>
      </c>
      <c r="FQ348">
        <v>69.289169999999999</v>
      </c>
      <c r="FR348">
        <v>6.7336199999999999E-2</v>
      </c>
      <c r="FS348">
        <v>8.4386299999999997E-2</v>
      </c>
      <c r="FT348">
        <v>0.1179825</v>
      </c>
    </row>
    <row r="349" spans="1:176" x14ac:dyDescent="0.2">
      <c r="A349" t="s">
        <v>199</v>
      </c>
      <c r="B349" t="s">
        <v>193</v>
      </c>
      <c r="C349" t="s">
        <v>1</v>
      </c>
      <c r="D349" t="s">
        <v>242</v>
      </c>
      <c r="E349">
        <v>2088</v>
      </c>
      <c r="F349">
        <v>7.3223710000000004</v>
      </c>
      <c r="G349">
        <v>6.9089270000000003</v>
      </c>
      <c r="H349">
        <v>6.7348210000000002</v>
      </c>
      <c r="I349">
        <v>6.6166479999999996</v>
      </c>
      <c r="J349">
        <v>6.9930180000000002</v>
      </c>
      <c r="K349">
        <v>7.6811360000000004</v>
      </c>
      <c r="L349">
        <v>8.8003889999999991</v>
      </c>
      <c r="M349">
        <v>10.46442</v>
      </c>
      <c r="N349">
        <v>12.52455</v>
      </c>
      <c r="O349">
        <v>14.18507</v>
      </c>
      <c r="P349">
        <v>15.81038</v>
      </c>
      <c r="Q349">
        <v>16.62585</v>
      </c>
      <c r="R349">
        <v>16.867509999999999</v>
      </c>
      <c r="S349">
        <v>17.27749</v>
      </c>
      <c r="T349">
        <v>17.34206</v>
      </c>
      <c r="U349">
        <v>16.98687</v>
      </c>
      <c r="V349">
        <v>16.12379</v>
      </c>
      <c r="W349">
        <v>14.1319</v>
      </c>
      <c r="X349">
        <v>12.72993</v>
      </c>
      <c r="Y349">
        <v>11.81221</v>
      </c>
      <c r="Z349">
        <v>11.440720000000001</v>
      </c>
      <c r="AA349">
        <v>10.03593</v>
      </c>
      <c r="AB349">
        <v>8.6719539999999995</v>
      </c>
      <c r="AC349">
        <v>7.8279019999999999</v>
      </c>
      <c r="AD349">
        <v>0.30817739999999999</v>
      </c>
      <c r="AE349">
        <v>0.2430235</v>
      </c>
      <c r="AF349">
        <v>0.21525250000000001</v>
      </c>
      <c r="AG349">
        <v>0.2123333</v>
      </c>
      <c r="AH349">
        <v>0.24574190000000001</v>
      </c>
      <c r="AI349">
        <v>0.1284999</v>
      </c>
      <c r="AJ349">
        <v>0.11177819999999999</v>
      </c>
      <c r="AK349">
        <v>-3.39333E-2</v>
      </c>
      <c r="AL349">
        <v>-0.14595430000000001</v>
      </c>
      <c r="AM349">
        <v>-0.1240024</v>
      </c>
      <c r="AN349">
        <v>-2.03914E-2</v>
      </c>
      <c r="AO349">
        <v>-0.12844800000000001</v>
      </c>
      <c r="AP349">
        <v>-1.6012599999999998E-2</v>
      </c>
      <c r="AQ349">
        <v>-8.7023199999999995E-2</v>
      </c>
      <c r="AR349">
        <v>-0.17225099999999999</v>
      </c>
      <c r="AS349">
        <v>-0.16432740000000001</v>
      </c>
      <c r="AT349">
        <v>-0.14546200000000001</v>
      </c>
      <c r="AU349">
        <v>-0.29522389999999998</v>
      </c>
      <c r="AV349">
        <v>-0.24469859999999999</v>
      </c>
      <c r="AW349">
        <v>-0.27651049999999999</v>
      </c>
      <c r="AX349">
        <v>-0.17000879999999999</v>
      </c>
      <c r="AY349">
        <v>-9.9642099999999997E-2</v>
      </c>
      <c r="AZ349">
        <v>9.7489300000000001E-2</v>
      </c>
      <c r="BA349">
        <v>0.1832028</v>
      </c>
      <c r="BB349">
        <v>0.3621799</v>
      </c>
      <c r="BC349">
        <v>0.29321069999999999</v>
      </c>
      <c r="BD349">
        <v>0.2635131</v>
      </c>
      <c r="BE349">
        <v>0.25889689999999999</v>
      </c>
      <c r="BF349">
        <v>0.2956627</v>
      </c>
      <c r="BG349">
        <v>0.18177450000000001</v>
      </c>
      <c r="BH349">
        <v>0.18065719999999999</v>
      </c>
      <c r="BI349">
        <v>4.23165E-2</v>
      </c>
      <c r="BJ349">
        <v>-6.22949E-2</v>
      </c>
      <c r="BK349">
        <v>-3.45752E-2</v>
      </c>
      <c r="BL349">
        <v>8.0123E-2</v>
      </c>
      <c r="BM349">
        <v>-2.2778900000000001E-2</v>
      </c>
      <c r="BN349">
        <v>9.5188499999999995E-2</v>
      </c>
      <c r="BO349">
        <v>2.7227600000000001E-2</v>
      </c>
      <c r="BP349">
        <v>-5.6886100000000002E-2</v>
      </c>
      <c r="BQ349">
        <v>-5.6313299999999997E-2</v>
      </c>
      <c r="BR349">
        <v>-5.8598799999999999E-2</v>
      </c>
      <c r="BS349">
        <v>-0.20762939999999999</v>
      </c>
      <c r="BT349">
        <v>-0.16063150000000001</v>
      </c>
      <c r="BU349">
        <v>-0.19539219999999999</v>
      </c>
      <c r="BV349">
        <v>-8.9158699999999994E-2</v>
      </c>
      <c r="BW349">
        <v>-3.2766099999999999E-2</v>
      </c>
      <c r="BX349">
        <v>0.15678690000000001</v>
      </c>
      <c r="BY349">
        <v>0.23973800000000001</v>
      </c>
      <c r="BZ349">
        <v>0.39958179999999999</v>
      </c>
      <c r="CA349">
        <v>0.32797029999999999</v>
      </c>
      <c r="CB349">
        <v>0.29693829999999999</v>
      </c>
      <c r="CC349">
        <v>0.29114679999999998</v>
      </c>
      <c r="CD349">
        <v>0.33023770000000002</v>
      </c>
      <c r="CE349">
        <v>0.21867239999999999</v>
      </c>
      <c r="CF349">
        <v>0.2283627</v>
      </c>
      <c r="CG349">
        <v>9.51269E-2</v>
      </c>
      <c r="CH349">
        <v>-4.3525999999999999E-3</v>
      </c>
      <c r="CI349">
        <v>2.7361799999999999E-2</v>
      </c>
      <c r="CJ349">
        <v>0.14973900000000001</v>
      </c>
      <c r="CK349">
        <v>5.0407199999999999E-2</v>
      </c>
      <c r="CL349">
        <v>0.172206</v>
      </c>
      <c r="CM349">
        <v>0.1063574</v>
      </c>
      <c r="CN349">
        <v>2.3015299999999999E-2</v>
      </c>
      <c r="CO349">
        <v>1.8497E-2</v>
      </c>
      <c r="CP349">
        <v>1.5623E-3</v>
      </c>
      <c r="CQ349">
        <v>-0.1469616</v>
      </c>
      <c r="CR349">
        <v>-0.1024069</v>
      </c>
      <c r="CS349">
        <v>-0.1392099</v>
      </c>
      <c r="CT349">
        <v>-3.3162200000000003E-2</v>
      </c>
      <c r="CU349">
        <v>1.3552E-2</v>
      </c>
      <c r="CV349">
        <v>0.19785630000000001</v>
      </c>
      <c r="CW349">
        <v>0.27889409999999998</v>
      </c>
      <c r="CX349">
        <v>0.43698379999999998</v>
      </c>
      <c r="CY349">
        <v>0.36272979999999999</v>
      </c>
      <c r="CZ349">
        <v>0.33036349999999998</v>
      </c>
      <c r="DA349">
        <v>0.32339669999999998</v>
      </c>
      <c r="DB349">
        <v>0.36481259999999999</v>
      </c>
      <c r="DC349">
        <v>0.25557029999999997</v>
      </c>
      <c r="DD349">
        <v>0.27606809999999998</v>
      </c>
      <c r="DE349">
        <v>0.14793729999999999</v>
      </c>
      <c r="DF349">
        <v>5.3589600000000001E-2</v>
      </c>
      <c r="DG349">
        <v>8.9298799999999998E-2</v>
      </c>
      <c r="DH349">
        <v>0.21935499999999999</v>
      </c>
      <c r="DI349">
        <v>0.1235933</v>
      </c>
      <c r="DJ349">
        <v>0.24922359999999999</v>
      </c>
      <c r="DK349">
        <v>0.18548719999999999</v>
      </c>
      <c r="DL349">
        <v>0.1029166</v>
      </c>
      <c r="DM349">
        <v>9.3307299999999996E-2</v>
      </c>
      <c r="DN349">
        <v>6.1723399999999998E-2</v>
      </c>
      <c r="DO349">
        <v>-8.6293900000000007E-2</v>
      </c>
      <c r="DP349">
        <v>-4.4182399999999997E-2</v>
      </c>
      <c r="DQ349">
        <v>-8.3027599999999993E-2</v>
      </c>
      <c r="DR349">
        <v>2.2834299999999998E-2</v>
      </c>
      <c r="DS349">
        <v>5.9870100000000002E-2</v>
      </c>
      <c r="DT349">
        <v>0.23892569999999999</v>
      </c>
      <c r="DU349">
        <v>0.31805020000000001</v>
      </c>
      <c r="DV349">
        <v>0.49098629999999999</v>
      </c>
      <c r="DW349">
        <v>0.41291699999999998</v>
      </c>
      <c r="DX349">
        <v>0.37862410000000002</v>
      </c>
      <c r="DY349">
        <v>0.36996030000000002</v>
      </c>
      <c r="DZ349">
        <v>0.41473339999999997</v>
      </c>
      <c r="EA349">
        <v>0.30884489999999998</v>
      </c>
      <c r="EB349">
        <v>0.34494720000000001</v>
      </c>
      <c r="EC349">
        <v>0.2241871</v>
      </c>
      <c r="ED349">
        <v>0.13724900000000001</v>
      </c>
      <c r="EE349">
        <v>0.178726</v>
      </c>
      <c r="EF349">
        <v>0.31986930000000002</v>
      </c>
      <c r="EG349">
        <v>0.2292623</v>
      </c>
      <c r="EH349">
        <v>0.36042459999999998</v>
      </c>
      <c r="EI349">
        <v>0.29973810000000001</v>
      </c>
      <c r="EJ349">
        <v>0.21828159999999999</v>
      </c>
      <c r="EK349">
        <v>0.20132140000000001</v>
      </c>
      <c r="EL349">
        <v>0.14858660000000001</v>
      </c>
      <c r="EM349">
        <v>1.3006000000000001E-3</v>
      </c>
      <c r="EN349">
        <v>3.9884700000000002E-2</v>
      </c>
      <c r="EO349">
        <v>-1.9092E-3</v>
      </c>
      <c r="EP349">
        <v>0.1036844</v>
      </c>
      <c r="EQ349">
        <v>0.1267461</v>
      </c>
      <c r="ER349">
        <v>0.29822340000000003</v>
      </c>
      <c r="ES349">
        <v>0.37458540000000001</v>
      </c>
      <c r="ET349">
        <v>72.056809999999999</v>
      </c>
      <c r="EU349">
        <v>70.614580000000004</v>
      </c>
      <c r="EV349">
        <v>69.740300000000005</v>
      </c>
      <c r="EW349">
        <v>68.82423</v>
      </c>
      <c r="EX349">
        <v>67.9392</v>
      </c>
      <c r="EY349">
        <v>67.405869999999993</v>
      </c>
      <c r="EZ349">
        <v>66.968909999999994</v>
      </c>
      <c r="FA349">
        <v>68.176270000000002</v>
      </c>
      <c r="FB349">
        <v>70.311070000000001</v>
      </c>
      <c r="FC349">
        <v>74.147390000000001</v>
      </c>
      <c r="FD349">
        <v>78.06268</v>
      </c>
      <c r="FE349">
        <v>80.89873</v>
      </c>
      <c r="FF349">
        <v>83.744789999999995</v>
      </c>
      <c r="FG349">
        <v>85.559229999999999</v>
      </c>
      <c r="FH349">
        <v>87.051209999999998</v>
      </c>
      <c r="FI349">
        <v>88.007320000000007</v>
      </c>
      <c r="FJ349">
        <v>88.508070000000004</v>
      </c>
      <c r="FK349">
        <v>87.948120000000003</v>
      </c>
      <c r="FL349">
        <v>86.243459999999999</v>
      </c>
      <c r="FM349">
        <v>83.246530000000007</v>
      </c>
      <c r="FN349">
        <v>79.492339999999999</v>
      </c>
      <c r="FO349">
        <v>76.586169999999996</v>
      </c>
      <c r="FP349">
        <v>74.017309999999995</v>
      </c>
      <c r="FQ349">
        <v>71.928569999999993</v>
      </c>
      <c r="FR349">
        <v>6.7336199999999999E-2</v>
      </c>
      <c r="FS349">
        <v>8.4386299999999997E-2</v>
      </c>
      <c r="FT349">
        <v>0.1179825</v>
      </c>
    </row>
    <row r="350" spans="1:176" x14ac:dyDescent="0.2">
      <c r="A350" t="s">
        <v>199</v>
      </c>
      <c r="B350" t="s">
        <v>193</v>
      </c>
      <c r="C350" t="s">
        <v>1</v>
      </c>
      <c r="D350" t="s">
        <v>232</v>
      </c>
      <c r="E350">
        <v>2088</v>
      </c>
      <c r="F350">
        <v>6.4094090000000001</v>
      </c>
      <c r="G350">
        <v>6.0985760000000004</v>
      </c>
      <c r="H350">
        <v>5.9567610000000002</v>
      </c>
      <c r="I350">
        <v>5.9532559999999997</v>
      </c>
      <c r="J350">
        <v>6.212186</v>
      </c>
      <c r="K350">
        <v>6.7415719999999997</v>
      </c>
      <c r="L350">
        <v>7.7678560000000001</v>
      </c>
      <c r="M350">
        <v>9.5806129999999996</v>
      </c>
      <c r="N350">
        <v>11.526759999999999</v>
      </c>
      <c r="O350">
        <v>12.81376</v>
      </c>
      <c r="P350">
        <v>13.921279999999999</v>
      </c>
      <c r="Q350">
        <v>14.562189999999999</v>
      </c>
      <c r="R350">
        <v>14.78792</v>
      </c>
      <c r="S350">
        <v>15.208780000000001</v>
      </c>
      <c r="T350">
        <v>15.330489999999999</v>
      </c>
      <c r="U350">
        <v>14.947279999999999</v>
      </c>
      <c r="V350">
        <v>14.121130000000001</v>
      </c>
      <c r="W350">
        <v>12.36384</v>
      </c>
      <c r="X350">
        <v>11.14268</v>
      </c>
      <c r="Y350">
        <v>10.300789999999999</v>
      </c>
      <c r="Z350">
        <v>9.8555399999999995</v>
      </c>
      <c r="AA350">
        <v>8.81494</v>
      </c>
      <c r="AB350">
        <v>7.7086300000000003</v>
      </c>
      <c r="AC350">
        <v>6.9407509999999997</v>
      </c>
      <c r="AD350">
        <v>0.25532549999999998</v>
      </c>
      <c r="AE350">
        <v>0.21811659999999999</v>
      </c>
      <c r="AF350">
        <v>0.20132359999999999</v>
      </c>
      <c r="AG350">
        <v>0.2019966</v>
      </c>
      <c r="AH350">
        <v>0.25233080000000002</v>
      </c>
      <c r="AI350">
        <v>0.12800259999999999</v>
      </c>
      <c r="AJ350">
        <v>5.8187099999999999E-2</v>
      </c>
      <c r="AK350">
        <v>-1.8753800000000001E-2</v>
      </c>
      <c r="AL350">
        <v>-6.2705800000000006E-2</v>
      </c>
      <c r="AM350">
        <v>-0.1159958</v>
      </c>
      <c r="AN350">
        <v>-9.6351900000000004E-2</v>
      </c>
      <c r="AO350">
        <v>-0.1550542</v>
      </c>
      <c r="AP350">
        <v>-6.1502399999999999E-2</v>
      </c>
      <c r="AQ350">
        <v>-0.1239601</v>
      </c>
      <c r="AR350">
        <v>-0.18246570000000001</v>
      </c>
      <c r="AS350">
        <v>-0.14845040000000001</v>
      </c>
      <c r="AT350">
        <v>-0.15260760000000001</v>
      </c>
      <c r="AU350">
        <v>-0.20138339999999999</v>
      </c>
      <c r="AV350">
        <v>-0.1559721</v>
      </c>
      <c r="AW350">
        <v>-9.3624899999999997E-2</v>
      </c>
      <c r="AX350">
        <v>3.8338200000000003E-2</v>
      </c>
      <c r="AY350">
        <v>3.6604299999999999E-2</v>
      </c>
      <c r="AZ350">
        <v>0.14934929999999999</v>
      </c>
      <c r="BA350">
        <v>0.21884509999999999</v>
      </c>
      <c r="BB350">
        <v>0.30932799999999999</v>
      </c>
      <c r="BC350">
        <v>0.26830379999999998</v>
      </c>
      <c r="BD350">
        <v>0.24958420000000001</v>
      </c>
      <c r="BE350">
        <v>0.24856030000000001</v>
      </c>
      <c r="BF350">
        <v>0.30225160000000001</v>
      </c>
      <c r="BG350">
        <v>0.1812773</v>
      </c>
      <c r="BH350">
        <v>0.12706619999999999</v>
      </c>
      <c r="BI350">
        <v>5.7495999999999998E-2</v>
      </c>
      <c r="BJ350">
        <v>2.0953599999999999E-2</v>
      </c>
      <c r="BK350">
        <v>-2.6568600000000001E-2</v>
      </c>
      <c r="BL350">
        <v>4.1624000000000001E-3</v>
      </c>
      <c r="BM350">
        <v>-4.9385199999999997E-2</v>
      </c>
      <c r="BN350">
        <v>4.9698600000000002E-2</v>
      </c>
      <c r="BO350">
        <v>-9.7091999999999994E-3</v>
      </c>
      <c r="BP350">
        <v>-6.7100699999999999E-2</v>
      </c>
      <c r="BQ350">
        <v>-4.0436199999999999E-2</v>
      </c>
      <c r="BR350">
        <v>-6.5744399999999995E-2</v>
      </c>
      <c r="BS350">
        <v>-0.1137889</v>
      </c>
      <c r="BT350">
        <v>-7.1904999999999997E-2</v>
      </c>
      <c r="BU350">
        <v>-1.25066E-2</v>
      </c>
      <c r="BV350">
        <v>0.1191883</v>
      </c>
      <c r="BW350">
        <v>0.1034803</v>
      </c>
      <c r="BX350">
        <v>0.2086469</v>
      </c>
      <c r="BY350">
        <v>0.27538030000000002</v>
      </c>
      <c r="BZ350">
        <v>0.34672989999999998</v>
      </c>
      <c r="CA350">
        <v>0.30306329999999998</v>
      </c>
      <c r="CB350">
        <v>0.28300940000000002</v>
      </c>
      <c r="CC350">
        <v>0.28081010000000001</v>
      </c>
      <c r="CD350">
        <v>0.33682649999999997</v>
      </c>
      <c r="CE350">
        <v>0.21817510000000001</v>
      </c>
      <c r="CF350">
        <v>0.1747717</v>
      </c>
      <c r="CG350">
        <v>0.1103064</v>
      </c>
      <c r="CH350">
        <v>7.8895800000000002E-2</v>
      </c>
      <c r="CI350">
        <v>3.5368400000000001E-2</v>
      </c>
      <c r="CJ350">
        <v>7.3778399999999994E-2</v>
      </c>
      <c r="CK350">
        <v>2.38009E-2</v>
      </c>
      <c r="CL350">
        <v>0.1267162</v>
      </c>
      <c r="CM350">
        <v>6.9420599999999999E-2</v>
      </c>
      <c r="CN350">
        <v>1.2800600000000001E-2</v>
      </c>
      <c r="CO350">
        <v>3.4374000000000002E-2</v>
      </c>
      <c r="CP350">
        <v>-5.5833000000000002E-3</v>
      </c>
      <c r="CQ350">
        <v>-5.3121099999999997E-2</v>
      </c>
      <c r="CR350">
        <v>-1.36805E-2</v>
      </c>
      <c r="CS350">
        <v>4.3675699999999998E-2</v>
      </c>
      <c r="CT350">
        <v>0.1751848</v>
      </c>
      <c r="CU350">
        <v>0.1497985</v>
      </c>
      <c r="CV350">
        <v>0.2497163</v>
      </c>
      <c r="CW350">
        <v>0.31453639999999999</v>
      </c>
      <c r="CX350">
        <v>0.38413180000000002</v>
      </c>
      <c r="CY350">
        <v>0.33782279999999998</v>
      </c>
      <c r="CZ350">
        <v>0.31643460000000001</v>
      </c>
      <c r="DA350">
        <v>0.31306</v>
      </c>
      <c r="DB350">
        <v>0.3714015</v>
      </c>
      <c r="DC350">
        <v>0.25507299999999999</v>
      </c>
      <c r="DD350">
        <v>0.22247710000000001</v>
      </c>
      <c r="DE350">
        <v>0.16311680000000001</v>
      </c>
      <c r="DF350">
        <v>0.13683809999999999</v>
      </c>
      <c r="DG350">
        <v>9.73054E-2</v>
      </c>
      <c r="DH350">
        <v>0.14339440000000001</v>
      </c>
      <c r="DI350">
        <v>9.6987000000000004E-2</v>
      </c>
      <c r="DJ350">
        <v>0.20373369999999999</v>
      </c>
      <c r="DK350">
        <v>0.1485504</v>
      </c>
      <c r="DL350">
        <v>9.2702000000000007E-2</v>
      </c>
      <c r="DM350">
        <v>0.1091843</v>
      </c>
      <c r="DN350">
        <v>5.4577899999999999E-2</v>
      </c>
      <c r="DO350">
        <v>7.5465999999999997E-3</v>
      </c>
      <c r="DP350">
        <v>4.4544100000000003E-2</v>
      </c>
      <c r="DQ350">
        <v>9.9858100000000005E-2</v>
      </c>
      <c r="DR350">
        <v>0.23118130000000001</v>
      </c>
      <c r="DS350">
        <v>0.1961166</v>
      </c>
      <c r="DT350">
        <v>0.29078569999999998</v>
      </c>
      <c r="DU350">
        <v>0.35369250000000002</v>
      </c>
      <c r="DV350">
        <v>0.43813429999999998</v>
      </c>
      <c r="DW350">
        <v>0.38801010000000002</v>
      </c>
      <c r="DX350">
        <v>0.3646952</v>
      </c>
      <c r="DY350">
        <v>0.35962369999999999</v>
      </c>
      <c r="DZ350">
        <v>0.42132229999999998</v>
      </c>
      <c r="EA350">
        <v>0.3083476</v>
      </c>
      <c r="EB350">
        <v>0.29135610000000001</v>
      </c>
      <c r="EC350">
        <v>0.23936660000000001</v>
      </c>
      <c r="ED350">
        <v>0.22049750000000001</v>
      </c>
      <c r="EE350">
        <v>0.1867326</v>
      </c>
      <c r="EF350">
        <v>0.24390870000000001</v>
      </c>
      <c r="EG350">
        <v>0.20265610000000001</v>
      </c>
      <c r="EH350">
        <v>0.31493480000000001</v>
      </c>
      <c r="EI350">
        <v>0.26280120000000001</v>
      </c>
      <c r="EJ350">
        <v>0.2080669</v>
      </c>
      <c r="EK350">
        <v>0.21719849999999999</v>
      </c>
      <c r="EL350">
        <v>0.14144100000000001</v>
      </c>
      <c r="EM350">
        <v>9.5141100000000006E-2</v>
      </c>
      <c r="EN350">
        <v>0.12861120000000001</v>
      </c>
      <c r="EO350">
        <v>0.18097640000000001</v>
      </c>
      <c r="EP350">
        <v>0.31203140000000001</v>
      </c>
      <c r="EQ350">
        <v>0.26299260000000002</v>
      </c>
      <c r="ER350">
        <v>0.35008339999999999</v>
      </c>
      <c r="ES350">
        <v>0.41022769999999997</v>
      </c>
      <c r="ET350">
        <v>63.385820000000002</v>
      </c>
      <c r="EU350">
        <v>62.314909999999998</v>
      </c>
      <c r="EV350">
        <v>61.294759999999997</v>
      </c>
      <c r="EW350">
        <v>60.368899999999996</v>
      </c>
      <c r="EX350">
        <v>59.55247</v>
      </c>
      <c r="EY350">
        <v>58.757860000000001</v>
      </c>
      <c r="EZ350">
        <v>59.110570000000003</v>
      </c>
      <c r="FA350">
        <v>61.527889999999999</v>
      </c>
      <c r="FB350">
        <v>64.491029999999995</v>
      </c>
      <c r="FC350">
        <v>67.800280000000001</v>
      </c>
      <c r="FD350">
        <v>71.275540000000007</v>
      </c>
      <c r="FE350">
        <v>74.528390000000002</v>
      </c>
      <c r="FF350">
        <v>76.989859999999993</v>
      </c>
      <c r="FG350">
        <v>79.029079999999993</v>
      </c>
      <c r="FH350">
        <v>80.494159999999994</v>
      </c>
      <c r="FI350">
        <v>81.037120000000002</v>
      </c>
      <c r="FJ350">
        <v>80.788730000000001</v>
      </c>
      <c r="FK350">
        <v>79.912700000000001</v>
      </c>
      <c r="FL350">
        <v>77.849980000000002</v>
      </c>
      <c r="FM350">
        <v>74.849559999999997</v>
      </c>
      <c r="FN350">
        <v>71.315529999999995</v>
      </c>
      <c r="FO350">
        <v>68.559520000000006</v>
      </c>
      <c r="FP350">
        <v>66.542509999999993</v>
      </c>
      <c r="FQ350">
        <v>64.904589999999999</v>
      </c>
      <c r="FR350">
        <v>6.7336199999999999E-2</v>
      </c>
      <c r="FS350">
        <v>8.4386299999999997E-2</v>
      </c>
      <c r="FT350">
        <v>0.1179825</v>
      </c>
    </row>
    <row r="351" spans="1:176" x14ac:dyDescent="0.2">
      <c r="A351" t="s">
        <v>199</v>
      </c>
      <c r="B351" t="s">
        <v>193</v>
      </c>
      <c r="C351" t="s">
        <v>1</v>
      </c>
      <c r="D351" t="s">
        <v>243</v>
      </c>
      <c r="E351">
        <v>2088</v>
      </c>
      <c r="F351">
        <v>6.6263069999999997</v>
      </c>
      <c r="G351">
        <v>6.2856030000000001</v>
      </c>
      <c r="H351">
        <v>6.18858</v>
      </c>
      <c r="I351">
        <v>6.1919000000000004</v>
      </c>
      <c r="J351">
        <v>6.4495550000000001</v>
      </c>
      <c r="K351">
        <v>7.0284909999999998</v>
      </c>
      <c r="L351">
        <v>8.0982059999999993</v>
      </c>
      <c r="M351">
        <v>10.1631</v>
      </c>
      <c r="N351">
        <v>12.63908</v>
      </c>
      <c r="O351">
        <v>14.33883</v>
      </c>
      <c r="P351">
        <v>15.7822</v>
      </c>
      <c r="Q351">
        <v>16.431229999999999</v>
      </c>
      <c r="R351">
        <v>16.785699999999999</v>
      </c>
      <c r="S351">
        <v>17.2944</v>
      </c>
      <c r="T351">
        <v>17.33127</v>
      </c>
      <c r="U351">
        <v>16.86016</v>
      </c>
      <c r="V351">
        <v>16.000250000000001</v>
      </c>
      <c r="W351">
        <v>13.666259999999999</v>
      </c>
      <c r="X351">
        <v>12.18585</v>
      </c>
      <c r="Y351">
        <v>11.141719999999999</v>
      </c>
      <c r="Z351">
        <v>10.59515</v>
      </c>
      <c r="AA351">
        <v>9.4558429999999998</v>
      </c>
      <c r="AB351">
        <v>8.2348300000000005</v>
      </c>
      <c r="AC351">
        <v>7.4263120000000002</v>
      </c>
      <c r="AD351">
        <v>0.2984772</v>
      </c>
      <c r="AE351">
        <v>0.26124999999999998</v>
      </c>
      <c r="AF351">
        <v>0.24507309999999999</v>
      </c>
      <c r="AG351">
        <v>0.24028849999999999</v>
      </c>
      <c r="AH351">
        <v>0.27962179999999998</v>
      </c>
      <c r="AI351">
        <v>0.16181039999999999</v>
      </c>
      <c r="AJ351">
        <v>0.13748669999999999</v>
      </c>
      <c r="AK351">
        <v>-6.6306999999999998E-3</v>
      </c>
      <c r="AL351">
        <v>-8.8796399999999998E-2</v>
      </c>
      <c r="AM351">
        <v>-6.9719699999999996E-2</v>
      </c>
      <c r="AN351">
        <v>3.4495600000000001E-2</v>
      </c>
      <c r="AO351">
        <v>-9.05469E-2</v>
      </c>
      <c r="AP351">
        <v>2.98882E-2</v>
      </c>
      <c r="AQ351">
        <v>-6.5475599999999995E-2</v>
      </c>
      <c r="AR351">
        <v>-0.13299639999999999</v>
      </c>
      <c r="AS351">
        <v>-0.15800620000000001</v>
      </c>
      <c r="AT351">
        <v>-0.15026829999999999</v>
      </c>
      <c r="AU351">
        <v>-0.30011369999999998</v>
      </c>
      <c r="AV351">
        <v>-0.26198890000000002</v>
      </c>
      <c r="AW351">
        <v>-0.28791939999999999</v>
      </c>
      <c r="AX351">
        <v>-0.16405890000000001</v>
      </c>
      <c r="AY351">
        <v>-9.0739500000000001E-2</v>
      </c>
      <c r="AZ351">
        <v>9.7277000000000002E-2</v>
      </c>
      <c r="BA351">
        <v>0.17222319999999999</v>
      </c>
      <c r="BB351">
        <v>0.35247970000000001</v>
      </c>
      <c r="BC351">
        <v>0.31143720000000003</v>
      </c>
      <c r="BD351">
        <v>0.29333369999999998</v>
      </c>
      <c r="BE351">
        <v>0.2868521</v>
      </c>
      <c r="BF351">
        <v>0.32954260000000002</v>
      </c>
      <c r="BG351">
        <v>0.2150851</v>
      </c>
      <c r="BH351">
        <v>0.20636579999999999</v>
      </c>
      <c r="BI351">
        <v>6.9619100000000003E-2</v>
      </c>
      <c r="BJ351">
        <v>-5.1370000000000001E-3</v>
      </c>
      <c r="BK351">
        <v>1.9707499999999999E-2</v>
      </c>
      <c r="BL351">
        <v>0.13500999999999999</v>
      </c>
      <c r="BM351">
        <v>1.5122200000000001E-2</v>
      </c>
      <c r="BN351">
        <v>0.1410893</v>
      </c>
      <c r="BO351">
        <v>4.8775300000000001E-2</v>
      </c>
      <c r="BP351">
        <v>-1.7631500000000001E-2</v>
      </c>
      <c r="BQ351">
        <v>-4.9992099999999998E-2</v>
      </c>
      <c r="BR351">
        <v>-6.3405100000000006E-2</v>
      </c>
      <c r="BS351">
        <v>-0.21251919999999999</v>
      </c>
      <c r="BT351">
        <v>-0.17792189999999999</v>
      </c>
      <c r="BU351">
        <v>-0.20680100000000001</v>
      </c>
      <c r="BV351">
        <v>-8.3208799999999999E-2</v>
      </c>
      <c r="BW351">
        <v>-2.3863499999999999E-2</v>
      </c>
      <c r="BX351">
        <v>0.15657470000000001</v>
      </c>
      <c r="BY351">
        <v>0.2287584</v>
      </c>
      <c r="BZ351">
        <v>0.38988159999999999</v>
      </c>
      <c r="CA351">
        <v>0.34619670000000002</v>
      </c>
      <c r="CB351">
        <v>0.32675890000000002</v>
      </c>
      <c r="CC351">
        <v>0.319102</v>
      </c>
      <c r="CD351">
        <v>0.36411749999999998</v>
      </c>
      <c r="CE351">
        <v>0.25198290000000001</v>
      </c>
      <c r="CF351">
        <v>0.2540712</v>
      </c>
      <c r="CG351">
        <v>0.1224295</v>
      </c>
      <c r="CH351">
        <v>5.2805299999999999E-2</v>
      </c>
      <c r="CI351">
        <v>8.1644499999999995E-2</v>
      </c>
      <c r="CJ351">
        <v>0.2046259</v>
      </c>
      <c r="CK351">
        <v>8.8308200000000003E-2</v>
      </c>
      <c r="CL351">
        <v>0.21810679999999999</v>
      </c>
      <c r="CM351">
        <v>0.12790509999999999</v>
      </c>
      <c r="CN351">
        <v>6.2269900000000003E-2</v>
      </c>
      <c r="CO351">
        <v>2.4818199999999999E-2</v>
      </c>
      <c r="CP351">
        <v>-3.2439999999999999E-3</v>
      </c>
      <c r="CQ351">
        <v>-0.1518514</v>
      </c>
      <c r="CR351">
        <v>-0.11969730000000001</v>
      </c>
      <c r="CS351">
        <v>-0.15061869999999999</v>
      </c>
      <c r="CT351">
        <v>-2.7212299999999998E-2</v>
      </c>
      <c r="CU351">
        <v>2.2454600000000002E-2</v>
      </c>
      <c r="CV351">
        <v>0.19764409999999999</v>
      </c>
      <c r="CW351">
        <v>0.2679144</v>
      </c>
      <c r="CX351">
        <v>0.42728359999999999</v>
      </c>
      <c r="CY351">
        <v>0.38095630000000003</v>
      </c>
      <c r="CZ351">
        <v>0.36018410000000001</v>
      </c>
      <c r="DA351">
        <v>0.35135189999999999</v>
      </c>
      <c r="DB351">
        <v>0.39869250000000001</v>
      </c>
      <c r="DC351">
        <v>0.28888079999999999</v>
      </c>
      <c r="DD351">
        <v>0.30177670000000001</v>
      </c>
      <c r="DE351">
        <v>0.1752398</v>
      </c>
      <c r="DF351">
        <v>0.1107475</v>
      </c>
      <c r="DG351">
        <v>0.1435815</v>
      </c>
      <c r="DH351">
        <v>0.27424189999999998</v>
      </c>
      <c r="DI351">
        <v>0.16149430000000001</v>
      </c>
      <c r="DJ351">
        <v>0.29512440000000001</v>
      </c>
      <c r="DK351">
        <v>0.20703489999999999</v>
      </c>
      <c r="DL351">
        <v>0.1421712</v>
      </c>
      <c r="DM351">
        <v>9.9628499999999995E-2</v>
      </c>
      <c r="DN351">
        <v>5.6917099999999998E-2</v>
      </c>
      <c r="DO351">
        <v>-9.1183700000000006E-2</v>
      </c>
      <c r="DP351">
        <v>-6.1472699999999998E-2</v>
      </c>
      <c r="DQ351">
        <v>-9.4436400000000004E-2</v>
      </c>
      <c r="DR351">
        <v>2.8784199999999999E-2</v>
      </c>
      <c r="DS351">
        <v>6.8772700000000006E-2</v>
      </c>
      <c r="DT351">
        <v>0.2387135</v>
      </c>
      <c r="DU351">
        <v>0.30707060000000003</v>
      </c>
      <c r="DV351">
        <v>0.48128599999999999</v>
      </c>
      <c r="DW351">
        <v>0.43114350000000001</v>
      </c>
      <c r="DX351">
        <v>0.40844469999999999</v>
      </c>
      <c r="DY351">
        <v>0.39791549999999998</v>
      </c>
      <c r="DZ351">
        <v>0.44861329999999999</v>
      </c>
      <c r="EA351">
        <v>0.3421555</v>
      </c>
      <c r="EB351">
        <v>0.37065569999999998</v>
      </c>
      <c r="EC351">
        <v>0.25148959999999998</v>
      </c>
      <c r="ED351">
        <v>0.19440689999999999</v>
      </c>
      <c r="EE351">
        <v>0.23300870000000001</v>
      </c>
      <c r="EF351">
        <v>0.37475629999999999</v>
      </c>
      <c r="EG351">
        <v>0.2671634</v>
      </c>
      <c r="EH351">
        <v>0.4063254</v>
      </c>
      <c r="EI351">
        <v>0.32128570000000001</v>
      </c>
      <c r="EJ351">
        <v>0.25753609999999999</v>
      </c>
      <c r="EK351">
        <v>0.20764260000000001</v>
      </c>
      <c r="EL351">
        <v>0.1437803</v>
      </c>
      <c r="EM351">
        <v>-3.5891999999999999E-3</v>
      </c>
      <c r="EN351">
        <v>2.2594300000000001E-2</v>
      </c>
      <c r="EO351">
        <v>-1.3318099999999999E-2</v>
      </c>
      <c r="EP351">
        <v>0.1096343</v>
      </c>
      <c r="EQ351">
        <v>0.13564870000000001</v>
      </c>
      <c r="ER351">
        <v>0.29801119999999998</v>
      </c>
      <c r="ES351">
        <v>0.36360569999999998</v>
      </c>
      <c r="ET351">
        <v>70.361339999999998</v>
      </c>
      <c r="EU351">
        <v>68.999520000000004</v>
      </c>
      <c r="EV351">
        <v>67.573580000000007</v>
      </c>
      <c r="EW351">
        <v>66.193569999999994</v>
      </c>
      <c r="EX351">
        <v>65.745339999999999</v>
      </c>
      <c r="EY351">
        <v>64.772729999999996</v>
      </c>
      <c r="EZ351">
        <v>65.562820000000002</v>
      </c>
      <c r="FA351">
        <v>68.552080000000004</v>
      </c>
      <c r="FB351">
        <v>73.245840000000001</v>
      </c>
      <c r="FC351">
        <v>77.299099999999996</v>
      </c>
      <c r="FD351">
        <v>81.065929999999994</v>
      </c>
      <c r="FE351">
        <v>85.157619999999994</v>
      </c>
      <c r="FF351">
        <v>87.532769999999999</v>
      </c>
      <c r="FG351">
        <v>89.252780000000001</v>
      </c>
      <c r="FH351">
        <v>90.341480000000004</v>
      </c>
      <c r="FI351">
        <v>90.826459999999997</v>
      </c>
      <c r="FJ351">
        <v>90.472300000000004</v>
      </c>
      <c r="FK351">
        <v>89.814040000000006</v>
      </c>
      <c r="FL351">
        <v>87.509600000000006</v>
      </c>
      <c r="FM351">
        <v>83.631479999999996</v>
      </c>
      <c r="FN351">
        <v>79.233469999999997</v>
      </c>
      <c r="FO351">
        <v>75.645060000000001</v>
      </c>
      <c r="FP351">
        <v>73.064760000000007</v>
      </c>
      <c r="FQ351">
        <v>70.753389999999996</v>
      </c>
      <c r="FR351">
        <v>6.7336199999999999E-2</v>
      </c>
      <c r="FS351">
        <v>8.4386299999999997E-2</v>
      </c>
      <c r="FT351">
        <v>0.1179825</v>
      </c>
    </row>
    <row r="352" spans="1:176" x14ac:dyDescent="0.2">
      <c r="A352" t="s">
        <v>199</v>
      </c>
      <c r="B352" t="s">
        <v>193</v>
      </c>
      <c r="C352" t="s">
        <v>1</v>
      </c>
      <c r="D352" t="s">
        <v>233</v>
      </c>
      <c r="E352">
        <v>2088</v>
      </c>
      <c r="F352">
        <v>5.5557610000000004</v>
      </c>
      <c r="G352">
        <v>5.3797300000000003</v>
      </c>
      <c r="H352">
        <v>5.2801479999999996</v>
      </c>
      <c r="I352">
        <v>5.3517979999999996</v>
      </c>
      <c r="J352">
        <v>5.6615570000000002</v>
      </c>
      <c r="K352">
        <v>6.2155889999999996</v>
      </c>
      <c r="L352">
        <v>7.4493239999999998</v>
      </c>
      <c r="M352">
        <v>9.1460980000000003</v>
      </c>
      <c r="N352">
        <v>10.865</v>
      </c>
      <c r="O352">
        <v>11.55194</v>
      </c>
      <c r="P352">
        <v>12.023849999999999</v>
      </c>
      <c r="Q352">
        <v>12.276149999999999</v>
      </c>
      <c r="R352">
        <v>12.05904</v>
      </c>
      <c r="S352">
        <v>12.31244</v>
      </c>
      <c r="T352">
        <v>12.259209999999999</v>
      </c>
      <c r="U352">
        <v>11.77595</v>
      </c>
      <c r="V352">
        <v>10.86567</v>
      </c>
      <c r="W352">
        <v>9.6161720000000006</v>
      </c>
      <c r="X352">
        <v>9.0040680000000002</v>
      </c>
      <c r="Y352">
        <v>9.0043050000000004</v>
      </c>
      <c r="Z352">
        <v>8.4836120000000008</v>
      </c>
      <c r="AA352">
        <v>7.4274319999999996</v>
      </c>
      <c r="AB352">
        <v>6.5431520000000001</v>
      </c>
      <c r="AC352">
        <v>6.00793</v>
      </c>
      <c r="AD352">
        <v>0.35462840000000001</v>
      </c>
      <c r="AE352">
        <v>0.31745709999999999</v>
      </c>
      <c r="AF352">
        <v>0.27914870000000003</v>
      </c>
      <c r="AG352">
        <v>0.29126829999999998</v>
      </c>
      <c r="AH352">
        <v>0.33332610000000001</v>
      </c>
      <c r="AI352">
        <v>0.17563409999999999</v>
      </c>
      <c r="AJ352">
        <v>-2.82256E-2</v>
      </c>
      <c r="AK352">
        <v>-9.2891799999999997E-2</v>
      </c>
      <c r="AL352">
        <v>-7.1325799999999995E-2</v>
      </c>
      <c r="AM352">
        <v>-0.11482059999999999</v>
      </c>
      <c r="AN352">
        <v>-9.4293500000000002E-2</v>
      </c>
      <c r="AO352">
        <v>-3.8544000000000002E-2</v>
      </c>
      <c r="AP352">
        <v>2.7317399999999999E-2</v>
      </c>
      <c r="AQ352">
        <v>5.3225099999999997E-2</v>
      </c>
      <c r="AR352">
        <v>6.6773299999999994E-2</v>
      </c>
      <c r="AS352">
        <v>0.15739649999999999</v>
      </c>
      <c r="AT352">
        <v>0.18116550000000001</v>
      </c>
      <c r="AU352">
        <v>0.16475110000000001</v>
      </c>
      <c r="AV352">
        <v>0.2675227</v>
      </c>
      <c r="AW352">
        <v>0.35946539999999999</v>
      </c>
      <c r="AX352">
        <v>0.41605560000000003</v>
      </c>
      <c r="AY352">
        <v>0.3927619</v>
      </c>
      <c r="AZ352">
        <v>0.40064450000000001</v>
      </c>
      <c r="BA352">
        <v>0.39185809999999999</v>
      </c>
      <c r="BB352">
        <v>0.38669029999999999</v>
      </c>
      <c r="BC352">
        <v>0.34878579999999998</v>
      </c>
      <c r="BD352">
        <v>0.30930570000000002</v>
      </c>
      <c r="BE352">
        <v>0.32137650000000001</v>
      </c>
      <c r="BF352">
        <v>0.36503609999999997</v>
      </c>
      <c r="BG352">
        <v>0.20633270000000001</v>
      </c>
      <c r="BH352">
        <v>1.03263E-2</v>
      </c>
      <c r="BI352">
        <v>-4.5563399999999997E-2</v>
      </c>
      <c r="BJ352">
        <v>-1.28272E-2</v>
      </c>
      <c r="BK352">
        <v>-6.5407699999999999E-2</v>
      </c>
      <c r="BL352">
        <v>-4.1978099999999997E-2</v>
      </c>
      <c r="BM352">
        <v>1.685E-2</v>
      </c>
      <c r="BN352">
        <v>8.3792000000000005E-2</v>
      </c>
      <c r="BO352">
        <v>0.1087403</v>
      </c>
      <c r="BP352">
        <v>0.12518219999999999</v>
      </c>
      <c r="BQ352">
        <v>0.21392949999999999</v>
      </c>
      <c r="BR352">
        <v>0.228325</v>
      </c>
      <c r="BS352">
        <v>0.2163109</v>
      </c>
      <c r="BT352">
        <v>0.31624629999999998</v>
      </c>
      <c r="BU352">
        <v>0.40747729999999999</v>
      </c>
      <c r="BV352">
        <v>0.45713740000000003</v>
      </c>
      <c r="BW352">
        <v>0.43206129999999998</v>
      </c>
      <c r="BX352">
        <v>0.43581969999999998</v>
      </c>
      <c r="BY352">
        <v>0.42477140000000002</v>
      </c>
      <c r="BZ352">
        <v>0.40889629999999999</v>
      </c>
      <c r="CA352">
        <v>0.37048399999999998</v>
      </c>
      <c r="CB352">
        <v>0.3301924</v>
      </c>
      <c r="CC352">
        <v>0.34222940000000002</v>
      </c>
      <c r="CD352">
        <v>0.38699830000000002</v>
      </c>
      <c r="CE352">
        <v>0.2275944</v>
      </c>
      <c r="CF352">
        <v>3.7027200000000003E-2</v>
      </c>
      <c r="CG352">
        <v>-1.27838E-2</v>
      </c>
      <c r="CH352">
        <v>2.76888E-2</v>
      </c>
      <c r="CI352">
        <v>-3.11846E-2</v>
      </c>
      <c r="CJ352">
        <v>-5.7444999999999996E-3</v>
      </c>
      <c r="CK352">
        <v>5.5215599999999997E-2</v>
      </c>
      <c r="CL352">
        <v>0.12290619999999999</v>
      </c>
      <c r="CM352">
        <v>0.14718999999999999</v>
      </c>
      <c r="CN352">
        <v>0.16563610000000001</v>
      </c>
      <c r="CO352">
        <v>0.25308409999999998</v>
      </c>
      <c r="CP352">
        <v>0.26098759999999999</v>
      </c>
      <c r="CQ352">
        <v>0.2520211</v>
      </c>
      <c r="CR352">
        <v>0.34999209999999997</v>
      </c>
      <c r="CS352">
        <v>0.44073020000000002</v>
      </c>
      <c r="CT352">
        <v>0.48559059999999998</v>
      </c>
      <c r="CU352">
        <v>0.45928000000000002</v>
      </c>
      <c r="CV352">
        <v>0.46018189999999998</v>
      </c>
      <c r="CW352">
        <v>0.44756699999999999</v>
      </c>
      <c r="CX352">
        <v>0.43110219999999999</v>
      </c>
      <c r="CY352">
        <v>0.39218219999999998</v>
      </c>
      <c r="CZ352">
        <v>0.35107899999999997</v>
      </c>
      <c r="DA352">
        <v>0.36308220000000002</v>
      </c>
      <c r="DB352">
        <v>0.40896060000000001</v>
      </c>
      <c r="DC352">
        <v>0.2488561</v>
      </c>
      <c r="DD352">
        <v>6.3728199999999999E-2</v>
      </c>
      <c r="DE352">
        <v>1.9995700000000002E-2</v>
      </c>
      <c r="DF352">
        <v>6.8204799999999996E-2</v>
      </c>
      <c r="DG352">
        <v>3.0385999999999998E-3</v>
      </c>
      <c r="DH352">
        <v>3.0488999999999999E-2</v>
      </c>
      <c r="DI352">
        <v>9.3581300000000006E-2</v>
      </c>
      <c r="DJ352">
        <v>0.16202030000000001</v>
      </c>
      <c r="DK352">
        <v>0.18563969999999999</v>
      </c>
      <c r="DL352">
        <v>0.20608989999999999</v>
      </c>
      <c r="DM352">
        <v>0.29223870000000002</v>
      </c>
      <c r="DN352">
        <v>0.29365019999999997</v>
      </c>
      <c r="DO352">
        <v>0.28773130000000002</v>
      </c>
      <c r="DP352">
        <v>0.38373790000000002</v>
      </c>
      <c r="DQ352">
        <v>0.47398299999999999</v>
      </c>
      <c r="DR352">
        <v>0.51404369999999999</v>
      </c>
      <c r="DS352">
        <v>0.4864986</v>
      </c>
      <c r="DT352">
        <v>0.48454419999999998</v>
      </c>
      <c r="DU352">
        <v>0.47036260000000002</v>
      </c>
      <c r="DV352">
        <v>0.46316420000000003</v>
      </c>
      <c r="DW352">
        <v>0.42351100000000003</v>
      </c>
      <c r="DX352">
        <v>0.38123600000000002</v>
      </c>
      <c r="DY352">
        <v>0.3931905</v>
      </c>
      <c r="DZ352">
        <v>0.44067050000000002</v>
      </c>
      <c r="EA352">
        <v>0.27955469999999999</v>
      </c>
      <c r="EB352">
        <v>0.1022801</v>
      </c>
      <c r="EC352">
        <v>6.7324099999999998E-2</v>
      </c>
      <c r="ED352">
        <v>0.1267035</v>
      </c>
      <c r="EE352">
        <v>5.2451499999999998E-2</v>
      </c>
      <c r="EF352">
        <v>8.28044E-2</v>
      </c>
      <c r="EG352">
        <v>0.1489753</v>
      </c>
      <c r="EH352">
        <v>0.21849499999999999</v>
      </c>
      <c r="EI352">
        <v>0.24115490000000001</v>
      </c>
      <c r="EJ352">
        <v>0.26449879999999998</v>
      </c>
      <c r="EK352">
        <v>0.34877170000000002</v>
      </c>
      <c r="EL352">
        <v>0.3408098</v>
      </c>
      <c r="EM352">
        <v>0.33929120000000002</v>
      </c>
      <c r="EN352">
        <v>0.4324614</v>
      </c>
      <c r="EO352">
        <v>0.52199490000000004</v>
      </c>
      <c r="EP352">
        <v>0.5551256</v>
      </c>
      <c r="EQ352">
        <v>0.52579799999999999</v>
      </c>
      <c r="ER352">
        <v>0.51971940000000005</v>
      </c>
      <c r="ES352">
        <v>0.5032759</v>
      </c>
      <c r="ET352">
        <v>54.07159</v>
      </c>
      <c r="EU352">
        <v>53.185169999999999</v>
      </c>
      <c r="EV352">
        <v>52.410879999999999</v>
      </c>
      <c r="EW352">
        <v>51.779539999999997</v>
      </c>
      <c r="EX352">
        <v>51.271129999999999</v>
      </c>
      <c r="EY352">
        <v>50.70532</v>
      </c>
      <c r="EZ352">
        <v>50.128970000000002</v>
      </c>
      <c r="FA352">
        <v>50.401940000000003</v>
      </c>
      <c r="FB352">
        <v>53.033209999999997</v>
      </c>
      <c r="FC352">
        <v>56.587670000000003</v>
      </c>
      <c r="FD352">
        <v>59.777239999999999</v>
      </c>
      <c r="FE352">
        <v>62.329830000000001</v>
      </c>
      <c r="FF352">
        <v>64.233930000000001</v>
      </c>
      <c r="FG352">
        <v>65.849450000000004</v>
      </c>
      <c r="FH352">
        <v>66.854870000000005</v>
      </c>
      <c r="FI352">
        <v>67.364329999999995</v>
      </c>
      <c r="FJ352">
        <v>66.907079999999993</v>
      </c>
      <c r="FK352">
        <v>65.765900000000002</v>
      </c>
      <c r="FL352">
        <v>63.727429999999998</v>
      </c>
      <c r="FM352">
        <v>61.29081</v>
      </c>
      <c r="FN352">
        <v>59.302750000000003</v>
      </c>
      <c r="FO352">
        <v>57.655569999999997</v>
      </c>
      <c r="FP352">
        <v>56.230400000000003</v>
      </c>
      <c r="FQ352">
        <v>54.894500000000001</v>
      </c>
      <c r="FR352">
        <v>3.9888199999999999E-2</v>
      </c>
      <c r="FS352">
        <v>5.1266800000000001E-2</v>
      </c>
    </row>
    <row r="353" spans="1:176" x14ac:dyDescent="0.2">
      <c r="A353" t="s">
        <v>199</v>
      </c>
      <c r="B353" t="s">
        <v>193</v>
      </c>
      <c r="C353" t="s">
        <v>1</v>
      </c>
      <c r="D353" t="s">
        <v>244</v>
      </c>
      <c r="E353">
        <v>2088</v>
      </c>
      <c r="F353">
        <v>5.226064</v>
      </c>
      <c r="G353">
        <v>5.0964229999999997</v>
      </c>
      <c r="H353">
        <v>5.0452640000000004</v>
      </c>
      <c r="I353">
        <v>5.0313020000000002</v>
      </c>
      <c r="J353">
        <v>5.4245099999999997</v>
      </c>
      <c r="K353">
        <v>6.0117839999999996</v>
      </c>
      <c r="L353">
        <v>7.4488240000000001</v>
      </c>
      <c r="M353">
        <v>9.0448160000000009</v>
      </c>
      <c r="N353">
        <v>10.980119999999999</v>
      </c>
      <c r="O353">
        <v>11.453519999999999</v>
      </c>
      <c r="P353">
        <v>11.85305</v>
      </c>
      <c r="Q353">
        <v>12.039720000000001</v>
      </c>
      <c r="R353">
        <v>11.716570000000001</v>
      </c>
      <c r="S353">
        <v>11.77861</v>
      </c>
      <c r="T353">
        <v>11.656180000000001</v>
      </c>
      <c r="U353">
        <v>11.06659</v>
      </c>
      <c r="V353">
        <v>10.232989999999999</v>
      </c>
      <c r="W353">
        <v>8.9655590000000007</v>
      </c>
      <c r="X353">
        <v>8.4213789999999999</v>
      </c>
      <c r="Y353">
        <v>8.3676969999999997</v>
      </c>
      <c r="Z353">
        <v>8.1232989999999994</v>
      </c>
      <c r="AA353">
        <v>7.2664429999999998</v>
      </c>
      <c r="AB353">
        <v>6.481414</v>
      </c>
      <c r="AC353">
        <v>5.9091360000000002</v>
      </c>
      <c r="AD353">
        <v>0.22584280000000001</v>
      </c>
      <c r="AE353">
        <v>0.17564299999999999</v>
      </c>
      <c r="AF353">
        <v>0.15875239999999999</v>
      </c>
      <c r="AG353">
        <v>7.8999700000000006E-2</v>
      </c>
      <c r="AH353">
        <v>0.1110714</v>
      </c>
      <c r="AI353">
        <v>-1.32855E-2</v>
      </c>
      <c r="AJ353">
        <v>-9.9535999999999999E-2</v>
      </c>
      <c r="AK353">
        <v>-0.18584319999999999</v>
      </c>
      <c r="AL353">
        <v>-0.10783420000000001</v>
      </c>
      <c r="AM353">
        <v>-0.2119075</v>
      </c>
      <c r="AN353">
        <v>-0.2051769</v>
      </c>
      <c r="AO353">
        <v>-7.4910400000000002E-2</v>
      </c>
      <c r="AP353">
        <v>-2.2361999999999998E-3</v>
      </c>
      <c r="AQ353">
        <v>1.2212499999999999E-2</v>
      </c>
      <c r="AR353">
        <v>1.5864400000000001E-2</v>
      </c>
      <c r="AS353">
        <v>9.3834399999999998E-2</v>
      </c>
      <c r="AT353">
        <v>0.10297199999999999</v>
      </c>
      <c r="AU353">
        <v>7.1132100000000004E-2</v>
      </c>
      <c r="AV353">
        <v>0.25079560000000001</v>
      </c>
      <c r="AW353">
        <v>0.2866148</v>
      </c>
      <c r="AX353">
        <v>0.30390479999999997</v>
      </c>
      <c r="AY353">
        <v>0.3002378</v>
      </c>
      <c r="AZ353">
        <v>0.25423570000000001</v>
      </c>
      <c r="BA353">
        <v>0.2184507</v>
      </c>
      <c r="BB353">
        <v>0.25790469999999999</v>
      </c>
      <c r="BC353">
        <v>0.20697180000000001</v>
      </c>
      <c r="BD353">
        <v>0.18890940000000001</v>
      </c>
      <c r="BE353">
        <v>0.10910789999999999</v>
      </c>
      <c r="BF353">
        <v>0.1427814</v>
      </c>
      <c r="BG353">
        <v>1.7413000000000001E-2</v>
      </c>
      <c r="BH353">
        <v>-6.0984099999999999E-2</v>
      </c>
      <c r="BI353">
        <v>-0.13851469999999999</v>
      </c>
      <c r="BJ353">
        <v>-4.93356E-2</v>
      </c>
      <c r="BK353">
        <v>-0.16249469999999999</v>
      </c>
      <c r="BL353">
        <v>-0.15286140000000001</v>
      </c>
      <c r="BM353">
        <v>-1.95164E-2</v>
      </c>
      <c r="BN353">
        <v>5.4238399999999999E-2</v>
      </c>
      <c r="BO353">
        <v>6.7727800000000005E-2</v>
      </c>
      <c r="BP353">
        <v>7.42733E-2</v>
      </c>
      <c r="BQ353">
        <v>0.15036749999999999</v>
      </c>
      <c r="BR353">
        <v>0.1501316</v>
      </c>
      <c r="BS353">
        <v>0.12269190000000001</v>
      </c>
      <c r="BT353">
        <v>0.29951909999999998</v>
      </c>
      <c r="BU353">
        <v>0.3346267</v>
      </c>
      <c r="BV353">
        <v>0.34498659999999998</v>
      </c>
      <c r="BW353">
        <v>0.33953709999999998</v>
      </c>
      <c r="BX353">
        <v>0.28941090000000003</v>
      </c>
      <c r="BY353">
        <v>0.25136399999999998</v>
      </c>
      <c r="BZ353">
        <v>0.28011069999999999</v>
      </c>
      <c r="CA353">
        <v>0.22867000000000001</v>
      </c>
      <c r="CB353">
        <v>0.20979610000000001</v>
      </c>
      <c r="CC353">
        <v>0.12996079999999999</v>
      </c>
      <c r="CD353">
        <v>0.16474359999999999</v>
      </c>
      <c r="CE353">
        <v>3.8674800000000002E-2</v>
      </c>
      <c r="CF353">
        <v>-3.4283099999999997E-2</v>
      </c>
      <c r="CG353">
        <v>-0.1057352</v>
      </c>
      <c r="CH353">
        <v>-8.8196000000000004E-3</v>
      </c>
      <c r="CI353">
        <v>-0.12827150000000001</v>
      </c>
      <c r="CJ353">
        <v>-0.11662790000000001</v>
      </c>
      <c r="CK353">
        <v>1.88492E-2</v>
      </c>
      <c r="CL353">
        <v>9.3352599999999994E-2</v>
      </c>
      <c r="CM353">
        <v>0.10617740000000001</v>
      </c>
      <c r="CN353">
        <v>0.1147272</v>
      </c>
      <c r="CO353">
        <v>0.189522</v>
      </c>
      <c r="CP353">
        <v>0.18279419999999999</v>
      </c>
      <c r="CQ353">
        <v>0.15840209999999999</v>
      </c>
      <c r="CR353">
        <v>0.33326489999999998</v>
      </c>
      <c r="CS353">
        <v>0.36787959999999997</v>
      </c>
      <c r="CT353">
        <v>0.37343979999999999</v>
      </c>
      <c r="CU353">
        <v>0.36675580000000002</v>
      </c>
      <c r="CV353">
        <v>0.31377319999999997</v>
      </c>
      <c r="CW353">
        <v>0.2741596</v>
      </c>
      <c r="CX353">
        <v>0.30231669999999999</v>
      </c>
      <c r="CY353">
        <v>0.25036819999999999</v>
      </c>
      <c r="CZ353">
        <v>0.23068269999999999</v>
      </c>
      <c r="DA353">
        <v>0.15081359999999999</v>
      </c>
      <c r="DB353">
        <v>0.18670580000000001</v>
      </c>
      <c r="DC353">
        <v>5.9936499999999997E-2</v>
      </c>
      <c r="DD353">
        <v>-7.5821999999999999E-3</v>
      </c>
      <c r="DE353">
        <v>-7.2955699999999998E-2</v>
      </c>
      <c r="DF353">
        <v>3.16964E-2</v>
      </c>
      <c r="DG353">
        <v>-9.4048300000000001E-2</v>
      </c>
      <c r="DH353">
        <v>-8.0394400000000005E-2</v>
      </c>
      <c r="DI353">
        <v>5.7214899999999999E-2</v>
      </c>
      <c r="DJ353">
        <v>0.13246669999999999</v>
      </c>
      <c r="DK353">
        <v>0.14462710000000001</v>
      </c>
      <c r="DL353">
        <v>0.15518100000000001</v>
      </c>
      <c r="DM353">
        <v>0.22867660000000001</v>
      </c>
      <c r="DN353">
        <v>0.2154567</v>
      </c>
      <c r="DO353">
        <v>0.19411229999999999</v>
      </c>
      <c r="DP353">
        <v>0.36701070000000002</v>
      </c>
      <c r="DQ353">
        <v>0.4011325</v>
      </c>
      <c r="DR353">
        <v>0.401893</v>
      </c>
      <c r="DS353">
        <v>0.3939744</v>
      </c>
      <c r="DT353">
        <v>0.33813539999999997</v>
      </c>
      <c r="DU353">
        <v>0.29695529999999998</v>
      </c>
      <c r="DV353">
        <v>0.33437860000000003</v>
      </c>
      <c r="DW353">
        <v>0.28169699999999998</v>
      </c>
      <c r="DX353">
        <v>0.26083980000000001</v>
      </c>
      <c r="DY353">
        <v>0.1809219</v>
      </c>
      <c r="DZ353">
        <v>0.21841579999999999</v>
      </c>
      <c r="EA353">
        <v>9.0635099999999996E-2</v>
      </c>
      <c r="EB353">
        <v>3.0969699999999999E-2</v>
      </c>
      <c r="EC353">
        <v>-2.5627199999999999E-2</v>
      </c>
      <c r="ED353">
        <v>9.01951E-2</v>
      </c>
      <c r="EE353">
        <v>-4.4635399999999999E-2</v>
      </c>
      <c r="EF353">
        <v>-2.80789E-2</v>
      </c>
      <c r="EG353">
        <v>0.1126089</v>
      </c>
      <c r="EH353">
        <v>0.18894130000000001</v>
      </c>
      <c r="EI353">
        <v>0.2001423</v>
      </c>
      <c r="EJ353">
        <v>0.2135899</v>
      </c>
      <c r="EK353">
        <v>0.28520970000000001</v>
      </c>
      <c r="EL353">
        <v>0.26261630000000002</v>
      </c>
      <c r="EM353">
        <v>0.24567220000000001</v>
      </c>
      <c r="EN353">
        <v>0.4157343</v>
      </c>
      <c r="EO353">
        <v>0.4491444</v>
      </c>
      <c r="EP353">
        <v>0.4429748</v>
      </c>
      <c r="EQ353">
        <v>0.43327379999999999</v>
      </c>
      <c r="ER353">
        <v>0.37331059999999999</v>
      </c>
      <c r="ES353">
        <v>0.32986850000000001</v>
      </c>
      <c r="ET353">
        <v>49.110999999999997</v>
      </c>
      <c r="EU353">
        <v>48.447989999999997</v>
      </c>
      <c r="EV353">
        <v>47.640509999999999</v>
      </c>
      <c r="EW353">
        <v>47.199509999999997</v>
      </c>
      <c r="EX353">
        <v>46.977379999999997</v>
      </c>
      <c r="EY353">
        <v>46.707050000000002</v>
      </c>
      <c r="EZ353">
        <v>46.435099999999998</v>
      </c>
      <c r="FA353">
        <v>47.058920000000001</v>
      </c>
      <c r="FB353">
        <v>49.939590000000003</v>
      </c>
      <c r="FC353">
        <v>52.906500000000001</v>
      </c>
      <c r="FD353">
        <v>55.235120000000002</v>
      </c>
      <c r="FE353">
        <v>56.791739999999997</v>
      </c>
      <c r="FF353">
        <v>57.371940000000002</v>
      </c>
      <c r="FG353">
        <v>57.076390000000004</v>
      </c>
      <c r="FH353">
        <v>55.620010000000001</v>
      </c>
      <c r="FI353">
        <v>52.655410000000003</v>
      </c>
      <c r="FJ353">
        <v>51.795879999999997</v>
      </c>
      <c r="FK353">
        <v>51.026009999999999</v>
      </c>
      <c r="FL353">
        <v>50.52319</v>
      </c>
      <c r="FM353">
        <v>49.273389999999999</v>
      </c>
      <c r="FN353">
        <v>47.732759999999999</v>
      </c>
      <c r="FO353">
        <v>46.917850000000001</v>
      </c>
      <c r="FP353">
        <v>46.274929999999998</v>
      </c>
      <c r="FQ353">
        <v>46.287570000000002</v>
      </c>
      <c r="FR353">
        <v>3.9888199999999999E-2</v>
      </c>
      <c r="FS353">
        <v>5.1266800000000001E-2</v>
      </c>
    </row>
    <row r="354" spans="1:176" x14ac:dyDescent="0.2">
      <c r="A354" t="s">
        <v>199</v>
      </c>
      <c r="B354" t="s">
        <v>193</v>
      </c>
      <c r="C354" t="s">
        <v>1</v>
      </c>
      <c r="D354" t="s">
        <v>234</v>
      </c>
      <c r="E354">
        <v>2088</v>
      </c>
      <c r="F354">
        <v>6.0532779999999997</v>
      </c>
      <c r="G354">
        <v>5.8091290000000004</v>
      </c>
      <c r="H354">
        <v>5.6820950000000003</v>
      </c>
      <c r="I354">
        <v>5.7058200000000001</v>
      </c>
      <c r="J354">
        <v>5.9778690000000001</v>
      </c>
      <c r="K354">
        <v>6.5198580000000002</v>
      </c>
      <c r="L354">
        <v>7.4898470000000001</v>
      </c>
      <c r="M354">
        <v>9.3384619999999998</v>
      </c>
      <c r="N354">
        <v>11.379519999999999</v>
      </c>
      <c r="O354">
        <v>12.68666</v>
      </c>
      <c r="P354">
        <v>13.71021</v>
      </c>
      <c r="Q354">
        <v>14.394740000000001</v>
      </c>
      <c r="R354">
        <v>14.632059999999999</v>
      </c>
      <c r="S354">
        <v>15.103960000000001</v>
      </c>
      <c r="T354">
        <v>15.117240000000001</v>
      </c>
      <c r="U354">
        <v>14.51412</v>
      </c>
      <c r="V354">
        <v>13.423220000000001</v>
      </c>
      <c r="W354">
        <v>11.77957</v>
      </c>
      <c r="X354">
        <v>10.52088</v>
      </c>
      <c r="Y354">
        <v>9.8253660000000007</v>
      </c>
      <c r="Z354">
        <v>9.6113099999999996</v>
      </c>
      <c r="AA354">
        <v>8.3719239999999999</v>
      </c>
      <c r="AB354">
        <v>7.2681940000000003</v>
      </c>
      <c r="AC354">
        <v>6.5683439999999997</v>
      </c>
      <c r="AD354">
        <v>0.23435139999999999</v>
      </c>
      <c r="AE354">
        <v>0.2180359</v>
      </c>
      <c r="AF354">
        <v>0.2102656</v>
      </c>
      <c r="AG354">
        <v>0.2113457</v>
      </c>
      <c r="AH354">
        <v>0.27014690000000002</v>
      </c>
      <c r="AI354">
        <v>0.14454449999999999</v>
      </c>
      <c r="AJ354">
        <v>5.9742400000000001E-2</v>
      </c>
      <c r="AK354">
        <v>3.7458999999999999E-3</v>
      </c>
      <c r="AL354">
        <v>-1.1333999999999999E-3</v>
      </c>
      <c r="AM354">
        <v>-7.9794199999999996E-2</v>
      </c>
      <c r="AN354">
        <v>-8.8139700000000001E-2</v>
      </c>
      <c r="AO354">
        <v>-0.14144470000000001</v>
      </c>
      <c r="AP354">
        <v>-5.0255599999999997E-2</v>
      </c>
      <c r="AQ354">
        <v>-0.1238059</v>
      </c>
      <c r="AR354">
        <v>-0.1620519</v>
      </c>
      <c r="AS354">
        <v>-0.139102</v>
      </c>
      <c r="AT354">
        <v>-0.15779309999999999</v>
      </c>
      <c r="AU354">
        <v>-0.17201559999999999</v>
      </c>
      <c r="AV354">
        <v>-0.1343268</v>
      </c>
      <c r="AW354">
        <v>-3.6472600000000001E-2</v>
      </c>
      <c r="AX354">
        <v>0.1125688</v>
      </c>
      <c r="AY354">
        <v>8.62454E-2</v>
      </c>
      <c r="AZ354">
        <v>0.1658965</v>
      </c>
      <c r="BA354">
        <v>0.2263289</v>
      </c>
      <c r="BB354">
        <v>0.28835379999999999</v>
      </c>
      <c r="BC354">
        <v>0.26822309999999999</v>
      </c>
      <c r="BD354">
        <v>0.25852619999999998</v>
      </c>
      <c r="BE354">
        <v>0.25790930000000001</v>
      </c>
      <c r="BF354">
        <v>0.32006760000000001</v>
      </c>
      <c r="BG354">
        <v>0.1978192</v>
      </c>
      <c r="BH354">
        <v>0.1286215</v>
      </c>
      <c r="BI354">
        <v>7.9995700000000003E-2</v>
      </c>
      <c r="BJ354">
        <v>8.2526000000000002E-2</v>
      </c>
      <c r="BK354">
        <v>9.6329999999999992E-3</v>
      </c>
      <c r="BL354">
        <v>1.2374700000000001E-2</v>
      </c>
      <c r="BM354">
        <v>-3.5775700000000001E-2</v>
      </c>
      <c r="BN354">
        <v>6.09455E-2</v>
      </c>
      <c r="BO354">
        <v>-9.5551000000000004E-3</v>
      </c>
      <c r="BP354">
        <v>-4.6686999999999999E-2</v>
      </c>
      <c r="BQ354">
        <v>-3.1087799999999999E-2</v>
      </c>
      <c r="BR354">
        <v>-7.0930000000000007E-2</v>
      </c>
      <c r="BS354">
        <v>-8.4421099999999999E-2</v>
      </c>
      <c r="BT354">
        <v>-5.0259699999999997E-2</v>
      </c>
      <c r="BU354">
        <v>4.4645799999999999E-2</v>
      </c>
      <c r="BV354">
        <v>0.1934189</v>
      </c>
      <c r="BW354">
        <v>0.15312139999999999</v>
      </c>
      <c r="BX354">
        <v>0.22519420000000001</v>
      </c>
      <c r="BY354">
        <v>0.282864</v>
      </c>
      <c r="BZ354">
        <v>0.32575579999999998</v>
      </c>
      <c r="CA354">
        <v>0.30298269999999999</v>
      </c>
      <c r="CB354">
        <v>0.29195140000000003</v>
      </c>
      <c r="CC354">
        <v>0.29015920000000001</v>
      </c>
      <c r="CD354">
        <v>0.35464259999999997</v>
      </c>
      <c r="CE354">
        <v>0.23471710000000001</v>
      </c>
      <c r="CF354">
        <v>0.17632690000000001</v>
      </c>
      <c r="CG354">
        <v>0.13280610000000001</v>
      </c>
      <c r="CH354">
        <v>0.14046829999999999</v>
      </c>
      <c r="CI354">
        <v>7.1569999999999995E-2</v>
      </c>
      <c r="CJ354">
        <v>8.19907E-2</v>
      </c>
      <c r="CK354">
        <v>3.7410400000000003E-2</v>
      </c>
      <c r="CL354">
        <v>0.137963</v>
      </c>
      <c r="CM354">
        <v>6.9574700000000003E-2</v>
      </c>
      <c r="CN354">
        <v>3.3214399999999998E-2</v>
      </c>
      <c r="CO354">
        <v>4.3722400000000002E-2</v>
      </c>
      <c r="CP354">
        <v>-1.07688E-2</v>
      </c>
      <c r="CQ354">
        <v>-2.3753300000000001E-2</v>
      </c>
      <c r="CR354">
        <v>7.9649000000000005E-3</v>
      </c>
      <c r="CS354">
        <v>0.1008281</v>
      </c>
      <c r="CT354">
        <v>0.24941540000000001</v>
      </c>
      <c r="CU354">
        <v>0.19943949999999999</v>
      </c>
      <c r="CV354">
        <v>0.26626359999999999</v>
      </c>
      <c r="CW354">
        <v>0.32202009999999998</v>
      </c>
      <c r="CX354">
        <v>0.36315770000000003</v>
      </c>
      <c r="CY354">
        <v>0.33774219999999999</v>
      </c>
      <c r="CZ354">
        <v>0.32537660000000002</v>
      </c>
      <c r="DA354">
        <v>0.3224091</v>
      </c>
      <c r="DB354">
        <v>0.3892176</v>
      </c>
      <c r="DC354">
        <v>0.27161489999999999</v>
      </c>
      <c r="DD354">
        <v>0.22403229999999999</v>
      </c>
      <c r="DE354">
        <v>0.18561639999999999</v>
      </c>
      <c r="DF354">
        <v>0.19841049999999999</v>
      </c>
      <c r="DG354">
        <v>0.13350699999999999</v>
      </c>
      <c r="DH354">
        <v>0.15160660000000001</v>
      </c>
      <c r="DI354">
        <v>0.1105965</v>
      </c>
      <c r="DJ354">
        <v>0.21498059999999999</v>
      </c>
      <c r="DK354">
        <v>0.14870449999999999</v>
      </c>
      <c r="DL354">
        <v>0.1131157</v>
      </c>
      <c r="DM354">
        <v>0.1185327</v>
      </c>
      <c r="DN354">
        <v>4.93923E-2</v>
      </c>
      <c r="DO354">
        <v>3.69144E-2</v>
      </c>
      <c r="DP354">
        <v>6.6189399999999995E-2</v>
      </c>
      <c r="DQ354">
        <v>0.15701039999999999</v>
      </c>
      <c r="DR354">
        <v>0.30541200000000002</v>
      </c>
      <c r="DS354">
        <v>0.24575759999999999</v>
      </c>
      <c r="DT354">
        <v>0.30733300000000002</v>
      </c>
      <c r="DU354">
        <v>0.36117630000000001</v>
      </c>
      <c r="DV354">
        <v>0.41716019999999998</v>
      </c>
      <c r="DW354">
        <v>0.38792939999999998</v>
      </c>
      <c r="DX354">
        <v>0.3736372</v>
      </c>
      <c r="DY354">
        <v>0.36897269999999999</v>
      </c>
      <c r="DZ354">
        <v>0.43913829999999998</v>
      </c>
      <c r="EA354">
        <v>0.3248896</v>
      </c>
      <c r="EB354">
        <v>0.29291139999999999</v>
      </c>
      <c r="EC354">
        <v>0.26186619999999999</v>
      </c>
      <c r="ED354">
        <v>0.28206989999999998</v>
      </c>
      <c r="EE354">
        <v>0.2229342</v>
      </c>
      <c r="EF354">
        <v>0.25212099999999998</v>
      </c>
      <c r="EG354">
        <v>0.2162656</v>
      </c>
      <c r="EH354">
        <v>0.32618170000000002</v>
      </c>
      <c r="EI354">
        <v>0.2629553</v>
      </c>
      <c r="EJ354">
        <v>0.22848070000000001</v>
      </c>
      <c r="EK354">
        <v>0.22654679999999999</v>
      </c>
      <c r="EL354">
        <v>0.1362555</v>
      </c>
      <c r="EM354">
        <v>0.12450890000000001</v>
      </c>
      <c r="EN354">
        <v>0.15025649999999999</v>
      </c>
      <c r="EO354">
        <v>0.2381288</v>
      </c>
      <c r="EP354">
        <v>0.3862621</v>
      </c>
      <c r="EQ354">
        <v>0.31263360000000001</v>
      </c>
      <c r="ER354">
        <v>0.36663059999999997</v>
      </c>
      <c r="ES354">
        <v>0.41771140000000001</v>
      </c>
      <c r="ET354">
        <v>60.768509999999999</v>
      </c>
      <c r="EU354">
        <v>59.552759999999999</v>
      </c>
      <c r="EV354">
        <v>58.533810000000003</v>
      </c>
      <c r="EW354">
        <v>57.483110000000003</v>
      </c>
      <c r="EX354">
        <v>56.647410000000001</v>
      </c>
      <c r="EY354">
        <v>55.881480000000003</v>
      </c>
      <c r="EZ354">
        <v>56.036090000000002</v>
      </c>
      <c r="FA354">
        <v>59.180140000000002</v>
      </c>
      <c r="FB354">
        <v>62.998249999999999</v>
      </c>
      <c r="FC354">
        <v>66.591669999999993</v>
      </c>
      <c r="FD354">
        <v>70.046440000000004</v>
      </c>
      <c r="FE354">
        <v>72.965810000000005</v>
      </c>
      <c r="FF354">
        <v>75.038640000000001</v>
      </c>
      <c r="FG354">
        <v>76.678600000000003</v>
      </c>
      <c r="FH354">
        <v>77.813479999999998</v>
      </c>
      <c r="FI354">
        <v>78.151780000000002</v>
      </c>
      <c r="FJ354">
        <v>77.964389999999995</v>
      </c>
      <c r="FK354">
        <v>76.932259999999999</v>
      </c>
      <c r="FL354">
        <v>74.811019999999999</v>
      </c>
      <c r="FM354">
        <v>71.502129999999994</v>
      </c>
      <c r="FN354">
        <v>68.099980000000002</v>
      </c>
      <c r="FO354">
        <v>65.562579999999997</v>
      </c>
      <c r="FP354">
        <v>63.550319999999999</v>
      </c>
      <c r="FQ354">
        <v>61.924399999999999</v>
      </c>
      <c r="FR354">
        <v>6.7336199999999999E-2</v>
      </c>
      <c r="FS354">
        <v>8.4386299999999997E-2</v>
      </c>
      <c r="FT354">
        <v>0.1179825</v>
      </c>
    </row>
    <row r="355" spans="1:176" x14ac:dyDescent="0.2">
      <c r="A355" t="s">
        <v>199</v>
      </c>
      <c r="B355" t="s">
        <v>193</v>
      </c>
      <c r="C355" t="s">
        <v>1</v>
      </c>
      <c r="D355" t="s">
        <v>245</v>
      </c>
      <c r="E355">
        <v>2088</v>
      </c>
      <c r="F355">
        <v>6.4446380000000003</v>
      </c>
      <c r="G355">
        <v>6.0828740000000003</v>
      </c>
      <c r="H355">
        <v>5.9515370000000001</v>
      </c>
      <c r="I355">
        <v>5.9243269999999999</v>
      </c>
      <c r="J355">
        <v>6.1312569999999997</v>
      </c>
      <c r="K355">
        <v>6.7119049999999998</v>
      </c>
      <c r="L355">
        <v>7.5897439999999996</v>
      </c>
      <c r="M355">
        <v>9.5901560000000003</v>
      </c>
      <c r="N355">
        <v>11.927300000000001</v>
      </c>
      <c r="O355">
        <v>13.8721</v>
      </c>
      <c r="P355">
        <v>15.62481</v>
      </c>
      <c r="Q355">
        <v>16.87519</v>
      </c>
      <c r="R355">
        <v>17.490929999999999</v>
      </c>
      <c r="S355">
        <v>18.061679999999999</v>
      </c>
      <c r="T355">
        <v>18.012709999999998</v>
      </c>
      <c r="U355">
        <v>17.420059999999999</v>
      </c>
      <c r="V355">
        <v>16.28941</v>
      </c>
      <c r="W355">
        <v>14.257759999999999</v>
      </c>
      <c r="X355">
        <v>12.825699999999999</v>
      </c>
      <c r="Y355">
        <v>11.74864</v>
      </c>
      <c r="Z355">
        <v>10.8667</v>
      </c>
      <c r="AA355">
        <v>9.2767470000000003</v>
      </c>
      <c r="AB355">
        <v>7.9373290000000001</v>
      </c>
      <c r="AC355">
        <v>7.100778</v>
      </c>
      <c r="AD355">
        <v>0.30391750000000001</v>
      </c>
      <c r="AE355">
        <v>0.23773150000000001</v>
      </c>
      <c r="AF355">
        <v>0.20937729999999999</v>
      </c>
      <c r="AG355">
        <v>0.2070786</v>
      </c>
      <c r="AH355">
        <v>0.24105270000000001</v>
      </c>
      <c r="AI355">
        <v>0.1230382</v>
      </c>
      <c r="AJ355">
        <v>0.10304530000000001</v>
      </c>
      <c r="AK355">
        <v>-3.6044199999999998E-2</v>
      </c>
      <c r="AL355">
        <v>-0.14622350000000001</v>
      </c>
      <c r="AM355">
        <v>-0.12953010000000001</v>
      </c>
      <c r="AN355">
        <v>-3.1079699999999998E-2</v>
      </c>
      <c r="AO355">
        <v>-0.13482140000000001</v>
      </c>
      <c r="AP355">
        <v>-2.5838E-2</v>
      </c>
      <c r="AQ355">
        <v>-9.3255900000000003E-2</v>
      </c>
      <c r="AR355">
        <v>-0.17873829999999999</v>
      </c>
      <c r="AS355">
        <v>-0.16349649999999999</v>
      </c>
      <c r="AT355">
        <v>-0.14560290000000001</v>
      </c>
      <c r="AU355">
        <v>-0.281364</v>
      </c>
      <c r="AV355">
        <v>-0.22966200000000001</v>
      </c>
      <c r="AW355">
        <v>-0.2498293</v>
      </c>
      <c r="AX355">
        <v>-0.14412520000000001</v>
      </c>
      <c r="AY355">
        <v>-8.4781200000000001E-2</v>
      </c>
      <c r="AZ355">
        <v>0.1036806</v>
      </c>
      <c r="BA355">
        <v>0.1885579</v>
      </c>
      <c r="BB355">
        <v>0.35791990000000001</v>
      </c>
      <c r="BC355">
        <v>0.28791870000000003</v>
      </c>
      <c r="BD355">
        <v>0.25763799999999998</v>
      </c>
      <c r="BE355">
        <v>0.25364229999999999</v>
      </c>
      <c r="BF355">
        <v>0.2909735</v>
      </c>
      <c r="BG355">
        <v>0.17631279999999999</v>
      </c>
      <c r="BH355">
        <v>0.1719243</v>
      </c>
      <c r="BI355">
        <v>4.0205600000000001E-2</v>
      </c>
      <c r="BJ355">
        <v>-6.2564099999999997E-2</v>
      </c>
      <c r="BK355">
        <v>-4.0102899999999997E-2</v>
      </c>
      <c r="BL355">
        <v>6.9434700000000002E-2</v>
      </c>
      <c r="BM355">
        <v>-2.9152399999999998E-2</v>
      </c>
      <c r="BN355">
        <v>8.5363099999999997E-2</v>
      </c>
      <c r="BO355">
        <v>2.0995E-2</v>
      </c>
      <c r="BP355">
        <v>-6.3373299999999994E-2</v>
      </c>
      <c r="BQ355">
        <v>-5.5482299999999998E-2</v>
      </c>
      <c r="BR355">
        <v>-5.8739699999999999E-2</v>
      </c>
      <c r="BS355">
        <v>-0.19376940000000001</v>
      </c>
      <c r="BT355">
        <v>-0.145595</v>
      </c>
      <c r="BU355">
        <v>-0.1687109</v>
      </c>
      <c r="BV355">
        <v>-6.3275100000000001E-2</v>
      </c>
      <c r="BW355">
        <v>-1.79052E-2</v>
      </c>
      <c r="BX355">
        <v>0.16297819999999999</v>
      </c>
      <c r="BY355">
        <v>0.24509310000000001</v>
      </c>
      <c r="BZ355">
        <v>0.3953219</v>
      </c>
      <c r="CA355">
        <v>0.32267820000000003</v>
      </c>
      <c r="CB355">
        <v>0.29106320000000002</v>
      </c>
      <c r="CC355">
        <v>0.28589219999999999</v>
      </c>
      <c r="CD355">
        <v>0.32554840000000002</v>
      </c>
      <c r="CE355">
        <v>0.2132107</v>
      </c>
      <c r="CF355">
        <v>0.21962979999999999</v>
      </c>
      <c r="CG355">
        <v>9.3016000000000001E-2</v>
      </c>
      <c r="CH355">
        <v>-4.6217999999999997E-3</v>
      </c>
      <c r="CI355">
        <v>2.1834099999999999E-2</v>
      </c>
      <c r="CJ355">
        <v>0.1390506</v>
      </c>
      <c r="CK355">
        <v>4.4033700000000002E-2</v>
      </c>
      <c r="CL355">
        <v>0.16238060000000001</v>
      </c>
      <c r="CM355">
        <v>0.1001248</v>
      </c>
      <c r="CN355">
        <v>1.65281E-2</v>
      </c>
      <c r="CO355">
        <v>1.9327899999999999E-2</v>
      </c>
      <c r="CP355">
        <v>1.4214E-3</v>
      </c>
      <c r="CQ355">
        <v>-0.13310169999999999</v>
      </c>
      <c r="CR355">
        <v>-8.7370400000000001E-2</v>
      </c>
      <c r="CS355">
        <v>-0.11252860000000001</v>
      </c>
      <c r="CT355">
        <v>-7.2785999999999997E-3</v>
      </c>
      <c r="CU355">
        <v>2.8412900000000001E-2</v>
      </c>
      <c r="CV355">
        <v>0.2040476</v>
      </c>
      <c r="CW355">
        <v>0.28424919999999998</v>
      </c>
      <c r="CX355">
        <v>0.43272379999999999</v>
      </c>
      <c r="CY355">
        <v>0.35743780000000003</v>
      </c>
      <c r="CZ355">
        <v>0.32448830000000001</v>
      </c>
      <c r="DA355">
        <v>0.31814199999999998</v>
      </c>
      <c r="DB355">
        <v>0.36012339999999998</v>
      </c>
      <c r="DC355">
        <v>0.25010850000000001</v>
      </c>
      <c r="DD355">
        <v>0.2673352</v>
      </c>
      <c r="DE355">
        <v>0.14582639999999999</v>
      </c>
      <c r="DF355">
        <v>5.3320399999999997E-2</v>
      </c>
      <c r="DG355">
        <v>8.3771100000000001E-2</v>
      </c>
      <c r="DH355">
        <v>0.20866660000000001</v>
      </c>
      <c r="DI355">
        <v>0.1172198</v>
      </c>
      <c r="DJ355">
        <v>0.2393981</v>
      </c>
      <c r="DK355">
        <v>0.17925450000000001</v>
      </c>
      <c r="DL355">
        <v>9.6429399999999998E-2</v>
      </c>
      <c r="DM355">
        <v>9.4138200000000005E-2</v>
      </c>
      <c r="DN355">
        <v>6.1582600000000001E-2</v>
      </c>
      <c r="DO355">
        <v>-7.2433999999999998E-2</v>
      </c>
      <c r="DP355">
        <v>-2.9145799999999999E-2</v>
      </c>
      <c r="DQ355">
        <v>-5.6346300000000002E-2</v>
      </c>
      <c r="DR355">
        <v>4.8717999999999997E-2</v>
      </c>
      <c r="DS355">
        <v>7.4731000000000006E-2</v>
      </c>
      <c r="DT355">
        <v>0.245117</v>
      </c>
      <c r="DU355">
        <v>0.32340530000000001</v>
      </c>
      <c r="DV355">
        <v>0.4867263</v>
      </c>
      <c r="DW355">
        <v>0.40762500000000002</v>
      </c>
      <c r="DX355">
        <v>0.372749</v>
      </c>
      <c r="DY355">
        <v>0.36470570000000002</v>
      </c>
      <c r="DZ355">
        <v>0.41004410000000002</v>
      </c>
      <c r="EA355">
        <v>0.30338320000000002</v>
      </c>
      <c r="EB355">
        <v>0.33621430000000002</v>
      </c>
      <c r="EC355">
        <v>0.2220761</v>
      </c>
      <c r="ED355">
        <v>0.13697980000000001</v>
      </c>
      <c r="EE355">
        <v>0.1731983</v>
      </c>
      <c r="EF355">
        <v>0.30918099999999998</v>
      </c>
      <c r="EG355">
        <v>0.2228889</v>
      </c>
      <c r="EH355">
        <v>0.3505992</v>
      </c>
      <c r="EI355">
        <v>0.29350540000000003</v>
      </c>
      <c r="EJ355">
        <v>0.21179429999999999</v>
      </c>
      <c r="EK355">
        <v>0.20215240000000001</v>
      </c>
      <c r="EL355">
        <v>0.14844570000000001</v>
      </c>
      <c r="EM355">
        <v>1.51606E-2</v>
      </c>
      <c r="EN355">
        <v>5.4921200000000003E-2</v>
      </c>
      <c r="EO355">
        <v>2.4772099999999998E-2</v>
      </c>
      <c r="EP355">
        <v>0.12956799999999999</v>
      </c>
      <c r="EQ355">
        <v>0.14160700000000001</v>
      </c>
      <c r="ER355">
        <v>0.30441469999999998</v>
      </c>
      <c r="ES355">
        <v>0.37994050000000001</v>
      </c>
      <c r="ET355">
        <v>66.809179999999998</v>
      </c>
      <c r="EU355">
        <v>65.070220000000006</v>
      </c>
      <c r="EV355">
        <v>63.589739999999999</v>
      </c>
      <c r="EW355">
        <v>62.41431</v>
      </c>
      <c r="EX355">
        <v>61.490430000000003</v>
      </c>
      <c r="EY355">
        <v>60.471850000000003</v>
      </c>
      <c r="EZ355">
        <v>60.676670000000001</v>
      </c>
      <c r="FA355">
        <v>65.784419999999997</v>
      </c>
      <c r="FB355">
        <v>72.114779999999996</v>
      </c>
      <c r="FC355">
        <v>77.969120000000004</v>
      </c>
      <c r="FD355">
        <v>82.923230000000004</v>
      </c>
      <c r="FE355">
        <v>87.234440000000006</v>
      </c>
      <c r="FF355">
        <v>89.785799999999995</v>
      </c>
      <c r="FG355">
        <v>91.569590000000005</v>
      </c>
      <c r="FH355">
        <v>92.844279999999998</v>
      </c>
      <c r="FI355">
        <v>93.259349999999998</v>
      </c>
      <c r="FJ355">
        <v>92.955190000000002</v>
      </c>
      <c r="FK355">
        <v>92.237560000000002</v>
      </c>
      <c r="FL355">
        <v>89.886700000000005</v>
      </c>
      <c r="FM355">
        <v>85.435929999999999</v>
      </c>
      <c r="FN355">
        <v>80.887730000000005</v>
      </c>
      <c r="FO355">
        <v>77.434640000000002</v>
      </c>
      <c r="FP355">
        <v>74.324330000000003</v>
      </c>
      <c r="FQ355">
        <v>71.861580000000004</v>
      </c>
      <c r="FR355">
        <v>6.7336199999999999E-2</v>
      </c>
      <c r="FS355">
        <v>8.4386299999999997E-2</v>
      </c>
      <c r="FT355">
        <v>0.1179825</v>
      </c>
    </row>
    <row r="356" spans="1:176" x14ac:dyDescent="0.2">
      <c r="A356" t="s">
        <v>199</v>
      </c>
      <c r="B356" t="s">
        <v>193</v>
      </c>
      <c r="C356" t="s">
        <v>1</v>
      </c>
      <c r="D356" t="s">
        <v>248</v>
      </c>
      <c r="E356">
        <v>2088</v>
      </c>
      <c r="F356">
        <v>5.7616719999999999</v>
      </c>
      <c r="G356">
        <v>5.6016919999999999</v>
      </c>
      <c r="H356">
        <v>5.5331419999999998</v>
      </c>
      <c r="I356">
        <v>5.6228809999999996</v>
      </c>
      <c r="J356">
        <v>5.9734109999999996</v>
      </c>
      <c r="K356">
        <v>6.563008</v>
      </c>
      <c r="L356">
        <v>7.6154130000000002</v>
      </c>
      <c r="M356">
        <v>9.2118230000000008</v>
      </c>
      <c r="N356">
        <v>10.915710000000001</v>
      </c>
      <c r="O356">
        <v>11.529870000000001</v>
      </c>
      <c r="P356">
        <v>11.952299999999999</v>
      </c>
      <c r="Q356">
        <v>12.17234</v>
      </c>
      <c r="R356">
        <v>11.9922</v>
      </c>
      <c r="S356">
        <v>12.20248</v>
      </c>
      <c r="T356">
        <v>12.0463</v>
      </c>
      <c r="U356">
        <v>11.499610000000001</v>
      </c>
      <c r="V356">
        <v>10.723610000000001</v>
      </c>
      <c r="W356">
        <v>10.144159999999999</v>
      </c>
      <c r="X356">
        <v>9.4967579999999998</v>
      </c>
      <c r="Y356">
        <v>8.9367760000000001</v>
      </c>
      <c r="Z356">
        <v>8.2327860000000008</v>
      </c>
      <c r="AA356">
        <v>7.3518730000000003</v>
      </c>
      <c r="AB356">
        <v>6.5754919999999997</v>
      </c>
      <c r="AC356">
        <v>6.1388299999999996</v>
      </c>
      <c r="AD356">
        <v>0.32871309999999998</v>
      </c>
      <c r="AE356">
        <v>0.28773599999999999</v>
      </c>
      <c r="AF356">
        <v>0.25591130000000001</v>
      </c>
      <c r="AG356">
        <v>0.2487383</v>
      </c>
      <c r="AH356">
        <v>0.28596120000000003</v>
      </c>
      <c r="AI356">
        <v>0.13100249999999999</v>
      </c>
      <c r="AJ356">
        <v>-4.5582900000000003E-2</v>
      </c>
      <c r="AK356">
        <v>-0.1199817</v>
      </c>
      <c r="AL356">
        <v>-9.1273300000000002E-2</v>
      </c>
      <c r="AM356">
        <v>-0.1359891</v>
      </c>
      <c r="AN356">
        <v>-0.1146218</v>
      </c>
      <c r="AO356">
        <v>-4.5220900000000001E-2</v>
      </c>
      <c r="AP356">
        <v>2.4133100000000001E-2</v>
      </c>
      <c r="AQ356">
        <v>5.1163300000000002E-2</v>
      </c>
      <c r="AR356">
        <v>5.8978900000000001E-2</v>
      </c>
      <c r="AS356">
        <v>0.1479654</v>
      </c>
      <c r="AT356">
        <v>0.17712600000000001</v>
      </c>
      <c r="AU356">
        <v>0.15639510000000001</v>
      </c>
      <c r="AV356">
        <v>0.27151550000000002</v>
      </c>
      <c r="AW356">
        <v>0.3535103</v>
      </c>
      <c r="AX356" s="61">
        <v>0.39423439999999998</v>
      </c>
      <c r="AY356">
        <v>0.3783571</v>
      </c>
      <c r="AZ356">
        <v>0.37070769999999997</v>
      </c>
      <c r="BA356">
        <v>0.35574159999999999</v>
      </c>
      <c r="BB356">
        <v>0.36077500000000001</v>
      </c>
      <c r="BC356">
        <v>0.31906479999999998</v>
      </c>
      <c r="BD356">
        <v>0.2860683</v>
      </c>
      <c r="BE356">
        <v>0.2788466</v>
      </c>
      <c r="BF356">
        <v>0.31767109999999998</v>
      </c>
      <c r="BG356">
        <v>0.16170100000000001</v>
      </c>
      <c r="BH356">
        <v>-7.0309999999999999E-3</v>
      </c>
      <c r="BI356">
        <v>-7.2653200000000001E-2</v>
      </c>
      <c r="BJ356">
        <v>-3.2774600000000001E-2</v>
      </c>
      <c r="BK356">
        <v>-8.6576200000000006E-2</v>
      </c>
      <c r="BL356">
        <v>-6.2306300000000002E-2</v>
      </c>
      <c r="BM356">
        <v>1.0173099999999999E-2</v>
      </c>
      <c r="BN356">
        <v>8.0607700000000004E-2</v>
      </c>
      <c r="BO356">
        <v>0.1066785</v>
      </c>
      <c r="BP356">
        <v>0.1173878</v>
      </c>
      <c r="BQ356">
        <v>0.2044985</v>
      </c>
      <c r="BR356">
        <v>0.2242856</v>
      </c>
      <c r="BS356">
        <v>0.2079549</v>
      </c>
      <c r="BT356">
        <v>0.320239</v>
      </c>
      <c r="BU356">
        <v>0.4015222</v>
      </c>
      <c r="BV356">
        <v>0.43531629999999999</v>
      </c>
      <c r="BW356">
        <v>0.41765649999999999</v>
      </c>
      <c r="BX356">
        <v>0.40588289999999999</v>
      </c>
      <c r="BY356">
        <v>0.38865490000000003</v>
      </c>
      <c r="BZ356">
        <v>0.38298090000000001</v>
      </c>
      <c r="CA356">
        <v>0.34076299999999998</v>
      </c>
      <c r="CB356">
        <v>0.30695499999999998</v>
      </c>
      <c r="CC356">
        <v>0.29969950000000001</v>
      </c>
      <c r="CD356">
        <v>0.33963339999999997</v>
      </c>
      <c r="CE356">
        <v>0.18296270000000001</v>
      </c>
      <c r="CF356">
        <v>1.9669900000000001E-2</v>
      </c>
      <c r="CG356">
        <v>-3.9873699999999998E-2</v>
      </c>
      <c r="CH356">
        <v>7.7413999999999998E-3</v>
      </c>
      <c r="CI356">
        <v>-5.2352999999999997E-2</v>
      </c>
      <c r="CJ356">
        <v>-2.60728E-2</v>
      </c>
      <c r="CK356">
        <v>4.8538699999999997E-2</v>
      </c>
      <c r="CL356">
        <v>0.1197218</v>
      </c>
      <c r="CM356">
        <v>0.14512820000000001</v>
      </c>
      <c r="CN356">
        <v>0.1578417</v>
      </c>
      <c r="CO356">
        <v>0.24365300000000001</v>
      </c>
      <c r="CP356">
        <v>0.25694820000000002</v>
      </c>
      <c r="CQ356">
        <v>0.2436651</v>
      </c>
      <c r="CR356">
        <v>0.35398479999999999</v>
      </c>
      <c r="CS356">
        <v>0.43477500000000002</v>
      </c>
      <c r="CT356">
        <v>0.4637694</v>
      </c>
      <c r="CU356">
        <v>0.44487510000000002</v>
      </c>
      <c r="CV356">
        <v>0.43024519999999999</v>
      </c>
      <c r="CW356">
        <v>0.4114505</v>
      </c>
      <c r="CX356">
        <v>0.40518690000000002</v>
      </c>
      <c r="CY356">
        <v>0.36246119999999998</v>
      </c>
      <c r="CZ356">
        <v>0.32784160000000001</v>
      </c>
      <c r="DA356">
        <v>0.32055230000000001</v>
      </c>
      <c r="DB356">
        <v>0.36159570000000002</v>
      </c>
      <c r="DC356">
        <v>0.2042245</v>
      </c>
      <c r="DD356">
        <v>4.63709E-2</v>
      </c>
      <c r="DE356">
        <v>-7.0940999999999999E-3</v>
      </c>
      <c r="DF356">
        <v>4.8257399999999999E-2</v>
      </c>
      <c r="DG356">
        <v>-1.8129800000000001E-2</v>
      </c>
      <c r="DH356">
        <v>1.01607E-2</v>
      </c>
      <c r="DI356">
        <v>8.6904400000000007E-2</v>
      </c>
      <c r="DJ356">
        <v>0.158836</v>
      </c>
      <c r="DK356">
        <v>0.18357789999999999</v>
      </c>
      <c r="DL356">
        <v>0.19829550000000001</v>
      </c>
      <c r="DM356">
        <v>0.28280759999999999</v>
      </c>
      <c r="DN356">
        <v>0.2896107</v>
      </c>
      <c r="DO356">
        <v>0.27937529999999999</v>
      </c>
      <c r="DP356">
        <v>0.38773059999999998</v>
      </c>
      <c r="DQ356">
        <v>0.4680279</v>
      </c>
      <c r="DR356">
        <v>0.49222260000000001</v>
      </c>
      <c r="DS356">
        <v>0.47209370000000001</v>
      </c>
      <c r="DT356">
        <v>0.45460739999999999</v>
      </c>
      <c r="DU356">
        <v>0.43424610000000002</v>
      </c>
      <c r="DV356">
        <v>0.43724879999999999</v>
      </c>
      <c r="DW356">
        <v>0.39378999999999997</v>
      </c>
      <c r="DX356">
        <v>0.3579987</v>
      </c>
      <c r="DY356">
        <v>0.35066059999999999</v>
      </c>
      <c r="DZ356">
        <v>0.39330559999999998</v>
      </c>
      <c r="EA356">
        <v>0.23492299999999999</v>
      </c>
      <c r="EB356">
        <v>8.4922800000000007E-2</v>
      </c>
      <c r="EC356">
        <v>4.0234300000000001E-2</v>
      </c>
      <c r="ED356">
        <v>0.106756</v>
      </c>
      <c r="EE356">
        <v>3.1283100000000001E-2</v>
      </c>
      <c r="EF356">
        <v>6.24761E-2</v>
      </c>
      <c r="EG356">
        <v>0.14229839999999999</v>
      </c>
      <c r="EH356">
        <v>0.21531059999999999</v>
      </c>
      <c r="EI356">
        <v>0.2390931</v>
      </c>
      <c r="EJ356">
        <v>0.2567044</v>
      </c>
      <c r="EK356">
        <v>0.3393407</v>
      </c>
      <c r="EL356">
        <v>0.33677030000000002</v>
      </c>
      <c r="EM356">
        <v>0.33093519999999998</v>
      </c>
      <c r="EN356">
        <v>0.43645410000000001</v>
      </c>
      <c r="EO356">
        <v>0.51603980000000005</v>
      </c>
      <c r="EP356">
        <v>0.53330449999999996</v>
      </c>
      <c r="EQ356">
        <v>0.51139310000000004</v>
      </c>
      <c r="ER356">
        <v>0.48978260000000001</v>
      </c>
      <c r="ES356">
        <v>0.4671594</v>
      </c>
      <c r="ET356">
        <v>50.570549999999997</v>
      </c>
      <c r="EU356">
        <v>49.92033</v>
      </c>
      <c r="EV356">
        <v>49.264960000000002</v>
      </c>
      <c r="EW356">
        <v>48.677309999999999</v>
      </c>
      <c r="EX356">
        <v>48.131230000000002</v>
      </c>
      <c r="EY356">
        <v>47.770290000000003</v>
      </c>
      <c r="EZ356">
        <v>47.572609999999997</v>
      </c>
      <c r="FA356">
        <v>48.873779999999996</v>
      </c>
      <c r="FB356">
        <v>52.684690000000003</v>
      </c>
      <c r="FC356">
        <v>56.884500000000003</v>
      </c>
      <c r="FD356">
        <v>60.49456</v>
      </c>
      <c r="FE356">
        <v>63.586030000000001</v>
      </c>
      <c r="FF356">
        <v>65.597449999999995</v>
      </c>
      <c r="FG356">
        <v>66.810649999999995</v>
      </c>
      <c r="FH356">
        <v>66.927090000000007</v>
      </c>
      <c r="FI356">
        <v>65.908479999999997</v>
      </c>
      <c r="FJ356">
        <v>63.747770000000003</v>
      </c>
      <c r="FK356">
        <v>60.841180000000001</v>
      </c>
      <c r="FL356">
        <v>58.37424</v>
      </c>
      <c r="FM356">
        <v>56.427390000000003</v>
      </c>
      <c r="FN356">
        <v>54.870959999999997</v>
      </c>
      <c r="FO356">
        <v>53.47372</v>
      </c>
      <c r="FP356">
        <v>52.272509999999997</v>
      </c>
      <c r="FQ356">
        <v>51.260550000000002</v>
      </c>
      <c r="FR356">
        <v>3.9888199999999999E-2</v>
      </c>
      <c r="FS356">
        <v>5.1266800000000001E-2</v>
      </c>
    </row>
    <row r="357" spans="1:176" x14ac:dyDescent="0.2">
      <c r="A357" t="s">
        <v>199</v>
      </c>
      <c r="B357" t="s">
        <v>193</v>
      </c>
      <c r="C357" t="s">
        <v>1</v>
      </c>
      <c r="D357" t="s">
        <v>251</v>
      </c>
      <c r="E357">
        <v>2088</v>
      </c>
      <c r="F357">
        <v>5.400569</v>
      </c>
      <c r="G357">
        <v>5.2539709999999999</v>
      </c>
      <c r="H357">
        <v>5.2978180000000004</v>
      </c>
      <c r="I357">
        <v>5.339607</v>
      </c>
      <c r="J357">
        <v>5.8269390000000003</v>
      </c>
      <c r="K357">
        <v>6.5235190000000003</v>
      </c>
      <c r="L357">
        <v>7.7185889999999997</v>
      </c>
      <c r="M357">
        <v>9.4770889999999994</v>
      </c>
      <c r="N357">
        <v>11.558339999999999</v>
      </c>
      <c r="O357">
        <v>12.15086</v>
      </c>
      <c r="P357">
        <v>12.21909</v>
      </c>
      <c r="Q357">
        <v>12.34905</v>
      </c>
      <c r="R357">
        <v>11.988329999999999</v>
      </c>
      <c r="S357">
        <v>12.028230000000001</v>
      </c>
      <c r="T357">
        <v>11.837590000000001</v>
      </c>
      <c r="U357">
        <v>11.35713</v>
      </c>
      <c r="V357">
        <v>10.72649</v>
      </c>
      <c r="W357">
        <v>10.075139999999999</v>
      </c>
      <c r="X357">
        <v>9.4181519999999992</v>
      </c>
      <c r="Y357">
        <v>8.7886050000000004</v>
      </c>
      <c r="Z357">
        <v>8.1402549999999998</v>
      </c>
      <c r="AA357">
        <v>7.1524159999999997</v>
      </c>
      <c r="AB357">
        <v>6.4415969999999998</v>
      </c>
      <c r="AC357">
        <v>5.9793349999999998</v>
      </c>
      <c r="AD357">
        <v>0.2457241</v>
      </c>
      <c r="AE357">
        <v>0.19680529999999999</v>
      </c>
      <c r="AF357">
        <v>0.17782200000000001</v>
      </c>
      <c r="AG357">
        <v>0.112277</v>
      </c>
      <c r="AH357">
        <v>0.14365310000000001</v>
      </c>
      <c r="AI357">
        <v>1.19924E-2</v>
      </c>
      <c r="AJ357">
        <v>-9.0505600000000005E-2</v>
      </c>
      <c r="AK357">
        <v>-0.17785709999999999</v>
      </c>
      <c r="AL357">
        <v>-0.1124719</v>
      </c>
      <c r="AM357">
        <v>-0.1987119</v>
      </c>
      <c r="AN357">
        <v>-0.18645</v>
      </c>
      <c r="AO357">
        <v>-6.8648299999999995E-2</v>
      </c>
      <c r="AP357">
        <v>4.7705999999999998E-3</v>
      </c>
      <c r="AQ357">
        <v>2.3944699999999999E-2</v>
      </c>
      <c r="AR357">
        <v>2.5956900000000001E-2</v>
      </c>
      <c r="AS357">
        <v>0.1064862</v>
      </c>
      <c r="AT357">
        <v>0.1237244</v>
      </c>
      <c r="AU357">
        <v>9.3916899999999998E-2</v>
      </c>
      <c r="AV357">
        <v>0.25825569999999998</v>
      </c>
      <c r="AW357" s="61">
        <v>0.30389880000000002</v>
      </c>
      <c r="AX357">
        <v>0.32279550000000001</v>
      </c>
      <c r="AY357">
        <v>0.31829400000000002</v>
      </c>
      <c r="AZ357">
        <v>0.27839619999999998</v>
      </c>
      <c r="BA357">
        <v>0.24589920000000001</v>
      </c>
      <c r="BB357">
        <v>0.27778599999999998</v>
      </c>
      <c r="BC357">
        <v>0.228134</v>
      </c>
      <c r="BD357">
        <v>0.2079791</v>
      </c>
      <c r="BE357">
        <v>0.14238529999999999</v>
      </c>
      <c r="BF357">
        <v>0.17536309999999999</v>
      </c>
      <c r="BG357">
        <v>4.2691E-2</v>
      </c>
      <c r="BH357">
        <v>-5.1953699999999998E-2</v>
      </c>
      <c r="BI357">
        <v>-0.13052859999999999</v>
      </c>
      <c r="BJ357">
        <v>-5.3973300000000002E-2</v>
      </c>
      <c r="BK357">
        <v>-0.14929899999999999</v>
      </c>
      <c r="BL357">
        <v>-0.13413459999999999</v>
      </c>
      <c r="BM357">
        <v>-1.32543E-2</v>
      </c>
      <c r="BN357">
        <v>6.12452E-2</v>
      </c>
      <c r="BO357">
        <v>7.94599E-2</v>
      </c>
      <c r="BP357">
        <v>8.4365800000000005E-2</v>
      </c>
      <c r="BQ357">
        <v>0.1630192</v>
      </c>
      <c r="BR357">
        <v>0.17088400000000001</v>
      </c>
      <c r="BS357">
        <v>0.14547679999999999</v>
      </c>
      <c r="BT357">
        <v>0.30697920000000001</v>
      </c>
      <c r="BU357">
        <v>0.35191070000000002</v>
      </c>
      <c r="BV357">
        <v>0.36387730000000001</v>
      </c>
      <c r="BW357">
        <v>0.35759340000000001</v>
      </c>
      <c r="BX357">
        <v>0.3135714</v>
      </c>
      <c r="BY357">
        <v>0.27881250000000002</v>
      </c>
      <c r="BZ357">
        <v>0.29999199999999998</v>
      </c>
      <c r="CA357">
        <v>0.2498322</v>
      </c>
      <c r="CB357">
        <v>0.22886570000000001</v>
      </c>
      <c r="CC357">
        <v>0.1632382</v>
      </c>
      <c r="CD357">
        <v>0.19732540000000001</v>
      </c>
      <c r="CE357">
        <v>6.3952700000000001E-2</v>
      </c>
      <c r="CF357">
        <v>-2.5252799999999999E-2</v>
      </c>
      <c r="CG357">
        <v>-9.7749100000000005E-2</v>
      </c>
      <c r="CH357">
        <v>-1.34573E-2</v>
      </c>
      <c r="CI357">
        <v>-0.11507580000000001</v>
      </c>
      <c r="CJ357">
        <v>-9.7901100000000005E-2</v>
      </c>
      <c r="CK357">
        <v>2.5111399999999999E-2</v>
      </c>
      <c r="CL357">
        <v>0.1003594</v>
      </c>
      <c r="CM357">
        <v>0.1179096</v>
      </c>
      <c r="CN357">
        <v>0.12481970000000001</v>
      </c>
      <c r="CO357">
        <v>0.20217379999999999</v>
      </c>
      <c r="CP357">
        <v>0.20354659999999999</v>
      </c>
      <c r="CQ357">
        <v>0.18118699999999999</v>
      </c>
      <c r="CR357">
        <v>0.340725</v>
      </c>
      <c r="CS357">
        <v>0.38516359999999999</v>
      </c>
      <c r="CT357">
        <v>0.39233050000000003</v>
      </c>
      <c r="CU357">
        <v>0.38481209999999999</v>
      </c>
      <c r="CV357">
        <v>0.3379337</v>
      </c>
      <c r="CW357">
        <v>0.30160809999999999</v>
      </c>
      <c r="CX357">
        <v>0.32219799999999998</v>
      </c>
      <c r="CY357">
        <v>0.27153040000000001</v>
      </c>
      <c r="CZ357">
        <v>0.24975240000000001</v>
      </c>
      <c r="DA357">
        <v>0.184091</v>
      </c>
      <c r="DB357">
        <v>0.2192876</v>
      </c>
      <c r="DC357">
        <v>8.5214399999999996E-2</v>
      </c>
      <c r="DD357">
        <v>1.4482E-3</v>
      </c>
      <c r="DE357">
        <v>-6.4969499999999999E-2</v>
      </c>
      <c r="DF357">
        <v>2.7058700000000002E-2</v>
      </c>
      <c r="DG357">
        <v>-8.0852599999999997E-2</v>
      </c>
      <c r="DH357">
        <v>-6.16675E-2</v>
      </c>
      <c r="DI357">
        <v>6.3477000000000006E-2</v>
      </c>
      <c r="DJ357">
        <v>0.1394735</v>
      </c>
      <c r="DK357">
        <v>0.15635930000000001</v>
      </c>
      <c r="DL357">
        <v>0.16527349999999999</v>
      </c>
      <c r="DM357">
        <v>0.2413284</v>
      </c>
      <c r="DN357">
        <v>0.23620920000000001</v>
      </c>
      <c r="DO357">
        <v>0.21689720000000001</v>
      </c>
      <c r="DP357">
        <v>0.37447079999999999</v>
      </c>
      <c r="DQ357">
        <v>0.41841640000000002</v>
      </c>
      <c r="DR357">
        <v>0.42078369999999998</v>
      </c>
      <c r="DS357">
        <v>0.41203070000000003</v>
      </c>
      <c r="DT357">
        <v>0.3622959</v>
      </c>
      <c r="DU357">
        <v>0.32440370000000002</v>
      </c>
      <c r="DV357">
        <v>0.35425990000000002</v>
      </c>
      <c r="DW357">
        <v>0.3028592</v>
      </c>
      <c r="DX357">
        <v>0.27990939999999997</v>
      </c>
      <c r="DY357">
        <v>0.21419930000000001</v>
      </c>
      <c r="DZ357">
        <v>0.25099759999999999</v>
      </c>
      <c r="EA357">
        <v>0.115913</v>
      </c>
      <c r="EB357">
        <v>4.0000099999999997E-2</v>
      </c>
      <c r="EC357">
        <v>-1.76411E-2</v>
      </c>
      <c r="ED357">
        <v>8.5557300000000003E-2</v>
      </c>
      <c r="EE357">
        <v>-3.1439700000000001E-2</v>
      </c>
      <c r="EF357">
        <v>-9.3521000000000003E-3</v>
      </c>
      <c r="EG357">
        <v>0.118871</v>
      </c>
      <c r="EH357">
        <v>0.19594809999999999</v>
      </c>
      <c r="EI357">
        <v>0.21187449999999999</v>
      </c>
      <c r="EJ357">
        <v>0.2236824</v>
      </c>
      <c r="EK357">
        <v>0.2978614</v>
      </c>
      <c r="EL357">
        <v>0.28336869999999997</v>
      </c>
      <c r="EM357">
        <v>0.2684571</v>
      </c>
      <c r="EN357">
        <v>0.42319440000000003</v>
      </c>
      <c r="EO357">
        <v>0.46642830000000002</v>
      </c>
      <c r="EP357">
        <v>0.46186549999999998</v>
      </c>
      <c r="EQ357">
        <v>0.45133010000000001</v>
      </c>
      <c r="ER357">
        <v>0.39747110000000002</v>
      </c>
      <c r="ES357">
        <v>0.357317</v>
      </c>
      <c r="ET357">
        <v>46.79609</v>
      </c>
      <c r="EU357">
        <v>45.998370000000001</v>
      </c>
      <c r="EV357">
        <v>45.501300000000001</v>
      </c>
      <c r="EW357">
        <v>44.841679999999997</v>
      </c>
      <c r="EX357">
        <v>44.533900000000003</v>
      </c>
      <c r="EY357">
        <v>44.563960000000002</v>
      </c>
      <c r="EZ357">
        <v>43.935920000000003</v>
      </c>
      <c r="FA357">
        <v>45.075279999999999</v>
      </c>
      <c r="FB357">
        <v>49.746250000000003</v>
      </c>
      <c r="FC357">
        <v>53.966589999999997</v>
      </c>
      <c r="FD357">
        <v>57.58267</v>
      </c>
      <c r="FE357">
        <v>60.144039999999997</v>
      </c>
      <c r="FF357">
        <v>60.572670000000002</v>
      </c>
      <c r="FG357">
        <v>60.52722</v>
      </c>
      <c r="FH357">
        <v>59.942639999999997</v>
      </c>
      <c r="FI357">
        <v>59.126609999999999</v>
      </c>
      <c r="FJ357">
        <v>57.826650000000001</v>
      </c>
      <c r="FK357">
        <v>56.234479999999998</v>
      </c>
      <c r="FL357">
        <v>55.107010000000002</v>
      </c>
      <c r="FM357">
        <v>54.075699999999998</v>
      </c>
      <c r="FN357">
        <v>53.167749999999998</v>
      </c>
      <c r="FO357">
        <v>52.558239999999998</v>
      </c>
      <c r="FP357">
        <v>51.678060000000002</v>
      </c>
      <c r="FQ357">
        <v>50.912709999999997</v>
      </c>
      <c r="FR357">
        <v>3.9888199999999999E-2</v>
      </c>
      <c r="FS357">
        <v>5.1266800000000001E-2</v>
      </c>
    </row>
    <row r="358" spans="1:176" x14ac:dyDescent="0.2">
      <c r="A358" t="s">
        <v>199</v>
      </c>
      <c r="B358" t="s">
        <v>193</v>
      </c>
      <c r="C358" t="s">
        <v>1</v>
      </c>
      <c r="D358" t="s">
        <v>247</v>
      </c>
      <c r="E358">
        <v>2088</v>
      </c>
      <c r="F358">
        <v>5.8477040000000002</v>
      </c>
      <c r="G358">
        <v>5.7668689999999998</v>
      </c>
      <c r="H358">
        <v>5.7175269999999996</v>
      </c>
      <c r="I358">
        <v>5.7427070000000002</v>
      </c>
      <c r="J358">
        <v>6.1075369999999998</v>
      </c>
      <c r="K358">
        <v>6.680917</v>
      </c>
      <c r="L358">
        <v>7.9675900000000004</v>
      </c>
      <c r="M358">
        <v>9.6749220000000005</v>
      </c>
      <c r="N358">
        <v>11.58915</v>
      </c>
      <c r="O358">
        <v>12.25827</v>
      </c>
      <c r="P358">
        <v>12.796110000000001</v>
      </c>
      <c r="Q358">
        <v>13.08807</v>
      </c>
      <c r="R358">
        <v>13.16952</v>
      </c>
      <c r="S358">
        <v>13.479990000000001</v>
      </c>
      <c r="T358">
        <v>13.59943</v>
      </c>
      <c r="U358">
        <v>12.9756</v>
      </c>
      <c r="V358">
        <v>11.85224</v>
      </c>
      <c r="W358">
        <v>10.29603</v>
      </c>
      <c r="X358">
        <v>9.6305969999999999</v>
      </c>
      <c r="Y358">
        <v>9.4958159999999996</v>
      </c>
      <c r="Z358">
        <v>8.7834350000000008</v>
      </c>
      <c r="AA358">
        <v>7.6587189999999996</v>
      </c>
      <c r="AB358">
        <v>6.783385</v>
      </c>
      <c r="AC358">
        <v>6.2508319999999999</v>
      </c>
      <c r="AD358">
        <v>0.17643039999999999</v>
      </c>
      <c r="AE358">
        <v>0.25482149999999998</v>
      </c>
      <c r="AF358">
        <v>0.28759709999999999</v>
      </c>
      <c r="AG358">
        <v>0.28527239999999998</v>
      </c>
      <c r="AH358">
        <v>0.3714961</v>
      </c>
      <c r="AI358">
        <v>0.24418380000000001</v>
      </c>
      <c r="AJ358">
        <v>0.1120295</v>
      </c>
      <c r="AK358">
        <v>9.7295999999999994E-2</v>
      </c>
      <c r="AL358">
        <v>0.22634940000000001</v>
      </c>
      <c r="AM358">
        <v>8.9531200000000005E-2</v>
      </c>
      <c r="AN358">
        <v>2.0605600000000002E-2</v>
      </c>
      <c r="AO358">
        <v>-4.73465E-2</v>
      </c>
      <c r="AP358">
        <v>5.3478600000000001E-2</v>
      </c>
      <c r="AQ358">
        <v>-8.5036200000000006E-2</v>
      </c>
      <c r="AR358">
        <v>-4.8821200000000002E-2</v>
      </c>
      <c r="AS358">
        <v>-0.10837049999999999</v>
      </c>
      <c r="AT358">
        <v>-0.17716180000000001</v>
      </c>
      <c r="AU358">
        <v>-0.1261787</v>
      </c>
      <c r="AV358">
        <v>-0.12714600000000001</v>
      </c>
      <c r="AW358">
        <v>5.0764799999999999E-2</v>
      </c>
      <c r="AX358">
        <v>0.27410099999999998</v>
      </c>
      <c r="AY358">
        <v>0.2017777</v>
      </c>
      <c r="AZ358">
        <v>0.1959748</v>
      </c>
      <c r="BA358">
        <v>0.21962209999999999</v>
      </c>
      <c r="BB358">
        <v>0.2304329</v>
      </c>
      <c r="BC358">
        <v>0.30500870000000002</v>
      </c>
      <c r="BD358">
        <v>0.33585769999999998</v>
      </c>
      <c r="BE358">
        <v>0.33183600000000002</v>
      </c>
      <c r="BF358">
        <v>0.42141679999999998</v>
      </c>
      <c r="BG358">
        <v>0.29745850000000001</v>
      </c>
      <c r="BH358">
        <v>0.1809085</v>
      </c>
      <c r="BI358">
        <v>0.1735458</v>
      </c>
      <c r="BJ358">
        <v>0.31000879999999997</v>
      </c>
      <c r="BK358">
        <v>0.17895839999999999</v>
      </c>
      <c r="BL358">
        <v>0.12112000000000001</v>
      </c>
      <c r="BM358">
        <v>5.8322600000000002E-2</v>
      </c>
      <c r="BN358">
        <v>0.16467970000000001</v>
      </c>
      <c r="BO358">
        <v>2.92147E-2</v>
      </c>
      <c r="BP358">
        <v>6.65438E-2</v>
      </c>
      <c r="BQ358">
        <v>-3.5639999999999999E-4</v>
      </c>
      <c r="BR358">
        <v>-9.0298699999999996E-2</v>
      </c>
      <c r="BS358">
        <v>-3.8584199999999999E-2</v>
      </c>
      <c r="BT358">
        <v>-4.3078900000000003E-2</v>
      </c>
      <c r="BU358">
        <v>0.13188320000000001</v>
      </c>
      <c r="BV358">
        <v>0.35495110000000002</v>
      </c>
      <c r="BW358">
        <v>0.2686537</v>
      </c>
      <c r="BX358">
        <v>0.25527240000000001</v>
      </c>
      <c r="BY358">
        <v>0.27615719999999999</v>
      </c>
      <c r="BZ358">
        <v>0.26783479999999998</v>
      </c>
      <c r="CA358">
        <v>0.33976820000000002</v>
      </c>
      <c r="CB358">
        <v>0.36928290000000003</v>
      </c>
      <c r="CC358">
        <v>0.36408590000000002</v>
      </c>
      <c r="CD358">
        <v>0.4559918</v>
      </c>
      <c r="CE358">
        <v>0.3343564</v>
      </c>
      <c r="CF358">
        <v>0.22861400000000001</v>
      </c>
      <c r="CG358">
        <v>0.2263561</v>
      </c>
      <c r="CH358">
        <v>0.36795099999999997</v>
      </c>
      <c r="CI358">
        <v>0.24089540000000001</v>
      </c>
      <c r="CJ358">
        <v>0.19073590000000001</v>
      </c>
      <c r="CK358">
        <v>0.1315086</v>
      </c>
      <c r="CL358">
        <v>0.2416972</v>
      </c>
      <c r="CM358">
        <v>0.1083445</v>
      </c>
      <c r="CN358">
        <v>0.14644509999999999</v>
      </c>
      <c r="CO358">
        <v>7.4453900000000003E-2</v>
      </c>
      <c r="CP358">
        <v>-3.01376E-2</v>
      </c>
      <c r="CQ358">
        <v>2.2083499999999999E-2</v>
      </c>
      <c r="CR358">
        <v>1.51456E-2</v>
      </c>
      <c r="CS358">
        <v>0.1880655</v>
      </c>
      <c r="CT358">
        <v>0.41094760000000002</v>
      </c>
      <c r="CU358">
        <v>0.31497180000000002</v>
      </c>
      <c r="CV358">
        <v>0.29634179999999999</v>
      </c>
      <c r="CW358">
        <v>0.31531330000000002</v>
      </c>
      <c r="CX358">
        <v>0.30523679999999997</v>
      </c>
      <c r="CY358">
        <v>0.37452780000000002</v>
      </c>
      <c r="CZ358">
        <v>0.40270810000000001</v>
      </c>
      <c r="DA358">
        <v>0.39633580000000002</v>
      </c>
      <c r="DB358">
        <v>0.49056670000000002</v>
      </c>
      <c r="DC358">
        <v>0.37125419999999998</v>
      </c>
      <c r="DD358">
        <v>0.27631939999999999</v>
      </c>
      <c r="DE358">
        <v>0.27916649999999998</v>
      </c>
      <c r="DF358">
        <v>0.42589329999999997</v>
      </c>
      <c r="DG358">
        <v>0.3028325</v>
      </c>
      <c r="DH358">
        <v>0.26035190000000002</v>
      </c>
      <c r="DI358">
        <v>0.20469470000000001</v>
      </c>
      <c r="DJ358">
        <v>0.31871470000000002</v>
      </c>
      <c r="DK358">
        <v>0.18747430000000001</v>
      </c>
      <c r="DL358">
        <v>0.22634650000000001</v>
      </c>
      <c r="DM358">
        <v>0.14926420000000001</v>
      </c>
      <c r="DN358">
        <v>3.0023600000000001E-2</v>
      </c>
      <c r="DO358">
        <v>8.2751199999999997E-2</v>
      </c>
      <c r="DP358">
        <v>7.3370199999999997E-2</v>
      </c>
      <c r="DQ358">
        <v>0.24424779999999999</v>
      </c>
      <c r="DR358">
        <v>0.46694409999999997</v>
      </c>
      <c r="DS358">
        <v>0.3612899</v>
      </c>
      <c r="DT358">
        <v>0.33741120000000002</v>
      </c>
      <c r="DU358">
        <v>0.35446939999999999</v>
      </c>
      <c r="DV358">
        <v>0.35923929999999998</v>
      </c>
      <c r="DW358">
        <v>0.42471500000000001</v>
      </c>
      <c r="DX358">
        <v>0.4509687</v>
      </c>
      <c r="DY358">
        <v>0.4428994</v>
      </c>
      <c r="DZ358">
        <v>0.54048750000000001</v>
      </c>
      <c r="EA358">
        <v>0.42452889999999999</v>
      </c>
      <c r="EB358">
        <v>0.34519850000000002</v>
      </c>
      <c r="EC358">
        <v>0.35541630000000002</v>
      </c>
      <c r="ED358">
        <v>0.50955269999999997</v>
      </c>
      <c r="EE358">
        <v>0.39225969999999999</v>
      </c>
      <c r="EF358">
        <v>0.36086629999999997</v>
      </c>
      <c r="EG358">
        <v>0.31036380000000002</v>
      </c>
      <c r="EH358">
        <v>0.42991580000000001</v>
      </c>
      <c r="EI358">
        <v>0.30172510000000002</v>
      </c>
      <c r="EJ358">
        <v>0.3417114</v>
      </c>
      <c r="EK358">
        <v>0.25727830000000002</v>
      </c>
      <c r="EL358">
        <v>0.1168867</v>
      </c>
      <c r="EM358">
        <v>0.17034579999999999</v>
      </c>
      <c r="EN358">
        <v>0.1574373</v>
      </c>
      <c r="EO358">
        <v>0.32536619999999999</v>
      </c>
      <c r="EP358">
        <v>0.54779420000000001</v>
      </c>
      <c r="EQ358">
        <v>0.42816589999999999</v>
      </c>
      <c r="ER358">
        <v>0.39670889999999998</v>
      </c>
      <c r="ES358">
        <v>0.4110046</v>
      </c>
      <c r="ET358">
        <v>55.506500000000003</v>
      </c>
      <c r="EU358">
        <v>54.390940000000001</v>
      </c>
      <c r="EV358">
        <v>53.461559999999999</v>
      </c>
      <c r="EW358">
        <v>52.674210000000002</v>
      </c>
      <c r="EX358">
        <v>52.018079999999998</v>
      </c>
      <c r="EY358">
        <v>51.52469</v>
      </c>
      <c r="EZ358">
        <v>50.998719999999999</v>
      </c>
      <c r="FA358">
        <v>51.043239999999997</v>
      </c>
      <c r="FB358">
        <v>53.780079999999998</v>
      </c>
      <c r="FC358">
        <v>58.17127</v>
      </c>
      <c r="FD358">
        <v>62.295999999999999</v>
      </c>
      <c r="FE358">
        <v>65.99194</v>
      </c>
      <c r="FF358">
        <v>68.980059999999995</v>
      </c>
      <c r="FG358">
        <v>71.077680000000001</v>
      </c>
      <c r="FH358">
        <v>72.262789999999995</v>
      </c>
      <c r="FI358">
        <v>72.600539999999995</v>
      </c>
      <c r="FJ358">
        <v>71.96508</v>
      </c>
      <c r="FK358">
        <v>70.119290000000007</v>
      </c>
      <c r="FL358">
        <v>66.684389999999993</v>
      </c>
      <c r="FM358">
        <v>63.686239999999998</v>
      </c>
      <c r="FN358">
        <v>61.28566</v>
      </c>
      <c r="FO358">
        <v>59.347909999999999</v>
      </c>
      <c r="FP358">
        <v>57.692999999999998</v>
      </c>
      <c r="FQ358">
        <v>56.268999999999998</v>
      </c>
      <c r="FR358">
        <v>6.7336199999999999E-2</v>
      </c>
      <c r="FS358">
        <v>8.4386299999999997E-2</v>
      </c>
      <c r="FT358">
        <v>0.1179825</v>
      </c>
    </row>
    <row r="359" spans="1:176" x14ac:dyDescent="0.2">
      <c r="A359" t="s">
        <v>199</v>
      </c>
      <c r="B359" t="s">
        <v>193</v>
      </c>
      <c r="C359" t="s">
        <v>1</v>
      </c>
      <c r="D359" t="s">
        <v>250</v>
      </c>
      <c r="E359">
        <v>2088</v>
      </c>
      <c r="F359">
        <v>6.176984</v>
      </c>
      <c r="G359">
        <v>5.8846259999999999</v>
      </c>
      <c r="H359">
        <v>5.8097709999999996</v>
      </c>
      <c r="I359">
        <v>5.778206</v>
      </c>
      <c r="J359">
        <v>6.1131039999999999</v>
      </c>
      <c r="K359">
        <v>6.6100519999999996</v>
      </c>
      <c r="L359">
        <v>7.889202</v>
      </c>
      <c r="M359">
        <v>9.4553229999999999</v>
      </c>
      <c r="N359">
        <v>11.36121</v>
      </c>
      <c r="O359">
        <v>12.3714</v>
      </c>
      <c r="P359">
        <v>13.13625</v>
      </c>
      <c r="Q359">
        <v>13.712719999999999</v>
      </c>
      <c r="R359">
        <v>13.867599999999999</v>
      </c>
      <c r="S359">
        <v>14.343920000000001</v>
      </c>
      <c r="T359">
        <v>14.52608</v>
      </c>
      <c r="U359">
        <v>14.03646</v>
      </c>
      <c r="V359">
        <v>12.874169999999999</v>
      </c>
      <c r="W359">
        <v>10.992150000000001</v>
      </c>
      <c r="X359">
        <v>10.0555</v>
      </c>
      <c r="Y359">
        <v>10.07222</v>
      </c>
      <c r="Z359">
        <v>9.1732379999999996</v>
      </c>
      <c r="AA359">
        <v>7.926984</v>
      </c>
      <c r="AB359">
        <v>6.9780379999999997</v>
      </c>
      <c r="AC359">
        <v>6.4798970000000002</v>
      </c>
      <c r="AD359">
        <v>0.2341443</v>
      </c>
      <c r="AE359">
        <v>0.1801114</v>
      </c>
      <c r="AF359">
        <v>0.15505749999999999</v>
      </c>
      <c r="AG359">
        <v>0.16082669999999999</v>
      </c>
      <c r="AH359">
        <v>0.2126662</v>
      </c>
      <c r="AI359">
        <v>8.31456E-2</v>
      </c>
      <c r="AJ359">
        <v>-6.6430999999999999E-3</v>
      </c>
      <c r="AK359">
        <v>-4.3529900000000003E-2</v>
      </c>
      <c r="AL359">
        <v>-8.4337300000000004E-2</v>
      </c>
      <c r="AM359">
        <v>-0.1792668</v>
      </c>
      <c r="AN359">
        <v>-0.20995630000000001</v>
      </c>
      <c r="AO359">
        <v>-0.21794179999999999</v>
      </c>
      <c r="AP359">
        <v>-0.14472019999999999</v>
      </c>
      <c r="AQ359">
        <v>-0.1730167</v>
      </c>
      <c r="AR359">
        <v>-0.2356943</v>
      </c>
      <c r="AS359">
        <v>-0.14619070000000001</v>
      </c>
      <c r="AT359">
        <v>-0.15125330000000001</v>
      </c>
      <c r="AU359">
        <v>-0.13522960000000001</v>
      </c>
      <c r="AV359">
        <v>-7.8772499999999995E-2</v>
      </c>
      <c r="AW359">
        <v>3.2907899999999997E-2</v>
      </c>
      <c r="AX359">
        <v>0.15887570000000001</v>
      </c>
      <c r="AY359">
        <v>0.11026519999999999</v>
      </c>
      <c r="AZ359">
        <v>0.18248210000000001</v>
      </c>
      <c r="BA359">
        <v>0.2548686</v>
      </c>
      <c r="BB359">
        <v>0.28814679999999998</v>
      </c>
      <c r="BC359">
        <v>0.2302987</v>
      </c>
      <c r="BD359">
        <v>0.2033181</v>
      </c>
      <c r="BE359">
        <v>0.2073904</v>
      </c>
      <c r="BF359">
        <v>0.26258700000000001</v>
      </c>
      <c r="BG359">
        <v>0.13642029999999999</v>
      </c>
      <c r="BH359">
        <v>6.2236E-2</v>
      </c>
      <c r="BI359">
        <v>3.2719900000000003E-2</v>
      </c>
      <c r="BJ359">
        <v>-6.7790000000000005E-4</v>
      </c>
      <c r="BK359">
        <v>-8.9839600000000006E-2</v>
      </c>
      <c r="BL359">
        <v>-0.10944189999999999</v>
      </c>
      <c r="BM359">
        <v>-0.1122727</v>
      </c>
      <c r="BN359">
        <v>-3.3519100000000003E-2</v>
      </c>
      <c r="BO359">
        <v>-5.8765900000000003E-2</v>
      </c>
      <c r="BP359">
        <v>-0.1203294</v>
      </c>
      <c r="BQ359">
        <v>-3.8176500000000002E-2</v>
      </c>
      <c r="BR359">
        <v>-6.4390100000000006E-2</v>
      </c>
      <c r="BS359">
        <v>-4.7634999999999997E-2</v>
      </c>
      <c r="BT359">
        <v>5.2944999999999997E-3</v>
      </c>
      <c r="BU359">
        <v>0.1140263</v>
      </c>
      <c r="BV359">
        <v>0.23972579999999999</v>
      </c>
      <c r="BW359">
        <v>0.1771412</v>
      </c>
      <c r="BX359">
        <v>0.24177979999999999</v>
      </c>
      <c r="BY359">
        <v>0.31140380000000001</v>
      </c>
      <c r="BZ359">
        <v>0.32554870000000002</v>
      </c>
      <c r="CA359">
        <v>0.26505820000000002</v>
      </c>
      <c r="CB359">
        <v>0.23674329999999999</v>
      </c>
      <c r="CC359">
        <v>0.2396403</v>
      </c>
      <c r="CD359">
        <v>0.29716189999999998</v>
      </c>
      <c r="CE359">
        <v>0.17331820000000001</v>
      </c>
      <c r="CF359">
        <v>0.10994139999999999</v>
      </c>
      <c r="CG359">
        <v>8.5530300000000004E-2</v>
      </c>
      <c r="CH359">
        <v>5.72644E-2</v>
      </c>
      <c r="CI359">
        <v>-2.79026E-2</v>
      </c>
      <c r="CJ359">
        <v>-3.9825899999999997E-2</v>
      </c>
      <c r="CK359">
        <v>-3.9086599999999999E-2</v>
      </c>
      <c r="CL359">
        <v>4.34984E-2</v>
      </c>
      <c r="CM359">
        <v>2.0363900000000001E-2</v>
      </c>
      <c r="CN359">
        <v>-4.0427999999999999E-2</v>
      </c>
      <c r="CO359">
        <v>3.6633699999999998E-2</v>
      </c>
      <c r="CP359">
        <v>-4.2290000000000001E-3</v>
      </c>
      <c r="CQ359">
        <v>1.3032699999999999E-2</v>
      </c>
      <c r="CR359">
        <v>6.3519099999999995E-2</v>
      </c>
      <c r="CS359">
        <v>0.17020859999999999</v>
      </c>
      <c r="CT359">
        <v>0.29572229999999999</v>
      </c>
      <c r="CU359">
        <v>0.2234593</v>
      </c>
      <c r="CV359">
        <v>0.28284920000000002</v>
      </c>
      <c r="CW359">
        <v>0.35055989999999998</v>
      </c>
      <c r="CX359">
        <v>0.36295070000000001</v>
      </c>
      <c r="CY359">
        <v>0.29981770000000002</v>
      </c>
      <c r="CZ359">
        <v>0.27016849999999998</v>
      </c>
      <c r="DA359">
        <v>0.27189010000000002</v>
      </c>
      <c r="DB359">
        <v>0.3317369</v>
      </c>
      <c r="DC359">
        <v>0.21021599999999999</v>
      </c>
      <c r="DD359">
        <v>0.15764690000000001</v>
      </c>
      <c r="DE359">
        <v>0.13834070000000001</v>
      </c>
      <c r="DF359">
        <v>0.11520660000000001</v>
      </c>
      <c r="DG359">
        <v>3.4034399999999999E-2</v>
      </c>
      <c r="DH359">
        <v>2.9790000000000001E-2</v>
      </c>
      <c r="DI359">
        <v>3.4099400000000002E-2</v>
      </c>
      <c r="DJ359">
        <v>0.120516</v>
      </c>
      <c r="DK359">
        <v>9.9493700000000004E-2</v>
      </c>
      <c r="DL359">
        <v>3.9473399999999999E-2</v>
      </c>
      <c r="DM359">
        <v>0.111444</v>
      </c>
      <c r="DN359">
        <v>5.5932200000000001E-2</v>
      </c>
      <c r="DO359">
        <v>7.3700399999999999E-2</v>
      </c>
      <c r="DP359">
        <v>0.1217437</v>
      </c>
      <c r="DQ359">
        <v>0.22639090000000001</v>
      </c>
      <c r="DR359">
        <v>0.3517188</v>
      </c>
      <c r="DS359">
        <v>0.2697774</v>
      </c>
      <c r="DT359">
        <v>0.3239186</v>
      </c>
      <c r="DU359">
        <v>0.38971600000000001</v>
      </c>
      <c r="DV359">
        <v>0.41695310000000002</v>
      </c>
      <c r="DW359">
        <v>0.35000490000000001</v>
      </c>
      <c r="DX359">
        <v>0.31842910000000002</v>
      </c>
      <c r="DY359">
        <v>0.31845380000000001</v>
      </c>
      <c r="DZ359">
        <v>0.38165769999999999</v>
      </c>
      <c r="EA359">
        <v>0.26349070000000002</v>
      </c>
      <c r="EB359">
        <v>0.2265259</v>
      </c>
      <c r="EC359">
        <v>0.21459039999999999</v>
      </c>
      <c r="ED359">
        <v>0.19886599999999999</v>
      </c>
      <c r="EE359">
        <v>0.1234616</v>
      </c>
      <c r="EF359">
        <v>0.13030439999999999</v>
      </c>
      <c r="EG359">
        <v>0.13976849999999999</v>
      </c>
      <c r="EH359">
        <v>0.23171710000000001</v>
      </c>
      <c r="EI359">
        <v>0.21374460000000001</v>
      </c>
      <c r="EJ359">
        <v>0.15483830000000001</v>
      </c>
      <c r="EK359">
        <v>0.21945809999999999</v>
      </c>
      <c r="EL359">
        <v>0.14279529999999999</v>
      </c>
      <c r="EM359">
        <v>0.16129499999999999</v>
      </c>
      <c r="EN359">
        <v>0.20581070000000001</v>
      </c>
      <c r="EO359">
        <v>0.30750919999999998</v>
      </c>
      <c r="EP359">
        <v>0.43256889999999998</v>
      </c>
      <c r="EQ359">
        <v>0.33665339999999999</v>
      </c>
      <c r="ER359">
        <v>0.38321630000000001</v>
      </c>
      <c r="ES359">
        <v>0.44625120000000001</v>
      </c>
      <c r="ET359">
        <v>61.1755</v>
      </c>
      <c r="EU359">
        <v>60.087409999999998</v>
      </c>
      <c r="EV359">
        <v>58.754399999999997</v>
      </c>
      <c r="EW359">
        <v>57.912430000000001</v>
      </c>
      <c r="EX359">
        <v>57.162379999999999</v>
      </c>
      <c r="EY359">
        <v>56.520409999999998</v>
      </c>
      <c r="EZ359">
        <v>55.915779999999998</v>
      </c>
      <c r="FA359">
        <v>56.42492</v>
      </c>
      <c r="FB359">
        <v>58.801769999999998</v>
      </c>
      <c r="FC359">
        <v>62.584350000000001</v>
      </c>
      <c r="FD359">
        <v>65.434700000000007</v>
      </c>
      <c r="FE359">
        <v>68.112099999999998</v>
      </c>
      <c r="FF359">
        <v>70.166730000000001</v>
      </c>
      <c r="FG359">
        <v>71.898629999999997</v>
      </c>
      <c r="FH359">
        <v>73.444100000000006</v>
      </c>
      <c r="FI359">
        <v>73.756739999999994</v>
      </c>
      <c r="FJ359">
        <v>73.419979999999995</v>
      </c>
      <c r="FK359">
        <v>72.201160000000002</v>
      </c>
      <c r="FL359">
        <v>69.418599999999998</v>
      </c>
      <c r="FM359">
        <v>66.818209999999993</v>
      </c>
      <c r="FN359">
        <v>64.777820000000006</v>
      </c>
      <c r="FO359">
        <v>62.81326</v>
      </c>
      <c r="FP359">
        <v>61.1387</v>
      </c>
      <c r="FQ359">
        <v>59.727310000000003</v>
      </c>
      <c r="FR359">
        <v>6.7336199999999999E-2</v>
      </c>
      <c r="FS359">
        <v>8.4386299999999997E-2</v>
      </c>
      <c r="FT359">
        <v>0.1179825</v>
      </c>
    </row>
    <row r="360" spans="1:176" x14ac:dyDescent="0.2">
      <c r="A360" t="s">
        <v>199</v>
      </c>
      <c r="B360" t="s">
        <v>193</v>
      </c>
      <c r="C360" t="s">
        <v>1</v>
      </c>
      <c r="D360" t="s">
        <v>235</v>
      </c>
      <c r="E360">
        <v>2088</v>
      </c>
      <c r="F360">
        <v>6.4850399999999997</v>
      </c>
      <c r="G360">
        <v>6.1705719999999999</v>
      </c>
      <c r="H360">
        <v>6.0270729999999997</v>
      </c>
      <c r="I360">
        <v>5.9951109999999996</v>
      </c>
      <c r="J360">
        <v>6.3103210000000001</v>
      </c>
      <c r="K360">
        <v>6.9907750000000002</v>
      </c>
      <c r="L360">
        <v>8.2630619999999997</v>
      </c>
      <c r="M360">
        <v>9.7929940000000002</v>
      </c>
      <c r="N360">
        <v>11.863810000000001</v>
      </c>
      <c r="O360">
        <v>13.27477</v>
      </c>
      <c r="P360">
        <v>14.49076</v>
      </c>
      <c r="Q360">
        <v>15.3315</v>
      </c>
      <c r="R360">
        <v>15.79903</v>
      </c>
      <c r="S360">
        <v>16.439869999999999</v>
      </c>
      <c r="T360">
        <v>16.60961</v>
      </c>
      <c r="U360">
        <v>15.983090000000001</v>
      </c>
      <c r="V360">
        <v>14.726470000000001</v>
      </c>
      <c r="W360">
        <v>12.64939</v>
      </c>
      <c r="X360">
        <v>11.162890000000001</v>
      </c>
      <c r="Y360">
        <v>10.680720000000001</v>
      </c>
      <c r="Z360">
        <v>9.9563089999999992</v>
      </c>
      <c r="AA360">
        <v>8.5832449999999998</v>
      </c>
      <c r="AB360">
        <v>7.6180120000000002</v>
      </c>
      <c r="AC360">
        <v>6.9386530000000004</v>
      </c>
      <c r="AD360">
        <v>0.2730996</v>
      </c>
      <c r="AE360">
        <v>0.20826649999999999</v>
      </c>
      <c r="AF360">
        <v>0.1794877</v>
      </c>
      <c r="AG360">
        <v>0.1813401</v>
      </c>
      <c r="AH360">
        <v>0.2231939</v>
      </c>
      <c r="AI360">
        <v>9.9994899999999998E-2</v>
      </c>
      <c r="AJ360">
        <v>4.7814599999999999E-2</v>
      </c>
      <c r="AK360">
        <v>-4.3662300000000001E-2</v>
      </c>
      <c r="AL360">
        <v>-0.1253562</v>
      </c>
      <c r="AM360">
        <v>-0.15946769999999999</v>
      </c>
      <c r="AN360">
        <v>-0.1201904</v>
      </c>
      <c r="AO360">
        <v>-0.17739450000000001</v>
      </c>
      <c r="AP360">
        <v>-8.5621100000000006E-2</v>
      </c>
      <c r="AQ360">
        <v>-0.1319487</v>
      </c>
      <c r="AR360">
        <v>-0.20929929999999999</v>
      </c>
      <c r="AS360">
        <v>-0.15652160000000001</v>
      </c>
      <c r="AT360">
        <v>-0.14755860000000001</v>
      </c>
      <c r="AU360">
        <v>-0.215115</v>
      </c>
      <c r="AV360">
        <v>-0.1593704</v>
      </c>
      <c r="AW360">
        <v>-0.12053030000000001</v>
      </c>
      <c r="AX360">
        <v>-7.2344000000000002E-3</v>
      </c>
      <c r="AY360">
        <v>3.1627000000000001E-3</v>
      </c>
      <c r="AZ360">
        <v>0.1401202</v>
      </c>
      <c r="BA360">
        <v>0.22052769999999999</v>
      </c>
      <c r="BB360">
        <v>0.32710210000000001</v>
      </c>
      <c r="BC360">
        <v>0.25845370000000001</v>
      </c>
      <c r="BD360">
        <v>0.22774829999999999</v>
      </c>
      <c r="BE360">
        <v>0.22790369999999999</v>
      </c>
      <c r="BF360">
        <v>0.27311469999999999</v>
      </c>
      <c r="BG360">
        <v>0.1532695</v>
      </c>
      <c r="BH360">
        <v>0.11669359999999999</v>
      </c>
      <c r="BI360">
        <v>3.2587499999999998E-2</v>
      </c>
      <c r="BJ360">
        <v>-4.1696700000000003E-2</v>
      </c>
      <c r="BK360">
        <v>-7.0040500000000006E-2</v>
      </c>
      <c r="BL360">
        <v>-1.9675999999999999E-2</v>
      </c>
      <c r="BM360">
        <v>-7.1725499999999998E-2</v>
      </c>
      <c r="BN360">
        <v>2.5579899999999999E-2</v>
      </c>
      <c r="BO360">
        <v>-1.7697899999999999E-2</v>
      </c>
      <c r="BP360">
        <v>-9.3934299999999998E-2</v>
      </c>
      <c r="BQ360">
        <v>-4.8507399999999999E-2</v>
      </c>
      <c r="BR360">
        <v>-6.0695399999999997E-2</v>
      </c>
      <c r="BS360">
        <v>-0.12752050000000001</v>
      </c>
      <c r="BT360">
        <v>-7.5303300000000004E-2</v>
      </c>
      <c r="BU360">
        <v>-3.94119E-2</v>
      </c>
      <c r="BV360">
        <v>7.3615700000000006E-2</v>
      </c>
      <c r="BW360">
        <v>7.0038699999999995E-2</v>
      </c>
      <c r="BX360">
        <v>0.19941790000000001</v>
      </c>
      <c r="BY360">
        <v>0.2770628</v>
      </c>
      <c r="BZ360">
        <v>0.36450399999999999</v>
      </c>
      <c r="CA360">
        <v>0.29321320000000001</v>
      </c>
      <c r="CB360">
        <v>0.2611735</v>
      </c>
      <c r="CC360">
        <v>0.26015359999999998</v>
      </c>
      <c r="CD360">
        <v>0.30768960000000001</v>
      </c>
      <c r="CE360">
        <v>0.19016739999999999</v>
      </c>
      <c r="CF360">
        <v>0.16439909999999999</v>
      </c>
      <c r="CG360">
        <v>8.5397899999999999E-2</v>
      </c>
      <c r="CH360">
        <v>1.62455E-2</v>
      </c>
      <c r="CI360">
        <v>-8.1034000000000002E-3</v>
      </c>
      <c r="CJ360">
        <v>4.9939999999999998E-2</v>
      </c>
      <c r="CK360">
        <v>1.4606E-3</v>
      </c>
      <c r="CL360">
        <v>0.10259749999999999</v>
      </c>
      <c r="CM360">
        <v>6.1431899999999998E-2</v>
      </c>
      <c r="CN360">
        <v>-1.4033E-2</v>
      </c>
      <c r="CO360">
        <v>2.6302800000000001E-2</v>
      </c>
      <c r="CP360">
        <v>-5.3430000000000003E-4</v>
      </c>
      <c r="CQ360">
        <v>-6.6852700000000001E-2</v>
      </c>
      <c r="CR360">
        <v>-1.7078800000000002E-2</v>
      </c>
      <c r="CS360">
        <v>1.6770400000000001E-2</v>
      </c>
      <c r="CT360">
        <v>0.12961220000000001</v>
      </c>
      <c r="CU360">
        <v>0.1163568</v>
      </c>
      <c r="CV360">
        <v>0.24048720000000001</v>
      </c>
      <c r="CW360">
        <v>0.31621890000000002</v>
      </c>
      <c r="CX360">
        <v>0.40190599999999999</v>
      </c>
      <c r="CY360">
        <v>0.32797270000000001</v>
      </c>
      <c r="CZ360">
        <v>0.29459869999999999</v>
      </c>
      <c r="DA360">
        <v>0.29240349999999998</v>
      </c>
      <c r="DB360">
        <v>0.34226459999999997</v>
      </c>
      <c r="DC360">
        <v>0.2270653</v>
      </c>
      <c r="DD360">
        <v>0.2121045</v>
      </c>
      <c r="DE360">
        <v>0.13820830000000001</v>
      </c>
      <c r="DF360">
        <v>7.4187699999999995E-2</v>
      </c>
      <c r="DG360">
        <v>5.3833600000000002E-2</v>
      </c>
      <c r="DH360">
        <v>0.11955590000000001</v>
      </c>
      <c r="DI360">
        <v>7.4646699999999996E-2</v>
      </c>
      <c r="DJ360">
        <v>0.179615</v>
      </c>
      <c r="DK360">
        <v>0.14056170000000001</v>
      </c>
      <c r="DL360">
        <v>6.5868399999999994E-2</v>
      </c>
      <c r="DM360">
        <v>0.1011131</v>
      </c>
      <c r="DN360">
        <v>5.9626800000000001E-2</v>
      </c>
      <c r="DO360">
        <v>-6.1850000000000004E-3</v>
      </c>
      <c r="DP360">
        <v>4.1145800000000003E-2</v>
      </c>
      <c r="DQ360">
        <v>7.2952699999999995E-2</v>
      </c>
      <c r="DR360">
        <v>0.18560869999999999</v>
      </c>
      <c r="DS360">
        <v>0.16267490000000001</v>
      </c>
      <c r="DT360">
        <v>0.28155659999999999</v>
      </c>
      <c r="DU360">
        <v>0.3553751</v>
      </c>
      <c r="DV360">
        <v>0.45590839999999999</v>
      </c>
      <c r="DW360">
        <v>0.37816</v>
      </c>
      <c r="DX360">
        <v>0.34285929999999998</v>
      </c>
      <c r="DY360">
        <v>0.33896710000000002</v>
      </c>
      <c r="DZ360">
        <v>0.39218530000000001</v>
      </c>
      <c r="EA360">
        <v>0.28033989999999998</v>
      </c>
      <c r="EB360">
        <v>0.2809836</v>
      </c>
      <c r="EC360">
        <v>0.21445810000000001</v>
      </c>
      <c r="ED360">
        <v>0.15784719999999999</v>
      </c>
      <c r="EE360">
        <v>0.14326079999999999</v>
      </c>
      <c r="EF360">
        <v>0.2200703</v>
      </c>
      <c r="EG360">
        <v>0.1803158</v>
      </c>
      <c r="EH360">
        <v>0.29081610000000002</v>
      </c>
      <c r="EI360">
        <v>0.2548126</v>
      </c>
      <c r="EJ360">
        <v>0.18123330000000001</v>
      </c>
      <c r="EK360">
        <v>0.20912729999999999</v>
      </c>
      <c r="EL360">
        <v>0.14649000000000001</v>
      </c>
      <c r="EM360">
        <v>8.1409499999999996E-2</v>
      </c>
      <c r="EN360">
        <v>0.12521289999999999</v>
      </c>
      <c r="EO360">
        <v>0.15407109999999999</v>
      </c>
      <c r="EP360">
        <v>0.2664588</v>
      </c>
      <c r="EQ360">
        <v>0.2295509</v>
      </c>
      <c r="ER360">
        <v>0.3408543</v>
      </c>
      <c r="ES360">
        <v>0.4119102</v>
      </c>
      <c r="ET360">
        <v>65.613240000000005</v>
      </c>
      <c r="EU360">
        <v>64.604950000000002</v>
      </c>
      <c r="EV360">
        <v>63.620750000000001</v>
      </c>
      <c r="EW360">
        <v>62.817239999999998</v>
      </c>
      <c r="EX360">
        <v>62.252960000000002</v>
      </c>
      <c r="EY360">
        <v>61.694859999999998</v>
      </c>
      <c r="EZ360">
        <v>61.145310000000002</v>
      </c>
      <c r="FA360">
        <v>61.730119999999999</v>
      </c>
      <c r="FB360">
        <v>64.261560000000003</v>
      </c>
      <c r="FC360">
        <v>67.533810000000003</v>
      </c>
      <c r="FD360">
        <v>71.226169999999996</v>
      </c>
      <c r="FE360">
        <v>74.748310000000004</v>
      </c>
      <c r="FF360">
        <v>77.767250000000004</v>
      </c>
      <c r="FG360">
        <v>80.079089999999994</v>
      </c>
      <c r="FH360">
        <v>81.53107</v>
      </c>
      <c r="FI360">
        <v>81.934119999999993</v>
      </c>
      <c r="FJ360">
        <v>81.496030000000005</v>
      </c>
      <c r="FK360">
        <v>80.223269999999999</v>
      </c>
      <c r="FL360">
        <v>77.40943</v>
      </c>
      <c r="FM360">
        <v>73.957310000000007</v>
      </c>
      <c r="FN360">
        <v>71.351200000000006</v>
      </c>
      <c r="FO360">
        <v>69.383700000000005</v>
      </c>
      <c r="FP360">
        <v>67.788120000000006</v>
      </c>
      <c r="FQ360">
        <v>66.473830000000007</v>
      </c>
      <c r="FR360">
        <v>6.7336199999999999E-2</v>
      </c>
      <c r="FS360">
        <v>8.4386299999999997E-2</v>
      </c>
      <c r="FT360">
        <v>0.1179825</v>
      </c>
    </row>
    <row r="361" spans="1:176" x14ac:dyDescent="0.2">
      <c r="A361" t="s">
        <v>199</v>
      </c>
      <c r="B361" t="s">
        <v>193</v>
      </c>
      <c r="C361" t="s">
        <v>1</v>
      </c>
      <c r="D361" t="s">
        <v>246</v>
      </c>
      <c r="E361">
        <v>2088</v>
      </c>
      <c r="F361">
        <v>6.7976599999999996</v>
      </c>
      <c r="G361">
        <v>6.4280650000000001</v>
      </c>
      <c r="H361">
        <v>6.2245179999999998</v>
      </c>
      <c r="I361">
        <v>6.1551859999999996</v>
      </c>
      <c r="J361">
        <v>6.4972159999999999</v>
      </c>
      <c r="K361">
        <v>7.1097479999999997</v>
      </c>
      <c r="L361">
        <v>8.2853169999999992</v>
      </c>
      <c r="M361">
        <v>9.6987550000000002</v>
      </c>
      <c r="N361">
        <v>11.89561</v>
      </c>
      <c r="O361">
        <v>13.605169999999999</v>
      </c>
      <c r="P361">
        <v>15.128500000000001</v>
      </c>
      <c r="Q361">
        <v>16.131250000000001</v>
      </c>
      <c r="R361">
        <v>16.78717</v>
      </c>
      <c r="S361">
        <v>17.70627</v>
      </c>
      <c r="T361">
        <v>17.841390000000001</v>
      </c>
      <c r="U361">
        <v>17.019870000000001</v>
      </c>
      <c r="V361">
        <v>15.69767</v>
      </c>
      <c r="W361">
        <v>13.57893</v>
      </c>
      <c r="X361">
        <v>11.800280000000001</v>
      </c>
      <c r="Y361">
        <v>11.22528</v>
      </c>
      <c r="Z361">
        <v>10.566420000000001</v>
      </c>
      <c r="AA361">
        <v>9.2200950000000006</v>
      </c>
      <c r="AB361">
        <v>8.1850559999999994</v>
      </c>
      <c r="AC361">
        <v>7.3282389999999999</v>
      </c>
      <c r="AD361">
        <v>0.29509619999999998</v>
      </c>
      <c r="AE361">
        <v>0.23057259999999999</v>
      </c>
      <c r="AF361">
        <v>0.20251069999999999</v>
      </c>
      <c r="AG361">
        <v>0.20093279999999999</v>
      </c>
      <c r="AH361">
        <v>0.23771429999999999</v>
      </c>
      <c r="AI361">
        <v>0.1183588</v>
      </c>
      <c r="AJ361">
        <v>8.8313799999999998E-2</v>
      </c>
      <c r="AK361">
        <v>-3.7489000000000001E-2</v>
      </c>
      <c r="AL361">
        <v>-0.13788919999999999</v>
      </c>
      <c r="AM361">
        <v>-0.13649349999999999</v>
      </c>
      <c r="AN361">
        <v>-5.2947800000000003E-2</v>
      </c>
      <c r="AO361">
        <v>-0.14416190000000001</v>
      </c>
      <c r="AP361">
        <v>-3.81996E-2</v>
      </c>
      <c r="AQ361">
        <v>-0.1008641</v>
      </c>
      <c r="AR361">
        <v>-0.1837791</v>
      </c>
      <c r="AS361">
        <v>-0.16203529999999999</v>
      </c>
      <c r="AT361">
        <v>-0.14610380000000001</v>
      </c>
      <c r="AU361">
        <v>-0.26986359999999998</v>
      </c>
      <c r="AV361">
        <v>-0.2176574</v>
      </c>
      <c r="AW361">
        <v>-0.22751569999999999</v>
      </c>
      <c r="AX361">
        <v>-0.1174649</v>
      </c>
      <c r="AY361">
        <v>-6.5691600000000003E-2</v>
      </c>
      <c r="AZ361">
        <v>0.1116984</v>
      </c>
      <c r="BA361">
        <v>0.1956321</v>
      </c>
      <c r="BB361">
        <v>0.34909869999999998</v>
      </c>
      <c r="BC361">
        <v>0.2807598</v>
      </c>
      <c r="BD361">
        <v>0.25077129999999997</v>
      </c>
      <c r="BE361">
        <v>0.24749650000000001</v>
      </c>
      <c r="BF361">
        <v>0.28763509999999998</v>
      </c>
      <c r="BG361">
        <v>0.17163349999999999</v>
      </c>
      <c r="BH361">
        <v>0.1571929</v>
      </c>
      <c r="BI361">
        <v>3.8760700000000002E-2</v>
      </c>
      <c r="BJ361">
        <v>-5.4229800000000002E-2</v>
      </c>
      <c r="BK361">
        <v>-4.7066299999999998E-2</v>
      </c>
      <c r="BL361">
        <v>4.7566600000000001E-2</v>
      </c>
      <c r="BM361">
        <v>-3.8492800000000001E-2</v>
      </c>
      <c r="BN361">
        <v>7.3001499999999997E-2</v>
      </c>
      <c r="BO361">
        <v>1.3386800000000001E-2</v>
      </c>
      <c r="BP361">
        <v>-6.8414199999999994E-2</v>
      </c>
      <c r="BQ361">
        <v>-5.4021100000000002E-2</v>
      </c>
      <c r="BR361">
        <v>-5.9240599999999997E-2</v>
      </c>
      <c r="BS361">
        <v>-0.18226899999999999</v>
      </c>
      <c r="BT361">
        <v>-0.1335904</v>
      </c>
      <c r="BU361">
        <v>-0.14639730000000001</v>
      </c>
      <c r="BV361">
        <v>-3.6614800000000003E-2</v>
      </c>
      <c r="BW361">
        <v>1.1843999999999999E-3</v>
      </c>
      <c r="BX361">
        <v>0.17099610000000001</v>
      </c>
      <c r="BY361">
        <v>0.25216729999999998</v>
      </c>
      <c r="BZ361">
        <v>0.38650060000000003</v>
      </c>
      <c r="CA361">
        <v>0.3155193</v>
      </c>
      <c r="CB361">
        <v>0.28419650000000002</v>
      </c>
      <c r="CC361">
        <v>0.2797463</v>
      </c>
      <c r="CD361">
        <v>0.32221</v>
      </c>
      <c r="CE361">
        <v>0.2085313</v>
      </c>
      <c r="CF361">
        <v>0.20489830000000001</v>
      </c>
      <c r="CG361">
        <v>9.1571100000000002E-2</v>
      </c>
      <c r="CH361">
        <v>3.7125000000000001E-3</v>
      </c>
      <c r="CI361">
        <v>1.4870700000000001E-2</v>
      </c>
      <c r="CJ361">
        <v>0.1171826</v>
      </c>
      <c r="CK361">
        <v>3.46932E-2</v>
      </c>
      <c r="CL361">
        <v>0.15001900000000001</v>
      </c>
      <c r="CM361">
        <v>9.2516600000000004E-2</v>
      </c>
      <c r="CN361">
        <v>1.1487199999999999E-2</v>
      </c>
      <c r="CO361">
        <v>2.0789200000000001E-2</v>
      </c>
      <c r="CP361">
        <v>9.2049999999999999E-4</v>
      </c>
      <c r="CQ361">
        <v>-0.1216013</v>
      </c>
      <c r="CR361">
        <v>-7.5365799999999997E-2</v>
      </c>
      <c r="CS361">
        <v>-9.0215000000000004E-2</v>
      </c>
      <c r="CT361">
        <v>1.9381700000000002E-2</v>
      </c>
      <c r="CU361">
        <v>4.7502500000000003E-2</v>
      </c>
      <c r="CV361">
        <v>0.21206549999999999</v>
      </c>
      <c r="CW361">
        <v>0.29132340000000001</v>
      </c>
      <c r="CX361">
        <v>0.42390260000000002</v>
      </c>
      <c r="CY361">
        <v>0.3502789</v>
      </c>
      <c r="CZ361">
        <v>0.31762170000000001</v>
      </c>
      <c r="DA361">
        <v>0.3119962</v>
      </c>
      <c r="DB361">
        <v>0.35678500000000002</v>
      </c>
      <c r="DC361">
        <v>0.24542919999999999</v>
      </c>
      <c r="DD361">
        <v>0.25260369999999999</v>
      </c>
      <c r="DE361">
        <v>0.1443815</v>
      </c>
      <c r="DF361">
        <v>6.16547E-2</v>
      </c>
      <c r="DG361">
        <v>7.6807700000000007E-2</v>
      </c>
      <c r="DH361">
        <v>0.18679850000000001</v>
      </c>
      <c r="DI361">
        <v>0.1078793</v>
      </c>
      <c r="DJ361">
        <v>0.2270365</v>
      </c>
      <c r="DK361">
        <v>0.1716464</v>
      </c>
      <c r="DL361">
        <v>9.13886E-2</v>
      </c>
      <c r="DM361">
        <v>9.5599400000000001E-2</v>
      </c>
      <c r="DN361">
        <v>6.1081700000000003E-2</v>
      </c>
      <c r="DO361">
        <v>-6.0933599999999997E-2</v>
      </c>
      <c r="DP361">
        <v>-1.7141199999999999E-2</v>
      </c>
      <c r="DQ361">
        <v>-3.4032699999999999E-2</v>
      </c>
      <c r="DR361">
        <v>7.5378200000000006E-2</v>
      </c>
      <c r="DS361">
        <v>9.3820600000000004E-2</v>
      </c>
      <c r="DT361">
        <v>0.25313479999999999</v>
      </c>
      <c r="DU361">
        <v>0.33047949999999998</v>
      </c>
      <c r="DV361">
        <v>0.47790500000000002</v>
      </c>
      <c r="DW361">
        <v>0.40046609999999999</v>
      </c>
      <c r="DX361">
        <v>0.36588229999999999</v>
      </c>
      <c r="DY361">
        <v>0.35855979999999998</v>
      </c>
      <c r="DZ361">
        <v>0.40670580000000001</v>
      </c>
      <c r="EA361">
        <v>0.29870380000000002</v>
      </c>
      <c r="EB361">
        <v>0.32148280000000001</v>
      </c>
      <c r="EC361">
        <v>0.2206313</v>
      </c>
      <c r="ED361">
        <v>0.1453141</v>
      </c>
      <c r="EE361">
        <v>0.16623499999999999</v>
      </c>
      <c r="EF361">
        <v>0.28731289999999998</v>
      </c>
      <c r="EG361">
        <v>0.2135484</v>
      </c>
      <c r="EH361">
        <v>0.33823760000000003</v>
      </c>
      <c r="EI361">
        <v>0.28589720000000002</v>
      </c>
      <c r="EJ361">
        <v>0.20675350000000001</v>
      </c>
      <c r="EK361">
        <v>0.20361360000000001</v>
      </c>
      <c r="EL361">
        <v>0.14794479999999999</v>
      </c>
      <c r="EM361">
        <v>2.6661000000000001E-2</v>
      </c>
      <c r="EN361">
        <v>6.6925799999999994E-2</v>
      </c>
      <c r="EO361">
        <v>4.7085700000000001E-2</v>
      </c>
      <c r="EP361">
        <v>0.15622829999999999</v>
      </c>
      <c r="EQ361">
        <v>0.1606966</v>
      </c>
      <c r="ER361">
        <v>0.3124325</v>
      </c>
      <c r="ES361">
        <v>0.38701469999999999</v>
      </c>
      <c r="ET361">
        <v>67.520129999999995</v>
      </c>
      <c r="EU361">
        <v>66.421779999999998</v>
      </c>
      <c r="EV361">
        <v>65.060140000000004</v>
      </c>
      <c r="EW361">
        <v>63.88814</v>
      </c>
      <c r="EX361">
        <v>63.146470000000001</v>
      </c>
      <c r="EY361">
        <v>62.445480000000003</v>
      </c>
      <c r="EZ361">
        <v>61.70655</v>
      </c>
      <c r="FA361">
        <v>62.872120000000002</v>
      </c>
      <c r="FB361">
        <v>65.889889999999994</v>
      </c>
      <c r="FC361">
        <v>70.186940000000007</v>
      </c>
      <c r="FD361">
        <v>75.335999999999999</v>
      </c>
      <c r="FE361">
        <v>80.143330000000006</v>
      </c>
      <c r="FF361">
        <v>83.806399999999996</v>
      </c>
      <c r="FG361">
        <v>87.033709999999999</v>
      </c>
      <c r="FH361">
        <v>89.299779999999998</v>
      </c>
      <c r="FI361">
        <v>89.954549999999998</v>
      </c>
      <c r="FJ361">
        <v>89.174369999999996</v>
      </c>
      <c r="FK361">
        <v>88.056979999999996</v>
      </c>
      <c r="FL361">
        <v>84.788700000000006</v>
      </c>
      <c r="FM361">
        <v>80.482219999999998</v>
      </c>
      <c r="FN361">
        <v>77.463139999999996</v>
      </c>
      <c r="FO361">
        <v>74.559340000000006</v>
      </c>
      <c r="FP361">
        <v>72.200519999999997</v>
      </c>
      <c r="FQ361">
        <v>70.456779999999995</v>
      </c>
      <c r="FR361">
        <v>6.7336199999999999E-2</v>
      </c>
      <c r="FS361">
        <v>8.4386299999999997E-2</v>
      </c>
      <c r="FT361">
        <v>0.1179825</v>
      </c>
    </row>
    <row r="362" spans="1:176" x14ac:dyDescent="0.2">
      <c r="A362" t="s">
        <v>199</v>
      </c>
      <c r="B362" t="s">
        <v>194</v>
      </c>
      <c r="C362" t="s">
        <v>1</v>
      </c>
      <c r="D362" t="s">
        <v>227</v>
      </c>
      <c r="E362">
        <v>253</v>
      </c>
      <c r="F362">
        <v>6.2912419999999996</v>
      </c>
      <c r="G362">
        <v>6.3270530000000003</v>
      </c>
      <c r="H362">
        <v>6.256043</v>
      </c>
      <c r="I362">
        <v>6.2331399999999997</v>
      </c>
      <c r="J362">
        <v>6.4792259999999997</v>
      </c>
      <c r="K362">
        <v>7.1354369999999996</v>
      </c>
      <c r="L362">
        <v>7.8960569999999999</v>
      </c>
      <c r="M362">
        <v>9.1171030000000002</v>
      </c>
      <c r="N362">
        <v>11.203250000000001</v>
      </c>
      <c r="O362">
        <v>12.149760000000001</v>
      </c>
      <c r="P362">
        <v>13.0908</v>
      </c>
      <c r="Q362">
        <v>13.683680000000001</v>
      </c>
      <c r="R362">
        <v>13.80109</v>
      </c>
      <c r="S362">
        <v>14.38654</v>
      </c>
      <c r="T362">
        <v>14.270960000000001</v>
      </c>
      <c r="U362">
        <v>13.762919999999999</v>
      </c>
      <c r="V362">
        <v>13.08253</v>
      </c>
      <c r="W362">
        <v>11.70285</v>
      </c>
      <c r="X362">
        <v>10.87867</v>
      </c>
      <c r="Y362">
        <v>11.01788</v>
      </c>
      <c r="Z362">
        <v>10.99015</v>
      </c>
      <c r="AA362">
        <v>9.0430270000000004</v>
      </c>
      <c r="AB362">
        <v>7.3838980000000003</v>
      </c>
      <c r="AC362">
        <v>6.5396109999999998</v>
      </c>
      <c r="AD362">
        <v>-6.7940399999999998E-2</v>
      </c>
      <c r="AE362">
        <v>-5.7829499999999999E-2</v>
      </c>
      <c r="AF362">
        <v>-0.1009548</v>
      </c>
      <c r="AG362">
        <v>-8.4356500000000001E-2</v>
      </c>
      <c r="AH362">
        <v>-0.1256255</v>
      </c>
      <c r="AI362">
        <v>-0.13617589999999999</v>
      </c>
      <c r="AJ362">
        <v>-7.5804099999999999E-2</v>
      </c>
      <c r="AK362">
        <v>1.91443E-2</v>
      </c>
      <c r="AL362">
        <v>0.46476889999999998</v>
      </c>
      <c r="AM362">
        <v>0.46037349999999999</v>
      </c>
      <c r="AN362">
        <v>0.60262159999999998</v>
      </c>
      <c r="AO362">
        <v>0.64272220000000002</v>
      </c>
      <c r="AP362">
        <v>0.61607730000000005</v>
      </c>
      <c r="AQ362">
        <v>0.73134239999999995</v>
      </c>
      <c r="AR362">
        <v>0.66948850000000004</v>
      </c>
      <c r="AS362">
        <v>0.73111459999999995</v>
      </c>
      <c r="AT362">
        <v>0.77563970000000004</v>
      </c>
      <c r="AU362">
        <v>0.62928430000000002</v>
      </c>
      <c r="AV362">
        <v>0.58939609999999998</v>
      </c>
      <c r="AW362">
        <v>0.82495269999999998</v>
      </c>
      <c r="AX362">
        <v>0.76848380000000005</v>
      </c>
      <c r="AY362">
        <v>0.19500300000000001</v>
      </c>
      <c r="AZ362">
        <v>-1.94439E-2</v>
      </c>
      <c r="BA362">
        <v>-0.1746762</v>
      </c>
      <c r="BB362">
        <v>-1.2978699999999999E-2</v>
      </c>
      <c r="BC362">
        <v>-7.9836000000000004E-3</v>
      </c>
      <c r="BD362">
        <v>-4.8268499999999999E-2</v>
      </c>
      <c r="BE362">
        <v>-2.88331E-2</v>
      </c>
      <c r="BF362">
        <v>-7.4322200000000005E-2</v>
      </c>
      <c r="BG362">
        <v>-6.5570699999999996E-2</v>
      </c>
      <c r="BH362">
        <v>1.6551699999999999E-2</v>
      </c>
      <c r="BI362">
        <v>0.1240711</v>
      </c>
      <c r="BJ362">
        <v>0.59670029999999996</v>
      </c>
      <c r="BK362">
        <v>0.58295260000000004</v>
      </c>
      <c r="BL362">
        <v>0.72427430000000004</v>
      </c>
      <c r="BM362">
        <v>0.7657872</v>
      </c>
      <c r="BN362">
        <v>0.72501539999999998</v>
      </c>
      <c r="BO362">
        <v>0.84759320000000005</v>
      </c>
      <c r="BP362">
        <v>0.78595479999999995</v>
      </c>
      <c r="BQ362">
        <v>0.84939189999999998</v>
      </c>
      <c r="BR362">
        <v>0.89344219999999996</v>
      </c>
      <c r="BS362">
        <v>0.75269949999999997</v>
      </c>
      <c r="BT362">
        <v>0.71298859999999997</v>
      </c>
      <c r="BU362">
        <v>0.93213270000000004</v>
      </c>
      <c r="BV362">
        <v>0.86652960000000001</v>
      </c>
      <c r="BW362">
        <v>0.2750647</v>
      </c>
      <c r="BX362">
        <v>3.3391999999999998E-2</v>
      </c>
      <c r="BY362">
        <v>-0.1210634</v>
      </c>
      <c r="BZ362">
        <v>2.5087700000000001E-2</v>
      </c>
      <c r="CA362">
        <v>2.65396E-2</v>
      </c>
      <c r="CB362">
        <v>-1.17781E-2</v>
      </c>
      <c r="CC362">
        <v>9.6223000000000003E-3</v>
      </c>
      <c r="CD362">
        <v>-3.8789700000000003E-2</v>
      </c>
      <c r="CE362">
        <v>-1.6669699999999999E-2</v>
      </c>
      <c r="CF362">
        <v>8.0517000000000005E-2</v>
      </c>
      <c r="CG362">
        <v>0.1967431</v>
      </c>
      <c r="CH362">
        <v>0.68807569999999996</v>
      </c>
      <c r="CI362">
        <v>0.66785050000000001</v>
      </c>
      <c r="CJ362">
        <v>0.80853070000000005</v>
      </c>
      <c r="CK362">
        <v>0.85102160000000004</v>
      </c>
      <c r="CL362">
        <v>0.8004656</v>
      </c>
      <c r="CM362">
        <v>0.92810820000000005</v>
      </c>
      <c r="CN362">
        <v>0.86661889999999997</v>
      </c>
      <c r="CO362">
        <v>0.93131039999999998</v>
      </c>
      <c r="CP362">
        <v>0.97503169999999995</v>
      </c>
      <c r="CQ362">
        <v>0.83817640000000004</v>
      </c>
      <c r="CR362">
        <v>0.79858830000000003</v>
      </c>
      <c r="CS362">
        <v>1.006365</v>
      </c>
      <c r="CT362">
        <v>0.93443580000000004</v>
      </c>
      <c r="CU362">
        <v>0.33051520000000001</v>
      </c>
      <c r="CV362">
        <v>6.9985900000000004E-2</v>
      </c>
      <c r="CW362">
        <v>-8.39313E-2</v>
      </c>
      <c r="CX362">
        <v>6.3154000000000002E-2</v>
      </c>
      <c r="CY362">
        <v>6.1062699999999998E-2</v>
      </c>
      <c r="CZ362">
        <v>2.47122E-2</v>
      </c>
      <c r="DA362">
        <v>4.8077599999999998E-2</v>
      </c>
      <c r="DB362">
        <v>-3.2572E-3</v>
      </c>
      <c r="DC362">
        <v>3.2231200000000002E-2</v>
      </c>
      <c r="DD362">
        <v>0.14448230000000001</v>
      </c>
      <c r="DE362">
        <v>0.26941520000000002</v>
      </c>
      <c r="DF362">
        <v>0.779451</v>
      </c>
      <c r="DG362">
        <v>0.75274839999999998</v>
      </c>
      <c r="DH362">
        <v>0.892787</v>
      </c>
      <c r="DI362">
        <v>0.93625610000000004</v>
      </c>
      <c r="DJ362">
        <v>0.87591580000000002</v>
      </c>
      <c r="DK362">
        <v>1.008623</v>
      </c>
      <c r="DL362">
        <v>0.94728310000000004</v>
      </c>
      <c r="DM362">
        <v>1.0132289999999999</v>
      </c>
      <c r="DN362">
        <v>1.056621</v>
      </c>
      <c r="DO362">
        <v>0.92365339999999996</v>
      </c>
      <c r="DP362">
        <v>0.88418799999999997</v>
      </c>
      <c r="DQ362">
        <v>1.0805979999999999</v>
      </c>
      <c r="DR362">
        <v>1.0023420000000001</v>
      </c>
      <c r="DS362">
        <v>0.38596560000000002</v>
      </c>
      <c r="DT362">
        <v>0.10657990000000001</v>
      </c>
      <c r="DU362">
        <v>-4.6799100000000003E-2</v>
      </c>
      <c r="DV362">
        <v>0.1181157</v>
      </c>
      <c r="DW362">
        <v>0.1109087</v>
      </c>
      <c r="DX362">
        <v>7.7398499999999995E-2</v>
      </c>
      <c r="DY362">
        <v>0.1036011</v>
      </c>
      <c r="DZ362">
        <v>4.8046100000000001E-2</v>
      </c>
      <c r="EA362">
        <v>0.1028365</v>
      </c>
      <c r="EB362">
        <v>0.2368381</v>
      </c>
      <c r="EC362">
        <v>0.37434200000000001</v>
      </c>
      <c r="ED362">
        <v>0.91138240000000004</v>
      </c>
      <c r="EE362">
        <v>0.87532750000000004</v>
      </c>
      <c r="EF362">
        <v>1.01444</v>
      </c>
      <c r="EG362">
        <v>1.059321</v>
      </c>
      <c r="EH362">
        <v>0.98485389999999995</v>
      </c>
      <c r="EI362">
        <v>1.1248739999999999</v>
      </c>
      <c r="EJ362">
        <v>1.0637490000000001</v>
      </c>
      <c r="EK362">
        <v>1.1315059999999999</v>
      </c>
      <c r="EL362">
        <v>1.1744239999999999</v>
      </c>
      <c r="EM362">
        <v>1.047069</v>
      </c>
      <c r="EN362">
        <v>1.0077799999999999</v>
      </c>
      <c r="EO362">
        <v>1.187778</v>
      </c>
      <c r="EP362">
        <v>1.1003879999999999</v>
      </c>
      <c r="EQ362">
        <v>0.46602729999999998</v>
      </c>
      <c r="ER362">
        <v>0.1594158</v>
      </c>
      <c r="ES362">
        <v>6.8136999999999998E-3</v>
      </c>
      <c r="ET362">
        <v>54.558529999999998</v>
      </c>
      <c r="EU362">
        <v>53.539920000000002</v>
      </c>
      <c r="EV362">
        <v>52.697200000000002</v>
      </c>
      <c r="EW362">
        <v>51.983809999999998</v>
      </c>
      <c r="EX362">
        <v>51.269199999999998</v>
      </c>
      <c r="EY362">
        <v>50.811680000000003</v>
      </c>
      <c r="EZ362">
        <v>50.609090000000002</v>
      </c>
      <c r="FA362">
        <v>52.534289999999999</v>
      </c>
      <c r="FB362">
        <v>56.493160000000003</v>
      </c>
      <c r="FC362">
        <v>60.083640000000003</v>
      </c>
      <c r="FD362">
        <v>62.970100000000002</v>
      </c>
      <c r="FE362">
        <v>65.223699999999994</v>
      </c>
      <c r="FF362">
        <v>67.150999999999996</v>
      </c>
      <c r="FG362">
        <v>68.859260000000006</v>
      </c>
      <c r="FH362">
        <v>70.44014</v>
      </c>
      <c r="FI362">
        <v>71.352890000000002</v>
      </c>
      <c r="FJ362">
        <v>71.424279999999996</v>
      </c>
      <c r="FK362">
        <v>70.589110000000005</v>
      </c>
      <c r="FL362">
        <v>68.573189999999997</v>
      </c>
      <c r="FM362">
        <v>64.636650000000003</v>
      </c>
      <c r="FN362">
        <v>61.03875</v>
      </c>
      <c r="FO362">
        <v>58.747199999999999</v>
      </c>
      <c r="FP362">
        <v>57.013379999999998</v>
      </c>
      <c r="FQ362">
        <v>55.878509999999999</v>
      </c>
      <c r="FR362">
        <v>7.1034799999999995E-2</v>
      </c>
      <c r="FS362">
        <v>0.1012366</v>
      </c>
    </row>
    <row r="363" spans="1:176" x14ac:dyDescent="0.2">
      <c r="A363" t="s">
        <v>199</v>
      </c>
      <c r="B363" t="s">
        <v>194</v>
      </c>
      <c r="C363" t="s">
        <v>1</v>
      </c>
      <c r="D363" t="s">
        <v>238</v>
      </c>
      <c r="E363">
        <v>253</v>
      </c>
      <c r="F363">
        <v>6.5185420000000001</v>
      </c>
      <c r="G363">
        <v>6.3902850000000004</v>
      </c>
      <c r="H363">
        <v>6.1612179999999999</v>
      </c>
      <c r="I363">
        <v>6.1029229999999997</v>
      </c>
      <c r="J363">
        <v>6.2798809999999996</v>
      </c>
      <c r="K363">
        <v>6.7764379999999997</v>
      </c>
      <c r="L363">
        <v>6.86646</v>
      </c>
      <c r="M363">
        <v>8.6521220000000003</v>
      </c>
      <c r="N363">
        <v>11.18519</v>
      </c>
      <c r="O363">
        <v>12.55301</v>
      </c>
      <c r="P363">
        <v>14.88664</v>
      </c>
      <c r="Q363">
        <v>16.417490000000001</v>
      </c>
      <c r="R363">
        <v>17.35144</v>
      </c>
      <c r="S363">
        <v>18.69445</v>
      </c>
      <c r="T363">
        <v>18.787800000000001</v>
      </c>
      <c r="U363">
        <v>17.902519999999999</v>
      </c>
      <c r="V363">
        <v>16.497779999999999</v>
      </c>
      <c r="W363">
        <v>14.64203</v>
      </c>
      <c r="X363">
        <v>12.8973</v>
      </c>
      <c r="Y363">
        <v>13.15082</v>
      </c>
      <c r="Z363">
        <v>12.79011</v>
      </c>
      <c r="AA363">
        <v>10.113429999999999</v>
      </c>
      <c r="AB363">
        <v>7.8383019999999997</v>
      </c>
      <c r="AC363">
        <v>6.8411879999999998</v>
      </c>
      <c r="AD363">
        <v>0.29030590000000001</v>
      </c>
      <c r="AE363">
        <v>0.29046919999999998</v>
      </c>
      <c r="AF363">
        <v>0.21926809999999999</v>
      </c>
      <c r="AG363">
        <v>0.1038096</v>
      </c>
      <c r="AH363">
        <v>-0.12700980000000001</v>
      </c>
      <c r="AI363">
        <v>-0.1534026</v>
      </c>
      <c r="AJ363">
        <v>-0.34192309999999998</v>
      </c>
      <c r="AK363">
        <v>-0.16478870000000001</v>
      </c>
      <c r="AL363">
        <v>0.52754840000000003</v>
      </c>
      <c r="AM363">
        <v>0.34316760000000002</v>
      </c>
      <c r="AN363">
        <v>1.1352629999999999</v>
      </c>
      <c r="AO363">
        <v>1.190075</v>
      </c>
      <c r="AP363">
        <v>1.2991680000000001</v>
      </c>
      <c r="AQ363">
        <v>1.635564</v>
      </c>
      <c r="AR363">
        <v>1.374687</v>
      </c>
      <c r="AS363">
        <v>1.480275</v>
      </c>
      <c r="AT363">
        <v>1.113073</v>
      </c>
      <c r="AU363">
        <v>1.0218309999999999</v>
      </c>
      <c r="AV363">
        <v>0.5880071</v>
      </c>
      <c r="AW363">
        <v>1.6141669999999999</v>
      </c>
      <c r="AX363">
        <v>1.469344</v>
      </c>
      <c r="AY363">
        <v>0.63995769999999996</v>
      </c>
      <c r="AZ363">
        <v>0.30694149999999998</v>
      </c>
      <c r="BA363">
        <v>4.0904200000000002E-2</v>
      </c>
      <c r="BB363">
        <v>0.34526770000000001</v>
      </c>
      <c r="BC363">
        <v>0.34031519999999998</v>
      </c>
      <c r="BD363">
        <v>0.27195439999999999</v>
      </c>
      <c r="BE363">
        <v>0.159333</v>
      </c>
      <c r="BF363">
        <v>-7.5706499999999996E-2</v>
      </c>
      <c r="BG363">
        <v>-8.2797300000000004E-2</v>
      </c>
      <c r="BH363">
        <v>-0.24956739999999999</v>
      </c>
      <c r="BI363">
        <v>-5.98618E-2</v>
      </c>
      <c r="BJ363">
        <v>0.65947979999999995</v>
      </c>
      <c r="BK363">
        <v>0.46574670000000001</v>
      </c>
      <c r="BL363">
        <v>1.2569159999999999</v>
      </c>
      <c r="BM363">
        <v>1.3131409999999999</v>
      </c>
      <c r="BN363">
        <v>1.4081060000000001</v>
      </c>
      <c r="BO363">
        <v>1.751814</v>
      </c>
      <c r="BP363">
        <v>1.491153</v>
      </c>
      <c r="BQ363">
        <v>1.5985529999999999</v>
      </c>
      <c r="BR363">
        <v>1.2308760000000001</v>
      </c>
      <c r="BS363">
        <v>1.145246</v>
      </c>
      <c r="BT363">
        <v>0.71159950000000005</v>
      </c>
      <c r="BU363">
        <v>1.721346</v>
      </c>
      <c r="BV363">
        <v>1.5673900000000001</v>
      </c>
      <c r="BW363">
        <v>0.72001939999999998</v>
      </c>
      <c r="BX363">
        <v>0.35977740000000002</v>
      </c>
      <c r="BY363">
        <v>9.4517000000000004E-2</v>
      </c>
      <c r="BZ363">
        <v>0.38333400000000001</v>
      </c>
      <c r="CA363">
        <v>0.37483840000000002</v>
      </c>
      <c r="CB363">
        <v>0.30844470000000002</v>
      </c>
      <c r="CC363">
        <v>0.1977884</v>
      </c>
      <c r="CD363">
        <v>-4.0174000000000001E-2</v>
      </c>
      <c r="CE363">
        <v>-3.3896299999999997E-2</v>
      </c>
      <c r="CF363">
        <v>-0.18560209999999999</v>
      </c>
      <c r="CG363">
        <v>1.2810200000000001E-2</v>
      </c>
      <c r="CH363">
        <v>0.7508551</v>
      </c>
      <c r="CI363">
        <v>0.55064460000000004</v>
      </c>
      <c r="CJ363">
        <v>1.341172</v>
      </c>
      <c r="CK363">
        <v>1.3983749999999999</v>
      </c>
      <c r="CL363">
        <v>1.4835560000000001</v>
      </c>
      <c r="CM363">
        <v>1.83233</v>
      </c>
      <c r="CN363">
        <v>1.571817</v>
      </c>
      <c r="CO363">
        <v>1.680471</v>
      </c>
      <c r="CP363">
        <v>1.312465</v>
      </c>
      <c r="CQ363">
        <v>1.230723</v>
      </c>
      <c r="CR363">
        <v>0.7971992</v>
      </c>
      <c r="CS363">
        <v>1.795579</v>
      </c>
      <c r="CT363">
        <v>1.6352960000000001</v>
      </c>
      <c r="CU363">
        <v>0.77546990000000005</v>
      </c>
      <c r="CV363">
        <v>0.39637129999999998</v>
      </c>
      <c r="CW363">
        <v>0.13164919999999999</v>
      </c>
      <c r="CX363">
        <v>0.42140030000000001</v>
      </c>
      <c r="CY363">
        <v>0.40936149999999999</v>
      </c>
      <c r="CZ363">
        <v>0.34493509999999999</v>
      </c>
      <c r="DA363">
        <v>0.2362437</v>
      </c>
      <c r="DB363">
        <v>-4.6414999999999998E-3</v>
      </c>
      <c r="DC363">
        <v>1.50046E-2</v>
      </c>
      <c r="DD363">
        <v>-0.1216367</v>
      </c>
      <c r="DE363">
        <v>8.5482199999999994E-2</v>
      </c>
      <c r="DF363">
        <v>0.84223049999999999</v>
      </c>
      <c r="DG363">
        <v>0.63554259999999996</v>
      </c>
      <c r="DH363">
        <v>1.4254279999999999</v>
      </c>
      <c r="DI363">
        <v>1.483609</v>
      </c>
      <c r="DJ363">
        <v>1.5590059999999999</v>
      </c>
      <c r="DK363">
        <v>1.9128449999999999</v>
      </c>
      <c r="DL363">
        <v>1.652482</v>
      </c>
      <c r="DM363">
        <v>1.7623899999999999</v>
      </c>
      <c r="DN363">
        <v>1.394055</v>
      </c>
      <c r="DO363">
        <v>1.3162</v>
      </c>
      <c r="DP363">
        <v>0.882799</v>
      </c>
      <c r="DQ363">
        <v>1.869812</v>
      </c>
      <c r="DR363">
        <v>1.7032020000000001</v>
      </c>
      <c r="DS363">
        <v>0.8309204</v>
      </c>
      <c r="DT363">
        <v>0.4329653</v>
      </c>
      <c r="DU363">
        <v>0.1687813</v>
      </c>
      <c r="DV363">
        <v>0.47636210000000001</v>
      </c>
      <c r="DW363">
        <v>0.45920749999999999</v>
      </c>
      <c r="DX363">
        <v>0.39762140000000001</v>
      </c>
      <c r="DY363">
        <v>0.2917672</v>
      </c>
      <c r="DZ363">
        <v>4.66617E-2</v>
      </c>
      <c r="EA363">
        <v>8.5609900000000003E-2</v>
      </c>
      <c r="EB363">
        <v>-2.9281000000000001E-2</v>
      </c>
      <c r="EC363">
        <v>0.1904091</v>
      </c>
      <c r="ED363">
        <v>0.97416190000000003</v>
      </c>
      <c r="EE363">
        <v>0.75812170000000001</v>
      </c>
      <c r="EF363">
        <v>1.5470809999999999</v>
      </c>
      <c r="EG363">
        <v>1.6066739999999999</v>
      </c>
      <c r="EH363">
        <v>1.6679440000000001</v>
      </c>
      <c r="EI363">
        <v>2.0290949999999999</v>
      </c>
      <c r="EJ363">
        <v>1.768948</v>
      </c>
      <c r="EK363">
        <v>1.8806670000000001</v>
      </c>
      <c r="EL363">
        <v>1.511857</v>
      </c>
      <c r="EM363">
        <v>1.4396150000000001</v>
      </c>
      <c r="EN363">
        <v>1.006391</v>
      </c>
      <c r="EO363">
        <v>1.9769920000000001</v>
      </c>
      <c r="EP363">
        <v>1.801248</v>
      </c>
      <c r="EQ363">
        <v>0.91098210000000002</v>
      </c>
      <c r="ER363">
        <v>0.48580119999999999</v>
      </c>
      <c r="ES363">
        <v>0.22239410000000001</v>
      </c>
      <c r="ET363">
        <v>62.618369999999999</v>
      </c>
      <c r="EU363">
        <v>61.264510000000001</v>
      </c>
      <c r="EV363">
        <v>59.579749999999997</v>
      </c>
      <c r="EW363">
        <v>57.722940000000001</v>
      </c>
      <c r="EX363">
        <v>55.908859999999997</v>
      </c>
      <c r="EY363">
        <v>55.773940000000003</v>
      </c>
      <c r="EZ363">
        <v>56.006169999999997</v>
      </c>
      <c r="FA363">
        <v>61.30536</v>
      </c>
      <c r="FB363">
        <v>68.460570000000004</v>
      </c>
      <c r="FC363">
        <v>73.480099999999993</v>
      </c>
      <c r="FD363">
        <v>77.657939999999996</v>
      </c>
      <c r="FE363">
        <v>81.055099999999996</v>
      </c>
      <c r="FF363">
        <v>84.021320000000003</v>
      </c>
      <c r="FG363">
        <v>85.616879999999995</v>
      </c>
      <c r="FH363">
        <v>87.640979999999999</v>
      </c>
      <c r="FI363">
        <v>88.267030000000005</v>
      </c>
      <c r="FJ363">
        <v>88.490139999999997</v>
      </c>
      <c r="FK363">
        <v>88.377430000000004</v>
      </c>
      <c r="FL363">
        <v>86.141139999999993</v>
      </c>
      <c r="FM363">
        <v>80.40437</v>
      </c>
      <c r="FN363">
        <v>74.606449999999995</v>
      </c>
      <c r="FO363">
        <v>71.101079999999996</v>
      </c>
      <c r="FP363">
        <v>69.115300000000005</v>
      </c>
      <c r="FQ363">
        <v>66.964389999999995</v>
      </c>
      <c r="FR363">
        <v>7.1034799999999995E-2</v>
      </c>
      <c r="FS363">
        <v>0.1012366</v>
      </c>
    </row>
    <row r="364" spans="1:176" x14ac:dyDescent="0.2">
      <c r="A364" t="s">
        <v>199</v>
      </c>
      <c r="B364" t="s">
        <v>194</v>
      </c>
      <c r="C364" t="s">
        <v>1</v>
      </c>
      <c r="D364" t="s">
        <v>228</v>
      </c>
      <c r="E364">
        <v>253</v>
      </c>
      <c r="F364">
        <v>7.1069940000000003</v>
      </c>
      <c r="G364">
        <v>7.0245699999999998</v>
      </c>
      <c r="H364">
        <v>6.846571</v>
      </c>
      <c r="I364">
        <v>6.829669</v>
      </c>
      <c r="J364">
        <v>7.0329439999999996</v>
      </c>
      <c r="K364">
        <v>7.952286</v>
      </c>
      <c r="L364">
        <v>8.7355180000000008</v>
      </c>
      <c r="M364">
        <v>9.9759259999999994</v>
      </c>
      <c r="N364">
        <v>12.74192</v>
      </c>
      <c r="O364">
        <v>14.356529999999999</v>
      </c>
      <c r="P364">
        <v>16.04027</v>
      </c>
      <c r="Q364">
        <v>17.436129999999999</v>
      </c>
      <c r="R364">
        <v>18.176570000000002</v>
      </c>
      <c r="S364">
        <v>19.00048</v>
      </c>
      <c r="T364">
        <v>19.406880000000001</v>
      </c>
      <c r="U364">
        <v>18.825620000000001</v>
      </c>
      <c r="V364">
        <v>18.051130000000001</v>
      </c>
      <c r="W364">
        <v>16.15625</v>
      </c>
      <c r="X364">
        <v>14.50713</v>
      </c>
      <c r="Y364">
        <v>13.429880000000001</v>
      </c>
      <c r="Z364">
        <v>13.01301</v>
      </c>
      <c r="AA364">
        <v>11.07896</v>
      </c>
      <c r="AB364">
        <v>8.7809179999999998</v>
      </c>
      <c r="AC364">
        <v>7.6459140000000003</v>
      </c>
      <c r="AD364">
        <v>9.9912000000000001E-2</v>
      </c>
      <c r="AE364">
        <v>5.0907399999999998E-2</v>
      </c>
      <c r="AF364">
        <v>0.15115529999999999</v>
      </c>
      <c r="AG364">
        <v>0.14984749999999999</v>
      </c>
      <c r="AH364">
        <v>-3.9069E-2</v>
      </c>
      <c r="AI364">
        <v>1.14401E-2</v>
      </c>
      <c r="AJ364">
        <v>1.4584099999999999E-2</v>
      </c>
      <c r="AK364">
        <v>-0.14211119999999999</v>
      </c>
      <c r="AL364">
        <v>0.24490980000000001</v>
      </c>
      <c r="AM364">
        <v>7.8797099999999995E-2</v>
      </c>
      <c r="AN364">
        <v>0.12714339999999999</v>
      </c>
      <c r="AO364">
        <v>0.3092086</v>
      </c>
      <c r="AP364">
        <v>0.20968329999999999</v>
      </c>
      <c r="AQ364">
        <v>0.16590679999999999</v>
      </c>
      <c r="AR364">
        <v>0.17891109999999999</v>
      </c>
      <c r="AS364">
        <v>0.50645039999999997</v>
      </c>
      <c r="AT364">
        <v>0.7742135</v>
      </c>
      <c r="AU364">
        <v>0.5950143</v>
      </c>
      <c r="AV364">
        <v>0.48565239999999998</v>
      </c>
      <c r="AW364">
        <v>0.62067629999999996</v>
      </c>
      <c r="AX364">
        <v>0.5486432</v>
      </c>
      <c r="AY364">
        <v>0.36135260000000002</v>
      </c>
      <c r="AZ364">
        <v>0.17132500000000001</v>
      </c>
      <c r="BA364">
        <v>4.6432000000000001E-2</v>
      </c>
      <c r="BB364">
        <v>0.18911849999999999</v>
      </c>
      <c r="BC364">
        <v>0.14552760000000001</v>
      </c>
      <c r="BD364">
        <v>0.2351067</v>
      </c>
      <c r="BE364">
        <v>0.24603729999999999</v>
      </c>
      <c r="BF364">
        <v>4.9554899999999999E-2</v>
      </c>
      <c r="BG364">
        <v>0.1017401</v>
      </c>
      <c r="BH364">
        <v>0.13007859999999999</v>
      </c>
      <c r="BI364">
        <v>-1.9060799999999999E-2</v>
      </c>
      <c r="BJ364">
        <v>0.41979519999999998</v>
      </c>
      <c r="BK364">
        <v>0.26045590000000002</v>
      </c>
      <c r="BL364">
        <v>0.34007579999999998</v>
      </c>
      <c r="BM364">
        <v>0.55275319999999994</v>
      </c>
      <c r="BN364">
        <v>0.500081</v>
      </c>
      <c r="BO364">
        <v>0.48488949999999997</v>
      </c>
      <c r="BP364">
        <v>0.53822840000000005</v>
      </c>
      <c r="BQ364">
        <v>0.80740460000000003</v>
      </c>
      <c r="BR364">
        <v>1.050753</v>
      </c>
      <c r="BS364">
        <v>0.83532209999999996</v>
      </c>
      <c r="BT364">
        <v>0.71333769999999996</v>
      </c>
      <c r="BU364">
        <v>0.81546529999999995</v>
      </c>
      <c r="BV364">
        <v>0.7164391</v>
      </c>
      <c r="BW364">
        <v>0.53412289999999996</v>
      </c>
      <c r="BX364">
        <v>0.30703979999999997</v>
      </c>
      <c r="BY364">
        <v>0.15542030000000001</v>
      </c>
      <c r="BZ364">
        <v>0.25090259999999998</v>
      </c>
      <c r="CA364">
        <v>0.21106130000000001</v>
      </c>
      <c r="CB364">
        <v>0.29325119999999999</v>
      </c>
      <c r="CC364">
        <v>0.31265809999999999</v>
      </c>
      <c r="CD364">
        <v>0.1109356</v>
      </c>
      <c r="CE364">
        <v>0.1642815</v>
      </c>
      <c r="CF364">
        <v>0.2100697</v>
      </c>
      <c r="CG364">
        <v>6.61635E-2</v>
      </c>
      <c r="CH364">
        <v>0.54092030000000002</v>
      </c>
      <c r="CI364">
        <v>0.38627220000000001</v>
      </c>
      <c r="CJ364">
        <v>0.48755199999999999</v>
      </c>
      <c r="CK364">
        <v>0.7214313</v>
      </c>
      <c r="CL364">
        <v>0.70120959999999999</v>
      </c>
      <c r="CM364">
        <v>0.70581590000000005</v>
      </c>
      <c r="CN364">
        <v>0.78709050000000003</v>
      </c>
      <c r="CO364">
        <v>1.0158450000000001</v>
      </c>
      <c r="CP364">
        <v>1.242283</v>
      </c>
      <c r="CQ364">
        <v>1.0017590000000001</v>
      </c>
      <c r="CR364">
        <v>0.87103180000000002</v>
      </c>
      <c r="CS364">
        <v>0.95037539999999998</v>
      </c>
      <c r="CT364">
        <v>0.83265400000000001</v>
      </c>
      <c r="CU364">
        <v>0.65378309999999995</v>
      </c>
      <c r="CV364">
        <v>0.40103549999999999</v>
      </c>
      <c r="CW364">
        <v>0.2309052</v>
      </c>
      <c r="CX364">
        <v>0.31268669999999998</v>
      </c>
      <c r="CY364">
        <v>0.27659499999999998</v>
      </c>
      <c r="CZ364">
        <v>0.35139569999999998</v>
      </c>
      <c r="DA364">
        <v>0.37927889999999997</v>
      </c>
      <c r="DB364">
        <v>0.17231630000000001</v>
      </c>
      <c r="DC364">
        <v>0.226823</v>
      </c>
      <c r="DD364">
        <v>0.29006080000000001</v>
      </c>
      <c r="DE364">
        <v>0.15138779999999999</v>
      </c>
      <c r="DF364">
        <v>0.66204540000000001</v>
      </c>
      <c r="DG364">
        <v>0.51208849999999995</v>
      </c>
      <c r="DH364">
        <v>0.63502840000000005</v>
      </c>
      <c r="DI364">
        <v>0.8901095</v>
      </c>
      <c r="DJ364">
        <v>0.90233819999999998</v>
      </c>
      <c r="DK364">
        <v>0.92674230000000002</v>
      </c>
      <c r="DL364">
        <v>1.0359529999999999</v>
      </c>
      <c r="DM364">
        <v>1.2242850000000001</v>
      </c>
      <c r="DN364">
        <v>1.433813</v>
      </c>
      <c r="DO364">
        <v>1.1681950000000001</v>
      </c>
      <c r="DP364">
        <v>1.028726</v>
      </c>
      <c r="DQ364">
        <v>1.085286</v>
      </c>
      <c r="DR364">
        <v>0.94886890000000002</v>
      </c>
      <c r="DS364">
        <v>0.77344329999999994</v>
      </c>
      <c r="DT364">
        <v>0.49503130000000001</v>
      </c>
      <c r="DU364">
        <v>0.3063902</v>
      </c>
      <c r="DV364">
        <v>0.40189320000000001</v>
      </c>
      <c r="DW364">
        <v>0.37121520000000002</v>
      </c>
      <c r="DX364">
        <v>0.43534719999999999</v>
      </c>
      <c r="DY364">
        <v>0.47546870000000002</v>
      </c>
      <c r="DZ364">
        <v>0.26094030000000001</v>
      </c>
      <c r="EA364">
        <v>0.31712289999999999</v>
      </c>
      <c r="EB364">
        <v>0.40555530000000001</v>
      </c>
      <c r="EC364">
        <v>0.27443820000000002</v>
      </c>
      <c r="ED364">
        <v>0.83693090000000003</v>
      </c>
      <c r="EE364">
        <v>0.69374729999999996</v>
      </c>
      <c r="EF364">
        <v>0.84796070000000001</v>
      </c>
      <c r="EG364">
        <v>1.1336539999999999</v>
      </c>
      <c r="EH364">
        <v>1.192736</v>
      </c>
      <c r="EI364">
        <v>1.245725</v>
      </c>
      <c r="EJ364">
        <v>1.39527</v>
      </c>
      <c r="EK364">
        <v>1.525239</v>
      </c>
      <c r="EL364">
        <v>1.7103520000000001</v>
      </c>
      <c r="EM364">
        <v>1.4085030000000001</v>
      </c>
      <c r="EN364">
        <v>1.2564109999999999</v>
      </c>
      <c r="EO364">
        <v>1.2800739999999999</v>
      </c>
      <c r="EP364">
        <v>1.116665</v>
      </c>
      <c r="EQ364">
        <v>0.94621370000000005</v>
      </c>
      <c r="ER364">
        <v>0.63074609999999998</v>
      </c>
      <c r="ES364">
        <v>0.41537849999999998</v>
      </c>
      <c r="ET364">
        <v>66.256389999999996</v>
      </c>
      <c r="EU364">
        <v>65.467280000000002</v>
      </c>
      <c r="EV364">
        <v>64.743610000000004</v>
      </c>
      <c r="EW364">
        <v>64.018659999999997</v>
      </c>
      <c r="EX364">
        <v>63.554299999999998</v>
      </c>
      <c r="EY364">
        <v>63.142310000000002</v>
      </c>
      <c r="EZ364">
        <v>62.835740000000001</v>
      </c>
      <c r="FA364">
        <v>64.624889999999994</v>
      </c>
      <c r="FB364">
        <v>68.087329999999994</v>
      </c>
      <c r="FC364">
        <v>71.771680000000003</v>
      </c>
      <c r="FD364">
        <v>74.939639999999997</v>
      </c>
      <c r="FE364">
        <v>77.639080000000007</v>
      </c>
      <c r="FF364">
        <v>80.081950000000006</v>
      </c>
      <c r="FG364">
        <v>82.396169999999998</v>
      </c>
      <c r="FH364">
        <v>83.963210000000004</v>
      </c>
      <c r="FI364">
        <v>84.835560000000001</v>
      </c>
      <c r="FJ364">
        <v>84.959270000000004</v>
      </c>
      <c r="FK364">
        <v>84.202430000000007</v>
      </c>
      <c r="FL364">
        <v>82.310400000000001</v>
      </c>
      <c r="FM364">
        <v>78.700940000000003</v>
      </c>
      <c r="FN364">
        <v>74.465159999999997</v>
      </c>
      <c r="FO364">
        <v>71.244829999999993</v>
      </c>
      <c r="FP364">
        <v>69.075599999999994</v>
      </c>
      <c r="FQ364">
        <v>67.620329999999996</v>
      </c>
      <c r="FR364">
        <v>0.16770689999999999</v>
      </c>
      <c r="FS364">
        <v>0.20085620000000001</v>
      </c>
      <c r="FT364">
        <v>0.35725869999999998</v>
      </c>
    </row>
    <row r="365" spans="1:176" x14ac:dyDescent="0.2">
      <c r="A365" t="s">
        <v>199</v>
      </c>
      <c r="B365" t="s">
        <v>194</v>
      </c>
      <c r="C365" t="s">
        <v>1</v>
      </c>
      <c r="D365" t="s">
        <v>239</v>
      </c>
      <c r="E365">
        <v>253</v>
      </c>
      <c r="F365">
        <v>8.0465099999999996</v>
      </c>
      <c r="G365">
        <v>7.8527149999999999</v>
      </c>
      <c r="H365">
        <v>7.5405870000000004</v>
      </c>
      <c r="I365">
        <v>7.3842109999999996</v>
      </c>
      <c r="J365">
        <v>7.5487830000000002</v>
      </c>
      <c r="K365">
        <v>8.2625139999999995</v>
      </c>
      <c r="L365">
        <v>9.0505549999999992</v>
      </c>
      <c r="M365">
        <v>10.982200000000001</v>
      </c>
      <c r="N365">
        <v>13.8498</v>
      </c>
      <c r="O365">
        <v>15.487109999999999</v>
      </c>
      <c r="P365">
        <v>17.637920000000001</v>
      </c>
      <c r="Q365">
        <v>19.528020000000001</v>
      </c>
      <c r="R365">
        <v>20.064399999999999</v>
      </c>
      <c r="S365">
        <v>20.754740000000002</v>
      </c>
      <c r="T365">
        <v>20.904140000000002</v>
      </c>
      <c r="U365">
        <v>20.644480000000001</v>
      </c>
      <c r="V365">
        <v>19.927150000000001</v>
      </c>
      <c r="W365">
        <v>18.514479999999999</v>
      </c>
      <c r="X365">
        <v>17.220420000000001</v>
      </c>
      <c r="Y365">
        <v>15.98536</v>
      </c>
      <c r="Z365">
        <v>15.065440000000001</v>
      </c>
      <c r="AA365">
        <v>13.392580000000001</v>
      </c>
      <c r="AB365">
        <v>10.893359999999999</v>
      </c>
      <c r="AC365">
        <v>9.0318869999999993</v>
      </c>
      <c r="AD365">
        <v>0.18949360000000001</v>
      </c>
      <c r="AE365">
        <v>0.13431999999999999</v>
      </c>
      <c r="AF365">
        <v>0.19875789999999999</v>
      </c>
      <c r="AG365">
        <v>0.2375515</v>
      </c>
      <c r="AH365">
        <v>3.1402000000000001E-3</v>
      </c>
      <c r="AI365">
        <v>-6.7197300000000001E-2</v>
      </c>
      <c r="AJ365">
        <v>0.1207872</v>
      </c>
      <c r="AK365">
        <v>-4.5255799999999999E-2</v>
      </c>
      <c r="AL365">
        <v>0.2715109</v>
      </c>
      <c r="AM365">
        <v>-0.12879769999999999</v>
      </c>
      <c r="AN365">
        <v>-7.3156899999999997E-2</v>
      </c>
      <c r="AO365">
        <v>-0.10783139999999999</v>
      </c>
      <c r="AP365">
        <v>-0.13565920000000001</v>
      </c>
      <c r="AQ365">
        <v>-0.14687800000000001</v>
      </c>
      <c r="AR365">
        <v>-0.21100350000000001</v>
      </c>
      <c r="AS365">
        <v>0.26476840000000001</v>
      </c>
      <c r="AT365">
        <v>0.47369909999999998</v>
      </c>
      <c r="AU365">
        <v>0.18993579999999999</v>
      </c>
      <c r="AV365">
        <v>0.18189949999999999</v>
      </c>
      <c r="AW365">
        <v>0.43834980000000001</v>
      </c>
      <c r="AX365">
        <v>0.40488390000000002</v>
      </c>
      <c r="AY365">
        <v>0.27511920000000001</v>
      </c>
      <c r="AZ365">
        <v>0.24706359999999999</v>
      </c>
      <c r="BA365">
        <v>0.18201419999999999</v>
      </c>
      <c r="BB365">
        <v>0.27870010000000001</v>
      </c>
      <c r="BC365">
        <v>0.22894020000000001</v>
      </c>
      <c r="BD365">
        <v>0.2827094</v>
      </c>
      <c r="BE365">
        <v>0.33374130000000002</v>
      </c>
      <c r="BF365">
        <v>9.1764100000000001E-2</v>
      </c>
      <c r="BG365">
        <v>2.3102600000000001E-2</v>
      </c>
      <c r="BH365">
        <v>0.23628160000000001</v>
      </c>
      <c r="BI365">
        <v>7.7794600000000005E-2</v>
      </c>
      <c r="BJ365">
        <v>0.44639630000000002</v>
      </c>
      <c r="BK365">
        <v>5.2861199999999997E-2</v>
      </c>
      <c r="BL365">
        <v>0.1397755</v>
      </c>
      <c r="BM365">
        <v>0.1357131</v>
      </c>
      <c r="BN365">
        <v>0.1547385</v>
      </c>
      <c r="BO365">
        <v>0.1721047</v>
      </c>
      <c r="BP365">
        <v>0.1483138</v>
      </c>
      <c r="BQ365">
        <v>0.56572259999999996</v>
      </c>
      <c r="BR365">
        <v>0.75023819999999997</v>
      </c>
      <c r="BS365">
        <v>0.4302436</v>
      </c>
      <c r="BT365">
        <v>0.40958470000000002</v>
      </c>
      <c r="BU365">
        <v>0.6331388</v>
      </c>
      <c r="BV365">
        <v>0.57267979999999996</v>
      </c>
      <c r="BW365">
        <v>0.4478895</v>
      </c>
      <c r="BX365">
        <v>0.38277850000000002</v>
      </c>
      <c r="BY365">
        <v>0.2910025</v>
      </c>
      <c r="BZ365">
        <v>0.34048420000000001</v>
      </c>
      <c r="CA365">
        <v>0.29447390000000001</v>
      </c>
      <c r="CB365">
        <v>0.34085389999999999</v>
      </c>
      <c r="CC365">
        <v>0.4003621</v>
      </c>
      <c r="CD365">
        <v>0.1531448</v>
      </c>
      <c r="CE365">
        <v>8.5644100000000001E-2</v>
      </c>
      <c r="CF365">
        <v>0.31627280000000002</v>
      </c>
      <c r="CG365">
        <v>0.16301889999999999</v>
      </c>
      <c r="CH365">
        <v>0.56752139999999995</v>
      </c>
      <c r="CI365">
        <v>0.17867749999999999</v>
      </c>
      <c r="CJ365">
        <v>0.2872518</v>
      </c>
      <c r="CK365">
        <v>0.30439129999999998</v>
      </c>
      <c r="CL365">
        <v>0.35586709999999999</v>
      </c>
      <c r="CM365">
        <v>0.39303110000000002</v>
      </c>
      <c r="CN365">
        <v>0.39717590000000003</v>
      </c>
      <c r="CO365">
        <v>0.77416260000000003</v>
      </c>
      <c r="CP365">
        <v>0.9417683</v>
      </c>
      <c r="CQ365">
        <v>0.59668010000000005</v>
      </c>
      <c r="CR365">
        <v>0.56727879999999997</v>
      </c>
      <c r="CS365">
        <v>0.76804890000000003</v>
      </c>
      <c r="CT365">
        <v>0.68889469999999997</v>
      </c>
      <c r="CU365">
        <v>0.56754970000000005</v>
      </c>
      <c r="CV365">
        <v>0.47677419999999998</v>
      </c>
      <c r="CW365">
        <v>0.36648740000000002</v>
      </c>
      <c r="CX365">
        <v>0.40226830000000002</v>
      </c>
      <c r="CY365">
        <v>0.36000759999999998</v>
      </c>
      <c r="CZ365">
        <v>0.39899839999999998</v>
      </c>
      <c r="DA365">
        <v>0.46698279999999998</v>
      </c>
      <c r="DB365">
        <v>0.21452550000000001</v>
      </c>
      <c r="DC365">
        <v>0.1481855</v>
      </c>
      <c r="DD365">
        <v>0.3962639</v>
      </c>
      <c r="DE365">
        <v>0.2482432</v>
      </c>
      <c r="DF365">
        <v>0.68864650000000005</v>
      </c>
      <c r="DG365">
        <v>0.30449379999999998</v>
      </c>
      <c r="DH365">
        <v>0.43472810000000001</v>
      </c>
      <c r="DI365">
        <v>0.47306949999999998</v>
      </c>
      <c r="DJ365">
        <v>0.55699569999999998</v>
      </c>
      <c r="DK365">
        <v>0.61395750000000004</v>
      </c>
      <c r="DL365">
        <v>0.64603790000000005</v>
      </c>
      <c r="DM365">
        <v>0.98260250000000005</v>
      </c>
      <c r="DN365">
        <v>1.1332990000000001</v>
      </c>
      <c r="DO365">
        <v>0.76311649999999998</v>
      </c>
      <c r="DP365">
        <v>0.72497290000000003</v>
      </c>
      <c r="DQ365">
        <v>0.90295910000000001</v>
      </c>
      <c r="DR365">
        <v>0.80510959999999998</v>
      </c>
      <c r="DS365">
        <v>0.68720990000000004</v>
      </c>
      <c r="DT365">
        <v>0.57076990000000005</v>
      </c>
      <c r="DU365">
        <v>0.44197239999999999</v>
      </c>
      <c r="DV365">
        <v>0.49147479999999999</v>
      </c>
      <c r="DW365">
        <v>0.45462780000000003</v>
      </c>
      <c r="DX365">
        <v>0.48294979999999998</v>
      </c>
      <c r="DY365">
        <v>0.56317269999999997</v>
      </c>
      <c r="DZ365">
        <v>0.30314940000000001</v>
      </c>
      <c r="EA365">
        <v>0.23848549999999999</v>
      </c>
      <c r="EB365">
        <v>0.5117583</v>
      </c>
      <c r="EC365">
        <v>0.3712935</v>
      </c>
      <c r="ED365">
        <v>0.86353190000000002</v>
      </c>
      <c r="EE365">
        <v>0.48615259999999999</v>
      </c>
      <c r="EF365">
        <v>0.64766040000000002</v>
      </c>
      <c r="EG365">
        <v>0.71661390000000003</v>
      </c>
      <c r="EH365">
        <v>0.84739339999999996</v>
      </c>
      <c r="EI365">
        <v>0.9329402</v>
      </c>
      <c r="EJ365">
        <v>1.005355</v>
      </c>
      <c r="EK365">
        <v>1.2835570000000001</v>
      </c>
      <c r="EL365">
        <v>1.4098379999999999</v>
      </c>
      <c r="EM365">
        <v>1.0034240000000001</v>
      </c>
      <c r="EN365">
        <v>0.95265809999999995</v>
      </c>
      <c r="EO365">
        <v>1.0977479999999999</v>
      </c>
      <c r="EP365">
        <v>0.97290549999999998</v>
      </c>
      <c r="EQ365">
        <v>0.85998019999999997</v>
      </c>
      <c r="ER365">
        <v>0.70648469999999997</v>
      </c>
      <c r="ES365">
        <v>0.55096069999999997</v>
      </c>
      <c r="ET365">
        <v>72.691699999999997</v>
      </c>
      <c r="EU365">
        <v>71.684330000000003</v>
      </c>
      <c r="EV365">
        <v>70.812420000000003</v>
      </c>
      <c r="EW365">
        <v>69.526250000000005</v>
      </c>
      <c r="EX365">
        <v>68.771069999999995</v>
      </c>
      <c r="EY365">
        <v>67.332570000000004</v>
      </c>
      <c r="EZ365">
        <v>67.013549999999995</v>
      </c>
      <c r="FA365">
        <v>70.091669999999993</v>
      </c>
      <c r="FB365">
        <v>75.011889999999994</v>
      </c>
      <c r="FC365">
        <v>80.557379999999995</v>
      </c>
      <c r="FD365">
        <v>85.077520000000007</v>
      </c>
      <c r="FE365">
        <v>87.528999999999996</v>
      </c>
      <c r="FF365">
        <v>90.509680000000003</v>
      </c>
      <c r="FG365">
        <v>93.043610000000001</v>
      </c>
      <c r="FH365">
        <v>95.488860000000003</v>
      </c>
      <c r="FI365">
        <v>96.67971</v>
      </c>
      <c r="FJ365">
        <v>97.190370000000001</v>
      </c>
      <c r="FK365">
        <v>96.363029999999995</v>
      </c>
      <c r="FL365">
        <v>95.057339999999996</v>
      </c>
      <c r="FM365">
        <v>90.549419999999998</v>
      </c>
      <c r="FN365">
        <v>83.711340000000007</v>
      </c>
      <c r="FO365">
        <v>78.942850000000007</v>
      </c>
      <c r="FP365">
        <v>75.132649999999998</v>
      </c>
      <c r="FQ365">
        <v>72.87321</v>
      </c>
      <c r="FR365">
        <v>0.16770689999999999</v>
      </c>
      <c r="FS365">
        <v>0.20085620000000001</v>
      </c>
      <c r="FT365">
        <v>0.35725869999999998</v>
      </c>
    </row>
    <row r="366" spans="1:176" x14ac:dyDescent="0.2">
      <c r="A366" t="s">
        <v>199</v>
      </c>
      <c r="B366" t="s">
        <v>194</v>
      </c>
      <c r="C366" t="s">
        <v>1</v>
      </c>
      <c r="D366" t="s">
        <v>249</v>
      </c>
      <c r="E366">
        <v>253</v>
      </c>
      <c r="F366">
        <v>6.4186240000000003</v>
      </c>
      <c r="G366">
        <v>6.4002210000000002</v>
      </c>
      <c r="H366">
        <v>6.3120399999999997</v>
      </c>
      <c r="I366">
        <v>6.5873169999999996</v>
      </c>
      <c r="J366">
        <v>7.0210210000000002</v>
      </c>
      <c r="K366">
        <v>7.7819070000000004</v>
      </c>
      <c r="L366">
        <v>9.3529929999999997</v>
      </c>
      <c r="M366">
        <v>10.838469999999999</v>
      </c>
      <c r="N366">
        <v>12.495559999999999</v>
      </c>
      <c r="O366">
        <v>12.980779999999999</v>
      </c>
      <c r="P366">
        <v>13.24921</v>
      </c>
      <c r="Q366">
        <v>12.96264</v>
      </c>
      <c r="R366">
        <v>12.23136</v>
      </c>
      <c r="S366">
        <v>12.27398</v>
      </c>
      <c r="T366">
        <v>11.811970000000001</v>
      </c>
      <c r="U366">
        <v>10.942539999999999</v>
      </c>
      <c r="V366">
        <v>10.93585</v>
      </c>
      <c r="W366">
        <v>11.23616</v>
      </c>
      <c r="X366">
        <v>10.50933</v>
      </c>
      <c r="Y366">
        <v>10.297040000000001</v>
      </c>
      <c r="Z366">
        <v>9.6354190000000006</v>
      </c>
      <c r="AA366">
        <v>8.0401779999999992</v>
      </c>
      <c r="AB366">
        <v>7.1818939999999998</v>
      </c>
      <c r="AC366">
        <v>6.6737310000000001</v>
      </c>
      <c r="AD366">
        <v>-0.2625555</v>
      </c>
      <c r="AE366">
        <v>-0.23528270000000001</v>
      </c>
      <c r="AF366">
        <v>-0.19139429999999999</v>
      </c>
      <c r="AG366">
        <v>2.43997E-2</v>
      </c>
      <c r="AH366">
        <v>3.5523999999999998E-3</v>
      </c>
      <c r="AI366">
        <v>9.2127100000000003E-2</v>
      </c>
      <c r="AJ366">
        <v>-0.1236966</v>
      </c>
      <c r="AK366">
        <v>9.8030199999999998E-2</v>
      </c>
      <c r="AL366">
        <v>0.44394800000000001</v>
      </c>
      <c r="AM366">
        <v>0.46963690000000002</v>
      </c>
      <c r="AN366">
        <v>0.57323040000000003</v>
      </c>
      <c r="AO366">
        <v>0.34010659999999998</v>
      </c>
      <c r="AP366">
        <v>4.5746599999999998E-2</v>
      </c>
      <c r="AQ366">
        <v>5.3769699999999997E-2</v>
      </c>
      <c r="AR366">
        <v>-2.5966599999999999E-2</v>
      </c>
      <c r="AS366">
        <v>-0.1208658</v>
      </c>
      <c r="AT366">
        <v>0.2008675</v>
      </c>
      <c r="AU366">
        <v>8.3612900000000004E-2</v>
      </c>
      <c r="AV366">
        <v>7.8679700000000005E-2</v>
      </c>
      <c r="AW366">
        <v>0.38988790000000001</v>
      </c>
      <c r="AX366">
        <v>0.25929259999999998</v>
      </c>
      <c r="AY366">
        <v>-0.38507019999999997</v>
      </c>
      <c r="AZ366">
        <v>-0.42889769999999999</v>
      </c>
      <c r="BA366">
        <v>-0.34299200000000002</v>
      </c>
      <c r="BB366">
        <v>-0.20759369999999999</v>
      </c>
      <c r="BC366">
        <v>-0.18543680000000001</v>
      </c>
      <c r="BD366">
        <v>-0.138708</v>
      </c>
      <c r="BE366">
        <v>7.9923099999999997E-2</v>
      </c>
      <c r="BF366">
        <v>5.48557E-2</v>
      </c>
      <c r="BG366">
        <v>0.1627323</v>
      </c>
      <c r="BH366">
        <v>-3.1340800000000002E-2</v>
      </c>
      <c r="BI366">
        <v>0.202957</v>
      </c>
      <c r="BJ366">
        <v>0.57587949999999999</v>
      </c>
      <c r="BK366">
        <v>0.59221599999999996</v>
      </c>
      <c r="BL366">
        <v>0.69488320000000003</v>
      </c>
      <c r="BM366">
        <v>0.46317170000000002</v>
      </c>
      <c r="BN366">
        <v>0.15468470000000001</v>
      </c>
      <c r="BO366">
        <v>0.17002059999999999</v>
      </c>
      <c r="BP366">
        <v>9.0499599999999999E-2</v>
      </c>
      <c r="BQ366">
        <v>-2.5885000000000001E-3</v>
      </c>
      <c r="BR366">
        <v>0.31866990000000001</v>
      </c>
      <c r="BS366">
        <v>0.20702809999999999</v>
      </c>
      <c r="BT366">
        <v>0.20227210000000001</v>
      </c>
      <c r="BU366">
        <v>0.49706790000000001</v>
      </c>
      <c r="BV366">
        <v>0.3573384</v>
      </c>
      <c r="BW366">
        <v>-0.30500850000000002</v>
      </c>
      <c r="BX366">
        <v>-0.3760618</v>
      </c>
      <c r="BY366">
        <v>-0.2893792</v>
      </c>
      <c r="BZ366">
        <v>-0.16952739999999999</v>
      </c>
      <c r="CA366">
        <v>-0.15091360000000001</v>
      </c>
      <c r="CB366">
        <v>-0.10221760000000001</v>
      </c>
      <c r="CC366">
        <v>0.1183785</v>
      </c>
      <c r="CD366">
        <v>9.0388200000000002E-2</v>
      </c>
      <c r="CE366">
        <v>0.2116333</v>
      </c>
      <c r="CF366">
        <v>3.2624500000000001E-2</v>
      </c>
      <c r="CG366">
        <v>0.27562910000000002</v>
      </c>
      <c r="CH366">
        <v>0.66725480000000004</v>
      </c>
      <c r="CI366">
        <v>0.67711399999999999</v>
      </c>
      <c r="CJ366">
        <v>0.77913949999999998</v>
      </c>
      <c r="CK366">
        <v>0.54840610000000001</v>
      </c>
      <c r="CL366">
        <v>0.2301349</v>
      </c>
      <c r="CM366">
        <v>0.25053550000000002</v>
      </c>
      <c r="CN366">
        <v>0.1711638</v>
      </c>
      <c r="CO366">
        <v>7.9329999999999998E-2</v>
      </c>
      <c r="CP366">
        <v>0.40025949999999999</v>
      </c>
      <c r="CQ366">
        <v>0.29250510000000002</v>
      </c>
      <c r="CR366">
        <v>0.28787190000000001</v>
      </c>
      <c r="CS366">
        <v>0.57130040000000004</v>
      </c>
      <c r="CT366">
        <v>0.42524459999999997</v>
      </c>
      <c r="CU366">
        <v>-0.2495581</v>
      </c>
      <c r="CV366">
        <v>-0.33946789999999999</v>
      </c>
      <c r="CW366">
        <v>-0.2522471</v>
      </c>
      <c r="CX366">
        <v>-0.1314611</v>
      </c>
      <c r="CY366">
        <v>-0.11639049999999999</v>
      </c>
      <c r="CZ366">
        <v>-6.57272E-2</v>
      </c>
      <c r="DA366">
        <v>0.1568338</v>
      </c>
      <c r="DB366">
        <v>0.1259207</v>
      </c>
      <c r="DC366">
        <v>0.2605343</v>
      </c>
      <c r="DD366">
        <v>9.6589800000000003E-2</v>
      </c>
      <c r="DE366">
        <v>0.34830109999999997</v>
      </c>
      <c r="DF366">
        <v>0.75863020000000003</v>
      </c>
      <c r="DG366">
        <v>0.76201189999999996</v>
      </c>
      <c r="DH366">
        <v>0.86339589999999999</v>
      </c>
      <c r="DI366">
        <v>0.6336406</v>
      </c>
      <c r="DJ366">
        <v>0.3055851</v>
      </c>
      <c r="DK366">
        <v>0.33105050000000003</v>
      </c>
      <c r="DL366">
        <v>0.251828</v>
      </c>
      <c r="DM366">
        <v>0.16124849999999999</v>
      </c>
      <c r="DN366">
        <v>0.48184909999999997</v>
      </c>
      <c r="DO366">
        <v>0.37798199999999998</v>
      </c>
      <c r="DP366">
        <v>0.37347160000000001</v>
      </c>
      <c r="DQ366">
        <v>0.64553289999999997</v>
      </c>
      <c r="DR366">
        <v>0.4931508</v>
      </c>
      <c r="DS366">
        <v>-0.19410759999999999</v>
      </c>
      <c r="DT366">
        <v>-0.30287389999999997</v>
      </c>
      <c r="DU366">
        <v>-0.215115</v>
      </c>
      <c r="DV366">
        <v>-7.6499300000000006E-2</v>
      </c>
      <c r="DW366">
        <v>-6.6544500000000006E-2</v>
      </c>
      <c r="DX366">
        <v>-1.3040899999999999E-2</v>
      </c>
      <c r="DY366">
        <v>0.2123573</v>
      </c>
      <c r="DZ366">
        <v>0.17722399999999999</v>
      </c>
      <c r="EA366">
        <v>0.33113949999999998</v>
      </c>
      <c r="EB366">
        <v>0.18894559999999999</v>
      </c>
      <c r="EC366">
        <v>0.45322800000000002</v>
      </c>
      <c r="ED366">
        <v>0.89056159999999995</v>
      </c>
      <c r="EE366">
        <v>0.88459100000000002</v>
      </c>
      <c r="EF366">
        <v>0.98504860000000005</v>
      </c>
      <c r="EG366">
        <v>0.75670559999999998</v>
      </c>
      <c r="EH366">
        <v>0.41452319999999998</v>
      </c>
      <c r="EI366">
        <v>0.44730130000000001</v>
      </c>
      <c r="EJ366">
        <v>0.36829420000000002</v>
      </c>
      <c r="EK366">
        <v>0.27952579999999999</v>
      </c>
      <c r="EL366">
        <v>0.5996515</v>
      </c>
      <c r="EM366">
        <v>0.50139719999999999</v>
      </c>
      <c r="EN366">
        <v>0.49706400000000001</v>
      </c>
      <c r="EO366">
        <v>0.75271290000000002</v>
      </c>
      <c r="EP366">
        <v>0.59119650000000001</v>
      </c>
      <c r="EQ366">
        <v>-0.11404590000000001</v>
      </c>
      <c r="ER366">
        <v>-0.25003799999999998</v>
      </c>
      <c r="ES366">
        <v>-0.16150210000000001</v>
      </c>
      <c r="ET366">
        <v>39.753309999999999</v>
      </c>
      <c r="EU366">
        <v>39.003489999999999</v>
      </c>
      <c r="EV366">
        <v>38.564990000000002</v>
      </c>
      <c r="EW366">
        <v>38.152589999999996</v>
      </c>
      <c r="EX366">
        <v>37.638179999999998</v>
      </c>
      <c r="EY366">
        <v>37.339910000000003</v>
      </c>
      <c r="EZ366">
        <v>37.043230000000001</v>
      </c>
      <c r="FA366">
        <v>37.311360000000001</v>
      </c>
      <c r="FB366">
        <v>40.897579999999998</v>
      </c>
      <c r="FC366">
        <v>46.289790000000004</v>
      </c>
      <c r="FD366">
        <v>50.71461</v>
      </c>
      <c r="FE366">
        <v>53.603520000000003</v>
      </c>
      <c r="FF366">
        <v>55.590679999999999</v>
      </c>
      <c r="FG366">
        <v>56.920650000000002</v>
      </c>
      <c r="FH366">
        <v>57.47025</v>
      </c>
      <c r="FI366">
        <v>56.62041</v>
      </c>
      <c r="FJ366">
        <v>53.499600000000001</v>
      </c>
      <c r="FK366">
        <v>49.399479999999997</v>
      </c>
      <c r="FL366">
        <v>46.735059999999997</v>
      </c>
      <c r="FM366">
        <v>44.840879999999999</v>
      </c>
      <c r="FN366">
        <v>43.530459999999998</v>
      </c>
      <c r="FO366">
        <v>42.497250000000001</v>
      </c>
      <c r="FP366">
        <v>41.577739999999999</v>
      </c>
      <c r="FQ366">
        <v>40.657490000000003</v>
      </c>
      <c r="FR366">
        <v>7.1034799999999995E-2</v>
      </c>
      <c r="FS366">
        <v>0.1012366</v>
      </c>
    </row>
    <row r="367" spans="1:176" x14ac:dyDescent="0.2">
      <c r="A367" t="s">
        <v>199</v>
      </c>
      <c r="B367" t="s">
        <v>194</v>
      </c>
      <c r="C367" t="s">
        <v>1</v>
      </c>
      <c r="D367" t="s">
        <v>252</v>
      </c>
      <c r="E367">
        <v>253</v>
      </c>
      <c r="F367">
        <v>6.9775549999999997</v>
      </c>
      <c r="G367">
        <v>7.017798</v>
      </c>
      <c r="H367">
        <v>7.0717679999999996</v>
      </c>
      <c r="I367">
        <v>7.5944459999999996</v>
      </c>
      <c r="J367">
        <v>7.8059430000000001</v>
      </c>
      <c r="K367">
        <v>8.5396269999999994</v>
      </c>
      <c r="L367">
        <v>10.170030000000001</v>
      </c>
      <c r="M367">
        <v>11.97078</v>
      </c>
      <c r="N367">
        <v>14.164389999999999</v>
      </c>
      <c r="O367">
        <v>14.639469999999999</v>
      </c>
      <c r="P367">
        <v>14.81772</v>
      </c>
      <c r="Q367">
        <v>14.28993</v>
      </c>
      <c r="R367">
        <v>13.561870000000001</v>
      </c>
      <c r="S367">
        <v>13.16864</v>
      </c>
      <c r="T367">
        <v>12.590949999999999</v>
      </c>
      <c r="U367">
        <v>11.34003</v>
      </c>
      <c r="V367">
        <v>11.04555</v>
      </c>
      <c r="W367">
        <v>11.307180000000001</v>
      </c>
      <c r="X367">
        <v>10.26702</v>
      </c>
      <c r="Y367">
        <v>10.50874</v>
      </c>
      <c r="Z367">
        <v>9.786918</v>
      </c>
      <c r="AA367">
        <v>7.9511820000000002</v>
      </c>
      <c r="AB367">
        <v>7.3781689999999998</v>
      </c>
      <c r="AC367">
        <v>7.0795269999999997</v>
      </c>
      <c r="AD367">
        <v>-0.31052360000000001</v>
      </c>
      <c r="AE367">
        <v>-0.26901160000000002</v>
      </c>
      <c r="AF367">
        <v>-0.1462456</v>
      </c>
      <c r="AG367">
        <v>0.2223232</v>
      </c>
      <c r="AH367">
        <v>0.13884869999999999</v>
      </c>
      <c r="AI367">
        <v>0.32276850000000001</v>
      </c>
      <c r="AJ367">
        <v>-0.28891820000000001</v>
      </c>
      <c r="AK367">
        <v>0.1013569</v>
      </c>
      <c r="AL367">
        <v>0.44954830000000001</v>
      </c>
      <c r="AM367">
        <v>0.42740990000000001</v>
      </c>
      <c r="AN367">
        <v>0.77951630000000005</v>
      </c>
      <c r="AO367">
        <v>0.27140589999999998</v>
      </c>
      <c r="AP367">
        <v>-0.2406788</v>
      </c>
      <c r="AQ367">
        <v>-0.2385024</v>
      </c>
      <c r="AR367">
        <v>-0.42980099999999999</v>
      </c>
      <c r="AS367">
        <v>-0.6617402</v>
      </c>
      <c r="AT367">
        <v>-0.23938950000000001</v>
      </c>
      <c r="AU367">
        <v>-0.30512220000000001</v>
      </c>
      <c r="AV367">
        <v>-0.45269490000000001</v>
      </c>
      <c r="AW367">
        <v>0.2899659</v>
      </c>
      <c r="AX367">
        <v>4.4529699999999998E-2</v>
      </c>
      <c r="AY367">
        <v>-0.79069319999999998</v>
      </c>
      <c r="AZ367">
        <v>-0.71566680000000005</v>
      </c>
      <c r="BA367">
        <v>-0.42558010000000002</v>
      </c>
      <c r="BB367">
        <v>-0.25556180000000001</v>
      </c>
      <c r="BC367">
        <v>-0.21916569999999999</v>
      </c>
      <c r="BD367">
        <v>-9.3559299999999998E-2</v>
      </c>
      <c r="BE367">
        <v>0.2778466</v>
      </c>
      <c r="BF367">
        <v>0.19015190000000001</v>
      </c>
      <c r="BG367">
        <v>0.39337369999999999</v>
      </c>
      <c r="BH367">
        <v>-0.1965624</v>
      </c>
      <c r="BI367">
        <v>0.20628379999999999</v>
      </c>
      <c r="BJ367">
        <v>0.58147970000000004</v>
      </c>
      <c r="BK367">
        <v>0.5499889</v>
      </c>
      <c r="BL367">
        <v>0.901169</v>
      </c>
      <c r="BM367">
        <v>0.39447090000000001</v>
      </c>
      <c r="BN367">
        <v>-0.13174069999999999</v>
      </c>
      <c r="BO367">
        <v>-0.1222516</v>
      </c>
      <c r="BP367">
        <v>-0.31333480000000002</v>
      </c>
      <c r="BQ367">
        <v>-0.54346289999999997</v>
      </c>
      <c r="BR367">
        <v>-0.1215871</v>
      </c>
      <c r="BS367">
        <v>-0.18170710000000001</v>
      </c>
      <c r="BT367">
        <v>-0.32910250000000002</v>
      </c>
      <c r="BU367">
        <v>0.3971459</v>
      </c>
      <c r="BV367">
        <v>0.14257539999999999</v>
      </c>
      <c r="BW367">
        <v>-0.71063149999999997</v>
      </c>
      <c r="BX367">
        <v>-0.6628309</v>
      </c>
      <c r="BY367">
        <v>-0.3719673</v>
      </c>
      <c r="BZ367">
        <v>-0.21749550000000001</v>
      </c>
      <c r="CA367">
        <v>-0.18464249999999999</v>
      </c>
      <c r="CB367">
        <v>-5.7068899999999999E-2</v>
      </c>
      <c r="CC367">
        <v>0.31630200000000003</v>
      </c>
      <c r="CD367">
        <v>0.22568440000000001</v>
      </c>
      <c r="CE367">
        <v>0.44227470000000002</v>
      </c>
      <c r="CF367">
        <v>-0.1325971</v>
      </c>
      <c r="CG367">
        <v>0.27895579999999998</v>
      </c>
      <c r="CH367">
        <v>0.67285510000000004</v>
      </c>
      <c r="CI367">
        <v>0.63488690000000003</v>
      </c>
      <c r="CJ367">
        <v>0.98542540000000001</v>
      </c>
      <c r="CK367">
        <v>0.4797054</v>
      </c>
      <c r="CL367">
        <v>-5.62905E-2</v>
      </c>
      <c r="CM367">
        <v>-4.1736599999999999E-2</v>
      </c>
      <c r="CN367">
        <v>-0.23267060000000001</v>
      </c>
      <c r="CO367">
        <v>-0.46154450000000002</v>
      </c>
      <c r="CP367">
        <v>-3.9997499999999998E-2</v>
      </c>
      <c r="CQ367">
        <v>-9.6230099999999999E-2</v>
      </c>
      <c r="CR367">
        <v>-0.24350269999999999</v>
      </c>
      <c r="CS367">
        <v>0.47137839999999998</v>
      </c>
      <c r="CT367">
        <v>0.21048159999999999</v>
      </c>
      <c r="CU367">
        <v>-0.65518109999999996</v>
      </c>
      <c r="CV367">
        <v>-0.62623689999999999</v>
      </c>
      <c r="CW367">
        <v>-0.3348352</v>
      </c>
      <c r="CX367">
        <v>-0.17942910000000001</v>
      </c>
      <c r="CY367">
        <v>-0.15011939999999999</v>
      </c>
      <c r="CZ367">
        <v>-2.0578599999999999E-2</v>
      </c>
      <c r="DA367">
        <v>0.3547573</v>
      </c>
      <c r="DB367">
        <v>0.26121689999999997</v>
      </c>
      <c r="DC367">
        <v>0.49117569999999999</v>
      </c>
      <c r="DD367">
        <v>-6.8631800000000007E-2</v>
      </c>
      <c r="DE367">
        <v>0.35162779999999999</v>
      </c>
      <c r="DF367">
        <v>0.76423039999999998</v>
      </c>
      <c r="DG367">
        <v>0.7197848</v>
      </c>
      <c r="DH367">
        <v>1.069682</v>
      </c>
      <c r="DI367">
        <v>0.56493990000000005</v>
      </c>
      <c r="DJ367">
        <v>1.9159700000000002E-2</v>
      </c>
      <c r="DK367">
        <v>3.8778300000000002E-2</v>
      </c>
      <c r="DL367">
        <v>-0.15200640000000001</v>
      </c>
      <c r="DM367">
        <v>-0.37962590000000002</v>
      </c>
      <c r="DN367">
        <v>4.15921E-2</v>
      </c>
      <c r="DO367">
        <v>-1.07531E-2</v>
      </c>
      <c r="DP367">
        <v>-0.15790299999999999</v>
      </c>
      <c r="DQ367">
        <v>0.54561099999999996</v>
      </c>
      <c r="DR367">
        <v>0.27838780000000002</v>
      </c>
      <c r="DS367">
        <v>-0.5997306</v>
      </c>
      <c r="DT367">
        <v>-0.58964289999999997</v>
      </c>
      <c r="DU367">
        <v>-0.2977031</v>
      </c>
      <c r="DV367">
        <v>-0.12446740000000001</v>
      </c>
      <c r="DW367">
        <v>-0.1002734</v>
      </c>
      <c r="DX367">
        <v>3.2107700000000003E-2</v>
      </c>
      <c r="DY367">
        <v>0.4102808</v>
      </c>
      <c r="DZ367">
        <v>0.31252020000000003</v>
      </c>
      <c r="EA367">
        <v>0.56178090000000003</v>
      </c>
      <c r="EB367">
        <v>2.3723999999999999E-2</v>
      </c>
      <c r="EC367">
        <v>0.45655469999999998</v>
      </c>
      <c r="ED367">
        <v>0.89616189999999996</v>
      </c>
      <c r="EE367">
        <v>0.84236390000000005</v>
      </c>
      <c r="EF367">
        <v>1.1913339999999999</v>
      </c>
      <c r="EG367">
        <v>0.68800490000000003</v>
      </c>
      <c r="EH367">
        <v>0.12809780000000001</v>
      </c>
      <c r="EI367">
        <v>0.15502920000000001</v>
      </c>
      <c r="EJ367">
        <v>-3.5540099999999998E-2</v>
      </c>
      <c r="EK367">
        <v>-0.26134869999999999</v>
      </c>
      <c r="EL367">
        <v>0.15939449999999999</v>
      </c>
      <c r="EM367">
        <v>0.112662</v>
      </c>
      <c r="EN367">
        <v>-3.4310500000000001E-2</v>
      </c>
      <c r="EO367">
        <v>0.65279089999999995</v>
      </c>
      <c r="EP367">
        <v>0.37643359999999998</v>
      </c>
      <c r="EQ367">
        <v>-0.51966889999999999</v>
      </c>
      <c r="ER367">
        <v>-0.53680709999999998</v>
      </c>
      <c r="ES367">
        <v>-0.24409020000000001</v>
      </c>
      <c r="ET367">
        <v>30.164819999999999</v>
      </c>
      <c r="EU367">
        <v>29.645130000000002</v>
      </c>
      <c r="EV367">
        <v>29.155830000000002</v>
      </c>
      <c r="EW367">
        <v>28.47148</v>
      </c>
      <c r="EX367">
        <v>28.626090000000001</v>
      </c>
      <c r="EY367">
        <v>27.897449999999999</v>
      </c>
      <c r="EZ367">
        <v>27.939139999999998</v>
      </c>
      <c r="FA367">
        <v>28.638649999999998</v>
      </c>
      <c r="FB367">
        <v>31.63195</v>
      </c>
      <c r="FC367">
        <v>36.465960000000003</v>
      </c>
      <c r="FD367">
        <v>39.950769999999999</v>
      </c>
      <c r="FE367">
        <v>42.3249</v>
      </c>
      <c r="FF367">
        <v>44.55621</v>
      </c>
      <c r="FG367">
        <v>46.505099999999999</v>
      </c>
      <c r="FH367">
        <v>47.70928</v>
      </c>
      <c r="FI367">
        <v>47.360309999999998</v>
      </c>
      <c r="FJ367">
        <v>44.188090000000003</v>
      </c>
      <c r="FK367">
        <v>40.33222</v>
      </c>
      <c r="FL367">
        <v>37.814720000000001</v>
      </c>
      <c r="FM367">
        <v>35.888100000000001</v>
      </c>
      <c r="FN367">
        <v>34.539230000000003</v>
      </c>
      <c r="FO367">
        <v>33.78772</v>
      </c>
      <c r="FP367">
        <v>32.871380000000002</v>
      </c>
      <c r="FQ367">
        <v>32.07582</v>
      </c>
      <c r="FR367">
        <v>7.1034799999999995E-2</v>
      </c>
      <c r="FS367">
        <v>0.1012366</v>
      </c>
    </row>
    <row r="368" spans="1:176" x14ac:dyDescent="0.2">
      <c r="A368" t="s">
        <v>199</v>
      </c>
      <c r="B368" t="s">
        <v>194</v>
      </c>
      <c r="C368" t="s">
        <v>1</v>
      </c>
      <c r="D368" t="s">
        <v>229</v>
      </c>
      <c r="E368">
        <v>253</v>
      </c>
      <c r="F368">
        <v>6.3177370000000002</v>
      </c>
      <c r="G368">
        <v>6.3491669999999996</v>
      </c>
      <c r="H368">
        <v>6.2439650000000002</v>
      </c>
      <c r="I368">
        <v>6.3774850000000001</v>
      </c>
      <c r="J368">
        <v>6.675408</v>
      </c>
      <c r="K368">
        <v>7.4095209999999998</v>
      </c>
      <c r="L368">
        <v>9.0135240000000003</v>
      </c>
      <c r="M368">
        <v>10.25484</v>
      </c>
      <c r="N368">
        <v>11.99864</v>
      </c>
      <c r="O368">
        <v>12.606640000000001</v>
      </c>
      <c r="P368">
        <v>13.016590000000001</v>
      </c>
      <c r="Q368">
        <v>13.031319999999999</v>
      </c>
      <c r="R368">
        <v>12.635199999999999</v>
      </c>
      <c r="S368">
        <v>12.70017</v>
      </c>
      <c r="T368">
        <v>12.55147</v>
      </c>
      <c r="U368">
        <v>11.86473</v>
      </c>
      <c r="V368">
        <v>11.359870000000001</v>
      </c>
      <c r="W368">
        <v>10.902060000000001</v>
      </c>
      <c r="X368">
        <v>11.07921</v>
      </c>
      <c r="Y368">
        <v>10.562620000000001</v>
      </c>
      <c r="Z368">
        <v>9.9180930000000007</v>
      </c>
      <c r="AA368">
        <v>8.3770790000000002</v>
      </c>
      <c r="AB368">
        <v>7.0375180000000004</v>
      </c>
      <c r="AC368">
        <v>6.4416580000000003</v>
      </c>
      <c r="AD368">
        <v>-0.23081019999999999</v>
      </c>
      <c r="AE368">
        <v>-0.2121836</v>
      </c>
      <c r="AF368">
        <v>-0.21629200000000001</v>
      </c>
      <c r="AG368">
        <v>-9.4741400000000003E-2</v>
      </c>
      <c r="AH368">
        <v>-7.9831200000000005E-2</v>
      </c>
      <c r="AI368">
        <v>-5.1983799999999997E-2</v>
      </c>
      <c r="AJ368">
        <v>-2.4439599999999999E-2</v>
      </c>
      <c r="AK368">
        <v>9.4530500000000003E-2</v>
      </c>
      <c r="AL368">
        <v>0.44099759999999999</v>
      </c>
      <c r="AM368">
        <v>0.4945174</v>
      </c>
      <c r="AN368">
        <v>0.4505207</v>
      </c>
      <c r="AO368">
        <v>0.38702389999999998</v>
      </c>
      <c r="AP368">
        <v>0.22748070000000001</v>
      </c>
      <c r="AQ368">
        <v>0.24247879999999999</v>
      </c>
      <c r="AR368">
        <v>0.23113300000000001</v>
      </c>
      <c r="AS368">
        <v>0.22466320000000001</v>
      </c>
      <c r="AT368">
        <v>0.47857290000000002</v>
      </c>
      <c r="AU368">
        <v>0.32881959999999999</v>
      </c>
      <c r="AV368">
        <v>0.40687319999999999</v>
      </c>
      <c r="AW368">
        <v>0.45804410000000001</v>
      </c>
      <c r="AX368">
        <v>0.39727430000000002</v>
      </c>
      <c r="AY368">
        <v>-0.13037099999999999</v>
      </c>
      <c r="AZ368">
        <v>-0.25093589999999999</v>
      </c>
      <c r="BA368">
        <v>-0.2908559</v>
      </c>
      <c r="BB368">
        <v>-0.17584839999999999</v>
      </c>
      <c r="BC368">
        <v>-0.1623376</v>
      </c>
      <c r="BD368">
        <v>-0.16360569999999999</v>
      </c>
      <c r="BE368">
        <v>-3.9218000000000003E-2</v>
      </c>
      <c r="BF368">
        <v>-2.8527899999999998E-2</v>
      </c>
      <c r="BG368">
        <v>1.86214E-2</v>
      </c>
      <c r="BH368">
        <v>6.7916199999999996E-2</v>
      </c>
      <c r="BI368">
        <v>0.19945740000000001</v>
      </c>
      <c r="BJ368">
        <v>0.57292900000000002</v>
      </c>
      <c r="BK368">
        <v>0.61709650000000005</v>
      </c>
      <c r="BL368">
        <v>0.57217340000000005</v>
      </c>
      <c r="BM368">
        <v>0.51008889999999996</v>
      </c>
      <c r="BN368">
        <v>0.33641880000000002</v>
      </c>
      <c r="BO368">
        <v>0.35872969999999998</v>
      </c>
      <c r="BP368">
        <v>0.3475992</v>
      </c>
      <c r="BQ368">
        <v>0.34294039999999998</v>
      </c>
      <c r="BR368">
        <v>0.59637530000000005</v>
      </c>
      <c r="BS368">
        <v>0.45223479999999999</v>
      </c>
      <c r="BT368">
        <v>0.53046559999999998</v>
      </c>
      <c r="BU368">
        <v>0.56522410000000001</v>
      </c>
      <c r="BV368">
        <v>0.49531999999999998</v>
      </c>
      <c r="BW368">
        <v>-5.0309399999999997E-2</v>
      </c>
      <c r="BX368">
        <v>-0.1981001</v>
      </c>
      <c r="BY368">
        <v>-0.23724310000000001</v>
      </c>
      <c r="BZ368">
        <v>-0.13778209999999999</v>
      </c>
      <c r="CA368">
        <v>-0.1278145</v>
      </c>
      <c r="CB368">
        <v>-0.12711529999999999</v>
      </c>
      <c r="CC368">
        <v>-7.626E-4</v>
      </c>
      <c r="CD368">
        <v>7.0045999999999997E-3</v>
      </c>
      <c r="CE368">
        <v>6.7522399999999996E-2</v>
      </c>
      <c r="CF368">
        <v>0.13188150000000001</v>
      </c>
      <c r="CG368">
        <v>0.27212940000000002</v>
      </c>
      <c r="CH368">
        <v>0.66430440000000002</v>
      </c>
      <c r="CI368">
        <v>0.70199440000000002</v>
      </c>
      <c r="CJ368">
        <v>0.65642979999999995</v>
      </c>
      <c r="CK368">
        <v>0.59532339999999995</v>
      </c>
      <c r="CL368">
        <v>0.41186899999999999</v>
      </c>
      <c r="CM368">
        <v>0.43924459999999999</v>
      </c>
      <c r="CN368">
        <v>0.42826340000000002</v>
      </c>
      <c r="CO368">
        <v>0.42485899999999999</v>
      </c>
      <c r="CP368">
        <v>0.67796489999999998</v>
      </c>
      <c r="CQ368">
        <v>0.53771170000000001</v>
      </c>
      <c r="CR368">
        <v>0.61606530000000004</v>
      </c>
      <c r="CS368">
        <v>0.63945660000000004</v>
      </c>
      <c r="CT368">
        <v>0.56322620000000001</v>
      </c>
      <c r="CU368">
        <v>5.1411E-3</v>
      </c>
      <c r="CV368">
        <v>-0.16150610000000001</v>
      </c>
      <c r="CW368">
        <v>-0.20011100000000001</v>
      </c>
      <c r="CX368">
        <v>-9.9715700000000004E-2</v>
      </c>
      <c r="CY368">
        <v>-9.3291299999999994E-2</v>
      </c>
      <c r="CZ368">
        <v>-9.0624999999999997E-2</v>
      </c>
      <c r="DA368">
        <v>3.7692700000000003E-2</v>
      </c>
      <c r="DB368">
        <v>4.2537100000000001E-2</v>
      </c>
      <c r="DC368">
        <v>0.1164234</v>
      </c>
      <c r="DD368">
        <v>0.19584679999999999</v>
      </c>
      <c r="DE368">
        <v>0.34480139999999998</v>
      </c>
      <c r="DF368">
        <v>0.75567969999999995</v>
      </c>
      <c r="DG368">
        <v>0.78689240000000005</v>
      </c>
      <c r="DH368">
        <v>0.74068610000000001</v>
      </c>
      <c r="DI368">
        <v>0.68055779999999999</v>
      </c>
      <c r="DJ368">
        <v>0.48731910000000001</v>
      </c>
      <c r="DK368">
        <v>0.51975959999999999</v>
      </c>
      <c r="DL368">
        <v>0.50892760000000004</v>
      </c>
      <c r="DM368">
        <v>0.50677749999999999</v>
      </c>
      <c r="DN368">
        <v>0.75955439999999996</v>
      </c>
      <c r="DO368">
        <v>0.62318870000000004</v>
      </c>
      <c r="DP368">
        <v>0.70166499999999998</v>
      </c>
      <c r="DQ368">
        <v>0.71368909999999997</v>
      </c>
      <c r="DR368">
        <v>0.63113240000000004</v>
      </c>
      <c r="DS368">
        <v>6.0591600000000002E-2</v>
      </c>
      <c r="DT368">
        <v>-0.1249121</v>
      </c>
      <c r="DU368">
        <v>-0.16297890000000001</v>
      </c>
      <c r="DV368">
        <v>-4.4754000000000002E-2</v>
      </c>
      <c r="DW368">
        <v>-4.3445400000000002E-2</v>
      </c>
      <c r="DX368">
        <v>-3.7938600000000003E-2</v>
      </c>
      <c r="DY368">
        <v>9.3216199999999999E-2</v>
      </c>
      <c r="DZ368">
        <v>9.3840400000000004E-2</v>
      </c>
      <c r="EA368">
        <v>0.18702859999999999</v>
      </c>
      <c r="EB368">
        <v>0.28820259999999998</v>
      </c>
      <c r="EC368">
        <v>0.44972830000000003</v>
      </c>
      <c r="ED368">
        <v>0.88761120000000004</v>
      </c>
      <c r="EE368">
        <v>0.90947149999999999</v>
      </c>
      <c r="EF368">
        <v>0.86233879999999996</v>
      </c>
      <c r="EG368">
        <v>0.80362279999999997</v>
      </c>
      <c r="EH368">
        <v>0.59625729999999999</v>
      </c>
      <c r="EI368">
        <v>0.63601039999999998</v>
      </c>
      <c r="EJ368">
        <v>0.62539389999999995</v>
      </c>
      <c r="EK368">
        <v>0.62505480000000002</v>
      </c>
      <c r="EL368">
        <v>0.8773569</v>
      </c>
      <c r="EM368">
        <v>0.74660380000000004</v>
      </c>
      <c r="EN368">
        <v>0.82525749999999998</v>
      </c>
      <c r="EO368">
        <v>0.82086910000000002</v>
      </c>
      <c r="EP368">
        <v>0.7291782</v>
      </c>
      <c r="EQ368">
        <v>0.14065330000000001</v>
      </c>
      <c r="ER368">
        <v>-7.2076299999999996E-2</v>
      </c>
      <c r="ES368">
        <v>-0.109366</v>
      </c>
      <c r="ET368">
        <v>48.152760000000001</v>
      </c>
      <c r="EU368">
        <v>47.576129999999999</v>
      </c>
      <c r="EV368">
        <v>47.221330000000002</v>
      </c>
      <c r="EW368">
        <v>47.013660000000002</v>
      </c>
      <c r="EX368">
        <v>46.721469999999997</v>
      </c>
      <c r="EY368">
        <v>46.613869999999999</v>
      </c>
      <c r="EZ368">
        <v>46.37518</v>
      </c>
      <c r="FA368">
        <v>46.906590000000001</v>
      </c>
      <c r="FB368">
        <v>49.588410000000003</v>
      </c>
      <c r="FC368">
        <v>52.665660000000003</v>
      </c>
      <c r="FD368">
        <v>54.837429999999998</v>
      </c>
      <c r="FE368">
        <v>56.529350000000001</v>
      </c>
      <c r="FF368">
        <v>58.01596</v>
      </c>
      <c r="FG368">
        <v>59.506590000000003</v>
      </c>
      <c r="FH368">
        <v>60.430790000000002</v>
      </c>
      <c r="FI368">
        <v>60.375999999999998</v>
      </c>
      <c r="FJ368">
        <v>59.475389999999997</v>
      </c>
      <c r="FK368">
        <v>57.403179999999999</v>
      </c>
      <c r="FL368">
        <v>54.938409999999998</v>
      </c>
      <c r="FM368">
        <v>53.168080000000003</v>
      </c>
      <c r="FN368">
        <v>51.970959999999998</v>
      </c>
      <c r="FO368">
        <v>51.133130000000001</v>
      </c>
      <c r="FP368">
        <v>50.229379999999999</v>
      </c>
      <c r="FQ368">
        <v>49.525509999999997</v>
      </c>
      <c r="FR368">
        <v>7.1034799999999995E-2</v>
      </c>
      <c r="FS368">
        <v>0.1012366</v>
      </c>
    </row>
    <row r="369" spans="1:176" x14ac:dyDescent="0.2">
      <c r="A369" t="s">
        <v>199</v>
      </c>
      <c r="B369" t="s">
        <v>194</v>
      </c>
      <c r="C369" t="s">
        <v>1</v>
      </c>
      <c r="D369" t="s">
        <v>240</v>
      </c>
      <c r="E369">
        <v>253</v>
      </c>
      <c r="F369">
        <v>6.4750189999999996</v>
      </c>
      <c r="G369">
        <v>6.4842320000000004</v>
      </c>
      <c r="H369">
        <v>6.5162100000000001</v>
      </c>
      <c r="I369">
        <v>6.8559979999999996</v>
      </c>
      <c r="J369">
        <v>7.1568969999999998</v>
      </c>
      <c r="K369">
        <v>8.0430469999999996</v>
      </c>
      <c r="L369">
        <v>9.8291070000000005</v>
      </c>
      <c r="M369">
        <v>11.83099</v>
      </c>
      <c r="N369">
        <v>13.77563</v>
      </c>
      <c r="O369">
        <v>13.87053</v>
      </c>
      <c r="P369">
        <v>14.03049</v>
      </c>
      <c r="Q369">
        <v>13.76859</v>
      </c>
      <c r="R369">
        <v>12.89936</v>
      </c>
      <c r="S369">
        <v>13.01047</v>
      </c>
      <c r="T369">
        <v>12.392329999999999</v>
      </c>
      <c r="U369">
        <v>11.547459999999999</v>
      </c>
      <c r="V369">
        <v>11.23297</v>
      </c>
      <c r="W369">
        <v>10.71491</v>
      </c>
      <c r="X369">
        <v>10.637040000000001</v>
      </c>
      <c r="Y369">
        <v>10.51605</v>
      </c>
      <c r="Z369">
        <v>9.6548890000000007</v>
      </c>
      <c r="AA369">
        <v>8.0741379999999996</v>
      </c>
      <c r="AB369">
        <v>6.8908300000000002</v>
      </c>
      <c r="AC369">
        <v>6.5349060000000003</v>
      </c>
      <c r="AD369">
        <v>-0.27316810000000002</v>
      </c>
      <c r="AE369">
        <v>-0.24279129999999999</v>
      </c>
      <c r="AF369">
        <v>-0.18169080000000001</v>
      </c>
      <c r="AG369">
        <v>6.6639900000000002E-2</v>
      </c>
      <c r="AH369">
        <v>3.1910500000000001E-2</v>
      </c>
      <c r="AI369">
        <v>0.1416694</v>
      </c>
      <c r="AJ369">
        <v>-0.15897829999999999</v>
      </c>
      <c r="AK369">
        <v>9.8793400000000003E-2</v>
      </c>
      <c r="AL369">
        <v>0.44519700000000001</v>
      </c>
      <c r="AM369">
        <v>0.46029949999999997</v>
      </c>
      <c r="AN369">
        <v>0.61837140000000002</v>
      </c>
      <c r="AO369">
        <v>0.32496439999999999</v>
      </c>
      <c r="AP369">
        <v>-1.6795500000000001E-2</v>
      </c>
      <c r="AQ369">
        <v>-1.08497E-2</v>
      </c>
      <c r="AR369">
        <v>-0.1149263</v>
      </c>
      <c r="AS369">
        <v>-0.24082390000000001</v>
      </c>
      <c r="AT369">
        <v>9.8743899999999996E-2</v>
      </c>
      <c r="AU369">
        <v>-2.9715000000000002E-3</v>
      </c>
      <c r="AV369">
        <v>-4.0296199999999997E-2</v>
      </c>
      <c r="AW369">
        <v>0.36722149999999998</v>
      </c>
      <c r="AX369">
        <v>0.21124399999999999</v>
      </c>
      <c r="AY369">
        <v>-0.47326109999999999</v>
      </c>
      <c r="AZ369">
        <v>-0.4908882</v>
      </c>
      <c r="BA369">
        <v>-0.3615891</v>
      </c>
      <c r="BB369">
        <v>-0.21820639999999999</v>
      </c>
      <c r="BC369">
        <v>-0.19294529999999999</v>
      </c>
      <c r="BD369">
        <v>-0.12900449999999999</v>
      </c>
      <c r="BE369">
        <v>0.12216340000000001</v>
      </c>
      <c r="BF369">
        <v>8.3213800000000004E-2</v>
      </c>
      <c r="BG369">
        <v>0.21227460000000001</v>
      </c>
      <c r="BH369">
        <v>-6.6622500000000001E-2</v>
      </c>
      <c r="BI369">
        <v>0.20372029999999999</v>
      </c>
      <c r="BJ369">
        <v>0.57712839999999999</v>
      </c>
      <c r="BK369">
        <v>0.58287860000000002</v>
      </c>
      <c r="BL369">
        <v>0.74002409999999996</v>
      </c>
      <c r="BM369">
        <v>0.44802950000000002</v>
      </c>
      <c r="BN369">
        <v>9.2142600000000005E-2</v>
      </c>
      <c r="BO369">
        <v>0.1054011</v>
      </c>
      <c r="BP369">
        <v>1.5399999999999999E-3</v>
      </c>
      <c r="BQ369">
        <v>-0.12254660000000001</v>
      </c>
      <c r="BR369">
        <v>0.2165463</v>
      </c>
      <c r="BS369">
        <v>0.1204437</v>
      </c>
      <c r="BT369">
        <v>8.3296200000000001E-2</v>
      </c>
      <c r="BU369">
        <v>0.47440149999999998</v>
      </c>
      <c r="BV369">
        <v>0.3092897</v>
      </c>
      <c r="BW369">
        <v>-0.39319939999999998</v>
      </c>
      <c r="BX369">
        <v>-0.43805240000000001</v>
      </c>
      <c r="BY369">
        <v>-0.30797629999999998</v>
      </c>
      <c r="BZ369">
        <v>-0.1801401</v>
      </c>
      <c r="CA369">
        <v>-0.15842220000000001</v>
      </c>
      <c r="CB369">
        <v>-9.2514100000000002E-2</v>
      </c>
      <c r="CC369">
        <v>0.1606187</v>
      </c>
      <c r="CD369">
        <v>0.1187463</v>
      </c>
      <c r="CE369">
        <v>0.26117560000000001</v>
      </c>
      <c r="CF369">
        <v>-2.6572000000000002E-3</v>
      </c>
      <c r="CG369">
        <v>0.27639229999999998</v>
      </c>
      <c r="CH369">
        <v>0.66850379999999998</v>
      </c>
      <c r="CI369">
        <v>0.6677765</v>
      </c>
      <c r="CJ369">
        <v>0.82428049999999997</v>
      </c>
      <c r="CK369">
        <v>0.53326390000000001</v>
      </c>
      <c r="CL369">
        <v>0.16759279999999999</v>
      </c>
      <c r="CM369">
        <v>0.1859161</v>
      </c>
      <c r="CN369">
        <v>8.2204200000000005E-2</v>
      </c>
      <c r="CO369">
        <v>-4.06281E-2</v>
      </c>
      <c r="CP369">
        <v>0.29813590000000001</v>
      </c>
      <c r="CQ369">
        <v>0.20592060000000001</v>
      </c>
      <c r="CR369">
        <v>0.16889589999999999</v>
      </c>
      <c r="CS369">
        <v>0.54863399999999996</v>
      </c>
      <c r="CT369">
        <v>0.37719589999999997</v>
      </c>
      <c r="CU369">
        <v>-0.33774900000000002</v>
      </c>
      <c r="CV369">
        <v>-0.40145839999999999</v>
      </c>
      <c r="CW369">
        <v>-0.27084419999999998</v>
      </c>
      <c r="CX369">
        <v>-0.1420737</v>
      </c>
      <c r="CY369">
        <v>-0.123899</v>
      </c>
      <c r="CZ369">
        <v>-5.6023799999999999E-2</v>
      </c>
      <c r="DA369">
        <v>0.1990741</v>
      </c>
      <c r="DB369">
        <v>0.15427879999999999</v>
      </c>
      <c r="DC369">
        <v>0.31007659999999998</v>
      </c>
      <c r="DD369">
        <v>6.1308099999999997E-2</v>
      </c>
      <c r="DE369">
        <v>0.34906429999999999</v>
      </c>
      <c r="DF369">
        <v>0.75987910000000003</v>
      </c>
      <c r="DG369">
        <v>0.75267450000000002</v>
      </c>
      <c r="DH369">
        <v>0.90853689999999998</v>
      </c>
      <c r="DI369">
        <v>0.6184984</v>
      </c>
      <c r="DJ369">
        <v>0.24304300000000001</v>
      </c>
      <c r="DK369">
        <v>0.26643099999999997</v>
      </c>
      <c r="DL369">
        <v>0.16286829999999999</v>
      </c>
      <c r="DM369">
        <v>4.1290399999999998E-2</v>
      </c>
      <c r="DN369">
        <v>0.37972549999999999</v>
      </c>
      <c r="DO369">
        <v>0.29139759999999998</v>
      </c>
      <c r="DP369">
        <v>0.25449569999999999</v>
      </c>
      <c r="DQ369">
        <v>0.62286649999999999</v>
      </c>
      <c r="DR369">
        <v>0.4451021</v>
      </c>
      <c r="DS369">
        <v>-0.28229850000000001</v>
      </c>
      <c r="DT369">
        <v>-0.36486439999999998</v>
      </c>
      <c r="DU369">
        <v>-0.23371210000000001</v>
      </c>
      <c r="DV369">
        <v>-8.7111999999999995E-2</v>
      </c>
      <c r="DW369">
        <v>-7.4053099999999997E-2</v>
      </c>
      <c r="DX369">
        <v>-3.3373999999999999E-3</v>
      </c>
      <c r="DY369">
        <v>0.25459749999999998</v>
      </c>
      <c r="DZ369">
        <v>0.20558199999999999</v>
      </c>
      <c r="EA369">
        <v>0.38068180000000001</v>
      </c>
      <c r="EB369">
        <v>0.15366389999999999</v>
      </c>
      <c r="EC369">
        <v>0.45399119999999998</v>
      </c>
      <c r="ED369">
        <v>0.89181049999999995</v>
      </c>
      <c r="EE369">
        <v>0.87525359999999996</v>
      </c>
      <c r="EF369">
        <v>1.0301899999999999</v>
      </c>
      <c r="EG369">
        <v>0.74156339999999998</v>
      </c>
      <c r="EH369">
        <v>0.35198109999999999</v>
      </c>
      <c r="EI369">
        <v>0.38268190000000002</v>
      </c>
      <c r="EJ369">
        <v>0.27933459999999999</v>
      </c>
      <c r="EK369">
        <v>0.15956770000000001</v>
      </c>
      <c r="EL369">
        <v>0.49752790000000002</v>
      </c>
      <c r="EM369">
        <v>0.41481279999999998</v>
      </c>
      <c r="EN369">
        <v>0.37808809999999998</v>
      </c>
      <c r="EO369">
        <v>0.73004650000000004</v>
      </c>
      <c r="EP369">
        <v>0.54314790000000002</v>
      </c>
      <c r="EQ369">
        <v>-0.20223679999999999</v>
      </c>
      <c r="ER369">
        <v>-0.31202859999999999</v>
      </c>
      <c r="ES369">
        <v>-0.18009919999999999</v>
      </c>
      <c r="ET369">
        <v>37.466920000000002</v>
      </c>
      <c r="EU369">
        <v>37.425739999999998</v>
      </c>
      <c r="EV369">
        <v>36.908969999999997</v>
      </c>
      <c r="EW369">
        <v>36.800199999999997</v>
      </c>
      <c r="EX369">
        <v>36.123840000000001</v>
      </c>
      <c r="EY369">
        <v>36.479390000000002</v>
      </c>
      <c r="EZ369">
        <v>36.385219999999997</v>
      </c>
      <c r="FA369">
        <v>36.983840000000001</v>
      </c>
      <c r="FB369">
        <v>39.989710000000002</v>
      </c>
      <c r="FC369">
        <v>44.216720000000002</v>
      </c>
      <c r="FD369">
        <v>47.810670000000002</v>
      </c>
      <c r="FE369">
        <v>50.177990000000001</v>
      </c>
      <c r="FF369">
        <v>52.0349</v>
      </c>
      <c r="FG369">
        <v>53.001869999999997</v>
      </c>
      <c r="FH369">
        <v>53.855530000000002</v>
      </c>
      <c r="FI369">
        <v>53.425800000000002</v>
      </c>
      <c r="FJ369">
        <v>51.926960000000001</v>
      </c>
      <c r="FK369">
        <v>50.049790000000002</v>
      </c>
      <c r="FL369">
        <v>47.633600000000001</v>
      </c>
      <c r="FM369">
        <v>45.946129999999997</v>
      </c>
      <c r="FN369">
        <v>44.63203</v>
      </c>
      <c r="FO369">
        <v>43.491770000000002</v>
      </c>
      <c r="FP369">
        <v>41.969709999999999</v>
      </c>
      <c r="FQ369">
        <v>40.834209999999999</v>
      </c>
      <c r="FR369">
        <v>7.1034799999999995E-2</v>
      </c>
      <c r="FS369">
        <v>0.1012366</v>
      </c>
    </row>
    <row r="370" spans="1:176" x14ac:dyDescent="0.2">
      <c r="A370" t="s">
        <v>199</v>
      </c>
      <c r="B370" t="s">
        <v>194</v>
      </c>
      <c r="C370" t="s">
        <v>1</v>
      </c>
      <c r="D370" t="s">
        <v>230</v>
      </c>
      <c r="E370">
        <v>253</v>
      </c>
      <c r="F370">
        <v>6.2363660000000003</v>
      </c>
      <c r="G370">
        <v>6.2484289999999998</v>
      </c>
      <c r="H370">
        <v>6.1165180000000001</v>
      </c>
      <c r="I370">
        <v>6.2492559999999999</v>
      </c>
      <c r="J370">
        <v>6.627192</v>
      </c>
      <c r="K370">
        <v>7.4691989999999997</v>
      </c>
      <c r="L370">
        <v>9.3009550000000001</v>
      </c>
      <c r="M370">
        <v>10.746040000000001</v>
      </c>
      <c r="N370">
        <v>12.21665</v>
      </c>
      <c r="O370">
        <v>12.772690000000001</v>
      </c>
      <c r="P370">
        <v>12.974460000000001</v>
      </c>
      <c r="Q370">
        <v>12.83677</v>
      </c>
      <c r="R370">
        <v>12.37815</v>
      </c>
      <c r="S370">
        <v>12.45729</v>
      </c>
      <c r="T370">
        <v>12.261509999999999</v>
      </c>
      <c r="U370">
        <v>11.624919999999999</v>
      </c>
      <c r="V370">
        <v>11.228</v>
      </c>
      <c r="W370">
        <v>11.168329999999999</v>
      </c>
      <c r="X370">
        <v>10.829829999999999</v>
      </c>
      <c r="Y370">
        <v>10.38616</v>
      </c>
      <c r="Z370">
        <v>9.7576549999999997</v>
      </c>
      <c r="AA370">
        <v>8.2284520000000008</v>
      </c>
      <c r="AB370">
        <v>6.9919710000000004</v>
      </c>
      <c r="AC370">
        <v>6.4265600000000003</v>
      </c>
      <c r="AD370">
        <v>-0.23035249999999999</v>
      </c>
      <c r="AE370">
        <v>-0.21213000000000001</v>
      </c>
      <c r="AF370">
        <v>-0.2176747</v>
      </c>
      <c r="AG370">
        <v>-9.8755599999999999E-2</v>
      </c>
      <c r="AH370">
        <v>-8.1756800000000004E-2</v>
      </c>
      <c r="AI370">
        <v>-5.4946700000000001E-2</v>
      </c>
      <c r="AJ370">
        <v>-2.1456900000000001E-2</v>
      </c>
      <c r="AK370">
        <v>9.4910499999999995E-2</v>
      </c>
      <c r="AL370">
        <v>0.44076579999999999</v>
      </c>
      <c r="AM370">
        <v>0.4955328</v>
      </c>
      <c r="AN370">
        <v>0.44571559999999999</v>
      </c>
      <c r="AO370">
        <v>0.38694420000000002</v>
      </c>
      <c r="AP370">
        <v>0.23115089999999999</v>
      </c>
      <c r="AQ370">
        <v>0.24545819999999999</v>
      </c>
      <c r="AR370">
        <v>0.23719100000000001</v>
      </c>
      <c r="AS370">
        <v>0.2335622</v>
      </c>
      <c r="AT370">
        <v>0.48749029999999999</v>
      </c>
      <c r="AU370">
        <v>0.33608650000000001</v>
      </c>
      <c r="AV370">
        <v>0.4171184</v>
      </c>
      <c r="AW370">
        <v>0.45810499999999998</v>
      </c>
      <c r="AX370">
        <v>0.39942369999999999</v>
      </c>
      <c r="AY370">
        <v>-0.12548889999999999</v>
      </c>
      <c r="AZ370">
        <v>-0.2461158</v>
      </c>
      <c r="BA370">
        <v>-0.28961379999999998</v>
      </c>
      <c r="BB370">
        <v>-0.17539080000000001</v>
      </c>
      <c r="BC370">
        <v>-0.16228400000000001</v>
      </c>
      <c r="BD370">
        <v>-0.16498840000000001</v>
      </c>
      <c r="BE370">
        <v>-4.3232100000000002E-2</v>
      </c>
      <c r="BF370">
        <v>-3.0453500000000001E-2</v>
      </c>
      <c r="BG370">
        <v>1.5658499999999999E-2</v>
      </c>
      <c r="BH370">
        <v>7.0898799999999998E-2</v>
      </c>
      <c r="BI370">
        <v>0.1998373</v>
      </c>
      <c r="BJ370">
        <v>0.57269720000000002</v>
      </c>
      <c r="BK370">
        <v>0.61811179999999999</v>
      </c>
      <c r="BL370">
        <v>0.56736830000000005</v>
      </c>
      <c r="BM370">
        <v>0.51000920000000005</v>
      </c>
      <c r="BN370">
        <v>0.34008909999999998</v>
      </c>
      <c r="BO370">
        <v>0.36170910000000001</v>
      </c>
      <c r="BP370">
        <v>0.35365730000000001</v>
      </c>
      <c r="BQ370">
        <v>0.35183950000000003</v>
      </c>
      <c r="BR370">
        <v>0.60529270000000002</v>
      </c>
      <c r="BS370">
        <v>0.45950170000000001</v>
      </c>
      <c r="BT370">
        <v>0.54071080000000005</v>
      </c>
      <c r="BU370">
        <v>0.56528500000000004</v>
      </c>
      <c r="BV370">
        <v>0.49746940000000001</v>
      </c>
      <c r="BW370">
        <v>-4.5427200000000001E-2</v>
      </c>
      <c r="BX370">
        <v>-0.1932799</v>
      </c>
      <c r="BY370">
        <v>-0.23600099999999999</v>
      </c>
      <c r="BZ370">
        <v>-0.13732440000000001</v>
      </c>
      <c r="CA370">
        <v>-0.12776090000000001</v>
      </c>
      <c r="CB370">
        <v>-0.128498</v>
      </c>
      <c r="CC370">
        <v>-4.7768000000000003E-3</v>
      </c>
      <c r="CD370">
        <v>5.0790000000000002E-3</v>
      </c>
      <c r="CE370">
        <v>6.4559500000000006E-2</v>
      </c>
      <c r="CF370">
        <v>0.13486409999999999</v>
      </c>
      <c r="CG370">
        <v>0.27250930000000001</v>
      </c>
      <c r="CH370">
        <v>0.66407260000000001</v>
      </c>
      <c r="CI370">
        <v>0.70300980000000002</v>
      </c>
      <c r="CJ370">
        <v>0.65162469999999995</v>
      </c>
      <c r="CK370">
        <v>0.59524370000000004</v>
      </c>
      <c r="CL370">
        <v>0.4155392</v>
      </c>
      <c r="CM370">
        <v>0.44222400000000001</v>
      </c>
      <c r="CN370">
        <v>0.43432150000000003</v>
      </c>
      <c r="CO370">
        <v>0.43375799999999998</v>
      </c>
      <c r="CP370">
        <v>0.68688229999999995</v>
      </c>
      <c r="CQ370">
        <v>0.54497870000000004</v>
      </c>
      <c r="CR370">
        <v>0.62631049999999999</v>
      </c>
      <c r="CS370">
        <v>0.63951749999999996</v>
      </c>
      <c r="CT370">
        <v>0.56537559999999998</v>
      </c>
      <c r="CU370">
        <v>1.0023300000000001E-2</v>
      </c>
      <c r="CV370">
        <v>-0.15668599999999999</v>
      </c>
      <c r="CW370">
        <v>-0.19886889999999999</v>
      </c>
      <c r="CX370">
        <v>-9.9258100000000002E-2</v>
      </c>
      <c r="CY370">
        <v>-9.3237700000000007E-2</v>
      </c>
      <c r="CZ370">
        <v>-9.2007599999999995E-2</v>
      </c>
      <c r="DA370">
        <v>3.3678600000000003E-2</v>
      </c>
      <c r="DB370">
        <v>4.0611500000000002E-2</v>
      </c>
      <c r="DC370">
        <v>0.11346050000000001</v>
      </c>
      <c r="DD370">
        <v>0.19882949999999999</v>
      </c>
      <c r="DE370">
        <v>0.34518130000000002</v>
      </c>
      <c r="DF370">
        <v>0.75544789999999995</v>
      </c>
      <c r="DG370">
        <v>0.78790769999999999</v>
      </c>
      <c r="DH370">
        <v>0.73588100000000001</v>
      </c>
      <c r="DI370">
        <v>0.68047820000000003</v>
      </c>
      <c r="DJ370">
        <v>0.49098940000000002</v>
      </c>
      <c r="DK370">
        <v>0.52273899999999995</v>
      </c>
      <c r="DL370">
        <v>0.51498560000000004</v>
      </c>
      <c r="DM370">
        <v>0.51567649999999998</v>
      </c>
      <c r="DN370">
        <v>0.76847180000000004</v>
      </c>
      <c r="DO370">
        <v>0.6304556</v>
      </c>
      <c r="DP370">
        <v>0.71191020000000005</v>
      </c>
      <c r="DQ370">
        <v>0.71375</v>
      </c>
      <c r="DR370">
        <v>0.63328180000000001</v>
      </c>
      <c r="DS370">
        <v>6.5473799999999999E-2</v>
      </c>
      <c r="DT370">
        <v>-0.120092</v>
      </c>
      <c r="DU370">
        <v>-0.16173679999999999</v>
      </c>
      <c r="DV370">
        <v>-4.4296299999999997E-2</v>
      </c>
      <c r="DW370">
        <v>-4.3391699999999998E-2</v>
      </c>
      <c r="DX370">
        <v>-3.9321299999999997E-2</v>
      </c>
      <c r="DY370">
        <v>8.9202000000000004E-2</v>
      </c>
      <c r="DZ370">
        <v>9.1914800000000005E-2</v>
      </c>
      <c r="EA370">
        <v>0.1840657</v>
      </c>
      <c r="EB370">
        <v>0.29118519999999998</v>
      </c>
      <c r="EC370">
        <v>0.45010820000000001</v>
      </c>
      <c r="ED370">
        <v>0.88737929999999998</v>
      </c>
      <c r="EE370">
        <v>0.91048680000000004</v>
      </c>
      <c r="EF370">
        <v>0.85753380000000001</v>
      </c>
      <c r="EG370">
        <v>0.80354320000000001</v>
      </c>
      <c r="EH370">
        <v>0.59992749999999995</v>
      </c>
      <c r="EI370">
        <v>0.63898980000000005</v>
      </c>
      <c r="EJ370">
        <v>0.63145189999999995</v>
      </c>
      <c r="EK370">
        <v>0.63395380000000001</v>
      </c>
      <c r="EL370">
        <v>0.88627429999999996</v>
      </c>
      <c r="EM370">
        <v>0.75387079999999995</v>
      </c>
      <c r="EN370">
        <v>0.83550270000000004</v>
      </c>
      <c r="EO370">
        <v>0.82093000000000005</v>
      </c>
      <c r="EP370">
        <v>0.73132759999999997</v>
      </c>
      <c r="EQ370">
        <v>0.14553540000000001</v>
      </c>
      <c r="ER370">
        <v>-6.7256099999999999E-2</v>
      </c>
      <c r="ES370">
        <v>-0.1081239</v>
      </c>
      <c r="ET370">
        <v>45.596919999999997</v>
      </c>
      <c r="EU370">
        <v>44.87585</v>
      </c>
      <c r="EV370">
        <v>44.147069999999999</v>
      </c>
      <c r="EW370">
        <v>43.671399999999998</v>
      </c>
      <c r="EX370">
        <v>43.154730000000001</v>
      </c>
      <c r="EY370">
        <v>42.909230000000001</v>
      </c>
      <c r="EZ370">
        <v>42.64714</v>
      </c>
      <c r="FA370">
        <v>42.891539999999999</v>
      </c>
      <c r="FB370">
        <v>46.423789999999997</v>
      </c>
      <c r="FC370">
        <v>51.870620000000002</v>
      </c>
      <c r="FD370">
        <v>56.232340000000001</v>
      </c>
      <c r="FE370">
        <v>59.357170000000004</v>
      </c>
      <c r="FF370">
        <v>61.545009999999998</v>
      </c>
      <c r="FG370">
        <v>63.171930000000003</v>
      </c>
      <c r="FH370">
        <v>64.097229999999996</v>
      </c>
      <c r="FI370">
        <v>63.999339999999997</v>
      </c>
      <c r="FJ370">
        <v>61.66713</v>
      </c>
      <c r="FK370">
        <v>57.336010000000002</v>
      </c>
      <c r="FL370">
        <v>53.976849999999999</v>
      </c>
      <c r="FM370">
        <v>51.677970000000002</v>
      </c>
      <c r="FN370">
        <v>50.117429999999999</v>
      </c>
      <c r="FO370">
        <v>48.874929999999999</v>
      </c>
      <c r="FP370">
        <v>47.711329999999997</v>
      </c>
      <c r="FQ370">
        <v>46.756160000000001</v>
      </c>
      <c r="FR370">
        <v>7.1034799999999995E-2</v>
      </c>
      <c r="FS370">
        <v>0.1012366</v>
      </c>
    </row>
    <row r="371" spans="1:176" x14ac:dyDescent="0.2">
      <c r="A371" t="s">
        <v>199</v>
      </c>
      <c r="B371" t="s">
        <v>194</v>
      </c>
      <c r="C371" t="s">
        <v>1</v>
      </c>
      <c r="D371" t="s">
        <v>241</v>
      </c>
      <c r="E371">
        <v>253</v>
      </c>
      <c r="F371">
        <v>6.3254020000000004</v>
      </c>
      <c r="G371">
        <v>6.3128460000000004</v>
      </c>
      <c r="H371">
        <v>6.1672479999999998</v>
      </c>
      <c r="I371">
        <v>6.2536370000000003</v>
      </c>
      <c r="J371">
        <v>6.6748779999999996</v>
      </c>
      <c r="K371">
        <v>7.4633409999999998</v>
      </c>
      <c r="L371">
        <v>8.8525089999999995</v>
      </c>
      <c r="M371">
        <v>10.015750000000001</v>
      </c>
      <c r="N371">
        <v>11.081490000000001</v>
      </c>
      <c r="O371">
        <v>11.7402</v>
      </c>
      <c r="P371">
        <v>12.02009</v>
      </c>
      <c r="Q371">
        <v>11.980219999999999</v>
      </c>
      <c r="R371">
        <v>11.267329999999999</v>
      </c>
      <c r="S371">
        <v>11.268079999999999</v>
      </c>
      <c r="T371">
        <v>11.30766</v>
      </c>
      <c r="U371">
        <v>10.90094</v>
      </c>
      <c r="V371">
        <v>10.449820000000001</v>
      </c>
      <c r="W371">
        <v>10.469340000000001</v>
      </c>
      <c r="X371">
        <v>10.350350000000001</v>
      </c>
      <c r="Y371">
        <v>9.9333539999999996</v>
      </c>
      <c r="Z371">
        <v>9.3456250000000001</v>
      </c>
      <c r="AA371">
        <v>7.8239380000000001</v>
      </c>
      <c r="AB371">
        <v>6.3904110000000003</v>
      </c>
      <c r="AC371">
        <v>6.1201689999999997</v>
      </c>
      <c r="AD371">
        <v>-0.2283694</v>
      </c>
      <c r="AE371">
        <v>-0.21136099999999999</v>
      </c>
      <c r="AF371">
        <v>-0.22371550000000001</v>
      </c>
      <c r="AG371">
        <v>-0.1166932</v>
      </c>
      <c r="AH371">
        <v>-9.3196799999999996E-2</v>
      </c>
      <c r="AI371">
        <v>-7.5381000000000004E-2</v>
      </c>
      <c r="AJ371">
        <v>-4.6053999999999999E-3</v>
      </c>
      <c r="AK371">
        <v>9.5639000000000002E-2</v>
      </c>
      <c r="AL371">
        <v>0.43983719999999998</v>
      </c>
      <c r="AM371">
        <v>0.50037679999999995</v>
      </c>
      <c r="AN371">
        <v>0.42248560000000002</v>
      </c>
      <c r="AO371">
        <v>0.39024710000000001</v>
      </c>
      <c r="AP371">
        <v>0.25404110000000002</v>
      </c>
      <c r="AQ371">
        <v>0.26728499999999999</v>
      </c>
      <c r="AR371">
        <v>0.27048689999999997</v>
      </c>
      <c r="AS371">
        <v>0.2779818</v>
      </c>
      <c r="AT371">
        <v>0.52609830000000002</v>
      </c>
      <c r="AU371">
        <v>0.3694809</v>
      </c>
      <c r="AV371">
        <v>0.46594039999999998</v>
      </c>
      <c r="AW371">
        <v>0.46213199999999999</v>
      </c>
      <c r="AX371">
        <v>0.41515089999999999</v>
      </c>
      <c r="AY371">
        <v>-9.0548400000000001E-2</v>
      </c>
      <c r="AZ371">
        <v>-0.22132450000000001</v>
      </c>
      <c r="BA371">
        <v>-0.28346139999999997</v>
      </c>
      <c r="BB371">
        <v>-0.1734076</v>
      </c>
      <c r="BC371">
        <v>-0.16151499999999999</v>
      </c>
      <c r="BD371">
        <v>-0.17102919999999999</v>
      </c>
      <c r="BE371">
        <v>-6.11697E-2</v>
      </c>
      <c r="BF371">
        <v>-4.18935E-2</v>
      </c>
      <c r="BG371">
        <v>-4.7758000000000002E-3</v>
      </c>
      <c r="BH371">
        <v>8.7750300000000003E-2</v>
      </c>
      <c r="BI371">
        <v>0.20056589999999999</v>
      </c>
      <c r="BJ371">
        <v>0.57176870000000002</v>
      </c>
      <c r="BK371">
        <v>0.62295590000000001</v>
      </c>
      <c r="BL371">
        <v>0.54413840000000002</v>
      </c>
      <c r="BM371">
        <v>0.51331210000000005</v>
      </c>
      <c r="BN371">
        <v>0.3629793</v>
      </c>
      <c r="BO371">
        <v>0.38353589999999999</v>
      </c>
      <c r="BP371">
        <v>0.38695309999999999</v>
      </c>
      <c r="BQ371">
        <v>0.39625909999999998</v>
      </c>
      <c r="BR371">
        <v>0.64390080000000005</v>
      </c>
      <c r="BS371">
        <v>0.4928961</v>
      </c>
      <c r="BT371">
        <v>0.58953279999999997</v>
      </c>
      <c r="BU371">
        <v>0.56931200000000004</v>
      </c>
      <c r="BV371">
        <v>0.5131966</v>
      </c>
      <c r="BW371">
        <v>-1.04867E-2</v>
      </c>
      <c r="BX371">
        <v>-0.16848869999999999</v>
      </c>
      <c r="BY371">
        <v>-0.22984850000000001</v>
      </c>
      <c r="BZ371">
        <v>-0.1353413</v>
      </c>
      <c r="CA371">
        <v>-0.12699189999999999</v>
      </c>
      <c r="CB371">
        <v>-0.13453879999999999</v>
      </c>
      <c r="CC371">
        <v>-2.2714399999999999E-2</v>
      </c>
      <c r="CD371">
        <v>-6.3610000000000003E-3</v>
      </c>
      <c r="CE371">
        <v>4.4125200000000003E-2</v>
      </c>
      <c r="CF371">
        <v>0.15171570000000001</v>
      </c>
      <c r="CG371">
        <v>0.27323789999999998</v>
      </c>
      <c r="CH371">
        <v>0.66314410000000001</v>
      </c>
      <c r="CI371">
        <v>0.70785390000000004</v>
      </c>
      <c r="CJ371">
        <v>0.62839469999999997</v>
      </c>
      <c r="CK371">
        <v>0.59854660000000004</v>
      </c>
      <c r="CL371">
        <v>0.43842940000000002</v>
      </c>
      <c r="CM371">
        <v>0.46405079999999999</v>
      </c>
      <c r="CN371">
        <v>0.46761730000000001</v>
      </c>
      <c r="CO371">
        <v>0.47817759999999998</v>
      </c>
      <c r="CP371">
        <v>0.72549030000000003</v>
      </c>
      <c r="CQ371">
        <v>0.57837309999999997</v>
      </c>
      <c r="CR371">
        <v>0.67513250000000002</v>
      </c>
      <c r="CS371">
        <v>0.64354449999999996</v>
      </c>
      <c r="CT371">
        <v>0.58110280000000003</v>
      </c>
      <c r="CU371">
        <v>4.4963799999999998E-2</v>
      </c>
      <c r="CV371">
        <v>-0.1318947</v>
      </c>
      <c r="CW371">
        <v>-0.19271640000000001</v>
      </c>
      <c r="CX371">
        <v>-9.7274899999999997E-2</v>
      </c>
      <c r="CY371">
        <v>-9.2468700000000001E-2</v>
      </c>
      <c r="CZ371">
        <v>-9.8048499999999997E-2</v>
      </c>
      <c r="DA371">
        <v>1.5741000000000002E-2</v>
      </c>
      <c r="DB371">
        <v>2.91715E-2</v>
      </c>
      <c r="DC371">
        <v>9.3026200000000003E-2</v>
      </c>
      <c r="DD371">
        <v>0.21568100000000001</v>
      </c>
      <c r="DE371">
        <v>0.34590989999999999</v>
      </c>
      <c r="DF371">
        <v>0.75451939999999995</v>
      </c>
      <c r="DG371">
        <v>0.79275180000000001</v>
      </c>
      <c r="DH371">
        <v>0.71265109999999998</v>
      </c>
      <c r="DI371">
        <v>0.68378099999999997</v>
      </c>
      <c r="DJ371">
        <v>0.51387970000000005</v>
      </c>
      <c r="DK371">
        <v>0.54456579999999999</v>
      </c>
      <c r="DL371">
        <v>0.54828149999999998</v>
      </c>
      <c r="DM371">
        <v>0.56009609999999999</v>
      </c>
      <c r="DN371">
        <v>0.80707989999999996</v>
      </c>
      <c r="DO371">
        <v>0.66385000000000005</v>
      </c>
      <c r="DP371">
        <v>0.76073219999999997</v>
      </c>
      <c r="DQ371">
        <v>0.717777</v>
      </c>
      <c r="DR371">
        <v>0.64900899999999995</v>
      </c>
      <c r="DS371">
        <v>0.1004142</v>
      </c>
      <c r="DT371">
        <v>-9.5300700000000002E-2</v>
      </c>
      <c r="DU371">
        <v>-0.15558430000000001</v>
      </c>
      <c r="DV371">
        <v>-4.2313200000000002E-2</v>
      </c>
      <c r="DW371">
        <v>-4.2622800000000002E-2</v>
      </c>
      <c r="DX371">
        <v>-4.5362199999999998E-2</v>
      </c>
      <c r="DY371">
        <v>7.1264400000000006E-2</v>
      </c>
      <c r="DZ371">
        <v>8.0474799999999999E-2</v>
      </c>
      <c r="EA371">
        <v>0.16363140000000001</v>
      </c>
      <c r="EB371">
        <v>0.3080367</v>
      </c>
      <c r="EC371">
        <v>0.45083679999999998</v>
      </c>
      <c r="ED371">
        <v>0.88645079999999998</v>
      </c>
      <c r="EE371">
        <v>0.91533089999999995</v>
      </c>
      <c r="EF371">
        <v>0.83430380000000004</v>
      </c>
      <c r="EG371">
        <v>0.80684599999999995</v>
      </c>
      <c r="EH371">
        <v>0.62281779999999998</v>
      </c>
      <c r="EI371">
        <v>0.66081659999999998</v>
      </c>
      <c r="EJ371">
        <v>0.66474770000000005</v>
      </c>
      <c r="EK371">
        <v>0.67837349999999996</v>
      </c>
      <c r="EL371">
        <v>0.92488239999999999</v>
      </c>
      <c r="EM371">
        <v>0.7872652</v>
      </c>
      <c r="EN371">
        <v>0.88432469999999996</v>
      </c>
      <c r="EO371">
        <v>0.82495700000000005</v>
      </c>
      <c r="EP371">
        <v>0.74705480000000002</v>
      </c>
      <c r="EQ371">
        <v>0.18047589999999999</v>
      </c>
      <c r="ER371">
        <v>-4.24649E-2</v>
      </c>
      <c r="ES371">
        <v>-0.10197150000000001</v>
      </c>
      <c r="ET371">
        <v>43.438249999999996</v>
      </c>
      <c r="EU371">
        <v>42.566920000000003</v>
      </c>
      <c r="EV371">
        <v>41.774090000000001</v>
      </c>
      <c r="EW371">
        <v>41.364649999999997</v>
      </c>
      <c r="EX371">
        <v>40.961329999999997</v>
      </c>
      <c r="EY371">
        <v>40.808309999999999</v>
      </c>
      <c r="EZ371">
        <v>39.899900000000002</v>
      </c>
      <c r="FA371">
        <v>39.906129999999997</v>
      </c>
      <c r="FB371">
        <v>44.925980000000003</v>
      </c>
      <c r="FC371">
        <v>52.396169999999998</v>
      </c>
      <c r="FD371">
        <v>57.82226</v>
      </c>
      <c r="FE371">
        <v>62.781329999999997</v>
      </c>
      <c r="FF371">
        <v>65.106059999999999</v>
      </c>
      <c r="FG371">
        <v>66.016900000000007</v>
      </c>
      <c r="FH371">
        <v>66.905659999999997</v>
      </c>
      <c r="FI371">
        <v>67.582880000000003</v>
      </c>
      <c r="FJ371">
        <v>64.588430000000002</v>
      </c>
      <c r="FK371">
        <v>58.165880000000001</v>
      </c>
      <c r="FL371">
        <v>53.447409999999998</v>
      </c>
      <c r="FM371">
        <v>50.136650000000003</v>
      </c>
      <c r="FN371">
        <v>48.247990000000001</v>
      </c>
      <c r="FO371">
        <v>46.686639999999997</v>
      </c>
      <c r="FP371">
        <v>45.035519999999998</v>
      </c>
      <c r="FQ371">
        <v>44.043619999999997</v>
      </c>
      <c r="FR371">
        <v>7.1034799999999995E-2</v>
      </c>
      <c r="FS371">
        <v>0.1012366</v>
      </c>
    </row>
    <row r="372" spans="1:176" x14ac:dyDescent="0.2">
      <c r="A372" t="s">
        <v>199</v>
      </c>
      <c r="B372" t="s">
        <v>194</v>
      </c>
      <c r="C372" t="s">
        <v>1</v>
      </c>
      <c r="D372" t="s">
        <v>231</v>
      </c>
      <c r="E372">
        <v>253</v>
      </c>
      <c r="F372">
        <v>7.2614770000000002</v>
      </c>
      <c r="G372">
        <v>7.153187</v>
      </c>
      <c r="H372">
        <v>6.9931939999999999</v>
      </c>
      <c r="I372">
        <v>7.023466</v>
      </c>
      <c r="J372">
        <v>7.2716409999999998</v>
      </c>
      <c r="K372">
        <v>8.0681010000000004</v>
      </c>
      <c r="L372">
        <v>8.7222329999999992</v>
      </c>
      <c r="M372">
        <v>10.332039999999999</v>
      </c>
      <c r="N372">
        <v>12.97762</v>
      </c>
      <c r="O372">
        <v>14.47373</v>
      </c>
      <c r="P372">
        <v>16.202870000000001</v>
      </c>
      <c r="Q372">
        <v>17.522629999999999</v>
      </c>
      <c r="R372">
        <v>18.15099</v>
      </c>
      <c r="S372">
        <v>18.861059999999998</v>
      </c>
      <c r="T372">
        <v>19.16563</v>
      </c>
      <c r="U372">
        <v>19.049579999999999</v>
      </c>
      <c r="V372">
        <v>18.5701</v>
      </c>
      <c r="W372">
        <v>16.770820000000001</v>
      </c>
      <c r="X372">
        <v>15.2402</v>
      </c>
      <c r="Y372">
        <v>14.031269999999999</v>
      </c>
      <c r="Z372">
        <v>13.06095</v>
      </c>
      <c r="AA372">
        <v>11.43882</v>
      </c>
      <c r="AB372">
        <v>9.0224499999999992</v>
      </c>
      <c r="AC372">
        <v>7.8024139999999997</v>
      </c>
      <c r="AD372">
        <v>0.1247166</v>
      </c>
      <c r="AE372">
        <v>7.4545500000000001E-2</v>
      </c>
      <c r="AF372">
        <v>0.16436799999999999</v>
      </c>
      <c r="AG372">
        <v>0.17566799999999999</v>
      </c>
      <c r="AH372">
        <v>-2.6653400000000001E-2</v>
      </c>
      <c r="AI372">
        <v>-1.2014E-2</v>
      </c>
      <c r="AJ372">
        <v>4.5528699999999998E-2</v>
      </c>
      <c r="AK372">
        <v>-0.114455</v>
      </c>
      <c r="AL372">
        <v>0.25257829999999998</v>
      </c>
      <c r="AM372">
        <v>2.0665699999999999E-2</v>
      </c>
      <c r="AN372">
        <v>7.0915400000000003E-2</v>
      </c>
      <c r="AO372">
        <v>0.19190570000000001</v>
      </c>
      <c r="AP372">
        <v>0.1135854</v>
      </c>
      <c r="AQ372">
        <v>7.9346399999999997E-2</v>
      </c>
      <c r="AR372">
        <v>6.9642099999999998E-2</v>
      </c>
      <c r="AS372">
        <v>0.43792199999999998</v>
      </c>
      <c r="AT372">
        <v>0.68999379999999999</v>
      </c>
      <c r="AU372">
        <v>0.483628</v>
      </c>
      <c r="AV372">
        <v>0.4015165</v>
      </c>
      <c r="AW372">
        <v>0.56837000000000004</v>
      </c>
      <c r="AX372">
        <v>0.50661500000000004</v>
      </c>
      <c r="AY372">
        <v>0.33600160000000001</v>
      </c>
      <c r="AZ372">
        <v>0.1913358</v>
      </c>
      <c r="BA372">
        <v>8.3322300000000002E-2</v>
      </c>
      <c r="BB372">
        <v>0.2139231</v>
      </c>
      <c r="BC372">
        <v>0.16916580000000001</v>
      </c>
      <c r="BD372">
        <v>0.2483194</v>
      </c>
      <c r="BE372">
        <v>0.27185779999999998</v>
      </c>
      <c r="BF372">
        <v>6.1970499999999998E-2</v>
      </c>
      <c r="BG372">
        <v>7.8285900000000005E-2</v>
      </c>
      <c r="BH372">
        <v>0.16102320000000001</v>
      </c>
      <c r="BI372">
        <v>8.5953999999999996E-3</v>
      </c>
      <c r="BJ372">
        <v>0.4274638</v>
      </c>
      <c r="BK372">
        <v>0.20232449999999999</v>
      </c>
      <c r="BL372">
        <v>0.28384779999999998</v>
      </c>
      <c r="BM372">
        <v>0.43545020000000001</v>
      </c>
      <c r="BN372">
        <v>0.40398309999999998</v>
      </c>
      <c r="BO372">
        <v>0.39832909999999999</v>
      </c>
      <c r="BP372">
        <v>0.42895949999999999</v>
      </c>
      <c r="BQ372">
        <v>0.73887630000000004</v>
      </c>
      <c r="BR372">
        <v>0.96653290000000003</v>
      </c>
      <c r="BS372">
        <v>0.72393580000000002</v>
      </c>
      <c r="BT372">
        <v>0.62920180000000003</v>
      </c>
      <c r="BU372">
        <v>0.76315889999999997</v>
      </c>
      <c r="BV372">
        <v>0.67441079999999998</v>
      </c>
      <c r="BW372">
        <v>0.508772</v>
      </c>
      <c r="BX372">
        <v>0.32705060000000002</v>
      </c>
      <c r="BY372">
        <v>0.1923106</v>
      </c>
      <c r="BZ372">
        <v>0.27570719999999999</v>
      </c>
      <c r="CA372">
        <v>0.2346994</v>
      </c>
      <c r="CB372">
        <v>0.30646390000000001</v>
      </c>
      <c r="CC372">
        <v>0.33847860000000002</v>
      </c>
      <c r="CD372">
        <v>0.12335119999999999</v>
      </c>
      <c r="CE372">
        <v>0.14082729999999999</v>
      </c>
      <c r="CF372">
        <v>0.24101429999999999</v>
      </c>
      <c r="CG372">
        <v>9.3819700000000006E-2</v>
      </c>
      <c r="CH372">
        <v>0.54858890000000005</v>
      </c>
      <c r="CI372">
        <v>0.32814090000000001</v>
      </c>
      <c r="CJ372">
        <v>0.43132409999999999</v>
      </c>
      <c r="CK372">
        <v>0.60412840000000001</v>
      </c>
      <c r="CL372">
        <v>0.60511170000000003</v>
      </c>
      <c r="CM372">
        <v>0.61925549999999996</v>
      </c>
      <c r="CN372">
        <v>0.67782149999999997</v>
      </c>
      <c r="CO372">
        <v>0.94731620000000005</v>
      </c>
      <c r="CP372">
        <v>1.1580630000000001</v>
      </c>
      <c r="CQ372">
        <v>0.89037230000000001</v>
      </c>
      <c r="CR372">
        <v>0.78689589999999998</v>
      </c>
      <c r="CS372">
        <v>0.89806909999999995</v>
      </c>
      <c r="CT372">
        <v>0.79062580000000005</v>
      </c>
      <c r="CU372">
        <v>0.6284322</v>
      </c>
      <c r="CV372">
        <v>0.42104629999999998</v>
      </c>
      <c r="CW372">
        <v>0.26779550000000002</v>
      </c>
      <c r="CX372">
        <v>0.3374914</v>
      </c>
      <c r="CY372">
        <v>0.30023309999999997</v>
      </c>
      <c r="CZ372">
        <v>0.3646084</v>
      </c>
      <c r="DA372">
        <v>0.4050994</v>
      </c>
      <c r="DB372">
        <v>0.1847319</v>
      </c>
      <c r="DC372">
        <v>0.20336879999999999</v>
      </c>
      <c r="DD372">
        <v>0.3210054</v>
      </c>
      <c r="DE372">
        <v>0.17904400000000001</v>
      </c>
      <c r="DF372">
        <v>0.66971400000000003</v>
      </c>
      <c r="DG372">
        <v>0.45395720000000001</v>
      </c>
      <c r="DH372">
        <v>0.57880039999999999</v>
      </c>
      <c r="DI372">
        <v>0.77280649999999995</v>
      </c>
      <c r="DJ372">
        <v>0.80624030000000002</v>
      </c>
      <c r="DK372">
        <v>0.84018190000000004</v>
      </c>
      <c r="DL372">
        <v>0.92668360000000005</v>
      </c>
      <c r="DM372">
        <v>1.155756</v>
      </c>
      <c r="DN372">
        <v>1.349593</v>
      </c>
      <c r="DO372">
        <v>1.0568090000000001</v>
      </c>
      <c r="DP372">
        <v>0.94459000000000004</v>
      </c>
      <c r="DQ372">
        <v>1.0329790000000001</v>
      </c>
      <c r="DR372">
        <v>0.90684070000000006</v>
      </c>
      <c r="DS372">
        <v>0.74809239999999999</v>
      </c>
      <c r="DT372">
        <v>0.51504209999999995</v>
      </c>
      <c r="DU372">
        <v>0.34328039999999999</v>
      </c>
      <c r="DV372">
        <v>0.42669790000000002</v>
      </c>
      <c r="DW372">
        <v>0.39485340000000002</v>
      </c>
      <c r="DX372">
        <v>0.44855990000000001</v>
      </c>
      <c r="DY372">
        <v>0.50128919999999999</v>
      </c>
      <c r="DZ372">
        <v>0.27335579999999998</v>
      </c>
      <c r="EA372">
        <v>0.2936687</v>
      </c>
      <c r="EB372">
        <v>0.4364999</v>
      </c>
      <c r="EC372">
        <v>0.30209429999999998</v>
      </c>
      <c r="ED372">
        <v>0.8445994</v>
      </c>
      <c r="EE372">
        <v>0.63561599999999996</v>
      </c>
      <c r="EF372">
        <v>0.79173269999999996</v>
      </c>
      <c r="EG372">
        <v>1.016351</v>
      </c>
      <c r="EH372">
        <v>1.096638</v>
      </c>
      <c r="EI372">
        <v>1.159165</v>
      </c>
      <c r="EJ372">
        <v>1.2860009999999999</v>
      </c>
      <c r="EK372">
        <v>1.4567099999999999</v>
      </c>
      <c r="EL372">
        <v>1.6261319999999999</v>
      </c>
      <c r="EM372">
        <v>1.2971170000000001</v>
      </c>
      <c r="EN372">
        <v>1.172275</v>
      </c>
      <c r="EO372">
        <v>1.227768</v>
      </c>
      <c r="EP372">
        <v>1.0746370000000001</v>
      </c>
      <c r="EQ372">
        <v>0.92086270000000003</v>
      </c>
      <c r="ER372">
        <v>0.65075689999999997</v>
      </c>
      <c r="ES372">
        <v>0.45226870000000002</v>
      </c>
      <c r="ET372">
        <v>68.623310000000004</v>
      </c>
      <c r="EU372">
        <v>67.495800000000003</v>
      </c>
      <c r="EV372">
        <v>66.750039999999998</v>
      </c>
      <c r="EW372">
        <v>65.949709999999996</v>
      </c>
      <c r="EX372">
        <v>65.389529999999993</v>
      </c>
      <c r="EY372">
        <v>64.684389999999993</v>
      </c>
      <c r="EZ372">
        <v>64.500990000000002</v>
      </c>
      <c r="FA372">
        <v>66.930769999999995</v>
      </c>
      <c r="FB372">
        <v>70.502350000000007</v>
      </c>
      <c r="FC372">
        <v>74.048119999999997</v>
      </c>
      <c r="FD372">
        <v>77.340519999999998</v>
      </c>
      <c r="FE372">
        <v>80.31747</v>
      </c>
      <c r="FF372">
        <v>82.907219999999995</v>
      </c>
      <c r="FG372">
        <v>85.130269999999996</v>
      </c>
      <c r="FH372">
        <v>86.609949999999998</v>
      </c>
      <c r="FI372">
        <v>87.625910000000005</v>
      </c>
      <c r="FJ372">
        <v>87.771420000000006</v>
      </c>
      <c r="FK372">
        <v>87.028300000000002</v>
      </c>
      <c r="FL372">
        <v>85.370230000000006</v>
      </c>
      <c r="FM372">
        <v>82.309039999999996</v>
      </c>
      <c r="FN372">
        <v>77.532039999999995</v>
      </c>
      <c r="FO372">
        <v>73.638959999999997</v>
      </c>
      <c r="FP372">
        <v>71.12791</v>
      </c>
      <c r="FQ372">
        <v>69.490260000000006</v>
      </c>
      <c r="FR372">
        <v>0.16770689999999999</v>
      </c>
      <c r="FS372">
        <v>0.20085620000000001</v>
      </c>
      <c r="FT372">
        <v>0.35725869999999998</v>
      </c>
    </row>
    <row r="373" spans="1:176" x14ac:dyDescent="0.2">
      <c r="A373" t="s">
        <v>199</v>
      </c>
      <c r="B373" t="s">
        <v>194</v>
      </c>
      <c r="C373" t="s">
        <v>1</v>
      </c>
      <c r="D373" t="s">
        <v>242</v>
      </c>
      <c r="E373">
        <v>253</v>
      </c>
      <c r="F373">
        <v>7.4158359999999997</v>
      </c>
      <c r="G373">
        <v>7.1060600000000003</v>
      </c>
      <c r="H373">
        <v>7.0241660000000001</v>
      </c>
      <c r="I373">
        <v>7.0515030000000003</v>
      </c>
      <c r="J373">
        <v>7.2460740000000001</v>
      </c>
      <c r="K373">
        <v>8.1338600000000003</v>
      </c>
      <c r="L373">
        <v>8.8022840000000002</v>
      </c>
      <c r="M373">
        <v>11.11525</v>
      </c>
      <c r="N373">
        <v>13.74133</v>
      </c>
      <c r="O373">
        <v>15.135949999999999</v>
      </c>
      <c r="P373">
        <v>17.20684</v>
      </c>
      <c r="Q373">
        <v>18.87509</v>
      </c>
      <c r="R373">
        <v>19.761790000000001</v>
      </c>
      <c r="S373">
        <v>20.504860000000001</v>
      </c>
      <c r="T373">
        <v>21.018619999999999</v>
      </c>
      <c r="U373">
        <v>21.044080000000001</v>
      </c>
      <c r="V373">
        <v>20.206710000000001</v>
      </c>
      <c r="W373">
        <v>18.185040000000001</v>
      </c>
      <c r="X373">
        <v>16.19415</v>
      </c>
      <c r="Y373">
        <v>14.88162</v>
      </c>
      <c r="Z373">
        <v>14.316229999999999</v>
      </c>
      <c r="AA373">
        <v>12.11792</v>
      </c>
      <c r="AB373">
        <v>9.4236009999999997</v>
      </c>
      <c r="AC373">
        <v>8.2556659999999997</v>
      </c>
      <c r="AD373">
        <v>0.16767280000000001</v>
      </c>
      <c r="AE373">
        <v>0.11417190000000001</v>
      </c>
      <c r="AF373">
        <v>0.1871178</v>
      </c>
      <c r="AG373">
        <v>0.21706259999999999</v>
      </c>
      <c r="AH373">
        <v>-6.1519000000000001E-3</v>
      </c>
      <c r="AI373">
        <v>-5.0250200000000002E-2</v>
      </c>
      <c r="AJ373">
        <v>9.67885E-2</v>
      </c>
      <c r="AK373">
        <v>-6.5896999999999997E-2</v>
      </c>
      <c r="AL373">
        <v>0.26597340000000003</v>
      </c>
      <c r="AM373">
        <v>-8.2421700000000001E-2</v>
      </c>
      <c r="AN373">
        <v>-2.6156499999999999E-2</v>
      </c>
      <c r="AO373">
        <v>-1.54133E-2</v>
      </c>
      <c r="AP373">
        <v>-5.6273299999999998E-2</v>
      </c>
      <c r="AQ373">
        <v>-6.9991300000000006E-2</v>
      </c>
      <c r="AR373">
        <v>-0.1200775</v>
      </c>
      <c r="AS373">
        <v>0.32163370000000002</v>
      </c>
      <c r="AT373">
        <v>0.54879860000000003</v>
      </c>
      <c r="AU373">
        <v>0.28836129999999999</v>
      </c>
      <c r="AV373">
        <v>0.25934479999999999</v>
      </c>
      <c r="AW373">
        <v>0.48296620000000001</v>
      </c>
      <c r="AX373">
        <v>0.43871290000000002</v>
      </c>
      <c r="AY373">
        <v>0.29668080000000002</v>
      </c>
      <c r="AZ373">
        <v>0.22649349999999999</v>
      </c>
      <c r="BA373">
        <v>0.14851890000000001</v>
      </c>
      <c r="BB373">
        <v>0.25687929999999998</v>
      </c>
      <c r="BC373">
        <v>0.20879210000000001</v>
      </c>
      <c r="BD373">
        <v>0.27106920000000001</v>
      </c>
      <c r="BE373">
        <v>0.31325239999999999</v>
      </c>
      <c r="BF373">
        <v>8.2472100000000007E-2</v>
      </c>
      <c r="BG373">
        <v>4.0049700000000001E-2</v>
      </c>
      <c r="BH373">
        <v>0.212283</v>
      </c>
      <c r="BI373">
        <v>5.71534E-2</v>
      </c>
      <c r="BJ373">
        <v>0.4408588</v>
      </c>
      <c r="BK373">
        <v>9.9237099999999995E-2</v>
      </c>
      <c r="BL373">
        <v>0.18677579999999999</v>
      </c>
      <c r="BM373">
        <v>0.22813120000000001</v>
      </c>
      <c r="BN373">
        <v>0.23412440000000001</v>
      </c>
      <c r="BO373">
        <v>0.2489913</v>
      </c>
      <c r="BP373">
        <v>0.2392398</v>
      </c>
      <c r="BQ373">
        <v>0.62258789999999997</v>
      </c>
      <c r="BR373">
        <v>0.82533769999999995</v>
      </c>
      <c r="BS373">
        <v>0.52866919999999995</v>
      </c>
      <c r="BT373">
        <v>0.48703000000000002</v>
      </c>
      <c r="BU373">
        <v>0.6777552</v>
      </c>
      <c r="BV373">
        <v>0.60650870000000001</v>
      </c>
      <c r="BW373">
        <v>0.46945110000000001</v>
      </c>
      <c r="BX373">
        <v>0.36220839999999999</v>
      </c>
      <c r="BY373">
        <v>0.25750719999999999</v>
      </c>
      <c r="BZ373">
        <v>0.31866339999999999</v>
      </c>
      <c r="CA373">
        <v>0.27432580000000001</v>
      </c>
      <c r="CB373">
        <v>0.3292137</v>
      </c>
      <c r="CC373">
        <v>0.37987320000000002</v>
      </c>
      <c r="CD373">
        <v>0.1438528</v>
      </c>
      <c r="CE373">
        <v>0.10259119999999999</v>
      </c>
      <c r="CF373">
        <v>0.29227409999999998</v>
      </c>
      <c r="CG373">
        <v>0.1423777</v>
      </c>
      <c r="CH373">
        <v>0.56198389999999998</v>
      </c>
      <c r="CI373">
        <v>0.22505339999999999</v>
      </c>
      <c r="CJ373">
        <v>0.3342521</v>
      </c>
      <c r="CK373">
        <v>0.39680939999999998</v>
      </c>
      <c r="CL373">
        <v>0.435253</v>
      </c>
      <c r="CM373">
        <v>0.46991769999999999</v>
      </c>
      <c r="CN373">
        <v>0.48810189999999998</v>
      </c>
      <c r="CO373">
        <v>0.83102790000000004</v>
      </c>
      <c r="CP373">
        <v>1.0168680000000001</v>
      </c>
      <c r="CQ373">
        <v>0.69510559999999999</v>
      </c>
      <c r="CR373">
        <v>0.64472410000000002</v>
      </c>
      <c r="CS373">
        <v>0.81266530000000003</v>
      </c>
      <c r="CT373">
        <v>0.72272369999999997</v>
      </c>
      <c r="CU373">
        <v>0.5891113</v>
      </c>
      <c r="CV373">
        <v>0.4562041</v>
      </c>
      <c r="CW373">
        <v>0.33299220000000002</v>
      </c>
      <c r="CX373">
        <v>0.38044749999999999</v>
      </c>
      <c r="CY373">
        <v>0.33985939999999998</v>
      </c>
      <c r="CZ373">
        <v>0.38735819999999999</v>
      </c>
      <c r="DA373">
        <v>0.446494</v>
      </c>
      <c r="DB373">
        <v>0.20523340000000001</v>
      </c>
      <c r="DC373">
        <v>0.16513259999999999</v>
      </c>
      <c r="DD373">
        <v>0.37226520000000002</v>
      </c>
      <c r="DE373">
        <v>0.227602</v>
      </c>
      <c r="DF373">
        <v>0.68310899999999997</v>
      </c>
      <c r="DG373">
        <v>0.35086970000000001</v>
      </c>
      <c r="DH373">
        <v>0.4817284</v>
      </c>
      <c r="DI373">
        <v>0.56548759999999998</v>
      </c>
      <c r="DJ373">
        <v>0.63638159999999999</v>
      </c>
      <c r="DK373">
        <v>0.69084420000000002</v>
      </c>
      <c r="DL373">
        <v>0.73696390000000001</v>
      </c>
      <c r="DM373">
        <v>1.0394680000000001</v>
      </c>
      <c r="DN373">
        <v>1.2083980000000001</v>
      </c>
      <c r="DO373">
        <v>0.86154200000000003</v>
      </c>
      <c r="DP373">
        <v>0.80241819999999997</v>
      </c>
      <c r="DQ373">
        <v>0.94757550000000001</v>
      </c>
      <c r="DR373">
        <v>0.83893859999999998</v>
      </c>
      <c r="DS373">
        <v>0.7087715</v>
      </c>
      <c r="DT373">
        <v>0.55019980000000002</v>
      </c>
      <c r="DU373">
        <v>0.40847709999999998</v>
      </c>
      <c r="DV373">
        <v>0.46965400000000002</v>
      </c>
      <c r="DW373">
        <v>0.43447970000000002</v>
      </c>
      <c r="DX373">
        <v>0.4713097</v>
      </c>
      <c r="DY373">
        <v>0.54268380000000005</v>
      </c>
      <c r="DZ373">
        <v>0.29385739999999999</v>
      </c>
      <c r="EA373">
        <v>0.25543250000000001</v>
      </c>
      <c r="EB373">
        <v>0.48775970000000002</v>
      </c>
      <c r="EC373">
        <v>0.35065239999999998</v>
      </c>
      <c r="ED373">
        <v>0.85799449999999999</v>
      </c>
      <c r="EE373">
        <v>0.53252849999999996</v>
      </c>
      <c r="EF373">
        <v>0.69466079999999997</v>
      </c>
      <c r="EG373">
        <v>0.80903199999999997</v>
      </c>
      <c r="EH373">
        <v>0.92677929999999997</v>
      </c>
      <c r="EI373">
        <v>1.009827</v>
      </c>
      <c r="EJ373">
        <v>1.0962810000000001</v>
      </c>
      <c r="EK373">
        <v>1.340422</v>
      </c>
      <c r="EL373">
        <v>1.484937</v>
      </c>
      <c r="EM373">
        <v>1.10185</v>
      </c>
      <c r="EN373">
        <v>1.030103</v>
      </c>
      <c r="EO373">
        <v>1.1423639999999999</v>
      </c>
      <c r="EP373">
        <v>1.006734</v>
      </c>
      <c r="EQ373">
        <v>0.88154180000000004</v>
      </c>
      <c r="ER373">
        <v>0.68591460000000004</v>
      </c>
      <c r="ES373">
        <v>0.51746539999999996</v>
      </c>
      <c r="ET373">
        <v>72.259309999999999</v>
      </c>
      <c r="EU373">
        <v>70.615970000000004</v>
      </c>
      <c r="EV373">
        <v>70.515370000000004</v>
      </c>
      <c r="EW373">
        <v>69.66825</v>
      </c>
      <c r="EX373">
        <v>68.798230000000004</v>
      </c>
      <c r="EY373">
        <v>67.622789999999995</v>
      </c>
      <c r="EZ373">
        <v>67.066090000000003</v>
      </c>
      <c r="FA373">
        <v>69.221100000000007</v>
      </c>
      <c r="FB373">
        <v>73.043819999999997</v>
      </c>
      <c r="FC373">
        <v>76.801100000000005</v>
      </c>
      <c r="FD373">
        <v>80.949809999999999</v>
      </c>
      <c r="FE373">
        <v>84.459789999999998</v>
      </c>
      <c r="FF373">
        <v>87.480760000000004</v>
      </c>
      <c r="FG373">
        <v>89.379750000000001</v>
      </c>
      <c r="FH373">
        <v>91.068870000000004</v>
      </c>
      <c r="FI373">
        <v>92.729439999999997</v>
      </c>
      <c r="FJ373">
        <v>93.100740000000002</v>
      </c>
      <c r="FK373">
        <v>92.496129999999994</v>
      </c>
      <c r="FL373">
        <v>90.189430000000002</v>
      </c>
      <c r="FM373">
        <v>86.826790000000003</v>
      </c>
      <c r="FN373">
        <v>82.487390000000005</v>
      </c>
      <c r="FO373">
        <v>79.000100000000003</v>
      </c>
      <c r="FP373">
        <v>75.508250000000004</v>
      </c>
      <c r="FQ373">
        <v>73.248620000000003</v>
      </c>
      <c r="FR373">
        <v>0.16770689999999999</v>
      </c>
      <c r="FS373">
        <v>0.20085620000000001</v>
      </c>
      <c r="FT373">
        <v>0.35725869999999998</v>
      </c>
    </row>
    <row r="374" spans="1:176" x14ac:dyDescent="0.2">
      <c r="A374" t="s">
        <v>199</v>
      </c>
      <c r="B374" t="s">
        <v>194</v>
      </c>
      <c r="C374" t="s">
        <v>1</v>
      </c>
      <c r="D374" t="s">
        <v>232</v>
      </c>
      <c r="E374">
        <v>253</v>
      </c>
      <c r="F374">
        <v>6.8226820000000004</v>
      </c>
      <c r="G374">
        <v>6.740926</v>
      </c>
      <c r="H374">
        <v>6.5858860000000004</v>
      </c>
      <c r="I374">
        <v>6.625489</v>
      </c>
      <c r="J374">
        <v>6.8602670000000003</v>
      </c>
      <c r="K374">
        <v>7.3000559999999997</v>
      </c>
      <c r="L374">
        <v>7.9678979999999999</v>
      </c>
      <c r="M374">
        <v>9.5796589999999995</v>
      </c>
      <c r="N374">
        <v>12.242900000000001</v>
      </c>
      <c r="O374">
        <v>13.75357</v>
      </c>
      <c r="P374">
        <v>15.39249</v>
      </c>
      <c r="Q374">
        <v>16.66189</v>
      </c>
      <c r="R374">
        <v>17.22466</v>
      </c>
      <c r="S374">
        <v>17.824380000000001</v>
      </c>
      <c r="T374">
        <v>18.065280000000001</v>
      </c>
      <c r="U374">
        <v>17.722380000000001</v>
      </c>
      <c r="V374">
        <v>17.093900000000001</v>
      </c>
      <c r="W374">
        <v>15.429460000000001</v>
      </c>
      <c r="X374">
        <v>14.07213</v>
      </c>
      <c r="Y374">
        <v>13.057410000000001</v>
      </c>
      <c r="Z374">
        <v>12.18704</v>
      </c>
      <c r="AA374">
        <v>10.82117</v>
      </c>
      <c r="AB374">
        <v>8.4720340000000007</v>
      </c>
      <c r="AC374">
        <v>7.2745850000000001</v>
      </c>
      <c r="AD374">
        <v>4.7169700000000002E-2</v>
      </c>
      <c r="AE374">
        <v>1.36793E-2</v>
      </c>
      <c r="AF374">
        <v>0.1141839</v>
      </c>
      <c r="AG374">
        <v>0.1103317</v>
      </c>
      <c r="AH374">
        <v>-6.8523799999999996E-2</v>
      </c>
      <c r="AI374">
        <v>1.51468E-2</v>
      </c>
      <c r="AJ374">
        <v>-2.6376400000000001E-2</v>
      </c>
      <c r="AK374">
        <v>-0.19523380000000001</v>
      </c>
      <c r="AL374">
        <v>0.2362108</v>
      </c>
      <c r="AM374">
        <v>0.1224431</v>
      </c>
      <c r="AN374">
        <v>0.15969259999999999</v>
      </c>
      <c r="AO374">
        <v>0.36616330000000002</v>
      </c>
      <c r="AP374">
        <v>0.27119110000000002</v>
      </c>
      <c r="AQ374">
        <v>0.2108796</v>
      </c>
      <c r="AR374">
        <v>0.23671049999999999</v>
      </c>
      <c r="AS374">
        <v>0.50365519999999997</v>
      </c>
      <c r="AT374">
        <v>0.80993340000000003</v>
      </c>
      <c r="AU374">
        <v>0.66295459999999995</v>
      </c>
      <c r="AV374">
        <v>0.55085070000000003</v>
      </c>
      <c r="AW374">
        <v>0.66366199999999997</v>
      </c>
      <c r="AX374">
        <v>0.54675770000000001</v>
      </c>
      <c r="AY374">
        <v>0.34601880000000002</v>
      </c>
      <c r="AZ374">
        <v>0.13267180000000001</v>
      </c>
      <c r="BA374">
        <v>-2.4082800000000001E-2</v>
      </c>
      <c r="BB374">
        <v>0.1363762</v>
      </c>
      <c r="BC374">
        <v>0.10829950000000001</v>
      </c>
      <c r="BD374">
        <v>0.19813539999999999</v>
      </c>
      <c r="BE374">
        <v>0.2065216</v>
      </c>
      <c r="BF374">
        <v>2.0100099999999999E-2</v>
      </c>
      <c r="BG374">
        <v>0.1054467</v>
      </c>
      <c r="BH374">
        <v>8.9118000000000003E-2</v>
      </c>
      <c r="BI374">
        <v>-7.2183399999999995E-2</v>
      </c>
      <c r="BJ374">
        <v>0.41109620000000002</v>
      </c>
      <c r="BK374">
        <v>0.30410189999999998</v>
      </c>
      <c r="BL374">
        <v>0.37262499999999998</v>
      </c>
      <c r="BM374">
        <v>0.60970780000000002</v>
      </c>
      <c r="BN374">
        <v>0.5615888</v>
      </c>
      <c r="BO374">
        <v>0.52986230000000001</v>
      </c>
      <c r="BP374">
        <v>0.5960278</v>
      </c>
      <c r="BQ374">
        <v>0.80460940000000003</v>
      </c>
      <c r="BR374">
        <v>1.086473</v>
      </c>
      <c r="BS374">
        <v>0.90326249999999997</v>
      </c>
      <c r="BT374">
        <v>0.77853600000000001</v>
      </c>
      <c r="BU374">
        <v>0.85845090000000002</v>
      </c>
      <c r="BV374">
        <v>0.71455349999999995</v>
      </c>
      <c r="BW374">
        <v>0.5187891</v>
      </c>
      <c r="BX374">
        <v>0.26838669999999998</v>
      </c>
      <c r="BY374">
        <v>8.4905499999999995E-2</v>
      </c>
      <c r="BZ374">
        <v>0.19816039999999999</v>
      </c>
      <c r="CA374">
        <v>0.17383319999999999</v>
      </c>
      <c r="CB374">
        <v>0.2562799</v>
      </c>
      <c r="CC374">
        <v>0.2731423</v>
      </c>
      <c r="CD374">
        <v>8.1480800000000006E-2</v>
      </c>
      <c r="CE374">
        <v>0.1679882</v>
      </c>
      <c r="CF374">
        <v>0.16910919999999999</v>
      </c>
      <c r="CG374">
        <v>1.3040899999999999E-2</v>
      </c>
      <c r="CH374">
        <v>0.53222130000000001</v>
      </c>
      <c r="CI374">
        <v>0.42991819999999997</v>
      </c>
      <c r="CJ374">
        <v>0.52010120000000004</v>
      </c>
      <c r="CK374">
        <v>0.77838600000000002</v>
      </c>
      <c r="CL374">
        <v>0.76271739999999999</v>
      </c>
      <c r="CM374">
        <v>0.75078869999999998</v>
      </c>
      <c r="CN374">
        <v>0.84488989999999997</v>
      </c>
      <c r="CO374">
        <v>1.0130490000000001</v>
      </c>
      <c r="CP374">
        <v>1.278003</v>
      </c>
      <c r="CQ374">
        <v>1.069699</v>
      </c>
      <c r="CR374">
        <v>0.93623009999999995</v>
      </c>
      <c r="CS374">
        <v>0.9933611</v>
      </c>
      <c r="CT374">
        <v>0.83076850000000002</v>
      </c>
      <c r="CU374">
        <v>0.6384493</v>
      </c>
      <c r="CV374">
        <v>0.36238239999999999</v>
      </c>
      <c r="CW374">
        <v>0.16039049999999999</v>
      </c>
      <c r="CX374">
        <v>0.25994450000000002</v>
      </c>
      <c r="CY374">
        <v>0.23936689999999999</v>
      </c>
      <c r="CZ374">
        <v>0.31442439999999999</v>
      </c>
      <c r="DA374">
        <v>0.33976309999999998</v>
      </c>
      <c r="DB374">
        <v>0.1428615</v>
      </c>
      <c r="DC374">
        <v>0.2305296</v>
      </c>
      <c r="DD374">
        <v>0.2491003</v>
      </c>
      <c r="DE374">
        <v>9.8265199999999997E-2</v>
      </c>
      <c r="DF374">
        <v>0.65334639999999999</v>
      </c>
      <c r="DG374">
        <v>0.55573450000000002</v>
      </c>
      <c r="DH374">
        <v>0.66757759999999999</v>
      </c>
      <c r="DI374">
        <v>0.94706420000000002</v>
      </c>
      <c r="DJ374">
        <v>0.96384599999999998</v>
      </c>
      <c r="DK374">
        <v>0.97171510000000005</v>
      </c>
      <c r="DL374">
        <v>1.0937520000000001</v>
      </c>
      <c r="DM374">
        <v>1.221489</v>
      </c>
      <c r="DN374">
        <v>1.469533</v>
      </c>
      <c r="DO374">
        <v>1.236135</v>
      </c>
      <c r="DP374">
        <v>1.0939239999999999</v>
      </c>
      <c r="DQ374">
        <v>1.128271</v>
      </c>
      <c r="DR374">
        <v>0.94698340000000003</v>
      </c>
      <c r="DS374">
        <v>0.75810949999999999</v>
      </c>
      <c r="DT374">
        <v>0.45637810000000001</v>
      </c>
      <c r="DU374">
        <v>0.23587540000000001</v>
      </c>
      <c r="DV374">
        <v>0.34915099999999999</v>
      </c>
      <c r="DW374">
        <v>0.33398709999999998</v>
      </c>
      <c r="DX374">
        <v>0.3983758</v>
      </c>
      <c r="DY374">
        <v>0.43595289999999998</v>
      </c>
      <c r="DZ374">
        <v>0.23148540000000001</v>
      </c>
      <c r="EA374">
        <v>0.32082959999999999</v>
      </c>
      <c r="EB374">
        <v>0.36459469999999999</v>
      </c>
      <c r="EC374">
        <v>0.2213156</v>
      </c>
      <c r="ED374">
        <v>0.82823190000000002</v>
      </c>
      <c r="EE374">
        <v>0.73739330000000003</v>
      </c>
      <c r="EF374">
        <v>0.88050989999999996</v>
      </c>
      <c r="EG374">
        <v>1.190609</v>
      </c>
      <c r="EH374">
        <v>1.2542439999999999</v>
      </c>
      <c r="EI374">
        <v>1.2906979999999999</v>
      </c>
      <c r="EJ374">
        <v>1.4530689999999999</v>
      </c>
      <c r="EK374">
        <v>1.5224439999999999</v>
      </c>
      <c r="EL374">
        <v>1.7460720000000001</v>
      </c>
      <c r="EM374">
        <v>1.4764429999999999</v>
      </c>
      <c r="EN374">
        <v>1.321609</v>
      </c>
      <c r="EO374">
        <v>1.3230599999999999</v>
      </c>
      <c r="EP374">
        <v>1.114779</v>
      </c>
      <c r="EQ374">
        <v>0.93087980000000003</v>
      </c>
      <c r="ER374">
        <v>0.59209299999999998</v>
      </c>
      <c r="ES374">
        <v>0.3448637</v>
      </c>
      <c r="ET374">
        <v>63.38006</v>
      </c>
      <c r="EU374">
        <v>62.239579999999997</v>
      </c>
      <c r="EV374">
        <v>61.231900000000003</v>
      </c>
      <c r="EW374">
        <v>60.263100000000001</v>
      </c>
      <c r="EX374">
        <v>59.395350000000001</v>
      </c>
      <c r="EY374">
        <v>58.713790000000003</v>
      </c>
      <c r="EZ374">
        <v>59.243189999999998</v>
      </c>
      <c r="FA374">
        <v>62.81335</v>
      </c>
      <c r="FB374">
        <v>67.171009999999995</v>
      </c>
      <c r="FC374">
        <v>70.598240000000004</v>
      </c>
      <c r="FD374">
        <v>73.84451</v>
      </c>
      <c r="FE374">
        <v>76.7149</v>
      </c>
      <c r="FF374">
        <v>79.179370000000006</v>
      </c>
      <c r="FG374">
        <v>81.077669999999998</v>
      </c>
      <c r="FH374">
        <v>82.534189999999995</v>
      </c>
      <c r="FI374">
        <v>83.507869999999997</v>
      </c>
      <c r="FJ374">
        <v>83.674350000000004</v>
      </c>
      <c r="FK374">
        <v>82.947360000000003</v>
      </c>
      <c r="FL374">
        <v>81.355869999999996</v>
      </c>
      <c r="FM374">
        <v>78.028099999999995</v>
      </c>
      <c r="FN374">
        <v>73.049769999999995</v>
      </c>
      <c r="FO374">
        <v>69.172160000000005</v>
      </c>
      <c r="FP374">
        <v>66.554289999999995</v>
      </c>
      <c r="FQ374">
        <v>64.875029999999995</v>
      </c>
      <c r="FR374">
        <v>0.16770689999999999</v>
      </c>
      <c r="FS374">
        <v>0.20085620000000001</v>
      </c>
      <c r="FT374">
        <v>0.35725869999999998</v>
      </c>
    </row>
    <row r="375" spans="1:176" x14ac:dyDescent="0.2">
      <c r="A375" t="s">
        <v>199</v>
      </c>
      <c r="B375" t="s">
        <v>194</v>
      </c>
      <c r="C375" t="s">
        <v>1</v>
      </c>
      <c r="D375" t="s">
        <v>243</v>
      </c>
      <c r="E375">
        <v>253</v>
      </c>
      <c r="F375">
        <v>7.0582099999999999</v>
      </c>
      <c r="G375">
        <v>7.035253</v>
      </c>
      <c r="H375">
        <v>6.8580290000000002</v>
      </c>
      <c r="I375">
        <v>7.0327000000000002</v>
      </c>
      <c r="J375">
        <v>7.359578</v>
      </c>
      <c r="K375">
        <v>7.8998540000000004</v>
      </c>
      <c r="L375">
        <v>9.2143110000000004</v>
      </c>
      <c r="M375">
        <v>11.132860000000001</v>
      </c>
      <c r="N375">
        <v>14.357089999999999</v>
      </c>
      <c r="O375">
        <v>16.369340000000001</v>
      </c>
      <c r="P375">
        <v>18.20636</v>
      </c>
      <c r="Q375">
        <v>19.44097</v>
      </c>
      <c r="R375">
        <v>19.994309999999999</v>
      </c>
      <c r="S375">
        <v>20.9057</v>
      </c>
      <c r="T375">
        <v>20.68479</v>
      </c>
      <c r="U375">
        <v>20.492830000000001</v>
      </c>
      <c r="V375">
        <v>19.467110000000002</v>
      </c>
      <c r="W375">
        <v>17.225930000000002</v>
      </c>
      <c r="X375">
        <v>15.73945</v>
      </c>
      <c r="Y375">
        <v>14.44853</v>
      </c>
      <c r="Z375">
        <v>13.08652</v>
      </c>
      <c r="AA375">
        <v>11.33985</v>
      </c>
      <c r="AB375">
        <v>8.9741920000000004</v>
      </c>
      <c r="AC375">
        <v>7.7306679999999997</v>
      </c>
      <c r="AD375">
        <v>0.17263249999999999</v>
      </c>
      <c r="AE375">
        <v>0.1244787</v>
      </c>
      <c r="AF375">
        <v>0.18971109999999999</v>
      </c>
      <c r="AG375">
        <v>0.23180239999999999</v>
      </c>
      <c r="AH375">
        <v>-2.7456999999999998E-3</v>
      </c>
      <c r="AI375">
        <v>-6.8677600000000005E-2</v>
      </c>
      <c r="AJ375">
        <v>0.1134088</v>
      </c>
      <c r="AK375">
        <v>-5.8521400000000001E-2</v>
      </c>
      <c r="AL375">
        <v>0.26966279999999998</v>
      </c>
      <c r="AM375">
        <v>-0.1169898</v>
      </c>
      <c r="AN375">
        <v>-6.3814899999999994E-2</v>
      </c>
      <c r="AO375">
        <v>-9.6075400000000005E-2</v>
      </c>
      <c r="AP375">
        <v>-0.1155023</v>
      </c>
      <c r="AQ375">
        <v>-0.12590750000000001</v>
      </c>
      <c r="AR375">
        <v>-0.18807180000000001</v>
      </c>
      <c r="AS375">
        <v>0.27353080000000002</v>
      </c>
      <c r="AT375">
        <v>0.488008</v>
      </c>
      <c r="AU375">
        <v>0.21305189999999999</v>
      </c>
      <c r="AV375">
        <v>0.19946159999999999</v>
      </c>
      <c r="AW375">
        <v>0.44467630000000002</v>
      </c>
      <c r="AX375">
        <v>0.40073710000000001</v>
      </c>
      <c r="AY375">
        <v>0.26846019999999998</v>
      </c>
      <c r="AZ375">
        <v>0.23510130000000001</v>
      </c>
      <c r="BA375">
        <v>0.15936139999999999</v>
      </c>
      <c r="BB375">
        <v>0.26183899999999999</v>
      </c>
      <c r="BC375">
        <v>0.21909899999999999</v>
      </c>
      <c r="BD375">
        <v>0.27366249999999998</v>
      </c>
      <c r="BE375">
        <v>0.32799230000000001</v>
      </c>
      <c r="BF375">
        <v>8.5878300000000005E-2</v>
      </c>
      <c r="BG375">
        <v>2.1622300000000001E-2</v>
      </c>
      <c r="BH375">
        <v>0.2289033</v>
      </c>
      <c r="BI375">
        <v>6.45289E-2</v>
      </c>
      <c r="BJ375">
        <v>0.4445482</v>
      </c>
      <c r="BK375">
        <v>6.4669000000000004E-2</v>
      </c>
      <c r="BL375">
        <v>0.14911749999999999</v>
      </c>
      <c r="BM375">
        <v>0.14746909999999999</v>
      </c>
      <c r="BN375">
        <v>0.17489540000000001</v>
      </c>
      <c r="BO375">
        <v>0.1930752</v>
      </c>
      <c r="BP375">
        <v>0.17124549999999999</v>
      </c>
      <c r="BQ375">
        <v>0.57448509999999997</v>
      </c>
      <c r="BR375">
        <v>0.76454699999999998</v>
      </c>
      <c r="BS375">
        <v>0.45335969999999998</v>
      </c>
      <c r="BT375">
        <v>0.4271469</v>
      </c>
      <c r="BU375">
        <v>0.63946530000000001</v>
      </c>
      <c r="BV375">
        <v>0.56853290000000001</v>
      </c>
      <c r="BW375">
        <v>0.44123050000000003</v>
      </c>
      <c r="BX375">
        <v>0.37081619999999998</v>
      </c>
      <c r="BY375">
        <v>0.26834970000000002</v>
      </c>
      <c r="BZ375">
        <v>0.3236231</v>
      </c>
      <c r="CA375">
        <v>0.28463270000000002</v>
      </c>
      <c r="CB375">
        <v>0.33180700000000002</v>
      </c>
      <c r="CC375">
        <v>0.39461299999999999</v>
      </c>
      <c r="CD375">
        <v>0.147259</v>
      </c>
      <c r="CE375">
        <v>8.4163799999999997E-2</v>
      </c>
      <c r="CF375">
        <v>0.30889440000000001</v>
      </c>
      <c r="CG375">
        <v>0.14975330000000001</v>
      </c>
      <c r="CH375">
        <v>0.56567339999999999</v>
      </c>
      <c r="CI375">
        <v>0.1904853</v>
      </c>
      <c r="CJ375">
        <v>0.29659380000000002</v>
      </c>
      <c r="CK375">
        <v>0.31614730000000002</v>
      </c>
      <c r="CL375">
        <v>0.37602400000000002</v>
      </c>
      <c r="CM375">
        <v>0.41400160000000003</v>
      </c>
      <c r="CN375">
        <v>0.42010760000000003</v>
      </c>
      <c r="CO375">
        <v>0.78292499999999998</v>
      </c>
      <c r="CP375">
        <v>0.95607719999999996</v>
      </c>
      <c r="CQ375">
        <v>0.61979620000000002</v>
      </c>
      <c r="CR375">
        <v>0.58484100000000006</v>
      </c>
      <c r="CS375">
        <v>0.77437540000000005</v>
      </c>
      <c r="CT375">
        <v>0.68474789999999996</v>
      </c>
      <c r="CU375">
        <v>0.56089069999999996</v>
      </c>
      <c r="CV375">
        <v>0.4648119</v>
      </c>
      <c r="CW375">
        <v>0.34383459999999999</v>
      </c>
      <c r="CX375">
        <v>0.38540720000000001</v>
      </c>
      <c r="CY375">
        <v>0.35016629999999999</v>
      </c>
      <c r="CZ375">
        <v>0.38995150000000001</v>
      </c>
      <c r="DA375">
        <v>0.46123380000000003</v>
      </c>
      <c r="DB375">
        <v>0.20863960000000001</v>
      </c>
      <c r="DC375">
        <v>0.14670520000000001</v>
      </c>
      <c r="DD375">
        <v>0.3888855</v>
      </c>
      <c r="DE375">
        <v>0.23497760000000001</v>
      </c>
      <c r="DF375">
        <v>0.68679849999999998</v>
      </c>
      <c r="DG375">
        <v>0.31630160000000002</v>
      </c>
      <c r="DH375">
        <v>0.44407000000000002</v>
      </c>
      <c r="DI375">
        <v>0.48482550000000002</v>
      </c>
      <c r="DJ375">
        <v>0.57715260000000002</v>
      </c>
      <c r="DK375">
        <v>0.63492800000000005</v>
      </c>
      <c r="DL375">
        <v>0.6689697</v>
      </c>
      <c r="DM375">
        <v>0.99136500000000005</v>
      </c>
      <c r="DN375">
        <v>1.147607</v>
      </c>
      <c r="DO375">
        <v>0.78623259999999995</v>
      </c>
      <c r="DP375">
        <v>0.7425351</v>
      </c>
      <c r="DQ375">
        <v>0.90928560000000003</v>
      </c>
      <c r="DR375">
        <v>0.80096279999999997</v>
      </c>
      <c r="DS375">
        <v>0.68055089999999996</v>
      </c>
      <c r="DT375">
        <v>0.55880759999999996</v>
      </c>
      <c r="DU375">
        <v>0.41931960000000001</v>
      </c>
      <c r="DV375">
        <v>0.47461370000000003</v>
      </c>
      <c r="DW375">
        <v>0.44478649999999997</v>
      </c>
      <c r="DX375">
        <v>0.47390300000000002</v>
      </c>
      <c r="DY375">
        <v>0.55742369999999997</v>
      </c>
      <c r="DZ375">
        <v>0.29726360000000002</v>
      </c>
      <c r="EA375">
        <v>0.2370051</v>
      </c>
      <c r="EB375">
        <v>0.50438000000000005</v>
      </c>
      <c r="EC375">
        <v>0.35802790000000001</v>
      </c>
      <c r="ED375">
        <v>0.86168389999999995</v>
      </c>
      <c r="EE375">
        <v>0.49796040000000003</v>
      </c>
      <c r="EF375">
        <v>0.65700239999999999</v>
      </c>
      <c r="EG375">
        <v>0.72836999999999996</v>
      </c>
      <c r="EH375">
        <v>0.8675503</v>
      </c>
      <c r="EI375">
        <v>0.95391060000000005</v>
      </c>
      <c r="EJ375">
        <v>1.028287</v>
      </c>
      <c r="EK375">
        <v>1.292319</v>
      </c>
      <c r="EL375">
        <v>1.4241459999999999</v>
      </c>
      <c r="EM375">
        <v>1.02654</v>
      </c>
      <c r="EN375">
        <v>0.97022030000000004</v>
      </c>
      <c r="EO375">
        <v>1.104074</v>
      </c>
      <c r="EP375">
        <v>0.96875860000000003</v>
      </c>
      <c r="EQ375">
        <v>0.85332129999999995</v>
      </c>
      <c r="ER375">
        <v>0.69452250000000004</v>
      </c>
      <c r="ES375">
        <v>0.52830790000000005</v>
      </c>
      <c r="ET375">
        <v>72.34348</v>
      </c>
      <c r="EU375">
        <v>70.271680000000003</v>
      </c>
      <c r="EV375">
        <v>69.234030000000004</v>
      </c>
      <c r="EW375">
        <v>67.992170000000002</v>
      </c>
      <c r="EX375">
        <v>66.675539999999998</v>
      </c>
      <c r="EY375">
        <v>66.104259999999996</v>
      </c>
      <c r="EZ375">
        <v>67.331789999999998</v>
      </c>
      <c r="FA375">
        <v>71.355930000000001</v>
      </c>
      <c r="FB375">
        <v>76.725260000000006</v>
      </c>
      <c r="FC375">
        <v>81.492750000000001</v>
      </c>
      <c r="FD375">
        <v>86.168999999999997</v>
      </c>
      <c r="FE375">
        <v>89.929379999999995</v>
      </c>
      <c r="FF375">
        <v>92.078419999999994</v>
      </c>
      <c r="FG375">
        <v>93.705600000000004</v>
      </c>
      <c r="FH375">
        <v>94.797780000000003</v>
      </c>
      <c r="FI375">
        <v>96.004810000000006</v>
      </c>
      <c r="FJ375">
        <v>96.126509999999996</v>
      </c>
      <c r="FK375">
        <v>95.137079999999997</v>
      </c>
      <c r="FL375">
        <v>93.403760000000005</v>
      </c>
      <c r="FM375">
        <v>88.198620000000005</v>
      </c>
      <c r="FN375">
        <v>80.93441</v>
      </c>
      <c r="FO375">
        <v>76.156300000000002</v>
      </c>
      <c r="FP375">
        <v>73.434529999999995</v>
      </c>
      <c r="FQ375">
        <v>71.767880000000005</v>
      </c>
      <c r="FR375">
        <v>0.16770689999999999</v>
      </c>
      <c r="FS375">
        <v>0.20085620000000001</v>
      </c>
      <c r="FT375">
        <v>0.35725869999999998</v>
      </c>
    </row>
    <row r="376" spans="1:176" x14ac:dyDescent="0.2">
      <c r="A376" t="s">
        <v>199</v>
      </c>
      <c r="B376" t="s">
        <v>194</v>
      </c>
      <c r="C376" t="s">
        <v>1</v>
      </c>
      <c r="D376" t="s">
        <v>233</v>
      </c>
      <c r="E376">
        <v>253</v>
      </c>
      <c r="F376">
        <v>6.2464760000000004</v>
      </c>
      <c r="G376">
        <v>6.1905400000000004</v>
      </c>
      <c r="H376">
        <v>6.1360989999999997</v>
      </c>
      <c r="I376">
        <v>6.1692299999999998</v>
      </c>
      <c r="J376">
        <v>6.3876049999999998</v>
      </c>
      <c r="K376">
        <v>7.1546960000000004</v>
      </c>
      <c r="L376">
        <v>8.6263290000000001</v>
      </c>
      <c r="M376">
        <v>9.8444979999999997</v>
      </c>
      <c r="N376">
        <v>11.67717</v>
      </c>
      <c r="O376">
        <v>12.36758</v>
      </c>
      <c r="P376">
        <v>12.787409999999999</v>
      </c>
      <c r="Q376">
        <v>13.02102</v>
      </c>
      <c r="R376">
        <v>12.825979999999999</v>
      </c>
      <c r="S376">
        <v>13.1685</v>
      </c>
      <c r="T376">
        <v>12.9915</v>
      </c>
      <c r="U376">
        <v>12.34178</v>
      </c>
      <c r="V376">
        <v>11.638479999999999</v>
      </c>
      <c r="W376">
        <v>10.50484</v>
      </c>
      <c r="X376">
        <v>10.291499999999999</v>
      </c>
      <c r="Y376">
        <v>10.66033</v>
      </c>
      <c r="Z376">
        <v>10.16004</v>
      </c>
      <c r="AA376">
        <v>8.5009890000000006</v>
      </c>
      <c r="AB376">
        <v>7.0824439999999997</v>
      </c>
      <c r="AC376">
        <v>6.4104169999999998</v>
      </c>
      <c r="AD376">
        <v>-0.18669659999999999</v>
      </c>
      <c r="AE376">
        <v>-0.17379430000000001</v>
      </c>
      <c r="AF376">
        <v>-0.20800540000000001</v>
      </c>
      <c r="AG376">
        <v>-0.1501692</v>
      </c>
      <c r="AH376">
        <v>-0.1278697</v>
      </c>
      <c r="AI376">
        <v>-0.13542409999999999</v>
      </c>
      <c r="AJ376">
        <v>1.4325900000000001E-2</v>
      </c>
      <c r="AK376">
        <v>7.9380099999999995E-2</v>
      </c>
      <c r="AL376">
        <v>0.44379930000000001</v>
      </c>
      <c r="AM376">
        <v>0.50069980000000003</v>
      </c>
      <c r="AN376">
        <v>0.41784690000000002</v>
      </c>
      <c r="AO376">
        <v>0.4553625</v>
      </c>
      <c r="AP376">
        <v>0.38637369999999999</v>
      </c>
      <c r="AQ376">
        <v>0.4222284</v>
      </c>
      <c r="AR376">
        <v>0.4372779</v>
      </c>
      <c r="AS376">
        <v>0.48776849999999999</v>
      </c>
      <c r="AT376">
        <v>0.67190559999999999</v>
      </c>
      <c r="AU376">
        <v>0.50599590000000005</v>
      </c>
      <c r="AV376">
        <v>0.60305240000000004</v>
      </c>
      <c r="AW376">
        <v>0.55688550000000003</v>
      </c>
      <c r="AX376">
        <v>0.53089980000000003</v>
      </c>
      <c r="AY376">
        <v>5.1470000000000002E-2</v>
      </c>
      <c r="AZ376">
        <v>-0.1221713</v>
      </c>
      <c r="BA376">
        <v>-0.244784</v>
      </c>
      <c r="BB376">
        <v>-0.13173489999999999</v>
      </c>
      <c r="BC376">
        <v>-0.1239484</v>
      </c>
      <c r="BD376">
        <v>-0.15531900000000001</v>
      </c>
      <c r="BE376">
        <v>-9.4645800000000002E-2</v>
      </c>
      <c r="BF376">
        <v>-7.6566400000000007E-2</v>
      </c>
      <c r="BG376">
        <v>-6.4818799999999996E-2</v>
      </c>
      <c r="BH376">
        <v>0.1066816</v>
      </c>
      <c r="BI376">
        <v>0.184307</v>
      </c>
      <c r="BJ376">
        <v>0.57573079999999999</v>
      </c>
      <c r="BK376">
        <v>0.62327889999999997</v>
      </c>
      <c r="BL376">
        <v>0.53949959999999997</v>
      </c>
      <c r="BM376">
        <v>0.57842760000000004</v>
      </c>
      <c r="BN376">
        <v>0.49531180000000002</v>
      </c>
      <c r="BO376">
        <v>0.53847929999999999</v>
      </c>
      <c r="BP376">
        <v>0.55374420000000002</v>
      </c>
      <c r="BQ376">
        <v>0.60604579999999997</v>
      </c>
      <c r="BR376">
        <v>0.78970799999999997</v>
      </c>
      <c r="BS376">
        <v>0.6294111</v>
      </c>
      <c r="BT376">
        <v>0.72664490000000004</v>
      </c>
      <c r="BU376">
        <v>0.66406549999999998</v>
      </c>
      <c r="BV376">
        <v>0.62894550000000005</v>
      </c>
      <c r="BW376">
        <v>0.1315317</v>
      </c>
      <c r="BX376">
        <v>-6.9335400000000005E-2</v>
      </c>
      <c r="BY376">
        <v>-0.19117120000000001</v>
      </c>
      <c r="BZ376">
        <v>-9.3668500000000002E-2</v>
      </c>
      <c r="CA376">
        <v>-8.9425199999999996E-2</v>
      </c>
      <c r="CB376">
        <v>-0.1188287</v>
      </c>
      <c r="CC376">
        <v>-5.6190400000000001E-2</v>
      </c>
      <c r="CD376">
        <v>-4.1033899999999998E-2</v>
      </c>
      <c r="CE376">
        <v>-1.5917899999999999E-2</v>
      </c>
      <c r="CF376">
        <v>0.17064689999999999</v>
      </c>
      <c r="CG376">
        <v>0.25697900000000001</v>
      </c>
      <c r="CH376">
        <v>0.66710619999999998</v>
      </c>
      <c r="CI376">
        <v>0.70817680000000005</v>
      </c>
      <c r="CJ376">
        <v>0.62375599999999998</v>
      </c>
      <c r="CK376">
        <v>0.66366199999999997</v>
      </c>
      <c r="CL376">
        <v>0.57076199999999999</v>
      </c>
      <c r="CM376">
        <v>0.61899420000000005</v>
      </c>
      <c r="CN376">
        <v>0.63440839999999998</v>
      </c>
      <c r="CO376">
        <v>0.68796429999999997</v>
      </c>
      <c r="CP376">
        <v>0.87129760000000001</v>
      </c>
      <c r="CQ376">
        <v>0.71488799999999997</v>
      </c>
      <c r="CR376">
        <v>0.81224459999999998</v>
      </c>
      <c r="CS376">
        <v>0.73829800000000001</v>
      </c>
      <c r="CT376">
        <v>0.69685169999999996</v>
      </c>
      <c r="CU376">
        <v>0.18698210000000001</v>
      </c>
      <c r="CV376">
        <v>-3.2741399999999997E-2</v>
      </c>
      <c r="CW376">
        <v>-0.15403910000000001</v>
      </c>
      <c r="CX376">
        <v>-5.5602199999999997E-2</v>
      </c>
      <c r="CY376">
        <v>-5.4902100000000002E-2</v>
      </c>
      <c r="CZ376">
        <v>-8.2338300000000003E-2</v>
      </c>
      <c r="DA376">
        <v>-1.77351E-2</v>
      </c>
      <c r="DB376">
        <v>-5.5014E-3</v>
      </c>
      <c r="DC376">
        <v>3.2983100000000001E-2</v>
      </c>
      <c r="DD376">
        <v>0.2346123</v>
      </c>
      <c r="DE376">
        <v>0.32965100000000003</v>
      </c>
      <c r="DF376">
        <v>0.75848150000000003</v>
      </c>
      <c r="DG376">
        <v>0.79307470000000002</v>
      </c>
      <c r="DH376">
        <v>0.70801230000000004</v>
      </c>
      <c r="DI376">
        <v>0.74889649999999996</v>
      </c>
      <c r="DJ376">
        <v>0.64621220000000001</v>
      </c>
      <c r="DK376">
        <v>0.69950920000000005</v>
      </c>
      <c r="DL376">
        <v>0.7150725</v>
      </c>
      <c r="DM376">
        <v>0.76988270000000003</v>
      </c>
      <c r="DN376">
        <v>0.95288720000000005</v>
      </c>
      <c r="DO376">
        <v>0.80036499999999999</v>
      </c>
      <c r="DP376">
        <v>0.89784430000000004</v>
      </c>
      <c r="DQ376">
        <v>0.81253050000000004</v>
      </c>
      <c r="DR376">
        <v>0.76475789999999999</v>
      </c>
      <c r="DS376">
        <v>0.2424326</v>
      </c>
      <c r="DT376">
        <v>3.8525E-3</v>
      </c>
      <c r="DU376">
        <v>-0.11690689999999999</v>
      </c>
      <c r="DV376">
        <v>-6.4050000000000001E-4</v>
      </c>
      <c r="DW376">
        <v>-5.0561E-3</v>
      </c>
      <c r="DX376">
        <v>-2.9652000000000001E-2</v>
      </c>
      <c r="DY376">
        <v>3.77884E-2</v>
      </c>
      <c r="DZ376">
        <v>4.58019E-2</v>
      </c>
      <c r="EA376">
        <v>0.1035884</v>
      </c>
      <c r="EB376">
        <v>0.32696799999999998</v>
      </c>
      <c r="EC376">
        <v>0.43457790000000002</v>
      </c>
      <c r="ED376">
        <v>0.89041289999999995</v>
      </c>
      <c r="EE376">
        <v>0.91565379999999996</v>
      </c>
      <c r="EF376">
        <v>0.82966510000000004</v>
      </c>
      <c r="EG376">
        <v>0.87196149999999994</v>
      </c>
      <c r="EH376">
        <v>0.75515030000000005</v>
      </c>
      <c r="EI376">
        <v>0.81576000000000004</v>
      </c>
      <c r="EJ376">
        <v>0.83153880000000002</v>
      </c>
      <c r="EK376">
        <v>0.88815999999999995</v>
      </c>
      <c r="EL376">
        <v>1.0706899999999999</v>
      </c>
      <c r="EM376">
        <v>0.92378009999999999</v>
      </c>
      <c r="EN376">
        <v>1.0214369999999999</v>
      </c>
      <c r="EO376">
        <v>0.91971049999999999</v>
      </c>
      <c r="EP376">
        <v>0.86280369999999995</v>
      </c>
      <c r="EQ376">
        <v>0.32249430000000001</v>
      </c>
      <c r="ER376">
        <v>5.66884E-2</v>
      </c>
      <c r="ES376">
        <v>-6.3294100000000006E-2</v>
      </c>
      <c r="ET376">
        <v>52.299129999999998</v>
      </c>
      <c r="EU376">
        <v>51.687820000000002</v>
      </c>
      <c r="EV376">
        <v>51.205869999999997</v>
      </c>
      <c r="EW376">
        <v>50.591850000000001</v>
      </c>
      <c r="EX376">
        <v>50.163980000000002</v>
      </c>
      <c r="EY376">
        <v>49.727049999999998</v>
      </c>
      <c r="EZ376">
        <v>49.178199999999997</v>
      </c>
      <c r="FA376">
        <v>49.348509999999997</v>
      </c>
      <c r="FB376">
        <v>52.204160000000002</v>
      </c>
      <c r="FC376">
        <v>56.006140000000002</v>
      </c>
      <c r="FD376">
        <v>58.809620000000002</v>
      </c>
      <c r="FE376">
        <v>60.876980000000003</v>
      </c>
      <c r="FF376">
        <v>62.546100000000003</v>
      </c>
      <c r="FG376">
        <v>64.018370000000004</v>
      </c>
      <c r="FH376">
        <v>65.224530000000001</v>
      </c>
      <c r="FI376">
        <v>66.216639999999998</v>
      </c>
      <c r="FJ376">
        <v>66.048280000000005</v>
      </c>
      <c r="FK376">
        <v>64.947990000000004</v>
      </c>
      <c r="FL376">
        <v>62.840420000000002</v>
      </c>
      <c r="FM376">
        <v>59.562989999999999</v>
      </c>
      <c r="FN376">
        <v>57.00853</v>
      </c>
      <c r="FO376">
        <v>55.30724</v>
      </c>
      <c r="FP376">
        <v>53.892719999999997</v>
      </c>
      <c r="FQ376">
        <v>52.759329999999999</v>
      </c>
      <c r="FR376">
        <v>7.1034799999999995E-2</v>
      </c>
      <c r="FS376">
        <v>0.1012366</v>
      </c>
    </row>
    <row r="377" spans="1:176" x14ac:dyDescent="0.2">
      <c r="A377" t="s">
        <v>199</v>
      </c>
      <c r="B377" t="s">
        <v>194</v>
      </c>
      <c r="C377" t="s">
        <v>1</v>
      </c>
      <c r="D377" t="s">
        <v>244</v>
      </c>
      <c r="E377">
        <v>253</v>
      </c>
      <c r="F377">
        <v>6.1954560000000001</v>
      </c>
      <c r="G377">
        <v>6.1880860000000002</v>
      </c>
      <c r="H377">
        <v>6.3757570000000001</v>
      </c>
      <c r="I377">
        <v>6.4446570000000003</v>
      </c>
      <c r="J377">
        <v>6.6954580000000004</v>
      </c>
      <c r="K377">
        <v>7.477131</v>
      </c>
      <c r="L377">
        <v>8.9703429999999997</v>
      </c>
      <c r="M377">
        <v>10.273490000000001</v>
      </c>
      <c r="N377">
        <v>12.10186</v>
      </c>
      <c r="O377">
        <v>12.77886</v>
      </c>
      <c r="P377">
        <v>13.21073</v>
      </c>
      <c r="Q377">
        <v>13.24366</v>
      </c>
      <c r="R377">
        <v>12.75023</v>
      </c>
      <c r="S377">
        <v>12.85047</v>
      </c>
      <c r="T377">
        <v>12.57287</v>
      </c>
      <c r="U377">
        <v>11.83567</v>
      </c>
      <c r="V377">
        <v>11.25084</v>
      </c>
      <c r="W377">
        <v>9.8495410000000003</v>
      </c>
      <c r="X377">
        <v>9.2093360000000004</v>
      </c>
      <c r="Y377">
        <v>9.9360510000000009</v>
      </c>
      <c r="Z377">
        <v>9.8413520000000005</v>
      </c>
      <c r="AA377">
        <v>8.2494519999999998</v>
      </c>
      <c r="AB377">
        <v>7.0942480000000003</v>
      </c>
      <c r="AC377">
        <v>6.4916460000000002</v>
      </c>
      <c r="AD377">
        <v>-0.24951470000000001</v>
      </c>
      <c r="AE377">
        <v>-0.2261213</v>
      </c>
      <c r="AF377">
        <v>-0.20375560000000001</v>
      </c>
      <c r="AG377">
        <v>-2.90622E-2</v>
      </c>
      <c r="AH377">
        <v>-3.4396900000000001E-2</v>
      </c>
      <c r="AI377">
        <v>2.5064300000000001E-2</v>
      </c>
      <c r="AJ377">
        <v>-7.7115100000000006E-2</v>
      </c>
      <c r="AK377">
        <v>9.7128999999999993E-2</v>
      </c>
      <c r="AL377">
        <v>0.4423955</v>
      </c>
      <c r="AM377">
        <v>0.48129349999999999</v>
      </c>
      <c r="AN377">
        <v>0.51558919999999997</v>
      </c>
      <c r="AO377">
        <v>0.35901440000000001</v>
      </c>
      <c r="AP377">
        <v>0.12540989999999999</v>
      </c>
      <c r="AQ377">
        <v>0.13522480000000001</v>
      </c>
      <c r="AR377">
        <v>8.7548000000000001E-2</v>
      </c>
      <c r="AS377">
        <v>2.6380899999999999E-2</v>
      </c>
      <c r="AT377">
        <v>0.32282840000000002</v>
      </c>
      <c r="AU377">
        <v>0.19389960000000001</v>
      </c>
      <c r="AV377">
        <v>0.2309186</v>
      </c>
      <c r="AW377">
        <v>0.41760419999999998</v>
      </c>
      <c r="AX377">
        <v>0.32063570000000002</v>
      </c>
      <c r="AY377">
        <v>-0.26858379999999998</v>
      </c>
      <c r="AZ377">
        <v>-0.3471629</v>
      </c>
      <c r="BA377">
        <v>-0.3201193</v>
      </c>
      <c r="BB377">
        <v>-0.194553</v>
      </c>
      <c r="BC377">
        <v>-0.1762754</v>
      </c>
      <c r="BD377">
        <v>-0.15106929999999999</v>
      </c>
      <c r="BE377">
        <v>2.6461200000000001E-2</v>
      </c>
      <c r="BF377">
        <v>1.6906399999999999E-2</v>
      </c>
      <c r="BG377">
        <v>9.5669599999999994E-2</v>
      </c>
      <c r="BH377">
        <v>1.52406E-2</v>
      </c>
      <c r="BI377">
        <v>0.20205580000000001</v>
      </c>
      <c r="BJ377">
        <v>0.57432689999999997</v>
      </c>
      <c r="BK377">
        <v>0.60387250000000003</v>
      </c>
      <c r="BL377">
        <v>0.63724190000000003</v>
      </c>
      <c r="BM377">
        <v>0.48207939999999999</v>
      </c>
      <c r="BN377">
        <v>0.234348</v>
      </c>
      <c r="BO377">
        <v>0.25147560000000002</v>
      </c>
      <c r="BP377">
        <v>0.20401430000000001</v>
      </c>
      <c r="BQ377">
        <v>0.14465819999999999</v>
      </c>
      <c r="BR377">
        <v>0.44063079999999999</v>
      </c>
      <c r="BS377">
        <v>0.31731480000000001</v>
      </c>
      <c r="BT377">
        <v>0.35451100000000002</v>
      </c>
      <c r="BU377">
        <v>0.52478420000000003</v>
      </c>
      <c r="BV377">
        <v>0.41868139999999998</v>
      </c>
      <c r="BW377">
        <v>-0.1885221</v>
      </c>
      <c r="BX377">
        <v>-0.29432710000000001</v>
      </c>
      <c r="BY377">
        <v>-0.26650639999999998</v>
      </c>
      <c r="BZ377">
        <v>-0.1564866</v>
      </c>
      <c r="CA377">
        <v>-0.14175219999999999</v>
      </c>
      <c r="CB377">
        <v>-0.114579</v>
      </c>
      <c r="CC377">
        <v>6.4916600000000005E-2</v>
      </c>
      <c r="CD377">
        <v>5.2438899999999997E-2</v>
      </c>
      <c r="CE377">
        <v>0.14457059999999999</v>
      </c>
      <c r="CF377">
        <v>7.9205899999999996E-2</v>
      </c>
      <c r="CG377">
        <v>0.27472790000000002</v>
      </c>
      <c r="CH377">
        <v>0.66570229999999997</v>
      </c>
      <c r="CI377">
        <v>0.68877049999999995</v>
      </c>
      <c r="CJ377">
        <v>0.72149830000000004</v>
      </c>
      <c r="CK377">
        <v>0.56731379999999998</v>
      </c>
      <c r="CL377">
        <v>0.30979820000000002</v>
      </c>
      <c r="CM377">
        <v>0.33199060000000002</v>
      </c>
      <c r="CN377">
        <v>0.2846784</v>
      </c>
      <c r="CO377">
        <v>0.22657669999999999</v>
      </c>
      <c r="CP377">
        <v>0.52222040000000003</v>
      </c>
      <c r="CQ377">
        <v>0.40279169999999997</v>
      </c>
      <c r="CR377">
        <v>0.44011070000000002</v>
      </c>
      <c r="CS377">
        <v>0.59901669999999996</v>
      </c>
      <c r="CT377">
        <v>0.48658760000000001</v>
      </c>
      <c r="CU377">
        <v>-0.13307160000000001</v>
      </c>
      <c r="CV377">
        <v>-0.25773309999999999</v>
      </c>
      <c r="CW377">
        <v>-0.2293743</v>
      </c>
      <c r="CX377">
        <v>-0.11842030000000001</v>
      </c>
      <c r="CY377">
        <v>-0.107229</v>
      </c>
      <c r="CZ377">
        <v>-7.8088599999999994E-2</v>
      </c>
      <c r="DA377">
        <v>0.1033719</v>
      </c>
      <c r="DB377">
        <v>8.7971400000000005E-2</v>
      </c>
      <c r="DC377">
        <v>0.19347149999999999</v>
      </c>
      <c r="DD377">
        <v>0.1431713</v>
      </c>
      <c r="DE377">
        <v>0.34739989999999998</v>
      </c>
      <c r="DF377">
        <v>0.75707760000000002</v>
      </c>
      <c r="DG377">
        <v>0.77366840000000003</v>
      </c>
      <c r="DH377">
        <v>0.80575459999999999</v>
      </c>
      <c r="DI377">
        <v>0.65254829999999997</v>
      </c>
      <c r="DJ377">
        <v>0.38524829999999999</v>
      </c>
      <c r="DK377">
        <v>0.41250550000000002</v>
      </c>
      <c r="DL377">
        <v>0.36534260000000002</v>
      </c>
      <c r="DM377">
        <v>0.30849520000000002</v>
      </c>
      <c r="DN377">
        <v>0.60380999999999996</v>
      </c>
      <c r="DO377">
        <v>0.4882687</v>
      </c>
      <c r="DP377">
        <v>0.52571049999999997</v>
      </c>
      <c r="DQ377">
        <v>0.67324919999999999</v>
      </c>
      <c r="DR377">
        <v>0.55449380000000004</v>
      </c>
      <c r="DS377">
        <v>-7.7621099999999998E-2</v>
      </c>
      <c r="DT377">
        <v>-0.22113910000000001</v>
      </c>
      <c r="DU377">
        <v>-0.1922422</v>
      </c>
      <c r="DV377">
        <v>-6.3458600000000004E-2</v>
      </c>
      <c r="DW377">
        <v>-5.7383099999999999E-2</v>
      </c>
      <c r="DX377">
        <v>-2.5402299999999999E-2</v>
      </c>
      <c r="DY377">
        <v>0.15889539999999999</v>
      </c>
      <c r="DZ377">
        <v>0.1392747</v>
      </c>
      <c r="EA377">
        <v>0.2640768</v>
      </c>
      <c r="EB377">
        <v>0.23552699999999999</v>
      </c>
      <c r="EC377">
        <v>0.45232670000000003</v>
      </c>
      <c r="ED377">
        <v>0.8890091</v>
      </c>
      <c r="EE377">
        <v>0.89624749999999997</v>
      </c>
      <c r="EF377">
        <v>0.92740730000000005</v>
      </c>
      <c r="EG377">
        <v>0.77561329999999995</v>
      </c>
      <c r="EH377">
        <v>0.49418649999999997</v>
      </c>
      <c r="EI377">
        <v>0.52875640000000002</v>
      </c>
      <c r="EJ377">
        <v>0.48180889999999998</v>
      </c>
      <c r="EK377">
        <v>0.4267725</v>
      </c>
      <c r="EL377">
        <v>0.72161240000000004</v>
      </c>
      <c r="EM377">
        <v>0.6116838</v>
      </c>
      <c r="EN377">
        <v>0.64930290000000002</v>
      </c>
      <c r="EO377">
        <v>0.78042920000000005</v>
      </c>
      <c r="EP377">
        <v>0.6525396</v>
      </c>
      <c r="EQ377">
        <v>2.4405E-3</v>
      </c>
      <c r="ER377">
        <v>-0.16830329999999999</v>
      </c>
      <c r="ES377">
        <v>-0.13862940000000001</v>
      </c>
      <c r="ET377">
        <v>47.154150000000001</v>
      </c>
      <c r="EU377">
        <v>46.652479999999997</v>
      </c>
      <c r="EV377">
        <v>46.437550000000002</v>
      </c>
      <c r="EW377">
        <v>46.301319999999997</v>
      </c>
      <c r="EX377">
        <v>46.230890000000002</v>
      </c>
      <c r="EY377">
        <v>46.32958</v>
      </c>
      <c r="EZ377">
        <v>46.098950000000002</v>
      </c>
      <c r="FA377">
        <v>46.521650000000001</v>
      </c>
      <c r="FB377">
        <v>48.947119999999998</v>
      </c>
      <c r="FC377">
        <v>51.326300000000003</v>
      </c>
      <c r="FD377">
        <v>53.242959999999997</v>
      </c>
      <c r="FE377">
        <v>54.277929999999998</v>
      </c>
      <c r="FF377">
        <v>54.550789999999999</v>
      </c>
      <c r="FG377">
        <v>52.704940000000001</v>
      </c>
      <c r="FH377">
        <v>51.60528</v>
      </c>
      <c r="FI377">
        <v>49.606189999999998</v>
      </c>
      <c r="FJ377">
        <v>47.765790000000003</v>
      </c>
      <c r="FK377">
        <v>46.854999999999997</v>
      </c>
      <c r="FL377">
        <v>46.707000000000001</v>
      </c>
      <c r="FM377">
        <v>46.126840000000001</v>
      </c>
      <c r="FN377">
        <v>45.397790000000001</v>
      </c>
      <c r="FO377">
        <v>44.882730000000002</v>
      </c>
      <c r="FP377">
        <v>44.413890000000002</v>
      </c>
      <c r="FQ377">
        <v>44.315359999999998</v>
      </c>
      <c r="FR377">
        <v>7.1034799999999995E-2</v>
      </c>
      <c r="FS377">
        <v>0.1012366</v>
      </c>
    </row>
    <row r="378" spans="1:176" x14ac:dyDescent="0.2">
      <c r="A378" t="s">
        <v>199</v>
      </c>
      <c r="B378" t="s">
        <v>194</v>
      </c>
      <c r="C378" t="s">
        <v>1</v>
      </c>
      <c r="D378" t="s">
        <v>234</v>
      </c>
      <c r="E378">
        <v>253</v>
      </c>
      <c r="F378">
        <v>6.5093909999999999</v>
      </c>
      <c r="G378">
        <v>6.5117060000000002</v>
      </c>
      <c r="H378">
        <v>6.3714040000000001</v>
      </c>
      <c r="I378">
        <v>6.3482729999999998</v>
      </c>
      <c r="J378">
        <v>6.4810030000000003</v>
      </c>
      <c r="K378">
        <v>7.0572739999999996</v>
      </c>
      <c r="L378">
        <v>7.4000459999999997</v>
      </c>
      <c r="M378">
        <v>8.8235440000000001</v>
      </c>
      <c r="N378">
        <v>11.48165</v>
      </c>
      <c r="O378">
        <v>12.84731</v>
      </c>
      <c r="P378">
        <v>14.1036</v>
      </c>
      <c r="Q378">
        <v>15.233610000000001</v>
      </c>
      <c r="R378">
        <v>15.80442</v>
      </c>
      <c r="S378">
        <v>16.419969999999999</v>
      </c>
      <c r="T378">
        <v>16.57319</v>
      </c>
      <c r="U378">
        <v>15.72001</v>
      </c>
      <c r="V378">
        <v>15.05824</v>
      </c>
      <c r="W378">
        <v>13.52754</v>
      </c>
      <c r="X378">
        <v>12.365259999999999</v>
      </c>
      <c r="Y378">
        <v>11.66484</v>
      </c>
      <c r="Z378">
        <v>11.24309</v>
      </c>
      <c r="AA378">
        <v>9.7113840000000007</v>
      </c>
      <c r="AB378">
        <v>7.8497310000000002</v>
      </c>
      <c r="AC378">
        <v>6.8089490000000001</v>
      </c>
      <c r="AD378">
        <v>-5.9527499999999997E-2</v>
      </c>
      <c r="AE378">
        <v>-5.4908400000000003E-2</v>
      </c>
      <c r="AF378">
        <v>3.6586199999999999E-2</v>
      </c>
      <c r="AG378">
        <v>4.0811199999999999E-2</v>
      </c>
      <c r="AH378">
        <v>-0.12416199999999999</v>
      </c>
      <c r="AI378">
        <v>7.6791999999999997E-3</v>
      </c>
      <c r="AJ378">
        <v>-9.0200199999999994E-2</v>
      </c>
      <c r="AK378">
        <v>-0.2836263</v>
      </c>
      <c r="AL378">
        <v>0.22279209999999999</v>
      </c>
      <c r="AM378">
        <v>0.16998250000000001</v>
      </c>
      <c r="AN378">
        <v>0.18167469999999999</v>
      </c>
      <c r="AO378">
        <v>0.39110240000000002</v>
      </c>
      <c r="AP378">
        <v>0.32943169999999999</v>
      </c>
      <c r="AQ378">
        <v>0.22582550000000001</v>
      </c>
      <c r="AR378">
        <v>0.24974299999999999</v>
      </c>
      <c r="AS378">
        <v>0.39367429999999998</v>
      </c>
      <c r="AT378">
        <v>0.78947089999999998</v>
      </c>
      <c r="AU378">
        <v>0.6881929</v>
      </c>
      <c r="AV378">
        <v>0.61683759999999999</v>
      </c>
      <c r="AW378">
        <v>0.71843360000000001</v>
      </c>
      <c r="AX378">
        <v>0.4704449</v>
      </c>
      <c r="AY378">
        <v>0.26564880000000002</v>
      </c>
      <c r="AZ378">
        <v>5.4347800000000002E-2</v>
      </c>
      <c r="BA378">
        <v>-0.16531409999999999</v>
      </c>
      <c r="BB378">
        <v>2.9679000000000001E-2</v>
      </c>
      <c r="BC378">
        <v>3.9711900000000001E-2</v>
      </c>
      <c r="BD378">
        <v>0.12053759999999999</v>
      </c>
      <c r="BE378">
        <v>0.13700100000000001</v>
      </c>
      <c r="BF378">
        <v>-3.5538100000000003E-2</v>
      </c>
      <c r="BG378">
        <v>9.7979200000000002E-2</v>
      </c>
      <c r="BH378">
        <v>2.5294199999999999E-2</v>
      </c>
      <c r="BI378">
        <v>-0.160576</v>
      </c>
      <c r="BJ378">
        <v>0.39767750000000002</v>
      </c>
      <c r="BK378">
        <v>0.35164129999999999</v>
      </c>
      <c r="BL378">
        <v>0.39460699999999999</v>
      </c>
      <c r="BM378">
        <v>0.63464699999999996</v>
      </c>
      <c r="BN378">
        <v>0.61982939999999997</v>
      </c>
      <c r="BO378">
        <v>0.54480819999999996</v>
      </c>
      <c r="BP378">
        <v>0.6090603</v>
      </c>
      <c r="BQ378">
        <v>0.69462860000000004</v>
      </c>
      <c r="BR378">
        <v>1.0660099999999999</v>
      </c>
      <c r="BS378">
        <v>0.92850080000000002</v>
      </c>
      <c r="BT378">
        <v>0.84452280000000002</v>
      </c>
      <c r="BU378">
        <v>0.91322250000000005</v>
      </c>
      <c r="BV378">
        <v>0.63824080000000005</v>
      </c>
      <c r="BW378">
        <v>0.43841910000000001</v>
      </c>
      <c r="BX378">
        <v>0.1900626</v>
      </c>
      <c r="BY378">
        <v>-5.6325800000000002E-2</v>
      </c>
      <c r="BZ378">
        <v>9.1463100000000006E-2</v>
      </c>
      <c r="CA378">
        <v>0.10524550000000001</v>
      </c>
      <c r="CB378">
        <v>0.17868210000000001</v>
      </c>
      <c r="CC378">
        <v>0.20362179999999999</v>
      </c>
      <c r="CD378">
        <v>2.58426E-2</v>
      </c>
      <c r="CE378">
        <v>0.16052060000000001</v>
      </c>
      <c r="CF378">
        <v>0.1052853</v>
      </c>
      <c r="CG378">
        <v>-7.5351699999999994E-2</v>
      </c>
      <c r="CH378">
        <v>0.5188026</v>
      </c>
      <c r="CI378">
        <v>0.47745759999999998</v>
      </c>
      <c r="CJ378">
        <v>0.54208330000000005</v>
      </c>
      <c r="CK378">
        <v>0.80332510000000001</v>
      </c>
      <c r="CL378">
        <v>0.82095799999999997</v>
      </c>
      <c r="CM378">
        <v>0.76573460000000004</v>
      </c>
      <c r="CN378">
        <v>0.85792239999999997</v>
      </c>
      <c r="CO378">
        <v>0.90306850000000005</v>
      </c>
      <c r="CP378">
        <v>1.2575400000000001</v>
      </c>
      <c r="CQ378">
        <v>1.094937</v>
      </c>
      <c r="CR378">
        <v>1.0022169999999999</v>
      </c>
      <c r="CS378">
        <v>1.048133</v>
      </c>
      <c r="CT378">
        <v>0.75445569999999995</v>
      </c>
      <c r="CU378">
        <v>0.55807929999999994</v>
      </c>
      <c r="CV378">
        <v>0.28405829999999999</v>
      </c>
      <c r="CW378">
        <v>1.9159099999999998E-2</v>
      </c>
      <c r="CX378">
        <v>0.1532473</v>
      </c>
      <c r="CY378">
        <v>0.17077919999999999</v>
      </c>
      <c r="CZ378">
        <v>0.2368266</v>
      </c>
      <c r="DA378">
        <v>0.2702425</v>
      </c>
      <c r="DB378">
        <v>8.7223300000000004E-2</v>
      </c>
      <c r="DC378">
        <v>0.22306210000000001</v>
      </c>
      <c r="DD378">
        <v>0.18527650000000001</v>
      </c>
      <c r="DE378">
        <v>9.8726000000000005E-3</v>
      </c>
      <c r="DF378">
        <v>0.63992769999999999</v>
      </c>
      <c r="DG378">
        <v>0.60327399999999998</v>
      </c>
      <c r="DH378">
        <v>0.68955960000000005</v>
      </c>
      <c r="DI378">
        <v>0.97200330000000001</v>
      </c>
      <c r="DJ378">
        <v>1.022087</v>
      </c>
      <c r="DK378">
        <v>0.98666100000000001</v>
      </c>
      <c r="DL378">
        <v>1.106784</v>
      </c>
      <c r="DM378">
        <v>1.1115079999999999</v>
      </c>
      <c r="DN378">
        <v>1.4490700000000001</v>
      </c>
      <c r="DO378">
        <v>1.261374</v>
      </c>
      <c r="DP378">
        <v>1.1599109999999999</v>
      </c>
      <c r="DQ378">
        <v>1.1830430000000001</v>
      </c>
      <c r="DR378">
        <v>0.87067059999999996</v>
      </c>
      <c r="DS378">
        <v>0.67773950000000005</v>
      </c>
      <c r="DT378">
        <v>0.3780541</v>
      </c>
      <c r="DU378">
        <v>9.4644000000000006E-2</v>
      </c>
      <c r="DV378">
        <v>0.24245369999999999</v>
      </c>
      <c r="DW378">
        <v>0.26539940000000001</v>
      </c>
      <c r="DX378">
        <v>0.32077810000000001</v>
      </c>
      <c r="DY378">
        <v>0.36643239999999999</v>
      </c>
      <c r="DZ378">
        <v>0.17584720000000001</v>
      </c>
      <c r="EA378">
        <v>0.31336199999999997</v>
      </c>
      <c r="EB378">
        <v>0.30077090000000001</v>
      </c>
      <c r="EC378">
        <v>0.13292300000000001</v>
      </c>
      <c r="ED378">
        <v>0.81481320000000002</v>
      </c>
      <c r="EE378">
        <v>0.78493279999999999</v>
      </c>
      <c r="EF378">
        <v>0.90249199999999996</v>
      </c>
      <c r="EG378">
        <v>1.2155480000000001</v>
      </c>
      <c r="EH378">
        <v>1.312484</v>
      </c>
      <c r="EI378">
        <v>1.305644</v>
      </c>
      <c r="EJ378">
        <v>1.466102</v>
      </c>
      <c r="EK378">
        <v>1.412463</v>
      </c>
      <c r="EL378">
        <v>1.7256089999999999</v>
      </c>
      <c r="EM378">
        <v>1.501681</v>
      </c>
      <c r="EN378">
        <v>1.3875960000000001</v>
      </c>
      <c r="EO378">
        <v>1.3778319999999999</v>
      </c>
      <c r="EP378">
        <v>1.0384659999999999</v>
      </c>
      <c r="EQ378">
        <v>0.85050979999999998</v>
      </c>
      <c r="ER378">
        <v>0.51376889999999997</v>
      </c>
      <c r="ES378">
        <v>0.20363229999999999</v>
      </c>
      <c r="ET378">
        <v>59.892710000000001</v>
      </c>
      <c r="EU378">
        <v>58.865780000000001</v>
      </c>
      <c r="EV378">
        <v>57.984119999999997</v>
      </c>
      <c r="EW378">
        <v>56.934600000000003</v>
      </c>
      <c r="EX378">
        <v>56.268180000000001</v>
      </c>
      <c r="EY378">
        <v>55.55321</v>
      </c>
      <c r="EZ378">
        <v>55.741439999999997</v>
      </c>
      <c r="FA378">
        <v>58.771259999999998</v>
      </c>
      <c r="FB378">
        <v>62.759779999999999</v>
      </c>
      <c r="FC378">
        <v>66.36797</v>
      </c>
      <c r="FD378">
        <v>69.414590000000004</v>
      </c>
      <c r="FE378">
        <v>72.138940000000005</v>
      </c>
      <c r="FF378">
        <v>74.463629999999995</v>
      </c>
      <c r="FG378">
        <v>76.489699999999999</v>
      </c>
      <c r="FH378">
        <v>77.964690000000004</v>
      </c>
      <c r="FI378">
        <v>78.658190000000005</v>
      </c>
      <c r="FJ378">
        <v>78.59975</v>
      </c>
      <c r="FK378">
        <v>77.706680000000006</v>
      </c>
      <c r="FL378">
        <v>75.897260000000003</v>
      </c>
      <c r="FM378">
        <v>71.932820000000007</v>
      </c>
      <c r="FN378">
        <v>67.268299999999996</v>
      </c>
      <c r="FO378">
        <v>64.267759999999996</v>
      </c>
      <c r="FP378">
        <v>62.216329999999999</v>
      </c>
      <c r="FQ378">
        <v>60.8568</v>
      </c>
      <c r="FR378">
        <v>0.16770689999999999</v>
      </c>
      <c r="FS378">
        <v>0.20085620000000001</v>
      </c>
      <c r="FT378">
        <v>0.35725869999999998</v>
      </c>
    </row>
    <row r="379" spans="1:176" x14ac:dyDescent="0.2">
      <c r="A379" t="s">
        <v>199</v>
      </c>
      <c r="B379" t="s">
        <v>194</v>
      </c>
      <c r="C379" t="s">
        <v>1</v>
      </c>
      <c r="D379" t="s">
        <v>245</v>
      </c>
      <c r="E379">
        <v>253</v>
      </c>
      <c r="F379">
        <v>6.7101420000000003</v>
      </c>
      <c r="G379">
        <v>6.6485919999999998</v>
      </c>
      <c r="H379">
        <v>6.5137619999999998</v>
      </c>
      <c r="I379">
        <v>6.4377389999999997</v>
      </c>
      <c r="J379">
        <v>6.5468469999999996</v>
      </c>
      <c r="K379">
        <v>7.223706</v>
      </c>
      <c r="L379">
        <v>7.8857280000000003</v>
      </c>
      <c r="M379">
        <v>9.2823209999999996</v>
      </c>
      <c r="N379">
        <v>12.19759</v>
      </c>
      <c r="O379">
        <v>13.722149999999999</v>
      </c>
      <c r="P379">
        <v>15.65831</v>
      </c>
      <c r="Q379">
        <v>17.27064</v>
      </c>
      <c r="R379">
        <v>18.177160000000001</v>
      </c>
      <c r="S379">
        <v>19.016359999999999</v>
      </c>
      <c r="T379">
        <v>19.125810000000001</v>
      </c>
      <c r="U379">
        <v>18.311959999999999</v>
      </c>
      <c r="V379">
        <v>17.556750000000001</v>
      </c>
      <c r="W379">
        <v>15.736660000000001</v>
      </c>
      <c r="X379">
        <v>14.286289999999999</v>
      </c>
      <c r="Y379">
        <v>13.39513</v>
      </c>
      <c r="Z379">
        <v>12.45224</v>
      </c>
      <c r="AA379">
        <v>10.342449999999999</v>
      </c>
      <c r="AB379">
        <v>8.3359380000000005</v>
      </c>
      <c r="AC379">
        <v>7.2903820000000001</v>
      </c>
      <c r="AD379">
        <v>0.13416449999999999</v>
      </c>
      <c r="AE379">
        <v>8.2095699999999994E-2</v>
      </c>
      <c r="AF379">
        <v>0.17141619999999999</v>
      </c>
      <c r="AG379">
        <v>0.18569250000000001</v>
      </c>
      <c r="AH379">
        <v>-2.09553E-2</v>
      </c>
      <c r="AI379">
        <v>-1.52128E-2</v>
      </c>
      <c r="AJ379">
        <v>5.5864400000000002E-2</v>
      </c>
      <c r="AK379">
        <v>-0.1054495</v>
      </c>
      <c r="AL379">
        <v>0.25389299999999998</v>
      </c>
      <c r="AM379">
        <v>1.13416E-2</v>
      </c>
      <c r="AN379">
        <v>6.3928299999999993E-2</v>
      </c>
      <c r="AO379">
        <v>0.1811815</v>
      </c>
      <c r="AP379">
        <v>0.10555630000000001</v>
      </c>
      <c r="AQ379">
        <v>7.4385199999999999E-2</v>
      </c>
      <c r="AR379">
        <v>6.2255999999999999E-2</v>
      </c>
      <c r="AS379">
        <v>0.4376835</v>
      </c>
      <c r="AT379">
        <v>0.68350860000000002</v>
      </c>
      <c r="AU379">
        <v>0.46997369999999999</v>
      </c>
      <c r="AV379">
        <v>0.39191959999999998</v>
      </c>
      <c r="AW379">
        <v>0.56408729999999996</v>
      </c>
      <c r="AX379">
        <v>0.50733969999999995</v>
      </c>
      <c r="AY379">
        <v>0.33622390000000002</v>
      </c>
      <c r="AZ379">
        <v>0.19844609999999999</v>
      </c>
      <c r="BA379">
        <v>9.5643599999999995E-2</v>
      </c>
      <c r="BB379">
        <v>0.22337099999999999</v>
      </c>
      <c r="BC379">
        <v>0.17671590000000001</v>
      </c>
      <c r="BD379">
        <v>0.25536759999999997</v>
      </c>
      <c r="BE379">
        <v>0.28188229999999997</v>
      </c>
      <c r="BF379">
        <v>6.7668699999999998E-2</v>
      </c>
      <c r="BG379">
        <v>7.5087100000000004E-2</v>
      </c>
      <c r="BH379">
        <v>0.17135890000000001</v>
      </c>
      <c r="BI379">
        <v>1.7600899999999999E-2</v>
      </c>
      <c r="BJ379">
        <v>0.42877850000000001</v>
      </c>
      <c r="BK379">
        <v>0.19300039999999999</v>
      </c>
      <c r="BL379">
        <v>0.27686070000000002</v>
      </c>
      <c r="BM379">
        <v>0.42472599999999999</v>
      </c>
      <c r="BN379">
        <v>0.39595399999999997</v>
      </c>
      <c r="BO379">
        <v>0.39336789999999999</v>
      </c>
      <c r="BP379">
        <v>0.42157329999999998</v>
      </c>
      <c r="BQ379">
        <v>0.73863769999999995</v>
      </c>
      <c r="BR379">
        <v>0.96004769999999995</v>
      </c>
      <c r="BS379">
        <v>0.71028150000000001</v>
      </c>
      <c r="BT379">
        <v>0.61960479999999996</v>
      </c>
      <c r="BU379">
        <v>0.75887629999999995</v>
      </c>
      <c r="BV379">
        <v>0.6751355</v>
      </c>
      <c r="BW379">
        <v>0.50899430000000001</v>
      </c>
      <c r="BX379">
        <v>0.33416099999999999</v>
      </c>
      <c r="BY379">
        <v>0.20463190000000001</v>
      </c>
      <c r="BZ379">
        <v>0.28515509999999999</v>
      </c>
      <c r="CA379">
        <v>0.24224960000000001</v>
      </c>
      <c r="CB379">
        <v>0.31351210000000002</v>
      </c>
      <c r="CC379">
        <v>0.34850310000000001</v>
      </c>
      <c r="CD379">
        <v>0.12904940000000001</v>
      </c>
      <c r="CE379">
        <v>0.13762849999999999</v>
      </c>
      <c r="CF379">
        <v>0.25135000000000002</v>
      </c>
      <c r="CG379">
        <v>0.10282520000000001</v>
      </c>
      <c r="CH379">
        <v>0.54990360000000005</v>
      </c>
      <c r="CI379">
        <v>0.31881670000000001</v>
      </c>
      <c r="CJ379">
        <v>0.42433690000000002</v>
      </c>
      <c r="CK379">
        <v>0.59340420000000005</v>
      </c>
      <c r="CL379">
        <v>0.59708260000000002</v>
      </c>
      <c r="CM379">
        <v>0.61429429999999996</v>
      </c>
      <c r="CN379">
        <v>0.67043540000000001</v>
      </c>
      <c r="CO379">
        <v>0.94707770000000002</v>
      </c>
      <c r="CP379">
        <v>1.151578</v>
      </c>
      <c r="CQ379">
        <v>0.87671790000000005</v>
      </c>
      <c r="CR379">
        <v>0.77729890000000001</v>
      </c>
      <c r="CS379">
        <v>0.89378639999999998</v>
      </c>
      <c r="CT379">
        <v>0.79135040000000001</v>
      </c>
      <c r="CU379">
        <v>0.6286545</v>
      </c>
      <c r="CV379">
        <v>0.4281567</v>
      </c>
      <c r="CW379">
        <v>0.2801169</v>
      </c>
      <c r="CX379">
        <v>0.3469392</v>
      </c>
      <c r="CY379">
        <v>0.30778329999999998</v>
      </c>
      <c r="CZ379">
        <v>0.37165670000000001</v>
      </c>
      <c r="DA379">
        <v>0.41512389999999999</v>
      </c>
      <c r="DB379">
        <v>0.19042999999999999</v>
      </c>
      <c r="DC379">
        <v>0.20016999999999999</v>
      </c>
      <c r="DD379">
        <v>0.3313411</v>
      </c>
      <c r="DE379">
        <v>0.18804950000000001</v>
      </c>
      <c r="DF379">
        <v>0.67102870000000003</v>
      </c>
      <c r="DG379">
        <v>0.4446331</v>
      </c>
      <c r="DH379">
        <v>0.57181320000000002</v>
      </c>
      <c r="DI379">
        <v>0.76208229999999999</v>
      </c>
      <c r="DJ379">
        <v>0.79821120000000001</v>
      </c>
      <c r="DK379">
        <v>0.83522070000000004</v>
      </c>
      <c r="DL379">
        <v>0.91929749999999999</v>
      </c>
      <c r="DM379">
        <v>1.155518</v>
      </c>
      <c r="DN379">
        <v>1.343108</v>
      </c>
      <c r="DO379">
        <v>1.0431539999999999</v>
      </c>
      <c r="DP379">
        <v>0.93499299999999996</v>
      </c>
      <c r="DQ379">
        <v>1.028697</v>
      </c>
      <c r="DR379">
        <v>0.90756539999999997</v>
      </c>
      <c r="DS379">
        <v>0.7483147</v>
      </c>
      <c r="DT379">
        <v>0.52215239999999996</v>
      </c>
      <c r="DU379">
        <v>0.35560180000000002</v>
      </c>
      <c r="DV379">
        <v>0.43614570000000003</v>
      </c>
      <c r="DW379">
        <v>0.40240350000000003</v>
      </c>
      <c r="DX379">
        <v>0.45560810000000002</v>
      </c>
      <c r="DY379">
        <v>0.51131369999999998</v>
      </c>
      <c r="DZ379">
        <v>0.27905400000000002</v>
      </c>
      <c r="EA379">
        <v>0.2904699</v>
      </c>
      <c r="EB379">
        <v>0.4468356</v>
      </c>
      <c r="EC379">
        <v>0.31109989999999998</v>
      </c>
      <c r="ED379">
        <v>0.8459141</v>
      </c>
      <c r="EE379">
        <v>0.62629190000000001</v>
      </c>
      <c r="EF379">
        <v>0.78474560000000004</v>
      </c>
      <c r="EG379">
        <v>1.005627</v>
      </c>
      <c r="EH379">
        <v>1.0886089999999999</v>
      </c>
      <c r="EI379">
        <v>1.1542030000000001</v>
      </c>
      <c r="EJ379">
        <v>1.2786150000000001</v>
      </c>
      <c r="EK379">
        <v>1.456472</v>
      </c>
      <c r="EL379">
        <v>1.6196470000000001</v>
      </c>
      <c r="EM379">
        <v>1.2834620000000001</v>
      </c>
      <c r="EN379">
        <v>1.1626780000000001</v>
      </c>
      <c r="EO379">
        <v>1.2234849999999999</v>
      </c>
      <c r="EP379">
        <v>1.075361</v>
      </c>
      <c r="EQ379">
        <v>0.92108500000000004</v>
      </c>
      <c r="ER379">
        <v>0.65786730000000004</v>
      </c>
      <c r="ES379">
        <v>0.46459010000000001</v>
      </c>
      <c r="ET379">
        <v>65.940849999999998</v>
      </c>
      <c r="EU379">
        <v>64.954120000000003</v>
      </c>
      <c r="EV379">
        <v>63.935000000000002</v>
      </c>
      <c r="EW379">
        <v>62.734870000000001</v>
      </c>
      <c r="EX379">
        <v>61.648989999999998</v>
      </c>
      <c r="EY379">
        <v>60.924770000000002</v>
      </c>
      <c r="EZ379">
        <v>61.292389999999997</v>
      </c>
      <c r="FA379">
        <v>65.91292</v>
      </c>
      <c r="FB379">
        <v>71.279169999999993</v>
      </c>
      <c r="FC379">
        <v>77.239609999999999</v>
      </c>
      <c r="FD379">
        <v>81.267150000000001</v>
      </c>
      <c r="FE379">
        <v>84.081739999999996</v>
      </c>
      <c r="FF379">
        <v>86.638570000000001</v>
      </c>
      <c r="FG379">
        <v>89.192899999999995</v>
      </c>
      <c r="FH379">
        <v>91.292969999999997</v>
      </c>
      <c r="FI379">
        <v>91.85624</v>
      </c>
      <c r="FJ379">
        <v>91.865080000000006</v>
      </c>
      <c r="FK379">
        <v>91.721990000000005</v>
      </c>
      <c r="FL379">
        <v>89.837879999999998</v>
      </c>
      <c r="FM379">
        <v>84.232619999999997</v>
      </c>
      <c r="FN379">
        <v>78.592380000000006</v>
      </c>
      <c r="FO379">
        <v>74.744889999999998</v>
      </c>
      <c r="FP379">
        <v>72.115409999999997</v>
      </c>
      <c r="FQ379">
        <v>70.431529999999995</v>
      </c>
      <c r="FR379">
        <v>0.16770689999999999</v>
      </c>
      <c r="FS379">
        <v>0.20085620000000001</v>
      </c>
      <c r="FT379">
        <v>0.35725869999999998</v>
      </c>
    </row>
    <row r="380" spans="1:176" x14ac:dyDescent="0.2">
      <c r="A380" t="s">
        <v>199</v>
      </c>
      <c r="B380" t="s">
        <v>194</v>
      </c>
      <c r="C380" t="s">
        <v>1</v>
      </c>
      <c r="D380" t="s">
        <v>248</v>
      </c>
      <c r="E380">
        <v>253</v>
      </c>
      <c r="F380">
        <v>5.9609379999999996</v>
      </c>
      <c r="G380">
        <v>5.9240909999999998</v>
      </c>
      <c r="H380">
        <v>5.860697</v>
      </c>
      <c r="I380">
        <v>5.9576359999999999</v>
      </c>
      <c r="J380">
        <v>6.3264129999999996</v>
      </c>
      <c r="K380">
        <v>7.1025600000000004</v>
      </c>
      <c r="L380">
        <v>8.4279890000000002</v>
      </c>
      <c r="M380">
        <v>9.5713779999999993</v>
      </c>
      <c r="N380">
        <v>11.278840000000001</v>
      </c>
      <c r="O380">
        <v>11.99728</v>
      </c>
      <c r="P380">
        <v>12.457509999999999</v>
      </c>
      <c r="Q380">
        <v>12.662269999999999</v>
      </c>
      <c r="R380">
        <v>12.44839</v>
      </c>
      <c r="S380">
        <v>12.681839999999999</v>
      </c>
      <c r="T380">
        <v>12.400410000000001</v>
      </c>
      <c r="U380">
        <v>11.70885</v>
      </c>
      <c r="V380">
        <v>11.40124</v>
      </c>
      <c r="W380">
        <v>11.51314</v>
      </c>
      <c r="X380">
        <v>10.871930000000001</v>
      </c>
      <c r="Y380">
        <v>10.258290000000001</v>
      </c>
      <c r="Z380">
        <v>9.6512159999999998</v>
      </c>
      <c r="AA380">
        <v>8.1665109999999999</v>
      </c>
      <c r="AB380">
        <v>6.8719419999999998</v>
      </c>
      <c r="AC380">
        <v>6.2179770000000003</v>
      </c>
      <c r="AD380">
        <v>-0.20501810000000001</v>
      </c>
      <c r="AE380">
        <v>-0.19098319999999999</v>
      </c>
      <c r="AF380">
        <v>-0.21807370000000001</v>
      </c>
      <c r="AG380">
        <v>-0.1430776</v>
      </c>
      <c r="AH380">
        <v>-0.1172137</v>
      </c>
      <c r="AI380">
        <v>-0.11591609999999999</v>
      </c>
      <c r="AJ380">
        <v>1.2226300000000001E-2</v>
      </c>
      <c r="AK380">
        <v>8.7647299999999997E-2</v>
      </c>
      <c r="AL380">
        <v>0.4414864</v>
      </c>
      <c r="AM380">
        <v>0.5025347</v>
      </c>
      <c r="AN380">
        <v>0.40999059999999998</v>
      </c>
      <c r="AO380">
        <v>0.42524020000000001</v>
      </c>
      <c r="AP380">
        <v>0.3313933</v>
      </c>
      <c r="AQ380">
        <v>0.35665659999999999</v>
      </c>
      <c r="AR380">
        <v>0.37166080000000001</v>
      </c>
      <c r="AS380">
        <v>0.40677160000000001</v>
      </c>
      <c r="AT380">
        <v>0.61874609999999997</v>
      </c>
      <c r="AU380">
        <v>0.45491789999999999</v>
      </c>
      <c r="AV380">
        <v>0.55941830000000003</v>
      </c>
      <c r="AW380">
        <v>0.51384410000000003</v>
      </c>
      <c r="AX380">
        <v>0.48251850000000002</v>
      </c>
      <c r="AY380">
        <v>-1.1695E-3</v>
      </c>
      <c r="AZ380">
        <v>-0.1594777</v>
      </c>
      <c r="BA380">
        <v>-0.26023930000000001</v>
      </c>
      <c r="BB380">
        <v>-0.1500563</v>
      </c>
      <c r="BC380">
        <v>-0.14113719999999999</v>
      </c>
      <c r="BD380">
        <v>-0.16538739999999999</v>
      </c>
      <c r="BE380">
        <v>-8.7554199999999999E-2</v>
      </c>
      <c r="BF380">
        <v>-6.5910499999999997E-2</v>
      </c>
      <c r="BG380">
        <v>-4.5310799999999998E-2</v>
      </c>
      <c r="BH380">
        <v>0.10458199999999999</v>
      </c>
      <c r="BI380">
        <v>0.1925742</v>
      </c>
      <c r="BJ380">
        <v>0.57341790000000004</v>
      </c>
      <c r="BK380">
        <v>0.62511380000000005</v>
      </c>
      <c r="BL380">
        <v>0.53164330000000004</v>
      </c>
      <c r="BM380">
        <v>0.54830520000000005</v>
      </c>
      <c r="BN380">
        <v>0.44033139999999998</v>
      </c>
      <c r="BO380">
        <v>0.47290749999999998</v>
      </c>
      <c r="BP380">
        <v>0.48812699999999998</v>
      </c>
      <c r="BQ380">
        <v>0.52504890000000004</v>
      </c>
      <c r="BR380">
        <v>0.73654850000000005</v>
      </c>
      <c r="BS380">
        <v>0.57833310000000004</v>
      </c>
      <c r="BT380">
        <v>0.68301080000000003</v>
      </c>
      <c r="BU380">
        <v>0.62102409999999997</v>
      </c>
      <c r="BV380">
        <v>0.58056430000000003</v>
      </c>
      <c r="BW380">
        <v>7.8892199999999996E-2</v>
      </c>
      <c r="BX380">
        <v>-0.10664179999999999</v>
      </c>
      <c r="BY380">
        <v>-0.20662639999999999</v>
      </c>
      <c r="BZ380">
        <v>-0.11199000000000001</v>
      </c>
      <c r="CA380">
        <v>-0.1066141</v>
      </c>
      <c r="CB380">
        <v>-0.12889700000000001</v>
      </c>
      <c r="CC380">
        <v>-4.9098799999999998E-2</v>
      </c>
      <c r="CD380">
        <v>-3.0377999999999999E-2</v>
      </c>
      <c r="CE380">
        <v>3.5901000000000001E-3</v>
      </c>
      <c r="CF380">
        <v>0.16854730000000001</v>
      </c>
      <c r="CG380">
        <v>0.26524619999999999</v>
      </c>
      <c r="CH380">
        <v>0.66479330000000003</v>
      </c>
      <c r="CI380">
        <v>0.71001179999999997</v>
      </c>
      <c r="CJ380">
        <v>0.61589970000000005</v>
      </c>
      <c r="CK380">
        <v>0.63353970000000004</v>
      </c>
      <c r="CL380">
        <v>0.51578159999999995</v>
      </c>
      <c r="CM380">
        <v>0.55342250000000004</v>
      </c>
      <c r="CN380">
        <v>0.56879120000000005</v>
      </c>
      <c r="CO380">
        <v>0.60696740000000005</v>
      </c>
      <c r="CP380">
        <v>0.81813809999999998</v>
      </c>
      <c r="CQ380">
        <v>0.66381009999999996</v>
      </c>
      <c r="CR380">
        <v>0.76861049999999997</v>
      </c>
      <c r="CS380">
        <v>0.6952566</v>
      </c>
      <c r="CT380">
        <v>0.64847049999999995</v>
      </c>
      <c r="CU380">
        <v>0.13434270000000001</v>
      </c>
      <c r="CV380">
        <v>-7.0047899999999996E-2</v>
      </c>
      <c r="CW380">
        <v>-0.16949429999999999</v>
      </c>
      <c r="CX380">
        <v>-7.3923699999999995E-2</v>
      </c>
      <c r="CY380">
        <v>-7.2090899999999999E-2</v>
      </c>
      <c r="CZ380">
        <v>-9.2406600000000005E-2</v>
      </c>
      <c r="DA380">
        <v>-1.0643400000000001E-2</v>
      </c>
      <c r="DB380">
        <v>5.1545000000000002E-3</v>
      </c>
      <c r="DC380">
        <v>5.2491099999999999E-2</v>
      </c>
      <c r="DD380">
        <v>0.23251269999999999</v>
      </c>
      <c r="DE380">
        <v>0.3379182</v>
      </c>
      <c r="DF380">
        <v>0.75616859999999997</v>
      </c>
      <c r="DG380">
        <v>0.79490970000000005</v>
      </c>
      <c r="DH380">
        <v>0.700156</v>
      </c>
      <c r="DI380">
        <v>0.71877409999999997</v>
      </c>
      <c r="DJ380">
        <v>0.59123179999999997</v>
      </c>
      <c r="DK380">
        <v>0.63393739999999998</v>
      </c>
      <c r="DL380">
        <v>0.64945540000000002</v>
      </c>
      <c r="DM380">
        <v>0.68888590000000005</v>
      </c>
      <c r="DN380">
        <v>0.89972770000000002</v>
      </c>
      <c r="DO380">
        <v>0.74928700000000004</v>
      </c>
      <c r="DP380">
        <v>0.85421020000000003</v>
      </c>
      <c r="DQ380">
        <v>0.76948910000000004</v>
      </c>
      <c r="DR380">
        <v>0.71637669999999998</v>
      </c>
      <c r="DS380">
        <v>0.18979309999999999</v>
      </c>
      <c r="DT380">
        <v>-3.3453900000000002E-2</v>
      </c>
      <c r="DU380">
        <v>-0.13236220000000001</v>
      </c>
      <c r="DV380">
        <v>-1.89619E-2</v>
      </c>
      <c r="DW380">
        <v>-2.2244900000000001E-2</v>
      </c>
      <c r="DX380">
        <v>-3.97203E-2</v>
      </c>
      <c r="DY380">
        <v>4.4880000000000003E-2</v>
      </c>
      <c r="DZ380">
        <v>5.6457800000000002E-2</v>
      </c>
      <c r="EA380">
        <v>0.12309639999999999</v>
      </c>
      <c r="EB380">
        <v>0.3248684</v>
      </c>
      <c r="EC380">
        <v>0.44284509999999999</v>
      </c>
      <c r="ED380">
        <v>0.8881</v>
      </c>
      <c r="EE380">
        <v>0.91748879999999999</v>
      </c>
      <c r="EF380">
        <v>0.82180880000000001</v>
      </c>
      <c r="EG380">
        <v>0.84183909999999995</v>
      </c>
      <c r="EH380">
        <v>0.70016990000000001</v>
      </c>
      <c r="EI380">
        <v>0.75018819999999997</v>
      </c>
      <c r="EJ380">
        <v>0.76592170000000004</v>
      </c>
      <c r="EK380">
        <v>0.80716319999999997</v>
      </c>
      <c r="EL380">
        <v>1.01753</v>
      </c>
      <c r="EM380">
        <v>0.87270219999999998</v>
      </c>
      <c r="EN380">
        <v>0.97780259999999997</v>
      </c>
      <c r="EO380">
        <v>0.87666909999999998</v>
      </c>
      <c r="EP380">
        <v>0.81442239999999999</v>
      </c>
      <c r="EQ380">
        <v>0.26985480000000001</v>
      </c>
      <c r="ER380">
        <v>1.9382E-2</v>
      </c>
      <c r="ES380">
        <v>-7.8749399999999997E-2</v>
      </c>
      <c r="ET380">
        <v>49.295279999999998</v>
      </c>
      <c r="EU380">
        <v>48.51482</v>
      </c>
      <c r="EV380">
        <v>48.024790000000003</v>
      </c>
      <c r="EW380">
        <v>47.48075</v>
      </c>
      <c r="EX380">
        <v>47.101469999999999</v>
      </c>
      <c r="EY380">
        <v>46.785769999999999</v>
      </c>
      <c r="EZ380">
        <v>46.487340000000003</v>
      </c>
      <c r="FA380">
        <v>47.729349999999997</v>
      </c>
      <c r="FB380">
        <v>52.021619999999999</v>
      </c>
      <c r="FC380">
        <v>56.482680000000002</v>
      </c>
      <c r="FD380">
        <v>59.843299999999999</v>
      </c>
      <c r="FE380">
        <v>62.474060000000001</v>
      </c>
      <c r="FF380">
        <v>64.412319999999994</v>
      </c>
      <c r="FG380">
        <v>65.690510000000003</v>
      </c>
      <c r="FH380">
        <v>66.02122</v>
      </c>
      <c r="FI380">
        <v>65.340389999999999</v>
      </c>
      <c r="FJ380">
        <v>62.85801</v>
      </c>
      <c r="FK380">
        <v>59.130229999999997</v>
      </c>
      <c r="FL380">
        <v>56.446170000000002</v>
      </c>
      <c r="FM380">
        <v>54.645679999999999</v>
      </c>
      <c r="FN380">
        <v>53.259830000000001</v>
      </c>
      <c r="FO380">
        <v>52.029170000000001</v>
      </c>
      <c r="FP380">
        <v>51.038240000000002</v>
      </c>
      <c r="FQ380">
        <v>50.129600000000003</v>
      </c>
      <c r="FR380">
        <v>7.1034799999999995E-2</v>
      </c>
      <c r="FS380">
        <v>0.1012366</v>
      </c>
    </row>
    <row r="381" spans="1:176" x14ac:dyDescent="0.2">
      <c r="A381" t="s">
        <v>199</v>
      </c>
      <c r="B381" t="s">
        <v>194</v>
      </c>
      <c r="C381" t="s">
        <v>1</v>
      </c>
      <c r="D381" t="s">
        <v>251</v>
      </c>
      <c r="E381">
        <v>253</v>
      </c>
      <c r="F381">
        <v>5.9258069999999998</v>
      </c>
      <c r="G381">
        <v>5.8928050000000001</v>
      </c>
      <c r="H381">
        <v>5.8286449999999999</v>
      </c>
      <c r="I381">
        <v>6.031155</v>
      </c>
      <c r="J381">
        <v>6.4689050000000003</v>
      </c>
      <c r="K381">
        <v>7.3751059999999997</v>
      </c>
      <c r="L381">
        <v>8.7920149999999992</v>
      </c>
      <c r="M381">
        <v>10.11829</v>
      </c>
      <c r="N381">
        <v>11.881550000000001</v>
      </c>
      <c r="O381">
        <v>12.63471</v>
      </c>
      <c r="P381">
        <v>12.89067</v>
      </c>
      <c r="Q381">
        <v>12.80298</v>
      </c>
      <c r="R381">
        <v>12.11863</v>
      </c>
      <c r="S381">
        <v>12.17747</v>
      </c>
      <c r="T381">
        <v>11.71515</v>
      </c>
      <c r="U381">
        <v>10.93268</v>
      </c>
      <c r="V381">
        <v>10.817819999999999</v>
      </c>
      <c r="W381">
        <v>10.95674</v>
      </c>
      <c r="X381">
        <v>10.168519999999999</v>
      </c>
      <c r="Y381">
        <v>9.9003960000000006</v>
      </c>
      <c r="Z381">
        <v>9.3641310000000004</v>
      </c>
      <c r="AA381">
        <v>7.5620989999999999</v>
      </c>
      <c r="AB381">
        <v>6.4784560000000004</v>
      </c>
      <c r="AC381">
        <v>6.0344049999999996</v>
      </c>
      <c r="AD381">
        <v>-0.2385332</v>
      </c>
      <c r="AE381">
        <v>-0.2184207</v>
      </c>
      <c r="AF381">
        <v>-0.21425150000000001</v>
      </c>
      <c r="AG381">
        <v>-7.5262499999999996E-2</v>
      </c>
      <c r="AH381">
        <v>-6.4896300000000004E-2</v>
      </c>
      <c r="AI381">
        <v>-2.6526000000000001E-2</v>
      </c>
      <c r="AJ381">
        <v>-3.9544299999999998E-2</v>
      </c>
      <c r="AK381">
        <v>9.6356999999999998E-2</v>
      </c>
      <c r="AL381">
        <v>0.44107600000000002</v>
      </c>
      <c r="AM381">
        <v>0.49103580000000002</v>
      </c>
      <c r="AN381">
        <v>0.46831529999999999</v>
      </c>
      <c r="AO381">
        <v>0.37482720000000003</v>
      </c>
      <c r="AP381">
        <v>0.19114970000000001</v>
      </c>
      <c r="AQ381">
        <v>0.20352149999999999</v>
      </c>
      <c r="AR381">
        <v>0.18318209999999999</v>
      </c>
      <c r="AS381">
        <v>0.15957689999999999</v>
      </c>
      <c r="AT381">
        <v>0.43029010000000001</v>
      </c>
      <c r="AU381">
        <v>0.28509950000000001</v>
      </c>
      <c r="AV381">
        <v>0.353632</v>
      </c>
      <c r="AW381">
        <v>0.44114520000000002</v>
      </c>
      <c r="AX381">
        <v>0.36971900000000002</v>
      </c>
      <c r="AY381">
        <v>-0.1743738</v>
      </c>
      <c r="AZ381">
        <v>-0.2802403</v>
      </c>
      <c r="BA381">
        <v>-0.30051840000000002</v>
      </c>
      <c r="BB381">
        <v>-0.1835714</v>
      </c>
      <c r="BC381">
        <v>-0.16857469999999999</v>
      </c>
      <c r="BD381">
        <v>-0.16156519999999999</v>
      </c>
      <c r="BE381">
        <v>-1.9739E-2</v>
      </c>
      <c r="BF381">
        <v>-1.3592999999999999E-2</v>
      </c>
      <c r="BG381">
        <v>4.4079199999999999E-2</v>
      </c>
      <c r="BH381">
        <v>5.2811499999999997E-2</v>
      </c>
      <c r="BI381">
        <v>0.20128389999999999</v>
      </c>
      <c r="BJ381">
        <v>0.5730075</v>
      </c>
      <c r="BK381">
        <v>0.61361489999999996</v>
      </c>
      <c r="BL381">
        <v>0.58996800000000005</v>
      </c>
      <c r="BM381">
        <v>0.49789230000000001</v>
      </c>
      <c r="BN381">
        <v>0.30008780000000002</v>
      </c>
      <c r="BO381">
        <v>0.31977230000000001</v>
      </c>
      <c r="BP381">
        <v>0.29964839999999998</v>
      </c>
      <c r="BQ381">
        <v>0.2778542</v>
      </c>
      <c r="BR381">
        <v>0.54809249999999998</v>
      </c>
      <c r="BS381">
        <v>0.40851460000000001</v>
      </c>
      <c r="BT381">
        <v>0.47722439999999999</v>
      </c>
      <c r="BU381">
        <v>0.54832519999999996</v>
      </c>
      <c r="BV381">
        <v>0.46776469999999998</v>
      </c>
      <c r="BW381">
        <v>-9.4312099999999996E-2</v>
      </c>
      <c r="BX381">
        <v>-0.22740450000000001</v>
      </c>
      <c r="BY381">
        <v>-0.2469056</v>
      </c>
      <c r="BZ381">
        <v>-0.1455051</v>
      </c>
      <c r="CA381">
        <v>-0.13405149999999999</v>
      </c>
      <c r="CB381">
        <v>-0.12507480000000001</v>
      </c>
      <c r="CC381">
        <v>1.8716300000000002E-2</v>
      </c>
      <c r="CD381">
        <v>2.1939500000000001E-2</v>
      </c>
      <c r="CE381">
        <v>9.2980199999999999E-2</v>
      </c>
      <c r="CF381">
        <v>0.1167768</v>
      </c>
      <c r="CG381">
        <v>0.27395589999999997</v>
      </c>
      <c r="CH381">
        <v>0.66438280000000005</v>
      </c>
      <c r="CI381">
        <v>0.69851289999999999</v>
      </c>
      <c r="CJ381">
        <v>0.67422439999999995</v>
      </c>
      <c r="CK381">
        <v>0.5831267</v>
      </c>
      <c r="CL381">
        <v>0.37553799999999998</v>
      </c>
      <c r="CM381">
        <v>0.40028730000000001</v>
      </c>
      <c r="CN381">
        <v>0.3803126</v>
      </c>
      <c r="CO381">
        <v>0.3597727</v>
      </c>
      <c r="CP381">
        <v>0.62968210000000002</v>
      </c>
      <c r="CQ381">
        <v>0.49399159999999998</v>
      </c>
      <c r="CR381">
        <v>0.5628242</v>
      </c>
      <c r="CS381">
        <v>0.62255769999999999</v>
      </c>
      <c r="CT381">
        <v>0.53567089999999995</v>
      </c>
      <c r="CU381">
        <v>-3.8861699999999999E-2</v>
      </c>
      <c r="CV381">
        <v>-0.19081049999999999</v>
      </c>
      <c r="CW381">
        <v>-0.2097735</v>
      </c>
      <c r="CX381">
        <v>-0.1074388</v>
      </c>
      <c r="CY381">
        <v>-9.9528400000000003E-2</v>
      </c>
      <c r="CZ381">
        <v>-8.8584399999999994E-2</v>
      </c>
      <c r="DA381">
        <v>5.7171699999999999E-2</v>
      </c>
      <c r="DB381">
        <v>5.7472000000000002E-2</v>
      </c>
      <c r="DC381">
        <v>0.14188120000000001</v>
      </c>
      <c r="DD381">
        <v>0.18074209999999999</v>
      </c>
      <c r="DE381">
        <v>0.34662789999999999</v>
      </c>
      <c r="DF381">
        <v>0.75575820000000005</v>
      </c>
      <c r="DG381">
        <v>0.78341079999999996</v>
      </c>
      <c r="DH381">
        <v>0.75848070000000001</v>
      </c>
      <c r="DI381">
        <v>0.66836119999999999</v>
      </c>
      <c r="DJ381">
        <v>0.45098820000000001</v>
      </c>
      <c r="DK381">
        <v>0.48080220000000001</v>
      </c>
      <c r="DL381">
        <v>0.46097670000000002</v>
      </c>
      <c r="DM381">
        <v>0.44169120000000001</v>
      </c>
      <c r="DN381">
        <v>0.71127169999999995</v>
      </c>
      <c r="DO381">
        <v>0.57946850000000005</v>
      </c>
      <c r="DP381">
        <v>0.64842390000000005</v>
      </c>
      <c r="DQ381">
        <v>0.69679020000000003</v>
      </c>
      <c r="DR381">
        <v>0.60357709999999998</v>
      </c>
      <c r="DS381">
        <v>1.6588800000000001E-2</v>
      </c>
      <c r="DT381">
        <v>-0.15421650000000001</v>
      </c>
      <c r="DU381">
        <v>-0.1726414</v>
      </c>
      <c r="DV381">
        <v>-5.2477000000000003E-2</v>
      </c>
      <c r="DW381">
        <v>-4.9682400000000002E-2</v>
      </c>
      <c r="DX381">
        <v>-3.5898100000000002E-2</v>
      </c>
      <c r="DY381">
        <v>0.1126952</v>
      </c>
      <c r="DZ381">
        <v>0.10877530000000001</v>
      </c>
      <c r="EA381">
        <v>0.21248639999999999</v>
      </c>
      <c r="EB381">
        <v>0.2730979</v>
      </c>
      <c r="EC381">
        <v>0.45155479999999998</v>
      </c>
      <c r="ED381">
        <v>0.88768959999999997</v>
      </c>
      <c r="EE381">
        <v>0.90598990000000001</v>
      </c>
      <c r="EF381">
        <v>0.88013350000000001</v>
      </c>
      <c r="EG381">
        <v>0.79142619999999997</v>
      </c>
      <c r="EH381">
        <v>0.55992629999999999</v>
      </c>
      <c r="EI381">
        <v>0.5970531</v>
      </c>
      <c r="EJ381">
        <v>0.57744300000000004</v>
      </c>
      <c r="EK381">
        <v>0.55996849999999998</v>
      </c>
      <c r="EL381">
        <v>0.82907410000000004</v>
      </c>
      <c r="EM381">
        <v>0.7028837</v>
      </c>
      <c r="EN381">
        <v>0.77201629999999999</v>
      </c>
      <c r="EO381">
        <v>0.80397019999999997</v>
      </c>
      <c r="EP381">
        <v>0.70162290000000005</v>
      </c>
      <c r="EQ381">
        <v>9.66505E-2</v>
      </c>
      <c r="ER381">
        <v>-0.1013807</v>
      </c>
      <c r="ES381">
        <v>-0.1190285</v>
      </c>
      <c r="ET381">
        <v>45.609389999999998</v>
      </c>
      <c r="EU381">
        <v>44.679340000000003</v>
      </c>
      <c r="EV381">
        <v>43.959769999999999</v>
      </c>
      <c r="EW381">
        <v>43.434550000000002</v>
      </c>
      <c r="EX381">
        <v>43.578119999999998</v>
      </c>
      <c r="EY381">
        <v>43.728870000000001</v>
      </c>
      <c r="EZ381">
        <v>43.077840000000002</v>
      </c>
      <c r="FA381">
        <v>44.749890000000001</v>
      </c>
      <c r="FB381">
        <v>49.760289999999998</v>
      </c>
      <c r="FC381">
        <v>53.67313</v>
      </c>
      <c r="FD381">
        <v>56.769150000000003</v>
      </c>
      <c r="FE381">
        <v>58.935830000000003</v>
      </c>
      <c r="FF381">
        <v>59.970550000000003</v>
      </c>
      <c r="FG381">
        <v>60.815809999999999</v>
      </c>
      <c r="FH381">
        <v>59.866300000000003</v>
      </c>
      <c r="FI381">
        <v>58.452500000000001</v>
      </c>
      <c r="FJ381">
        <v>57.072069999999997</v>
      </c>
      <c r="FK381">
        <v>54.610900000000001</v>
      </c>
      <c r="FL381">
        <v>53.025179999999999</v>
      </c>
      <c r="FM381">
        <v>52.39349</v>
      </c>
      <c r="FN381">
        <v>52.038290000000003</v>
      </c>
      <c r="FO381">
        <v>51.85622</v>
      </c>
      <c r="FP381">
        <v>51.634149999999998</v>
      </c>
      <c r="FQ381">
        <v>51.229520000000001</v>
      </c>
      <c r="FR381">
        <v>7.1034799999999995E-2</v>
      </c>
      <c r="FS381">
        <v>0.1012366</v>
      </c>
    </row>
    <row r="382" spans="1:176" x14ac:dyDescent="0.2">
      <c r="A382" t="s">
        <v>199</v>
      </c>
      <c r="B382" t="s">
        <v>194</v>
      </c>
      <c r="C382" t="s">
        <v>1</v>
      </c>
      <c r="D382" t="s">
        <v>247</v>
      </c>
      <c r="E382">
        <v>253</v>
      </c>
      <c r="F382">
        <v>5.9344210000000004</v>
      </c>
      <c r="G382">
        <v>6.0886449999999996</v>
      </c>
      <c r="H382">
        <v>6.0082620000000002</v>
      </c>
      <c r="I382">
        <v>6.0553889999999999</v>
      </c>
      <c r="J382">
        <v>5.9924660000000003</v>
      </c>
      <c r="K382">
        <v>6.8871060000000002</v>
      </c>
      <c r="L382">
        <v>8.0657630000000005</v>
      </c>
      <c r="M382">
        <v>8.8518690000000007</v>
      </c>
      <c r="N382">
        <v>11.091010000000001</v>
      </c>
      <c r="O382">
        <v>11.774570000000001</v>
      </c>
      <c r="P382">
        <v>12.588380000000001</v>
      </c>
      <c r="Q382">
        <v>13.21564</v>
      </c>
      <c r="R382">
        <v>13.768700000000001</v>
      </c>
      <c r="S382">
        <v>14.15386</v>
      </c>
      <c r="T382">
        <v>14.19163</v>
      </c>
      <c r="U382">
        <v>13.124739999999999</v>
      </c>
      <c r="V382">
        <v>12.67239</v>
      </c>
      <c r="W382">
        <v>11.24438</v>
      </c>
      <c r="X382">
        <v>11.025270000000001</v>
      </c>
      <c r="Y382">
        <v>11.29397</v>
      </c>
      <c r="Z382">
        <v>9.6936520000000002</v>
      </c>
      <c r="AA382">
        <v>8.4458090000000006</v>
      </c>
      <c r="AB382">
        <v>7.037439</v>
      </c>
      <c r="AC382">
        <v>6.0656990000000004</v>
      </c>
      <c r="AD382">
        <v>-0.30253980000000003</v>
      </c>
      <c r="AE382">
        <v>-0.1878705</v>
      </c>
      <c r="AF382">
        <v>-0.15674669999999999</v>
      </c>
      <c r="AG382">
        <v>-9.0437199999999995E-2</v>
      </c>
      <c r="AH382">
        <v>-0.2569669</v>
      </c>
      <c r="AI382">
        <v>-9.0328900000000004E-2</v>
      </c>
      <c r="AJ382">
        <v>-0.18873889999999999</v>
      </c>
      <c r="AK382">
        <v>-0.46837960000000001</v>
      </c>
      <c r="AL382">
        <v>0.20751939999999999</v>
      </c>
      <c r="AM382">
        <v>0.1111929</v>
      </c>
      <c r="AN382">
        <v>5.3349199999999999E-2</v>
      </c>
      <c r="AO382">
        <v>4.38956E-2</v>
      </c>
      <c r="AP382">
        <v>0.1618694</v>
      </c>
      <c r="AQ382">
        <v>-4.2664300000000002E-2</v>
      </c>
      <c r="AR382">
        <v>-0.1006582</v>
      </c>
      <c r="AS382">
        <v>-0.20497670000000001</v>
      </c>
      <c r="AT382">
        <v>0.41862700000000003</v>
      </c>
      <c r="AU382">
        <v>0.37676979999999999</v>
      </c>
      <c r="AV382">
        <v>0.5286573</v>
      </c>
      <c r="AW382">
        <v>0.71422209999999997</v>
      </c>
      <c r="AX382">
        <v>0.1065599</v>
      </c>
      <c r="AY382">
        <v>-8.0500699999999994E-2</v>
      </c>
      <c r="AZ382">
        <v>-0.1201658</v>
      </c>
      <c r="BA382">
        <v>-0.47433799999999998</v>
      </c>
      <c r="BB382">
        <v>-0.21333340000000001</v>
      </c>
      <c r="BC382">
        <v>-9.3250299999999994E-2</v>
      </c>
      <c r="BD382">
        <v>-7.2795299999999993E-2</v>
      </c>
      <c r="BE382">
        <v>5.7526000000000001E-3</v>
      </c>
      <c r="BF382">
        <v>-0.16834289999999999</v>
      </c>
      <c r="BG382">
        <v>-2.9E-5</v>
      </c>
      <c r="BH382">
        <v>-7.3244400000000001E-2</v>
      </c>
      <c r="BI382">
        <v>-0.34532930000000001</v>
      </c>
      <c r="BJ382">
        <v>0.38240479999999999</v>
      </c>
      <c r="BK382">
        <v>0.29285169999999999</v>
      </c>
      <c r="BL382">
        <v>0.2662815</v>
      </c>
      <c r="BM382">
        <v>0.28744009999999998</v>
      </c>
      <c r="BN382">
        <v>0.45226709999999998</v>
      </c>
      <c r="BO382">
        <v>0.27631830000000002</v>
      </c>
      <c r="BP382">
        <v>0.25865919999999998</v>
      </c>
      <c r="BQ382">
        <v>9.5977499999999993E-2</v>
      </c>
      <c r="BR382">
        <v>0.69516610000000001</v>
      </c>
      <c r="BS382">
        <v>0.6170776</v>
      </c>
      <c r="BT382">
        <v>0.75634250000000003</v>
      </c>
      <c r="BU382">
        <v>0.90901109999999996</v>
      </c>
      <c r="BV382">
        <v>0.27435579999999998</v>
      </c>
      <c r="BW382">
        <v>9.2269699999999996E-2</v>
      </c>
      <c r="BX382">
        <v>1.55491E-2</v>
      </c>
      <c r="BY382">
        <v>-0.3653497</v>
      </c>
      <c r="BZ382">
        <v>-0.1515492</v>
      </c>
      <c r="CA382">
        <v>-2.77167E-2</v>
      </c>
      <c r="CB382">
        <v>-1.46508E-2</v>
      </c>
      <c r="CC382">
        <v>7.2373400000000004E-2</v>
      </c>
      <c r="CD382">
        <v>-0.10696219999999999</v>
      </c>
      <c r="CE382">
        <v>6.2512499999999999E-2</v>
      </c>
      <c r="CF382">
        <v>6.7466999999999996E-3</v>
      </c>
      <c r="CG382">
        <v>-0.26010499999999998</v>
      </c>
      <c r="CH382">
        <v>0.50352989999999997</v>
      </c>
      <c r="CI382">
        <v>0.41866799999999998</v>
      </c>
      <c r="CJ382">
        <v>0.41375780000000001</v>
      </c>
      <c r="CK382">
        <v>0.45611819999999997</v>
      </c>
      <c r="CL382">
        <v>0.65339570000000002</v>
      </c>
      <c r="CM382">
        <v>0.49724469999999998</v>
      </c>
      <c r="CN382">
        <v>0.50752120000000001</v>
      </c>
      <c r="CO382">
        <v>0.30441750000000001</v>
      </c>
      <c r="CP382">
        <v>0.88669620000000005</v>
      </c>
      <c r="CQ382">
        <v>0.78351400000000004</v>
      </c>
      <c r="CR382">
        <v>0.91403659999999998</v>
      </c>
      <c r="CS382">
        <v>1.0439210000000001</v>
      </c>
      <c r="CT382">
        <v>0.39057069999999999</v>
      </c>
      <c r="CU382">
        <v>0.2119299</v>
      </c>
      <c r="CV382">
        <v>0.1095448</v>
      </c>
      <c r="CW382">
        <v>-0.28986479999999998</v>
      </c>
      <c r="CX382">
        <v>-8.97651E-2</v>
      </c>
      <c r="CY382">
        <v>3.7817000000000003E-2</v>
      </c>
      <c r="CZ382">
        <v>4.3493700000000003E-2</v>
      </c>
      <c r="DA382">
        <v>0.13899420000000001</v>
      </c>
      <c r="DB382">
        <v>-4.55816E-2</v>
      </c>
      <c r="DC382">
        <v>0.1250539</v>
      </c>
      <c r="DD382">
        <v>8.6737800000000004E-2</v>
      </c>
      <c r="DE382">
        <v>-0.1748806</v>
      </c>
      <c r="DF382">
        <v>0.62465499999999996</v>
      </c>
      <c r="DG382">
        <v>0.54448439999999998</v>
      </c>
      <c r="DH382">
        <v>0.56123409999999996</v>
      </c>
      <c r="DI382">
        <v>0.62479640000000003</v>
      </c>
      <c r="DJ382">
        <v>0.85452430000000001</v>
      </c>
      <c r="DK382">
        <v>0.71817120000000001</v>
      </c>
      <c r="DL382">
        <v>0.75638329999999998</v>
      </c>
      <c r="DM382">
        <v>0.51285740000000002</v>
      </c>
      <c r="DN382">
        <v>1.0782259999999999</v>
      </c>
      <c r="DO382">
        <v>0.94995050000000003</v>
      </c>
      <c r="DP382">
        <v>1.071731</v>
      </c>
      <c r="DQ382">
        <v>1.178831</v>
      </c>
      <c r="DR382">
        <v>0.50678559999999995</v>
      </c>
      <c r="DS382">
        <v>0.3315901</v>
      </c>
      <c r="DT382">
        <v>0.20354050000000001</v>
      </c>
      <c r="DU382">
        <v>-0.21437990000000001</v>
      </c>
      <c r="DV382">
        <v>-5.5860000000000003E-4</v>
      </c>
      <c r="DW382">
        <v>0.1324372</v>
      </c>
      <c r="DX382">
        <v>0.12744520000000001</v>
      </c>
      <c r="DY382">
        <v>0.235184</v>
      </c>
      <c r="DZ382">
        <v>4.3042400000000001E-2</v>
      </c>
      <c r="EA382">
        <v>0.21535380000000001</v>
      </c>
      <c r="EB382">
        <v>0.2022323</v>
      </c>
      <c r="EC382">
        <v>-5.1830300000000003E-2</v>
      </c>
      <c r="ED382">
        <v>0.79954049999999999</v>
      </c>
      <c r="EE382">
        <v>0.72614319999999999</v>
      </c>
      <c r="EF382">
        <v>0.77416649999999998</v>
      </c>
      <c r="EG382">
        <v>0.86834089999999997</v>
      </c>
      <c r="EH382">
        <v>1.144922</v>
      </c>
      <c r="EI382">
        <v>1.0371539999999999</v>
      </c>
      <c r="EJ382">
        <v>1.1157010000000001</v>
      </c>
      <c r="EK382">
        <v>0.81381170000000003</v>
      </c>
      <c r="EL382">
        <v>1.354765</v>
      </c>
      <c r="EM382">
        <v>1.190258</v>
      </c>
      <c r="EN382">
        <v>1.2994159999999999</v>
      </c>
      <c r="EO382">
        <v>1.3736200000000001</v>
      </c>
      <c r="EP382">
        <v>0.67458149999999995</v>
      </c>
      <c r="EQ382">
        <v>0.50436040000000004</v>
      </c>
      <c r="ER382">
        <v>0.33925529999999998</v>
      </c>
      <c r="ES382">
        <v>-0.1053916</v>
      </c>
      <c r="ET382">
        <v>54.250160000000001</v>
      </c>
      <c r="EU382">
        <v>53.203879999999998</v>
      </c>
      <c r="EV382">
        <v>52.40063</v>
      </c>
      <c r="EW382">
        <v>51.706670000000003</v>
      </c>
      <c r="EX382">
        <v>51.184080000000002</v>
      </c>
      <c r="EY382">
        <v>50.857059999999997</v>
      </c>
      <c r="EZ382">
        <v>50.456400000000002</v>
      </c>
      <c r="FA382">
        <v>50.59919</v>
      </c>
      <c r="FB382">
        <v>53.957009999999997</v>
      </c>
      <c r="FC382">
        <v>59.001829999999998</v>
      </c>
      <c r="FD382">
        <v>63.282670000000003</v>
      </c>
      <c r="FE382">
        <v>66.517359999999996</v>
      </c>
      <c r="FF382">
        <v>69.000470000000007</v>
      </c>
      <c r="FG382">
        <v>71.002790000000005</v>
      </c>
      <c r="FH382">
        <v>72.490260000000006</v>
      </c>
      <c r="FI382">
        <v>73.272859999999994</v>
      </c>
      <c r="FJ382">
        <v>72.998459999999994</v>
      </c>
      <c r="FK382">
        <v>70.825209999999998</v>
      </c>
      <c r="FL382">
        <v>66.271410000000003</v>
      </c>
      <c r="FM382">
        <v>62.30377</v>
      </c>
      <c r="FN382">
        <v>59.743510000000001</v>
      </c>
      <c r="FO382">
        <v>57.794890000000002</v>
      </c>
      <c r="FP382">
        <v>56.181429999999999</v>
      </c>
      <c r="FQ382">
        <v>54.856949999999998</v>
      </c>
      <c r="FR382">
        <v>0.16770689999999999</v>
      </c>
      <c r="FS382">
        <v>0.20085620000000001</v>
      </c>
      <c r="FT382">
        <v>0.35725869999999998</v>
      </c>
    </row>
    <row r="383" spans="1:176" x14ac:dyDescent="0.2">
      <c r="A383" t="s">
        <v>199</v>
      </c>
      <c r="B383" t="s">
        <v>194</v>
      </c>
      <c r="C383" t="s">
        <v>1</v>
      </c>
      <c r="D383" t="s">
        <v>250</v>
      </c>
      <c r="E383">
        <v>253</v>
      </c>
      <c r="F383">
        <v>6.2069510000000001</v>
      </c>
      <c r="G383">
        <v>6.2585230000000003</v>
      </c>
      <c r="H383">
        <v>6.2631519999999998</v>
      </c>
      <c r="I383">
        <v>6.2017239999999996</v>
      </c>
      <c r="J383">
        <v>6.1456549999999996</v>
      </c>
      <c r="K383">
        <v>7.0377859999999997</v>
      </c>
      <c r="L383">
        <v>7.9801510000000002</v>
      </c>
      <c r="M383">
        <v>8.6754370000000005</v>
      </c>
      <c r="N383">
        <v>11.11918</v>
      </c>
      <c r="O383">
        <v>12.584429999999999</v>
      </c>
      <c r="P383">
        <v>13.78712</v>
      </c>
      <c r="Q383">
        <v>14.95299</v>
      </c>
      <c r="R383">
        <v>15.420070000000001</v>
      </c>
      <c r="S383">
        <v>16.34883</v>
      </c>
      <c r="T383">
        <v>16.556809999999999</v>
      </c>
      <c r="U383">
        <v>15.563890000000001</v>
      </c>
      <c r="V383">
        <v>14.64626</v>
      </c>
      <c r="W383">
        <v>12.939780000000001</v>
      </c>
      <c r="X383">
        <v>11.71963</v>
      </c>
      <c r="Y383">
        <v>12.111370000000001</v>
      </c>
      <c r="Z383">
        <v>10.858919999999999</v>
      </c>
      <c r="AA383">
        <v>9.0998549999999998</v>
      </c>
      <c r="AB383">
        <v>7.1337000000000002</v>
      </c>
      <c r="AC383">
        <v>6.3563520000000002</v>
      </c>
      <c r="AD383">
        <v>-1.2516899999999999E-2</v>
      </c>
      <c r="AE383">
        <v>-5.13833E-2</v>
      </c>
      <c r="AF383">
        <v>8.7290900000000005E-2</v>
      </c>
      <c r="AG383">
        <v>3.9625100000000003E-2</v>
      </c>
      <c r="AH383">
        <v>-9.5849299999999998E-2</v>
      </c>
      <c r="AI383">
        <v>9.7709199999999996E-2</v>
      </c>
      <c r="AJ383">
        <v>-0.11451509999999999</v>
      </c>
      <c r="AK383">
        <v>-0.26687179999999999</v>
      </c>
      <c r="AL383">
        <v>0.2122889</v>
      </c>
      <c r="AM383">
        <v>0.3195424</v>
      </c>
      <c r="AN383">
        <v>0.35473749999999998</v>
      </c>
      <c r="AO383">
        <v>0.78055399999999997</v>
      </c>
      <c r="AP383">
        <v>0.60052150000000004</v>
      </c>
      <c r="AQ383">
        <v>0.51562240000000004</v>
      </c>
      <c r="AR383">
        <v>0.61589130000000003</v>
      </c>
      <c r="AS383">
        <v>0.76151259999999998</v>
      </c>
      <c r="AT383">
        <v>1.106633</v>
      </c>
      <c r="AU383">
        <v>1.05697</v>
      </c>
      <c r="AV383">
        <v>0.83334929999999996</v>
      </c>
      <c r="AW383">
        <v>0.83165040000000001</v>
      </c>
      <c r="AX383">
        <v>0.70348250000000001</v>
      </c>
      <c r="AY383">
        <v>0.45004850000000002</v>
      </c>
      <c r="AZ383">
        <v>7.9587599999999994E-2</v>
      </c>
      <c r="BA383">
        <v>-0.1192209</v>
      </c>
      <c r="BB383">
        <v>7.6689599999999997E-2</v>
      </c>
      <c r="BC383">
        <v>4.3236999999999998E-2</v>
      </c>
      <c r="BD383">
        <v>0.17124229999999999</v>
      </c>
      <c r="BE383">
        <v>0.13581489999999999</v>
      </c>
      <c r="BF383">
        <v>-7.2253999999999999E-3</v>
      </c>
      <c r="BG383">
        <v>0.18800910000000001</v>
      </c>
      <c r="BH383">
        <v>9.7940000000000006E-4</v>
      </c>
      <c r="BI383">
        <v>-0.14382139999999999</v>
      </c>
      <c r="BJ383">
        <v>0.38717439999999997</v>
      </c>
      <c r="BK383">
        <v>0.50120120000000001</v>
      </c>
      <c r="BL383">
        <v>0.56766989999999995</v>
      </c>
      <c r="BM383">
        <v>1.0240990000000001</v>
      </c>
      <c r="BN383">
        <v>0.89091920000000002</v>
      </c>
      <c r="BO383">
        <v>0.83460509999999999</v>
      </c>
      <c r="BP383">
        <v>0.97520859999999998</v>
      </c>
      <c r="BQ383">
        <v>1.0624670000000001</v>
      </c>
      <c r="BR383">
        <v>1.3831720000000001</v>
      </c>
      <c r="BS383">
        <v>1.2972779999999999</v>
      </c>
      <c r="BT383">
        <v>1.061035</v>
      </c>
      <c r="BU383">
        <v>1.0264390000000001</v>
      </c>
      <c r="BV383">
        <v>0.87127829999999995</v>
      </c>
      <c r="BW383">
        <v>0.62281889999999995</v>
      </c>
      <c r="BX383">
        <v>0.21530250000000001</v>
      </c>
      <c r="BY383">
        <v>-1.0232700000000001E-2</v>
      </c>
      <c r="BZ383">
        <v>0.13847370000000001</v>
      </c>
      <c r="CA383">
        <v>0.1087706</v>
      </c>
      <c r="CB383">
        <v>0.2293868</v>
      </c>
      <c r="CC383">
        <v>0.2024357</v>
      </c>
      <c r="CD383">
        <v>5.4155300000000003E-2</v>
      </c>
      <c r="CE383">
        <v>0.25055060000000001</v>
      </c>
      <c r="CF383">
        <v>8.0970500000000001E-2</v>
      </c>
      <c r="CG383">
        <v>-5.8597099999999999E-2</v>
      </c>
      <c r="CH383">
        <v>0.50829950000000002</v>
      </c>
      <c r="CI383">
        <v>0.62701759999999995</v>
      </c>
      <c r="CJ383">
        <v>0.71514619999999995</v>
      </c>
      <c r="CK383">
        <v>1.192777</v>
      </c>
      <c r="CL383">
        <v>1.0920479999999999</v>
      </c>
      <c r="CM383">
        <v>1.0555319999999999</v>
      </c>
      <c r="CN383">
        <v>1.2240709999999999</v>
      </c>
      <c r="CO383">
        <v>1.270907</v>
      </c>
      <c r="CP383">
        <v>1.574702</v>
      </c>
      <c r="CQ383">
        <v>1.4637150000000001</v>
      </c>
      <c r="CR383">
        <v>1.218729</v>
      </c>
      <c r="CS383">
        <v>1.1613500000000001</v>
      </c>
      <c r="CT383">
        <v>0.98749330000000002</v>
      </c>
      <c r="CU383">
        <v>0.74247909999999995</v>
      </c>
      <c r="CV383">
        <v>0.30929820000000002</v>
      </c>
      <c r="CW383">
        <v>6.5252299999999999E-2</v>
      </c>
      <c r="CX383">
        <v>0.20025789999999999</v>
      </c>
      <c r="CY383">
        <v>0.1743043</v>
      </c>
      <c r="CZ383">
        <v>0.28753129999999999</v>
      </c>
      <c r="DA383">
        <v>0.26905649999999998</v>
      </c>
      <c r="DB383">
        <v>0.115536</v>
      </c>
      <c r="DC383">
        <v>0.31309209999999998</v>
      </c>
      <c r="DD383">
        <v>0.16096160000000001</v>
      </c>
      <c r="DE383">
        <v>2.66272E-2</v>
      </c>
      <c r="DF383">
        <v>0.6294246</v>
      </c>
      <c r="DG383">
        <v>0.75283389999999994</v>
      </c>
      <c r="DH383">
        <v>0.86262249999999996</v>
      </c>
      <c r="DI383">
        <v>1.3614550000000001</v>
      </c>
      <c r="DJ383">
        <v>1.2931760000000001</v>
      </c>
      <c r="DK383">
        <v>1.2764580000000001</v>
      </c>
      <c r="DL383">
        <v>1.472933</v>
      </c>
      <c r="DM383">
        <v>1.479347</v>
      </c>
      <c r="DN383">
        <v>1.766232</v>
      </c>
      <c r="DO383">
        <v>1.6301509999999999</v>
      </c>
      <c r="DP383">
        <v>1.376423</v>
      </c>
      <c r="DQ383">
        <v>1.29626</v>
      </c>
      <c r="DR383">
        <v>1.1037079999999999</v>
      </c>
      <c r="DS383">
        <v>0.86213930000000005</v>
      </c>
      <c r="DT383">
        <v>0.40329389999999998</v>
      </c>
      <c r="DU383">
        <v>0.14073720000000001</v>
      </c>
      <c r="DV383">
        <v>0.28946440000000001</v>
      </c>
      <c r="DW383">
        <v>0.26892450000000001</v>
      </c>
      <c r="DX383">
        <v>0.3714828</v>
      </c>
      <c r="DY383">
        <v>0.36524630000000002</v>
      </c>
      <c r="DZ383">
        <v>0.20415990000000001</v>
      </c>
      <c r="EA383">
        <v>0.40339199999999997</v>
      </c>
      <c r="EB383">
        <v>0.27645609999999998</v>
      </c>
      <c r="EC383">
        <v>0.14967759999999999</v>
      </c>
      <c r="ED383">
        <v>0.80430999999999997</v>
      </c>
      <c r="EE383">
        <v>0.93449269999999995</v>
      </c>
      <c r="EF383">
        <v>1.075555</v>
      </c>
      <c r="EG383">
        <v>1.6049990000000001</v>
      </c>
      <c r="EH383">
        <v>1.583574</v>
      </c>
      <c r="EI383">
        <v>1.5954410000000001</v>
      </c>
      <c r="EJ383">
        <v>1.8322499999999999</v>
      </c>
      <c r="EK383">
        <v>1.7803009999999999</v>
      </c>
      <c r="EL383">
        <v>2.0427719999999998</v>
      </c>
      <c r="EM383">
        <v>1.8704590000000001</v>
      </c>
      <c r="EN383">
        <v>1.6041080000000001</v>
      </c>
      <c r="EO383">
        <v>1.4910490000000001</v>
      </c>
      <c r="EP383">
        <v>1.271504</v>
      </c>
      <c r="EQ383">
        <v>1.03491</v>
      </c>
      <c r="ER383">
        <v>0.53900870000000001</v>
      </c>
      <c r="ES383">
        <v>0.24972549999999999</v>
      </c>
      <c r="ET383">
        <v>60.235129999999998</v>
      </c>
      <c r="EU383">
        <v>59.200940000000003</v>
      </c>
      <c r="EV383">
        <v>58.138959999999997</v>
      </c>
      <c r="EW383">
        <v>57.913879999999999</v>
      </c>
      <c r="EX383">
        <v>57.270699999999998</v>
      </c>
      <c r="EY383">
        <v>56.73798</v>
      </c>
      <c r="EZ383">
        <v>56.438589999999998</v>
      </c>
      <c r="FA383">
        <v>56.777430000000003</v>
      </c>
      <c r="FB383">
        <v>58.670349999999999</v>
      </c>
      <c r="FC383">
        <v>62.2104</v>
      </c>
      <c r="FD383">
        <v>64.911940000000001</v>
      </c>
      <c r="FE383">
        <v>67.626140000000007</v>
      </c>
      <c r="FF383">
        <v>69.828389999999999</v>
      </c>
      <c r="FG383">
        <v>71.899990000000003</v>
      </c>
      <c r="FH383">
        <v>73.208470000000005</v>
      </c>
      <c r="FI383">
        <v>73.992350000000002</v>
      </c>
      <c r="FJ383">
        <v>73.796279999999996</v>
      </c>
      <c r="FK383">
        <v>72.934020000000004</v>
      </c>
      <c r="FL383">
        <v>69.89085</v>
      </c>
      <c r="FM383">
        <v>65.820930000000004</v>
      </c>
      <c r="FN383">
        <v>63.051769999999998</v>
      </c>
      <c r="FO383">
        <v>60.763179999999998</v>
      </c>
      <c r="FP383">
        <v>59.025570000000002</v>
      </c>
      <c r="FQ383">
        <v>57.820300000000003</v>
      </c>
      <c r="FR383">
        <v>0.16770689999999999</v>
      </c>
      <c r="FS383">
        <v>0.20085620000000001</v>
      </c>
      <c r="FT383">
        <v>0.35725869999999998</v>
      </c>
    </row>
    <row r="384" spans="1:176" x14ac:dyDescent="0.2">
      <c r="A384" t="s">
        <v>199</v>
      </c>
      <c r="B384" t="s">
        <v>194</v>
      </c>
      <c r="C384" t="s">
        <v>1</v>
      </c>
      <c r="D384" t="s">
        <v>235</v>
      </c>
      <c r="E384">
        <v>253</v>
      </c>
      <c r="F384">
        <v>6.7092010000000002</v>
      </c>
      <c r="G384">
        <v>6.6121780000000001</v>
      </c>
      <c r="H384">
        <v>6.5147630000000003</v>
      </c>
      <c r="I384">
        <v>6.4376119999999997</v>
      </c>
      <c r="J384">
        <v>6.6287029999999998</v>
      </c>
      <c r="K384">
        <v>7.498475</v>
      </c>
      <c r="L384">
        <v>8.5782380000000007</v>
      </c>
      <c r="M384">
        <v>9.4223379999999999</v>
      </c>
      <c r="N384">
        <v>12.23873</v>
      </c>
      <c r="O384">
        <v>13.916029999999999</v>
      </c>
      <c r="P384">
        <v>15.546749999999999</v>
      </c>
      <c r="Q384">
        <v>16.89678</v>
      </c>
      <c r="R384">
        <v>17.658090000000001</v>
      </c>
      <c r="S384">
        <v>18.50347</v>
      </c>
      <c r="T384">
        <v>18.925689999999999</v>
      </c>
      <c r="U384">
        <v>18.141639999999999</v>
      </c>
      <c r="V384">
        <v>17.32367</v>
      </c>
      <c r="W384">
        <v>15.430720000000001</v>
      </c>
      <c r="X384">
        <v>13.78905</v>
      </c>
      <c r="Y384">
        <v>13.32672</v>
      </c>
      <c r="Z384">
        <v>12.03284</v>
      </c>
      <c r="AA384">
        <v>9.9836460000000002</v>
      </c>
      <c r="AB384">
        <v>8.0367280000000001</v>
      </c>
      <c r="AC384">
        <v>7.0709109999999997</v>
      </c>
      <c r="AD384">
        <v>7.5737700000000005E-2</v>
      </c>
      <c r="AE384">
        <v>2.95331E-2</v>
      </c>
      <c r="AF384">
        <v>0.1372902</v>
      </c>
      <c r="AG384">
        <v>0.12710769999999999</v>
      </c>
      <c r="AH384">
        <v>-5.0931499999999998E-2</v>
      </c>
      <c r="AI384">
        <v>2.8715999999999998E-2</v>
      </c>
      <c r="AJ384">
        <v>-1.2189699999999999E-2</v>
      </c>
      <c r="AK384">
        <v>-0.16827259999999999</v>
      </c>
      <c r="AL384">
        <v>0.238037</v>
      </c>
      <c r="AM384">
        <v>0.1297461</v>
      </c>
      <c r="AN384">
        <v>0.17496159999999999</v>
      </c>
      <c r="AO384">
        <v>0.40652850000000001</v>
      </c>
      <c r="AP384">
        <v>0.29010150000000001</v>
      </c>
      <c r="AQ384">
        <v>0.23782329999999999</v>
      </c>
      <c r="AR384">
        <v>0.26871800000000001</v>
      </c>
      <c r="AS384">
        <v>0.55614200000000003</v>
      </c>
      <c r="AT384">
        <v>0.84007969999999998</v>
      </c>
      <c r="AU384">
        <v>0.68798709999999996</v>
      </c>
      <c r="AV384">
        <v>0.55653730000000001</v>
      </c>
      <c r="AW384">
        <v>0.66339959999999998</v>
      </c>
      <c r="AX384">
        <v>0.57791219999999999</v>
      </c>
      <c r="AY384">
        <v>0.37754120000000002</v>
      </c>
      <c r="AZ384">
        <v>0.1510908</v>
      </c>
      <c r="BA384">
        <v>1.0629400000000001E-2</v>
      </c>
      <c r="BB384">
        <v>0.16494420000000001</v>
      </c>
      <c r="BC384">
        <v>0.1241534</v>
      </c>
      <c r="BD384">
        <v>0.22124170000000001</v>
      </c>
      <c r="BE384">
        <v>0.22329750000000001</v>
      </c>
      <c r="BF384">
        <v>3.7692499999999997E-2</v>
      </c>
      <c r="BG384">
        <v>0.119016</v>
      </c>
      <c r="BH384">
        <v>0.1033047</v>
      </c>
      <c r="BI384">
        <v>-4.5222199999999997E-2</v>
      </c>
      <c r="BJ384">
        <v>0.41292240000000002</v>
      </c>
      <c r="BK384">
        <v>0.31140489999999998</v>
      </c>
      <c r="BL384">
        <v>0.38789400000000002</v>
      </c>
      <c r="BM384">
        <v>0.65007300000000001</v>
      </c>
      <c r="BN384">
        <v>0.58049919999999999</v>
      </c>
      <c r="BO384">
        <v>0.55680600000000002</v>
      </c>
      <c r="BP384">
        <v>0.62803529999999996</v>
      </c>
      <c r="BQ384">
        <v>0.85709619999999997</v>
      </c>
      <c r="BR384">
        <v>1.116619</v>
      </c>
      <c r="BS384">
        <v>0.92829499999999998</v>
      </c>
      <c r="BT384">
        <v>0.78422250000000004</v>
      </c>
      <c r="BU384">
        <v>0.85818850000000002</v>
      </c>
      <c r="BV384">
        <v>0.74570800000000004</v>
      </c>
      <c r="BW384">
        <v>0.55031149999999995</v>
      </c>
      <c r="BX384">
        <v>0.2868057</v>
      </c>
      <c r="BY384">
        <v>0.11961769999999999</v>
      </c>
      <c r="BZ384">
        <v>0.22672829999999999</v>
      </c>
      <c r="CA384">
        <v>0.18968699999999999</v>
      </c>
      <c r="CB384">
        <v>0.27938619999999997</v>
      </c>
      <c r="CC384">
        <v>0.28991820000000001</v>
      </c>
      <c r="CD384">
        <v>9.9073099999999997E-2</v>
      </c>
      <c r="CE384">
        <v>0.18155740000000001</v>
      </c>
      <c r="CF384">
        <v>0.18329580000000001</v>
      </c>
      <c r="CG384">
        <v>4.0002099999999999E-2</v>
      </c>
      <c r="CH384">
        <v>0.53404750000000001</v>
      </c>
      <c r="CI384">
        <v>0.43722119999999998</v>
      </c>
      <c r="CJ384">
        <v>0.53537029999999997</v>
      </c>
      <c r="CK384">
        <v>0.81875120000000001</v>
      </c>
      <c r="CL384">
        <v>0.78162779999999998</v>
      </c>
      <c r="CM384">
        <v>0.77773239999999999</v>
      </c>
      <c r="CN384">
        <v>0.87689740000000005</v>
      </c>
      <c r="CO384">
        <v>1.065536</v>
      </c>
      <c r="CP384">
        <v>1.308149</v>
      </c>
      <c r="CQ384">
        <v>1.0947309999999999</v>
      </c>
      <c r="CR384">
        <v>0.94191659999999999</v>
      </c>
      <c r="CS384">
        <v>0.9930987</v>
      </c>
      <c r="CT384">
        <v>0.86192299999999999</v>
      </c>
      <c r="CU384">
        <v>0.66997169999999995</v>
      </c>
      <c r="CV384">
        <v>0.38080140000000001</v>
      </c>
      <c r="CW384">
        <v>0.19510259999999999</v>
      </c>
      <c r="CX384">
        <v>0.28851250000000001</v>
      </c>
      <c r="CY384">
        <v>0.25522070000000002</v>
      </c>
      <c r="CZ384">
        <v>0.33753070000000002</v>
      </c>
      <c r="DA384">
        <v>0.35653899999999999</v>
      </c>
      <c r="DB384">
        <v>0.16045380000000001</v>
      </c>
      <c r="DC384">
        <v>0.24409890000000001</v>
      </c>
      <c r="DD384">
        <v>0.26328689999999999</v>
      </c>
      <c r="DE384">
        <v>0.12522639999999999</v>
      </c>
      <c r="DF384">
        <v>0.65517259999999999</v>
      </c>
      <c r="DG384">
        <v>0.56303749999999997</v>
      </c>
      <c r="DH384">
        <v>0.68284659999999997</v>
      </c>
      <c r="DI384">
        <v>0.98742929999999995</v>
      </c>
      <c r="DJ384">
        <v>0.98275639999999997</v>
      </c>
      <c r="DK384">
        <v>0.99865879999999996</v>
      </c>
      <c r="DL384">
        <v>1.125759</v>
      </c>
      <c r="DM384">
        <v>1.273976</v>
      </c>
      <c r="DN384">
        <v>1.499679</v>
      </c>
      <c r="DO384">
        <v>1.2611680000000001</v>
      </c>
      <c r="DP384">
        <v>1.0996109999999999</v>
      </c>
      <c r="DQ384">
        <v>1.128009</v>
      </c>
      <c r="DR384">
        <v>0.9781379</v>
      </c>
      <c r="DS384">
        <v>0.78963190000000005</v>
      </c>
      <c r="DT384">
        <v>0.47479710000000003</v>
      </c>
      <c r="DU384">
        <v>0.27058759999999998</v>
      </c>
      <c r="DV384">
        <v>0.37771890000000002</v>
      </c>
      <c r="DW384">
        <v>0.34984090000000001</v>
      </c>
      <c r="DX384">
        <v>0.42148210000000003</v>
      </c>
      <c r="DY384">
        <v>0.45272879999999999</v>
      </c>
      <c r="DZ384">
        <v>0.24907779999999999</v>
      </c>
      <c r="EA384">
        <v>0.3343988</v>
      </c>
      <c r="EB384">
        <v>0.37878139999999999</v>
      </c>
      <c r="EC384">
        <v>0.24827669999999999</v>
      </c>
      <c r="ED384">
        <v>0.83005810000000002</v>
      </c>
      <c r="EE384">
        <v>0.74469629999999998</v>
      </c>
      <c r="EF384">
        <v>0.89577899999999999</v>
      </c>
      <c r="EG384">
        <v>1.230974</v>
      </c>
      <c r="EH384">
        <v>1.2731539999999999</v>
      </c>
      <c r="EI384">
        <v>1.3176410000000001</v>
      </c>
      <c r="EJ384">
        <v>1.485077</v>
      </c>
      <c r="EK384">
        <v>1.5749299999999999</v>
      </c>
      <c r="EL384">
        <v>1.7762180000000001</v>
      </c>
      <c r="EM384">
        <v>1.501476</v>
      </c>
      <c r="EN384">
        <v>1.327296</v>
      </c>
      <c r="EO384">
        <v>1.3227979999999999</v>
      </c>
      <c r="EP384">
        <v>1.145934</v>
      </c>
      <c r="EQ384">
        <v>0.96240219999999999</v>
      </c>
      <c r="ER384">
        <v>0.61051200000000005</v>
      </c>
      <c r="ES384">
        <v>0.37957580000000002</v>
      </c>
      <c r="ET384">
        <v>64.467479999999995</v>
      </c>
      <c r="EU384">
        <v>63.63411</v>
      </c>
      <c r="EV384">
        <v>62.92624</v>
      </c>
      <c r="EW384">
        <v>62.210419999999999</v>
      </c>
      <c r="EX384">
        <v>61.60228</v>
      </c>
      <c r="EY384">
        <v>61.15025</v>
      </c>
      <c r="EZ384">
        <v>60.694969999999998</v>
      </c>
      <c r="FA384">
        <v>61.553789999999999</v>
      </c>
      <c r="FB384">
        <v>65.271460000000005</v>
      </c>
      <c r="FC384">
        <v>69.380889999999994</v>
      </c>
      <c r="FD384">
        <v>72.840100000000007</v>
      </c>
      <c r="FE384">
        <v>75.921170000000004</v>
      </c>
      <c r="FF384">
        <v>78.698980000000006</v>
      </c>
      <c r="FG384">
        <v>81.055319999999995</v>
      </c>
      <c r="FH384">
        <v>82.713909999999998</v>
      </c>
      <c r="FI384">
        <v>83.585719999999995</v>
      </c>
      <c r="FJ384">
        <v>83.520319999999998</v>
      </c>
      <c r="FK384">
        <v>82.097329999999999</v>
      </c>
      <c r="FL384">
        <v>79.001279999999994</v>
      </c>
      <c r="FM384">
        <v>74.226550000000003</v>
      </c>
      <c r="FN384">
        <v>70.57423</v>
      </c>
      <c r="FO384">
        <v>68.104050000000001</v>
      </c>
      <c r="FP384">
        <v>66.501840000000001</v>
      </c>
      <c r="FQ384">
        <v>65.444559999999996</v>
      </c>
      <c r="FR384">
        <v>0.16770689999999999</v>
      </c>
      <c r="FS384">
        <v>0.20085620000000001</v>
      </c>
      <c r="FT384">
        <v>0.35725869999999998</v>
      </c>
    </row>
    <row r="385" spans="1:176" x14ac:dyDescent="0.2">
      <c r="A385" t="s">
        <v>199</v>
      </c>
      <c r="B385" t="s">
        <v>194</v>
      </c>
      <c r="C385" t="s">
        <v>1</v>
      </c>
      <c r="D385" t="s">
        <v>246</v>
      </c>
      <c r="E385">
        <v>253</v>
      </c>
      <c r="F385">
        <v>7.105124</v>
      </c>
      <c r="G385">
        <v>6.9215249999999999</v>
      </c>
      <c r="H385">
        <v>6.6598750000000004</v>
      </c>
      <c r="I385">
        <v>6.5697109999999999</v>
      </c>
      <c r="J385">
        <v>6.7409230000000004</v>
      </c>
      <c r="K385">
        <v>7.5100280000000001</v>
      </c>
      <c r="L385">
        <v>8.8236260000000009</v>
      </c>
      <c r="M385">
        <v>9.4290380000000003</v>
      </c>
      <c r="N385">
        <v>12.67966</v>
      </c>
      <c r="O385">
        <v>14.81939</v>
      </c>
      <c r="P385">
        <v>17.222829999999998</v>
      </c>
      <c r="Q385">
        <v>19.04063</v>
      </c>
      <c r="R385">
        <v>19.7606</v>
      </c>
      <c r="S385">
        <v>20.421990000000001</v>
      </c>
      <c r="T385">
        <v>20.9115</v>
      </c>
      <c r="U385">
        <v>19.945509999999999</v>
      </c>
      <c r="V385">
        <v>19.194710000000001</v>
      </c>
      <c r="W385">
        <v>17.718350000000001</v>
      </c>
      <c r="X385">
        <v>16.19303</v>
      </c>
      <c r="Y385">
        <v>15.2188</v>
      </c>
      <c r="Z385">
        <v>13.51432</v>
      </c>
      <c r="AA385">
        <v>11.694240000000001</v>
      </c>
      <c r="AB385">
        <v>9.6036370000000009</v>
      </c>
      <c r="AC385">
        <v>8.3532139999999995</v>
      </c>
      <c r="AD385">
        <v>0.14671980000000001</v>
      </c>
      <c r="AE385">
        <v>9.4664600000000002E-2</v>
      </c>
      <c r="AF385">
        <v>0.17651259999999999</v>
      </c>
      <c r="AG385">
        <v>0.1952393</v>
      </c>
      <c r="AH385">
        <v>-1.6546499999999999E-2</v>
      </c>
      <c r="AI385">
        <v>-2.7608799999999999E-2</v>
      </c>
      <c r="AJ385">
        <v>6.7831900000000001E-2</v>
      </c>
      <c r="AK385">
        <v>-9.2414300000000005E-2</v>
      </c>
      <c r="AL385">
        <v>0.25847500000000001</v>
      </c>
      <c r="AM385">
        <v>-2.5530600000000001E-2</v>
      </c>
      <c r="AN385">
        <v>2.6866399999999999E-2</v>
      </c>
      <c r="AO385">
        <v>9.5642400000000002E-2</v>
      </c>
      <c r="AP385">
        <v>3.3195299999999997E-2</v>
      </c>
      <c r="AQ385">
        <v>9.2204000000000001E-3</v>
      </c>
      <c r="AR385">
        <v>-1.57822E-2</v>
      </c>
      <c r="AS385">
        <v>0.38497120000000001</v>
      </c>
      <c r="AT385">
        <v>0.61890469999999997</v>
      </c>
      <c r="AU385">
        <v>0.38620929999999998</v>
      </c>
      <c r="AV385">
        <v>0.3266848</v>
      </c>
      <c r="AW385">
        <v>0.52526669999999998</v>
      </c>
      <c r="AX385">
        <v>0.47804980000000002</v>
      </c>
      <c r="AY385">
        <v>0.32044129999999998</v>
      </c>
      <c r="AZ385">
        <v>0.21137349999999999</v>
      </c>
      <c r="BA385">
        <v>0.11925189999999999</v>
      </c>
      <c r="BB385">
        <v>0.23592630000000001</v>
      </c>
      <c r="BC385">
        <v>0.1892848</v>
      </c>
      <c r="BD385">
        <v>0.26046399999999997</v>
      </c>
      <c r="BE385">
        <v>0.2914291</v>
      </c>
      <c r="BF385">
        <v>7.20774E-2</v>
      </c>
      <c r="BG385">
        <v>6.26911E-2</v>
      </c>
      <c r="BH385">
        <v>0.1833263</v>
      </c>
      <c r="BI385">
        <v>3.0636099999999999E-2</v>
      </c>
      <c r="BJ385">
        <v>0.43336039999999998</v>
      </c>
      <c r="BK385">
        <v>0.15612819999999999</v>
      </c>
      <c r="BL385">
        <v>0.23979880000000001</v>
      </c>
      <c r="BM385">
        <v>0.33918690000000001</v>
      </c>
      <c r="BN385">
        <v>0.32359300000000002</v>
      </c>
      <c r="BO385">
        <v>0.32820310000000003</v>
      </c>
      <c r="BP385">
        <v>0.34353509999999998</v>
      </c>
      <c r="BQ385">
        <v>0.68592540000000002</v>
      </c>
      <c r="BR385">
        <v>0.89544369999999995</v>
      </c>
      <c r="BS385">
        <v>0.62651710000000005</v>
      </c>
      <c r="BT385">
        <v>0.55437000000000003</v>
      </c>
      <c r="BU385">
        <v>0.72005560000000002</v>
      </c>
      <c r="BV385">
        <v>0.64584569999999997</v>
      </c>
      <c r="BW385">
        <v>0.49321159999999997</v>
      </c>
      <c r="BX385">
        <v>0.34708830000000002</v>
      </c>
      <c r="BY385">
        <v>0.2282401</v>
      </c>
      <c r="BZ385">
        <v>0.29771039999999999</v>
      </c>
      <c r="CA385">
        <v>0.2548185</v>
      </c>
      <c r="CB385">
        <v>0.31860850000000002</v>
      </c>
      <c r="CC385">
        <v>0.35804989999999998</v>
      </c>
      <c r="CD385">
        <v>0.1334581</v>
      </c>
      <c r="CE385">
        <v>0.1252326</v>
      </c>
      <c r="CF385">
        <v>0.26331739999999998</v>
      </c>
      <c r="CG385">
        <v>0.1158604</v>
      </c>
      <c r="CH385">
        <v>0.55448549999999996</v>
      </c>
      <c r="CI385">
        <v>0.28194449999999999</v>
      </c>
      <c r="CJ385">
        <v>0.38727509999999998</v>
      </c>
      <c r="CK385">
        <v>0.50786509999999996</v>
      </c>
      <c r="CL385">
        <v>0.52472160000000001</v>
      </c>
      <c r="CM385">
        <v>0.54912950000000005</v>
      </c>
      <c r="CN385">
        <v>0.59239719999999996</v>
      </c>
      <c r="CO385">
        <v>0.89436539999999998</v>
      </c>
      <c r="CP385">
        <v>1.0869740000000001</v>
      </c>
      <c r="CQ385">
        <v>0.79295360000000004</v>
      </c>
      <c r="CR385">
        <v>0.71206409999999998</v>
      </c>
      <c r="CS385">
        <v>0.8549658</v>
      </c>
      <c r="CT385">
        <v>0.76206059999999998</v>
      </c>
      <c r="CU385">
        <v>0.61287179999999997</v>
      </c>
      <c r="CV385">
        <v>0.44108409999999998</v>
      </c>
      <c r="CW385">
        <v>0.30372510000000003</v>
      </c>
      <c r="CX385">
        <v>0.35949449999999999</v>
      </c>
      <c r="CY385">
        <v>0.32035219999999998</v>
      </c>
      <c r="CZ385">
        <v>0.376753</v>
      </c>
      <c r="DA385">
        <v>0.42467060000000001</v>
      </c>
      <c r="DB385">
        <v>0.19483880000000001</v>
      </c>
      <c r="DC385">
        <v>0.187774</v>
      </c>
      <c r="DD385">
        <v>0.34330850000000002</v>
      </c>
      <c r="DE385">
        <v>0.20108470000000001</v>
      </c>
      <c r="DF385">
        <v>0.67561059999999995</v>
      </c>
      <c r="DG385">
        <v>0.40776079999999998</v>
      </c>
      <c r="DH385">
        <v>0.53475139999999999</v>
      </c>
      <c r="DI385">
        <v>0.67654320000000001</v>
      </c>
      <c r="DJ385">
        <v>0.7258502</v>
      </c>
      <c r="DK385">
        <v>0.77005590000000002</v>
      </c>
      <c r="DL385">
        <v>0.84125919999999998</v>
      </c>
      <c r="DM385">
        <v>1.102805</v>
      </c>
      <c r="DN385">
        <v>1.2785040000000001</v>
      </c>
      <c r="DO385">
        <v>0.95938999999999997</v>
      </c>
      <c r="DP385">
        <v>0.86975820000000004</v>
      </c>
      <c r="DQ385">
        <v>0.98987599999999998</v>
      </c>
      <c r="DR385">
        <v>0.87827549999999999</v>
      </c>
      <c r="DS385">
        <v>0.73253199999999996</v>
      </c>
      <c r="DT385">
        <v>0.53507979999999999</v>
      </c>
      <c r="DU385">
        <v>0.37920999999999999</v>
      </c>
      <c r="DV385">
        <v>0.44870100000000002</v>
      </c>
      <c r="DW385">
        <v>0.41497240000000002</v>
      </c>
      <c r="DX385">
        <v>0.46070450000000002</v>
      </c>
      <c r="DY385">
        <v>0.52086049999999995</v>
      </c>
      <c r="DZ385">
        <v>0.28346270000000001</v>
      </c>
      <c r="EA385">
        <v>0.27807399999999999</v>
      </c>
      <c r="EB385">
        <v>0.45880300000000002</v>
      </c>
      <c r="EC385">
        <v>0.32413510000000001</v>
      </c>
      <c r="ED385">
        <v>0.85049609999999998</v>
      </c>
      <c r="EE385">
        <v>0.58941960000000004</v>
      </c>
      <c r="EF385">
        <v>0.74768369999999995</v>
      </c>
      <c r="EG385">
        <v>0.92008780000000001</v>
      </c>
      <c r="EH385">
        <v>1.016248</v>
      </c>
      <c r="EI385">
        <v>1.0890390000000001</v>
      </c>
      <c r="EJ385">
        <v>1.200577</v>
      </c>
      <c r="EK385">
        <v>1.4037599999999999</v>
      </c>
      <c r="EL385">
        <v>1.555043</v>
      </c>
      <c r="EM385">
        <v>1.1996979999999999</v>
      </c>
      <c r="EN385">
        <v>1.0974429999999999</v>
      </c>
      <c r="EO385">
        <v>1.1846650000000001</v>
      </c>
      <c r="EP385">
        <v>1.046071</v>
      </c>
      <c r="EQ385">
        <v>0.9053023</v>
      </c>
      <c r="ER385">
        <v>0.67079460000000002</v>
      </c>
      <c r="ES385">
        <v>0.48819829999999997</v>
      </c>
      <c r="ET385">
        <v>67.514920000000004</v>
      </c>
      <c r="EU385">
        <v>66.501140000000007</v>
      </c>
      <c r="EV385">
        <v>65.076840000000004</v>
      </c>
      <c r="EW385">
        <v>64.041560000000004</v>
      </c>
      <c r="EX385">
        <v>64.392809999999997</v>
      </c>
      <c r="EY385">
        <v>63.83428</v>
      </c>
      <c r="EZ385">
        <v>63.205289999999998</v>
      </c>
      <c r="FA385">
        <v>64.58005</v>
      </c>
      <c r="FB385">
        <v>69.506960000000007</v>
      </c>
      <c r="FC385">
        <v>75.043599999999998</v>
      </c>
      <c r="FD385">
        <v>80.630520000000004</v>
      </c>
      <c r="FE385">
        <v>85.02167</v>
      </c>
      <c r="FF385">
        <v>88.247129999999999</v>
      </c>
      <c r="FG385">
        <v>90.558409999999995</v>
      </c>
      <c r="FH385">
        <v>92.289990000000003</v>
      </c>
      <c r="FI385">
        <v>93.614580000000004</v>
      </c>
      <c r="FJ385">
        <v>93.768169999999998</v>
      </c>
      <c r="FK385">
        <v>92.555179999999993</v>
      </c>
      <c r="FL385">
        <v>88.528270000000006</v>
      </c>
      <c r="FM385">
        <v>81.906750000000002</v>
      </c>
      <c r="FN385">
        <v>77.670280000000005</v>
      </c>
      <c r="FO385">
        <v>74.491709999999998</v>
      </c>
      <c r="FP385">
        <v>72.334140000000005</v>
      </c>
      <c r="FQ385">
        <v>70.989720000000005</v>
      </c>
      <c r="FR385">
        <v>0.16770689999999999</v>
      </c>
      <c r="FS385">
        <v>0.20085620000000001</v>
      </c>
      <c r="FT385">
        <v>0.35725869999999998</v>
      </c>
    </row>
    <row r="386" spans="1:176" x14ac:dyDescent="0.2">
      <c r="A386" t="s">
        <v>199</v>
      </c>
      <c r="B386" t="s">
        <v>195</v>
      </c>
      <c r="C386" t="s">
        <v>1</v>
      </c>
      <c r="D386" t="s">
        <v>227</v>
      </c>
      <c r="E386">
        <v>399</v>
      </c>
      <c r="F386">
        <v>7.7006889999999997</v>
      </c>
      <c r="G386">
        <v>7.5354520000000003</v>
      </c>
      <c r="H386">
        <v>7.445659</v>
      </c>
      <c r="I386">
        <v>7.547587</v>
      </c>
      <c r="J386">
        <v>7.8921799999999998</v>
      </c>
      <c r="K386">
        <v>8.5517369999999993</v>
      </c>
      <c r="L386">
        <v>9.1102900000000009</v>
      </c>
      <c r="M386">
        <v>10.40518</v>
      </c>
      <c r="N386">
        <v>11.59939</v>
      </c>
      <c r="O386">
        <v>12.64368</v>
      </c>
      <c r="P386">
        <v>13.69543</v>
      </c>
      <c r="Q386">
        <v>14.642329999999999</v>
      </c>
      <c r="R386">
        <v>14.63951</v>
      </c>
      <c r="S386">
        <v>15.46838</v>
      </c>
      <c r="T386">
        <v>15.718909999999999</v>
      </c>
      <c r="U386">
        <v>15.31315</v>
      </c>
      <c r="V386">
        <v>14.425380000000001</v>
      </c>
      <c r="W386">
        <v>13.11631</v>
      </c>
      <c r="X386">
        <v>12.42104</v>
      </c>
      <c r="Y386">
        <v>12.121029999999999</v>
      </c>
      <c r="Z386">
        <v>12.030290000000001</v>
      </c>
      <c r="AA386">
        <v>10.66436</v>
      </c>
      <c r="AB386">
        <v>9.3771009999999997</v>
      </c>
      <c r="AC386">
        <v>8.4116129999999991</v>
      </c>
      <c r="AD386">
        <v>-0.1110338</v>
      </c>
      <c r="AE386">
        <v>-0.1026103</v>
      </c>
      <c r="AF386">
        <v>-0.1234968</v>
      </c>
      <c r="AG386">
        <v>-0.1205744</v>
      </c>
      <c r="AH386">
        <v>-0.2058191</v>
      </c>
      <c r="AI386">
        <v>-0.4456657</v>
      </c>
      <c r="AJ386">
        <v>-0.60102920000000004</v>
      </c>
      <c r="AK386">
        <v>-0.2253569</v>
      </c>
      <c r="AL386">
        <v>-0.4179872</v>
      </c>
      <c r="AM386">
        <v>-0.32569130000000002</v>
      </c>
      <c r="AN386">
        <v>-0.3005524</v>
      </c>
      <c r="AO386">
        <v>8.7509299999999998E-2</v>
      </c>
      <c r="AP386">
        <v>-2.9431599999999999E-2</v>
      </c>
      <c r="AQ386">
        <v>0.1620066</v>
      </c>
      <c r="AR386">
        <v>0.1489857</v>
      </c>
      <c r="AS386">
        <v>0.19636590000000001</v>
      </c>
      <c r="AT386">
        <v>0.18863750000000001</v>
      </c>
      <c r="AU386">
        <v>0.1800969</v>
      </c>
      <c r="AV386">
        <v>0.41446339999999998</v>
      </c>
      <c r="AW386">
        <v>0.52113399999999999</v>
      </c>
      <c r="AX386">
        <v>0.43142399999999997</v>
      </c>
      <c r="AY386">
        <v>0.26485560000000002</v>
      </c>
      <c r="AZ386">
        <v>0.25190820000000003</v>
      </c>
      <c r="BA386">
        <v>0.1061474</v>
      </c>
      <c r="BB386">
        <v>-5.8728599999999999E-2</v>
      </c>
      <c r="BC386">
        <v>-5.6476999999999999E-2</v>
      </c>
      <c r="BD386">
        <v>-7.5001100000000001E-2</v>
      </c>
      <c r="BE386">
        <v>-7.4668999999999999E-2</v>
      </c>
      <c r="BF386">
        <v>-0.16251760000000001</v>
      </c>
      <c r="BG386">
        <v>-0.39536090000000002</v>
      </c>
      <c r="BH386">
        <v>-0.53171630000000003</v>
      </c>
      <c r="BI386">
        <v>-0.13092709999999999</v>
      </c>
      <c r="BJ386">
        <v>-0.32819549999999997</v>
      </c>
      <c r="BK386">
        <v>-0.24707750000000001</v>
      </c>
      <c r="BL386">
        <v>-0.21781880000000001</v>
      </c>
      <c r="BM386">
        <v>0.16496279999999999</v>
      </c>
      <c r="BN386">
        <v>6.4807799999999999E-2</v>
      </c>
      <c r="BO386">
        <v>0.25395590000000001</v>
      </c>
      <c r="BP386">
        <v>0.23700099999999999</v>
      </c>
      <c r="BQ386">
        <v>0.28377350000000001</v>
      </c>
      <c r="BR386">
        <v>0.26749400000000001</v>
      </c>
      <c r="BS386">
        <v>0.26394960000000001</v>
      </c>
      <c r="BT386">
        <v>0.53806699999999996</v>
      </c>
      <c r="BU386">
        <v>0.59485129999999997</v>
      </c>
      <c r="BV386">
        <v>0.48916029999999999</v>
      </c>
      <c r="BW386">
        <v>0.31721880000000002</v>
      </c>
      <c r="BX386">
        <v>0.29989339999999998</v>
      </c>
      <c r="BY386">
        <v>0.15146319999999999</v>
      </c>
      <c r="BZ386">
        <v>-2.25022E-2</v>
      </c>
      <c r="CA386">
        <v>-2.45252E-2</v>
      </c>
      <c r="CB386">
        <v>-4.1413100000000001E-2</v>
      </c>
      <c r="CC386">
        <v>-4.2875099999999999E-2</v>
      </c>
      <c r="CD386">
        <v>-0.13252710000000001</v>
      </c>
      <c r="CE386">
        <v>-0.3605199</v>
      </c>
      <c r="CF386">
        <v>-0.48371039999999998</v>
      </c>
      <c r="CG386">
        <v>-6.5525399999999998E-2</v>
      </c>
      <c r="CH386">
        <v>-0.26600610000000002</v>
      </c>
      <c r="CI386">
        <v>-0.19262979999999999</v>
      </c>
      <c r="CJ386">
        <v>-0.16051779999999999</v>
      </c>
      <c r="CK386">
        <v>0.21860679999999999</v>
      </c>
      <c r="CL386">
        <v>0.13007769999999999</v>
      </c>
      <c r="CM386">
        <v>0.31763970000000002</v>
      </c>
      <c r="CN386">
        <v>0.29796020000000001</v>
      </c>
      <c r="CO386">
        <v>0.3443118</v>
      </c>
      <c r="CP386">
        <v>0.3221098</v>
      </c>
      <c r="CQ386">
        <v>0.32202570000000003</v>
      </c>
      <c r="CR386">
        <v>0.62367450000000002</v>
      </c>
      <c r="CS386">
        <v>0.64590780000000003</v>
      </c>
      <c r="CT386">
        <v>0.52914830000000002</v>
      </c>
      <c r="CU386">
        <v>0.3534853</v>
      </c>
      <c r="CV386">
        <v>0.33312789999999998</v>
      </c>
      <c r="CW386">
        <v>0.1828487</v>
      </c>
      <c r="CX386">
        <v>1.37243E-2</v>
      </c>
      <c r="CY386">
        <v>7.4264999999999999E-3</v>
      </c>
      <c r="CZ386">
        <v>-7.8250999999999998E-3</v>
      </c>
      <c r="DA386">
        <v>-1.1081199999999999E-2</v>
      </c>
      <c r="DB386">
        <v>-0.1025365</v>
      </c>
      <c r="DC386">
        <v>-0.32567889999999999</v>
      </c>
      <c r="DD386">
        <v>-0.43570449999999999</v>
      </c>
      <c r="DE386">
        <v>-1.236E-4</v>
      </c>
      <c r="DF386">
        <v>-0.20381659999999999</v>
      </c>
      <c r="DG386">
        <v>-0.13818220000000001</v>
      </c>
      <c r="DH386">
        <v>-0.10321669999999999</v>
      </c>
      <c r="DI386">
        <v>0.27225080000000002</v>
      </c>
      <c r="DJ386">
        <v>0.19534750000000001</v>
      </c>
      <c r="DK386">
        <v>0.38132349999999998</v>
      </c>
      <c r="DL386">
        <v>0.3589194</v>
      </c>
      <c r="DM386">
        <v>0.40484999999999999</v>
      </c>
      <c r="DN386">
        <v>0.37672549999999999</v>
      </c>
      <c r="DO386">
        <v>0.38010189999999999</v>
      </c>
      <c r="DP386">
        <v>0.70928190000000002</v>
      </c>
      <c r="DQ386">
        <v>0.69696420000000003</v>
      </c>
      <c r="DR386">
        <v>0.56913630000000004</v>
      </c>
      <c r="DS386">
        <v>0.38975179999999998</v>
      </c>
      <c r="DT386">
        <v>0.36636239999999998</v>
      </c>
      <c r="DU386">
        <v>0.21423429999999999</v>
      </c>
      <c r="DV386">
        <v>6.6029500000000005E-2</v>
      </c>
      <c r="DW386">
        <v>5.3559799999999998E-2</v>
      </c>
      <c r="DX386">
        <v>4.0670699999999997E-2</v>
      </c>
      <c r="DY386">
        <v>3.48242E-2</v>
      </c>
      <c r="DZ386">
        <v>-5.9235000000000003E-2</v>
      </c>
      <c r="EA386">
        <v>-0.27537410000000001</v>
      </c>
      <c r="EB386">
        <v>-0.36639159999999998</v>
      </c>
      <c r="EC386">
        <v>9.4306100000000004E-2</v>
      </c>
      <c r="ED386">
        <v>-0.1140249</v>
      </c>
      <c r="EE386">
        <v>-5.9568400000000001E-2</v>
      </c>
      <c r="EF386">
        <v>-2.0483100000000001E-2</v>
      </c>
      <c r="EG386">
        <v>0.34970430000000002</v>
      </c>
      <c r="EH386">
        <v>0.28958689999999998</v>
      </c>
      <c r="EI386">
        <v>0.4732729</v>
      </c>
      <c r="EJ386">
        <v>0.44693480000000002</v>
      </c>
      <c r="EK386">
        <v>0.49225770000000002</v>
      </c>
      <c r="EL386">
        <v>0.45558209999999999</v>
      </c>
      <c r="EM386">
        <v>0.46395459999999999</v>
      </c>
      <c r="EN386">
        <v>0.83288549999999995</v>
      </c>
      <c r="EO386">
        <v>0.77068159999999997</v>
      </c>
      <c r="EP386">
        <v>0.62687250000000005</v>
      </c>
      <c r="EQ386">
        <v>0.44211489999999998</v>
      </c>
      <c r="ER386">
        <v>0.41434769999999999</v>
      </c>
      <c r="ES386">
        <v>0.25955010000000001</v>
      </c>
      <c r="ET386">
        <v>58.223979999999997</v>
      </c>
      <c r="EU386">
        <v>57.323779999999999</v>
      </c>
      <c r="EV386">
        <v>56.400019999999998</v>
      </c>
      <c r="EW386">
        <v>55.67342</v>
      </c>
      <c r="EX386">
        <v>54.880600000000001</v>
      </c>
      <c r="EY386">
        <v>54.302680000000002</v>
      </c>
      <c r="EZ386">
        <v>53.992139999999999</v>
      </c>
      <c r="FA386">
        <v>55.279389999999999</v>
      </c>
      <c r="FB386">
        <v>58.041620000000002</v>
      </c>
      <c r="FC386">
        <v>61.120080000000002</v>
      </c>
      <c r="FD386">
        <v>64.269360000000006</v>
      </c>
      <c r="FE386">
        <v>66.933909999999997</v>
      </c>
      <c r="FF386">
        <v>69.18271</v>
      </c>
      <c r="FG386">
        <v>71.02064</v>
      </c>
      <c r="FH386">
        <v>72.313890000000001</v>
      </c>
      <c r="FI386">
        <v>72.931849999999997</v>
      </c>
      <c r="FJ386">
        <v>73.058549999999997</v>
      </c>
      <c r="FK386">
        <v>72.132300000000001</v>
      </c>
      <c r="FL386">
        <v>70.462530000000001</v>
      </c>
      <c r="FM386">
        <v>67.736800000000002</v>
      </c>
      <c r="FN386">
        <v>64.996420000000001</v>
      </c>
      <c r="FO386">
        <v>62.809440000000002</v>
      </c>
      <c r="FP386">
        <v>61.003079999999997</v>
      </c>
      <c r="FQ386">
        <v>59.519579999999998</v>
      </c>
      <c r="FR386">
        <v>5.8380500000000002E-2</v>
      </c>
      <c r="FS386">
        <v>7.4833300000000005E-2</v>
      </c>
    </row>
    <row r="387" spans="1:176" x14ac:dyDescent="0.2">
      <c r="A387" t="s">
        <v>199</v>
      </c>
      <c r="B387" t="s">
        <v>195</v>
      </c>
      <c r="C387" t="s">
        <v>1</v>
      </c>
      <c r="D387" t="s">
        <v>238</v>
      </c>
      <c r="E387">
        <v>399</v>
      </c>
      <c r="F387">
        <v>7.9223439999999998</v>
      </c>
      <c r="G387">
        <v>7.7579200000000004</v>
      </c>
      <c r="H387">
        <v>7.5558149999999999</v>
      </c>
      <c r="I387">
        <v>7.5028430000000004</v>
      </c>
      <c r="J387">
        <v>7.9585710000000001</v>
      </c>
      <c r="K387">
        <v>8.3722849999999998</v>
      </c>
      <c r="L387">
        <v>8.0148539999999997</v>
      </c>
      <c r="M387">
        <v>10.99147</v>
      </c>
      <c r="N387">
        <v>12.80822</v>
      </c>
      <c r="O387">
        <v>14.481909999999999</v>
      </c>
      <c r="P387">
        <v>15.98428</v>
      </c>
      <c r="Q387">
        <v>17.528420000000001</v>
      </c>
      <c r="R387">
        <v>18.0078</v>
      </c>
      <c r="S387">
        <v>19.29186</v>
      </c>
      <c r="T387">
        <v>20.059539999999998</v>
      </c>
      <c r="U387">
        <v>19.47409</v>
      </c>
      <c r="V387">
        <v>18.49005</v>
      </c>
      <c r="W387">
        <v>17.093260000000001</v>
      </c>
      <c r="X387">
        <v>16.104240000000001</v>
      </c>
      <c r="Y387">
        <v>14.888299999999999</v>
      </c>
      <c r="Z387">
        <v>14.06096</v>
      </c>
      <c r="AA387">
        <v>12.073119999999999</v>
      </c>
      <c r="AB387">
        <v>10.54501</v>
      </c>
      <c r="AC387">
        <v>9.2140079999999998</v>
      </c>
      <c r="AD387">
        <v>-0.1724405</v>
      </c>
      <c r="AE387">
        <v>-0.26168639999999999</v>
      </c>
      <c r="AF387">
        <v>-0.28930410000000001</v>
      </c>
      <c r="AG387">
        <v>-0.2878616</v>
      </c>
      <c r="AH387">
        <v>-0.39317970000000002</v>
      </c>
      <c r="AI387">
        <v>-0.76966480000000004</v>
      </c>
      <c r="AJ387">
        <v>-1.4488559999999999</v>
      </c>
      <c r="AK387">
        <v>-5.1662199999999998E-2</v>
      </c>
      <c r="AL387">
        <v>-0.25525759999999997</v>
      </c>
      <c r="AM387">
        <v>-0.44170480000000001</v>
      </c>
      <c r="AN387">
        <v>-0.58123320000000001</v>
      </c>
      <c r="AO387">
        <v>2.2503800000000001E-2</v>
      </c>
      <c r="AP387">
        <v>-3.8628900000000001E-2</v>
      </c>
      <c r="AQ387">
        <v>0.27092339999999998</v>
      </c>
      <c r="AR387">
        <v>0.2987628</v>
      </c>
      <c r="AS387">
        <v>0.41058519999999998</v>
      </c>
      <c r="AT387">
        <v>0.33718229999999999</v>
      </c>
      <c r="AU387">
        <v>0.40365430000000002</v>
      </c>
      <c r="AV387">
        <v>1.1066</v>
      </c>
      <c r="AW387">
        <v>0.99385480000000004</v>
      </c>
      <c r="AX387">
        <v>0.63265700000000002</v>
      </c>
      <c r="AY387">
        <v>0.38605450000000002</v>
      </c>
      <c r="AZ387">
        <v>0.4555302</v>
      </c>
      <c r="BA387">
        <v>0.15082300000000001</v>
      </c>
      <c r="BB387">
        <v>-0.1201353</v>
      </c>
      <c r="BC387">
        <v>-0.2155531</v>
      </c>
      <c r="BD387">
        <v>-0.24080840000000001</v>
      </c>
      <c r="BE387">
        <v>-0.24195620000000001</v>
      </c>
      <c r="BF387">
        <v>-0.34987810000000003</v>
      </c>
      <c r="BG387">
        <v>-0.71936</v>
      </c>
      <c r="BH387">
        <v>-1.379543</v>
      </c>
      <c r="BI387">
        <v>4.27675E-2</v>
      </c>
      <c r="BJ387">
        <v>-0.1654659</v>
      </c>
      <c r="BK387">
        <v>-0.3630911</v>
      </c>
      <c r="BL387">
        <v>-0.49849959999999999</v>
      </c>
      <c r="BM387">
        <v>9.9957199999999996E-2</v>
      </c>
      <c r="BN387">
        <v>5.56105E-2</v>
      </c>
      <c r="BO387">
        <v>0.36287269999999999</v>
      </c>
      <c r="BP387">
        <v>0.38677810000000001</v>
      </c>
      <c r="BQ387">
        <v>0.49799280000000001</v>
      </c>
      <c r="BR387">
        <v>0.41603879999999999</v>
      </c>
      <c r="BS387">
        <v>0.48750700000000002</v>
      </c>
      <c r="BT387">
        <v>1.2302029999999999</v>
      </c>
      <c r="BU387">
        <v>1.067572</v>
      </c>
      <c r="BV387">
        <v>0.69039329999999999</v>
      </c>
      <c r="BW387">
        <v>0.43841760000000002</v>
      </c>
      <c r="BX387">
        <v>0.5035155</v>
      </c>
      <c r="BY387">
        <v>0.1961388</v>
      </c>
      <c r="BZ387">
        <v>-8.3908899999999995E-2</v>
      </c>
      <c r="CA387">
        <v>-0.1836013</v>
      </c>
      <c r="CB387">
        <v>-0.2072204</v>
      </c>
      <c r="CC387">
        <v>-0.2101623</v>
      </c>
      <c r="CD387">
        <v>-0.31988749999999999</v>
      </c>
      <c r="CE387">
        <v>-0.68451899999999999</v>
      </c>
      <c r="CF387">
        <v>-1.331537</v>
      </c>
      <c r="CG387">
        <v>0.1081693</v>
      </c>
      <c r="CH387">
        <v>-0.10327649999999999</v>
      </c>
      <c r="CI387">
        <v>-0.30864340000000001</v>
      </c>
      <c r="CJ387">
        <v>-0.4411986</v>
      </c>
      <c r="CK387">
        <v>0.1536013</v>
      </c>
      <c r="CL387">
        <v>0.1208804</v>
      </c>
      <c r="CM387">
        <v>0.42655650000000001</v>
      </c>
      <c r="CN387">
        <v>0.4477373</v>
      </c>
      <c r="CO387">
        <v>0.558531</v>
      </c>
      <c r="CP387">
        <v>0.47065449999999998</v>
      </c>
      <c r="CQ387">
        <v>0.54558320000000005</v>
      </c>
      <c r="CR387">
        <v>1.3158110000000001</v>
      </c>
      <c r="CS387">
        <v>1.1186290000000001</v>
      </c>
      <c r="CT387">
        <v>0.73038130000000001</v>
      </c>
      <c r="CU387">
        <v>0.4746841</v>
      </c>
      <c r="CV387" s="61">
        <v>0.53674999999999995</v>
      </c>
      <c r="CW387">
        <v>0.22752430000000001</v>
      </c>
      <c r="CX387">
        <v>-4.7682500000000003E-2</v>
      </c>
      <c r="CY387">
        <v>-0.15164949999999999</v>
      </c>
      <c r="CZ387">
        <v>-0.17363239999999999</v>
      </c>
      <c r="DA387">
        <v>-0.17836830000000001</v>
      </c>
      <c r="DB387">
        <v>-0.28989700000000002</v>
      </c>
      <c r="DC387">
        <v>-0.64967799999999998</v>
      </c>
      <c r="DD387">
        <v>-1.2835319999999999</v>
      </c>
      <c r="DE387">
        <v>0.173571</v>
      </c>
      <c r="DF387">
        <v>-4.1086999999999999E-2</v>
      </c>
      <c r="DG387">
        <v>-0.25419570000000002</v>
      </c>
      <c r="DH387">
        <v>-0.3838975</v>
      </c>
      <c r="DI387">
        <v>0.20724529999999999</v>
      </c>
      <c r="DJ387">
        <v>0.18615029999999999</v>
      </c>
      <c r="DK387">
        <v>0.49024030000000002</v>
      </c>
      <c r="DL387">
        <v>0.5086965</v>
      </c>
      <c r="DM387">
        <v>0.61906930000000004</v>
      </c>
      <c r="DN387">
        <v>0.52527029999999997</v>
      </c>
      <c r="DO387">
        <v>0.60365930000000001</v>
      </c>
      <c r="DP387">
        <v>1.4014180000000001</v>
      </c>
      <c r="DQ387">
        <v>1.1696850000000001</v>
      </c>
      <c r="DR387">
        <v>0.77036919999999998</v>
      </c>
      <c r="DS387">
        <v>0.51095069999999998</v>
      </c>
      <c r="DT387">
        <v>0.56998439999999995</v>
      </c>
      <c r="DU387">
        <v>0.25890990000000003</v>
      </c>
      <c r="DV387">
        <v>4.6227000000000004E-3</v>
      </c>
      <c r="DW387">
        <v>-0.10551629999999999</v>
      </c>
      <c r="DX387">
        <v>-0.12513669999999999</v>
      </c>
      <c r="DY387">
        <v>-0.132463</v>
      </c>
      <c r="DZ387">
        <v>-0.2465955</v>
      </c>
      <c r="EA387">
        <v>-0.59937320000000005</v>
      </c>
      <c r="EB387">
        <v>-1.2142189999999999</v>
      </c>
      <c r="EC387">
        <v>0.26800079999999998</v>
      </c>
      <c r="ED387">
        <v>4.8704699999999997E-2</v>
      </c>
      <c r="EE387">
        <v>-0.17558199999999999</v>
      </c>
      <c r="EF387">
        <v>-0.30116389999999998</v>
      </c>
      <c r="EG387">
        <v>0.28469879999999997</v>
      </c>
      <c r="EH387">
        <v>0.28038960000000002</v>
      </c>
      <c r="EI387">
        <v>0.58218959999999997</v>
      </c>
      <c r="EJ387">
        <v>0.59671189999999996</v>
      </c>
      <c r="EK387">
        <v>0.70647689999999996</v>
      </c>
      <c r="EL387">
        <v>0.60412679999999996</v>
      </c>
      <c r="EM387">
        <v>0.68751200000000001</v>
      </c>
      <c r="EN387">
        <v>1.5250220000000001</v>
      </c>
      <c r="EO387">
        <v>1.2434019999999999</v>
      </c>
      <c r="EP387">
        <v>0.82810550000000005</v>
      </c>
      <c r="EQ387">
        <v>0.56331379999999998</v>
      </c>
      <c r="ER387">
        <v>0.61796969999999996</v>
      </c>
      <c r="ES387">
        <v>0.30422569999999999</v>
      </c>
      <c r="ET387">
        <v>65.980119999999999</v>
      </c>
      <c r="EU387">
        <v>64.622100000000003</v>
      </c>
      <c r="EV387">
        <v>63.276310000000002</v>
      </c>
      <c r="EW387">
        <v>62.244500000000002</v>
      </c>
      <c r="EX387">
        <v>61.546869999999998</v>
      </c>
      <c r="EY387">
        <v>60.846060000000001</v>
      </c>
      <c r="EZ387">
        <v>60.509729999999998</v>
      </c>
      <c r="FA387">
        <v>64.267129999999995</v>
      </c>
      <c r="FB387">
        <v>69.049620000000004</v>
      </c>
      <c r="FC387">
        <v>73.052769999999995</v>
      </c>
      <c r="FD387">
        <v>77.240399999999994</v>
      </c>
      <c r="FE387">
        <v>80.985129999999998</v>
      </c>
      <c r="FF387">
        <v>84.140619999999998</v>
      </c>
      <c r="FG387">
        <v>86.050899999999999</v>
      </c>
      <c r="FH387">
        <v>88.409819999999996</v>
      </c>
      <c r="FI387">
        <v>89.559640000000002</v>
      </c>
      <c r="FJ387">
        <v>89.40598</v>
      </c>
      <c r="FK387">
        <v>89.688119999999998</v>
      </c>
      <c r="FL387">
        <v>87.990989999999996</v>
      </c>
      <c r="FM387">
        <v>84.454759999999993</v>
      </c>
      <c r="FN387">
        <v>81.099909999999994</v>
      </c>
      <c r="FO387">
        <v>77.913899999999998</v>
      </c>
      <c r="FP387">
        <v>75.367019999999997</v>
      </c>
      <c r="FQ387">
        <v>71.956909999999993</v>
      </c>
      <c r="FR387">
        <v>5.8380500000000002E-2</v>
      </c>
      <c r="FS387">
        <v>7.4833300000000005E-2</v>
      </c>
    </row>
    <row r="388" spans="1:176" x14ac:dyDescent="0.2">
      <c r="A388" t="s">
        <v>199</v>
      </c>
      <c r="B388" t="s">
        <v>195</v>
      </c>
      <c r="C388" t="s">
        <v>1</v>
      </c>
      <c r="D388" t="s">
        <v>228</v>
      </c>
      <c r="E388">
        <v>399</v>
      </c>
      <c r="F388">
        <v>8.9634830000000001</v>
      </c>
      <c r="G388">
        <v>8.6874690000000001</v>
      </c>
      <c r="H388">
        <v>8.5597989999999999</v>
      </c>
      <c r="I388">
        <v>8.5844950000000004</v>
      </c>
      <c r="J388">
        <v>8.8473020000000009</v>
      </c>
      <c r="K388">
        <v>9.7295510000000007</v>
      </c>
      <c r="L388">
        <v>10.22386</v>
      </c>
      <c r="M388">
        <v>11.8254</v>
      </c>
      <c r="N388">
        <v>13.85628</v>
      </c>
      <c r="O388">
        <v>15.74174</v>
      </c>
      <c r="P388">
        <v>17.426500000000001</v>
      </c>
      <c r="Q388">
        <v>18.796949999999999</v>
      </c>
      <c r="R388">
        <v>19.480820000000001</v>
      </c>
      <c r="S388">
        <v>20.302849999999999</v>
      </c>
      <c r="T388">
        <v>20.798729999999999</v>
      </c>
      <c r="U388">
        <v>20.327470000000002</v>
      </c>
      <c r="V388">
        <v>19.330020000000001</v>
      </c>
      <c r="W388">
        <v>17.72692</v>
      </c>
      <c r="X388">
        <v>16.153099999999998</v>
      </c>
      <c r="Y388">
        <v>14.757899999999999</v>
      </c>
      <c r="Z388">
        <v>14.25215</v>
      </c>
      <c r="AA388">
        <v>12.813470000000001</v>
      </c>
      <c r="AB388">
        <v>11.0159</v>
      </c>
      <c r="AC388">
        <v>9.7757500000000004</v>
      </c>
      <c r="AD388">
        <v>-8.93346E-2</v>
      </c>
      <c r="AE388">
        <v>-8.2694799999999999E-2</v>
      </c>
      <c r="AF388">
        <v>-0.1635558</v>
      </c>
      <c r="AG388">
        <v>-0.15535209999999999</v>
      </c>
      <c r="AH388">
        <v>-0.27173340000000001</v>
      </c>
      <c r="AI388">
        <v>-0.30958950000000002</v>
      </c>
      <c r="AJ388">
        <v>-0.50133030000000001</v>
      </c>
      <c r="AK388">
        <v>-0.37191469999999999</v>
      </c>
      <c r="AL388">
        <v>-0.43236980000000003</v>
      </c>
      <c r="AM388">
        <v>-0.29701909999999998</v>
      </c>
      <c r="AN388">
        <v>-0.40067960000000002</v>
      </c>
      <c r="AO388">
        <v>-0.24838879999999999</v>
      </c>
      <c r="AP388">
        <v>-9.9299200000000004E-2</v>
      </c>
      <c r="AQ388">
        <v>-0.17422609999999999</v>
      </c>
      <c r="AR388">
        <v>-6.68932E-2</v>
      </c>
      <c r="AS388">
        <v>0.12882560000000001</v>
      </c>
      <c r="AT388">
        <v>7.4202599999999994E-2</v>
      </c>
      <c r="AU388">
        <v>0.1367546</v>
      </c>
      <c r="AV388">
        <v>0.37151889999999999</v>
      </c>
      <c r="AW388">
        <v>0.2180772</v>
      </c>
      <c r="AX388">
        <v>0.1412784</v>
      </c>
      <c r="AY388">
        <v>0.16785359999999999</v>
      </c>
      <c r="AZ388">
        <v>0.1867837</v>
      </c>
      <c r="BA388">
        <v>0.11808920000000001</v>
      </c>
      <c r="BB388">
        <v>3.4523999999999999E-2</v>
      </c>
      <c r="BC388">
        <v>4.3645099999999999E-2</v>
      </c>
      <c r="BD388">
        <v>-3.4547500000000002E-2</v>
      </c>
      <c r="BE388">
        <v>-1.9337400000000001E-2</v>
      </c>
      <c r="BF388">
        <v>-0.14695150000000001</v>
      </c>
      <c r="BG388">
        <v>-0.19482369999999999</v>
      </c>
      <c r="BH388">
        <v>-0.35159309999999999</v>
      </c>
      <c r="BI388">
        <v>-0.21243129999999999</v>
      </c>
      <c r="BJ388">
        <v>-0.2742484</v>
      </c>
      <c r="BK388">
        <v>-0.1283213</v>
      </c>
      <c r="BL388">
        <v>-0.21641959999999999</v>
      </c>
      <c r="BM388">
        <v>-3.5919100000000002E-2</v>
      </c>
      <c r="BN388">
        <v>0.1217386</v>
      </c>
      <c r="BO388">
        <v>6.3685199999999997E-2</v>
      </c>
      <c r="BP388">
        <v>0.16181709999999999</v>
      </c>
      <c r="BQ388">
        <v>0.32592569999999998</v>
      </c>
      <c r="BR388">
        <v>0.2793986</v>
      </c>
      <c r="BS388">
        <v>0.32029869999999999</v>
      </c>
      <c r="BT388">
        <v>0.53738699999999995</v>
      </c>
      <c r="BU388">
        <v>0.36019780000000001</v>
      </c>
      <c r="BV388">
        <v>0.2675343</v>
      </c>
      <c r="BW388">
        <v>0.294659</v>
      </c>
      <c r="BX388">
        <v>0.3106661</v>
      </c>
      <c r="BY388">
        <v>0.25523889999999999</v>
      </c>
      <c r="BZ388">
        <v>0.1203081</v>
      </c>
      <c r="CA388">
        <v>0.13114770000000001</v>
      </c>
      <c r="CB388">
        <v>5.4803200000000003E-2</v>
      </c>
      <c r="CC388">
        <v>7.4866000000000002E-2</v>
      </c>
      <c r="CD388">
        <v>-6.05278E-2</v>
      </c>
      <c r="CE388">
        <v>-0.1153373</v>
      </c>
      <c r="CF388">
        <v>-0.24788560000000001</v>
      </c>
      <c r="CG388">
        <v>-0.10197349999999999</v>
      </c>
      <c r="CH388">
        <v>-0.16473389999999999</v>
      </c>
      <c r="CI388">
        <v>-1.1481699999999999E-2</v>
      </c>
      <c r="CJ388">
        <v>-8.8801599999999994E-2</v>
      </c>
      <c r="CK388">
        <v>0.1112368</v>
      </c>
      <c r="CL388">
        <v>0.27482859999999998</v>
      </c>
      <c r="CM388">
        <v>0.2284619</v>
      </c>
      <c r="CN388">
        <v>0.32022119999999998</v>
      </c>
      <c r="CO388">
        <v>0.46243659999999998</v>
      </c>
      <c r="CP388">
        <v>0.42151670000000002</v>
      </c>
      <c r="CQ388">
        <v>0.4474207</v>
      </c>
      <c r="CR388">
        <v>0.65226669999999998</v>
      </c>
      <c r="CS388">
        <v>0.45863009999999999</v>
      </c>
      <c r="CT388">
        <v>0.35497869999999998</v>
      </c>
      <c r="CU388">
        <v>0.38248399999999999</v>
      </c>
      <c r="CV388">
        <v>0.3964666</v>
      </c>
      <c r="CW388">
        <v>0.3502284</v>
      </c>
      <c r="CX388">
        <v>0.2060922</v>
      </c>
      <c r="CY388">
        <v>0.21865039999999999</v>
      </c>
      <c r="CZ388">
        <v>0.1441539</v>
      </c>
      <c r="DA388">
        <v>0.16906940000000001</v>
      </c>
      <c r="DB388">
        <v>2.58958E-2</v>
      </c>
      <c r="DC388">
        <v>-3.5850899999999998E-2</v>
      </c>
      <c r="DD388">
        <v>-0.1441781</v>
      </c>
      <c r="DE388">
        <v>8.4842000000000008E-3</v>
      </c>
      <c r="DF388">
        <v>-5.5219499999999998E-2</v>
      </c>
      <c r="DG388">
        <v>0.1053578</v>
      </c>
      <c r="DH388">
        <v>3.8816299999999998E-2</v>
      </c>
      <c r="DI388">
        <v>0.25839269999999998</v>
      </c>
      <c r="DJ388">
        <v>0.42791869999999999</v>
      </c>
      <c r="DK388">
        <v>0.39323859999999999</v>
      </c>
      <c r="DL388">
        <v>0.47862529999999998</v>
      </c>
      <c r="DM388">
        <v>0.59894760000000002</v>
      </c>
      <c r="DN388">
        <v>0.56363479999999999</v>
      </c>
      <c r="DO388">
        <v>0.57454280000000002</v>
      </c>
      <c r="DP388">
        <v>0.76714640000000001</v>
      </c>
      <c r="DQ388">
        <v>0.55706239999999996</v>
      </c>
      <c r="DR388">
        <v>0.44242320000000002</v>
      </c>
      <c r="DS388">
        <v>0.47030899999999998</v>
      </c>
      <c r="DT388">
        <v>0.48226720000000001</v>
      </c>
      <c r="DU388">
        <v>0.4452178</v>
      </c>
      <c r="DV388">
        <v>0.32995069999999999</v>
      </c>
      <c r="DW388">
        <v>0.34499030000000003</v>
      </c>
      <c r="DX388">
        <v>0.27316220000000002</v>
      </c>
      <c r="DY388">
        <v>0.30508410000000002</v>
      </c>
      <c r="DZ388">
        <v>0.1506778</v>
      </c>
      <c r="EA388">
        <v>7.8914899999999996E-2</v>
      </c>
      <c r="EB388">
        <v>5.5591E-3</v>
      </c>
      <c r="EC388">
        <v>0.16796759999999999</v>
      </c>
      <c r="ED388">
        <v>0.1029019</v>
      </c>
      <c r="EE388">
        <v>0.27405560000000001</v>
      </c>
      <c r="EF388">
        <v>0.22307640000000001</v>
      </c>
      <c r="EG388">
        <v>0.47086240000000001</v>
      </c>
      <c r="EH388">
        <v>0.64895650000000005</v>
      </c>
      <c r="EI388">
        <v>0.63114990000000004</v>
      </c>
      <c r="EJ388">
        <v>0.70733559999999995</v>
      </c>
      <c r="EK388">
        <v>0.79604770000000002</v>
      </c>
      <c r="EL388">
        <v>0.76883069999999998</v>
      </c>
      <c r="EM388">
        <v>0.75808690000000001</v>
      </c>
      <c r="EN388">
        <v>0.93301449999999997</v>
      </c>
      <c r="EO388">
        <v>0.69918309999999995</v>
      </c>
      <c r="EP388">
        <v>0.56867900000000005</v>
      </c>
      <c r="EQ388">
        <v>0.59711429999999999</v>
      </c>
      <c r="ER388">
        <v>0.60614959999999996</v>
      </c>
      <c r="ES388">
        <v>0.58236750000000004</v>
      </c>
      <c r="ET388">
        <v>68.460030000000003</v>
      </c>
      <c r="EU388">
        <v>67.519300000000001</v>
      </c>
      <c r="EV388">
        <v>66.712779999999995</v>
      </c>
      <c r="EW388">
        <v>65.828990000000005</v>
      </c>
      <c r="EX388">
        <v>65.178539999999998</v>
      </c>
      <c r="EY388">
        <v>64.636219999999994</v>
      </c>
      <c r="EZ388">
        <v>64.291989999999998</v>
      </c>
      <c r="FA388">
        <v>65.479979999999998</v>
      </c>
      <c r="FB388">
        <v>67.709130000000002</v>
      </c>
      <c r="FC388">
        <v>70.833969999999994</v>
      </c>
      <c r="FD388">
        <v>74.095140000000001</v>
      </c>
      <c r="FE388">
        <v>77.305310000000006</v>
      </c>
      <c r="FF388">
        <v>80.183109999999999</v>
      </c>
      <c r="FG388">
        <v>82.666719999999998</v>
      </c>
      <c r="FH388">
        <v>84.4726</v>
      </c>
      <c r="FI388">
        <v>85.607389999999995</v>
      </c>
      <c r="FJ388">
        <v>85.634280000000004</v>
      </c>
      <c r="FK388">
        <v>84.919349999999994</v>
      </c>
      <c r="FL388">
        <v>82.877899999999997</v>
      </c>
      <c r="FM388">
        <v>79.746170000000006</v>
      </c>
      <c r="FN388">
        <v>76.359790000000004</v>
      </c>
      <c r="FO388">
        <v>73.718199999999996</v>
      </c>
      <c r="FP388">
        <v>71.546390000000002</v>
      </c>
      <c r="FQ388">
        <v>70.024339999999995</v>
      </c>
      <c r="FR388">
        <v>0.1203861</v>
      </c>
      <c r="FS388">
        <v>0.1456528</v>
      </c>
      <c r="FT388">
        <v>0.23425850000000001</v>
      </c>
    </row>
    <row r="389" spans="1:176" x14ac:dyDescent="0.2">
      <c r="A389" t="s">
        <v>199</v>
      </c>
      <c r="B389" t="s">
        <v>195</v>
      </c>
      <c r="C389" t="s">
        <v>1</v>
      </c>
      <c r="D389" t="s">
        <v>239</v>
      </c>
      <c r="E389">
        <v>399</v>
      </c>
      <c r="F389">
        <v>10.08915</v>
      </c>
      <c r="G389">
        <v>9.7213860000000007</v>
      </c>
      <c r="H389">
        <v>9.7101299999999995</v>
      </c>
      <c r="I389">
        <v>9.4076590000000007</v>
      </c>
      <c r="J389">
        <v>9.6947589999999995</v>
      </c>
      <c r="K389">
        <v>10.5303</v>
      </c>
      <c r="L389">
        <v>10.574059999999999</v>
      </c>
      <c r="M389">
        <v>12.856619999999999</v>
      </c>
      <c r="N389">
        <v>15.41625</v>
      </c>
      <c r="O389">
        <v>17.650849999999998</v>
      </c>
      <c r="P389">
        <v>19.52375</v>
      </c>
      <c r="Q389">
        <v>21.00508</v>
      </c>
      <c r="R389">
        <v>21.493179999999999</v>
      </c>
      <c r="S389">
        <v>22.34179</v>
      </c>
      <c r="T389">
        <v>22.725549999999998</v>
      </c>
      <c r="U389">
        <v>22.556940000000001</v>
      </c>
      <c r="V389">
        <v>21.471080000000001</v>
      </c>
      <c r="W389">
        <v>19.86317</v>
      </c>
      <c r="X389">
        <v>18.32001</v>
      </c>
      <c r="Y389">
        <v>16.87584</v>
      </c>
      <c r="Z389">
        <v>16.26961</v>
      </c>
      <c r="AA389">
        <v>15.11295</v>
      </c>
      <c r="AB389">
        <v>12.810219999999999</v>
      </c>
      <c r="AC389">
        <v>11.06671</v>
      </c>
      <c r="AD389">
        <v>-0.2274275</v>
      </c>
      <c r="AE389">
        <v>-0.23600499999999999</v>
      </c>
      <c r="AF389">
        <v>-0.2306279</v>
      </c>
      <c r="AG389">
        <v>-0.2559149</v>
      </c>
      <c r="AH389">
        <v>-0.36138579999999998</v>
      </c>
      <c r="AI389">
        <v>-0.40413490000000002</v>
      </c>
      <c r="AJ389">
        <v>-0.47212660000000001</v>
      </c>
      <c r="AK389">
        <v>-0.31559809999999999</v>
      </c>
      <c r="AL389">
        <v>-0.3707145</v>
      </c>
      <c r="AM389">
        <v>-1.14018E-2</v>
      </c>
      <c r="AN389">
        <v>-0.17844109999999999</v>
      </c>
      <c r="AO389">
        <v>-0.11124050000000001</v>
      </c>
      <c r="AP389">
        <v>-0.1610625</v>
      </c>
      <c r="AQ389">
        <v>-0.3142414</v>
      </c>
      <c r="AR389">
        <v>-0.23605499999999999</v>
      </c>
      <c r="AS389">
        <v>0.10644389999999999</v>
      </c>
      <c r="AT389">
        <v>0.2291841</v>
      </c>
      <c r="AU389">
        <v>0.18165129999999999</v>
      </c>
      <c r="AV389">
        <v>0.36874649999999998</v>
      </c>
      <c r="AW389">
        <v>0.3422171</v>
      </c>
      <c r="AX389">
        <v>0.3203975</v>
      </c>
      <c r="AY389">
        <v>0.26527089999999998</v>
      </c>
      <c r="AZ389">
        <v>0.18080789999999999</v>
      </c>
      <c r="BA389">
        <v>4.9439799999999999E-2</v>
      </c>
      <c r="BB389">
        <v>-0.10356899999999999</v>
      </c>
      <c r="BC389">
        <v>-0.1096651</v>
      </c>
      <c r="BD389">
        <v>-0.10161969999999999</v>
      </c>
      <c r="BE389">
        <v>-0.1199002</v>
      </c>
      <c r="BF389">
        <v>-0.2366038</v>
      </c>
      <c r="BG389">
        <v>-0.28936909999999999</v>
      </c>
      <c r="BH389">
        <v>-0.3223895</v>
      </c>
      <c r="BI389">
        <v>-0.15611459999999999</v>
      </c>
      <c r="BJ389">
        <v>-0.21259310000000001</v>
      </c>
      <c r="BK389">
        <v>0.15729599999999999</v>
      </c>
      <c r="BL389">
        <v>5.8189000000000001E-3</v>
      </c>
      <c r="BM389">
        <v>0.10122920000000001</v>
      </c>
      <c r="BN389">
        <v>5.9975199999999999E-2</v>
      </c>
      <c r="BO389">
        <v>-7.6330099999999998E-2</v>
      </c>
      <c r="BP389">
        <v>-7.3445999999999997E-3</v>
      </c>
      <c r="BQ389">
        <v>0.30354399999999998</v>
      </c>
      <c r="BR389">
        <v>0.43437999999999999</v>
      </c>
      <c r="BS389">
        <v>0.3651954</v>
      </c>
      <c r="BT389">
        <v>0.53461449999999999</v>
      </c>
      <c r="BU389">
        <v>0.48433769999999998</v>
      </c>
      <c r="BV389">
        <v>0.44665329999999998</v>
      </c>
      <c r="BW389">
        <v>0.39207629999999999</v>
      </c>
      <c r="BX389">
        <v>0.30469030000000003</v>
      </c>
      <c r="BY389">
        <v>0.18658949999999999</v>
      </c>
      <c r="BZ389">
        <v>-1.7784899999999999E-2</v>
      </c>
      <c r="CA389">
        <v>-2.2162500000000002E-2</v>
      </c>
      <c r="CB389">
        <v>-1.2269E-2</v>
      </c>
      <c r="CC389">
        <v>-2.5696799999999999E-2</v>
      </c>
      <c r="CD389">
        <v>-0.15018020000000001</v>
      </c>
      <c r="CE389">
        <v>-0.20988270000000001</v>
      </c>
      <c r="CF389">
        <v>-0.21868190000000001</v>
      </c>
      <c r="CG389">
        <v>-4.56569E-2</v>
      </c>
      <c r="CH389">
        <v>-0.1030787</v>
      </c>
      <c r="CI389">
        <v>0.27413559999999998</v>
      </c>
      <c r="CJ389">
        <v>0.1334369</v>
      </c>
      <c r="CK389">
        <v>0.24838499999999999</v>
      </c>
      <c r="CL389">
        <v>0.21306530000000001</v>
      </c>
      <c r="CM389">
        <v>8.84466E-2</v>
      </c>
      <c r="CN389">
        <v>0.15105940000000001</v>
      </c>
      <c r="CO389">
        <v>0.44005499999999997</v>
      </c>
      <c r="CP389">
        <v>0.57649810000000001</v>
      </c>
      <c r="CQ389">
        <v>0.49231740000000002</v>
      </c>
      <c r="CR389">
        <v>0.64949420000000002</v>
      </c>
      <c r="CS389">
        <v>0.58277000000000001</v>
      </c>
      <c r="CT389">
        <v>0.53409779999999996</v>
      </c>
      <c r="CU389">
        <v>0.47990129999999998</v>
      </c>
      <c r="CV389">
        <v>0.39049080000000003</v>
      </c>
      <c r="CW389">
        <v>0.28157890000000002</v>
      </c>
      <c r="CX389">
        <v>6.7999199999999996E-2</v>
      </c>
      <c r="CY389">
        <v>6.5340099999999998E-2</v>
      </c>
      <c r="CZ389">
        <v>7.7081800000000006E-2</v>
      </c>
      <c r="DA389">
        <v>6.8506600000000001E-2</v>
      </c>
      <c r="DB389">
        <v>-6.3756599999999997E-2</v>
      </c>
      <c r="DC389">
        <v>-0.13039629999999999</v>
      </c>
      <c r="DD389">
        <v>-0.1149744</v>
      </c>
      <c r="DE389">
        <v>6.4800899999999995E-2</v>
      </c>
      <c r="DF389">
        <v>6.4356999999999999E-3</v>
      </c>
      <c r="DG389">
        <v>0.39097520000000002</v>
      </c>
      <c r="DH389">
        <v>0.26105479999999998</v>
      </c>
      <c r="DI389">
        <v>0.39554089999999997</v>
      </c>
      <c r="DJ389">
        <v>0.36615540000000002</v>
      </c>
      <c r="DK389">
        <v>0.25322329999999998</v>
      </c>
      <c r="DL389">
        <v>0.3094635</v>
      </c>
      <c r="DM389">
        <v>0.57656589999999996</v>
      </c>
      <c r="DN389">
        <v>0.71861620000000004</v>
      </c>
      <c r="DO389">
        <v>0.61943950000000003</v>
      </c>
      <c r="DP389">
        <v>0.764374</v>
      </c>
      <c r="DQ389">
        <v>0.68120230000000004</v>
      </c>
      <c r="DR389">
        <v>0.62154220000000004</v>
      </c>
      <c r="DS389">
        <v>0.56772630000000002</v>
      </c>
      <c r="DT389">
        <v>0.47629139999999998</v>
      </c>
      <c r="DU389">
        <v>0.37656840000000003</v>
      </c>
      <c r="DV389">
        <v>0.1918578</v>
      </c>
      <c r="DW389">
        <v>0.19167999999999999</v>
      </c>
      <c r="DX389">
        <v>0.20609</v>
      </c>
      <c r="DY389">
        <v>0.20452129999999999</v>
      </c>
      <c r="DZ389">
        <v>6.10254E-2</v>
      </c>
      <c r="EA389">
        <v>-1.5630499999999999E-2</v>
      </c>
      <c r="EB389">
        <v>3.4762700000000001E-2</v>
      </c>
      <c r="EC389">
        <v>0.22428429999999999</v>
      </c>
      <c r="ED389">
        <v>0.16455719999999999</v>
      </c>
      <c r="EE389">
        <v>0.55967299999999998</v>
      </c>
      <c r="EF389">
        <v>0.44531490000000001</v>
      </c>
      <c r="EG389">
        <v>0.60801059999999996</v>
      </c>
      <c r="EH389">
        <v>0.58719319999999997</v>
      </c>
      <c r="EI389">
        <v>0.49113459999999998</v>
      </c>
      <c r="EJ389">
        <v>0.53817389999999998</v>
      </c>
      <c r="EK389">
        <v>0.77366599999999996</v>
      </c>
      <c r="EL389">
        <v>0.92381219999999997</v>
      </c>
      <c r="EM389">
        <v>0.80298360000000002</v>
      </c>
      <c r="EN389">
        <v>0.93024200000000001</v>
      </c>
      <c r="EO389">
        <v>0.82332300000000003</v>
      </c>
      <c r="EP389">
        <v>0.74779810000000002</v>
      </c>
      <c r="EQ389">
        <v>0.69453169999999997</v>
      </c>
      <c r="ER389">
        <v>0.60017379999999998</v>
      </c>
      <c r="ES389">
        <v>0.51371809999999996</v>
      </c>
      <c r="ET389">
        <v>75.881519999999995</v>
      </c>
      <c r="EU389">
        <v>74.135589999999993</v>
      </c>
      <c r="EV389">
        <v>73.743660000000006</v>
      </c>
      <c r="EW389">
        <v>71.659450000000007</v>
      </c>
      <c r="EX389">
        <v>70.944490000000002</v>
      </c>
      <c r="EY389">
        <v>70.537509999999997</v>
      </c>
      <c r="EZ389">
        <v>69.999319999999997</v>
      </c>
      <c r="FA389">
        <v>71.771910000000005</v>
      </c>
      <c r="FB389">
        <v>75.692049999999995</v>
      </c>
      <c r="FC389">
        <v>78.803470000000004</v>
      </c>
      <c r="FD389">
        <v>83.005409999999998</v>
      </c>
      <c r="FE389">
        <v>86.718829999999997</v>
      </c>
      <c r="FF389">
        <v>89.665409999999994</v>
      </c>
      <c r="FG389">
        <v>92.158850000000001</v>
      </c>
      <c r="FH389">
        <v>95.261309999999995</v>
      </c>
      <c r="FI389">
        <v>96.137469999999993</v>
      </c>
      <c r="FJ389">
        <v>96.584500000000006</v>
      </c>
      <c r="FK389">
        <v>95.537729999999996</v>
      </c>
      <c r="FL389">
        <v>92.889309999999995</v>
      </c>
      <c r="FM389">
        <v>89.608810000000005</v>
      </c>
      <c r="FN389">
        <v>85.194130000000001</v>
      </c>
      <c r="FO389">
        <v>82.103449999999995</v>
      </c>
      <c r="FP389">
        <v>78.287459999999996</v>
      </c>
      <c r="FQ389">
        <v>75.874030000000005</v>
      </c>
      <c r="FR389">
        <v>0.1203861</v>
      </c>
      <c r="FS389">
        <v>0.1456528</v>
      </c>
      <c r="FT389">
        <v>0.23425850000000001</v>
      </c>
    </row>
    <row r="390" spans="1:176" x14ac:dyDescent="0.2">
      <c r="A390" t="s">
        <v>199</v>
      </c>
      <c r="B390" t="s">
        <v>195</v>
      </c>
      <c r="C390" t="s">
        <v>1</v>
      </c>
      <c r="D390" t="s">
        <v>249</v>
      </c>
      <c r="E390">
        <v>399</v>
      </c>
      <c r="F390">
        <v>7.7145599999999996</v>
      </c>
      <c r="G390">
        <v>7.499701</v>
      </c>
      <c r="H390">
        <v>7.5006729999999999</v>
      </c>
      <c r="I390">
        <v>7.8065439999999997</v>
      </c>
      <c r="J390">
        <v>7.8795019999999996</v>
      </c>
      <c r="K390">
        <v>8.9154350000000004</v>
      </c>
      <c r="L390">
        <v>10.240550000000001</v>
      </c>
      <c r="M390">
        <v>11.344110000000001</v>
      </c>
      <c r="N390">
        <v>12.41229</v>
      </c>
      <c r="O390">
        <v>12.8985</v>
      </c>
      <c r="P390">
        <v>13.294320000000001</v>
      </c>
      <c r="Q390">
        <v>13.44314</v>
      </c>
      <c r="R390">
        <v>12.662330000000001</v>
      </c>
      <c r="S390">
        <v>12.77155</v>
      </c>
      <c r="T390">
        <v>12.651859999999999</v>
      </c>
      <c r="U390">
        <v>11.795590000000001</v>
      </c>
      <c r="V390">
        <v>11.600770000000001</v>
      </c>
      <c r="W390">
        <v>12.092700000000001</v>
      </c>
      <c r="X390">
        <v>11.68866</v>
      </c>
      <c r="Y390">
        <v>11.22846</v>
      </c>
      <c r="Z390">
        <v>10.761620000000001</v>
      </c>
      <c r="AA390">
        <v>9.7113329999999998</v>
      </c>
      <c r="AB390">
        <v>8.7144820000000003</v>
      </c>
      <c r="AC390">
        <v>8.0283689999999996</v>
      </c>
      <c r="AD390">
        <v>-0.10886560000000001</v>
      </c>
      <c r="AE390">
        <v>-0.14102129999999999</v>
      </c>
      <c r="AF390">
        <v>-0.1481683</v>
      </c>
      <c r="AG390">
        <v>-4.8287900000000002E-2</v>
      </c>
      <c r="AH390">
        <v>-0.3727703</v>
      </c>
      <c r="AI390">
        <v>-0.35710760000000003</v>
      </c>
      <c r="AJ390">
        <v>-0.26458490000000001</v>
      </c>
      <c r="AK390">
        <v>-0.58808349999999998</v>
      </c>
      <c r="AL390">
        <v>-0.40714129999999998</v>
      </c>
      <c r="AM390">
        <v>-0.21443100000000001</v>
      </c>
      <c r="AN390">
        <v>-8.6575799999999994E-2</v>
      </c>
      <c r="AO390">
        <v>4.68108E-2</v>
      </c>
      <c r="AP390">
        <v>-0.22635930000000001</v>
      </c>
      <c r="AQ390">
        <v>-6.5411399999999995E-2</v>
      </c>
      <c r="AR390">
        <v>-5.1637000000000002E-2</v>
      </c>
      <c r="AS390">
        <v>-0.28706359999999997</v>
      </c>
      <c r="AT390">
        <v>-0.1119436</v>
      </c>
      <c r="AU390">
        <v>-0.14623249999999999</v>
      </c>
      <c r="AV390">
        <v>-2.7785299999999999E-2</v>
      </c>
      <c r="AW390">
        <v>2.5232399999999999E-2</v>
      </c>
      <c r="AX390">
        <v>0.2148746</v>
      </c>
      <c r="AY390">
        <v>5.5034000000000003E-3</v>
      </c>
      <c r="AZ390">
        <v>-8.1214300000000003E-2</v>
      </c>
      <c r="BA390">
        <v>-0.14052239999999999</v>
      </c>
      <c r="BB390">
        <v>-5.6560399999999997E-2</v>
      </c>
      <c r="BC390">
        <v>-9.4888100000000003E-2</v>
      </c>
      <c r="BD390">
        <v>-9.96726E-2</v>
      </c>
      <c r="BE390">
        <v>-2.3825999999999999E-3</v>
      </c>
      <c r="BF390">
        <v>-0.3294687</v>
      </c>
      <c r="BG390">
        <v>-0.30680279999999999</v>
      </c>
      <c r="BH390">
        <v>-0.195272</v>
      </c>
      <c r="BI390">
        <v>-0.49365379999999998</v>
      </c>
      <c r="BJ390">
        <v>-0.31734960000000001</v>
      </c>
      <c r="BK390">
        <v>-0.1358172</v>
      </c>
      <c r="BL390">
        <v>-3.8422E-3</v>
      </c>
      <c r="BM390">
        <v>0.12426429999999999</v>
      </c>
      <c r="BN390">
        <v>-0.13211999999999999</v>
      </c>
      <c r="BO390">
        <v>2.65379E-2</v>
      </c>
      <c r="BP390">
        <v>3.6378399999999998E-2</v>
      </c>
      <c r="BQ390">
        <v>-0.199656</v>
      </c>
      <c r="BR390">
        <v>-3.3086999999999998E-2</v>
      </c>
      <c r="BS390">
        <v>-6.2379700000000003E-2</v>
      </c>
      <c r="BT390">
        <v>9.5818200000000006E-2</v>
      </c>
      <c r="BU390">
        <v>9.8949800000000004E-2</v>
      </c>
      <c r="BV390">
        <v>0.27261089999999999</v>
      </c>
      <c r="BW390">
        <v>5.7866500000000001E-2</v>
      </c>
      <c r="BX390">
        <v>-3.3229000000000002E-2</v>
      </c>
      <c r="BY390">
        <v>-9.5206600000000002E-2</v>
      </c>
      <c r="BZ390">
        <v>-2.0334000000000001E-2</v>
      </c>
      <c r="CA390">
        <v>-6.2936300000000001E-2</v>
      </c>
      <c r="CB390">
        <v>-6.6084599999999993E-2</v>
      </c>
      <c r="CC390">
        <v>2.9411400000000001E-2</v>
      </c>
      <c r="CD390">
        <v>-0.29947820000000003</v>
      </c>
      <c r="CE390">
        <v>-0.27196179999999998</v>
      </c>
      <c r="CF390">
        <v>-0.14726610000000001</v>
      </c>
      <c r="CG390">
        <v>-0.42825200000000002</v>
      </c>
      <c r="CH390">
        <v>-0.2551601</v>
      </c>
      <c r="CI390">
        <v>-8.1369499999999997E-2</v>
      </c>
      <c r="CJ390">
        <v>5.3458800000000001E-2</v>
      </c>
      <c r="CK390">
        <v>0.17790829999999999</v>
      </c>
      <c r="CL390">
        <v>-6.6850099999999996E-2</v>
      </c>
      <c r="CM390">
        <v>9.0221700000000002E-2</v>
      </c>
      <c r="CN390">
        <v>9.7337499999999993E-2</v>
      </c>
      <c r="CO390">
        <v>-0.13911770000000001</v>
      </c>
      <c r="CP390">
        <v>2.1528700000000001E-2</v>
      </c>
      <c r="CQ390">
        <v>-4.3036000000000003E-3</v>
      </c>
      <c r="CR390">
        <v>0.1814257</v>
      </c>
      <c r="CS390">
        <v>0.15000620000000001</v>
      </c>
      <c r="CT390">
        <v>0.31259890000000001</v>
      </c>
      <c r="CU390">
        <v>9.4132999999999994E-2</v>
      </c>
      <c r="CV390" s="61">
        <v>5.4199999999999998E-6</v>
      </c>
      <c r="CW390">
        <v>-6.3821100000000006E-2</v>
      </c>
      <c r="CX390">
        <v>1.5892400000000001E-2</v>
      </c>
      <c r="CY390">
        <v>-3.0984500000000002E-2</v>
      </c>
      <c r="CZ390">
        <v>-3.24966E-2</v>
      </c>
      <c r="DA390">
        <v>6.1205299999999997E-2</v>
      </c>
      <c r="DB390">
        <v>-0.2694877</v>
      </c>
      <c r="DC390">
        <v>-0.23712079999999999</v>
      </c>
      <c r="DD390">
        <v>-9.9260200000000007E-2</v>
      </c>
      <c r="DE390">
        <v>-0.36285020000000001</v>
      </c>
      <c r="DF390">
        <v>-0.1929707</v>
      </c>
      <c r="DG390">
        <v>-2.6921899999999999E-2</v>
      </c>
      <c r="DH390">
        <v>0.11075989999999999</v>
      </c>
      <c r="DI390">
        <v>0.23155239999999999</v>
      </c>
      <c r="DJ390">
        <v>-1.5801999999999999E-3</v>
      </c>
      <c r="DK390">
        <v>0.1539056</v>
      </c>
      <c r="DL390">
        <v>0.15829670000000001</v>
      </c>
      <c r="DM390">
        <v>-7.8579499999999997E-2</v>
      </c>
      <c r="DN390">
        <v>7.6144500000000004E-2</v>
      </c>
      <c r="DO390">
        <v>5.3772500000000001E-2</v>
      </c>
      <c r="DP390">
        <v>0.26703320000000003</v>
      </c>
      <c r="DQ390">
        <v>0.20106260000000001</v>
      </c>
      <c r="DR390">
        <v>0.35258679999999998</v>
      </c>
      <c r="DS390">
        <v>0.1303996</v>
      </c>
      <c r="DT390">
        <v>3.3239900000000003E-2</v>
      </c>
      <c r="DU390">
        <v>-3.2435499999999999E-2</v>
      </c>
      <c r="DV390">
        <v>6.8197599999999997E-2</v>
      </c>
      <c r="DW390">
        <v>1.5148699999999999E-2</v>
      </c>
      <c r="DX390">
        <v>1.5999200000000002E-2</v>
      </c>
      <c r="DY390">
        <v>0.1071106</v>
      </c>
      <c r="DZ390">
        <v>-0.2261861</v>
      </c>
      <c r="EA390">
        <v>-0.18681590000000001</v>
      </c>
      <c r="EB390">
        <v>-2.99473E-2</v>
      </c>
      <c r="EC390">
        <v>-0.26842050000000001</v>
      </c>
      <c r="ED390">
        <v>-0.10317900000000001</v>
      </c>
      <c r="EE390">
        <v>5.1691899999999999E-2</v>
      </c>
      <c r="EF390">
        <v>0.19349350000000001</v>
      </c>
      <c r="EG390">
        <v>0.3090059</v>
      </c>
      <c r="EH390">
        <v>9.2659099999999994E-2</v>
      </c>
      <c r="EI390">
        <v>0.24585489999999999</v>
      </c>
      <c r="EJ390">
        <v>0.24631210000000001</v>
      </c>
      <c r="EK390">
        <v>8.8281999999999996E-3</v>
      </c>
      <c r="EL390">
        <v>0.155001</v>
      </c>
      <c r="EM390">
        <v>0.13762530000000001</v>
      </c>
      <c r="EN390">
        <v>0.3906367</v>
      </c>
      <c r="EO390">
        <v>0.27478000000000002</v>
      </c>
      <c r="EP390">
        <v>0.4103231</v>
      </c>
      <c r="EQ390">
        <v>0.1827627</v>
      </c>
      <c r="ER390">
        <v>8.1225199999999997E-2</v>
      </c>
      <c r="ES390">
        <v>1.2880300000000001E-2</v>
      </c>
      <c r="ET390">
        <v>42.235280000000003</v>
      </c>
      <c r="EU390">
        <v>41.471620000000001</v>
      </c>
      <c r="EV390">
        <v>40.83878</v>
      </c>
      <c r="EW390">
        <v>40.12189</v>
      </c>
      <c r="EX390">
        <v>39.614280000000001</v>
      </c>
      <c r="EY390">
        <v>39.16095</v>
      </c>
      <c r="EZ390">
        <v>38.892800000000001</v>
      </c>
      <c r="FA390">
        <v>39.063049999999997</v>
      </c>
      <c r="FB390">
        <v>41.879080000000002</v>
      </c>
      <c r="FC390">
        <v>45.915819999999997</v>
      </c>
      <c r="FD390">
        <v>49.670430000000003</v>
      </c>
      <c r="FE390">
        <v>52.914969999999997</v>
      </c>
      <c r="FF390">
        <v>55.286490000000001</v>
      </c>
      <c r="FG390">
        <v>57.093699999999998</v>
      </c>
      <c r="FH390">
        <v>58.018560000000001</v>
      </c>
      <c r="FI390">
        <v>57.888249999999999</v>
      </c>
      <c r="FJ390">
        <v>55.86524</v>
      </c>
      <c r="FK390">
        <v>52.705199999999998</v>
      </c>
      <c r="FL390">
        <v>50.09308</v>
      </c>
      <c r="FM390">
        <v>48.041989999999998</v>
      </c>
      <c r="FN390">
        <v>46.499499999999998</v>
      </c>
      <c r="FO390">
        <v>45.177059999999997</v>
      </c>
      <c r="FP390">
        <v>44.238990000000001</v>
      </c>
      <c r="FQ390">
        <v>43.135550000000002</v>
      </c>
      <c r="FR390">
        <v>5.8380500000000002E-2</v>
      </c>
      <c r="FS390">
        <v>7.4833300000000005E-2</v>
      </c>
    </row>
    <row r="391" spans="1:176" x14ac:dyDescent="0.2">
      <c r="A391" t="s">
        <v>199</v>
      </c>
      <c r="B391" t="s">
        <v>195</v>
      </c>
      <c r="C391" t="s">
        <v>1</v>
      </c>
      <c r="D391" t="s">
        <v>252</v>
      </c>
      <c r="E391">
        <v>399</v>
      </c>
      <c r="F391">
        <v>7.9810040000000004</v>
      </c>
      <c r="G391">
        <v>7.5822349999999998</v>
      </c>
      <c r="H391">
        <v>7.581601</v>
      </c>
      <c r="I391">
        <v>8.0574639999999995</v>
      </c>
      <c r="J391">
        <v>7.8229939999999996</v>
      </c>
      <c r="K391">
        <v>9.3095330000000001</v>
      </c>
      <c r="L391">
        <v>10.62255</v>
      </c>
      <c r="M391">
        <v>11.994339999999999</v>
      </c>
      <c r="N391">
        <v>13.82934</v>
      </c>
      <c r="O391">
        <v>14.275679999999999</v>
      </c>
      <c r="P391">
        <v>14.808490000000001</v>
      </c>
      <c r="Q391">
        <v>14.35285</v>
      </c>
      <c r="R391">
        <v>13.24676</v>
      </c>
      <c r="S391">
        <v>13.23823</v>
      </c>
      <c r="T391">
        <v>12.89006</v>
      </c>
      <c r="U391">
        <v>11.81302</v>
      </c>
      <c r="V391">
        <v>11.78942</v>
      </c>
      <c r="W391">
        <v>12.48456</v>
      </c>
      <c r="X391">
        <v>12.262639999999999</v>
      </c>
      <c r="Y391">
        <v>11.61575</v>
      </c>
      <c r="Z391">
        <v>11.11876</v>
      </c>
      <c r="AA391">
        <v>9.8781689999999998</v>
      </c>
      <c r="AB391">
        <v>8.7802129999999998</v>
      </c>
      <c r="AC391">
        <v>8.1968309999999995</v>
      </c>
      <c r="AD391">
        <v>-0.1380989</v>
      </c>
      <c r="AE391">
        <v>-0.25894339999999999</v>
      </c>
      <c r="AF391">
        <v>-0.25567679999999998</v>
      </c>
      <c r="AG391">
        <v>-6.3932699999999995E-2</v>
      </c>
      <c r="AH391">
        <v>-0.62822009999999995</v>
      </c>
      <c r="AI391">
        <v>-0.43998939999999997</v>
      </c>
      <c r="AJ391">
        <v>-0.38013219999999998</v>
      </c>
      <c r="AK391">
        <v>-0.84844030000000004</v>
      </c>
      <c r="AL391">
        <v>-0.31334499999999998</v>
      </c>
      <c r="AM391">
        <v>-0.16645740000000001</v>
      </c>
      <c r="AN391">
        <v>-2.4768600000000002E-2</v>
      </c>
      <c r="AO391">
        <v>-2.5914800000000002E-2</v>
      </c>
      <c r="AP391">
        <v>-0.42036659999999998</v>
      </c>
      <c r="AQ391">
        <v>-0.2275673</v>
      </c>
      <c r="AR391">
        <v>-0.16690540000000001</v>
      </c>
      <c r="AS391">
        <v>-0.6402793</v>
      </c>
      <c r="AT391">
        <v>-0.32362180000000002</v>
      </c>
      <c r="AU391">
        <v>-0.3454489</v>
      </c>
      <c r="AV391">
        <v>-9.6427600000000002E-2</v>
      </c>
      <c r="AW391">
        <v>-0.20523810000000001</v>
      </c>
      <c r="AX391">
        <v>0.1113222</v>
      </c>
      <c r="AY391">
        <v>-0.18129020000000001</v>
      </c>
      <c r="AZ391">
        <v>-0.29784830000000001</v>
      </c>
      <c r="BA391">
        <v>-0.35514790000000002</v>
      </c>
      <c r="BB391">
        <v>-8.5793700000000001E-2</v>
      </c>
      <c r="BC391">
        <v>-0.2128102</v>
      </c>
      <c r="BD391">
        <v>-0.20718110000000001</v>
      </c>
      <c r="BE391">
        <v>-1.8027399999999999E-2</v>
      </c>
      <c r="BF391">
        <v>-0.58491859999999996</v>
      </c>
      <c r="BG391">
        <v>-0.38968459999999999</v>
      </c>
      <c r="BH391">
        <v>-0.31081930000000002</v>
      </c>
      <c r="BI391">
        <v>-0.75401059999999998</v>
      </c>
      <c r="BJ391">
        <v>-0.22355330000000001</v>
      </c>
      <c r="BK391">
        <v>-8.7843599999999994E-2</v>
      </c>
      <c r="BL391">
        <v>5.7965000000000003E-2</v>
      </c>
      <c r="BM391">
        <v>5.15387E-2</v>
      </c>
      <c r="BN391">
        <v>-0.32612730000000001</v>
      </c>
      <c r="BO391">
        <v>-0.13561799999999999</v>
      </c>
      <c r="BP391">
        <v>-7.8890000000000002E-2</v>
      </c>
      <c r="BQ391">
        <v>-0.55287160000000002</v>
      </c>
      <c r="BR391">
        <v>-0.24476529999999999</v>
      </c>
      <c r="BS391">
        <v>-0.2615962</v>
      </c>
      <c r="BT391">
        <v>2.7175999999999999E-2</v>
      </c>
      <c r="BU391">
        <v>-0.13152069999999999</v>
      </c>
      <c r="BV391">
        <v>0.1690585</v>
      </c>
      <c r="BW391">
        <v>-0.12892709999999999</v>
      </c>
      <c r="BX391">
        <v>-0.249863</v>
      </c>
      <c r="BY391">
        <v>-0.3098321</v>
      </c>
      <c r="BZ391">
        <v>-4.9567300000000002E-2</v>
      </c>
      <c r="CA391">
        <v>-0.1808584</v>
      </c>
      <c r="CB391">
        <v>-0.1735931</v>
      </c>
      <c r="CC391">
        <v>1.3766499999999999E-2</v>
      </c>
      <c r="CD391">
        <v>-0.55492810000000004</v>
      </c>
      <c r="CE391">
        <v>-0.35484359999999998</v>
      </c>
      <c r="CF391">
        <v>-0.26281339999999997</v>
      </c>
      <c r="CG391">
        <v>-0.68860889999999997</v>
      </c>
      <c r="CH391">
        <v>-0.1613639</v>
      </c>
      <c r="CI391">
        <v>-3.3395899999999999E-2</v>
      </c>
      <c r="CJ391">
        <v>0.1152661</v>
      </c>
      <c r="CK391">
        <v>0.10518280000000001</v>
      </c>
      <c r="CL391">
        <v>-0.26085740000000002</v>
      </c>
      <c r="CM391">
        <v>-7.1934200000000004E-2</v>
      </c>
      <c r="CN391">
        <v>-1.79309E-2</v>
      </c>
      <c r="CO391">
        <v>-0.49233339999999998</v>
      </c>
      <c r="CP391">
        <v>-0.1901495</v>
      </c>
      <c r="CQ391">
        <v>-0.20352000000000001</v>
      </c>
      <c r="CR391">
        <v>0.11278340000000001</v>
      </c>
      <c r="CS391">
        <v>-8.0464300000000002E-2</v>
      </c>
      <c r="CT391">
        <v>0.2090465</v>
      </c>
      <c r="CU391">
        <v>-9.2660599999999996E-2</v>
      </c>
      <c r="CV391">
        <v>-0.2166286</v>
      </c>
      <c r="CW391">
        <v>-0.27844659999999999</v>
      </c>
      <c r="CX391">
        <v>-1.33408E-2</v>
      </c>
      <c r="CY391">
        <v>-0.1489066</v>
      </c>
      <c r="CZ391">
        <v>-0.14000509999999999</v>
      </c>
      <c r="DA391">
        <v>4.5560499999999997E-2</v>
      </c>
      <c r="DB391">
        <v>-0.52493749999999995</v>
      </c>
      <c r="DC391">
        <v>-0.32000260000000003</v>
      </c>
      <c r="DD391">
        <v>-0.21480750000000001</v>
      </c>
      <c r="DE391">
        <v>-0.62320719999999996</v>
      </c>
      <c r="DF391">
        <v>-9.9174399999999996E-2</v>
      </c>
      <c r="DG391">
        <v>2.10517E-2</v>
      </c>
      <c r="DH391">
        <v>0.1725671</v>
      </c>
      <c r="DI391">
        <v>0.15882679999999999</v>
      </c>
      <c r="DJ391">
        <v>-0.1955875</v>
      </c>
      <c r="DK391">
        <v>-8.2503999999999997E-3</v>
      </c>
      <c r="DL391">
        <v>4.3028299999999998E-2</v>
      </c>
      <c r="DM391">
        <v>-0.43179519999999999</v>
      </c>
      <c r="DN391">
        <v>-0.13553370000000001</v>
      </c>
      <c r="DO391">
        <v>-0.14544389999999999</v>
      </c>
      <c r="DP391">
        <v>0.19839090000000001</v>
      </c>
      <c r="DQ391">
        <v>-2.9407900000000001E-2</v>
      </c>
      <c r="DR391">
        <v>0.24903439999999999</v>
      </c>
      <c r="DS391">
        <v>-5.6394E-2</v>
      </c>
      <c r="DT391">
        <v>-0.1833941</v>
      </c>
      <c r="DU391">
        <v>-0.247061</v>
      </c>
      <c r="DV391">
        <v>3.8964400000000003E-2</v>
      </c>
      <c r="DW391">
        <v>-0.1027733</v>
      </c>
      <c r="DX391">
        <v>-9.1509300000000002E-2</v>
      </c>
      <c r="DY391">
        <v>9.14658E-2</v>
      </c>
      <c r="DZ391">
        <v>-0.48163600000000001</v>
      </c>
      <c r="EA391">
        <v>-0.26969779999999999</v>
      </c>
      <c r="EB391">
        <v>-0.1454945</v>
      </c>
      <c r="EC391">
        <v>-0.52877739999999995</v>
      </c>
      <c r="ED391">
        <v>-9.3827000000000008E-3</v>
      </c>
      <c r="EE391">
        <v>9.9665500000000004E-2</v>
      </c>
      <c r="EF391">
        <v>0.25530069999999999</v>
      </c>
      <c r="EG391">
        <v>0.2362803</v>
      </c>
      <c r="EH391">
        <v>-0.1013482</v>
      </c>
      <c r="EI391">
        <v>8.3698900000000007E-2</v>
      </c>
      <c r="EJ391">
        <v>0.13104370000000001</v>
      </c>
      <c r="EK391">
        <v>-0.34438750000000001</v>
      </c>
      <c r="EL391">
        <v>-5.6677199999999997E-2</v>
      </c>
      <c r="EM391">
        <v>-6.1591199999999999E-2</v>
      </c>
      <c r="EN391">
        <v>0.32199450000000002</v>
      </c>
      <c r="EO391">
        <v>4.4309500000000002E-2</v>
      </c>
      <c r="EP391">
        <v>0.30677070000000001</v>
      </c>
      <c r="EQ391">
        <v>-4.0308999999999996E-3</v>
      </c>
      <c r="ER391">
        <v>-0.1354088</v>
      </c>
      <c r="ES391">
        <v>-0.20174520000000001</v>
      </c>
      <c r="ET391">
        <v>32.190440000000002</v>
      </c>
      <c r="EU391">
        <v>31.718630000000001</v>
      </c>
      <c r="EV391">
        <v>31.514970000000002</v>
      </c>
      <c r="EW391">
        <v>30.68919</v>
      </c>
      <c r="EX391">
        <v>31.40503</v>
      </c>
      <c r="EY391">
        <v>30.664180000000002</v>
      </c>
      <c r="EZ391">
        <v>29.640409999999999</v>
      </c>
      <c r="FA391">
        <v>30.36477</v>
      </c>
      <c r="FB391">
        <v>34.160760000000003</v>
      </c>
      <c r="FC391">
        <v>37.331699999999998</v>
      </c>
      <c r="FD391">
        <v>39.984369999999998</v>
      </c>
      <c r="FE391">
        <v>43.301909999999999</v>
      </c>
      <c r="FF391">
        <v>45.822020000000002</v>
      </c>
      <c r="FG391">
        <v>47.808540000000001</v>
      </c>
      <c r="FH391">
        <v>49.263190000000002</v>
      </c>
      <c r="FI391">
        <v>49.46931</v>
      </c>
      <c r="FJ391">
        <v>47.731369999999998</v>
      </c>
      <c r="FK391">
        <v>44.57235</v>
      </c>
      <c r="FL391">
        <v>41.39734</v>
      </c>
      <c r="FM391">
        <v>39.175510000000003</v>
      </c>
      <c r="FN391">
        <v>37.743020000000001</v>
      </c>
      <c r="FO391">
        <v>36.747219999999999</v>
      </c>
      <c r="FP391">
        <v>36.143039999999999</v>
      </c>
      <c r="FQ391">
        <v>34.693629999999999</v>
      </c>
      <c r="FR391">
        <v>5.8380500000000002E-2</v>
      </c>
      <c r="FS391">
        <v>7.4833300000000005E-2</v>
      </c>
    </row>
    <row r="392" spans="1:176" x14ac:dyDescent="0.2">
      <c r="A392" t="s">
        <v>199</v>
      </c>
      <c r="B392" t="s">
        <v>195</v>
      </c>
      <c r="C392" t="s">
        <v>1</v>
      </c>
      <c r="D392" t="s">
        <v>229</v>
      </c>
      <c r="E392">
        <v>399</v>
      </c>
      <c r="F392">
        <v>7.3620340000000004</v>
      </c>
      <c r="G392">
        <v>7.3287310000000003</v>
      </c>
      <c r="H392">
        <v>7.3282059999999998</v>
      </c>
      <c r="I392">
        <v>7.5041719999999996</v>
      </c>
      <c r="J392">
        <v>7.8517939999999999</v>
      </c>
      <c r="K392">
        <v>8.7280700000000007</v>
      </c>
      <c r="L392">
        <v>10.06439</v>
      </c>
      <c r="M392">
        <v>11.016819999999999</v>
      </c>
      <c r="N392">
        <v>11.96515</v>
      </c>
      <c r="O392">
        <v>12.681100000000001</v>
      </c>
      <c r="P392">
        <v>13.341710000000001</v>
      </c>
      <c r="Q392">
        <v>13.709910000000001</v>
      </c>
      <c r="R392">
        <v>13.266780000000001</v>
      </c>
      <c r="S392">
        <v>13.480399999999999</v>
      </c>
      <c r="T392">
        <v>13.37833</v>
      </c>
      <c r="U392">
        <v>12.80391</v>
      </c>
      <c r="V392">
        <v>11.9503</v>
      </c>
      <c r="W392">
        <v>11.41253</v>
      </c>
      <c r="X392">
        <v>11.812340000000001</v>
      </c>
      <c r="Y392">
        <v>11.46738</v>
      </c>
      <c r="Z392">
        <v>10.767340000000001</v>
      </c>
      <c r="AA392">
        <v>9.5950050000000005</v>
      </c>
      <c r="AB392">
        <v>8.5860819999999993</v>
      </c>
      <c r="AC392">
        <v>7.8014729999999997</v>
      </c>
      <c r="AD392">
        <v>-8.7198100000000001E-2</v>
      </c>
      <c r="AE392">
        <v>-5.2347999999999999E-2</v>
      </c>
      <c r="AF392">
        <v>-6.7512799999999998E-2</v>
      </c>
      <c r="AG392">
        <v>-3.8644900000000003E-2</v>
      </c>
      <c r="AH392">
        <v>-0.17675750000000001</v>
      </c>
      <c r="AI392">
        <v>-0.2974716</v>
      </c>
      <c r="AJ392">
        <v>-0.18724399999999999</v>
      </c>
      <c r="AK392">
        <v>-0.38375769999999998</v>
      </c>
      <c r="AL392">
        <v>-0.47735090000000002</v>
      </c>
      <c r="AM392">
        <v>-0.2531235</v>
      </c>
      <c r="AN392">
        <v>-0.13815669999999999</v>
      </c>
      <c r="AO392">
        <v>0.1021041</v>
      </c>
      <c r="AP392">
        <v>-7.6654700000000006E-2</v>
      </c>
      <c r="AQ392">
        <v>6.1255900000000002E-2</v>
      </c>
      <c r="AR392">
        <v>3.95287E-2</v>
      </c>
      <c r="AS392">
        <v>-1.10102E-2</v>
      </c>
      <c r="AT392">
        <v>5.3632100000000002E-2</v>
      </c>
      <c r="AU392">
        <v>1.0633800000000001E-2</v>
      </c>
      <c r="AV392">
        <v>3.5440300000000001E-2</v>
      </c>
      <c r="AW392">
        <v>0.20955840000000001</v>
      </c>
      <c r="AX392">
        <v>0.29759960000000002</v>
      </c>
      <c r="AY392">
        <v>0.15175449999999999</v>
      </c>
      <c r="AZ392">
        <v>8.88457E-2</v>
      </c>
      <c r="BA392">
        <v>2.5853000000000001E-2</v>
      </c>
      <c r="BB392">
        <v>-3.4892899999999998E-2</v>
      </c>
      <c r="BC392">
        <v>-6.2148000000000004E-3</v>
      </c>
      <c r="BD392">
        <v>-1.9017099999999999E-2</v>
      </c>
      <c r="BE392">
        <v>7.2604999999999996E-3</v>
      </c>
      <c r="BF392">
        <v>-0.13345599999999999</v>
      </c>
      <c r="BG392">
        <v>-0.24716669999999999</v>
      </c>
      <c r="BH392">
        <v>-0.11793099999999999</v>
      </c>
      <c r="BI392">
        <v>-0.28932790000000003</v>
      </c>
      <c r="BJ392">
        <v>-0.38755909999999999</v>
      </c>
      <c r="BK392">
        <v>-0.17450969999999999</v>
      </c>
      <c r="BL392">
        <v>-5.5423E-2</v>
      </c>
      <c r="BM392">
        <v>0.17955760000000001</v>
      </c>
      <c r="BN392">
        <v>1.7584599999999999E-2</v>
      </c>
      <c r="BO392">
        <v>0.15320520000000001</v>
      </c>
      <c r="BP392">
        <v>0.12754409999999999</v>
      </c>
      <c r="BQ392">
        <v>7.6397499999999993E-2</v>
      </c>
      <c r="BR392">
        <v>0.13248860000000001</v>
      </c>
      <c r="BS392">
        <v>9.4486500000000001E-2</v>
      </c>
      <c r="BT392">
        <v>0.15904389999999999</v>
      </c>
      <c r="BU392">
        <v>0.28327580000000002</v>
      </c>
      <c r="BV392">
        <v>0.35533589999999998</v>
      </c>
      <c r="BW392">
        <v>0.20411760000000001</v>
      </c>
      <c r="BX392">
        <v>0.13683100000000001</v>
      </c>
      <c r="BY392">
        <v>7.1168700000000001E-2</v>
      </c>
      <c r="BZ392">
        <v>1.3335E-3</v>
      </c>
      <c r="CA392">
        <v>2.5736999999999999E-2</v>
      </c>
      <c r="CB392">
        <v>1.4571000000000001E-2</v>
      </c>
      <c r="CC392">
        <v>3.9054400000000003E-2</v>
      </c>
      <c r="CD392">
        <v>-0.1034654</v>
      </c>
      <c r="CE392">
        <v>-0.21232570000000001</v>
      </c>
      <c r="CF392">
        <v>-6.9925100000000004E-2</v>
      </c>
      <c r="CG392">
        <v>-0.22392619999999999</v>
      </c>
      <c r="CH392">
        <v>-0.32536969999999998</v>
      </c>
      <c r="CI392">
        <v>-0.1200621</v>
      </c>
      <c r="CJ392">
        <v>1.8779999999999999E-3</v>
      </c>
      <c r="CK392">
        <v>0.23320160000000001</v>
      </c>
      <c r="CL392">
        <v>8.2854499999999998E-2</v>
      </c>
      <c r="CM392">
        <v>0.216889</v>
      </c>
      <c r="CN392">
        <v>0.18850330000000001</v>
      </c>
      <c r="CO392">
        <v>0.13693569999999999</v>
      </c>
      <c r="CP392">
        <v>0.1871043</v>
      </c>
      <c r="CQ392">
        <v>0.15256259999999999</v>
      </c>
      <c r="CR392">
        <v>0.24465129999999999</v>
      </c>
      <c r="CS392">
        <v>0.33433220000000002</v>
      </c>
      <c r="CT392">
        <v>0.39532390000000001</v>
      </c>
      <c r="CU392">
        <v>0.24038419999999999</v>
      </c>
      <c r="CV392" s="61">
        <v>0.17006540000000001</v>
      </c>
      <c r="CW392">
        <v>0.1025543</v>
      </c>
      <c r="CX392">
        <v>3.75599E-2</v>
      </c>
      <c r="CY392">
        <v>5.7688799999999998E-2</v>
      </c>
      <c r="CZ392">
        <v>4.8159E-2</v>
      </c>
      <c r="DA392">
        <v>7.0848300000000003E-2</v>
      </c>
      <c r="DB392">
        <v>-7.3474899999999996E-2</v>
      </c>
      <c r="DC392">
        <v>-0.1774847</v>
      </c>
      <c r="DD392">
        <v>-2.19192E-2</v>
      </c>
      <c r="DE392">
        <v>-0.15852440000000001</v>
      </c>
      <c r="DF392">
        <v>-0.26318019999999998</v>
      </c>
      <c r="DG392">
        <v>-6.5614400000000003E-2</v>
      </c>
      <c r="DH392">
        <v>5.9179000000000002E-2</v>
      </c>
      <c r="DI392">
        <v>0.28684569999999998</v>
      </c>
      <c r="DJ392">
        <v>0.14812439999999999</v>
      </c>
      <c r="DK392">
        <v>0.28057280000000001</v>
      </c>
      <c r="DL392">
        <v>0.2494624</v>
      </c>
      <c r="DM392">
        <v>0.19747400000000001</v>
      </c>
      <c r="DN392">
        <v>0.24172009999999999</v>
      </c>
      <c r="DO392">
        <v>0.21063879999999999</v>
      </c>
      <c r="DP392">
        <v>0.33025880000000002</v>
      </c>
      <c r="DQ392">
        <v>0.38538860000000003</v>
      </c>
      <c r="DR392">
        <v>0.43531189999999997</v>
      </c>
      <c r="DS392">
        <v>0.27665070000000003</v>
      </c>
      <c r="DT392">
        <v>0.20329990000000001</v>
      </c>
      <c r="DU392">
        <v>0.1339399</v>
      </c>
      <c r="DV392">
        <v>8.9865100000000003E-2</v>
      </c>
      <c r="DW392">
        <v>0.1038221</v>
      </c>
      <c r="DX392">
        <v>9.6654699999999996E-2</v>
      </c>
      <c r="DY392">
        <v>0.1167537</v>
      </c>
      <c r="DZ392">
        <v>-3.01733E-2</v>
      </c>
      <c r="EA392">
        <v>-0.12717990000000001</v>
      </c>
      <c r="EB392">
        <v>4.7393699999999997E-2</v>
      </c>
      <c r="EC392">
        <v>-6.4094700000000004E-2</v>
      </c>
      <c r="ED392">
        <v>-0.1733885</v>
      </c>
      <c r="EE392">
        <v>1.2999399999999999E-2</v>
      </c>
      <c r="EF392">
        <v>0.1419127</v>
      </c>
      <c r="EG392">
        <v>0.36429909999999999</v>
      </c>
      <c r="EH392">
        <v>0.24236369999999999</v>
      </c>
      <c r="EI392">
        <v>0.37252210000000002</v>
      </c>
      <c r="EJ392">
        <v>0.33747779999999999</v>
      </c>
      <c r="EK392">
        <v>0.28488160000000001</v>
      </c>
      <c r="EL392">
        <v>0.32057659999999999</v>
      </c>
      <c r="EM392">
        <v>0.29449150000000002</v>
      </c>
      <c r="EN392">
        <v>0.4538624</v>
      </c>
      <c r="EO392">
        <v>0.45910600000000001</v>
      </c>
      <c r="EP392">
        <v>0.49304819999999999</v>
      </c>
      <c r="EQ392">
        <v>0.32901380000000002</v>
      </c>
      <c r="ER392">
        <v>0.25128519999999999</v>
      </c>
      <c r="ES392">
        <v>0.17925569999999999</v>
      </c>
      <c r="ET392">
        <v>51.412930000000003</v>
      </c>
      <c r="EU392">
        <v>50.71049</v>
      </c>
      <c r="EV392">
        <v>49.974299999999999</v>
      </c>
      <c r="EW392">
        <v>49.486130000000003</v>
      </c>
      <c r="EX392">
        <v>48.856990000000003</v>
      </c>
      <c r="EY392">
        <v>48.605370000000001</v>
      </c>
      <c r="EZ392">
        <v>48.343719999999998</v>
      </c>
      <c r="FA392">
        <v>48.884569999999997</v>
      </c>
      <c r="FB392">
        <v>51.155500000000004</v>
      </c>
      <c r="FC392">
        <v>53.588479999999997</v>
      </c>
      <c r="FD392">
        <v>55.905149999999999</v>
      </c>
      <c r="FE392">
        <v>58.132129999999997</v>
      </c>
      <c r="FF392">
        <v>59.708150000000003</v>
      </c>
      <c r="FG392">
        <v>61.242139999999999</v>
      </c>
      <c r="FH392">
        <v>62.205889999999997</v>
      </c>
      <c r="FI392">
        <v>62.202030000000001</v>
      </c>
      <c r="FJ392">
        <v>61.513759999999998</v>
      </c>
      <c r="FK392">
        <v>59.964579999999998</v>
      </c>
      <c r="FL392">
        <v>58.16825</v>
      </c>
      <c r="FM392">
        <v>56.657699999999998</v>
      </c>
      <c r="FN392">
        <v>55.289029999999997</v>
      </c>
      <c r="FO392">
        <v>54.231059999999999</v>
      </c>
      <c r="FP392">
        <v>53.228789999999996</v>
      </c>
      <c r="FQ392">
        <v>52.438690000000001</v>
      </c>
      <c r="FR392">
        <v>5.8380500000000002E-2</v>
      </c>
      <c r="FS392">
        <v>7.4833300000000005E-2</v>
      </c>
    </row>
    <row r="393" spans="1:176" x14ac:dyDescent="0.2">
      <c r="A393" t="s">
        <v>199</v>
      </c>
      <c r="B393" t="s">
        <v>195</v>
      </c>
      <c r="C393" t="s">
        <v>1</v>
      </c>
      <c r="D393" t="s">
        <v>240</v>
      </c>
      <c r="E393">
        <v>399</v>
      </c>
      <c r="F393">
        <v>7.2798949999999998</v>
      </c>
      <c r="G393">
        <v>7.2680069999999999</v>
      </c>
      <c r="H393">
        <v>7.3378629999999996</v>
      </c>
      <c r="I393">
        <v>7.609839</v>
      </c>
      <c r="J393">
        <v>7.8596510000000004</v>
      </c>
      <c r="K393">
        <v>8.9387919999999994</v>
      </c>
      <c r="L393">
        <v>10.560320000000001</v>
      </c>
      <c r="M393">
        <v>11.56071</v>
      </c>
      <c r="N393">
        <v>12.58319</v>
      </c>
      <c r="O393">
        <v>13.108449999999999</v>
      </c>
      <c r="P393">
        <v>13.664339999999999</v>
      </c>
      <c r="Q393">
        <v>13.72401</v>
      </c>
      <c r="R393">
        <v>12.965809999999999</v>
      </c>
      <c r="S393">
        <v>13.087479999999999</v>
      </c>
      <c r="T393">
        <v>12.826090000000001</v>
      </c>
      <c r="U393">
        <v>12.09427</v>
      </c>
      <c r="V393">
        <v>11.40804</v>
      </c>
      <c r="W393">
        <v>11.0267</v>
      </c>
      <c r="X393">
        <v>11.58525</v>
      </c>
      <c r="Y393">
        <v>11.035159999999999</v>
      </c>
      <c r="Z393">
        <v>10.50179</v>
      </c>
      <c r="AA393">
        <v>9.1918950000000006</v>
      </c>
      <c r="AB393">
        <v>8.2689299999999992</v>
      </c>
      <c r="AC393">
        <v>7.604374</v>
      </c>
      <c r="AD393">
        <v>-0.1130038</v>
      </c>
      <c r="AE393">
        <v>-0.15769820000000001</v>
      </c>
      <c r="AF393">
        <v>-0.163658</v>
      </c>
      <c r="AG393">
        <v>-5.0338099999999997E-2</v>
      </c>
      <c r="AH393">
        <v>-0.41026810000000002</v>
      </c>
      <c r="AI393">
        <v>-0.36857430000000002</v>
      </c>
      <c r="AJ393">
        <v>-0.27981050000000002</v>
      </c>
      <c r="AK393">
        <v>-0.62573719999999999</v>
      </c>
      <c r="AL393">
        <v>-0.3938354</v>
      </c>
      <c r="AM393">
        <v>-0.2070881</v>
      </c>
      <c r="AN393">
        <v>-7.6644599999999993E-2</v>
      </c>
      <c r="AO393">
        <v>3.6142599999999997E-2</v>
      </c>
      <c r="AP393">
        <v>-0.25541229999999998</v>
      </c>
      <c r="AQ393">
        <v>-9.0845999999999996E-2</v>
      </c>
      <c r="AR393">
        <v>-6.9756200000000004E-2</v>
      </c>
      <c r="AS393">
        <v>-0.34194940000000001</v>
      </c>
      <c r="AT393">
        <v>-0.14439830000000001</v>
      </c>
      <c r="AU393">
        <v>-0.17623839999999999</v>
      </c>
      <c r="AV393">
        <v>-3.9427299999999998E-2</v>
      </c>
      <c r="AW393">
        <v>-9.1333000000000004E-3</v>
      </c>
      <c r="AX393">
        <v>0.19940350000000001</v>
      </c>
      <c r="AY393">
        <v>-2.1498E-2</v>
      </c>
      <c r="AZ393">
        <v>-0.1128232</v>
      </c>
      <c r="BA393">
        <v>-0.17127149999999999</v>
      </c>
      <c r="BB393">
        <v>-6.0698700000000001E-2</v>
      </c>
      <c r="BC393">
        <v>-0.11156489999999999</v>
      </c>
      <c r="BD393">
        <v>-0.1151623</v>
      </c>
      <c r="BE393">
        <v>-4.4327000000000004E-3</v>
      </c>
      <c r="BF393">
        <v>-0.36696649999999997</v>
      </c>
      <c r="BG393">
        <v>-0.31826939999999998</v>
      </c>
      <c r="BH393">
        <v>-0.21049760000000001</v>
      </c>
      <c r="BI393">
        <v>-0.53130750000000004</v>
      </c>
      <c r="BJ393">
        <v>-0.30404369999999997</v>
      </c>
      <c r="BK393">
        <v>-0.12847430000000001</v>
      </c>
      <c r="BL393">
        <v>6.0891000000000001E-3</v>
      </c>
      <c r="BM393">
        <v>0.11359610000000001</v>
      </c>
      <c r="BN393">
        <v>-0.16117300000000001</v>
      </c>
      <c r="BO393">
        <v>1.1033E-3</v>
      </c>
      <c r="BP393">
        <v>1.82592E-2</v>
      </c>
      <c r="BQ393">
        <v>-0.25454179999999998</v>
      </c>
      <c r="BR393">
        <v>-6.5541699999999994E-2</v>
      </c>
      <c r="BS393">
        <v>-9.2385700000000001E-2</v>
      </c>
      <c r="BT393">
        <v>8.4176299999999996E-2</v>
      </c>
      <c r="BU393">
        <v>6.4584100000000005E-2</v>
      </c>
      <c r="BV393">
        <v>0.25713979999999997</v>
      </c>
      <c r="BW393">
        <v>3.0865099999999999E-2</v>
      </c>
      <c r="BX393">
        <v>-6.4838000000000007E-2</v>
      </c>
      <c r="BY393">
        <v>-0.1259557</v>
      </c>
      <c r="BZ393">
        <v>-2.44722E-2</v>
      </c>
      <c r="CA393">
        <v>-7.9613100000000006E-2</v>
      </c>
      <c r="CB393">
        <v>-8.1574300000000002E-2</v>
      </c>
      <c r="CC393">
        <v>2.7361199999999999E-2</v>
      </c>
      <c r="CD393">
        <v>-0.336976</v>
      </c>
      <c r="CE393">
        <v>-0.28342840000000002</v>
      </c>
      <c r="CF393">
        <v>-0.16249169999999999</v>
      </c>
      <c r="CG393">
        <v>-0.46590569999999998</v>
      </c>
      <c r="CH393">
        <v>-0.24185419999999999</v>
      </c>
      <c r="CI393">
        <v>-7.4026700000000001E-2</v>
      </c>
      <c r="CJ393">
        <v>6.3390100000000005E-2</v>
      </c>
      <c r="CK393">
        <v>0.1672401</v>
      </c>
      <c r="CL393">
        <v>-9.5903100000000005E-2</v>
      </c>
      <c r="CM393">
        <v>6.47871E-2</v>
      </c>
      <c r="CN393">
        <v>7.9218300000000005E-2</v>
      </c>
      <c r="CO393">
        <v>-0.1940035</v>
      </c>
      <c r="CP393">
        <v>-1.0926E-2</v>
      </c>
      <c r="CQ393">
        <v>-3.43095E-2</v>
      </c>
      <c r="CR393">
        <v>0.16978380000000001</v>
      </c>
      <c r="CS393">
        <v>0.11564049999999999</v>
      </c>
      <c r="CT393">
        <v>0.2971278</v>
      </c>
      <c r="CU393">
        <v>6.7131700000000002E-2</v>
      </c>
      <c r="CV393">
        <v>-3.16035E-2</v>
      </c>
      <c r="CW393">
        <v>-9.4570100000000004E-2</v>
      </c>
      <c r="CX393">
        <v>1.1754199999999999E-2</v>
      </c>
      <c r="CY393">
        <v>-4.76614E-2</v>
      </c>
      <c r="CZ393">
        <v>-4.7986300000000003E-2</v>
      </c>
      <c r="DA393">
        <v>5.9155100000000002E-2</v>
      </c>
      <c r="DB393">
        <v>-0.30698550000000002</v>
      </c>
      <c r="DC393">
        <v>-0.24858739999999999</v>
      </c>
      <c r="DD393">
        <v>-0.1144858</v>
      </c>
      <c r="DE393">
        <v>-0.40050400000000003</v>
      </c>
      <c r="DF393">
        <v>-0.17966480000000001</v>
      </c>
      <c r="DG393">
        <v>-1.9578999999999999E-2</v>
      </c>
      <c r="DH393">
        <v>0.1206911</v>
      </c>
      <c r="DI393">
        <v>0.2208841</v>
      </c>
      <c r="DJ393">
        <v>-3.0633199999999999E-2</v>
      </c>
      <c r="DK393">
        <v>0.1284709</v>
      </c>
      <c r="DL393">
        <v>0.14017750000000001</v>
      </c>
      <c r="DM393">
        <v>-0.13346520000000001</v>
      </c>
      <c r="DN393">
        <v>4.3689800000000001E-2</v>
      </c>
      <c r="DO393">
        <v>2.3766599999999999E-2</v>
      </c>
      <c r="DP393">
        <v>0.25539119999999998</v>
      </c>
      <c r="DQ393">
        <v>0.16669690000000001</v>
      </c>
      <c r="DR393">
        <v>0.33711570000000002</v>
      </c>
      <c r="DS393">
        <v>0.1033982</v>
      </c>
      <c r="DT393">
        <v>1.6310000000000001E-3</v>
      </c>
      <c r="DU393">
        <v>-6.3184599999999994E-2</v>
      </c>
      <c r="DV393">
        <v>6.4059400000000002E-2</v>
      </c>
      <c r="DW393">
        <v>-1.5280999999999999E-3</v>
      </c>
      <c r="DX393">
        <v>5.0949999999999997E-4</v>
      </c>
      <c r="DY393">
        <v>0.1050605</v>
      </c>
      <c r="DZ393">
        <v>-0.26368390000000003</v>
      </c>
      <c r="EA393">
        <v>-0.1982826</v>
      </c>
      <c r="EB393">
        <v>-4.5172900000000002E-2</v>
      </c>
      <c r="EC393">
        <v>-0.30607420000000002</v>
      </c>
      <c r="ED393">
        <v>-8.9873099999999997E-2</v>
      </c>
      <c r="EE393">
        <v>5.9034799999999998E-2</v>
      </c>
      <c r="EF393">
        <v>0.20342479999999999</v>
      </c>
      <c r="EG393">
        <v>0.29833759999999998</v>
      </c>
      <c r="EH393">
        <v>6.3606099999999999E-2</v>
      </c>
      <c r="EI393">
        <v>0.22042020000000001</v>
      </c>
      <c r="EJ393">
        <v>0.2281929</v>
      </c>
      <c r="EK393">
        <v>-4.6057599999999997E-2</v>
      </c>
      <c r="EL393">
        <v>0.1225463</v>
      </c>
      <c r="EM393">
        <v>0.1076193</v>
      </c>
      <c r="EN393">
        <v>0.37899480000000002</v>
      </c>
      <c r="EO393">
        <v>0.2404143</v>
      </c>
      <c r="EP393">
        <v>0.39485199999999998</v>
      </c>
      <c r="EQ393">
        <v>0.15576129999999999</v>
      </c>
      <c r="ER393">
        <v>4.9616199999999999E-2</v>
      </c>
      <c r="ES393">
        <v>-1.7868800000000001E-2</v>
      </c>
      <c r="ET393">
        <v>42.974150000000002</v>
      </c>
      <c r="EU393">
        <v>41.881880000000002</v>
      </c>
      <c r="EV393">
        <v>40.628320000000002</v>
      </c>
      <c r="EW393">
        <v>40.066740000000003</v>
      </c>
      <c r="EX393">
        <v>39.094769999999997</v>
      </c>
      <c r="EY393">
        <v>39.039430000000003</v>
      </c>
      <c r="EZ393">
        <v>39.069229999999997</v>
      </c>
      <c r="FA393">
        <v>40.147750000000002</v>
      </c>
      <c r="FB393">
        <v>42.537039999999998</v>
      </c>
      <c r="FC393">
        <v>45.066339999999997</v>
      </c>
      <c r="FD393">
        <v>47.662370000000003</v>
      </c>
      <c r="FE393">
        <v>50.006160000000001</v>
      </c>
      <c r="FF393">
        <v>52.273130000000002</v>
      </c>
      <c r="FG393">
        <v>54.145949999999999</v>
      </c>
      <c r="FH393">
        <v>54.943719999999999</v>
      </c>
      <c r="FI393">
        <v>54.631309999999999</v>
      </c>
      <c r="FJ393">
        <v>53.807139999999997</v>
      </c>
      <c r="FK393">
        <v>52.601059999999997</v>
      </c>
      <c r="FL393">
        <v>51.048119999999997</v>
      </c>
      <c r="FM393">
        <v>49.80236</v>
      </c>
      <c r="FN393">
        <v>48.16131</v>
      </c>
      <c r="FO393">
        <v>47.015410000000003</v>
      </c>
      <c r="FP393">
        <v>45.788699999999999</v>
      </c>
      <c r="FQ393">
        <v>45.10727</v>
      </c>
      <c r="FR393">
        <v>5.8380500000000002E-2</v>
      </c>
      <c r="FS393">
        <v>7.4833300000000005E-2</v>
      </c>
    </row>
    <row r="394" spans="1:176" x14ac:dyDescent="0.2">
      <c r="A394" t="s">
        <v>199</v>
      </c>
      <c r="B394" t="s">
        <v>195</v>
      </c>
      <c r="C394" t="s">
        <v>1</v>
      </c>
      <c r="D394" t="s">
        <v>230</v>
      </c>
      <c r="E394">
        <v>399</v>
      </c>
      <c r="F394">
        <v>7.4641260000000003</v>
      </c>
      <c r="G394">
        <v>7.4067829999999999</v>
      </c>
      <c r="H394">
        <v>7.4393859999999998</v>
      </c>
      <c r="I394">
        <v>7.6944189999999999</v>
      </c>
      <c r="J394">
        <v>7.9245200000000002</v>
      </c>
      <c r="K394">
        <v>8.767474</v>
      </c>
      <c r="L394">
        <v>10.31758</v>
      </c>
      <c r="M394">
        <v>11.607559999999999</v>
      </c>
      <c r="N394">
        <v>12.30223</v>
      </c>
      <c r="O394">
        <v>12.83982</v>
      </c>
      <c r="P394">
        <v>13.32527</v>
      </c>
      <c r="Q394">
        <v>13.64789</v>
      </c>
      <c r="R394">
        <v>13.1014</v>
      </c>
      <c r="S394">
        <v>13.26033</v>
      </c>
      <c r="T394">
        <v>13.134639999999999</v>
      </c>
      <c r="U394">
        <v>12.5069</v>
      </c>
      <c r="V394">
        <v>11.840109999999999</v>
      </c>
      <c r="W394">
        <v>11.88114</v>
      </c>
      <c r="X394">
        <v>11.68726</v>
      </c>
      <c r="Y394">
        <v>11.23807</v>
      </c>
      <c r="Z394">
        <v>10.60624</v>
      </c>
      <c r="AA394">
        <v>9.5890470000000008</v>
      </c>
      <c r="AB394">
        <v>8.5663149999999995</v>
      </c>
      <c r="AC394">
        <v>7.80952</v>
      </c>
      <c r="AD394">
        <v>-9.0490600000000004E-2</v>
      </c>
      <c r="AE394">
        <v>-6.6004699999999999E-2</v>
      </c>
      <c r="AF394">
        <v>-7.9912300000000006E-2</v>
      </c>
      <c r="AG394">
        <v>-3.9789699999999997E-2</v>
      </c>
      <c r="AH394">
        <v>-0.2079136</v>
      </c>
      <c r="AI394">
        <v>-0.30649219999999999</v>
      </c>
      <c r="AJ394">
        <v>-0.1981483</v>
      </c>
      <c r="AK394">
        <v>-0.4184524</v>
      </c>
      <c r="AL394">
        <v>-0.46616590000000002</v>
      </c>
      <c r="AM394">
        <v>-0.24666830000000001</v>
      </c>
      <c r="AN394">
        <v>-0.12928780000000001</v>
      </c>
      <c r="AO394">
        <v>9.3409900000000004E-2</v>
      </c>
      <c r="AP394">
        <v>-0.10027469999999999</v>
      </c>
      <c r="AQ394">
        <v>4.1372899999999997E-2</v>
      </c>
      <c r="AR394">
        <v>2.52847E-2</v>
      </c>
      <c r="AS394">
        <v>-5.3678400000000001E-2</v>
      </c>
      <c r="AT394">
        <v>2.7918700000000001E-2</v>
      </c>
      <c r="AU394">
        <v>-1.4461099999999999E-2</v>
      </c>
      <c r="AV394">
        <v>2.3165499999999999E-2</v>
      </c>
      <c r="AW394">
        <v>0.17894850000000001</v>
      </c>
      <c r="AX394">
        <v>0.28391840000000002</v>
      </c>
      <c r="AY394">
        <v>0.12853349999999999</v>
      </c>
      <c r="AZ394">
        <v>6.2065500000000003E-2</v>
      </c>
      <c r="BA394">
        <v>-1.3559999999999999E-4</v>
      </c>
      <c r="BB394">
        <v>-3.8185400000000001E-2</v>
      </c>
      <c r="BC394">
        <v>-1.9871400000000001E-2</v>
      </c>
      <c r="BD394">
        <v>-3.1416600000000003E-2</v>
      </c>
      <c r="BE394">
        <v>6.1157E-3</v>
      </c>
      <c r="BF394">
        <v>-0.16461200000000001</v>
      </c>
      <c r="BG394">
        <v>-0.25618730000000001</v>
      </c>
      <c r="BH394">
        <v>-0.12883530000000001</v>
      </c>
      <c r="BI394">
        <v>-0.3240227</v>
      </c>
      <c r="BJ394">
        <v>-0.37637419999999999</v>
      </c>
      <c r="BK394">
        <v>-0.1680546</v>
      </c>
      <c r="BL394">
        <v>-4.6554199999999997E-2</v>
      </c>
      <c r="BM394">
        <v>0.1708634</v>
      </c>
      <c r="BN394">
        <v>-6.0353000000000004E-3</v>
      </c>
      <c r="BO394">
        <v>0.1333222</v>
      </c>
      <c r="BP394">
        <v>0.1133</v>
      </c>
      <c r="BQ394">
        <v>3.3729200000000001E-2</v>
      </c>
      <c r="BR394">
        <v>0.1067752</v>
      </c>
      <c r="BS394">
        <v>6.9391599999999998E-2</v>
      </c>
      <c r="BT394">
        <v>0.14676910000000001</v>
      </c>
      <c r="BU394">
        <v>0.2526659</v>
      </c>
      <c r="BV394">
        <v>0.34165469999999998</v>
      </c>
      <c r="BW394">
        <v>0.18089659999999999</v>
      </c>
      <c r="BX394">
        <v>0.1100508</v>
      </c>
      <c r="BY394">
        <v>4.5180199999999997E-2</v>
      </c>
      <c r="BZ394">
        <v>-1.9589E-3</v>
      </c>
      <c r="CA394">
        <v>1.20803E-2</v>
      </c>
      <c r="CB394">
        <v>2.1714E-3</v>
      </c>
      <c r="CC394">
        <v>3.7909600000000002E-2</v>
      </c>
      <c r="CD394">
        <v>-0.13462150000000001</v>
      </c>
      <c r="CE394">
        <v>-0.2213463</v>
      </c>
      <c r="CF394">
        <v>-8.0829399999999996E-2</v>
      </c>
      <c r="CG394">
        <v>-0.25862089999999999</v>
      </c>
      <c r="CH394">
        <v>-0.31418469999999998</v>
      </c>
      <c r="CI394">
        <v>-0.1136069</v>
      </c>
      <c r="CJ394">
        <v>1.07469E-2</v>
      </c>
      <c r="CK394">
        <v>0.2245075</v>
      </c>
      <c r="CL394">
        <v>5.9234500000000002E-2</v>
      </c>
      <c r="CM394">
        <v>0.19700599999999999</v>
      </c>
      <c r="CN394">
        <v>0.1742592</v>
      </c>
      <c r="CO394">
        <v>9.4267500000000004E-2</v>
      </c>
      <c r="CP394">
        <v>0.16139100000000001</v>
      </c>
      <c r="CQ394">
        <v>0.12746779999999999</v>
      </c>
      <c r="CR394">
        <v>0.23237650000000001</v>
      </c>
      <c r="CS394">
        <v>0.3037223</v>
      </c>
      <c r="CT394">
        <v>0.3816427</v>
      </c>
      <c r="CU394">
        <v>0.2171631</v>
      </c>
      <c r="CV394">
        <v>0.1432853</v>
      </c>
      <c r="CW394">
        <v>7.6565800000000003E-2</v>
      </c>
      <c r="CX394">
        <v>3.4267499999999999E-2</v>
      </c>
      <c r="CY394">
        <v>4.4032099999999998E-2</v>
      </c>
      <c r="CZ394">
        <v>3.5759399999999997E-2</v>
      </c>
      <c r="DA394">
        <v>6.9703500000000002E-2</v>
      </c>
      <c r="DB394">
        <v>-0.1046309</v>
      </c>
      <c r="DC394">
        <v>-0.18650530000000001</v>
      </c>
      <c r="DD394">
        <v>-3.2823499999999999E-2</v>
      </c>
      <c r="DE394">
        <v>-0.1932191</v>
      </c>
      <c r="DF394">
        <v>-0.25199519999999997</v>
      </c>
      <c r="DG394">
        <v>-5.9159200000000002E-2</v>
      </c>
      <c r="DH394">
        <v>6.8047899999999995E-2</v>
      </c>
      <c r="DI394">
        <v>0.2781515</v>
      </c>
      <c r="DJ394">
        <v>0.1245044</v>
      </c>
      <c r="DK394">
        <v>0.26068980000000003</v>
      </c>
      <c r="DL394">
        <v>0.23521839999999999</v>
      </c>
      <c r="DM394">
        <v>0.15480569999999999</v>
      </c>
      <c r="DN394">
        <v>0.2160068</v>
      </c>
      <c r="DO394">
        <v>0.18554390000000001</v>
      </c>
      <c r="DP394">
        <v>0.31798399999999999</v>
      </c>
      <c r="DQ394">
        <v>0.3547787</v>
      </c>
      <c r="DR394">
        <v>0.42163070000000002</v>
      </c>
      <c r="DS394">
        <v>0.25342969999999998</v>
      </c>
      <c r="DT394">
        <v>0.1765197</v>
      </c>
      <c r="DU394">
        <v>0.1079513</v>
      </c>
      <c r="DV394">
        <v>8.6572700000000002E-2</v>
      </c>
      <c r="DW394">
        <v>9.0165400000000007E-2</v>
      </c>
      <c r="DX394">
        <v>8.4255099999999999E-2</v>
      </c>
      <c r="DY394">
        <v>0.1156089</v>
      </c>
      <c r="DZ394">
        <v>-6.1329399999999999E-2</v>
      </c>
      <c r="EA394">
        <v>-0.1362005</v>
      </c>
      <c r="EB394">
        <v>3.6489399999999998E-2</v>
      </c>
      <c r="EC394">
        <v>-9.8789399999999999E-2</v>
      </c>
      <c r="ED394">
        <v>-0.1622035</v>
      </c>
      <c r="EE394">
        <v>1.94545E-2</v>
      </c>
      <c r="EF394">
        <v>0.15078150000000001</v>
      </c>
      <c r="EG394">
        <v>0.355605</v>
      </c>
      <c r="EH394">
        <v>0.21874379999999999</v>
      </c>
      <c r="EI394">
        <v>0.35263909999999998</v>
      </c>
      <c r="EJ394">
        <v>0.32323380000000002</v>
      </c>
      <c r="EK394">
        <v>0.24221329999999999</v>
      </c>
      <c r="EL394">
        <v>0.29486329999999999</v>
      </c>
      <c r="EM394">
        <v>0.26939659999999999</v>
      </c>
      <c r="EN394">
        <v>0.44158760000000002</v>
      </c>
      <c r="EO394">
        <v>0.42849609999999999</v>
      </c>
      <c r="EP394">
        <v>0.47936699999999999</v>
      </c>
      <c r="EQ394">
        <v>0.30579279999999998</v>
      </c>
      <c r="ER394">
        <v>0.22450500000000001</v>
      </c>
      <c r="ES394">
        <v>0.15326709999999999</v>
      </c>
      <c r="ET394">
        <v>47.492049999999999</v>
      </c>
      <c r="EU394">
        <v>46.511090000000003</v>
      </c>
      <c r="EV394">
        <v>45.755580000000002</v>
      </c>
      <c r="EW394">
        <v>45.05744</v>
      </c>
      <c r="EX394">
        <v>44.304749999999999</v>
      </c>
      <c r="EY394">
        <v>43.886180000000003</v>
      </c>
      <c r="EZ394">
        <v>43.762259999999998</v>
      </c>
      <c r="FA394">
        <v>43.954650000000001</v>
      </c>
      <c r="FB394">
        <v>46.957059999999998</v>
      </c>
      <c r="FC394">
        <v>51.230609999999999</v>
      </c>
      <c r="FD394">
        <v>55.2181</v>
      </c>
      <c r="FE394">
        <v>58.454340000000002</v>
      </c>
      <c r="FF394">
        <v>60.979559999999999</v>
      </c>
      <c r="FG394">
        <v>63.013480000000001</v>
      </c>
      <c r="FH394">
        <v>64.416499999999999</v>
      </c>
      <c r="FI394">
        <v>64.720150000000004</v>
      </c>
      <c r="FJ394">
        <v>63.166899999999998</v>
      </c>
      <c r="FK394">
        <v>59.667740000000002</v>
      </c>
      <c r="FL394">
        <v>56.631839999999997</v>
      </c>
      <c r="FM394">
        <v>54.391739999999999</v>
      </c>
      <c r="FN394">
        <v>52.707709999999999</v>
      </c>
      <c r="FO394">
        <v>51.330950000000001</v>
      </c>
      <c r="FP394">
        <v>49.936549999999997</v>
      </c>
      <c r="FQ394">
        <v>48.844349999999999</v>
      </c>
      <c r="FR394">
        <v>5.8380500000000002E-2</v>
      </c>
      <c r="FS394">
        <v>7.4833300000000005E-2</v>
      </c>
    </row>
    <row r="395" spans="1:176" x14ac:dyDescent="0.2">
      <c r="A395" t="s">
        <v>199</v>
      </c>
      <c r="B395" t="s">
        <v>195</v>
      </c>
      <c r="C395" t="s">
        <v>1</v>
      </c>
      <c r="D395" t="s">
        <v>241</v>
      </c>
      <c r="E395">
        <v>399</v>
      </c>
      <c r="F395">
        <v>7.216825</v>
      </c>
      <c r="G395">
        <v>7.1977250000000002</v>
      </c>
      <c r="H395">
        <v>7.2335510000000003</v>
      </c>
      <c r="I395">
        <v>7.5887460000000004</v>
      </c>
      <c r="J395">
        <v>7.9169910000000003</v>
      </c>
      <c r="K395">
        <v>8.8087140000000002</v>
      </c>
      <c r="L395">
        <v>10.063650000000001</v>
      </c>
      <c r="M395">
        <v>10.70237</v>
      </c>
      <c r="N395">
        <v>10.828950000000001</v>
      </c>
      <c r="O395">
        <v>11.446859999999999</v>
      </c>
      <c r="P395">
        <v>11.930949999999999</v>
      </c>
      <c r="Q395">
        <v>12.29937</v>
      </c>
      <c r="R395">
        <v>11.807689999999999</v>
      </c>
      <c r="S395">
        <v>12.019399999999999</v>
      </c>
      <c r="T395">
        <v>11.8363</v>
      </c>
      <c r="U395">
        <v>11.386200000000001</v>
      </c>
      <c r="V395">
        <v>10.80348</v>
      </c>
      <c r="W395">
        <v>10.7996</v>
      </c>
      <c r="X395">
        <v>10.92657</v>
      </c>
      <c r="Y395">
        <v>10.60791</v>
      </c>
      <c r="Z395">
        <v>10.01393</v>
      </c>
      <c r="AA395">
        <v>8.9809380000000001</v>
      </c>
      <c r="AB395">
        <v>8.1458689999999994</v>
      </c>
      <c r="AC395">
        <v>7.552708</v>
      </c>
      <c r="AD395">
        <v>-9.0203800000000001E-2</v>
      </c>
      <c r="AE395">
        <v>-6.5899299999999994E-2</v>
      </c>
      <c r="AF395">
        <v>-7.9397800000000004E-2</v>
      </c>
      <c r="AG395">
        <v>-3.7819100000000001E-2</v>
      </c>
      <c r="AH395">
        <v>-0.20893909999999999</v>
      </c>
      <c r="AI395">
        <v>-0.30331249999999998</v>
      </c>
      <c r="AJ395">
        <v>-0.1880483</v>
      </c>
      <c r="AK395">
        <v>-0.42477330000000002</v>
      </c>
      <c r="AL395">
        <v>-0.46712399999999998</v>
      </c>
      <c r="AM395">
        <v>-0.24429300000000001</v>
      </c>
      <c r="AN395">
        <v>-0.1242404</v>
      </c>
      <c r="AO395">
        <v>9.3215999999999993E-2</v>
      </c>
      <c r="AP395">
        <v>-0.10308920000000001</v>
      </c>
      <c r="AQ395">
        <v>3.69793E-2</v>
      </c>
      <c r="AR395">
        <v>2.08115E-2</v>
      </c>
      <c r="AS395">
        <v>-6.3971299999999995E-2</v>
      </c>
      <c r="AT395">
        <v>2.16229E-2</v>
      </c>
      <c r="AU395">
        <v>-2.1543900000000001E-2</v>
      </c>
      <c r="AV395">
        <v>1.24014E-2</v>
      </c>
      <c r="AW395">
        <v>0.16897329999999999</v>
      </c>
      <c r="AX395">
        <v>0.27938459999999998</v>
      </c>
      <c r="AY395">
        <v>0.12335749999999999</v>
      </c>
      <c r="AZ395">
        <v>5.6047199999999998E-2</v>
      </c>
      <c r="BA395">
        <v>-4.0885000000000001E-3</v>
      </c>
      <c r="BB395">
        <v>-3.7898599999999998E-2</v>
      </c>
      <c r="BC395">
        <v>-1.9765999999999999E-2</v>
      </c>
      <c r="BD395">
        <v>-3.0901999999999999E-2</v>
      </c>
      <c r="BE395">
        <v>8.0862999999999994E-3</v>
      </c>
      <c r="BF395">
        <v>-0.1656376</v>
      </c>
      <c r="BG395">
        <v>-0.2530076</v>
      </c>
      <c r="BH395">
        <v>-0.1187354</v>
      </c>
      <c r="BI395">
        <v>-0.33034350000000001</v>
      </c>
      <c r="BJ395">
        <v>-0.37733230000000001</v>
      </c>
      <c r="BK395">
        <v>-0.1656792</v>
      </c>
      <c r="BL395">
        <v>-4.1506800000000003E-2</v>
      </c>
      <c r="BM395">
        <v>0.1706695</v>
      </c>
      <c r="BN395">
        <v>-8.8499000000000008E-3</v>
      </c>
      <c r="BO395">
        <v>0.1289286</v>
      </c>
      <c r="BP395">
        <v>0.1088269</v>
      </c>
      <c r="BQ395">
        <v>2.34364E-2</v>
      </c>
      <c r="BR395">
        <v>0.1004794</v>
      </c>
      <c r="BS395">
        <v>6.2308799999999998E-2</v>
      </c>
      <c r="BT395">
        <v>0.13600499999999999</v>
      </c>
      <c r="BU395">
        <v>0.24269070000000001</v>
      </c>
      <c r="BV395">
        <v>0.3371209</v>
      </c>
      <c r="BW395">
        <v>0.1757206</v>
      </c>
      <c r="BX395">
        <v>0.1040325</v>
      </c>
      <c r="BY395">
        <v>4.1227300000000001E-2</v>
      </c>
      <c r="BZ395">
        <v>-1.6722E-3</v>
      </c>
      <c r="CA395">
        <v>1.21858E-2</v>
      </c>
      <c r="CB395">
        <v>2.686E-3</v>
      </c>
      <c r="CC395">
        <v>3.9880199999999998E-2</v>
      </c>
      <c r="CD395">
        <v>-0.13564699999999999</v>
      </c>
      <c r="CE395">
        <v>-0.21816659999999999</v>
      </c>
      <c r="CF395">
        <v>-7.0729500000000001E-2</v>
      </c>
      <c r="CG395">
        <v>-0.26494180000000001</v>
      </c>
      <c r="CH395">
        <v>-0.3151428</v>
      </c>
      <c r="CI395">
        <v>-0.1112315</v>
      </c>
      <c r="CJ395">
        <v>1.5794200000000001E-2</v>
      </c>
      <c r="CK395">
        <v>0.2243135</v>
      </c>
      <c r="CL395">
        <v>5.6419999999999998E-2</v>
      </c>
      <c r="CM395">
        <v>0.19261239999999999</v>
      </c>
      <c r="CN395">
        <v>0.16978599999999999</v>
      </c>
      <c r="CO395">
        <v>8.3974599999999996E-2</v>
      </c>
      <c r="CP395">
        <v>0.15509519999999999</v>
      </c>
      <c r="CQ395">
        <v>0.12038500000000001</v>
      </c>
      <c r="CR395">
        <v>0.22161249999999999</v>
      </c>
      <c r="CS395">
        <v>0.29374709999999998</v>
      </c>
      <c r="CT395">
        <v>0.37710890000000002</v>
      </c>
      <c r="CU395">
        <v>0.21198719999999999</v>
      </c>
      <c r="CV395">
        <v>0.1372669</v>
      </c>
      <c r="CW395">
        <v>7.2612899999999994E-2</v>
      </c>
      <c r="CX395">
        <v>3.45542E-2</v>
      </c>
      <c r="CY395">
        <v>4.4137599999999999E-2</v>
      </c>
      <c r="CZ395">
        <v>3.6274000000000001E-2</v>
      </c>
      <c r="DA395">
        <v>7.1674100000000004E-2</v>
      </c>
      <c r="DB395">
        <v>-0.1056565</v>
      </c>
      <c r="DC395">
        <v>-0.18332560000000001</v>
      </c>
      <c r="DD395">
        <v>-2.27236E-2</v>
      </c>
      <c r="DE395">
        <v>-0.19954</v>
      </c>
      <c r="DF395">
        <v>-0.25295339999999999</v>
      </c>
      <c r="DG395">
        <v>-5.6783899999999998E-2</v>
      </c>
      <c r="DH395">
        <v>7.3095300000000002E-2</v>
      </c>
      <c r="DI395">
        <v>0.27795760000000003</v>
      </c>
      <c r="DJ395">
        <v>0.1216899</v>
      </c>
      <c r="DK395">
        <v>0.25629619999999997</v>
      </c>
      <c r="DL395">
        <v>0.23074520000000001</v>
      </c>
      <c r="DM395">
        <v>0.1445129</v>
      </c>
      <c r="DN395">
        <v>0.20971100000000001</v>
      </c>
      <c r="DO395">
        <v>0.17846110000000001</v>
      </c>
      <c r="DP395">
        <v>0.30721999999999999</v>
      </c>
      <c r="DQ395">
        <v>0.34480349999999999</v>
      </c>
      <c r="DR395">
        <v>0.41709689999999999</v>
      </c>
      <c r="DS395">
        <v>0.24825369999999999</v>
      </c>
      <c r="DT395">
        <v>0.1705014</v>
      </c>
      <c r="DU395">
        <v>0.10399849999999999</v>
      </c>
      <c r="DV395">
        <v>8.6859400000000003E-2</v>
      </c>
      <c r="DW395">
        <v>9.0270799999999998E-2</v>
      </c>
      <c r="DX395">
        <v>8.4769700000000003E-2</v>
      </c>
      <c r="DY395">
        <v>0.1175795</v>
      </c>
      <c r="DZ395">
        <v>-6.2354899999999998E-2</v>
      </c>
      <c r="EA395">
        <v>-0.13302079999999999</v>
      </c>
      <c r="EB395">
        <v>4.65893E-2</v>
      </c>
      <c r="EC395">
        <v>-0.1051103</v>
      </c>
      <c r="ED395">
        <v>-0.16316169999999999</v>
      </c>
      <c r="EE395">
        <v>2.1829899999999999E-2</v>
      </c>
      <c r="EF395">
        <v>0.15582889999999999</v>
      </c>
      <c r="EG395">
        <v>0.35541109999999998</v>
      </c>
      <c r="EH395">
        <v>0.21592919999999999</v>
      </c>
      <c r="EI395">
        <v>0.34824549999999999</v>
      </c>
      <c r="EJ395">
        <v>0.31876060000000001</v>
      </c>
      <c r="EK395">
        <v>0.2319205</v>
      </c>
      <c r="EL395">
        <v>0.28856749999999998</v>
      </c>
      <c r="EM395">
        <v>0.26231379999999999</v>
      </c>
      <c r="EN395">
        <v>0.43082350000000003</v>
      </c>
      <c r="EO395">
        <v>0.41852089999999997</v>
      </c>
      <c r="EP395">
        <v>0.47483320000000001</v>
      </c>
      <c r="EQ395">
        <v>0.30061680000000002</v>
      </c>
      <c r="ER395">
        <v>0.21848670000000001</v>
      </c>
      <c r="ES395">
        <v>0.14931420000000001</v>
      </c>
      <c r="ET395">
        <v>44.898519999999998</v>
      </c>
      <c r="EU395">
        <v>43.289090000000002</v>
      </c>
      <c r="EV395">
        <v>42.142879999999998</v>
      </c>
      <c r="EW395">
        <v>41.48395</v>
      </c>
      <c r="EX395">
        <v>40.91648</v>
      </c>
      <c r="EY395">
        <v>40.511740000000003</v>
      </c>
      <c r="EZ395">
        <v>39.707439999999998</v>
      </c>
      <c r="FA395">
        <v>39.832929999999998</v>
      </c>
      <c r="FB395">
        <v>44.762540000000001</v>
      </c>
      <c r="FC395">
        <v>49.94979</v>
      </c>
      <c r="FD395">
        <v>54.555900000000001</v>
      </c>
      <c r="FE395">
        <v>58.802250000000001</v>
      </c>
      <c r="FF395">
        <v>62.091340000000002</v>
      </c>
      <c r="FG395">
        <v>65.010670000000005</v>
      </c>
      <c r="FH395">
        <v>66.614040000000003</v>
      </c>
      <c r="FI395">
        <v>67.593530000000001</v>
      </c>
      <c r="FJ395">
        <v>66.076769999999996</v>
      </c>
      <c r="FK395">
        <v>60.328499999999998</v>
      </c>
      <c r="FL395">
        <v>55.917050000000003</v>
      </c>
      <c r="FM395">
        <v>52.58249</v>
      </c>
      <c r="FN395">
        <v>50.663139999999999</v>
      </c>
      <c r="FO395">
        <v>48.639119999999998</v>
      </c>
      <c r="FP395">
        <v>47.134540000000001</v>
      </c>
      <c r="FQ395">
        <v>45.685070000000003</v>
      </c>
      <c r="FR395">
        <v>5.8380500000000002E-2</v>
      </c>
      <c r="FS395">
        <v>7.4833300000000005E-2</v>
      </c>
    </row>
    <row r="396" spans="1:176" x14ac:dyDescent="0.2">
      <c r="A396" t="s">
        <v>199</v>
      </c>
      <c r="B396" t="s">
        <v>195</v>
      </c>
      <c r="C396" t="s">
        <v>1</v>
      </c>
      <c r="D396" t="s">
        <v>231</v>
      </c>
      <c r="E396">
        <v>399</v>
      </c>
      <c r="F396">
        <v>9.2874719999999993</v>
      </c>
      <c r="G396">
        <v>8.9976489999999991</v>
      </c>
      <c r="H396">
        <v>8.8393519999999999</v>
      </c>
      <c r="I396">
        <v>8.8054869999999994</v>
      </c>
      <c r="J396">
        <v>9.0176789999999993</v>
      </c>
      <c r="K396">
        <v>9.7706689999999998</v>
      </c>
      <c r="L396">
        <v>9.9546240000000008</v>
      </c>
      <c r="M396">
        <v>11.87561</v>
      </c>
      <c r="N396">
        <v>13.891450000000001</v>
      </c>
      <c r="O396">
        <v>15.80733</v>
      </c>
      <c r="P396">
        <v>17.33229</v>
      </c>
      <c r="Q396">
        <v>18.60896</v>
      </c>
      <c r="R396">
        <v>19.292680000000001</v>
      </c>
      <c r="S396">
        <v>19.977989999999998</v>
      </c>
      <c r="T396">
        <v>20.405619999999999</v>
      </c>
      <c r="U396">
        <v>20.22991</v>
      </c>
      <c r="V396">
        <v>19.472719999999999</v>
      </c>
      <c r="W396">
        <v>17.838280000000001</v>
      </c>
      <c r="X396">
        <v>16.413640000000001</v>
      </c>
      <c r="Y396">
        <v>15.08953</v>
      </c>
      <c r="Z396">
        <v>14.24851</v>
      </c>
      <c r="AA396">
        <v>13.15875</v>
      </c>
      <c r="AB396">
        <v>11.292120000000001</v>
      </c>
      <c r="AC396">
        <v>10.04135</v>
      </c>
      <c r="AD396">
        <v>-0.1211245</v>
      </c>
      <c r="AE396">
        <v>-0.1164733</v>
      </c>
      <c r="AF396">
        <v>-0.17939269999999999</v>
      </c>
      <c r="AG396">
        <v>-0.17812120000000001</v>
      </c>
      <c r="AH396">
        <v>-0.29435339999999999</v>
      </c>
      <c r="AI396">
        <v>-0.33230949999999998</v>
      </c>
      <c r="AJ396">
        <v>-0.49891069999999998</v>
      </c>
      <c r="AK396">
        <v>-0.3658537</v>
      </c>
      <c r="AL396">
        <v>-0.42407790000000001</v>
      </c>
      <c r="AM396">
        <v>-0.24789369999999999</v>
      </c>
      <c r="AN396">
        <v>-0.36507610000000001</v>
      </c>
      <c r="AO396">
        <v>-0.2279735</v>
      </c>
      <c r="AP396">
        <v>-0.116559</v>
      </c>
      <c r="AQ396">
        <v>-0.2049405</v>
      </c>
      <c r="AR396">
        <v>-0.1035827</v>
      </c>
      <c r="AS396">
        <v>0.1184632</v>
      </c>
      <c r="AT396">
        <v>9.5580200000000004E-2</v>
      </c>
      <c r="AU396">
        <v>0.139734</v>
      </c>
      <c r="AV396">
        <v>0.36740489999999998</v>
      </c>
      <c r="AW396">
        <v>0.24017189999999999</v>
      </c>
      <c r="AX396">
        <v>0.17388200000000001</v>
      </c>
      <c r="AY396">
        <v>0.1824906</v>
      </c>
      <c r="AZ396">
        <v>0.18026629999999999</v>
      </c>
      <c r="BA396">
        <v>9.8078499999999999E-2</v>
      </c>
      <c r="BB396">
        <v>2.7341000000000002E-3</v>
      </c>
      <c r="BC396">
        <v>9.8665000000000003E-3</v>
      </c>
      <c r="BD396">
        <v>-5.0384499999999999E-2</v>
      </c>
      <c r="BE396">
        <v>-4.2106499999999998E-2</v>
      </c>
      <c r="BF396">
        <v>-0.16957140000000001</v>
      </c>
      <c r="BG396">
        <v>-0.21754370000000001</v>
      </c>
      <c r="BH396">
        <v>-0.34917350000000003</v>
      </c>
      <c r="BI396">
        <v>-0.2063702</v>
      </c>
      <c r="BJ396">
        <v>-0.26595649999999998</v>
      </c>
      <c r="BK396">
        <v>-7.91959E-2</v>
      </c>
      <c r="BL396">
        <v>-0.180816</v>
      </c>
      <c r="BM396">
        <v>-1.55038E-2</v>
      </c>
      <c r="BN396">
        <v>0.1044788</v>
      </c>
      <c r="BO396">
        <v>3.2970899999999997E-2</v>
      </c>
      <c r="BP396">
        <v>0.12512760000000001</v>
      </c>
      <c r="BQ396">
        <v>0.31556329999999999</v>
      </c>
      <c r="BR396">
        <v>0.30077609999999999</v>
      </c>
      <c r="BS396">
        <v>0.32327810000000001</v>
      </c>
      <c r="BT396">
        <v>0.53327290000000005</v>
      </c>
      <c r="BU396">
        <v>0.38229249999999998</v>
      </c>
      <c r="BV396">
        <v>0.30013780000000001</v>
      </c>
      <c r="BW396">
        <v>0.30929600000000002</v>
      </c>
      <c r="BX396">
        <v>0.30414859999999999</v>
      </c>
      <c r="BY396">
        <v>0.2352282</v>
      </c>
      <c r="BZ396">
        <v>8.8518200000000005E-2</v>
      </c>
      <c r="CA396">
        <v>9.7369200000000003E-2</v>
      </c>
      <c r="CB396">
        <v>3.8966199999999999E-2</v>
      </c>
      <c r="CC396">
        <v>5.2096900000000002E-2</v>
      </c>
      <c r="CD396">
        <v>-8.3147799999999994E-2</v>
      </c>
      <c r="CE396">
        <v>-0.13805729999999999</v>
      </c>
      <c r="CF396">
        <v>-0.24546599999999999</v>
      </c>
      <c r="CG396">
        <v>-9.5912499999999998E-2</v>
      </c>
      <c r="CH396">
        <v>-0.1564421</v>
      </c>
      <c r="CI396">
        <v>3.7643599999999999E-2</v>
      </c>
      <c r="CJ396">
        <v>-5.3198099999999998E-2</v>
      </c>
      <c r="CK396">
        <v>0.13165209999999999</v>
      </c>
      <c r="CL396">
        <v>0.25756889999999999</v>
      </c>
      <c r="CM396">
        <v>0.19774749999999999</v>
      </c>
      <c r="CN396">
        <v>0.2835317</v>
      </c>
      <c r="CO396">
        <v>0.45207429999999998</v>
      </c>
      <c r="CP396">
        <v>0.44289420000000002</v>
      </c>
      <c r="CQ396">
        <v>0.45040019999999997</v>
      </c>
      <c r="CR396">
        <v>0.64815259999999997</v>
      </c>
      <c r="CS396">
        <v>0.48072480000000001</v>
      </c>
      <c r="CT396">
        <v>0.38758229999999999</v>
      </c>
      <c r="CU396">
        <v>0.397121</v>
      </c>
      <c r="CV396">
        <v>0.3899492</v>
      </c>
      <c r="CW396">
        <v>0.3302177</v>
      </c>
      <c r="CX396">
        <v>0.17430219999999999</v>
      </c>
      <c r="CY396">
        <v>0.1848718</v>
      </c>
      <c r="CZ396">
        <v>0.12831699999999999</v>
      </c>
      <c r="DA396">
        <v>0.14630029999999999</v>
      </c>
      <c r="DB396">
        <v>3.2758000000000002E-3</v>
      </c>
      <c r="DC396">
        <v>-5.8570900000000002E-2</v>
      </c>
      <c r="DD396">
        <v>-0.14175850000000001</v>
      </c>
      <c r="DE396">
        <v>1.4545199999999999E-2</v>
      </c>
      <c r="DF396">
        <v>-4.6927700000000003E-2</v>
      </c>
      <c r="DG396">
        <v>0.15448319999999999</v>
      </c>
      <c r="DH396">
        <v>7.4419799999999994E-2</v>
      </c>
      <c r="DI396">
        <v>0.2788079</v>
      </c>
      <c r="DJ396">
        <v>0.410659</v>
      </c>
      <c r="DK396">
        <v>0.36252420000000002</v>
      </c>
      <c r="DL396">
        <v>0.44193579999999999</v>
      </c>
      <c r="DM396">
        <v>0.58858520000000003</v>
      </c>
      <c r="DN396">
        <v>0.58501230000000004</v>
      </c>
      <c r="DO396">
        <v>0.57752230000000004</v>
      </c>
      <c r="DP396">
        <v>0.76303240000000006</v>
      </c>
      <c r="DQ396">
        <v>0.57915709999999998</v>
      </c>
      <c r="DR396">
        <v>0.47502680000000003</v>
      </c>
      <c r="DS396">
        <v>0.48494599999999999</v>
      </c>
      <c r="DT396">
        <v>0.4757497</v>
      </c>
      <c r="DU396">
        <v>0.4252071</v>
      </c>
      <c r="DV396">
        <v>0.29816090000000001</v>
      </c>
      <c r="DW396">
        <v>0.31121169999999998</v>
      </c>
      <c r="DX396">
        <v>0.25732519999999998</v>
      </c>
      <c r="DY396">
        <v>0.28231499999999998</v>
      </c>
      <c r="DZ396">
        <v>0.1280578</v>
      </c>
      <c r="EA396">
        <v>5.6194899999999999E-2</v>
      </c>
      <c r="EB396">
        <v>7.9787E-3</v>
      </c>
      <c r="EC396">
        <v>0.17402870000000001</v>
      </c>
      <c r="ED396">
        <v>0.11119370000000001</v>
      </c>
      <c r="EE396">
        <v>0.323181</v>
      </c>
      <c r="EF396">
        <v>0.25867990000000002</v>
      </c>
      <c r="EG396">
        <v>0.49127759999999998</v>
      </c>
      <c r="EH396">
        <v>0.6316967</v>
      </c>
      <c r="EI396">
        <v>0.60043559999999996</v>
      </c>
      <c r="EJ396">
        <v>0.67064610000000002</v>
      </c>
      <c r="EK396">
        <v>0.78568530000000003</v>
      </c>
      <c r="EL396">
        <v>0.79020829999999997</v>
      </c>
      <c r="EM396">
        <v>0.76106640000000003</v>
      </c>
      <c r="EN396">
        <v>0.92890039999999996</v>
      </c>
      <c r="EO396">
        <v>0.72127779999999997</v>
      </c>
      <c r="EP396">
        <v>0.60128269999999995</v>
      </c>
      <c r="EQ396">
        <v>0.61175139999999995</v>
      </c>
      <c r="ER396">
        <v>0.5996321</v>
      </c>
      <c r="ES396">
        <v>0.56235679999999999</v>
      </c>
      <c r="ET396">
        <v>70.51831</v>
      </c>
      <c r="EU396">
        <v>69.423810000000003</v>
      </c>
      <c r="EV396">
        <v>68.334140000000005</v>
      </c>
      <c r="EW396">
        <v>67.532470000000004</v>
      </c>
      <c r="EX396">
        <v>66.619190000000003</v>
      </c>
      <c r="EY396">
        <v>65.882959999999997</v>
      </c>
      <c r="EZ396">
        <v>65.646789999999996</v>
      </c>
      <c r="FA396">
        <v>67.230549999999994</v>
      </c>
      <c r="FB396">
        <v>69.839860000000002</v>
      </c>
      <c r="FC396">
        <v>72.954359999999994</v>
      </c>
      <c r="FD396">
        <v>76.342910000000003</v>
      </c>
      <c r="FE396">
        <v>79.508420000000001</v>
      </c>
      <c r="FF396">
        <v>82.308700000000002</v>
      </c>
      <c r="FG396">
        <v>84.501499999999993</v>
      </c>
      <c r="FH396">
        <v>86.174350000000004</v>
      </c>
      <c r="FI396">
        <v>87.126530000000002</v>
      </c>
      <c r="FJ396">
        <v>87.245480000000001</v>
      </c>
      <c r="FK396">
        <v>86.297060000000002</v>
      </c>
      <c r="FL396">
        <v>84.411289999999994</v>
      </c>
      <c r="FM396">
        <v>81.655119999999997</v>
      </c>
      <c r="FN396">
        <v>77.979910000000004</v>
      </c>
      <c r="FO396">
        <v>75.040859999999995</v>
      </c>
      <c r="FP396">
        <v>72.720920000000007</v>
      </c>
      <c r="FQ396">
        <v>71.142470000000003</v>
      </c>
      <c r="FR396">
        <v>0.1203861</v>
      </c>
      <c r="FS396">
        <v>0.1456528</v>
      </c>
      <c r="FT396">
        <v>0.23425850000000001</v>
      </c>
    </row>
    <row r="397" spans="1:176" x14ac:dyDescent="0.2">
      <c r="A397" t="s">
        <v>199</v>
      </c>
      <c r="B397" t="s">
        <v>195</v>
      </c>
      <c r="C397" t="s">
        <v>1</v>
      </c>
      <c r="D397" t="s">
        <v>242</v>
      </c>
      <c r="E397">
        <v>399</v>
      </c>
      <c r="F397">
        <v>9.8432510000000004</v>
      </c>
      <c r="G397">
        <v>9.4642619999999997</v>
      </c>
      <c r="H397">
        <v>9.2849620000000002</v>
      </c>
      <c r="I397">
        <v>9.3589249999999993</v>
      </c>
      <c r="J397">
        <v>9.4320299999999992</v>
      </c>
      <c r="K397">
        <v>10.22978</v>
      </c>
      <c r="L397">
        <v>10.92123</v>
      </c>
      <c r="M397">
        <v>13.022</v>
      </c>
      <c r="N397">
        <v>15.411809999999999</v>
      </c>
      <c r="O397">
        <v>17.349329999999998</v>
      </c>
      <c r="P397">
        <v>19.507239999999999</v>
      </c>
      <c r="Q397">
        <v>20.918220000000002</v>
      </c>
      <c r="R397">
        <v>21.51801</v>
      </c>
      <c r="S397">
        <v>22.114650000000001</v>
      </c>
      <c r="T397">
        <v>22.565439999999999</v>
      </c>
      <c r="U397">
        <v>22.32414</v>
      </c>
      <c r="V397">
        <v>21.771170000000001</v>
      </c>
      <c r="W397">
        <v>19.827400000000001</v>
      </c>
      <c r="X397">
        <v>18.244969999999999</v>
      </c>
      <c r="Y397">
        <v>16.934270000000001</v>
      </c>
      <c r="Z397">
        <v>16.205169999999999</v>
      </c>
      <c r="AA397">
        <v>14.521520000000001</v>
      </c>
      <c r="AB397">
        <v>12.159230000000001</v>
      </c>
      <c r="AC397">
        <v>10.68042</v>
      </c>
      <c r="AD397">
        <v>-0.1994496</v>
      </c>
      <c r="AE397">
        <v>-0.20031560000000001</v>
      </c>
      <c r="AF397">
        <v>-0.21385750000000001</v>
      </c>
      <c r="AG397">
        <v>-0.2330034</v>
      </c>
      <c r="AH397">
        <v>-0.34433809999999998</v>
      </c>
      <c r="AI397">
        <v>-0.38430540000000002</v>
      </c>
      <c r="AJ397">
        <v>-0.47612840000000001</v>
      </c>
      <c r="AK397">
        <v>-0.32579970000000003</v>
      </c>
      <c r="AL397">
        <v>-0.38321080000000002</v>
      </c>
      <c r="AM397">
        <v>-6.5521899999999994E-2</v>
      </c>
      <c r="AN397">
        <v>-0.22251460000000001</v>
      </c>
      <c r="AO397">
        <v>-0.1369552</v>
      </c>
      <c r="AP397">
        <v>-0.1438681</v>
      </c>
      <c r="AQ397">
        <v>-0.27634019999999998</v>
      </c>
      <c r="AR397">
        <v>-0.1888029</v>
      </c>
      <c r="AS397">
        <v>0.11634559999999999</v>
      </c>
      <c r="AT397">
        <v>0.2045525</v>
      </c>
      <c r="AU397">
        <v>0.17739920000000001</v>
      </c>
      <c r="AV397">
        <v>0.3709209</v>
      </c>
      <c r="AW397">
        <v>0.3169149</v>
      </c>
      <c r="AX397">
        <v>0.28342669999999998</v>
      </c>
      <c r="AY397">
        <v>0.24353079999999999</v>
      </c>
      <c r="AZ397">
        <v>0.1832242</v>
      </c>
      <c r="BA397">
        <v>6.1192799999999999E-2</v>
      </c>
      <c r="BB397">
        <v>-7.5591000000000005E-2</v>
      </c>
      <c r="BC397">
        <v>-7.3975700000000005E-2</v>
      </c>
      <c r="BD397">
        <v>-8.4849300000000002E-2</v>
      </c>
      <c r="BE397">
        <v>-9.6988699999999997E-2</v>
      </c>
      <c r="BF397">
        <v>-0.2195561</v>
      </c>
      <c r="BG397">
        <v>-0.26953969999999999</v>
      </c>
      <c r="BH397">
        <v>-0.32639119999999999</v>
      </c>
      <c r="BI397">
        <v>-0.1663163</v>
      </c>
      <c r="BJ397">
        <v>-0.2250894</v>
      </c>
      <c r="BK397">
        <v>0.1031759</v>
      </c>
      <c r="BL397">
        <v>-3.82546E-2</v>
      </c>
      <c r="BM397">
        <v>7.5514499999999998E-2</v>
      </c>
      <c r="BN397">
        <v>7.7169699999999994E-2</v>
      </c>
      <c r="BO397">
        <v>-3.8428799999999999E-2</v>
      </c>
      <c r="BP397">
        <v>3.9907499999999999E-2</v>
      </c>
      <c r="BQ397">
        <v>0.3134458</v>
      </c>
      <c r="BR397">
        <v>0.40974840000000001</v>
      </c>
      <c r="BS397">
        <v>0.36094330000000002</v>
      </c>
      <c r="BT397">
        <v>0.53678890000000001</v>
      </c>
      <c r="BU397">
        <v>0.45903549999999999</v>
      </c>
      <c r="BV397">
        <v>0.4096825</v>
      </c>
      <c r="BW397">
        <v>0.3703362</v>
      </c>
      <c r="BX397">
        <v>0.30710660000000001</v>
      </c>
      <c r="BY397">
        <v>0.1983425</v>
      </c>
      <c r="BZ397">
        <v>1.01931E-2</v>
      </c>
      <c r="CA397">
        <v>1.35269E-2</v>
      </c>
      <c r="CB397">
        <v>4.5014E-3</v>
      </c>
      <c r="CC397">
        <v>-2.7853000000000001E-3</v>
      </c>
      <c r="CD397">
        <v>-0.13313240000000001</v>
      </c>
      <c r="CE397">
        <v>-0.19005330000000001</v>
      </c>
      <c r="CF397">
        <v>-0.22268370000000001</v>
      </c>
      <c r="CG397">
        <v>-5.5858499999999998E-2</v>
      </c>
      <c r="CH397">
        <v>-0.115575</v>
      </c>
      <c r="CI397">
        <v>0.2200155</v>
      </c>
      <c r="CJ397">
        <v>8.9363300000000007E-2</v>
      </c>
      <c r="CK397">
        <v>0.22267029999999999</v>
      </c>
      <c r="CL397">
        <v>0.23025979999999999</v>
      </c>
      <c r="CM397">
        <v>0.12634790000000001</v>
      </c>
      <c r="CN397">
        <v>0.1983115</v>
      </c>
      <c r="CO397">
        <v>0.44995669999999999</v>
      </c>
      <c r="CP397">
        <v>0.55186650000000004</v>
      </c>
      <c r="CQ397">
        <v>0.48806529999999998</v>
      </c>
      <c r="CR397">
        <v>0.65166869999999999</v>
      </c>
      <c r="CS397">
        <v>0.55746779999999996</v>
      </c>
      <c r="CT397">
        <v>0.49712699999999999</v>
      </c>
      <c r="CU397">
        <v>0.45816119999999999</v>
      </c>
      <c r="CV397">
        <v>0.39290710000000001</v>
      </c>
      <c r="CW397">
        <v>0.29333199999999998</v>
      </c>
      <c r="CX397">
        <v>9.5977199999999999E-2</v>
      </c>
      <c r="CY397">
        <v>0.10102949999999999</v>
      </c>
      <c r="CZ397">
        <v>9.3852099999999994E-2</v>
      </c>
      <c r="DA397">
        <v>9.1417999999999999E-2</v>
      </c>
      <c r="DB397">
        <v>-4.6708800000000002E-2</v>
      </c>
      <c r="DC397">
        <v>-0.11056680000000001</v>
      </c>
      <c r="DD397">
        <v>-0.1189762</v>
      </c>
      <c r="DE397">
        <v>5.4599200000000001E-2</v>
      </c>
      <c r="DF397">
        <v>-6.0606000000000002E-3</v>
      </c>
      <c r="DG397">
        <v>0.33685500000000002</v>
      </c>
      <c r="DH397">
        <v>0.21698129999999999</v>
      </c>
      <c r="DI397">
        <v>0.36982619999999999</v>
      </c>
      <c r="DJ397">
        <v>0.38334990000000002</v>
      </c>
      <c r="DK397">
        <v>0.29112450000000001</v>
      </c>
      <c r="DL397">
        <v>0.35671560000000002</v>
      </c>
      <c r="DM397">
        <v>0.58646770000000004</v>
      </c>
      <c r="DN397">
        <v>0.69398459999999995</v>
      </c>
      <c r="DO397">
        <v>0.61518740000000005</v>
      </c>
      <c r="DP397">
        <v>0.76654840000000002</v>
      </c>
      <c r="DQ397">
        <v>0.65590009999999999</v>
      </c>
      <c r="DR397">
        <v>0.58457139999999996</v>
      </c>
      <c r="DS397">
        <v>0.54598619999999998</v>
      </c>
      <c r="DT397">
        <v>0.47870770000000001</v>
      </c>
      <c r="DU397">
        <v>0.38832149999999999</v>
      </c>
      <c r="DV397">
        <v>0.2198358</v>
      </c>
      <c r="DW397">
        <v>0.2273694</v>
      </c>
      <c r="DX397">
        <v>0.22286039999999999</v>
      </c>
      <c r="DY397">
        <v>0.22743279999999999</v>
      </c>
      <c r="DZ397">
        <v>7.8073199999999995E-2</v>
      </c>
      <c r="EA397">
        <v>4.1989000000000002E-3</v>
      </c>
      <c r="EB397">
        <v>3.0761E-2</v>
      </c>
      <c r="EC397">
        <v>0.21408269999999999</v>
      </c>
      <c r="ED397">
        <v>0.1520608</v>
      </c>
      <c r="EE397">
        <v>0.50555280000000002</v>
      </c>
      <c r="EF397">
        <v>0.40124130000000002</v>
      </c>
      <c r="EG397">
        <v>0.58229589999999998</v>
      </c>
      <c r="EH397">
        <v>0.60438760000000002</v>
      </c>
      <c r="EI397">
        <v>0.5290359</v>
      </c>
      <c r="EJ397">
        <v>0.585426</v>
      </c>
      <c r="EK397">
        <v>0.78356780000000004</v>
      </c>
      <c r="EL397">
        <v>0.8991806</v>
      </c>
      <c r="EM397">
        <v>0.79873150000000004</v>
      </c>
      <c r="EN397">
        <v>0.93241640000000003</v>
      </c>
      <c r="EO397">
        <v>0.79802079999999997</v>
      </c>
      <c r="EP397">
        <v>0.7108274</v>
      </c>
      <c r="EQ397">
        <v>0.67279160000000005</v>
      </c>
      <c r="ER397">
        <v>0.60259010000000002</v>
      </c>
      <c r="ES397">
        <v>0.52547120000000003</v>
      </c>
      <c r="ET397">
        <v>76.509829999999994</v>
      </c>
      <c r="EU397">
        <v>74.220470000000006</v>
      </c>
      <c r="EV397">
        <v>73.956230000000005</v>
      </c>
      <c r="EW397">
        <v>73.426929999999999</v>
      </c>
      <c r="EX397">
        <v>71.446380000000005</v>
      </c>
      <c r="EY397">
        <v>70.482399999999998</v>
      </c>
      <c r="EZ397">
        <v>69.525890000000004</v>
      </c>
      <c r="FA397">
        <v>71.170270000000002</v>
      </c>
      <c r="FB397">
        <v>73.242289999999997</v>
      </c>
      <c r="FC397">
        <v>76.641170000000002</v>
      </c>
      <c r="FD397">
        <v>80.134</v>
      </c>
      <c r="FE397">
        <v>82.923069999999996</v>
      </c>
      <c r="FF397">
        <v>86.460210000000004</v>
      </c>
      <c r="FG397">
        <v>89.399280000000005</v>
      </c>
      <c r="FH397">
        <v>90.898910000000001</v>
      </c>
      <c r="FI397">
        <v>92.863010000000003</v>
      </c>
      <c r="FJ397">
        <v>93.888930000000002</v>
      </c>
      <c r="FK397">
        <v>92.617149999999995</v>
      </c>
      <c r="FL397">
        <v>91.477339999999998</v>
      </c>
      <c r="FM397">
        <v>88.229410000000001</v>
      </c>
      <c r="FN397">
        <v>84.071079999999995</v>
      </c>
      <c r="FO397">
        <v>80.837810000000005</v>
      </c>
      <c r="FP397">
        <v>78.169600000000003</v>
      </c>
      <c r="FQ397">
        <v>75.487449999999995</v>
      </c>
      <c r="FR397">
        <v>0.1203861</v>
      </c>
      <c r="FS397">
        <v>0.1456528</v>
      </c>
      <c r="FT397">
        <v>0.23425850000000001</v>
      </c>
    </row>
    <row r="398" spans="1:176" x14ac:dyDescent="0.2">
      <c r="A398" t="s">
        <v>199</v>
      </c>
      <c r="B398" t="s">
        <v>195</v>
      </c>
      <c r="C398" t="s">
        <v>1</v>
      </c>
      <c r="D398" t="s">
        <v>232</v>
      </c>
      <c r="E398">
        <v>399</v>
      </c>
      <c r="F398">
        <v>8.5089860000000002</v>
      </c>
      <c r="G398">
        <v>8.2467070000000007</v>
      </c>
      <c r="H398">
        <v>8.1210050000000003</v>
      </c>
      <c r="I398">
        <v>8.1053160000000002</v>
      </c>
      <c r="J398">
        <v>8.343871</v>
      </c>
      <c r="K398">
        <v>8.8488849999999992</v>
      </c>
      <c r="L398">
        <v>9.1056380000000008</v>
      </c>
      <c r="M398">
        <v>11.02543</v>
      </c>
      <c r="N398">
        <v>12.87393</v>
      </c>
      <c r="O398">
        <v>14.69266</v>
      </c>
      <c r="P398">
        <v>16.151060000000001</v>
      </c>
      <c r="Q398">
        <v>17.335349999999998</v>
      </c>
      <c r="R398">
        <v>17.970580000000002</v>
      </c>
      <c r="S398">
        <v>18.507180000000002</v>
      </c>
      <c r="T398">
        <v>19.019960000000001</v>
      </c>
      <c r="U398">
        <v>18.866959999999999</v>
      </c>
      <c r="V398">
        <v>17.947500000000002</v>
      </c>
      <c r="W398">
        <v>16.44417</v>
      </c>
      <c r="X398">
        <v>15.20698</v>
      </c>
      <c r="Y398">
        <v>13.9373</v>
      </c>
      <c r="Z398">
        <v>13.018090000000001</v>
      </c>
      <c r="AA398">
        <v>12.13424</v>
      </c>
      <c r="AB398">
        <v>10.506320000000001</v>
      </c>
      <c r="AC398">
        <v>9.3065519999999999</v>
      </c>
      <c r="AD398">
        <v>-0.25921650000000002</v>
      </c>
      <c r="AE398">
        <v>-0.23998559999999999</v>
      </c>
      <c r="AF398">
        <v>-0.28126770000000001</v>
      </c>
      <c r="AG398">
        <v>-0.28498960000000001</v>
      </c>
      <c r="AH398">
        <v>-0.43620229999999999</v>
      </c>
      <c r="AI398">
        <v>-0.45195839999999998</v>
      </c>
      <c r="AJ398">
        <v>-0.61883690000000002</v>
      </c>
      <c r="AK398">
        <v>-0.49556450000000002</v>
      </c>
      <c r="AL398">
        <v>-0.5208315</v>
      </c>
      <c r="AM398">
        <v>-0.43008000000000002</v>
      </c>
      <c r="AN398">
        <v>-0.55584080000000002</v>
      </c>
      <c r="AO398">
        <v>-0.39075670000000001</v>
      </c>
      <c r="AP398">
        <v>-0.24623329999999999</v>
      </c>
      <c r="AQ398">
        <v>-0.2946377</v>
      </c>
      <c r="AR398">
        <v>-0.18657370000000001</v>
      </c>
      <c r="AS398">
        <v>-1.36869E-2</v>
      </c>
      <c r="AT398">
        <v>-0.112618</v>
      </c>
      <c r="AU398">
        <v>-1.4103600000000001E-2</v>
      </c>
      <c r="AV398">
        <v>0.28242679999999998</v>
      </c>
      <c r="AW398">
        <v>0.15316969999999999</v>
      </c>
      <c r="AX398">
        <v>2.51463E-2</v>
      </c>
      <c r="AY398">
        <v>-1.16594E-2</v>
      </c>
      <c r="AZ398">
        <v>1.7976800000000001E-2</v>
      </c>
      <c r="BA398">
        <v>-5.2389900000000003E-2</v>
      </c>
      <c r="BB398">
        <v>-0.1353579</v>
      </c>
      <c r="BC398">
        <v>-0.1136457</v>
      </c>
      <c r="BD398">
        <v>-0.15225949999999999</v>
      </c>
      <c r="BE398">
        <v>-0.14897489999999999</v>
      </c>
      <c r="BF398">
        <v>-0.31142029999999998</v>
      </c>
      <c r="BG398">
        <v>-0.33719270000000001</v>
      </c>
      <c r="BH398">
        <v>-0.46909980000000001</v>
      </c>
      <c r="BI398">
        <v>-0.33608100000000002</v>
      </c>
      <c r="BJ398">
        <v>-0.36271009999999998</v>
      </c>
      <c r="BK398">
        <v>-0.26138220000000001</v>
      </c>
      <c r="BL398">
        <v>-0.37158069999999999</v>
      </c>
      <c r="BM398">
        <v>-0.178287</v>
      </c>
      <c r="BN398">
        <v>-2.5195499999999999E-2</v>
      </c>
      <c r="BO398">
        <v>-5.67263E-2</v>
      </c>
      <c r="BP398">
        <v>4.2136600000000003E-2</v>
      </c>
      <c r="BQ398">
        <v>0.1834132</v>
      </c>
      <c r="BR398">
        <v>9.2577900000000005E-2</v>
      </c>
      <c r="BS398">
        <v>0.16944049999999999</v>
      </c>
      <c r="BT398">
        <v>0.44829479999999999</v>
      </c>
      <c r="BU398">
        <v>0.29529040000000001</v>
      </c>
      <c r="BV398">
        <v>0.15140219999999999</v>
      </c>
      <c r="BW398">
        <v>0.115146</v>
      </c>
      <c r="BX398">
        <v>0.14185919999999999</v>
      </c>
      <c r="BY398">
        <v>8.4759799999999996E-2</v>
      </c>
      <c r="BZ398">
        <v>-4.9573800000000001E-2</v>
      </c>
      <c r="CA398">
        <v>-2.6143E-2</v>
      </c>
      <c r="CB398">
        <v>-6.2908800000000001E-2</v>
      </c>
      <c r="CC398">
        <v>-5.4771500000000001E-2</v>
      </c>
      <c r="CD398">
        <v>-0.22499669999999999</v>
      </c>
      <c r="CE398">
        <v>-0.2577062</v>
      </c>
      <c r="CF398">
        <v>-0.3653922</v>
      </c>
      <c r="CG398">
        <v>-0.2256233</v>
      </c>
      <c r="CH398">
        <v>-0.25319570000000002</v>
      </c>
      <c r="CI398">
        <v>-0.14454259999999999</v>
      </c>
      <c r="CJ398">
        <v>-0.24396280000000001</v>
      </c>
      <c r="CK398">
        <v>-3.1131200000000001E-2</v>
      </c>
      <c r="CL398">
        <v>0.1278946</v>
      </c>
      <c r="CM398">
        <v>0.1080504</v>
      </c>
      <c r="CN398">
        <v>0.20054069999999999</v>
      </c>
      <c r="CO398">
        <v>0.31992409999999999</v>
      </c>
      <c r="CP398">
        <v>0.23469599999999999</v>
      </c>
      <c r="CQ398">
        <v>0.29656260000000001</v>
      </c>
      <c r="CR398">
        <v>0.56317450000000002</v>
      </c>
      <c r="CS398">
        <v>0.39372269999999998</v>
      </c>
      <c r="CT398">
        <v>0.23884659999999999</v>
      </c>
      <c r="CU398">
        <v>0.20297100000000001</v>
      </c>
      <c r="CV398">
        <v>0.22765969999999999</v>
      </c>
      <c r="CW398">
        <v>0.1797492</v>
      </c>
      <c r="CX398">
        <v>3.6210300000000001E-2</v>
      </c>
      <c r="CY398">
        <v>6.13596E-2</v>
      </c>
      <c r="CZ398">
        <v>2.6441900000000001E-2</v>
      </c>
      <c r="DA398">
        <v>3.9431899999999999E-2</v>
      </c>
      <c r="DB398">
        <v>-0.1385731</v>
      </c>
      <c r="DC398">
        <v>-0.17821980000000001</v>
      </c>
      <c r="DD398">
        <v>-0.26168469999999999</v>
      </c>
      <c r="DE398">
        <v>-0.1151655</v>
      </c>
      <c r="DF398">
        <v>-0.14368130000000001</v>
      </c>
      <c r="DG398">
        <v>-2.7703100000000001E-2</v>
      </c>
      <c r="DH398">
        <v>-0.1163448</v>
      </c>
      <c r="DI398">
        <v>0.11602469999999999</v>
      </c>
      <c r="DJ398">
        <v>0.28098459999999997</v>
      </c>
      <c r="DK398">
        <v>0.27282709999999999</v>
      </c>
      <c r="DL398">
        <v>0.35894480000000001</v>
      </c>
      <c r="DM398">
        <v>0.45643509999999998</v>
      </c>
      <c r="DN398">
        <v>0.37681409999999999</v>
      </c>
      <c r="DO398">
        <v>0.42368470000000003</v>
      </c>
      <c r="DP398">
        <v>0.6780543</v>
      </c>
      <c r="DQ398">
        <v>0.49215500000000001</v>
      </c>
      <c r="DR398">
        <v>0.3262911</v>
      </c>
      <c r="DS398">
        <v>0.290796</v>
      </c>
      <c r="DT398">
        <v>0.31346030000000003</v>
      </c>
      <c r="DU398">
        <v>0.2747387</v>
      </c>
      <c r="DV398">
        <v>0.16006889999999999</v>
      </c>
      <c r="DW398">
        <v>0.18769949999999999</v>
      </c>
      <c r="DX398">
        <v>0.15545020000000001</v>
      </c>
      <c r="DY398">
        <v>0.17544660000000001</v>
      </c>
      <c r="DZ398">
        <v>-1.3791100000000001E-2</v>
      </c>
      <c r="EA398">
        <v>-6.3453999999999997E-2</v>
      </c>
      <c r="EB398">
        <v>-0.11194759999999999</v>
      </c>
      <c r="EC398">
        <v>4.43179E-2</v>
      </c>
      <c r="ED398">
        <v>1.4440100000000001E-2</v>
      </c>
      <c r="EE398">
        <v>0.1409947</v>
      </c>
      <c r="EF398">
        <v>6.7915199999999995E-2</v>
      </c>
      <c r="EG398">
        <v>0.32849440000000002</v>
      </c>
      <c r="EH398">
        <v>0.50202239999999998</v>
      </c>
      <c r="EI398">
        <v>0.51073840000000004</v>
      </c>
      <c r="EJ398">
        <v>0.58765509999999999</v>
      </c>
      <c r="EK398">
        <v>0.65353519999999998</v>
      </c>
      <c r="EL398">
        <v>0.58201009999999997</v>
      </c>
      <c r="EM398">
        <v>0.60722880000000001</v>
      </c>
      <c r="EN398">
        <v>0.84392230000000001</v>
      </c>
      <c r="EO398">
        <v>0.63427560000000005</v>
      </c>
      <c r="EP398">
        <v>0.45254689999999997</v>
      </c>
      <c r="EQ398">
        <v>0.41760140000000001</v>
      </c>
      <c r="ER398">
        <v>0.43734269999999997</v>
      </c>
      <c r="ES398">
        <v>0.41188839999999999</v>
      </c>
      <c r="ET398">
        <v>65.747540000000001</v>
      </c>
      <c r="EU398">
        <v>64.917349999999999</v>
      </c>
      <c r="EV398">
        <v>63.849789999999999</v>
      </c>
      <c r="EW398">
        <v>62.77355</v>
      </c>
      <c r="EX398">
        <v>62.048200000000001</v>
      </c>
      <c r="EY398">
        <v>61.133780000000002</v>
      </c>
      <c r="EZ398">
        <v>61.439700000000002</v>
      </c>
      <c r="FA398">
        <v>64.016900000000007</v>
      </c>
      <c r="FB398">
        <v>67.058760000000007</v>
      </c>
      <c r="FC398">
        <v>70.341160000000002</v>
      </c>
      <c r="FD398">
        <v>73.786670000000001</v>
      </c>
      <c r="FE398">
        <v>77.003569999999996</v>
      </c>
      <c r="FF398">
        <v>79.58511</v>
      </c>
      <c r="FG398">
        <v>81.761600000000001</v>
      </c>
      <c r="FH398">
        <v>83.401200000000003</v>
      </c>
      <c r="FI398">
        <v>84.223519999999994</v>
      </c>
      <c r="FJ398">
        <v>84.161910000000006</v>
      </c>
      <c r="FK398">
        <v>83.094729999999998</v>
      </c>
      <c r="FL398">
        <v>81.147909999999996</v>
      </c>
      <c r="FM398">
        <v>78.236429999999999</v>
      </c>
      <c r="FN398">
        <v>74.260570000000001</v>
      </c>
      <c r="FO398">
        <v>71.201359999999994</v>
      </c>
      <c r="FP398">
        <v>68.865390000000005</v>
      </c>
      <c r="FQ398">
        <v>67.147270000000006</v>
      </c>
      <c r="FR398">
        <v>0.1203861</v>
      </c>
      <c r="FS398">
        <v>0.1456528</v>
      </c>
      <c r="FT398">
        <v>0.23425850000000001</v>
      </c>
    </row>
    <row r="399" spans="1:176" x14ac:dyDescent="0.2">
      <c r="A399" t="s">
        <v>199</v>
      </c>
      <c r="B399" t="s">
        <v>195</v>
      </c>
      <c r="C399" t="s">
        <v>1</v>
      </c>
      <c r="D399" t="s">
        <v>243</v>
      </c>
      <c r="E399">
        <v>399</v>
      </c>
      <c r="F399">
        <v>9.0474399999999999</v>
      </c>
      <c r="G399">
        <v>8.8290430000000004</v>
      </c>
      <c r="H399">
        <v>8.5939069999999997</v>
      </c>
      <c r="I399">
        <v>8.5972570000000008</v>
      </c>
      <c r="J399">
        <v>9.0406130000000005</v>
      </c>
      <c r="K399">
        <v>9.6666600000000003</v>
      </c>
      <c r="L399">
        <v>10.464650000000001</v>
      </c>
      <c r="M399">
        <v>12.81405</v>
      </c>
      <c r="N399">
        <v>15.2384</v>
      </c>
      <c r="O399">
        <v>17.733029999999999</v>
      </c>
      <c r="P399">
        <v>19.724489999999999</v>
      </c>
      <c r="Q399">
        <v>20.94369</v>
      </c>
      <c r="R399">
        <v>21.577940000000002</v>
      </c>
      <c r="S399">
        <v>21.988810000000001</v>
      </c>
      <c r="T399">
        <v>22.473579999999998</v>
      </c>
      <c r="U399">
        <v>22.494810000000001</v>
      </c>
      <c r="V399">
        <v>21.510449999999999</v>
      </c>
      <c r="W399">
        <v>19.508400000000002</v>
      </c>
      <c r="X399">
        <v>17.93609</v>
      </c>
      <c r="Y399">
        <v>16.708159999999999</v>
      </c>
      <c r="Z399">
        <v>15.701840000000001</v>
      </c>
      <c r="AA399">
        <v>14.24428</v>
      </c>
      <c r="AB399">
        <v>12.08611</v>
      </c>
      <c r="AC399">
        <v>10.6981</v>
      </c>
      <c r="AD399">
        <v>-0.33343669999999997</v>
      </c>
      <c r="AE399">
        <v>-0.3395455</v>
      </c>
      <c r="AF399">
        <v>-0.2898385</v>
      </c>
      <c r="AG399">
        <v>-0.33377970000000001</v>
      </c>
      <c r="AH399">
        <v>-0.4514262</v>
      </c>
      <c r="AI399">
        <v>-0.49103740000000001</v>
      </c>
      <c r="AJ399">
        <v>-0.50537270000000001</v>
      </c>
      <c r="AK399">
        <v>-0.33766580000000002</v>
      </c>
      <c r="AL399">
        <v>-0.38374170000000002</v>
      </c>
      <c r="AM399">
        <v>2.94081E-2</v>
      </c>
      <c r="AN399">
        <v>-0.1603571</v>
      </c>
      <c r="AO399">
        <v>-0.1145688</v>
      </c>
      <c r="AP399">
        <v>-0.2173716</v>
      </c>
      <c r="AQ399">
        <v>-0.38391649999999999</v>
      </c>
      <c r="AR399">
        <v>-0.31202410000000003</v>
      </c>
      <c r="AS399">
        <v>5.9835300000000001E-2</v>
      </c>
      <c r="AT399">
        <v>0.21286649999999999</v>
      </c>
      <c r="AU399">
        <v>0.1564555</v>
      </c>
      <c r="AV399">
        <v>0.34616669999999999</v>
      </c>
      <c r="AW399">
        <v>0.35451870000000002</v>
      </c>
      <c r="AX399">
        <v>0.3318101</v>
      </c>
      <c r="AY399">
        <v>0.22612109999999999</v>
      </c>
      <c r="AZ399">
        <v>0.1144153</v>
      </c>
      <c r="BA399">
        <v>-4.0214899999999998E-2</v>
      </c>
      <c r="BB399">
        <v>-0.20957809999999999</v>
      </c>
      <c r="BC399">
        <v>-0.2132056</v>
      </c>
      <c r="BD399">
        <v>-0.16083030000000001</v>
      </c>
      <c r="BE399">
        <v>-0.197765</v>
      </c>
      <c r="BF399">
        <v>-0.3266442</v>
      </c>
      <c r="BG399">
        <v>-0.37627169999999999</v>
      </c>
      <c r="BH399">
        <v>-0.35563549999999999</v>
      </c>
      <c r="BI399">
        <v>-0.17818229999999999</v>
      </c>
      <c r="BJ399">
        <v>-0.2256203</v>
      </c>
      <c r="BK399">
        <v>0.1981059</v>
      </c>
      <c r="BL399">
        <v>2.3903000000000001E-2</v>
      </c>
      <c r="BM399">
        <v>9.7900899999999999E-2</v>
      </c>
      <c r="BN399">
        <v>3.6662000000000001E-3</v>
      </c>
      <c r="BO399">
        <v>-0.1460052</v>
      </c>
      <c r="BP399">
        <v>-8.3313799999999993E-2</v>
      </c>
      <c r="BQ399">
        <v>0.25693539999999998</v>
      </c>
      <c r="BR399">
        <v>0.4180624</v>
      </c>
      <c r="BS399">
        <v>0.33999960000000001</v>
      </c>
      <c r="BT399">
        <v>0.51203469999999995</v>
      </c>
      <c r="BU399">
        <v>0.49663930000000001</v>
      </c>
      <c r="BV399">
        <v>0.45806599999999997</v>
      </c>
      <c r="BW399">
        <v>0.35292649999999998</v>
      </c>
      <c r="BX399">
        <v>0.2382977</v>
      </c>
      <c r="BY399">
        <v>9.6934800000000002E-2</v>
      </c>
      <c r="BZ399">
        <v>-0.123794</v>
      </c>
      <c r="CA399">
        <v>-0.12570290000000001</v>
      </c>
      <c r="CB399">
        <v>-7.1479500000000001E-2</v>
      </c>
      <c r="CC399">
        <v>-0.1035616</v>
      </c>
      <c r="CD399">
        <v>-0.2402205</v>
      </c>
      <c r="CE399">
        <v>-0.29678520000000003</v>
      </c>
      <c r="CF399">
        <v>-0.25192799999999999</v>
      </c>
      <c r="CG399">
        <v>-6.7724599999999996E-2</v>
      </c>
      <c r="CH399">
        <v>-0.1161059</v>
      </c>
      <c r="CI399">
        <v>0.31494549999999999</v>
      </c>
      <c r="CJ399">
        <v>0.15152089999999999</v>
      </c>
      <c r="CK399">
        <v>0.24505679999999999</v>
      </c>
      <c r="CL399">
        <v>0.15675629999999999</v>
      </c>
      <c r="CM399">
        <v>1.87715E-2</v>
      </c>
      <c r="CN399">
        <v>7.5090299999999999E-2</v>
      </c>
      <c r="CO399">
        <v>0.39344639999999997</v>
      </c>
      <c r="CP399">
        <v>0.56018049999999997</v>
      </c>
      <c r="CQ399">
        <v>0.46712160000000003</v>
      </c>
      <c r="CR399">
        <v>0.62691439999999998</v>
      </c>
      <c r="CS399">
        <v>0.59507160000000003</v>
      </c>
      <c r="CT399">
        <v>0.54551050000000001</v>
      </c>
      <c r="CU399">
        <v>0.44075150000000002</v>
      </c>
      <c r="CV399">
        <v>0.3240982</v>
      </c>
      <c r="CW399">
        <v>0.19192429999999999</v>
      </c>
      <c r="CX399">
        <v>-3.8009899999999999E-2</v>
      </c>
      <c r="CY399">
        <v>-3.82003E-2</v>
      </c>
      <c r="CZ399">
        <v>1.78712E-2</v>
      </c>
      <c r="DA399">
        <v>-9.3583E-3</v>
      </c>
      <c r="DB399">
        <v>-0.15379689999999999</v>
      </c>
      <c r="DC399">
        <v>-0.21729879999999999</v>
      </c>
      <c r="DD399">
        <v>-0.14822050000000001</v>
      </c>
      <c r="DE399">
        <v>4.2733199999999999E-2</v>
      </c>
      <c r="DF399">
        <v>-6.5915000000000001E-3</v>
      </c>
      <c r="DG399">
        <v>0.43178499999999997</v>
      </c>
      <c r="DH399">
        <v>0.27913890000000002</v>
      </c>
      <c r="DI399">
        <v>0.39221270000000003</v>
      </c>
      <c r="DJ399">
        <v>0.30984630000000002</v>
      </c>
      <c r="DK399">
        <v>0.18354819999999999</v>
      </c>
      <c r="DL399">
        <v>0.23349439999999999</v>
      </c>
      <c r="DM399">
        <v>0.52995740000000002</v>
      </c>
      <c r="DN399">
        <v>0.7022986</v>
      </c>
      <c r="DO399">
        <v>0.59424370000000004</v>
      </c>
      <c r="DP399">
        <v>0.74179419999999996</v>
      </c>
      <c r="DQ399">
        <v>0.69350389999999995</v>
      </c>
      <c r="DR399">
        <v>0.63295489999999999</v>
      </c>
      <c r="DS399">
        <v>0.5285765</v>
      </c>
      <c r="DT399">
        <v>0.40989880000000001</v>
      </c>
      <c r="DU399">
        <v>0.2869138</v>
      </c>
      <c r="DV399">
        <v>8.5848599999999997E-2</v>
      </c>
      <c r="DW399">
        <v>8.8139599999999999E-2</v>
      </c>
      <c r="DX399">
        <v>0.14687939999999999</v>
      </c>
      <c r="DY399">
        <v>0.12665650000000001</v>
      </c>
      <c r="DZ399">
        <v>-2.90149E-2</v>
      </c>
      <c r="EA399">
        <v>-0.102533</v>
      </c>
      <c r="EB399">
        <v>1.5166999999999999E-3</v>
      </c>
      <c r="EC399">
        <v>0.2022166</v>
      </c>
      <c r="ED399">
        <v>0.1515299</v>
      </c>
      <c r="EE399">
        <v>0.60048279999999998</v>
      </c>
      <c r="EF399">
        <v>0.4633989</v>
      </c>
      <c r="EG399">
        <v>0.60468239999999995</v>
      </c>
      <c r="EH399">
        <v>0.53088409999999997</v>
      </c>
      <c r="EI399">
        <v>0.42145959999999999</v>
      </c>
      <c r="EJ399">
        <v>0.46220470000000002</v>
      </c>
      <c r="EK399">
        <v>0.72705750000000002</v>
      </c>
      <c r="EL399">
        <v>0.90749460000000004</v>
      </c>
      <c r="EM399">
        <v>0.77778780000000003</v>
      </c>
      <c r="EN399">
        <v>0.90766219999999997</v>
      </c>
      <c r="EO399">
        <v>0.83562460000000005</v>
      </c>
      <c r="EP399">
        <v>0.75921079999999996</v>
      </c>
      <c r="EQ399">
        <v>0.65538189999999996</v>
      </c>
      <c r="ER399">
        <v>0.53378110000000001</v>
      </c>
      <c r="ES399">
        <v>0.42406339999999998</v>
      </c>
      <c r="ET399">
        <v>77.128590000000003</v>
      </c>
      <c r="EU399">
        <v>76.038300000000007</v>
      </c>
      <c r="EV399">
        <v>74.640240000000006</v>
      </c>
      <c r="EW399">
        <v>72.32132</v>
      </c>
      <c r="EX399">
        <v>72.294619999999995</v>
      </c>
      <c r="EY399">
        <v>71.212429999999998</v>
      </c>
      <c r="EZ399">
        <v>71.594949999999997</v>
      </c>
      <c r="FA399">
        <v>73.796499999999995</v>
      </c>
      <c r="FB399">
        <v>77.479900000000001</v>
      </c>
      <c r="FC399">
        <v>81.474909999999994</v>
      </c>
      <c r="FD399">
        <v>85.81756</v>
      </c>
      <c r="FE399">
        <v>89.897999999999996</v>
      </c>
      <c r="FF399">
        <v>93.095860000000002</v>
      </c>
      <c r="FG399">
        <v>95.733919999999998</v>
      </c>
      <c r="FH399">
        <v>97.770960000000002</v>
      </c>
      <c r="FI399">
        <v>98.224379999999996</v>
      </c>
      <c r="FJ399">
        <v>97.812290000000004</v>
      </c>
      <c r="FK399">
        <v>97.064809999999994</v>
      </c>
      <c r="FL399">
        <v>94.077129999999997</v>
      </c>
      <c r="FM399">
        <v>89.776669999999996</v>
      </c>
      <c r="FN399">
        <v>85.28501</v>
      </c>
      <c r="FO399">
        <v>81.395049999999998</v>
      </c>
      <c r="FP399">
        <v>78.399739999999994</v>
      </c>
      <c r="FQ399">
        <v>76.335750000000004</v>
      </c>
      <c r="FR399">
        <v>0.1203861</v>
      </c>
      <c r="FS399">
        <v>0.1456528</v>
      </c>
      <c r="FT399">
        <v>0.23425850000000001</v>
      </c>
    </row>
    <row r="400" spans="1:176" x14ac:dyDescent="0.2">
      <c r="A400" t="s">
        <v>199</v>
      </c>
      <c r="B400" t="s">
        <v>195</v>
      </c>
      <c r="C400" t="s">
        <v>1</v>
      </c>
      <c r="D400" t="s">
        <v>233</v>
      </c>
      <c r="E400">
        <v>399</v>
      </c>
      <c r="F400">
        <v>7.4423909999999998</v>
      </c>
      <c r="G400">
        <v>7.3468169999999997</v>
      </c>
      <c r="H400">
        <v>7.2222109999999997</v>
      </c>
      <c r="I400">
        <v>7.3121289999999997</v>
      </c>
      <c r="J400">
        <v>7.6417700000000002</v>
      </c>
      <c r="K400">
        <v>8.4354580000000006</v>
      </c>
      <c r="L400">
        <v>9.6635790000000004</v>
      </c>
      <c r="M400">
        <v>10.555429999999999</v>
      </c>
      <c r="N400">
        <v>11.47387</v>
      </c>
      <c r="O400">
        <v>12.472189999999999</v>
      </c>
      <c r="P400">
        <v>13.26648</v>
      </c>
      <c r="Q400">
        <v>13.711499999999999</v>
      </c>
      <c r="R400">
        <v>13.43909</v>
      </c>
      <c r="S400">
        <v>13.91691</v>
      </c>
      <c r="T400">
        <v>14.05334</v>
      </c>
      <c r="U400">
        <v>13.650600000000001</v>
      </c>
      <c r="V400">
        <v>12.81714</v>
      </c>
      <c r="W400">
        <v>11.702780000000001</v>
      </c>
      <c r="X400">
        <v>11.27312</v>
      </c>
      <c r="Y400">
        <v>11.54392</v>
      </c>
      <c r="Z400">
        <v>11.138479999999999</v>
      </c>
      <c r="AA400">
        <v>10.01662</v>
      </c>
      <c r="AB400">
        <v>8.8922100000000004</v>
      </c>
      <c r="AC400">
        <v>8.0152239999999999</v>
      </c>
      <c r="AD400">
        <v>-8.4444400000000003E-2</v>
      </c>
      <c r="AE400">
        <v>-2.97796E-2</v>
      </c>
      <c r="AF400">
        <v>-4.9570200000000002E-2</v>
      </c>
      <c r="AG400">
        <v>-5.4085800000000003E-2</v>
      </c>
      <c r="AH400">
        <v>-0.10777249999999999</v>
      </c>
      <c r="AI400">
        <v>-0.30906169999999999</v>
      </c>
      <c r="AJ400">
        <v>-0.25489479999999998</v>
      </c>
      <c r="AK400">
        <v>-0.26846049999999999</v>
      </c>
      <c r="AL400">
        <v>-0.49035050000000002</v>
      </c>
      <c r="AM400">
        <v>-0.28539320000000001</v>
      </c>
      <c r="AN400">
        <v>-0.196855</v>
      </c>
      <c r="AO400">
        <v>0.120158</v>
      </c>
      <c r="AP400">
        <v>-7.0359000000000003E-3</v>
      </c>
      <c r="AQ400">
        <v>0.13477700000000001</v>
      </c>
      <c r="AR400">
        <v>0.1011991</v>
      </c>
      <c r="AS400">
        <v>0.1464404</v>
      </c>
      <c r="AT400">
        <v>0.1507299</v>
      </c>
      <c r="AU400">
        <v>0.1121149</v>
      </c>
      <c r="AV400">
        <v>0.14957500000000001</v>
      </c>
      <c r="AW400">
        <v>0.35552729999999999</v>
      </c>
      <c r="AX400">
        <v>0.36100339999999997</v>
      </c>
      <c r="AY400">
        <v>0.23511000000000001</v>
      </c>
      <c r="AZ400">
        <v>0.19335910000000001</v>
      </c>
      <c r="BA400">
        <v>0.1091733</v>
      </c>
      <c r="BB400">
        <v>-3.21392E-2</v>
      </c>
      <c r="BC400">
        <v>1.6353699999999999E-2</v>
      </c>
      <c r="BD400">
        <v>-1.0744999999999999E-3</v>
      </c>
      <c r="BE400">
        <v>-8.1805000000000003E-3</v>
      </c>
      <c r="BF400">
        <v>-6.4471000000000001E-2</v>
      </c>
      <c r="BG400">
        <v>-0.25875690000000001</v>
      </c>
      <c r="BH400">
        <v>-0.18558189999999999</v>
      </c>
      <c r="BI400">
        <v>-0.17403080000000001</v>
      </c>
      <c r="BJ400">
        <v>-0.40055879999999999</v>
      </c>
      <c r="BK400">
        <v>-0.2067794</v>
      </c>
      <c r="BL400">
        <v>-0.1141214</v>
      </c>
      <c r="BM400">
        <v>0.19761139999999999</v>
      </c>
      <c r="BN400">
        <v>8.7203500000000003E-2</v>
      </c>
      <c r="BO400">
        <v>0.22672629999999999</v>
      </c>
      <c r="BP400">
        <v>0.18921450000000001</v>
      </c>
      <c r="BQ400">
        <v>0.233848</v>
      </c>
      <c r="BR400">
        <v>0.2295864</v>
      </c>
      <c r="BS400">
        <v>0.19596759999999999</v>
      </c>
      <c r="BT400">
        <v>0.27317859999999999</v>
      </c>
      <c r="BU400">
        <v>0.42924469999999998</v>
      </c>
      <c r="BV400">
        <v>0.41873969999999999</v>
      </c>
      <c r="BW400">
        <v>0.28747309999999998</v>
      </c>
      <c r="BX400">
        <v>0.24134439999999999</v>
      </c>
      <c r="BY400">
        <v>0.15448909999999999</v>
      </c>
      <c r="BZ400">
        <v>4.0872E-3</v>
      </c>
      <c r="CA400">
        <v>4.8305500000000001E-2</v>
      </c>
      <c r="CB400">
        <v>3.2513500000000001E-2</v>
      </c>
      <c r="CC400">
        <v>2.36134E-2</v>
      </c>
      <c r="CD400">
        <v>-3.4480400000000001E-2</v>
      </c>
      <c r="CE400">
        <v>-0.2239159</v>
      </c>
      <c r="CF400">
        <v>-0.137576</v>
      </c>
      <c r="CG400">
        <v>-0.108629</v>
      </c>
      <c r="CH400">
        <v>-0.33836929999999998</v>
      </c>
      <c r="CI400">
        <v>-0.15233179999999999</v>
      </c>
      <c r="CJ400">
        <v>-5.68204E-2</v>
      </c>
      <c r="CK400">
        <v>0.25125550000000002</v>
      </c>
      <c r="CL400">
        <v>0.15247330000000001</v>
      </c>
      <c r="CM400">
        <v>0.2904101</v>
      </c>
      <c r="CN400">
        <v>0.2501736</v>
      </c>
      <c r="CO400">
        <v>0.29438629999999999</v>
      </c>
      <c r="CP400">
        <v>0.28420220000000002</v>
      </c>
      <c r="CQ400">
        <v>0.25404379999999999</v>
      </c>
      <c r="CR400">
        <v>0.3587861</v>
      </c>
      <c r="CS400">
        <v>0.48030109999999998</v>
      </c>
      <c r="CT400">
        <v>0.45872770000000002</v>
      </c>
      <c r="CU400">
        <v>0.32373960000000002</v>
      </c>
      <c r="CV400">
        <v>0.27457890000000001</v>
      </c>
      <c r="CW400">
        <v>0.1858747</v>
      </c>
      <c r="CX400">
        <v>4.0313599999999998E-2</v>
      </c>
      <c r="CY400">
        <v>8.0257200000000001E-2</v>
      </c>
      <c r="CZ400">
        <v>6.6101599999999996E-2</v>
      </c>
      <c r="DA400">
        <v>5.5407400000000002E-2</v>
      </c>
      <c r="DB400">
        <v>-4.4898999999999998E-3</v>
      </c>
      <c r="DC400">
        <v>-0.18907489999999999</v>
      </c>
      <c r="DD400">
        <v>-8.95701E-2</v>
      </c>
      <c r="DE400">
        <v>-4.3227300000000003E-2</v>
      </c>
      <c r="DF400">
        <v>-0.27617989999999998</v>
      </c>
      <c r="DG400">
        <v>-9.7884100000000002E-2</v>
      </c>
      <c r="DH400">
        <v>4.8069999999999997E-4</v>
      </c>
      <c r="DI400">
        <v>0.30489949999999999</v>
      </c>
      <c r="DJ400">
        <v>0.2177432</v>
      </c>
      <c r="DK400">
        <v>0.35409390000000002</v>
      </c>
      <c r="DL400">
        <v>0.31113279999999999</v>
      </c>
      <c r="DM400">
        <v>0.35492459999999998</v>
      </c>
      <c r="DN400">
        <v>0.33881790000000001</v>
      </c>
      <c r="DO400">
        <v>0.31211990000000001</v>
      </c>
      <c r="DP400">
        <v>0.4443935</v>
      </c>
      <c r="DQ400">
        <v>0.53135750000000004</v>
      </c>
      <c r="DR400">
        <v>0.49871559999999998</v>
      </c>
      <c r="DS400">
        <v>0.3600062</v>
      </c>
      <c r="DT400">
        <v>0.30781330000000001</v>
      </c>
      <c r="DU400">
        <v>0.21726019999999999</v>
      </c>
      <c r="DV400">
        <v>9.2618800000000001E-2</v>
      </c>
      <c r="DW400">
        <v>0.12639049999999999</v>
      </c>
      <c r="DX400">
        <v>0.1145973</v>
      </c>
      <c r="DY400">
        <v>0.10131270000000001</v>
      </c>
      <c r="DZ400">
        <v>3.8811699999999998E-2</v>
      </c>
      <c r="EA400">
        <v>-0.13877</v>
      </c>
      <c r="EB400">
        <v>-2.02572E-2</v>
      </c>
      <c r="EC400">
        <v>5.1202400000000002E-2</v>
      </c>
      <c r="ED400">
        <v>-0.1863881</v>
      </c>
      <c r="EE400">
        <v>-1.9270300000000001E-2</v>
      </c>
      <c r="EF400">
        <v>8.3214300000000005E-2</v>
      </c>
      <c r="EG400">
        <v>0.382353</v>
      </c>
      <c r="EH400">
        <v>0.3119826</v>
      </c>
      <c r="EI400">
        <v>0.44604319999999997</v>
      </c>
      <c r="EJ400">
        <v>0.39914820000000001</v>
      </c>
      <c r="EK400">
        <v>0.44233220000000001</v>
      </c>
      <c r="EL400">
        <v>0.4176745</v>
      </c>
      <c r="EM400">
        <v>0.39597260000000001</v>
      </c>
      <c r="EN400">
        <v>0.56799710000000003</v>
      </c>
      <c r="EO400">
        <v>0.60507489999999997</v>
      </c>
      <c r="EP400">
        <v>0.5564519</v>
      </c>
      <c r="EQ400">
        <v>0.41236929999999999</v>
      </c>
      <c r="ER400">
        <v>0.35579860000000002</v>
      </c>
      <c r="ES400">
        <v>0.26257599999999998</v>
      </c>
      <c r="ET400">
        <v>56.032060000000001</v>
      </c>
      <c r="EU400">
        <v>54.966349999999998</v>
      </c>
      <c r="EV400">
        <v>54.138150000000003</v>
      </c>
      <c r="EW400">
        <v>53.491419999999998</v>
      </c>
      <c r="EX400">
        <v>52.968290000000003</v>
      </c>
      <c r="EY400">
        <v>52.377369999999999</v>
      </c>
      <c r="EZ400">
        <v>51.771180000000001</v>
      </c>
      <c r="FA400">
        <v>51.80498</v>
      </c>
      <c r="FB400">
        <v>54.072499999999998</v>
      </c>
      <c r="FC400">
        <v>57.222410000000004</v>
      </c>
      <c r="FD400">
        <v>60.02778</v>
      </c>
      <c r="FE400">
        <v>62.476170000000003</v>
      </c>
      <c r="FF400">
        <v>64.469369999999998</v>
      </c>
      <c r="FG400">
        <v>66.183199999999999</v>
      </c>
      <c r="FH400">
        <v>67.529520000000005</v>
      </c>
      <c r="FI400">
        <v>68.15025</v>
      </c>
      <c r="FJ400">
        <v>67.962649999999996</v>
      </c>
      <c r="FK400">
        <v>66.990769999999998</v>
      </c>
      <c r="FL400">
        <v>65.38</v>
      </c>
      <c r="FM400">
        <v>63.134549999999997</v>
      </c>
      <c r="FN400">
        <v>61.007489999999997</v>
      </c>
      <c r="FO400">
        <v>59.359839999999998</v>
      </c>
      <c r="FP400">
        <v>57.933970000000002</v>
      </c>
      <c r="FQ400">
        <v>56.736710000000002</v>
      </c>
      <c r="FR400">
        <v>5.8380500000000002E-2</v>
      </c>
      <c r="FS400">
        <v>7.4833300000000005E-2</v>
      </c>
    </row>
    <row r="401" spans="1:176" x14ac:dyDescent="0.2">
      <c r="A401" t="s">
        <v>199</v>
      </c>
      <c r="B401" t="s">
        <v>195</v>
      </c>
      <c r="C401" t="s">
        <v>1</v>
      </c>
      <c r="D401" t="s">
        <v>244</v>
      </c>
      <c r="E401">
        <v>399</v>
      </c>
      <c r="F401">
        <v>7.0994999999999999</v>
      </c>
      <c r="G401">
        <v>7.0269630000000003</v>
      </c>
      <c r="H401">
        <v>7.0149309999999998</v>
      </c>
      <c r="I401">
        <v>7.2104010000000001</v>
      </c>
      <c r="J401">
        <v>7.5486659999999999</v>
      </c>
      <c r="K401">
        <v>8.3604000000000003</v>
      </c>
      <c r="L401">
        <v>9.6163270000000001</v>
      </c>
      <c r="M401">
        <v>10.214980000000001</v>
      </c>
      <c r="N401">
        <v>11.465479999999999</v>
      </c>
      <c r="O401">
        <v>12.319990000000001</v>
      </c>
      <c r="P401">
        <v>12.906140000000001</v>
      </c>
      <c r="Q401">
        <v>12.9284</v>
      </c>
      <c r="R401">
        <v>12.52722</v>
      </c>
      <c r="S401">
        <v>12.885870000000001</v>
      </c>
      <c r="T401">
        <v>12.82896</v>
      </c>
      <c r="U401">
        <v>12.306889999999999</v>
      </c>
      <c r="V401">
        <v>12.043570000000001</v>
      </c>
      <c r="W401">
        <v>10.626379999999999</v>
      </c>
      <c r="X401">
        <v>9.9274839999999998</v>
      </c>
      <c r="Y401">
        <v>10.204789999999999</v>
      </c>
      <c r="Z401">
        <v>10.40601</v>
      </c>
      <c r="AA401">
        <v>9.4966650000000001</v>
      </c>
      <c r="AB401">
        <v>8.4228609999999993</v>
      </c>
      <c r="AC401">
        <v>7.6488160000000001</v>
      </c>
      <c r="AD401">
        <v>-9.4787800000000005E-2</v>
      </c>
      <c r="AE401">
        <v>-8.4230700000000006E-2</v>
      </c>
      <c r="AF401">
        <v>-9.6550999999999998E-2</v>
      </c>
      <c r="AG401">
        <v>-4.0356700000000002E-2</v>
      </c>
      <c r="AH401">
        <v>-0.24851139999999999</v>
      </c>
      <c r="AI401">
        <v>-0.31625029999999998</v>
      </c>
      <c r="AJ401">
        <v>-0.20566400000000001</v>
      </c>
      <c r="AK401">
        <v>-0.46246480000000001</v>
      </c>
      <c r="AL401">
        <v>-0.45388250000000002</v>
      </c>
      <c r="AM401">
        <v>-0.2373123</v>
      </c>
      <c r="AN401">
        <v>-0.11524</v>
      </c>
      <c r="AO401">
        <v>8.2510299999999995E-2</v>
      </c>
      <c r="AP401">
        <v>-0.13241520000000001</v>
      </c>
      <c r="AQ401">
        <v>1.33817E-2</v>
      </c>
      <c r="AR401">
        <v>4.0153000000000003E-3</v>
      </c>
      <c r="AS401">
        <v>-0.1150398</v>
      </c>
      <c r="AT401">
        <v>-9.3635000000000003E-3</v>
      </c>
      <c r="AU401">
        <v>-5.0796099999999997E-2</v>
      </c>
      <c r="AV401">
        <v>2.5650999999999998E-3</v>
      </c>
      <c r="AW401">
        <v>0.13619220000000001</v>
      </c>
      <c r="AX401">
        <v>0.26440160000000001</v>
      </c>
      <c r="AY401">
        <v>9.5291100000000004E-2</v>
      </c>
      <c r="AZ401">
        <v>2.1546200000000001E-2</v>
      </c>
      <c r="BA401">
        <v>-3.9100799999999998E-2</v>
      </c>
      <c r="BB401">
        <v>-4.2482699999999998E-2</v>
      </c>
      <c r="BC401">
        <v>-3.8097399999999997E-2</v>
      </c>
      <c r="BD401">
        <v>-4.8055300000000002E-2</v>
      </c>
      <c r="BE401">
        <v>5.5485999999999999E-3</v>
      </c>
      <c r="BF401">
        <v>-0.2052099</v>
      </c>
      <c r="BG401">
        <v>-0.2659455</v>
      </c>
      <c r="BH401">
        <v>-0.1363511</v>
      </c>
      <c r="BI401">
        <v>-0.3680351</v>
      </c>
      <c r="BJ401">
        <v>-0.36409069999999999</v>
      </c>
      <c r="BK401">
        <v>-0.1586986</v>
      </c>
      <c r="BL401">
        <v>-3.2506399999999998E-2</v>
      </c>
      <c r="BM401">
        <v>0.15996369999999999</v>
      </c>
      <c r="BN401">
        <v>-3.8175899999999999E-2</v>
      </c>
      <c r="BO401">
        <v>0.10533099999999999</v>
      </c>
      <c r="BP401">
        <v>9.2030699999999993E-2</v>
      </c>
      <c r="BQ401">
        <v>-2.7632199999999999E-2</v>
      </c>
      <c r="BR401">
        <v>6.9492999999999999E-2</v>
      </c>
      <c r="BS401">
        <v>3.3056599999999998E-2</v>
      </c>
      <c r="BT401">
        <v>0.12616869999999999</v>
      </c>
      <c r="BU401">
        <v>0.2099095</v>
      </c>
      <c r="BV401">
        <v>0.32213799999999998</v>
      </c>
      <c r="BW401">
        <v>0.14765429999999999</v>
      </c>
      <c r="BX401">
        <v>6.9531499999999996E-2</v>
      </c>
      <c r="BY401">
        <v>6.215E-3</v>
      </c>
      <c r="BZ401">
        <v>-6.2562E-3</v>
      </c>
      <c r="CA401">
        <v>-6.1456000000000002E-3</v>
      </c>
      <c r="CB401">
        <v>-1.44672E-2</v>
      </c>
      <c r="CC401">
        <v>3.7342500000000001E-2</v>
      </c>
      <c r="CD401">
        <v>-0.1752194</v>
      </c>
      <c r="CE401">
        <v>-0.23110449999999999</v>
      </c>
      <c r="CF401">
        <v>-8.8345199999999999E-2</v>
      </c>
      <c r="CG401">
        <v>-0.30263329999999999</v>
      </c>
      <c r="CH401">
        <v>-0.30190129999999998</v>
      </c>
      <c r="CI401">
        <v>-0.10425089999999999</v>
      </c>
      <c r="CJ401">
        <v>2.47946E-2</v>
      </c>
      <c r="CK401">
        <v>0.21360779999999999</v>
      </c>
      <c r="CL401">
        <v>2.7094E-2</v>
      </c>
      <c r="CM401">
        <v>0.16901479999999999</v>
      </c>
      <c r="CN401">
        <v>0.15298990000000001</v>
      </c>
      <c r="CO401">
        <v>3.2906100000000001E-2</v>
      </c>
      <c r="CP401">
        <v>0.12410880000000001</v>
      </c>
      <c r="CQ401">
        <v>9.11328E-2</v>
      </c>
      <c r="CR401">
        <v>0.21177609999999999</v>
      </c>
      <c r="CS401">
        <v>0.26096589999999997</v>
      </c>
      <c r="CT401">
        <v>0.3621259</v>
      </c>
      <c r="CU401">
        <v>0.1839208</v>
      </c>
      <c r="CV401">
        <v>0.102766</v>
      </c>
      <c r="CW401">
        <v>3.7600599999999998E-2</v>
      </c>
      <c r="CX401">
        <v>2.9970199999999999E-2</v>
      </c>
      <c r="CY401">
        <v>2.5806200000000001E-2</v>
      </c>
      <c r="CZ401">
        <v>1.91208E-2</v>
      </c>
      <c r="DA401">
        <v>6.9136500000000004E-2</v>
      </c>
      <c r="DB401">
        <v>-0.14522879999999999</v>
      </c>
      <c r="DC401">
        <v>-0.19626350000000001</v>
      </c>
      <c r="DD401">
        <v>-4.0339199999999999E-2</v>
      </c>
      <c r="DE401">
        <v>-0.23723159999999999</v>
      </c>
      <c r="DF401">
        <v>-0.2397118</v>
      </c>
      <c r="DG401">
        <v>-4.9803199999999999E-2</v>
      </c>
      <c r="DH401">
        <v>8.2095699999999994E-2</v>
      </c>
      <c r="DI401">
        <v>0.26725179999999998</v>
      </c>
      <c r="DJ401">
        <v>9.2363899999999999E-2</v>
      </c>
      <c r="DK401">
        <v>0.23269860000000001</v>
      </c>
      <c r="DL401">
        <v>0.2139491</v>
      </c>
      <c r="DM401">
        <v>9.3444299999999994E-2</v>
      </c>
      <c r="DN401">
        <v>0.17872460000000001</v>
      </c>
      <c r="DO401">
        <v>0.14920890000000001</v>
      </c>
      <c r="DP401">
        <v>0.29738360000000003</v>
      </c>
      <c r="DQ401">
        <v>0.31202239999999998</v>
      </c>
      <c r="DR401">
        <v>0.40211390000000002</v>
      </c>
      <c r="DS401">
        <v>0.2201873</v>
      </c>
      <c r="DT401">
        <v>0.13600039999999999</v>
      </c>
      <c r="DU401">
        <v>6.8986099999999995E-2</v>
      </c>
      <c r="DV401">
        <v>8.2275399999999999E-2</v>
      </c>
      <c r="DW401">
        <v>7.1939400000000001E-2</v>
      </c>
      <c r="DX401">
        <v>6.7616499999999996E-2</v>
      </c>
      <c r="DY401">
        <v>0.1150418</v>
      </c>
      <c r="DZ401">
        <v>-0.1019273</v>
      </c>
      <c r="EA401">
        <v>-0.14595859999999999</v>
      </c>
      <c r="EB401">
        <v>2.8973700000000002E-2</v>
      </c>
      <c r="EC401">
        <v>-0.14280190000000001</v>
      </c>
      <c r="ED401">
        <v>-0.1499201</v>
      </c>
      <c r="EE401">
        <v>2.8810499999999999E-2</v>
      </c>
      <c r="EF401">
        <v>0.16482930000000001</v>
      </c>
      <c r="EG401">
        <v>0.34470529999999999</v>
      </c>
      <c r="EH401">
        <v>0.1866032</v>
      </c>
      <c r="EI401">
        <v>0.32464789999999999</v>
      </c>
      <c r="EJ401">
        <v>0.30196440000000002</v>
      </c>
      <c r="EK401">
        <v>0.18085200000000001</v>
      </c>
      <c r="EL401">
        <v>0.25758110000000001</v>
      </c>
      <c r="EM401">
        <v>0.23306160000000001</v>
      </c>
      <c r="EN401">
        <v>0.42098720000000001</v>
      </c>
      <c r="EO401">
        <v>0.38573970000000002</v>
      </c>
      <c r="EP401">
        <v>0.45985019999999999</v>
      </c>
      <c r="EQ401">
        <v>0.27255040000000003</v>
      </c>
      <c r="ER401">
        <v>0.1839857</v>
      </c>
      <c r="ES401">
        <v>0.1143019</v>
      </c>
      <c r="ET401">
        <v>51.132449999999999</v>
      </c>
      <c r="EU401">
        <v>50.561750000000004</v>
      </c>
      <c r="EV401">
        <v>49.52393</v>
      </c>
      <c r="EW401">
        <v>49.444429999999997</v>
      </c>
      <c r="EX401">
        <v>49.444229999999997</v>
      </c>
      <c r="EY401">
        <v>49.200209999999998</v>
      </c>
      <c r="EZ401">
        <v>48.301450000000003</v>
      </c>
      <c r="FA401">
        <v>48.599930000000001</v>
      </c>
      <c r="FB401">
        <v>51.010890000000003</v>
      </c>
      <c r="FC401">
        <v>53.355350000000001</v>
      </c>
      <c r="FD401">
        <v>55.515309999999999</v>
      </c>
      <c r="FE401">
        <v>57.298870000000001</v>
      </c>
      <c r="FF401">
        <v>57.793729999999996</v>
      </c>
      <c r="FG401">
        <v>57.172490000000003</v>
      </c>
      <c r="FH401">
        <v>56.789549999999998</v>
      </c>
      <c r="FI401">
        <v>53.350940000000001</v>
      </c>
      <c r="FJ401">
        <v>51.238379999999999</v>
      </c>
      <c r="FK401">
        <v>49.835970000000003</v>
      </c>
      <c r="FL401">
        <v>50.112340000000003</v>
      </c>
      <c r="FM401">
        <v>49.951610000000002</v>
      </c>
      <c r="FN401">
        <v>48.41704</v>
      </c>
      <c r="FO401">
        <v>47.428539999999998</v>
      </c>
      <c r="FP401">
        <v>46.921689999999998</v>
      </c>
      <c r="FQ401">
        <v>46.684840000000001</v>
      </c>
      <c r="FR401">
        <v>5.8380500000000002E-2</v>
      </c>
      <c r="FS401">
        <v>7.4833300000000005E-2</v>
      </c>
    </row>
    <row r="402" spans="1:176" x14ac:dyDescent="0.2">
      <c r="A402" t="s">
        <v>199</v>
      </c>
      <c r="B402" t="s">
        <v>195</v>
      </c>
      <c r="C402" t="s">
        <v>1</v>
      </c>
      <c r="D402" t="s">
        <v>234</v>
      </c>
      <c r="E402">
        <v>399</v>
      </c>
      <c r="F402">
        <v>8.1732639999999996</v>
      </c>
      <c r="G402">
        <v>7.9827149999999998</v>
      </c>
      <c r="H402">
        <v>7.8450620000000004</v>
      </c>
      <c r="I402">
        <v>7.9064810000000003</v>
      </c>
      <c r="J402">
        <v>8.1314879999999992</v>
      </c>
      <c r="K402">
        <v>8.8288130000000002</v>
      </c>
      <c r="L402">
        <v>8.8031089999999992</v>
      </c>
      <c r="M402">
        <v>10.51929</v>
      </c>
      <c r="N402">
        <v>12.480230000000001</v>
      </c>
      <c r="O402">
        <v>14.00112</v>
      </c>
      <c r="P402">
        <v>15.34773</v>
      </c>
      <c r="Q402">
        <v>16.535979999999999</v>
      </c>
      <c r="R402">
        <v>16.978629999999999</v>
      </c>
      <c r="S402">
        <v>17.72017</v>
      </c>
      <c r="T402">
        <v>18.183350000000001</v>
      </c>
      <c r="U402">
        <v>17.643190000000001</v>
      </c>
      <c r="V402">
        <v>16.591940000000001</v>
      </c>
      <c r="W402">
        <v>15.16574</v>
      </c>
      <c r="X402">
        <v>14.155060000000001</v>
      </c>
      <c r="Y402">
        <v>12.941459999999999</v>
      </c>
      <c r="Z402">
        <v>12.46881</v>
      </c>
      <c r="AA402">
        <v>11.270379999999999</v>
      </c>
      <c r="AB402">
        <v>9.9088320000000003</v>
      </c>
      <c r="AC402">
        <v>8.896134</v>
      </c>
      <c r="AD402">
        <v>-0.2855974</v>
      </c>
      <c r="AE402">
        <v>-0.25426660000000001</v>
      </c>
      <c r="AF402">
        <v>-0.30483549999999998</v>
      </c>
      <c r="AG402">
        <v>-0.30112460000000002</v>
      </c>
      <c r="AH402">
        <v>-0.47059020000000001</v>
      </c>
      <c r="AI402">
        <v>-0.47333140000000001</v>
      </c>
      <c r="AJ402">
        <v>-0.67710800000000004</v>
      </c>
      <c r="AK402">
        <v>-0.58499020000000002</v>
      </c>
      <c r="AL402">
        <v>-0.58481099999999997</v>
      </c>
      <c r="AM402">
        <v>-0.57941779999999998</v>
      </c>
      <c r="AN402">
        <v>-0.70351819999999998</v>
      </c>
      <c r="AO402">
        <v>-0.51239069999999998</v>
      </c>
      <c r="AP402">
        <v>-0.32928269999999998</v>
      </c>
      <c r="AQ402">
        <v>-0.33617439999999998</v>
      </c>
      <c r="AR402">
        <v>-0.22031429999999999</v>
      </c>
      <c r="AS402">
        <v>-9.3195100000000003E-2</v>
      </c>
      <c r="AT402">
        <v>-0.25966020000000001</v>
      </c>
      <c r="AU402">
        <v>-0.1059953</v>
      </c>
      <c r="AV402">
        <v>0.2325758</v>
      </c>
      <c r="AW402">
        <v>8.1411800000000006E-2</v>
      </c>
      <c r="AX402">
        <v>-8.8707499999999995E-2</v>
      </c>
      <c r="AY402">
        <v>-0.1315279</v>
      </c>
      <c r="AZ402">
        <v>-5.8374200000000001E-2</v>
      </c>
      <c r="BA402">
        <v>-0.10138900000000001</v>
      </c>
      <c r="BB402">
        <v>-0.16173879999999999</v>
      </c>
      <c r="BC402">
        <v>-0.1279267</v>
      </c>
      <c r="BD402">
        <v>-0.17582719999999999</v>
      </c>
      <c r="BE402">
        <v>-0.1651099</v>
      </c>
      <c r="BF402">
        <v>-0.34580820000000001</v>
      </c>
      <c r="BG402">
        <v>-0.35856569999999999</v>
      </c>
      <c r="BH402">
        <v>-0.52737080000000003</v>
      </c>
      <c r="BI402">
        <v>-0.42550680000000002</v>
      </c>
      <c r="BJ402">
        <v>-0.42668970000000001</v>
      </c>
      <c r="BK402">
        <v>-0.41071999999999997</v>
      </c>
      <c r="BL402">
        <v>-0.51925809999999994</v>
      </c>
      <c r="BM402">
        <v>-0.29992099999999999</v>
      </c>
      <c r="BN402">
        <v>-0.10824499999999999</v>
      </c>
      <c r="BO402">
        <v>-9.8263000000000003E-2</v>
      </c>
      <c r="BP402">
        <v>8.3961000000000001E-3</v>
      </c>
      <c r="BQ402">
        <v>0.1039051</v>
      </c>
      <c r="BR402">
        <v>-5.4464199999999997E-2</v>
      </c>
      <c r="BS402">
        <v>7.7548699999999998E-2</v>
      </c>
      <c r="BT402">
        <v>0.39844380000000001</v>
      </c>
      <c r="BU402">
        <v>0.22353239999999999</v>
      </c>
      <c r="BV402">
        <v>3.7548400000000003E-2</v>
      </c>
      <c r="BW402">
        <v>-4.7225000000000001E-3</v>
      </c>
      <c r="BX402">
        <v>6.5508200000000003E-2</v>
      </c>
      <c r="BY402">
        <v>3.5760699999999999E-2</v>
      </c>
      <c r="BZ402">
        <v>-7.5954800000000003E-2</v>
      </c>
      <c r="CA402">
        <v>-4.0424099999999998E-2</v>
      </c>
      <c r="CB402">
        <v>-8.6476499999999998E-2</v>
      </c>
      <c r="CC402">
        <v>-7.0906499999999997E-2</v>
      </c>
      <c r="CD402">
        <v>-0.25938460000000002</v>
      </c>
      <c r="CE402">
        <v>-0.27907920000000003</v>
      </c>
      <c r="CF402">
        <v>-0.42366330000000002</v>
      </c>
      <c r="CG402">
        <v>-0.31504900000000002</v>
      </c>
      <c r="CH402">
        <v>-0.31717519999999999</v>
      </c>
      <c r="CI402">
        <v>-0.29388039999999999</v>
      </c>
      <c r="CJ402">
        <v>-0.39164019999999999</v>
      </c>
      <c r="CK402">
        <v>-0.15276509999999999</v>
      </c>
      <c r="CL402">
        <v>4.4845099999999999E-2</v>
      </c>
      <c r="CM402">
        <v>6.6513699999999995E-2</v>
      </c>
      <c r="CN402">
        <v>0.16680010000000001</v>
      </c>
      <c r="CO402">
        <v>0.24041599999999999</v>
      </c>
      <c r="CP402">
        <v>8.7653900000000007E-2</v>
      </c>
      <c r="CQ402">
        <v>0.20467080000000001</v>
      </c>
      <c r="CR402">
        <v>0.51332350000000004</v>
      </c>
      <c r="CS402">
        <v>0.32196469999999999</v>
      </c>
      <c r="CT402">
        <v>0.1249928</v>
      </c>
      <c r="CU402">
        <v>8.3102499999999996E-2</v>
      </c>
      <c r="CV402">
        <v>0.15130869999999999</v>
      </c>
      <c r="CW402">
        <v>0.13075010000000001</v>
      </c>
      <c r="CX402">
        <v>9.8292999999999991E-3</v>
      </c>
      <c r="CY402">
        <v>4.7078500000000002E-2</v>
      </c>
      <c r="CZ402">
        <v>2.8741999999999999E-3</v>
      </c>
      <c r="DA402">
        <v>2.3296799999999999E-2</v>
      </c>
      <c r="DB402">
        <v>-0.172961</v>
      </c>
      <c r="DC402">
        <v>-0.19959279999999999</v>
      </c>
      <c r="DD402">
        <v>-0.31995580000000001</v>
      </c>
      <c r="DE402">
        <v>-0.2045913</v>
      </c>
      <c r="DF402">
        <v>-0.20766080000000001</v>
      </c>
      <c r="DG402">
        <v>-0.1770409</v>
      </c>
      <c r="DH402">
        <v>-0.26402219999999998</v>
      </c>
      <c r="DI402">
        <v>-5.6093000000000002E-3</v>
      </c>
      <c r="DJ402">
        <v>0.19793520000000001</v>
      </c>
      <c r="DK402">
        <v>0.23129040000000001</v>
      </c>
      <c r="DL402">
        <v>0.3252042</v>
      </c>
      <c r="DM402">
        <v>0.37692700000000001</v>
      </c>
      <c r="DN402">
        <v>0.2297719</v>
      </c>
      <c r="DO402">
        <v>0.3317929</v>
      </c>
      <c r="DP402">
        <v>0.62820330000000002</v>
      </c>
      <c r="DQ402">
        <v>0.42039700000000002</v>
      </c>
      <c r="DR402">
        <v>0.21243719999999999</v>
      </c>
      <c r="DS402">
        <v>0.17092750000000001</v>
      </c>
      <c r="DT402">
        <v>0.2371093</v>
      </c>
      <c r="DU402">
        <v>0.22573960000000001</v>
      </c>
      <c r="DV402">
        <v>0.1336879</v>
      </c>
      <c r="DW402">
        <v>0.1734184</v>
      </c>
      <c r="DX402">
        <v>0.13188240000000001</v>
      </c>
      <c r="DY402">
        <v>0.15931149999999999</v>
      </c>
      <c r="DZ402">
        <v>-4.8179E-2</v>
      </c>
      <c r="EA402">
        <v>-8.4827E-2</v>
      </c>
      <c r="EB402">
        <v>-0.1702186</v>
      </c>
      <c r="EC402">
        <v>-4.5107800000000003E-2</v>
      </c>
      <c r="ED402">
        <v>-4.9539399999999997E-2</v>
      </c>
      <c r="EE402">
        <v>-8.3431000000000009E-3</v>
      </c>
      <c r="EF402">
        <v>-7.9762200000000005E-2</v>
      </c>
      <c r="EG402">
        <v>0.2068604</v>
      </c>
      <c r="EH402">
        <v>0.41897299999999998</v>
      </c>
      <c r="EI402">
        <v>0.4692017</v>
      </c>
      <c r="EJ402">
        <v>0.55391449999999998</v>
      </c>
      <c r="EK402">
        <v>0.57402710000000001</v>
      </c>
      <c r="EL402">
        <v>0.43496790000000002</v>
      </c>
      <c r="EM402">
        <v>0.51533689999999999</v>
      </c>
      <c r="EN402">
        <v>0.79407130000000004</v>
      </c>
      <c r="EO402">
        <v>0.56251770000000001</v>
      </c>
      <c r="EP402">
        <v>0.33869310000000002</v>
      </c>
      <c r="EQ402">
        <v>0.29773290000000002</v>
      </c>
      <c r="ER402">
        <v>0.36099170000000003</v>
      </c>
      <c r="ES402">
        <v>0.36288930000000003</v>
      </c>
      <c r="ET402">
        <v>63.155349999999999</v>
      </c>
      <c r="EU402">
        <v>62.102150000000002</v>
      </c>
      <c r="EV402">
        <v>60.878880000000002</v>
      </c>
      <c r="EW402">
        <v>59.788119999999999</v>
      </c>
      <c r="EX402">
        <v>59.024270000000001</v>
      </c>
      <c r="EY402">
        <v>58.231819999999999</v>
      </c>
      <c r="EZ402">
        <v>58.260710000000003</v>
      </c>
      <c r="FA402">
        <v>60.760629999999999</v>
      </c>
      <c r="FB402">
        <v>64.132930000000002</v>
      </c>
      <c r="FC402">
        <v>67.453389999999999</v>
      </c>
      <c r="FD402">
        <v>70.704269999999994</v>
      </c>
      <c r="FE402">
        <v>73.583079999999995</v>
      </c>
      <c r="FF402">
        <v>75.921329999999998</v>
      </c>
      <c r="FG402">
        <v>77.938230000000004</v>
      </c>
      <c r="FH402">
        <v>79.33502</v>
      </c>
      <c r="FI402">
        <v>80.089759999999998</v>
      </c>
      <c r="FJ402">
        <v>80.034310000000005</v>
      </c>
      <c r="FK402">
        <v>79.145750000000007</v>
      </c>
      <c r="FL402">
        <v>77.432209999999998</v>
      </c>
      <c r="FM402">
        <v>74.220579999999998</v>
      </c>
      <c r="FN402">
        <v>70.531509999999997</v>
      </c>
      <c r="FO402">
        <v>67.552509999999998</v>
      </c>
      <c r="FP402">
        <v>65.524540000000002</v>
      </c>
      <c r="FQ402">
        <v>63.904589999999999</v>
      </c>
      <c r="FR402">
        <v>0.1203861</v>
      </c>
      <c r="FS402">
        <v>0.1456528</v>
      </c>
      <c r="FT402">
        <v>0.23425850000000001</v>
      </c>
    </row>
    <row r="403" spans="1:176" x14ac:dyDescent="0.2">
      <c r="A403" t="s">
        <v>199</v>
      </c>
      <c r="B403" t="s">
        <v>195</v>
      </c>
      <c r="C403" t="s">
        <v>1</v>
      </c>
      <c r="D403" t="s">
        <v>245</v>
      </c>
      <c r="E403">
        <v>399</v>
      </c>
      <c r="F403">
        <v>8.7529850000000007</v>
      </c>
      <c r="G403">
        <v>8.4311070000000008</v>
      </c>
      <c r="H403">
        <v>8.4265430000000006</v>
      </c>
      <c r="I403">
        <v>8.5085429999999995</v>
      </c>
      <c r="J403">
        <v>8.8048300000000008</v>
      </c>
      <c r="K403">
        <v>9.3982740000000007</v>
      </c>
      <c r="L403">
        <v>9.6797409999999999</v>
      </c>
      <c r="M403">
        <v>11.67958</v>
      </c>
      <c r="N403">
        <v>14.319459999999999</v>
      </c>
      <c r="O403">
        <v>16.908519999999999</v>
      </c>
      <c r="P403">
        <v>18.752330000000001</v>
      </c>
      <c r="Q403">
        <v>20.51118</v>
      </c>
      <c r="R403">
        <v>20.709620000000001</v>
      </c>
      <c r="S403">
        <v>21.566210000000002</v>
      </c>
      <c r="T403">
        <v>22.07593</v>
      </c>
      <c r="U403">
        <v>21.40447</v>
      </c>
      <c r="V403">
        <v>20.438490000000002</v>
      </c>
      <c r="W403">
        <v>18.70316</v>
      </c>
      <c r="X403">
        <v>17.243030000000001</v>
      </c>
      <c r="Y403">
        <v>15.8094</v>
      </c>
      <c r="Z403">
        <v>14.804</v>
      </c>
      <c r="AA403">
        <v>13.33145</v>
      </c>
      <c r="AB403">
        <v>11.415800000000001</v>
      </c>
      <c r="AC403">
        <v>10.168100000000001</v>
      </c>
      <c r="AD403">
        <v>-0.13053010000000001</v>
      </c>
      <c r="AE403">
        <v>-0.13339409999999999</v>
      </c>
      <c r="AF403">
        <v>-0.18050140000000001</v>
      </c>
      <c r="AG403">
        <v>-0.1865523</v>
      </c>
      <c r="AH403">
        <v>-0.294298</v>
      </c>
      <c r="AI403">
        <v>-0.33822609999999997</v>
      </c>
      <c r="AJ403">
        <v>-0.47685870000000002</v>
      </c>
      <c r="AK403">
        <v>-0.33688010000000002</v>
      </c>
      <c r="AL403">
        <v>-0.39804509999999999</v>
      </c>
      <c r="AM403">
        <v>-0.15382190000000001</v>
      </c>
      <c r="AN403">
        <v>-0.28927789999999998</v>
      </c>
      <c r="AO403">
        <v>-0.17680760000000001</v>
      </c>
      <c r="AP403">
        <v>-0.11579440000000001</v>
      </c>
      <c r="AQ403">
        <v>-0.22679830000000001</v>
      </c>
      <c r="AR403">
        <v>-0.13128339999999999</v>
      </c>
      <c r="AS403">
        <v>0.13145080000000001</v>
      </c>
      <c r="AT403">
        <v>0.1612769</v>
      </c>
      <c r="AU403">
        <v>0.17148240000000001</v>
      </c>
      <c r="AV403">
        <v>0.37840689999999999</v>
      </c>
      <c r="AW403">
        <v>0.27715810000000002</v>
      </c>
      <c r="AX403">
        <v>0.22961029999999999</v>
      </c>
      <c r="AY403">
        <v>0.226661</v>
      </c>
      <c r="AZ403">
        <v>0.20042850000000001</v>
      </c>
      <c r="BA403">
        <v>0.10222349999999999</v>
      </c>
      <c r="BB403">
        <v>-6.6715000000000003E-3</v>
      </c>
      <c r="BC403">
        <v>-7.0542000000000001E-3</v>
      </c>
      <c r="BD403">
        <v>-5.1493200000000003E-2</v>
      </c>
      <c r="BE403">
        <v>-5.0537600000000002E-2</v>
      </c>
      <c r="BF403">
        <v>-0.169516</v>
      </c>
      <c r="BG403">
        <v>-0.2234603</v>
      </c>
      <c r="BH403">
        <v>-0.32712150000000001</v>
      </c>
      <c r="BI403">
        <v>-0.17739669999999999</v>
      </c>
      <c r="BJ403">
        <v>-0.23992369999999999</v>
      </c>
      <c r="BK403">
        <v>1.4875899999999999E-2</v>
      </c>
      <c r="BL403">
        <v>-0.1050179</v>
      </c>
      <c r="BM403">
        <v>3.5662100000000002E-2</v>
      </c>
      <c r="BN403">
        <v>0.1052434</v>
      </c>
      <c r="BO403">
        <v>1.1113E-2</v>
      </c>
      <c r="BP403">
        <v>9.7426899999999997E-2</v>
      </c>
      <c r="BQ403">
        <v>0.32855089999999998</v>
      </c>
      <c r="BR403">
        <v>0.36647279999999999</v>
      </c>
      <c r="BS403">
        <v>0.35502650000000002</v>
      </c>
      <c r="BT403">
        <v>0.54427490000000001</v>
      </c>
      <c r="BU403">
        <v>0.4192787</v>
      </c>
      <c r="BV403">
        <v>0.35586620000000002</v>
      </c>
      <c r="BW403">
        <v>0.35346640000000001</v>
      </c>
      <c r="BX403">
        <v>0.32431080000000001</v>
      </c>
      <c r="BY403">
        <v>0.23937330000000001</v>
      </c>
      <c r="BZ403">
        <v>7.9112600000000005E-2</v>
      </c>
      <c r="CA403">
        <v>8.0448500000000006E-2</v>
      </c>
      <c r="CB403">
        <v>3.7857500000000002E-2</v>
      </c>
      <c r="CC403">
        <v>4.3665700000000002E-2</v>
      </c>
      <c r="CD403">
        <v>-8.3092399999999997E-2</v>
      </c>
      <c r="CE403">
        <v>-0.14397389999999999</v>
      </c>
      <c r="CF403">
        <v>-0.223414</v>
      </c>
      <c r="CG403">
        <v>-6.6938999999999999E-2</v>
      </c>
      <c r="CH403">
        <v>-0.13040930000000001</v>
      </c>
      <c r="CI403">
        <v>0.13171540000000001</v>
      </c>
      <c r="CJ403">
        <v>2.2599999999999999E-2</v>
      </c>
      <c r="CK403">
        <v>0.18281800000000001</v>
      </c>
      <c r="CL403">
        <v>0.25833349999999999</v>
      </c>
      <c r="CM403">
        <v>0.17588970000000001</v>
      </c>
      <c r="CN403">
        <v>0.25583099999999998</v>
      </c>
      <c r="CO403">
        <v>0.46506189999999997</v>
      </c>
      <c r="CP403">
        <v>0.50859089999999996</v>
      </c>
      <c r="CQ403">
        <v>0.48214859999999998</v>
      </c>
      <c r="CR403">
        <v>0.65915469999999998</v>
      </c>
      <c r="CS403">
        <v>0.51771100000000003</v>
      </c>
      <c r="CT403">
        <v>0.4433106</v>
      </c>
      <c r="CU403">
        <v>0.4412914</v>
      </c>
      <c r="CV403">
        <v>0.41011140000000001</v>
      </c>
      <c r="CW403">
        <v>0.33436270000000001</v>
      </c>
      <c r="CX403">
        <v>0.16489670000000001</v>
      </c>
      <c r="CY403">
        <v>0.16795109999999999</v>
      </c>
      <c r="CZ403">
        <v>0.12720819999999999</v>
      </c>
      <c r="DA403">
        <v>0.13786909999999999</v>
      </c>
      <c r="DB403">
        <v>3.3311999999999999E-3</v>
      </c>
      <c r="DC403">
        <v>-6.44874E-2</v>
      </c>
      <c r="DD403">
        <v>-0.11970649999999999</v>
      </c>
      <c r="DE403">
        <v>4.3518800000000003E-2</v>
      </c>
      <c r="DF403">
        <v>-2.0894900000000001E-2</v>
      </c>
      <c r="DG403">
        <v>0.248555</v>
      </c>
      <c r="DH403">
        <v>0.15021799999999999</v>
      </c>
      <c r="DI403">
        <v>0.32997379999999998</v>
      </c>
      <c r="DJ403">
        <v>0.4114236</v>
      </c>
      <c r="DK403">
        <v>0.34066639999999998</v>
      </c>
      <c r="DL403">
        <v>0.41423510000000002</v>
      </c>
      <c r="DM403">
        <v>0.60157280000000002</v>
      </c>
      <c r="DN403">
        <v>0.65070899999999998</v>
      </c>
      <c r="DO403">
        <v>0.6092706</v>
      </c>
      <c r="DP403">
        <v>0.77403440000000001</v>
      </c>
      <c r="DQ403">
        <v>0.61614329999999995</v>
      </c>
      <c r="DR403">
        <v>0.53075510000000004</v>
      </c>
      <c r="DS403">
        <v>0.52911640000000004</v>
      </c>
      <c r="DT403">
        <v>0.49591190000000002</v>
      </c>
      <c r="DU403">
        <v>0.42935220000000002</v>
      </c>
      <c r="DV403">
        <v>0.28875529999999999</v>
      </c>
      <c r="DW403">
        <v>0.29429100000000002</v>
      </c>
      <c r="DX403">
        <v>0.25621650000000001</v>
      </c>
      <c r="DY403">
        <v>0.27388380000000001</v>
      </c>
      <c r="DZ403">
        <v>0.12811320000000001</v>
      </c>
      <c r="EA403">
        <v>5.0278299999999998E-2</v>
      </c>
      <c r="EB403">
        <v>3.00307E-2</v>
      </c>
      <c r="EC403">
        <v>0.20300219999999999</v>
      </c>
      <c r="ED403">
        <v>0.1372265</v>
      </c>
      <c r="EE403">
        <v>0.41725279999999998</v>
      </c>
      <c r="EF403">
        <v>0.334478</v>
      </c>
      <c r="EG403">
        <v>0.54244360000000003</v>
      </c>
      <c r="EH403">
        <v>0.6324613</v>
      </c>
      <c r="EI403">
        <v>0.57857780000000003</v>
      </c>
      <c r="EJ403">
        <v>0.6429454</v>
      </c>
      <c r="EK403">
        <v>0.79867290000000002</v>
      </c>
      <c r="EL403">
        <v>0.85590500000000003</v>
      </c>
      <c r="EM403">
        <v>0.79281469999999998</v>
      </c>
      <c r="EN403">
        <v>0.93990240000000003</v>
      </c>
      <c r="EO403">
        <v>0.75826400000000005</v>
      </c>
      <c r="EP403">
        <v>0.65701100000000001</v>
      </c>
      <c r="EQ403">
        <v>0.6559218</v>
      </c>
      <c r="ER403">
        <v>0.61979430000000002</v>
      </c>
      <c r="ES403">
        <v>0.5665019</v>
      </c>
      <c r="ET403">
        <v>71.478880000000004</v>
      </c>
      <c r="EU403">
        <v>69.4666</v>
      </c>
      <c r="EV403">
        <v>67.813950000000006</v>
      </c>
      <c r="EW403">
        <v>66.022260000000003</v>
      </c>
      <c r="EX403">
        <v>65.229519999999994</v>
      </c>
      <c r="EY403">
        <v>64.145319999999998</v>
      </c>
      <c r="EZ403">
        <v>63.735570000000003</v>
      </c>
      <c r="FA403">
        <v>66.999009999999998</v>
      </c>
      <c r="FB403">
        <v>72.207539999999995</v>
      </c>
      <c r="FC403">
        <v>77.550160000000005</v>
      </c>
      <c r="FD403">
        <v>82.108930000000001</v>
      </c>
      <c r="FE403">
        <v>85.734279999999998</v>
      </c>
      <c r="FF403">
        <v>88.305289999999999</v>
      </c>
      <c r="FG403">
        <v>91.157650000000004</v>
      </c>
      <c r="FH403">
        <v>92.963710000000006</v>
      </c>
      <c r="FI403">
        <v>93.948589999999996</v>
      </c>
      <c r="FJ403">
        <v>94.191479999999999</v>
      </c>
      <c r="FK403">
        <v>93.639110000000002</v>
      </c>
      <c r="FL403">
        <v>92.084919999999997</v>
      </c>
      <c r="FM403">
        <v>88.065470000000005</v>
      </c>
      <c r="FN403">
        <v>83.510019999999997</v>
      </c>
      <c r="FO403">
        <v>80.343260000000001</v>
      </c>
      <c r="FP403">
        <v>77.341750000000005</v>
      </c>
      <c r="FQ403">
        <v>75.012630000000001</v>
      </c>
      <c r="FR403">
        <v>0.1203861</v>
      </c>
      <c r="FS403">
        <v>0.1456528</v>
      </c>
      <c r="FT403">
        <v>0.23425850000000001</v>
      </c>
    </row>
    <row r="404" spans="1:176" x14ac:dyDescent="0.2">
      <c r="A404" t="s">
        <v>199</v>
      </c>
      <c r="B404" t="s">
        <v>195</v>
      </c>
      <c r="C404" t="s">
        <v>1</v>
      </c>
      <c r="D404" t="s">
        <v>248</v>
      </c>
      <c r="E404">
        <v>399</v>
      </c>
      <c r="F404">
        <v>7.4340120000000001</v>
      </c>
      <c r="G404">
        <v>7.2813049999999997</v>
      </c>
      <c r="H404">
        <v>7.2378309999999999</v>
      </c>
      <c r="I404">
        <v>7.4228449999999997</v>
      </c>
      <c r="J404">
        <v>7.7595549999999998</v>
      </c>
      <c r="K404">
        <v>8.4516019999999994</v>
      </c>
      <c r="L404">
        <v>9.3744630000000004</v>
      </c>
      <c r="M404">
        <v>10.327400000000001</v>
      </c>
      <c r="N404">
        <v>11.1778</v>
      </c>
      <c r="O404">
        <v>11.91108</v>
      </c>
      <c r="P404">
        <v>12.63987</v>
      </c>
      <c r="Q404">
        <v>13.237130000000001</v>
      </c>
      <c r="R404">
        <v>12.878450000000001</v>
      </c>
      <c r="S404">
        <v>13.276540000000001</v>
      </c>
      <c r="T404">
        <v>13.21622</v>
      </c>
      <c r="U404">
        <v>12.63777</v>
      </c>
      <c r="V404">
        <v>12.102449999999999</v>
      </c>
      <c r="W404">
        <v>12.28992</v>
      </c>
      <c r="X404">
        <v>11.790330000000001</v>
      </c>
      <c r="Y404">
        <v>11.401300000000001</v>
      </c>
      <c r="Z404">
        <v>10.68769</v>
      </c>
      <c r="AA404">
        <v>9.7227809999999995</v>
      </c>
      <c r="AB404">
        <v>8.7397189999999991</v>
      </c>
      <c r="AC404">
        <v>7.9246740000000004</v>
      </c>
      <c r="AD404">
        <v>-8.3907599999999999E-2</v>
      </c>
      <c r="AE404">
        <v>-3.46401E-2</v>
      </c>
      <c r="AF404">
        <v>-5.2286699999999998E-2</v>
      </c>
      <c r="AG404">
        <v>-4.33903E-2</v>
      </c>
      <c r="AH404">
        <v>-0.13112360000000001</v>
      </c>
      <c r="AI404">
        <v>-0.29587229999999998</v>
      </c>
      <c r="AJ404">
        <v>-0.20423740000000001</v>
      </c>
      <c r="AK404">
        <v>-0.32158809999999999</v>
      </c>
      <c r="AL404">
        <v>-0.48913630000000002</v>
      </c>
      <c r="AM404">
        <v>-0.26886520000000003</v>
      </c>
      <c r="AN404">
        <v>-0.16479289999999999</v>
      </c>
      <c r="AO404">
        <v>0.1144834</v>
      </c>
      <c r="AP404">
        <v>-3.5418600000000001E-2</v>
      </c>
      <c r="AQ404">
        <v>0.1016667</v>
      </c>
      <c r="AR404">
        <v>7.1699799999999994E-2</v>
      </c>
      <c r="AS404">
        <v>7.6331099999999999E-2</v>
      </c>
      <c r="AT404">
        <v>0.10675800000000001</v>
      </c>
      <c r="AU404">
        <v>6.3894900000000004E-2</v>
      </c>
      <c r="AV404">
        <v>8.2520999999999997E-2</v>
      </c>
      <c r="AW404">
        <v>0.28116750000000001</v>
      </c>
      <c r="AX404">
        <v>0.329376</v>
      </c>
      <c r="AY404">
        <v>0.19789499999999999</v>
      </c>
      <c r="AZ404">
        <v>0.14594570000000001</v>
      </c>
      <c r="BA404">
        <v>7.4885199999999999E-2</v>
      </c>
      <c r="BB404">
        <v>-3.1602499999999999E-2</v>
      </c>
      <c r="BC404">
        <v>1.14932E-2</v>
      </c>
      <c r="BD404">
        <v>-3.7910000000000001E-3</v>
      </c>
      <c r="BE404">
        <v>2.5149999999999999E-3</v>
      </c>
      <c r="BF404">
        <v>-8.7821999999999997E-2</v>
      </c>
      <c r="BG404">
        <v>-0.24556739999999999</v>
      </c>
      <c r="BH404">
        <v>-0.1349245</v>
      </c>
      <c r="BI404">
        <v>-0.22715830000000001</v>
      </c>
      <c r="BJ404">
        <v>-0.39934459999999999</v>
      </c>
      <c r="BK404">
        <v>-0.19025149999999999</v>
      </c>
      <c r="BL404">
        <v>-8.2059300000000002E-2</v>
      </c>
      <c r="BM404">
        <v>0.19193689999999999</v>
      </c>
      <c r="BN404">
        <v>5.8820699999999997E-2</v>
      </c>
      <c r="BO404">
        <v>0.19361600000000001</v>
      </c>
      <c r="BP404">
        <v>0.1597152</v>
      </c>
      <c r="BQ404">
        <v>0.16373869999999999</v>
      </c>
      <c r="BR404">
        <v>0.18561449999999999</v>
      </c>
      <c r="BS404">
        <v>0.14774760000000001</v>
      </c>
      <c r="BT404">
        <v>0.20612459999999999</v>
      </c>
      <c r="BU404">
        <v>0.3548848</v>
      </c>
      <c r="BV404">
        <v>0.38711230000000002</v>
      </c>
      <c r="BW404">
        <v>0.25025809999999998</v>
      </c>
      <c r="BX404">
        <v>0.19393099999999999</v>
      </c>
      <c r="BY404">
        <v>0.120201</v>
      </c>
      <c r="BZ404">
        <v>4.6239999999999996E-3</v>
      </c>
      <c r="CA404">
        <v>4.3444999999999998E-2</v>
      </c>
      <c r="CB404">
        <v>2.9797000000000001E-2</v>
      </c>
      <c r="CC404">
        <v>3.4308999999999999E-2</v>
      </c>
      <c r="CD404">
        <v>-5.7831500000000001E-2</v>
      </c>
      <c r="CE404">
        <v>-0.21072650000000001</v>
      </c>
      <c r="CF404">
        <v>-8.6918599999999999E-2</v>
      </c>
      <c r="CG404">
        <v>-0.1617566</v>
      </c>
      <c r="CH404">
        <v>-0.33715509999999999</v>
      </c>
      <c r="CI404">
        <v>-0.1358038</v>
      </c>
      <c r="CJ404">
        <v>-2.47583E-2</v>
      </c>
      <c r="CK404">
        <v>0.24558099999999999</v>
      </c>
      <c r="CL404">
        <v>0.1240906</v>
      </c>
      <c r="CM404">
        <v>0.25729980000000002</v>
      </c>
      <c r="CN404">
        <v>0.22067439999999999</v>
      </c>
      <c r="CO404">
        <v>0.224277</v>
      </c>
      <c r="CP404">
        <v>0.24023030000000001</v>
      </c>
      <c r="CQ404">
        <v>0.2058238</v>
      </c>
      <c r="CR404">
        <v>0.29173199999999999</v>
      </c>
      <c r="CS404">
        <v>0.4059412</v>
      </c>
      <c r="CT404">
        <v>0.42710029999999999</v>
      </c>
      <c r="CU404">
        <v>0.28652460000000002</v>
      </c>
      <c r="CV404">
        <v>0.22716549999999999</v>
      </c>
      <c r="CW404">
        <v>0.15158659999999999</v>
      </c>
      <c r="CX404">
        <v>4.0850400000000002E-2</v>
      </c>
      <c r="CY404">
        <v>7.53968E-2</v>
      </c>
      <c r="CZ404">
        <v>6.33851E-2</v>
      </c>
      <c r="DA404">
        <v>6.6102900000000006E-2</v>
      </c>
      <c r="DB404">
        <v>-2.7841000000000001E-2</v>
      </c>
      <c r="DC404">
        <v>-0.1758855</v>
      </c>
      <c r="DD404">
        <v>-3.8912700000000001E-2</v>
      </c>
      <c r="DE404">
        <v>-9.6354800000000004E-2</v>
      </c>
      <c r="DF404">
        <v>-0.27496569999999998</v>
      </c>
      <c r="DG404">
        <v>-8.1356100000000001E-2</v>
      </c>
      <c r="DH404">
        <v>3.2542799999999997E-2</v>
      </c>
      <c r="DI404">
        <v>0.29922500000000002</v>
      </c>
      <c r="DJ404">
        <v>0.18936049999999999</v>
      </c>
      <c r="DK404">
        <v>0.32098359999999998</v>
      </c>
      <c r="DL404">
        <v>0.28163349999999998</v>
      </c>
      <c r="DM404">
        <v>0.28481529999999999</v>
      </c>
      <c r="DN404">
        <v>0.2948461</v>
      </c>
      <c r="DO404">
        <v>0.26389990000000002</v>
      </c>
      <c r="DP404">
        <v>0.37733949999999999</v>
      </c>
      <c r="DQ404">
        <v>0.45699770000000001</v>
      </c>
      <c r="DR404">
        <v>0.46708830000000001</v>
      </c>
      <c r="DS404">
        <v>0.3227912</v>
      </c>
      <c r="DT404">
        <v>0.26039990000000002</v>
      </c>
      <c r="DU404">
        <v>0.1829722</v>
      </c>
      <c r="DV404">
        <v>9.3155600000000005E-2</v>
      </c>
      <c r="DW404">
        <v>0.12153</v>
      </c>
      <c r="DX404">
        <v>0.1118808</v>
      </c>
      <c r="DY404">
        <v>0.1120082</v>
      </c>
      <c r="DZ404">
        <v>1.54606E-2</v>
      </c>
      <c r="EA404">
        <v>-0.12558059999999999</v>
      </c>
      <c r="EB404">
        <v>3.0400199999999999E-2</v>
      </c>
      <c r="EC404">
        <v>-1.9250999999999999E-3</v>
      </c>
      <c r="ED404">
        <v>-0.18517400000000001</v>
      </c>
      <c r="EE404">
        <v>-2.7423E-3</v>
      </c>
      <c r="EF404">
        <v>0.1152764</v>
      </c>
      <c r="EG404">
        <v>0.37667850000000003</v>
      </c>
      <c r="EH404">
        <v>0.28359990000000002</v>
      </c>
      <c r="EI404">
        <v>0.41293289999999999</v>
      </c>
      <c r="EJ404">
        <v>0.3696489</v>
      </c>
      <c r="EK404">
        <v>0.37222290000000002</v>
      </c>
      <c r="EL404">
        <v>0.3737026</v>
      </c>
      <c r="EM404">
        <v>0.34775260000000002</v>
      </c>
      <c r="EN404">
        <v>0.50094309999999997</v>
      </c>
      <c r="EO404">
        <v>0.53071500000000005</v>
      </c>
      <c r="EP404">
        <v>0.52482459999999997</v>
      </c>
      <c r="EQ404">
        <v>0.3751543</v>
      </c>
      <c r="ER404">
        <v>0.30838520000000003</v>
      </c>
      <c r="ES404">
        <v>0.22828799999999999</v>
      </c>
      <c r="ET404">
        <v>51.941879999999998</v>
      </c>
      <c r="EU404">
        <v>51.437249999999999</v>
      </c>
      <c r="EV404">
        <v>50.701030000000003</v>
      </c>
      <c r="EW404">
        <v>50.054200000000002</v>
      </c>
      <c r="EX404">
        <v>49.332030000000003</v>
      </c>
      <c r="EY404">
        <v>49.029319999999998</v>
      </c>
      <c r="EZ404">
        <v>48.772399999999998</v>
      </c>
      <c r="FA404">
        <v>49.744709999999998</v>
      </c>
      <c r="FB404">
        <v>52.796019999999999</v>
      </c>
      <c r="FC404">
        <v>56.239060000000002</v>
      </c>
      <c r="FD404">
        <v>59.45776</v>
      </c>
      <c r="FE404">
        <v>62.329479999999997</v>
      </c>
      <c r="FF404">
        <v>64.597470000000001</v>
      </c>
      <c r="FG404">
        <v>66.077879999999993</v>
      </c>
      <c r="FH404">
        <v>66.690569999999994</v>
      </c>
      <c r="FI404">
        <v>66.296019999999999</v>
      </c>
      <c r="FJ404">
        <v>64.678640000000001</v>
      </c>
      <c r="FK404">
        <v>61.955889999999997</v>
      </c>
      <c r="FL404">
        <v>59.73366</v>
      </c>
      <c r="FM404">
        <v>57.870240000000003</v>
      </c>
      <c r="FN404">
        <v>56.308120000000002</v>
      </c>
      <c r="FO404">
        <v>54.879759999999997</v>
      </c>
      <c r="FP404">
        <v>53.72784</v>
      </c>
      <c r="FQ404">
        <v>52.67033</v>
      </c>
      <c r="FR404">
        <v>5.8380500000000002E-2</v>
      </c>
      <c r="FS404">
        <v>7.4833300000000005E-2</v>
      </c>
    </row>
    <row r="405" spans="1:176" x14ac:dyDescent="0.2">
      <c r="A405" t="s">
        <v>199</v>
      </c>
      <c r="B405" t="s">
        <v>195</v>
      </c>
      <c r="C405" t="s">
        <v>1</v>
      </c>
      <c r="D405" t="s">
        <v>251</v>
      </c>
      <c r="E405">
        <v>399</v>
      </c>
      <c r="F405">
        <v>7.4485150000000004</v>
      </c>
      <c r="G405">
        <v>7.1463539999999997</v>
      </c>
      <c r="H405">
        <v>7.1245640000000003</v>
      </c>
      <c r="I405">
        <v>7.3636499999999998</v>
      </c>
      <c r="J405">
        <v>7.5533080000000004</v>
      </c>
      <c r="K405">
        <v>8.4614779999999996</v>
      </c>
      <c r="L405">
        <v>9.6537419999999994</v>
      </c>
      <c r="M405">
        <v>10.72479</v>
      </c>
      <c r="N405">
        <v>11.73095</v>
      </c>
      <c r="O405">
        <v>12.427680000000001</v>
      </c>
      <c r="P405">
        <v>13.176130000000001</v>
      </c>
      <c r="Q405">
        <v>13.28171</v>
      </c>
      <c r="R405">
        <v>12.58423</v>
      </c>
      <c r="S405">
        <v>13.064830000000001</v>
      </c>
      <c r="T405">
        <v>13.146100000000001</v>
      </c>
      <c r="U405">
        <v>12.147880000000001</v>
      </c>
      <c r="V405">
        <v>11.678940000000001</v>
      </c>
      <c r="W405">
        <v>11.98621</v>
      </c>
      <c r="X405">
        <v>11.31645</v>
      </c>
      <c r="Y405">
        <v>10.90863</v>
      </c>
      <c r="Z405">
        <v>10.37396</v>
      </c>
      <c r="AA405">
        <v>9.3947769999999995</v>
      </c>
      <c r="AB405">
        <v>8.4161739999999998</v>
      </c>
      <c r="AC405">
        <v>7.6475220000000004</v>
      </c>
      <c r="AD405">
        <v>-9.1813400000000003E-2</v>
      </c>
      <c r="AE405">
        <v>-7.2597400000000006E-2</v>
      </c>
      <c r="AF405">
        <v>-8.5327299999999995E-2</v>
      </c>
      <c r="AG405">
        <v>-3.87032E-2</v>
      </c>
      <c r="AH405">
        <v>-0.22387080000000001</v>
      </c>
      <c r="AI405">
        <v>-0.30770540000000002</v>
      </c>
      <c r="AJ405">
        <v>-0.19377849999999999</v>
      </c>
      <c r="AK405">
        <v>-0.43614969999999997</v>
      </c>
      <c r="AL405">
        <v>-0.46233079999999999</v>
      </c>
      <c r="AM405">
        <v>-0.24189169999999999</v>
      </c>
      <c r="AN405">
        <v>-0.12131840000000001</v>
      </c>
      <c r="AO405">
        <v>8.9709300000000006E-2</v>
      </c>
      <c r="AP405">
        <v>-0.112701</v>
      </c>
      <c r="AQ405">
        <v>2.96774E-2</v>
      </c>
      <c r="AR405">
        <v>1.5239300000000001E-2</v>
      </c>
      <c r="AS405">
        <v>-8.2145700000000002E-2</v>
      </c>
      <c r="AT405">
        <v>1.0621E-2</v>
      </c>
      <c r="AU405">
        <v>-3.1421299999999999E-2</v>
      </c>
      <c r="AV405">
        <v>8.7796999999999997E-3</v>
      </c>
      <c r="AW405">
        <v>0.1569121</v>
      </c>
      <c r="AX405">
        <v>0.27410000000000001</v>
      </c>
      <c r="AY405">
        <v>0.1133839</v>
      </c>
      <c r="AZ405">
        <v>4.3489800000000002E-2</v>
      </c>
      <c r="BA405">
        <v>-1.63787E-2</v>
      </c>
      <c r="BB405">
        <v>-3.95082E-2</v>
      </c>
      <c r="BC405">
        <v>-2.6464100000000001E-2</v>
      </c>
      <c r="BD405">
        <v>-3.6831599999999999E-2</v>
      </c>
      <c r="BE405">
        <v>7.2021999999999997E-3</v>
      </c>
      <c r="BF405">
        <v>-0.18056929999999999</v>
      </c>
      <c r="BG405">
        <v>-0.25740059999999998</v>
      </c>
      <c r="BH405">
        <v>-0.1244656</v>
      </c>
      <c r="BI405">
        <v>-0.34172000000000002</v>
      </c>
      <c r="BJ405">
        <v>-0.37253910000000001</v>
      </c>
      <c r="BK405">
        <v>-0.1632779</v>
      </c>
      <c r="BL405">
        <v>-3.8584800000000002E-2</v>
      </c>
      <c r="BM405">
        <v>0.1671627</v>
      </c>
      <c r="BN405">
        <v>-1.8461700000000001E-2</v>
      </c>
      <c r="BO405">
        <v>0.1216267</v>
      </c>
      <c r="BP405">
        <v>0.1032547</v>
      </c>
      <c r="BQ405">
        <v>5.2618999999999999E-3</v>
      </c>
      <c r="BR405">
        <v>8.9477500000000001E-2</v>
      </c>
      <c r="BS405">
        <v>5.2431400000000003E-2</v>
      </c>
      <c r="BT405">
        <v>0.13238330000000001</v>
      </c>
      <c r="BU405">
        <v>0.23062940000000001</v>
      </c>
      <c r="BV405">
        <v>0.33183629999999997</v>
      </c>
      <c r="BW405">
        <v>0.16574710000000001</v>
      </c>
      <c r="BX405">
        <v>9.1475100000000004E-2</v>
      </c>
      <c r="BY405">
        <v>2.89371E-2</v>
      </c>
      <c r="BZ405">
        <v>-3.2818000000000001E-3</v>
      </c>
      <c r="CA405">
        <v>5.4875999999999996E-3</v>
      </c>
      <c r="CB405">
        <v>-3.2436000000000001E-3</v>
      </c>
      <c r="CC405">
        <v>3.8996099999999999E-2</v>
      </c>
      <c r="CD405">
        <v>-0.15057870000000001</v>
      </c>
      <c r="CE405">
        <v>-0.2225596</v>
      </c>
      <c r="CF405">
        <v>-7.6459700000000005E-2</v>
      </c>
      <c r="CG405">
        <v>-0.27631830000000002</v>
      </c>
      <c r="CH405">
        <v>-0.3103496</v>
      </c>
      <c r="CI405">
        <v>-0.1088302</v>
      </c>
      <c r="CJ405">
        <v>1.8716199999999999E-2</v>
      </c>
      <c r="CK405">
        <v>0.2208068</v>
      </c>
      <c r="CL405">
        <v>4.6808200000000001E-2</v>
      </c>
      <c r="CM405">
        <v>0.18531049999999999</v>
      </c>
      <c r="CN405">
        <v>0.1642139</v>
      </c>
      <c r="CO405">
        <v>6.5800200000000003E-2</v>
      </c>
      <c r="CP405">
        <v>0.14409330000000001</v>
      </c>
      <c r="CQ405">
        <v>0.1105076</v>
      </c>
      <c r="CR405">
        <v>0.21799070000000001</v>
      </c>
      <c r="CS405">
        <v>0.28168589999999999</v>
      </c>
      <c r="CT405">
        <v>0.3718243</v>
      </c>
      <c r="CU405">
        <v>0.20201359999999999</v>
      </c>
      <c r="CV405">
        <v>0.1247096</v>
      </c>
      <c r="CW405">
        <v>6.0322599999999997E-2</v>
      </c>
      <c r="CX405">
        <v>3.2944599999999997E-2</v>
      </c>
      <c r="CY405">
        <v>3.7439399999999998E-2</v>
      </c>
      <c r="CZ405">
        <v>3.0344400000000001E-2</v>
      </c>
      <c r="DA405">
        <v>7.0790000000000006E-2</v>
      </c>
      <c r="DB405">
        <v>-0.12058820000000001</v>
      </c>
      <c r="DC405">
        <v>-0.18771860000000001</v>
      </c>
      <c r="DD405">
        <v>-2.8453800000000001E-2</v>
      </c>
      <c r="DE405">
        <v>-0.21091650000000001</v>
      </c>
      <c r="DF405">
        <v>-0.2481602</v>
      </c>
      <c r="DG405">
        <v>-5.4382600000000003E-2</v>
      </c>
      <c r="DH405">
        <v>7.6017299999999996E-2</v>
      </c>
      <c r="DI405">
        <v>0.27445079999999999</v>
      </c>
      <c r="DJ405">
        <v>0.1120781</v>
      </c>
      <c r="DK405">
        <v>0.2489944</v>
      </c>
      <c r="DL405">
        <v>0.22517309999999999</v>
      </c>
      <c r="DM405">
        <v>0.12633839999999999</v>
      </c>
      <c r="DN405">
        <v>0.1987091</v>
      </c>
      <c r="DO405">
        <v>0.1685837</v>
      </c>
      <c r="DP405">
        <v>0.30359819999999998</v>
      </c>
      <c r="DQ405">
        <v>0.33274229999999999</v>
      </c>
      <c r="DR405">
        <v>0.41181220000000002</v>
      </c>
      <c r="DS405">
        <v>0.23828009999999999</v>
      </c>
      <c r="DT405">
        <v>0.157944</v>
      </c>
      <c r="DU405">
        <v>9.1708200000000004E-2</v>
      </c>
      <c r="DV405">
        <v>8.5249800000000001E-2</v>
      </c>
      <c r="DW405">
        <v>8.35727E-2</v>
      </c>
      <c r="DX405">
        <v>7.8840199999999999E-2</v>
      </c>
      <c r="DY405">
        <v>0.1166954</v>
      </c>
      <c r="DZ405">
        <v>-7.7286599999999997E-2</v>
      </c>
      <c r="EA405">
        <v>-0.1374137</v>
      </c>
      <c r="EB405">
        <v>4.0859100000000002E-2</v>
      </c>
      <c r="EC405">
        <v>-0.1164868</v>
      </c>
      <c r="ED405">
        <v>-0.1583685</v>
      </c>
      <c r="EE405">
        <v>2.4231200000000001E-2</v>
      </c>
      <c r="EF405">
        <v>0.1587509</v>
      </c>
      <c r="EG405">
        <v>0.3519043</v>
      </c>
      <c r="EH405">
        <v>0.20631740000000001</v>
      </c>
      <c r="EI405">
        <v>0.34094370000000002</v>
      </c>
      <c r="EJ405">
        <v>0.31318839999999998</v>
      </c>
      <c r="EK405">
        <v>0.21374609999999999</v>
      </c>
      <c r="EL405">
        <v>0.27756560000000002</v>
      </c>
      <c r="EM405">
        <v>0.25243640000000001</v>
      </c>
      <c r="EN405">
        <v>0.42720180000000002</v>
      </c>
      <c r="EO405">
        <v>0.40645959999999998</v>
      </c>
      <c r="EP405">
        <v>0.46954859999999998</v>
      </c>
      <c r="EQ405">
        <v>0.29064329999999999</v>
      </c>
      <c r="ER405">
        <v>0.20592930000000001</v>
      </c>
      <c r="ES405">
        <v>0.13702400000000001</v>
      </c>
      <c r="ET405">
        <v>49.1312</v>
      </c>
      <c r="EU405">
        <v>48.170920000000002</v>
      </c>
      <c r="EV405">
        <v>48.017870000000002</v>
      </c>
      <c r="EW405">
        <v>46.710900000000002</v>
      </c>
      <c r="EX405">
        <v>45.782359999999997</v>
      </c>
      <c r="EY405">
        <v>46.00508</v>
      </c>
      <c r="EZ405">
        <v>45.560470000000002</v>
      </c>
      <c r="FA405">
        <v>46.669449999999998</v>
      </c>
      <c r="FB405">
        <v>50.913449999999997</v>
      </c>
      <c r="FC405">
        <v>54.264699999999998</v>
      </c>
      <c r="FD405">
        <v>57.517809999999997</v>
      </c>
      <c r="FE405">
        <v>59.917029999999997</v>
      </c>
      <c r="FF405">
        <v>59.775570000000002</v>
      </c>
      <c r="FG405">
        <v>60.859090000000002</v>
      </c>
      <c r="FH405">
        <v>60.83372</v>
      </c>
      <c r="FI405">
        <v>59.976179999999999</v>
      </c>
      <c r="FJ405">
        <v>58.755119999999998</v>
      </c>
      <c r="FK405">
        <v>56.933480000000003</v>
      </c>
      <c r="FL405">
        <v>55.993340000000003</v>
      </c>
      <c r="FM405">
        <v>54.848550000000003</v>
      </c>
      <c r="FN405">
        <v>54.226610000000001</v>
      </c>
      <c r="FO405">
        <v>53.681190000000001</v>
      </c>
      <c r="FP405">
        <v>52.988840000000003</v>
      </c>
      <c r="FQ405">
        <v>51.708179999999999</v>
      </c>
      <c r="FR405">
        <v>5.8380500000000002E-2</v>
      </c>
      <c r="FS405">
        <v>7.4833300000000005E-2</v>
      </c>
    </row>
    <row r="406" spans="1:176" x14ac:dyDescent="0.2">
      <c r="A406" t="s">
        <v>199</v>
      </c>
      <c r="B406" t="s">
        <v>195</v>
      </c>
      <c r="C406" t="s">
        <v>1</v>
      </c>
      <c r="D406" t="s">
        <v>247</v>
      </c>
      <c r="E406">
        <v>399</v>
      </c>
      <c r="F406">
        <v>7.1152110000000004</v>
      </c>
      <c r="G406">
        <v>7.0080119999999999</v>
      </c>
      <c r="H406">
        <v>7.0719339999999997</v>
      </c>
      <c r="I406">
        <v>7.145734</v>
      </c>
      <c r="J406">
        <v>7.1716639999999998</v>
      </c>
      <c r="K406">
        <v>7.9546900000000003</v>
      </c>
      <c r="L406">
        <v>9.1298349999999999</v>
      </c>
      <c r="M406">
        <v>10.017099999999999</v>
      </c>
      <c r="N406">
        <v>11.01132</v>
      </c>
      <c r="O406">
        <v>11.92422</v>
      </c>
      <c r="P406">
        <v>12.65544</v>
      </c>
      <c r="Q406">
        <v>13.531129999999999</v>
      </c>
      <c r="R406">
        <v>13.67554</v>
      </c>
      <c r="S406">
        <v>14.387079999999999</v>
      </c>
      <c r="T406">
        <v>14.747109999999999</v>
      </c>
      <c r="U406">
        <v>14.2714</v>
      </c>
      <c r="V406">
        <v>13.250859999999999</v>
      </c>
      <c r="W406">
        <v>12.172029999999999</v>
      </c>
      <c r="X406">
        <v>12.12548</v>
      </c>
      <c r="Y406">
        <v>12.101649999999999</v>
      </c>
      <c r="Z406">
        <v>10.900399999999999</v>
      </c>
      <c r="AA406">
        <v>9.5438559999999999</v>
      </c>
      <c r="AB406">
        <v>8.5868979999999997</v>
      </c>
      <c r="AC406">
        <v>7.7351669999999997</v>
      </c>
      <c r="AD406">
        <v>-0.76815279999999997</v>
      </c>
      <c r="AE406">
        <v>-0.72470310000000004</v>
      </c>
      <c r="AF406">
        <v>-0.63570899999999997</v>
      </c>
      <c r="AG406">
        <v>-0.66672339999999997</v>
      </c>
      <c r="AH406">
        <v>-0.97510090000000005</v>
      </c>
      <c r="AI406">
        <v>-0.92182640000000005</v>
      </c>
      <c r="AJ406">
        <v>-1.0251859999999999</v>
      </c>
      <c r="AK406">
        <v>-1.0111410000000001</v>
      </c>
      <c r="AL406">
        <v>-0.88924190000000003</v>
      </c>
      <c r="AM406">
        <v>-0.94605070000000002</v>
      </c>
      <c r="AN406">
        <v>-1.1951609999999999</v>
      </c>
      <c r="AO406">
        <v>-1.0108569999999999</v>
      </c>
      <c r="AP406">
        <v>-0.9565285</v>
      </c>
      <c r="AQ406">
        <v>-0.89027160000000005</v>
      </c>
      <c r="AR406">
        <v>-0.76788710000000004</v>
      </c>
      <c r="AS406">
        <v>-0.64611799999999997</v>
      </c>
      <c r="AT406">
        <v>-0.8871483</v>
      </c>
      <c r="AU406">
        <v>-0.61347419999999997</v>
      </c>
      <c r="AV406">
        <v>-6.4813499999999996E-2</v>
      </c>
      <c r="AW406">
        <v>-0.1016035</v>
      </c>
      <c r="AX406">
        <v>-0.42855779999999999</v>
      </c>
      <c r="AY406">
        <v>-0.6823186</v>
      </c>
      <c r="AZ406">
        <v>-0.57006500000000004</v>
      </c>
      <c r="BA406">
        <v>-0.61660139999999997</v>
      </c>
      <c r="BB406">
        <v>-0.64429409999999998</v>
      </c>
      <c r="BC406">
        <v>-0.59836319999999998</v>
      </c>
      <c r="BD406">
        <v>-0.50670079999999995</v>
      </c>
      <c r="BE406">
        <v>-0.53070859999999997</v>
      </c>
      <c r="BF406">
        <v>-0.85031900000000005</v>
      </c>
      <c r="BG406">
        <v>-0.80706069999999996</v>
      </c>
      <c r="BH406">
        <v>-0.87544880000000003</v>
      </c>
      <c r="BI406">
        <v>-0.85165769999999996</v>
      </c>
      <c r="BJ406">
        <v>-0.73112049999999995</v>
      </c>
      <c r="BK406">
        <v>-0.77735290000000001</v>
      </c>
      <c r="BL406">
        <v>-1.010901</v>
      </c>
      <c r="BM406">
        <v>-0.79838750000000003</v>
      </c>
      <c r="BN406">
        <v>-0.73549070000000005</v>
      </c>
      <c r="BO406">
        <v>-0.6523603</v>
      </c>
      <c r="BP406">
        <v>-0.53917669999999995</v>
      </c>
      <c r="BQ406">
        <v>-0.44901790000000003</v>
      </c>
      <c r="BR406">
        <v>-0.68195240000000001</v>
      </c>
      <c r="BS406">
        <v>-0.42993019999999998</v>
      </c>
      <c r="BT406">
        <v>0.10105459999999999</v>
      </c>
      <c r="BU406">
        <v>4.0517200000000003E-2</v>
      </c>
      <c r="BV406">
        <v>-0.30230190000000001</v>
      </c>
      <c r="BW406">
        <v>-0.55551329999999999</v>
      </c>
      <c r="BX406">
        <v>-0.44618259999999998</v>
      </c>
      <c r="BY406">
        <v>-0.47945169999999998</v>
      </c>
      <c r="BZ406">
        <v>-0.55851010000000001</v>
      </c>
      <c r="CA406">
        <v>-0.5108606</v>
      </c>
      <c r="CB406">
        <v>-0.41735</v>
      </c>
      <c r="CC406">
        <v>-0.43650529999999998</v>
      </c>
      <c r="CD406">
        <v>-0.76389530000000005</v>
      </c>
      <c r="CE406">
        <v>-0.72757419999999995</v>
      </c>
      <c r="CF406">
        <v>-0.77174129999999996</v>
      </c>
      <c r="CG406">
        <v>-0.74119999999999997</v>
      </c>
      <c r="CH406">
        <v>-0.62160610000000005</v>
      </c>
      <c r="CI406">
        <v>-0.66051329999999997</v>
      </c>
      <c r="CJ406">
        <v>-0.88328329999999999</v>
      </c>
      <c r="CK406">
        <v>-0.65123160000000002</v>
      </c>
      <c r="CL406">
        <v>-0.58240060000000005</v>
      </c>
      <c r="CM406">
        <v>-0.48758360000000001</v>
      </c>
      <c r="CN406">
        <v>-0.38077270000000002</v>
      </c>
      <c r="CO406">
        <v>-0.31250699999999998</v>
      </c>
      <c r="CP406">
        <v>-0.53983429999999999</v>
      </c>
      <c r="CQ406">
        <v>-0.30280810000000002</v>
      </c>
      <c r="CR406">
        <v>0.2159343</v>
      </c>
      <c r="CS406">
        <v>0.1389495</v>
      </c>
      <c r="CT406">
        <v>-0.21485750000000001</v>
      </c>
      <c r="CU406">
        <v>-0.4676882</v>
      </c>
      <c r="CV406">
        <v>-0.36038199999999998</v>
      </c>
      <c r="CW406">
        <v>-0.38446219999999998</v>
      </c>
      <c r="CX406">
        <v>-0.47272599999999998</v>
      </c>
      <c r="CY406">
        <v>-0.42335800000000001</v>
      </c>
      <c r="CZ406">
        <v>-0.32799929999999999</v>
      </c>
      <c r="DA406">
        <v>-0.34230189999999999</v>
      </c>
      <c r="DB406">
        <v>-0.67747170000000001</v>
      </c>
      <c r="DC406">
        <v>-0.64808779999999999</v>
      </c>
      <c r="DD406">
        <v>-0.66803380000000001</v>
      </c>
      <c r="DE406">
        <v>-0.63074229999999998</v>
      </c>
      <c r="DF406">
        <v>-0.51209159999999998</v>
      </c>
      <c r="DG406">
        <v>-0.54367379999999998</v>
      </c>
      <c r="DH406">
        <v>-0.75566529999999998</v>
      </c>
      <c r="DI406">
        <v>-0.50407570000000002</v>
      </c>
      <c r="DJ406">
        <v>-0.42931049999999998</v>
      </c>
      <c r="DK406">
        <v>-0.32280690000000001</v>
      </c>
      <c r="DL406">
        <v>-0.2223686</v>
      </c>
      <c r="DM406">
        <v>-0.17599600000000001</v>
      </c>
      <c r="DN406">
        <v>-0.39771620000000002</v>
      </c>
      <c r="DO406">
        <v>-0.17568600000000001</v>
      </c>
      <c r="DP406">
        <v>0.330814</v>
      </c>
      <c r="DQ406">
        <v>0.2373818</v>
      </c>
      <c r="DR406">
        <v>-0.127413</v>
      </c>
      <c r="DS406">
        <v>-0.37986320000000001</v>
      </c>
      <c r="DT406">
        <v>-0.27458149999999998</v>
      </c>
      <c r="DU406">
        <v>-0.28947279999999997</v>
      </c>
      <c r="DV406">
        <v>-0.34886739999999999</v>
      </c>
      <c r="DW406">
        <v>-0.29701810000000001</v>
      </c>
      <c r="DX406">
        <v>-0.1989911</v>
      </c>
      <c r="DY406">
        <v>-0.2062872</v>
      </c>
      <c r="DZ406">
        <v>-0.55268969999999995</v>
      </c>
      <c r="EA406">
        <v>-0.53332199999999996</v>
      </c>
      <c r="EB406">
        <v>-0.51829670000000005</v>
      </c>
      <c r="EC406">
        <v>-0.47125879999999998</v>
      </c>
      <c r="ED406">
        <v>-0.35397020000000001</v>
      </c>
      <c r="EE406">
        <v>-0.37497599999999998</v>
      </c>
      <c r="EF406">
        <v>-0.5714053</v>
      </c>
      <c r="EG406">
        <v>-0.29160599999999998</v>
      </c>
      <c r="EH406">
        <v>-0.20827280000000001</v>
      </c>
      <c r="EI406">
        <v>-8.4895499999999999E-2</v>
      </c>
      <c r="EJ406">
        <v>6.3417999999999999E-3</v>
      </c>
      <c r="EK406">
        <v>2.1104100000000001E-2</v>
      </c>
      <c r="EL406">
        <v>-0.1925202</v>
      </c>
      <c r="EM406">
        <v>7.8580000000000004E-3</v>
      </c>
      <c r="EN406">
        <v>0.49668210000000002</v>
      </c>
      <c r="EO406">
        <v>0.37950240000000002</v>
      </c>
      <c r="EP406">
        <v>-1.1571999999999999E-3</v>
      </c>
      <c r="EQ406">
        <v>-0.2530578</v>
      </c>
      <c r="ER406">
        <v>-0.1506991</v>
      </c>
      <c r="ES406">
        <v>-0.15232309999999999</v>
      </c>
      <c r="ET406">
        <v>57.924770000000002</v>
      </c>
      <c r="EU406">
        <v>56.736820000000002</v>
      </c>
      <c r="EV406">
        <v>55.773800000000001</v>
      </c>
      <c r="EW406">
        <v>54.874850000000002</v>
      </c>
      <c r="EX406">
        <v>54.133389999999999</v>
      </c>
      <c r="EY406">
        <v>53.552190000000003</v>
      </c>
      <c r="EZ406">
        <v>53.091000000000001</v>
      </c>
      <c r="FA406">
        <v>53.115589999999997</v>
      </c>
      <c r="FB406">
        <v>55.447620000000001</v>
      </c>
      <c r="FC406">
        <v>59.232109999999999</v>
      </c>
      <c r="FD406">
        <v>62.920070000000003</v>
      </c>
      <c r="FE406">
        <v>66.387889999999999</v>
      </c>
      <c r="FF406">
        <v>69.287139999999994</v>
      </c>
      <c r="FG406">
        <v>71.668409999999994</v>
      </c>
      <c r="FH406">
        <v>73.350290000000001</v>
      </c>
      <c r="FI406">
        <v>74.416309999999996</v>
      </c>
      <c r="FJ406">
        <v>74.159440000000004</v>
      </c>
      <c r="FK406">
        <v>72.687039999999996</v>
      </c>
      <c r="FL406">
        <v>69.717259999999996</v>
      </c>
      <c r="FM406">
        <v>66.64349</v>
      </c>
      <c r="FN406">
        <v>64.117850000000004</v>
      </c>
      <c r="FO406">
        <v>62.026609999999998</v>
      </c>
      <c r="FP406">
        <v>60.192729999999997</v>
      </c>
      <c r="FQ406">
        <v>58.732979999999998</v>
      </c>
      <c r="FR406">
        <v>0.1203861</v>
      </c>
      <c r="FS406">
        <v>0.1456528</v>
      </c>
      <c r="FT406">
        <v>0.23425850000000001</v>
      </c>
    </row>
    <row r="407" spans="1:176" x14ac:dyDescent="0.2">
      <c r="A407" t="s">
        <v>199</v>
      </c>
      <c r="B407" t="s">
        <v>195</v>
      </c>
      <c r="C407" t="s">
        <v>1</v>
      </c>
      <c r="D407" t="s">
        <v>250</v>
      </c>
      <c r="E407">
        <v>399</v>
      </c>
      <c r="F407">
        <v>8.3894009999999994</v>
      </c>
      <c r="G407">
        <v>8.1130049999999994</v>
      </c>
      <c r="H407">
        <v>7.9784139999999999</v>
      </c>
      <c r="I407">
        <v>8.0321739999999995</v>
      </c>
      <c r="J407">
        <v>8.2490469999999991</v>
      </c>
      <c r="K407">
        <v>9.1008829999999996</v>
      </c>
      <c r="L407">
        <v>9.9877500000000001</v>
      </c>
      <c r="M407">
        <v>10.58009</v>
      </c>
      <c r="N407">
        <v>11.636100000000001</v>
      </c>
      <c r="O407">
        <v>12.6457</v>
      </c>
      <c r="P407">
        <v>13.78444</v>
      </c>
      <c r="Q407">
        <v>14.84314</v>
      </c>
      <c r="R407">
        <v>15.290100000000001</v>
      </c>
      <c r="S407">
        <v>16.094999999999999</v>
      </c>
      <c r="T407">
        <v>16.405999999999999</v>
      </c>
      <c r="U407">
        <v>15.69562</v>
      </c>
      <c r="V407">
        <v>14.63621</v>
      </c>
      <c r="W407">
        <v>13.60187</v>
      </c>
      <c r="X407">
        <v>12.83384</v>
      </c>
      <c r="Y407">
        <v>12.889480000000001</v>
      </c>
      <c r="Z407">
        <v>11.75919</v>
      </c>
      <c r="AA407">
        <v>10.61547</v>
      </c>
      <c r="AB407">
        <v>9.5828740000000003</v>
      </c>
      <c r="AC407">
        <v>8.876932</v>
      </c>
      <c r="AD407">
        <v>-6.6525699999999993E-2</v>
      </c>
      <c r="AE407">
        <v>-3.8226799999999998E-2</v>
      </c>
      <c r="AF407">
        <v>-0.1708856</v>
      </c>
      <c r="AG407">
        <v>-0.13530819999999999</v>
      </c>
      <c r="AH407">
        <v>-0.28131909999999999</v>
      </c>
      <c r="AI407">
        <v>-0.29897849999999998</v>
      </c>
      <c r="AJ407">
        <v>-0.59010989999999997</v>
      </c>
      <c r="AK407">
        <v>-0.48460999999999999</v>
      </c>
      <c r="AL407">
        <v>-0.53035149999999998</v>
      </c>
      <c r="AM407">
        <v>-0.64142960000000004</v>
      </c>
      <c r="AN407">
        <v>-0.68748129999999996</v>
      </c>
      <c r="AO407">
        <v>-0.44155450000000002</v>
      </c>
      <c r="AP407">
        <v>-0.1032592</v>
      </c>
      <c r="AQ407">
        <v>-9.0197700000000006E-2</v>
      </c>
      <c r="AR407">
        <v>3.7478200000000003E-2</v>
      </c>
      <c r="AS407">
        <v>8.7228700000000006E-2</v>
      </c>
      <c r="AT407">
        <v>-0.15499840000000001</v>
      </c>
      <c r="AU407">
        <v>3.2139899999999999E-2</v>
      </c>
      <c r="AV407">
        <v>0.33567979999999997</v>
      </c>
      <c r="AW407">
        <v>6.4849699999999996E-2</v>
      </c>
      <c r="AX407">
        <v>-9.3570899999999999E-2</v>
      </c>
      <c r="AY407">
        <v>-2.2363299999999999E-2</v>
      </c>
      <c r="AZ407">
        <v>0.10429860000000001</v>
      </c>
      <c r="BA407">
        <v>9.4493800000000003E-2</v>
      </c>
      <c r="BB407">
        <v>5.7332899999999999E-2</v>
      </c>
      <c r="BC407">
        <v>8.81131E-2</v>
      </c>
      <c r="BD407">
        <v>-4.1877400000000002E-2</v>
      </c>
      <c r="BE407">
        <v>7.0649999999999999E-4</v>
      </c>
      <c r="BF407">
        <v>-0.15653710000000001</v>
      </c>
      <c r="BG407">
        <v>-0.18421270000000001</v>
      </c>
      <c r="BH407">
        <v>-0.44037280000000001</v>
      </c>
      <c r="BI407">
        <v>-0.32512659999999999</v>
      </c>
      <c r="BJ407">
        <v>-0.37223010000000001</v>
      </c>
      <c r="BK407">
        <v>-0.47273179999999998</v>
      </c>
      <c r="BL407">
        <v>-0.50322129999999998</v>
      </c>
      <c r="BM407">
        <v>-0.22908480000000001</v>
      </c>
      <c r="BN407">
        <v>0.11777849999999999</v>
      </c>
      <c r="BO407">
        <v>0.1477137</v>
      </c>
      <c r="BP407">
        <v>0.2661886</v>
      </c>
      <c r="BQ407">
        <v>0.2843289</v>
      </c>
      <c r="BR407">
        <v>5.0197600000000002E-2</v>
      </c>
      <c r="BS407">
        <v>0.21568399999999999</v>
      </c>
      <c r="BT407">
        <v>0.50154779999999999</v>
      </c>
      <c r="BU407">
        <v>0.2069703</v>
      </c>
      <c r="BV407">
        <v>3.2684999999999999E-2</v>
      </c>
      <c r="BW407">
        <v>0.1044421</v>
      </c>
      <c r="BX407">
        <v>0.22818089999999999</v>
      </c>
      <c r="BY407">
        <v>0.2316435</v>
      </c>
      <c r="BZ407">
        <v>0.14311699999999999</v>
      </c>
      <c r="CA407">
        <v>0.17561570000000001</v>
      </c>
      <c r="CB407">
        <v>4.7473300000000003E-2</v>
      </c>
      <c r="CC407">
        <v>9.4909800000000002E-2</v>
      </c>
      <c r="CD407">
        <v>-7.0113400000000006E-2</v>
      </c>
      <c r="CE407">
        <v>-0.10472629999999999</v>
      </c>
      <c r="CF407">
        <v>-0.3366652</v>
      </c>
      <c r="CG407">
        <v>-0.21466879999999999</v>
      </c>
      <c r="CH407">
        <v>-0.26271559999999999</v>
      </c>
      <c r="CI407">
        <v>-0.35589219999999999</v>
      </c>
      <c r="CJ407">
        <v>-0.37560329999999997</v>
      </c>
      <c r="CK407">
        <v>-8.1929000000000002E-2</v>
      </c>
      <c r="CL407">
        <v>0.27086860000000001</v>
      </c>
      <c r="CM407">
        <v>0.3124904</v>
      </c>
      <c r="CN407">
        <v>0.42459259999999999</v>
      </c>
      <c r="CO407">
        <v>0.42083979999999999</v>
      </c>
      <c r="CP407">
        <v>0.1923156</v>
      </c>
      <c r="CQ407">
        <v>0.3428061</v>
      </c>
      <c r="CR407">
        <v>0.61642750000000002</v>
      </c>
      <c r="CS407">
        <v>0.30540270000000003</v>
      </c>
      <c r="CT407">
        <v>0.1201294</v>
      </c>
      <c r="CU407">
        <v>0.1922671</v>
      </c>
      <c r="CV407">
        <v>0.31398150000000002</v>
      </c>
      <c r="CW407">
        <v>0.32663300000000001</v>
      </c>
      <c r="CX407">
        <v>0.2289011</v>
      </c>
      <c r="CY407">
        <v>0.26311830000000003</v>
      </c>
      <c r="CZ407">
        <v>0.136824</v>
      </c>
      <c r="DA407">
        <v>0.18911320000000001</v>
      </c>
      <c r="DB407">
        <v>1.63102E-2</v>
      </c>
      <c r="DC407">
        <v>-2.5239899999999999E-2</v>
      </c>
      <c r="DD407">
        <v>-0.23295769999999999</v>
      </c>
      <c r="DE407">
        <v>-0.1042111</v>
      </c>
      <c r="DF407">
        <v>-0.15320120000000001</v>
      </c>
      <c r="DG407">
        <v>-0.2390526</v>
      </c>
      <c r="DH407">
        <v>-0.24798539999999999</v>
      </c>
      <c r="DI407">
        <v>6.5226900000000004E-2</v>
      </c>
      <c r="DJ407">
        <v>0.42395870000000002</v>
      </c>
      <c r="DK407">
        <v>0.4772671</v>
      </c>
      <c r="DL407">
        <v>0.58299670000000003</v>
      </c>
      <c r="DM407">
        <v>0.55735080000000004</v>
      </c>
      <c r="DN407">
        <v>0.3344337</v>
      </c>
      <c r="DO407">
        <v>0.46992820000000002</v>
      </c>
      <c r="DP407">
        <v>0.73130729999999999</v>
      </c>
      <c r="DQ407">
        <v>0.403835</v>
      </c>
      <c r="DR407">
        <v>0.20757390000000001</v>
      </c>
      <c r="DS407">
        <v>0.28009210000000001</v>
      </c>
      <c r="DT407">
        <v>0.39978200000000003</v>
      </c>
      <c r="DU407">
        <v>0.42162250000000001</v>
      </c>
      <c r="DV407">
        <v>0.35275970000000001</v>
      </c>
      <c r="DW407">
        <v>0.38945819999999998</v>
      </c>
      <c r="DX407">
        <v>0.26583230000000002</v>
      </c>
      <c r="DY407">
        <v>0.32512790000000003</v>
      </c>
      <c r="DZ407">
        <v>0.1410922</v>
      </c>
      <c r="EA407">
        <v>8.9525900000000005E-2</v>
      </c>
      <c r="EB407">
        <v>-8.3220600000000006E-2</v>
      </c>
      <c r="EC407">
        <v>5.5272399999999999E-2</v>
      </c>
      <c r="ED407">
        <v>4.9201999999999996E-3</v>
      </c>
      <c r="EE407">
        <v>-7.0354799999999995E-2</v>
      </c>
      <c r="EF407">
        <v>-6.3725299999999999E-2</v>
      </c>
      <c r="EG407">
        <v>0.27769660000000002</v>
      </c>
      <c r="EH407">
        <v>0.64499649999999997</v>
      </c>
      <c r="EI407">
        <v>0.71517839999999999</v>
      </c>
      <c r="EJ407">
        <v>0.81170710000000001</v>
      </c>
      <c r="EK407">
        <v>0.75445090000000004</v>
      </c>
      <c r="EL407">
        <v>0.53962969999999999</v>
      </c>
      <c r="EM407">
        <v>0.65347219999999995</v>
      </c>
      <c r="EN407">
        <v>0.89717530000000001</v>
      </c>
      <c r="EO407">
        <v>0.54595559999999999</v>
      </c>
      <c r="EP407">
        <v>0.33382980000000001</v>
      </c>
      <c r="EQ407">
        <v>0.40689750000000002</v>
      </c>
      <c r="ER407">
        <v>0.52366440000000003</v>
      </c>
      <c r="ES407">
        <v>0.55877209999999999</v>
      </c>
      <c r="ET407">
        <v>62.651139999999998</v>
      </c>
      <c r="EU407">
        <v>61.545520000000003</v>
      </c>
      <c r="EV407">
        <v>60.163119999999999</v>
      </c>
      <c r="EW407">
        <v>59.047580000000004</v>
      </c>
      <c r="EX407">
        <v>57.981020000000001</v>
      </c>
      <c r="EY407">
        <v>56.94941</v>
      </c>
      <c r="EZ407">
        <v>56.650590000000001</v>
      </c>
      <c r="FA407">
        <v>57.165730000000003</v>
      </c>
      <c r="FB407">
        <v>59.366860000000003</v>
      </c>
      <c r="FC407">
        <v>62.829149999999998</v>
      </c>
      <c r="FD407">
        <v>65.345849999999999</v>
      </c>
      <c r="FE407">
        <v>68.006180000000001</v>
      </c>
      <c r="FF407">
        <v>70.223470000000006</v>
      </c>
      <c r="FG407">
        <v>72.177239999999998</v>
      </c>
      <c r="FH407">
        <v>74.023060000000001</v>
      </c>
      <c r="FI407">
        <v>75.298680000000004</v>
      </c>
      <c r="FJ407">
        <v>75.246539999999996</v>
      </c>
      <c r="FK407">
        <v>74.259280000000004</v>
      </c>
      <c r="FL407">
        <v>71.713719999999995</v>
      </c>
      <c r="FM407">
        <v>69.459320000000005</v>
      </c>
      <c r="FN407">
        <v>67.503299999999996</v>
      </c>
      <c r="FO407">
        <v>65.395129999999995</v>
      </c>
      <c r="FP407">
        <v>63.36909</v>
      </c>
      <c r="FQ407">
        <v>62.170749999999998</v>
      </c>
      <c r="FR407">
        <v>0.1203861</v>
      </c>
      <c r="FS407">
        <v>0.1456528</v>
      </c>
      <c r="FT407">
        <v>0.23425850000000001</v>
      </c>
    </row>
    <row r="408" spans="1:176" x14ac:dyDescent="0.2">
      <c r="A408" t="s">
        <v>199</v>
      </c>
      <c r="B408" t="s">
        <v>195</v>
      </c>
      <c r="C408" t="s">
        <v>1</v>
      </c>
      <c r="D408" t="s">
        <v>235</v>
      </c>
      <c r="E408">
        <v>399</v>
      </c>
      <c r="F408">
        <v>8.6336569999999995</v>
      </c>
      <c r="G408">
        <v>8.4299090000000003</v>
      </c>
      <c r="H408">
        <v>8.3069459999999999</v>
      </c>
      <c r="I408">
        <v>8.3789639999999999</v>
      </c>
      <c r="J408">
        <v>8.5169960000000007</v>
      </c>
      <c r="K408">
        <v>9.3678319999999999</v>
      </c>
      <c r="L408">
        <v>10.216060000000001</v>
      </c>
      <c r="M408">
        <v>11.44725</v>
      </c>
      <c r="N408">
        <v>13.3767</v>
      </c>
      <c r="O408">
        <v>15.22349</v>
      </c>
      <c r="P408">
        <v>16.77948</v>
      </c>
      <c r="Q408">
        <v>18.135529999999999</v>
      </c>
      <c r="R408">
        <v>18.666869999999999</v>
      </c>
      <c r="S408">
        <v>19.55087</v>
      </c>
      <c r="T408">
        <v>20.058769999999999</v>
      </c>
      <c r="U408">
        <v>19.527619999999999</v>
      </c>
      <c r="V408">
        <v>18.38429</v>
      </c>
      <c r="W408">
        <v>16.692720000000001</v>
      </c>
      <c r="X408">
        <v>15.13758</v>
      </c>
      <c r="Y408">
        <v>14.477600000000001</v>
      </c>
      <c r="Z408">
        <v>13.356540000000001</v>
      </c>
      <c r="AA408">
        <v>11.83667</v>
      </c>
      <c r="AB408">
        <v>10.332380000000001</v>
      </c>
      <c r="AC408">
        <v>9.3018610000000006</v>
      </c>
      <c r="AD408">
        <v>-7.1673000000000001E-2</v>
      </c>
      <c r="AE408">
        <v>-6.1682500000000001E-2</v>
      </c>
      <c r="AF408">
        <v>-0.15626599999999999</v>
      </c>
      <c r="AG408">
        <v>-0.14207210000000001</v>
      </c>
      <c r="AH408">
        <v>-0.26183279999999998</v>
      </c>
      <c r="AI408">
        <v>-0.29746630000000002</v>
      </c>
      <c r="AJ408">
        <v>-0.51028399999999996</v>
      </c>
      <c r="AK408">
        <v>-0.38609579999999999</v>
      </c>
      <c r="AL408">
        <v>-0.44626260000000001</v>
      </c>
      <c r="AM408">
        <v>-0.3552517</v>
      </c>
      <c r="AN408">
        <v>-0.44729930000000001</v>
      </c>
      <c r="AO408">
        <v>-0.27807270000000001</v>
      </c>
      <c r="AP408">
        <v>-9.0995999999999994E-2</v>
      </c>
      <c r="AQ408">
        <v>-0.15051629999999999</v>
      </c>
      <c r="AR408">
        <v>-3.8752000000000002E-2</v>
      </c>
      <c r="AS408">
        <v>0.12946550000000001</v>
      </c>
      <c r="AT408">
        <v>4.1121400000000002E-2</v>
      </c>
      <c r="AU408">
        <v>0.12406200000000001</v>
      </c>
      <c r="AV408">
        <v>0.3695291</v>
      </c>
      <c r="AW408">
        <v>0.19416340000000001</v>
      </c>
      <c r="AX408">
        <v>0.10510120000000001</v>
      </c>
      <c r="AY408">
        <v>0.14406340000000001</v>
      </c>
      <c r="AZ408">
        <v>0.18233009999999999</v>
      </c>
      <c r="BA408">
        <v>0.1247033</v>
      </c>
      <c r="BB408">
        <v>5.2185599999999999E-2</v>
      </c>
      <c r="BC408">
        <v>6.4657400000000004E-2</v>
      </c>
      <c r="BD408">
        <v>-2.7257799999999999E-2</v>
      </c>
      <c r="BE408">
        <v>-6.0574000000000001E-3</v>
      </c>
      <c r="BF408">
        <v>-0.1370508</v>
      </c>
      <c r="BG408">
        <v>-0.18270049999999999</v>
      </c>
      <c r="BH408">
        <v>-0.3605468</v>
      </c>
      <c r="BI408">
        <v>-0.22661229999999999</v>
      </c>
      <c r="BJ408">
        <v>-0.28814119999999999</v>
      </c>
      <c r="BK408">
        <v>-0.18655389999999999</v>
      </c>
      <c r="BL408">
        <v>-0.26303919999999997</v>
      </c>
      <c r="BM408">
        <v>-6.5602999999999995E-2</v>
      </c>
      <c r="BN408">
        <v>0.13004180000000001</v>
      </c>
      <c r="BO408">
        <v>8.7395100000000003E-2</v>
      </c>
      <c r="BP408">
        <v>0.1899583</v>
      </c>
      <c r="BQ408">
        <v>0.32656560000000001</v>
      </c>
      <c r="BR408">
        <v>0.24631739999999999</v>
      </c>
      <c r="BS408">
        <v>0.30760609999999999</v>
      </c>
      <c r="BT408">
        <v>0.53539720000000002</v>
      </c>
      <c r="BU408">
        <v>0.33628409999999997</v>
      </c>
      <c r="BV408">
        <v>0.23135710000000001</v>
      </c>
      <c r="BW408">
        <v>0.27086880000000002</v>
      </c>
      <c r="BX408">
        <v>0.3062125</v>
      </c>
      <c r="BY408">
        <v>0.261853</v>
      </c>
      <c r="BZ408">
        <v>0.1379697</v>
      </c>
      <c r="CA408">
        <v>0.15215999999999999</v>
      </c>
      <c r="CB408">
        <v>6.2092899999999999E-2</v>
      </c>
      <c r="CC408">
        <v>8.8146000000000002E-2</v>
      </c>
      <c r="CD408">
        <v>-5.0627199999999997E-2</v>
      </c>
      <c r="CE408">
        <v>-0.1032141</v>
      </c>
      <c r="CF408">
        <v>-0.25683929999999999</v>
      </c>
      <c r="CG408">
        <v>-0.1161546</v>
      </c>
      <c r="CH408">
        <v>-0.1786268</v>
      </c>
      <c r="CI408">
        <v>-6.9714300000000007E-2</v>
      </c>
      <c r="CJ408">
        <v>-0.13542129999999999</v>
      </c>
      <c r="CK408">
        <v>8.1552899999999998E-2</v>
      </c>
      <c r="CL408">
        <v>0.28313189999999999</v>
      </c>
      <c r="CM408">
        <v>0.2521718</v>
      </c>
      <c r="CN408">
        <v>0.34836240000000002</v>
      </c>
      <c r="CO408">
        <v>0.4630765</v>
      </c>
      <c r="CP408">
        <v>0.38843549999999999</v>
      </c>
      <c r="CQ408">
        <v>0.43472820000000001</v>
      </c>
      <c r="CR408">
        <v>0.65027690000000005</v>
      </c>
      <c r="CS408">
        <v>0.4347164</v>
      </c>
      <c r="CT408">
        <v>0.31880160000000002</v>
      </c>
      <c r="CU408">
        <v>0.35869380000000001</v>
      </c>
      <c r="CV408">
        <v>0.392013</v>
      </c>
      <c r="CW408">
        <v>0.35684250000000001</v>
      </c>
      <c r="CX408">
        <v>0.2237538</v>
      </c>
      <c r="CY408">
        <v>0.23966270000000001</v>
      </c>
      <c r="CZ408">
        <v>0.15144360000000001</v>
      </c>
      <c r="DA408">
        <v>0.18234939999999999</v>
      </c>
      <c r="DB408">
        <v>3.5796399999999999E-2</v>
      </c>
      <c r="DC408">
        <v>-2.3727700000000001E-2</v>
      </c>
      <c r="DD408">
        <v>-0.15313180000000001</v>
      </c>
      <c r="DE408">
        <v>-5.6968000000000001E-3</v>
      </c>
      <c r="DF408">
        <v>-6.9112400000000004E-2</v>
      </c>
      <c r="DG408">
        <v>4.7125300000000002E-2</v>
      </c>
      <c r="DH408">
        <v>-7.8033E-3</v>
      </c>
      <c r="DI408">
        <v>0.22870879999999999</v>
      </c>
      <c r="DJ408">
        <v>0.436222</v>
      </c>
      <c r="DK408">
        <v>0.4169484</v>
      </c>
      <c r="DL408">
        <v>0.50676639999999995</v>
      </c>
      <c r="DM408">
        <v>0.59958750000000005</v>
      </c>
      <c r="DN408">
        <v>0.53055350000000001</v>
      </c>
      <c r="DO408">
        <v>0.56185019999999997</v>
      </c>
      <c r="DP408">
        <v>0.76515659999999996</v>
      </c>
      <c r="DQ408">
        <v>0.53314870000000003</v>
      </c>
      <c r="DR408">
        <v>0.406246</v>
      </c>
      <c r="DS408">
        <v>0.44651879999999999</v>
      </c>
      <c r="DT408">
        <v>0.4778136</v>
      </c>
      <c r="DU408">
        <v>0.45183200000000001</v>
      </c>
      <c r="DV408">
        <v>0.34761239999999999</v>
      </c>
      <c r="DW408">
        <v>0.36600260000000001</v>
      </c>
      <c r="DX408">
        <v>0.28045189999999998</v>
      </c>
      <c r="DY408">
        <v>0.31836409999999998</v>
      </c>
      <c r="DZ408">
        <v>0.16057840000000001</v>
      </c>
      <c r="EA408">
        <v>9.1038099999999997E-2</v>
      </c>
      <c r="EB408">
        <v>-3.3945999999999998E-3</v>
      </c>
      <c r="EC408">
        <v>0.1537866</v>
      </c>
      <c r="ED408">
        <v>8.9009000000000005E-2</v>
      </c>
      <c r="EE408">
        <v>0.21582309999999999</v>
      </c>
      <c r="EF408">
        <v>0.17645669999999999</v>
      </c>
      <c r="EG408">
        <v>0.44117849999999997</v>
      </c>
      <c r="EH408">
        <v>0.6572597</v>
      </c>
      <c r="EI408">
        <v>0.65485979999999999</v>
      </c>
      <c r="EJ408">
        <v>0.73547680000000004</v>
      </c>
      <c r="EK408">
        <v>0.79668760000000005</v>
      </c>
      <c r="EL408">
        <v>0.73574949999999995</v>
      </c>
      <c r="EM408">
        <v>0.74539429999999995</v>
      </c>
      <c r="EN408">
        <v>0.93102470000000004</v>
      </c>
      <c r="EO408">
        <v>0.67526929999999996</v>
      </c>
      <c r="EP408">
        <v>0.53250189999999997</v>
      </c>
      <c r="EQ408">
        <v>0.57332419999999995</v>
      </c>
      <c r="ER408">
        <v>0.60169600000000001</v>
      </c>
      <c r="ES408">
        <v>0.58898170000000005</v>
      </c>
      <c r="ET408">
        <v>67.249129999999994</v>
      </c>
      <c r="EU408">
        <v>66.281649999999999</v>
      </c>
      <c r="EV408">
        <v>65.265799999999999</v>
      </c>
      <c r="EW408">
        <v>64.509609999999995</v>
      </c>
      <c r="EX408">
        <v>63.905459999999998</v>
      </c>
      <c r="EY408">
        <v>63.407029999999999</v>
      </c>
      <c r="EZ408">
        <v>62.8566</v>
      </c>
      <c r="FA408">
        <v>63.414169999999999</v>
      </c>
      <c r="FB408">
        <v>65.962909999999994</v>
      </c>
      <c r="FC408">
        <v>69.061890000000005</v>
      </c>
      <c r="FD408">
        <v>72.361819999999994</v>
      </c>
      <c r="FE408">
        <v>75.564760000000007</v>
      </c>
      <c r="FF408">
        <v>78.428259999999995</v>
      </c>
      <c r="FG408">
        <v>81.069770000000005</v>
      </c>
      <c r="FH408">
        <v>83.097759999999994</v>
      </c>
      <c r="FI408">
        <v>84.135850000000005</v>
      </c>
      <c r="FJ408">
        <v>84.143109999999993</v>
      </c>
      <c r="FK408">
        <v>82.887240000000006</v>
      </c>
      <c r="FL408">
        <v>80.336939999999998</v>
      </c>
      <c r="FM408">
        <v>76.924689999999998</v>
      </c>
      <c r="FN408">
        <v>73.838459999999998</v>
      </c>
      <c r="FO408">
        <v>71.737819999999999</v>
      </c>
      <c r="FP408">
        <v>69.858760000000004</v>
      </c>
      <c r="FQ408">
        <v>68.409589999999994</v>
      </c>
      <c r="FR408">
        <v>0.1203861</v>
      </c>
      <c r="FS408">
        <v>0.1456528</v>
      </c>
      <c r="FT408">
        <v>0.23425850000000001</v>
      </c>
    </row>
    <row r="409" spans="1:176" x14ac:dyDescent="0.2">
      <c r="A409" t="s">
        <v>199</v>
      </c>
      <c r="B409" t="s">
        <v>195</v>
      </c>
      <c r="C409" t="s">
        <v>1</v>
      </c>
      <c r="D409" t="s">
        <v>246</v>
      </c>
      <c r="E409">
        <v>399</v>
      </c>
      <c r="F409">
        <v>9.1078250000000001</v>
      </c>
      <c r="G409">
        <v>8.8016500000000004</v>
      </c>
      <c r="H409">
        <v>8.6869350000000001</v>
      </c>
      <c r="I409">
        <v>8.6774799999999992</v>
      </c>
      <c r="J409">
        <v>8.7642659999999992</v>
      </c>
      <c r="K409">
        <v>9.5064799999999998</v>
      </c>
      <c r="L409">
        <v>10.33746</v>
      </c>
      <c r="M409">
        <v>11.88156</v>
      </c>
      <c r="N409">
        <v>14.31138</v>
      </c>
      <c r="O409">
        <v>16.79522</v>
      </c>
      <c r="P409">
        <v>18.72617</v>
      </c>
      <c r="Q409">
        <v>20.4618</v>
      </c>
      <c r="R409">
        <v>21.333279999999998</v>
      </c>
      <c r="S409">
        <v>22.279209999999999</v>
      </c>
      <c r="T409">
        <v>22.84609</v>
      </c>
      <c r="U409">
        <v>22.352830000000001</v>
      </c>
      <c r="V409">
        <v>21.08276</v>
      </c>
      <c r="W409">
        <v>19.33803</v>
      </c>
      <c r="X409">
        <v>17.35202</v>
      </c>
      <c r="Y409">
        <v>16.338909999999998</v>
      </c>
      <c r="Z409">
        <v>14.95499</v>
      </c>
      <c r="AA409">
        <v>13.562670000000001</v>
      </c>
      <c r="AB409">
        <v>11.51404</v>
      </c>
      <c r="AC409">
        <v>10.174609999999999</v>
      </c>
      <c r="AD409">
        <v>-0.1651832</v>
      </c>
      <c r="AE409">
        <v>-0.16955500000000001</v>
      </c>
      <c r="AF409">
        <v>-0.2017629</v>
      </c>
      <c r="AG409">
        <v>-0.21412619999999999</v>
      </c>
      <c r="AH409">
        <v>-0.32424989999999998</v>
      </c>
      <c r="AI409">
        <v>-0.3673459</v>
      </c>
      <c r="AJ409">
        <v>-0.48460019999999998</v>
      </c>
      <c r="AK409">
        <v>-0.33612039999999999</v>
      </c>
      <c r="AL409">
        <v>-0.39465040000000001</v>
      </c>
      <c r="AM409">
        <v>-0.1203854</v>
      </c>
      <c r="AN409">
        <v>-0.26300040000000002</v>
      </c>
      <c r="AO409">
        <v>-0.16509699999999999</v>
      </c>
      <c r="AP409">
        <v>-0.1345885</v>
      </c>
      <c r="AQ409">
        <v>-0.25639099999999998</v>
      </c>
      <c r="AR409">
        <v>-0.16298989999999999</v>
      </c>
      <c r="AS409">
        <v>0.1204779</v>
      </c>
      <c r="AT409">
        <v>0.174238</v>
      </c>
      <c r="AU409">
        <v>0.17083319999999999</v>
      </c>
      <c r="AV409">
        <v>0.37397000000000002</v>
      </c>
      <c r="AW409">
        <v>0.29569000000000001</v>
      </c>
      <c r="AX409">
        <v>0.2518145</v>
      </c>
      <c r="AY409">
        <v>0.2289901</v>
      </c>
      <c r="AZ409">
        <v>0.18669079999999999</v>
      </c>
      <c r="BA409">
        <v>7.8519699999999998E-2</v>
      </c>
      <c r="BB409">
        <v>-4.1324600000000003E-2</v>
      </c>
      <c r="BC409">
        <v>-4.3215099999999999E-2</v>
      </c>
      <c r="BD409">
        <v>-7.2754700000000005E-2</v>
      </c>
      <c r="BE409">
        <v>-7.81115E-2</v>
      </c>
      <c r="BF409">
        <v>-0.1994679</v>
      </c>
      <c r="BG409">
        <v>-0.25258009999999997</v>
      </c>
      <c r="BH409">
        <v>-0.33486310000000002</v>
      </c>
      <c r="BI409">
        <v>-0.17663699999999999</v>
      </c>
      <c r="BJ409">
        <v>-0.23652899999999999</v>
      </c>
      <c r="BK409">
        <v>4.8312399999999998E-2</v>
      </c>
      <c r="BL409">
        <v>-7.8740400000000002E-2</v>
      </c>
      <c r="BM409">
        <v>4.7372699999999997E-2</v>
      </c>
      <c r="BN409">
        <v>8.6449200000000004E-2</v>
      </c>
      <c r="BO409">
        <v>-1.8479599999999999E-2</v>
      </c>
      <c r="BP409">
        <v>6.5720399999999998E-2</v>
      </c>
      <c r="BQ409">
        <v>0.31757800000000003</v>
      </c>
      <c r="BR409">
        <v>0.37943389999999999</v>
      </c>
      <c r="BS409">
        <v>0.3543772</v>
      </c>
      <c r="BT409">
        <v>0.53983809999999999</v>
      </c>
      <c r="BU409">
        <v>0.43781059999999999</v>
      </c>
      <c r="BV409">
        <v>0.37807039999999997</v>
      </c>
      <c r="BW409">
        <v>0.35579549999999999</v>
      </c>
      <c r="BX409">
        <v>0.31057319999999999</v>
      </c>
      <c r="BY409">
        <v>0.21566940000000001</v>
      </c>
      <c r="BZ409">
        <v>4.4459499999999999E-2</v>
      </c>
      <c r="CA409">
        <v>4.42875E-2</v>
      </c>
      <c r="CB409">
        <v>1.6596E-2</v>
      </c>
      <c r="CC409">
        <v>1.6091899999999999E-2</v>
      </c>
      <c r="CD409">
        <v>-0.1130442</v>
      </c>
      <c r="CE409">
        <v>-0.17309369999999999</v>
      </c>
      <c r="CF409">
        <v>-0.23115550000000001</v>
      </c>
      <c r="CG409">
        <v>-6.6179199999999994E-2</v>
      </c>
      <c r="CH409">
        <v>-0.12701460000000001</v>
      </c>
      <c r="CI409">
        <v>0.16515189999999999</v>
      </c>
      <c r="CJ409">
        <v>4.8877499999999997E-2</v>
      </c>
      <c r="CK409">
        <v>0.19452849999999999</v>
      </c>
      <c r="CL409">
        <v>0.23953930000000001</v>
      </c>
      <c r="CM409">
        <v>0.14629710000000001</v>
      </c>
      <c r="CN409">
        <v>0.2241245</v>
      </c>
      <c r="CO409">
        <v>0.45408900000000002</v>
      </c>
      <c r="CP409">
        <v>0.52155200000000002</v>
      </c>
      <c r="CQ409">
        <v>0.48149930000000002</v>
      </c>
      <c r="CR409">
        <v>0.65471780000000002</v>
      </c>
      <c r="CS409">
        <v>0.53624289999999997</v>
      </c>
      <c r="CT409">
        <v>0.46551480000000001</v>
      </c>
      <c r="CU409">
        <v>0.44362049999999997</v>
      </c>
      <c r="CV409">
        <v>0.3963737</v>
      </c>
      <c r="CW409">
        <v>0.31065880000000001</v>
      </c>
      <c r="CX409">
        <v>0.13024359999999999</v>
      </c>
      <c r="CY409">
        <v>0.13179009999999999</v>
      </c>
      <c r="CZ409">
        <v>0.1059467</v>
      </c>
      <c r="DA409">
        <v>0.1102953</v>
      </c>
      <c r="DB409">
        <v>-2.6620600000000001E-2</v>
      </c>
      <c r="DC409">
        <v>-9.3607300000000004E-2</v>
      </c>
      <c r="DD409">
        <v>-0.12744800000000001</v>
      </c>
      <c r="DE409">
        <v>4.4278499999999998E-2</v>
      </c>
      <c r="DF409">
        <v>-1.75002E-2</v>
      </c>
      <c r="DG409">
        <v>0.28199150000000001</v>
      </c>
      <c r="DH409">
        <v>0.1764955</v>
      </c>
      <c r="DI409">
        <v>0.3416844</v>
      </c>
      <c r="DJ409">
        <v>0.39262940000000002</v>
      </c>
      <c r="DK409">
        <v>0.31107380000000001</v>
      </c>
      <c r="DL409">
        <v>0.3825286</v>
      </c>
      <c r="DM409">
        <v>0.59059989999999996</v>
      </c>
      <c r="DN409">
        <v>0.66367010000000004</v>
      </c>
      <c r="DO409">
        <v>0.60862139999999998</v>
      </c>
      <c r="DP409">
        <v>0.76959750000000005</v>
      </c>
      <c r="DQ409">
        <v>0.63467519999999999</v>
      </c>
      <c r="DR409">
        <v>0.55295930000000004</v>
      </c>
      <c r="DS409">
        <v>0.53144559999999996</v>
      </c>
      <c r="DT409">
        <v>0.4821743</v>
      </c>
      <c r="DU409">
        <v>0.40564830000000002</v>
      </c>
      <c r="DV409">
        <v>0.2541022</v>
      </c>
      <c r="DW409">
        <v>0.25813000000000003</v>
      </c>
      <c r="DX409">
        <v>0.234955</v>
      </c>
      <c r="DY409">
        <v>0.24631</v>
      </c>
      <c r="DZ409">
        <v>9.8161399999999996E-2</v>
      </c>
      <c r="EA409">
        <v>2.11585E-2</v>
      </c>
      <c r="EB409">
        <v>2.2289099999999999E-2</v>
      </c>
      <c r="EC409">
        <v>0.203762</v>
      </c>
      <c r="ED409">
        <v>0.1406212</v>
      </c>
      <c r="EE409">
        <v>0.45068930000000001</v>
      </c>
      <c r="EF409">
        <v>0.36075550000000001</v>
      </c>
      <c r="EG409">
        <v>0.55415409999999998</v>
      </c>
      <c r="EH409">
        <v>0.61366710000000002</v>
      </c>
      <c r="EI409">
        <v>0.5489851</v>
      </c>
      <c r="EJ409">
        <v>0.61123890000000003</v>
      </c>
      <c r="EK409">
        <v>0.78769999999999996</v>
      </c>
      <c r="EL409">
        <v>0.86886609999999997</v>
      </c>
      <c r="EM409">
        <v>0.79216549999999997</v>
      </c>
      <c r="EN409">
        <v>0.93546560000000001</v>
      </c>
      <c r="EO409">
        <v>0.77679589999999998</v>
      </c>
      <c r="EP409">
        <v>0.67921520000000002</v>
      </c>
      <c r="EQ409">
        <v>0.65825089999999997</v>
      </c>
      <c r="ER409">
        <v>0.60605659999999995</v>
      </c>
      <c r="ES409">
        <v>0.542798</v>
      </c>
      <c r="ET409">
        <v>71.973150000000004</v>
      </c>
      <c r="EU409">
        <v>70.237790000000004</v>
      </c>
      <c r="EV409">
        <v>68.125500000000002</v>
      </c>
      <c r="EW409">
        <v>67.684960000000004</v>
      </c>
      <c r="EX409">
        <v>66.843729999999994</v>
      </c>
      <c r="EY409">
        <v>65.878429999999994</v>
      </c>
      <c r="EZ409">
        <v>65.141729999999995</v>
      </c>
      <c r="FA409">
        <v>66.832819999999998</v>
      </c>
      <c r="FB409">
        <v>69.744579999999999</v>
      </c>
      <c r="FC409">
        <v>74.033439999999999</v>
      </c>
      <c r="FD409">
        <v>77.85136</v>
      </c>
      <c r="FE409">
        <v>82.085570000000004</v>
      </c>
      <c r="FF409">
        <v>86.312970000000007</v>
      </c>
      <c r="FG409">
        <v>90.138779999999997</v>
      </c>
      <c r="FH409">
        <v>93.246989999999997</v>
      </c>
      <c r="FI409">
        <v>94.831469999999996</v>
      </c>
      <c r="FJ409">
        <v>94.763210000000001</v>
      </c>
      <c r="FK409">
        <v>93.63597</v>
      </c>
      <c r="FL409">
        <v>90.705699999999993</v>
      </c>
      <c r="FM409">
        <v>86.161720000000003</v>
      </c>
      <c r="FN409">
        <v>82.681089999999998</v>
      </c>
      <c r="FO409">
        <v>80.096000000000004</v>
      </c>
      <c r="FP409">
        <v>77.418220000000005</v>
      </c>
      <c r="FQ409">
        <v>75.123249999999999</v>
      </c>
      <c r="FR409">
        <v>0.1203861</v>
      </c>
      <c r="FS409">
        <v>0.1456528</v>
      </c>
      <c r="FT409">
        <v>0.23425850000000001</v>
      </c>
    </row>
    <row r="410" spans="1:176" x14ac:dyDescent="0.2">
      <c r="A410" t="s">
        <v>1</v>
      </c>
      <c r="B410" t="s">
        <v>1</v>
      </c>
      <c r="C410" t="s">
        <v>204</v>
      </c>
      <c r="D410" t="s">
        <v>227</v>
      </c>
      <c r="E410">
        <v>2274</v>
      </c>
      <c r="F410">
        <v>1.049585</v>
      </c>
      <c r="G410">
        <v>1.0250649999999999</v>
      </c>
      <c r="H410">
        <v>1.00115</v>
      </c>
      <c r="I410">
        <v>1.00183</v>
      </c>
      <c r="J410">
        <v>1.048578</v>
      </c>
      <c r="K410">
        <v>1.1607719999999999</v>
      </c>
      <c r="L410">
        <v>1.457246</v>
      </c>
      <c r="M410">
        <v>1.803118</v>
      </c>
      <c r="N410">
        <v>2.034745</v>
      </c>
      <c r="O410">
        <v>2.0547650000000002</v>
      </c>
      <c r="P410">
        <v>2.1305670000000001</v>
      </c>
      <c r="Q410">
        <v>2.1988530000000002</v>
      </c>
      <c r="R410">
        <v>2.1575229999999999</v>
      </c>
      <c r="S410">
        <v>2.266988</v>
      </c>
      <c r="T410">
        <v>2.255973</v>
      </c>
      <c r="U410">
        <v>2.1469800000000001</v>
      </c>
      <c r="V410">
        <v>1.906406</v>
      </c>
      <c r="W410">
        <v>1.5638890000000001</v>
      </c>
      <c r="X410">
        <v>1.3912100000000001</v>
      </c>
      <c r="Y410">
        <v>1.3286610000000001</v>
      </c>
      <c r="Z410">
        <v>1.354528</v>
      </c>
      <c r="AA410">
        <v>1.2956840000000001</v>
      </c>
      <c r="AB410">
        <v>1.204507</v>
      </c>
      <c r="AC410">
        <v>1.10327</v>
      </c>
      <c r="AD410">
        <v>0.1103029</v>
      </c>
      <c r="AE410">
        <v>0.101106</v>
      </c>
      <c r="AF410">
        <v>8.5111500000000007E-2</v>
      </c>
      <c r="AG410">
        <v>8.3394499999999996E-2</v>
      </c>
      <c r="AH410">
        <v>8.5374699999999998E-2</v>
      </c>
      <c r="AI410">
        <v>5.7206399999999998E-2</v>
      </c>
      <c r="AJ410">
        <v>5.5061400000000003E-2</v>
      </c>
      <c r="AK410">
        <v>8.5813500000000001E-2</v>
      </c>
      <c r="AL410">
        <v>8.8004499999999999E-2</v>
      </c>
      <c r="AM410">
        <v>6.1776900000000003E-2</v>
      </c>
      <c r="AN410">
        <v>0.1034033</v>
      </c>
      <c r="AO410">
        <v>0.1615605</v>
      </c>
      <c r="AP410">
        <v>0.19387380000000001</v>
      </c>
      <c r="AQ410">
        <v>0.2286619</v>
      </c>
      <c r="AR410">
        <v>0.22372159999999999</v>
      </c>
      <c r="AS410">
        <v>0.22329740000000001</v>
      </c>
      <c r="AT410">
        <v>0.238618</v>
      </c>
      <c r="AU410">
        <v>0.22892290000000001</v>
      </c>
      <c r="AV410">
        <v>0.26191759999999997</v>
      </c>
      <c r="AW410">
        <v>0.27426610000000001</v>
      </c>
      <c r="AX410">
        <v>0.25283889999999998</v>
      </c>
      <c r="AY410">
        <v>0.23191819999999999</v>
      </c>
      <c r="AZ410">
        <v>0.16304060000000001</v>
      </c>
      <c r="BA410">
        <v>0.11955449999999999</v>
      </c>
      <c r="BB410">
        <v>0.12046709999999999</v>
      </c>
      <c r="BC410">
        <v>0.1101446</v>
      </c>
      <c r="BD410">
        <v>9.5340900000000006E-2</v>
      </c>
      <c r="BE410">
        <v>9.3969800000000006E-2</v>
      </c>
      <c r="BF410">
        <v>9.5908999999999994E-2</v>
      </c>
      <c r="BG410">
        <v>7.0208199999999998E-2</v>
      </c>
      <c r="BH410">
        <v>6.9317599999999993E-2</v>
      </c>
      <c r="BI410">
        <v>9.9340100000000001E-2</v>
      </c>
      <c r="BJ410">
        <v>0.10448300000000001</v>
      </c>
      <c r="BK410">
        <v>8.0836000000000005E-2</v>
      </c>
      <c r="BL410">
        <v>0.1220924</v>
      </c>
      <c r="BM410">
        <v>0.17916950000000001</v>
      </c>
      <c r="BN410">
        <v>0.21030170000000001</v>
      </c>
      <c r="BO410">
        <v>0.2455505</v>
      </c>
      <c r="BP410">
        <v>0.24063970000000001</v>
      </c>
      <c r="BQ410">
        <v>0.2392398</v>
      </c>
      <c r="BR410">
        <v>0.25592769999999998</v>
      </c>
      <c r="BS410">
        <v>0.2469769</v>
      </c>
      <c r="BT410">
        <v>0.27824399999999999</v>
      </c>
      <c r="BU410">
        <v>0.2886128</v>
      </c>
      <c r="BV410">
        <v>0.26526270000000002</v>
      </c>
      <c r="BW410">
        <v>0.24362549999999999</v>
      </c>
      <c r="BX410">
        <v>0.17412449999999999</v>
      </c>
      <c r="BY410">
        <v>0.13036590000000001</v>
      </c>
      <c r="BZ410">
        <v>0.12750690000000001</v>
      </c>
      <c r="CA410">
        <v>0.1164048</v>
      </c>
      <c r="CB410">
        <v>0.10242569999999999</v>
      </c>
      <c r="CC410">
        <v>0.1012942</v>
      </c>
      <c r="CD410">
        <v>0.10320509999999999</v>
      </c>
      <c r="CE410">
        <v>7.9213199999999998E-2</v>
      </c>
      <c r="CF410">
        <v>7.9191300000000006E-2</v>
      </c>
      <c r="CG410">
        <v>0.1087086</v>
      </c>
      <c r="CH410">
        <v>0.1158961</v>
      </c>
      <c r="CI410">
        <v>9.4036300000000003E-2</v>
      </c>
      <c r="CJ410">
        <v>0.1350364</v>
      </c>
      <c r="CK410">
        <v>0.19136549999999999</v>
      </c>
      <c r="CL410">
        <v>0.2216796</v>
      </c>
      <c r="CM410">
        <v>0.25724760000000002</v>
      </c>
      <c r="CN410">
        <v>0.2523571</v>
      </c>
      <c r="CO410">
        <v>0.25028149999999999</v>
      </c>
      <c r="CP410">
        <v>0.2679164</v>
      </c>
      <c r="CQ410">
        <v>0.25948100000000002</v>
      </c>
      <c r="CR410">
        <v>0.28955170000000002</v>
      </c>
      <c r="CS410">
        <v>0.29854940000000002</v>
      </c>
      <c r="CT410">
        <v>0.27386729999999998</v>
      </c>
      <c r="CU410">
        <v>0.25173390000000001</v>
      </c>
      <c r="CV410">
        <v>0.18180109999999999</v>
      </c>
      <c r="CW410">
        <v>0.1378538</v>
      </c>
      <c r="CX410">
        <v>0.13454659999999999</v>
      </c>
      <c r="CY410">
        <v>0.12266489999999999</v>
      </c>
      <c r="CZ410">
        <v>0.1095105</v>
      </c>
      <c r="DA410">
        <v>0.1086186</v>
      </c>
      <c r="DB410">
        <v>0.1105011</v>
      </c>
      <c r="DC410">
        <v>8.8218199999999997E-2</v>
      </c>
      <c r="DD410">
        <v>8.9065099999999994E-2</v>
      </c>
      <c r="DE410">
        <v>0.118077</v>
      </c>
      <c r="DF410">
        <v>0.12730910000000001</v>
      </c>
      <c r="DG410">
        <v>0.1072366</v>
      </c>
      <c r="DH410">
        <v>0.14798040000000001</v>
      </c>
      <c r="DI410">
        <v>0.2035614</v>
      </c>
      <c r="DJ410">
        <v>0.2330575</v>
      </c>
      <c r="DK410">
        <v>0.26894459999999998</v>
      </c>
      <c r="DL410">
        <v>0.26407449999999999</v>
      </c>
      <c r="DM410">
        <v>0.26132309999999997</v>
      </c>
      <c r="DN410">
        <v>0.27990510000000002</v>
      </c>
      <c r="DO410">
        <v>0.27198509999999998</v>
      </c>
      <c r="DP410">
        <v>0.3008594</v>
      </c>
      <c r="DQ410">
        <v>0.30848589999999998</v>
      </c>
      <c r="DR410">
        <v>0.282472</v>
      </c>
      <c r="DS410">
        <v>0.25984230000000003</v>
      </c>
      <c r="DT410">
        <v>0.1894778</v>
      </c>
      <c r="DU410">
        <v>0.14534159999999999</v>
      </c>
      <c r="DV410">
        <v>0.1447108</v>
      </c>
      <c r="DW410">
        <v>0.1317036</v>
      </c>
      <c r="DX410">
        <v>0.1197399</v>
      </c>
      <c r="DY410">
        <v>0.11919390000000001</v>
      </c>
      <c r="DZ410">
        <v>0.1210355</v>
      </c>
      <c r="EA410">
        <v>0.10122</v>
      </c>
      <c r="EB410">
        <v>0.1033213</v>
      </c>
      <c r="EC410">
        <v>0.13160359999999999</v>
      </c>
      <c r="ED410">
        <v>0.14378759999999999</v>
      </c>
      <c r="EE410">
        <v>0.12629560000000001</v>
      </c>
      <c r="EF410">
        <v>0.1666694</v>
      </c>
      <c r="EG410">
        <v>0.22117039999999999</v>
      </c>
      <c r="EH410">
        <v>0.24948529999999999</v>
      </c>
      <c r="EI410">
        <v>0.28583330000000001</v>
      </c>
      <c r="EJ410">
        <v>0.28099259999999998</v>
      </c>
      <c r="EK410">
        <v>0.2772655</v>
      </c>
      <c r="EL410">
        <v>0.2972149</v>
      </c>
      <c r="EM410">
        <v>0.29003909999999999</v>
      </c>
      <c r="EN410">
        <v>0.31718580000000002</v>
      </c>
      <c r="EO410">
        <v>0.32283260000000003</v>
      </c>
      <c r="EP410">
        <v>0.29489579999999999</v>
      </c>
      <c r="EQ410">
        <v>0.2715496</v>
      </c>
      <c r="ER410">
        <v>0.20056170000000001</v>
      </c>
      <c r="ES410">
        <v>0.15615299999999999</v>
      </c>
      <c r="ET410">
        <v>55.838819999999998</v>
      </c>
      <c r="EU410">
        <v>54.819299999999998</v>
      </c>
      <c r="EV410">
        <v>53.976509999999998</v>
      </c>
      <c r="EW410">
        <v>53.282290000000003</v>
      </c>
      <c r="EX410">
        <v>52.59545</v>
      </c>
      <c r="EY410">
        <v>52.035069999999997</v>
      </c>
      <c r="EZ410">
        <v>51.601410000000001</v>
      </c>
      <c r="FA410">
        <v>53.228610000000003</v>
      </c>
      <c r="FB410">
        <v>56.388179999999998</v>
      </c>
      <c r="FC410">
        <v>59.416240000000002</v>
      </c>
      <c r="FD410">
        <v>62.19867</v>
      </c>
      <c r="FE410">
        <v>64.636300000000006</v>
      </c>
      <c r="FF410">
        <v>66.624549999999999</v>
      </c>
      <c r="FG410">
        <v>68.280799999999999</v>
      </c>
      <c r="FH410">
        <v>69.780100000000004</v>
      </c>
      <c r="FI410">
        <v>70.259929999999997</v>
      </c>
      <c r="FJ410">
        <v>69.727329999999995</v>
      </c>
      <c r="FK410">
        <v>68.531959999999998</v>
      </c>
      <c r="FL410">
        <v>66.528210000000001</v>
      </c>
      <c r="FM410">
        <v>63.420070000000003</v>
      </c>
      <c r="FN410">
        <v>61.327570000000001</v>
      </c>
      <c r="FO410">
        <v>59.742989999999999</v>
      </c>
      <c r="FP410">
        <v>58.413319999999999</v>
      </c>
      <c r="FQ410">
        <v>57.190910000000002</v>
      </c>
      <c r="FR410">
        <v>1.0688899999999999E-2</v>
      </c>
      <c r="FS410">
        <v>1.3602299999999999E-2</v>
      </c>
      <c r="FT410">
        <v>0</v>
      </c>
    </row>
    <row r="411" spans="1:176" x14ac:dyDescent="0.2">
      <c r="A411" t="s">
        <v>1</v>
      </c>
      <c r="B411" t="s">
        <v>1</v>
      </c>
      <c r="C411" t="s">
        <v>204</v>
      </c>
      <c r="D411" t="s">
        <v>238</v>
      </c>
      <c r="E411">
        <v>2274</v>
      </c>
      <c r="F411">
        <v>1.076206</v>
      </c>
      <c r="G411">
        <v>1.061059</v>
      </c>
      <c r="H411">
        <v>0.99615889999999996</v>
      </c>
      <c r="I411">
        <v>0.98906519999999998</v>
      </c>
      <c r="J411">
        <v>1.048376</v>
      </c>
      <c r="K411">
        <v>1.1386849999999999</v>
      </c>
      <c r="L411">
        <v>1.2447440000000001</v>
      </c>
      <c r="M411">
        <v>1.648136</v>
      </c>
      <c r="N411">
        <v>1.8930830000000001</v>
      </c>
      <c r="O411">
        <v>2.0038840000000002</v>
      </c>
      <c r="P411">
        <v>2.1322990000000002</v>
      </c>
      <c r="Q411">
        <v>2.2490839999999999</v>
      </c>
      <c r="R411">
        <v>2.3189350000000002</v>
      </c>
      <c r="S411">
        <v>2.620098</v>
      </c>
      <c r="T411">
        <v>2.6042740000000002</v>
      </c>
      <c r="U411">
        <v>2.6097130000000002</v>
      </c>
      <c r="V411">
        <v>2.344379</v>
      </c>
      <c r="W411">
        <v>1.958283</v>
      </c>
      <c r="X411">
        <v>1.850894</v>
      </c>
      <c r="Y411">
        <v>1.69503</v>
      </c>
      <c r="Z411">
        <v>1.6542030000000001</v>
      </c>
      <c r="AA411">
        <v>1.489595</v>
      </c>
      <c r="AB411">
        <v>1.303666</v>
      </c>
      <c r="AC411">
        <v>1.2184759999999999</v>
      </c>
      <c r="AD411">
        <v>0.11067159999999999</v>
      </c>
      <c r="AE411">
        <v>0.1028598</v>
      </c>
      <c r="AF411">
        <v>7.9451400000000005E-2</v>
      </c>
      <c r="AG411">
        <v>7.6037499999999994E-2</v>
      </c>
      <c r="AH411">
        <v>7.9614900000000002E-2</v>
      </c>
      <c r="AI411">
        <v>-4.9367999999999999E-3</v>
      </c>
      <c r="AJ411">
        <v>-7.7180399999999996E-2</v>
      </c>
      <c r="AK411">
        <v>-1.38449E-2</v>
      </c>
      <c r="AL411">
        <v>4.6984699999999997E-2</v>
      </c>
      <c r="AM411">
        <v>6.7030999999999993E-2</v>
      </c>
      <c r="AN411">
        <v>0.1201262</v>
      </c>
      <c r="AO411">
        <v>8.0980499999999997E-2</v>
      </c>
      <c r="AP411">
        <v>0.1399947</v>
      </c>
      <c r="AQ411">
        <v>0.32513449999999999</v>
      </c>
      <c r="AR411">
        <v>0.28567340000000002</v>
      </c>
      <c r="AS411">
        <v>0.28476970000000001</v>
      </c>
      <c r="AT411">
        <v>0.34147719999999998</v>
      </c>
      <c r="AU411">
        <v>0.30538330000000002</v>
      </c>
      <c r="AV411">
        <v>0.38669369999999997</v>
      </c>
      <c r="AW411">
        <v>0.45039469999999998</v>
      </c>
      <c r="AX411">
        <v>0.40848580000000001</v>
      </c>
      <c r="AY411">
        <v>0.34994930000000002</v>
      </c>
      <c r="AZ411">
        <v>0.17097580000000001</v>
      </c>
      <c r="BA411">
        <v>0.1480129</v>
      </c>
      <c r="BB411">
        <v>0.1208359</v>
      </c>
      <c r="BC411">
        <v>0.1118985</v>
      </c>
      <c r="BD411">
        <v>8.9680800000000005E-2</v>
      </c>
      <c r="BE411">
        <v>8.6612800000000004E-2</v>
      </c>
      <c r="BF411">
        <v>9.0149199999999999E-2</v>
      </c>
      <c r="BG411">
        <v>8.0649999999999993E-3</v>
      </c>
      <c r="BH411">
        <v>-6.29242E-2</v>
      </c>
      <c r="BI411">
        <v>-3.1829999999999998E-4</v>
      </c>
      <c r="BJ411">
        <v>6.34633E-2</v>
      </c>
      <c r="BK411">
        <v>8.6090100000000003E-2</v>
      </c>
      <c r="BL411">
        <v>0.1388153</v>
      </c>
      <c r="BM411">
        <v>9.8589499999999997E-2</v>
      </c>
      <c r="BN411">
        <v>0.15642249999999999</v>
      </c>
      <c r="BO411">
        <v>0.34202320000000003</v>
      </c>
      <c r="BP411">
        <v>0.30259150000000001</v>
      </c>
      <c r="BQ411">
        <v>0.30071209999999998</v>
      </c>
      <c r="BR411">
        <v>0.35878690000000002</v>
      </c>
      <c r="BS411">
        <v>0.32343729999999998</v>
      </c>
      <c r="BT411">
        <v>0.40302009999999999</v>
      </c>
      <c r="BU411">
        <v>0.46474140000000003</v>
      </c>
      <c r="BV411">
        <v>0.42090959999999999</v>
      </c>
      <c r="BW411">
        <v>0.36165659999999999</v>
      </c>
      <c r="BX411">
        <v>0.18205969999999999</v>
      </c>
      <c r="BY411">
        <v>0.1588243</v>
      </c>
      <c r="BZ411">
        <v>0.12787560000000001</v>
      </c>
      <c r="CA411">
        <v>0.11815870000000001</v>
      </c>
      <c r="CB411">
        <v>9.6765599999999993E-2</v>
      </c>
      <c r="CC411">
        <v>9.3937199999999998E-2</v>
      </c>
      <c r="CD411">
        <v>9.7445299999999999E-2</v>
      </c>
      <c r="CE411">
        <v>1.7069999999999998E-2</v>
      </c>
      <c r="CF411">
        <v>-5.3050399999999998E-2</v>
      </c>
      <c r="CG411">
        <v>9.0501999999999996E-3</v>
      </c>
      <c r="CH411">
        <v>7.4876300000000007E-2</v>
      </c>
      <c r="CI411">
        <v>9.9290400000000001E-2</v>
      </c>
      <c r="CJ411">
        <v>0.15175930000000001</v>
      </c>
      <c r="CK411">
        <v>0.11078540000000001</v>
      </c>
      <c r="CL411">
        <v>0.16780039999999999</v>
      </c>
      <c r="CM411">
        <v>0.35372019999999998</v>
      </c>
      <c r="CN411">
        <v>0.3143089</v>
      </c>
      <c r="CO411">
        <v>0.31175370000000002</v>
      </c>
      <c r="CP411">
        <v>0.37077559999999998</v>
      </c>
      <c r="CQ411">
        <v>0.3359414</v>
      </c>
      <c r="CR411">
        <v>0.41432780000000002</v>
      </c>
      <c r="CS411">
        <v>0.47467799999999999</v>
      </c>
      <c r="CT411">
        <v>0.42951430000000002</v>
      </c>
      <c r="CU411">
        <v>0.36976510000000001</v>
      </c>
      <c r="CV411">
        <v>0.1897363</v>
      </c>
      <c r="CW411">
        <v>0.16631219999999999</v>
      </c>
      <c r="CX411">
        <v>0.13491529999999999</v>
      </c>
      <c r="CY411">
        <v>0.1244188</v>
      </c>
      <c r="CZ411">
        <v>0.1038505</v>
      </c>
      <c r="DA411">
        <v>0.10126159999999999</v>
      </c>
      <c r="DB411">
        <v>0.1047413</v>
      </c>
      <c r="DC411">
        <v>2.6075000000000001E-2</v>
      </c>
      <c r="DD411">
        <v>-4.3176699999999998E-2</v>
      </c>
      <c r="DE411">
        <v>1.84186E-2</v>
      </c>
      <c r="DF411">
        <v>8.6289299999999999E-2</v>
      </c>
      <c r="DG411">
        <v>0.1124907</v>
      </c>
      <c r="DH411">
        <v>0.1647033</v>
      </c>
      <c r="DI411">
        <v>0.1229814</v>
      </c>
      <c r="DJ411">
        <v>0.17917830000000001</v>
      </c>
      <c r="DK411">
        <v>0.3654173</v>
      </c>
      <c r="DL411">
        <v>0.32602639999999999</v>
      </c>
      <c r="DM411">
        <v>0.32279540000000001</v>
      </c>
      <c r="DN411">
        <v>0.3827643</v>
      </c>
      <c r="DO411">
        <v>0.34844560000000002</v>
      </c>
      <c r="DP411">
        <v>0.4256355</v>
      </c>
      <c r="DQ411">
        <v>0.4846145</v>
      </c>
      <c r="DR411">
        <v>0.43811889999999998</v>
      </c>
      <c r="DS411">
        <v>0.37787349999999997</v>
      </c>
      <c r="DT411">
        <v>0.19741300000000001</v>
      </c>
      <c r="DU411">
        <v>0.17380010000000001</v>
      </c>
      <c r="DV411">
        <v>0.1450796</v>
      </c>
      <c r="DW411">
        <v>0.13345750000000001</v>
      </c>
      <c r="DX411">
        <v>0.1140799</v>
      </c>
      <c r="DY411">
        <v>0.1118369</v>
      </c>
      <c r="DZ411">
        <v>0.11527569999999999</v>
      </c>
      <c r="EA411">
        <v>3.9076800000000002E-2</v>
      </c>
      <c r="EB411">
        <v>-2.8920499999999998E-2</v>
      </c>
      <c r="EC411">
        <v>3.19452E-2</v>
      </c>
      <c r="ED411">
        <v>0.1027679</v>
      </c>
      <c r="EE411">
        <v>0.13154969999999999</v>
      </c>
      <c r="EF411">
        <v>0.18339230000000001</v>
      </c>
      <c r="EG411">
        <v>0.1405904</v>
      </c>
      <c r="EH411">
        <v>0.19560620000000001</v>
      </c>
      <c r="EI411">
        <v>0.38230589999999998</v>
      </c>
      <c r="EJ411">
        <v>0.34294439999999998</v>
      </c>
      <c r="EK411">
        <v>0.33873779999999998</v>
      </c>
      <c r="EL411">
        <v>0.40007409999999999</v>
      </c>
      <c r="EM411">
        <v>0.36649949999999998</v>
      </c>
      <c r="EN411">
        <v>0.44196190000000002</v>
      </c>
      <c r="EO411">
        <v>0.49896119999999999</v>
      </c>
      <c r="EP411">
        <v>0.45054270000000002</v>
      </c>
      <c r="EQ411">
        <v>0.3895808</v>
      </c>
      <c r="ER411">
        <v>0.20849680000000001</v>
      </c>
      <c r="ES411">
        <v>0.18461140000000001</v>
      </c>
      <c r="ET411">
        <v>63.009549999999997</v>
      </c>
      <c r="EU411">
        <v>61.672980000000003</v>
      </c>
      <c r="EV411">
        <v>60.572189999999999</v>
      </c>
      <c r="EW411">
        <v>59.313270000000003</v>
      </c>
      <c r="EX411">
        <v>58.353450000000002</v>
      </c>
      <c r="EY411">
        <v>57.891680000000001</v>
      </c>
      <c r="EZ411">
        <v>58.026589999999999</v>
      </c>
      <c r="FA411">
        <v>62.828429999999997</v>
      </c>
      <c r="FB411">
        <v>68.905169999999998</v>
      </c>
      <c r="FC411">
        <v>73.550070000000005</v>
      </c>
      <c r="FD411">
        <v>78.267139999999998</v>
      </c>
      <c r="FE411">
        <v>81.643619999999999</v>
      </c>
      <c r="FF411">
        <v>84.135310000000004</v>
      </c>
      <c r="FG411">
        <v>85.630039999999994</v>
      </c>
      <c r="FH411">
        <v>88.052319999999995</v>
      </c>
      <c r="FI411">
        <v>88.975239999999999</v>
      </c>
      <c r="FJ411">
        <v>87.960890000000006</v>
      </c>
      <c r="FK411">
        <v>87.938640000000007</v>
      </c>
      <c r="FL411">
        <v>85.660129999999995</v>
      </c>
      <c r="FM411">
        <v>80.860320000000002</v>
      </c>
      <c r="FN411">
        <v>76.208730000000003</v>
      </c>
      <c r="FO411">
        <v>72.864310000000003</v>
      </c>
      <c r="FP411">
        <v>70.901799999999994</v>
      </c>
      <c r="FQ411">
        <v>67.681169999999995</v>
      </c>
      <c r="FR411">
        <v>1.0688899999999999E-2</v>
      </c>
      <c r="FS411">
        <v>1.3602299999999999E-2</v>
      </c>
      <c r="FT411">
        <v>0</v>
      </c>
    </row>
    <row r="412" spans="1:176" x14ac:dyDescent="0.2">
      <c r="A412" t="s">
        <v>1</v>
      </c>
      <c r="B412" t="s">
        <v>1</v>
      </c>
      <c r="C412" t="s">
        <v>204</v>
      </c>
      <c r="D412" t="s">
        <v>228</v>
      </c>
      <c r="E412">
        <v>2274</v>
      </c>
      <c r="F412">
        <v>1.2614510000000001</v>
      </c>
      <c r="G412">
        <v>1.2239789999999999</v>
      </c>
      <c r="H412">
        <v>1.160042</v>
      </c>
      <c r="I412">
        <v>1.1444160000000001</v>
      </c>
      <c r="J412">
        <v>1.179694</v>
      </c>
      <c r="K412">
        <v>1.315418</v>
      </c>
      <c r="L412">
        <v>1.5695239999999999</v>
      </c>
      <c r="M412">
        <v>1.925662</v>
      </c>
      <c r="N412">
        <v>2.2833100000000002</v>
      </c>
      <c r="O412">
        <v>2.393189</v>
      </c>
      <c r="P412">
        <v>2.5237910000000001</v>
      </c>
      <c r="Q412">
        <v>2.6516739999999999</v>
      </c>
      <c r="R412">
        <v>2.6576110000000002</v>
      </c>
      <c r="S412">
        <v>2.7923290000000001</v>
      </c>
      <c r="T412">
        <v>2.877526</v>
      </c>
      <c r="U412">
        <v>2.771636</v>
      </c>
      <c r="V412">
        <v>2.5178880000000001</v>
      </c>
      <c r="W412">
        <v>2.071332</v>
      </c>
      <c r="X412">
        <v>1.7541059999999999</v>
      </c>
      <c r="Y412">
        <v>1.5891420000000001</v>
      </c>
      <c r="Z412">
        <v>1.62805</v>
      </c>
      <c r="AA412">
        <v>1.524046</v>
      </c>
      <c r="AB412">
        <v>1.424104</v>
      </c>
      <c r="AC412">
        <v>1.3066629999999999</v>
      </c>
      <c r="AD412">
        <v>0.17519299999999999</v>
      </c>
      <c r="AE412">
        <v>0.1808217</v>
      </c>
      <c r="AF412">
        <v>0.15445729999999999</v>
      </c>
      <c r="AG412">
        <v>0.15433549999999999</v>
      </c>
      <c r="AH412">
        <v>0.1364582</v>
      </c>
      <c r="AI412">
        <v>0.1002889</v>
      </c>
      <c r="AJ412">
        <v>0.1181671</v>
      </c>
      <c r="AK412">
        <v>0.13033990000000001</v>
      </c>
      <c r="AL412">
        <v>0.18023120000000001</v>
      </c>
      <c r="AM412">
        <v>0.15408740000000001</v>
      </c>
      <c r="AN412">
        <v>0.1696868</v>
      </c>
      <c r="AO412">
        <v>0.18714040000000001</v>
      </c>
      <c r="AP412">
        <v>0.20932129999999999</v>
      </c>
      <c r="AQ412">
        <v>0.19722039999999999</v>
      </c>
      <c r="AR412">
        <v>0.20585609999999999</v>
      </c>
      <c r="AS412">
        <v>0.1850765</v>
      </c>
      <c r="AT412">
        <v>0.19607169999999999</v>
      </c>
      <c r="AU412">
        <v>0.2031152</v>
      </c>
      <c r="AV412">
        <v>0.1951862</v>
      </c>
      <c r="AW412">
        <v>0.20213539999999999</v>
      </c>
      <c r="AX412">
        <v>0.24020250000000001</v>
      </c>
      <c r="AY412">
        <v>0.2267188</v>
      </c>
      <c r="AZ412">
        <v>0.2001202</v>
      </c>
      <c r="BA412">
        <v>0.1580964</v>
      </c>
      <c r="BB412">
        <v>0.1925202</v>
      </c>
      <c r="BC412">
        <v>0.1974957</v>
      </c>
      <c r="BD412">
        <v>0.17161870000000001</v>
      </c>
      <c r="BE412">
        <v>0.1718218</v>
      </c>
      <c r="BF412">
        <v>0.15413370000000001</v>
      </c>
      <c r="BG412">
        <v>0.11769689999999999</v>
      </c>
      <c r="BH412">
        <v>0.13571920000000001</v>
      </c>
      <c r="BI412">
        <v>0.150424</v>
      </c>
      <c r="BJ412">
        <v>0.2039928</v>
      </c>
      <c r="BK412">
        <v>0.18314169999999999</v>
      </c>
      <c r="BL412">
        <v>0.20045950000000001</v>
      </c>
      <c r="BM412">
        <v>0.21884229999999999</v>
      </c>
      <c r="BN412">
        <v>0.239645</v>
      </c>
      <c r="BO412">
        <v>0.2281146</v>
      </c>
      <c r="BP412">
        <v>0.2376462</v>
      </c>
      <c r="BQ412">
        <v>0.2161245</v>
      </c>
      <c r="BR412">
        <v>0.22477739999999999</v>
      </c>
      <c r="BS412">
        <v>0.23092850000000001</v>
      </c>
      <c r="BT412">
        <v>0.22130040000000001</v>
      </c>
      <c r="BU412">
        <v>0.23180729999999999</v>
      </c>
      <c r="BV412">
        <v>0.26600689999999999</v>
      </c>
      <c r="BW412">
        <v>0.25051980000000001</v>
      </c>
      <c r="BX412">
        <v>0.22209010000000001</v>
      </c>
      <c r="BY412">
        <v>0.17714769999999999</v>
      </c>
      <c r="BZ412">
        <v>0.20452100000000001</v>
      </c>
      <c r="CA412">
        <v>0.20904410000000001</v>
      </c>
      <c r="CB412">
        <v>0.18350469999999999</v>
      </c>
      <c r="CC412">
        <v>0.18393280000000001</v>
      </c>
      <c r="CD412">
        <v>0.16637579999999999</v>
      </c>
      <c r="CE412">
        <v>0.1297537</v>
      </c>
      <c r="CF412">
        <v>0.1478757</v>
      </c>
      <c r="CG412">
        <v>0.16433410000000001</v>
      </c>
      <c r="CH412">
        <v>0.22045000000000001</v>
      </c>
      <c r="CI412">
        <v>0.20326449999999999</v>
      </c>
      <c r="CJ412">
        <v>0.22177250000000001</v>
      </c>
      <c r="CK412">
        <v>0.24079890000000001</v>
      </c>
      <c r="CL412">
        <v>0.26064710000000002</v>
      </c>
      <c r="CM412">
        <v>0.24951180000000001</v>
      </c>
      <c r="CN412">
        <v>0.2596639</v>
      </c>
      <c r="CO412">
        <v>0.23762829999999999</v>
      </c>
      <c r="CP412">
        <v>0.24465890000000001</v>
      </c>
      <c r="CQ412">
        <v>0.25019190000000002</v>
      </c>
      <c r="CR412">
        <v>0.23938709999999999</v>
      </c>
      <c r="CS412">
        <v>0.25235800000000003</v>
      </c>
      <c r="CT412">
        <v>0.28387889999999999</v>
      </c>
      <c r="CU412">
        <v>0.26700420000000002</v>
      </c>
      <c r="CV412">
        <v>0.2373064</v>
      </c>
      <c r="CW412">
        <v>0.1903426</v>
      </c>
      <c r="CX412">
        <v>0.21652179999999999</v>
      </c>
      <c r="CY412">
        <v>0.2205925</v>
      </c>
      <c r="CZ412">
        <v>0.1953907</v>
      </c>
      <c r="DA412">
        <v>0.19604379999999999</v>
      </c>
      <c r="DB412">
        <v>0.17861779999999999</v>
      </c>
      <c r="DC412">
        <v>0.14181050000000001</v>
      </c>
      <c r="DD412">
        <v>0.16003229999999999</v>
      </c>
      <c r="DE412">
        <v>0.17824429999999999</v>
      </c>
      <c r="DF412">
        <v>0.23690729999999999</v>
      </c>
      <c r="DG412">
        <v>0.22338740000000001</v>
      </c>
      <c r="DH412">
        <v>0.24308560000000001</v>
      </c>
      <c r="DI412">
        <v>0.26275549999999998</v>
      </c>
      <c r="DJ412">
        <v>0.28164909999999999</v>
      </c>
      <c r="DK412">
        <v>0.27090900000000001</v>
      </c>
      <c r="DL412">
        <v>0.28168159999999998</v>
      </c>
      <c r="DM412">
        <v>0.25913199999999997</v>
      </c>
      <c r="DN412">
        <v>0.26454040000000001</v>
      </c>
      <c r="DO412">
        <v>0.26945530000000001</v>
      </c>
      <c r="DP412">
        <v>0.25747379999999997</v>
      </c>
      <c r="DQ412">
        <v>0.27290880000000001</v>
      </c>
      <c r="DR412">
        <v>0.30175089999999999</v>
      </c>
      <c r="DS412">
        <v>0.28348859999999998</v>
      </c>
      <c r="DT412">
        <v>0.25252269999999999</v>
      </c>
      <c r="DU412">
        <v>0.20353750000000001</v>
      </c>
      <c r="DV412">
        <v>0.2338491</v>
      </c>
      <c r="DW412">
        <v>0.23726649999999999</v>
      </c>
      <c r="DX412">
        <v>0.21255209999999999</v>
      </c>
      <c r="DY412">
        <v>0.2135302</v>
      </c>
      <c r="DZ412">
        <v>0.19629340000000001</v>
      </c>
      <c r="EA412">
        <v>0.15921850000000001</v>
      </c>
      <c r="EB412">
        <v>0.1775844</v>
      </c>
      <c r="EC412">
        <v>0.19832839999999999</v>
      </c>
      <c r="ED412">
        <v>0.26066879999999998</v>
      </c>
      <c r="EE412">
        <v>0.25244159999999999</v>
      </c>
      <c r="EF412">
        <v>0.2738582</v>
      </c>
      <c r="EG412">
        <v>0.29445729999999998</v>
      </c>
      <c r="EH412">
        <v>0.31197279999999999</v>
      </c>
      <c r="EI412">
        <v>0.30180319999999999</v>
      </c>
      <c r="EJ412">
        <v>0.31347170000000002</v>
      </c>
      <c r="EK412">
        <v>0.29017999999999999</v>
      </c>
      <c r="EL412">
        <v>0.29324620000000001</v>
      </c>
      <c r="EM412">
        <v>0.29726859999999999</v>
      </c>
      <c r="EN412">
        <v>0.28358810000000001</v>
      </c>
      <c r="EO412">
        <v>0.30258069999999998</v>
      </c>
      <c r="EP412">
        <v>0.32755519999999999</v>
      </c>
      <c r="EQ412">
        <v>0.30728949999999999</v>
      </c>
      <c r="ER412">
        <v>0.27449259999999998</v>
      </c>
      <c r="ES412">
        <v>0.2225888</v>
      </c>
      <c r="ET412">
        <v>66.295050000000003</v>
      </c>
      <c r="EU412">
        <v>65.489490000000004</v>
      </c>
      <c r="EV412">
        <v>64.847279999999998</v>
      </c>
      <c r="EW412">
        <v>64.180019999999999</v>
      </c>
      <c r="EX412">
        <v>63.606029999999997</v>
      </c>
      <c r="EY412">
        <v>63.134599999999999</v>
      </c>
      <c r="EZ412">
        <v>62.734259999999999</v>
      </c>
      <c r="FA412">
        <v>64.010260000000002</v>
      </c>
      <c r="FB412">
        <v>66.312950000000001</v>
      </c>
      <c r="FC412">
        <v>69.025890000000004</v>
      </c>
      <c r="FD412">
        <v>71.8874</v>
      </c>
      <c r="FE412">
        <v>74.885599999999997</v>
      </c>
      <c r="FF412">
        <v>77.345500000000001</v>
      </c>
      <c r="FG412">
        <v>79.37097</v>
      </c>
      <c r="FH412">
        <v>80.757189999999994</v>
      </c>
      <c r="FI412">
        <v>81.248729999999995</v>
      </c>
      <c r="FJ412">
        <v>80.896209999999996</v>
      </c>
      <c r="FK412">
        <v>79.508830000000003</v>
      </c>
      <c r="FL412">
        <v>77.570369999999997</v>
      </c>
      <c r="FM412">
        <v>74.221980000000002</v>
      </c>
      <c r="FN412">
        <v>71.771550000000005</v>
      </c>
      <c r="FO412">
        <v>69.90231</v>
      </c>
      <c r="FP412">
        <v>68.564390000000003</v>
      </c>
      <c r="FQ412">
        <v>67.527180000000001</v>
      </c>
      <c r="FR412">
        <v>1.8760599999999999E-2</v>
      </c>
      <c r="FS412">
        <v>2.4353799999999998E-2</v>
      </c>
      <c r="FT412">
        <v>3.2400600000000002E-2</v>
      </c>
    </row>
    <row r="413" spans="1:176" x14ac:dyDescent="0.2">
      <c r="A413" t="s">
        <v>1</v>
      </c>
      <c r="B413" t="s">
        <v>1</v>
      </c>
      <c r="C413" t="s">
        <v>204</v>
      </c>
      <c r="D413" t="s">
        <v>239</v>
      </c>
      <c r="E413">
        <v>2274</v>
      </c>
      <c r="F413">
        <v>1.4490799999999999</v>
      </c>
      <c r="G413">
        <v>1.386485</v>
      </c>
      <c r="H413">
        <v>1.2993429999999999</v>
      </c>
      <c r="I413">
        <v>1.2456780000000001</v>
      </c>
      <c r="J413">
        <v>1.274607</v>
      </c>
      <c r="K413">
        <v>1.4012340000000001</v>
      </c>
      <c r="L413">
        <v>1.623734</v>
      </c>
      <c r="M413">
        <v>2.0291510000000001</v>
      </c>
      <c r="N413">
        <v>2.4582830000000002</v>
      </c>
      <c r="O413">
        <v>2.5310890000000001</v>
      </c>
      <c r="P413">
        <v>2.6593710000000002</v>
      </c>
      <c r="Q413">
        <v>2.8749340000000001</v>
      </c>
      <c r="R413">
        <v>2.8894700000000002</v>
      </c>
      <c r="S413">
        <v>3.0973899999999999</v>
      </c>
      <c r="T413">
        <v>3.2000359999999999</v>
      </c>
      <c r="U413">
        <v>3.0795029999999999</v>
      </c>
      <c r="V413">
        <v>2.6490800000000001</v>
      </c>
      <c r="W413">
        <v>2.187757</v>
      </c>
      <c r="X413">
        <v>1.9098409999999999</v>
      </c>
      <c r="Y413">
        <v>1.729552</v>
      </c>
      <c r="Z413">
        <v>1.7552639999999999</v>
      </c>
      <c r="AA413">
        <v>1.6313709999999999</v>
      </c>
      <c r="AB413">
        <v>1.557188</v>
      </c>
      <c r="AC413">
        <v>1.414579</v>
      </c>
      <c r="AD413">
        <v>0.2126393</v>
      </c>
      <c r="AE413">
        <v>0.22447130000000001</v>
      </c>
      <c r="AF413">
        <v>0.19361429999999999</v>
      </c>
      <c r="AG413">
        <v>0.1895174</v>
      </c>
      <c r="AH413">
        <v>0.17196510000000001</v>
      </c>
      <c r="AI413">
        <v>0.12730159999999999</v>
      </c>
      <c r="AJ413">
        <v>0.1480812</v>
      </c>
      <c r="AK413">
        <v>0.16261909999999999</v>
      </c>
      <c r="AL413">
        <v>0.24784829999999999</v>
      </c>
      <c r="AM413">
        <v>0.19229270000000001</v>
      </c>
      <c r="AN413">
        <v>0.18104480000000001</v>
      </c>
      <c r="AO413">
        <v>0.19791739999999999</v>
      </c>
      <c r="AP413">
        <v>0.2180261</v>
      </c>
      <c r="AQ413">
        <v>0.21302979999999999</v>
      </c>
      <c r="AR413">
        <v>0.2219526</v>
      </c>
      <c r="AS413">
        <v>0.19809289999999999</v>
      </c>
      <c r="AT413">
        <v>0.20019680000000001</v>
      </c>
      <c r="AU413">
        <v>0.2165349</v>
      </c>
      <c r="AV413">
        <v>0.210676</v>
      </c>
      <c r="AW413">
        <v>0.2147365</v>
      </c>
      <c r="AX413">
        <v>0.26056639999999998</v>
      </c>
      <c r="AY413">
        <v>0.2369889</v>
      </c>
      <c r="AZ413">
        <v>0.22063959999999999</v>
      </c>
      <c r="BA413">
        <v>0.18654789999999999</v>
      </c>
      <c r="BB413">
        <v>0.22996659999999999</v>
      </c>
      <c r="BC413">
        <v>0.24114530000000001</v>
      </c>
      <c r="BD413">
        <v>0.21077570000000001</v>
      </c>
      <c r="BE413">
        <v>0.20700379999999999</v>
      </c>
      <c r="BF413">
        <v>0.1896407</v>
      </c>
      <c r="BG413">
        <v>0.14470959999999999</v>
      </c>
      <c r="BH413">
        <v>0.16563339999999999</v>
      </c>
      <c r="BI413">
        <v>0.18270320000000001</v>
      </c>
      <c r="BJ413">
        <v>0.27160990000000002</v>
      </c>
      <c r="BK413">
        <v>0.22134690000000001</v>
      </c>
      <c r="BL413">
        <v>0.21181739999999999</v>
      </c>
      <c r="BM413">
        <v>0.2296192</v>
      </c>
      <c r="BN413">
        <v>0.24834970000000001</v>
      </c>
      <c r="BO413">
        <v>0.243924</v>
      </c>
      <c r="BP413">
        <v>0.25374269999999999</v>
      </c>
      <c r="BQ413">
        <v>0.22914090000000001</v>
      </c>
      <c r="BR413">
        <v>0.22890250000000001</v>
      </c>
      <c r="BS413">
        <v>0.24434819999999999</v>
      </c>
      <c r="BT413">
        <v>0.23679020000000001</v>
      </c>
      <c r="BU413">
        <v>0.2444085</v>
      </c>
      <c r="BV413">
        <v>0.28637069999999998</v>
      </c>
      <c r="BW413">
        <v>0.26078980000000002</v>
      </c>
      <c r="BX413">
        <v>0.24260950000000001</v>
      </c>
      <c r="BY413">
        <v>0.20559920000000001</v>
      </c>
      <c r="BZ413">
        <v>0.2419674</v>
      </c>
      <c r="CA413">
        <v>0.25269360000000002</v>
      </c>
      <c r="CB413">
        <v>0.22266169999999999</v>
      </c>
      <c r="CC413">
        <v>0.2191148</v>
      </c>
      <c r="CD413">
        <v>0.2018827</v>
      </c>
      <c r="CE413">
        <v>0.1567664</v>
      </c>
      <c r="CF413">
        <v>0.1777899</v>
      </c>
      <c r="CG413">
        <v>0.19661329999999999</v>
      </c>
      <c r="CH413">
        <v>0.28806710000000002</v>
      </c>
      <c r="CI413">
        <v>0.24146980000000001</v>
      </c>
      <c r="CJ413">
        <v>0.23313049999999999</v>
      </c>
      <c r="CK413">
        <v>0.25157580000000002</v>
      </c>
      <c r="CL413">
        <v>0.26935179999999997</v>
      </c>
      <c r="CM413">
        <v>0.26532129999999998</v>
      </c>
      <c r="CN413">
        <v>0.27576040000000002</v>
      </c>
      <c r="CO413">
        <v>0.2506446</v>
      </c>
      <c r="CP413">
        <v>0.24878400000000001</v>
      </c>
      <c r="CQ413">
        <v>0.2636116</v>
      </c>
      <c r="CR413">
        <v>0.25487690000000002</v>
      </c>
      <c r="CS413">
        <v>0.26495920000000001</v>
      </c>
      <c r="CT413">
        <v>0.30424269999999998</v>
      </c>
      <c r="CU413">
        <v>0.27727420000000003</v>
      </c>
      <c r="CV413">
        <v>0.25782579999999999</v>
      </c>
      <c r="CW413">
        <v>0.21879409999999999</v>
      </c>
      <c r="CX413">
        <v>0.25396809999999997</v>
      </c>
      <c r="CY413">
        <v>0.26424199999999998</v>
      </c>
      <c r="CZ413">
        <v>0.2345477</v>
      </c>
      <c r="DA413">
        <v>0.23122570000000001</v>
      </c>
      <c r="DB413">
        <v>0.2141248</v>
      </c>
      <c r="DC413">
        <v>0.16882320000000001</v>
      </c>
      <c r="DD413">
        <v>0.18994649999999999</v>
      </c>
      <c r="DE413">
        <v>0.2105235</v>
      </c>
      <c r="DF413">
        <v>0.30452430000000003</v>
      </c>
      <c r="DG413">
        <v>0.26159270000000001</v>
      </c>
      <c r="DH413">
        <v>0.25444349999999999</v>
      </c>
      <c r="DI413">
        <v>0.27353240000000001</v>
      </c>
      <c r="DJ413">
        <v>0.2903539</v>
      </c>
      <c r="DK413">
        <v>0.28671849999999999</v>
      </c>
      <c r="DL413">
        <v>0.29777809999999999</v>
      </c>
      <c r="DM413">
        <v>0.27214840000000001</v>
      </c>
      <c r="DN413">
        <v>0.2686655</v>
      </c>
      <c r="DO413">
        <v>0.28287499999999999</v>
      </c>
      <c r="DP413">
        <v>0.27296359999999997</v>
      </c>
      <c r="DQ413">
        <v>0.28550989999999998</v>
      </c>
      <c r="DR413">
        <v>0.32211469999999998</v>
      </c>
      <c r="DS413">
        <v>0.29375869999999998</v>
      </c>
      <c r="DT413">
        <v>0.27304210000000001</v>
      </c>
      <c r="DU413">
        <v>0.231989</v>
      </c>
      <c r="DV413">
        <v>0.27129540000000002</v>
      </c>
      <c r="DW413">
        <v>0.280916</v>
      </c>
      <c r="DX413">
        <v>0.25170920000000002</v>
      </c>
      <c r="DY413">
        <v>0.24871209999999999</v>
      </c>
      <c r="DZ413">
        <v>0.23180039999999999</v>
      </c>
      <c r="EA413">
        <v>0.18623120000000001</v>
      </c>
      <c r="EB413">
        <v>0.20749860000000001</v>
      </c>
      <c r="EC413">
        <v>0.23060749999999999</v>
      </c>
      <c r="ED413">
        <v>0.32828590000000002</v>
      </c>
      <c r="EE413">
        <v>0.29064689999999999</v>
      </c>
      <c r="EF413">
        <v>0.28521619999999998</v>
      </c>
      <c r="EG413">
        <v>0.30523430000000001</v>
      </c>
      <c r="EH413">
        <v>0.3206775</v>
      </c>
      <c r="EI413">
        <v>0.31761260000000002</v>
      </c>
      <c r="EJ413">
        <v>0.32956819999999998</v>
      </c>
      <c r="EK413">
        <v>0.30319639999999998</v>
      </c>
      <c r="EL413">
        <v>0.29737130000000001</v>
      </c>
      <c r="EM413">
        <v>0.31068829999999997</v>
      </c>
      <c r="EN413">
        <v>0.29907790000000001</v>
      </c>
      <c r="EO413">
        <v>0.31518190000000001</v>
      </c>
      <c r="EP413">
        <v>0.34791909999999998</v>
      </c>
      <c r="EQ413">
        <v>0.3175596</v>
      </c>
      <c r="ER413">
        <v>0.295012</v>
      </c>
      <c r="ES413">
        <v>0.25104029999999999</v>
      </c>
      <c r="ET413">
        <v>70.302379999999999</v>
      </c>
      <c r="EU413">
        <v>68.448070000000001</v>
      </c>
      <c r="EV413">
        <v>68.183679999999995</v>
      </c>
      <c r="EW413">
        <v>67.162930000000003</v>
      </c>
      <c r="EX413">
        <v>66.12988</v>
      </c>
      <c r="EY413">
        <v>65.549520000000001</v>
      </c>
      <c r="EZ413">
        <v>65.294610000000006</v>
      </c>
      <c r="FA413">
        <v>67.618269999999995</v>
      </c>
      <c r="FB413">
        <v>71.243589999999998</v>
      </c>
      <c r="FC413">
        <v>74.768190000000004</v>
      </c>
      <c r="FD413">
        <v>78.168099999999995</v>
      </c>
      <c r="FE413">
        <v>80.895169999999993</v>
      </c>
      <c r="FF413">
        <v>83.754170000000002</v>
      </c>
      <c r="FG413">
        <v>86.339129999999997</v>
      </c>
      <c r="FH413">
        <v>88.527540000000002</v>
      </c>
      <c r="FI413">
        <v>88.774010000000004</v>
      </c>
      <c r="FJ413">
        <v>88.600849999999994</v>
      </c>
      <c r="FK413">
        <v>87.511510000000001</v>
      </c>
      <c r="FL413">
        <v>85.764409999999998</v>
      </c>
      <c r="FM413">
        <v>81.778589999999994</v>
      </c>
      <c r="FN413">
        <v>77.247929999999997</v>
      </c>
      <c r="FO413">
        <v>74.281049999999993</v>
      </c>
      <c r="FP413">
        <v>72.141350000000003</v>
      </c>
      <c r="FQ413">
        <v>71.020910000000001</v>
      </c>
      <c r="FR413">
        <v>1.8760599999999999E-2</v>
      </c>
      <c r="FS413">
        <v>2.4353799999999998E-2</v>
      </c>
      <c r="FT413">
        <v>3.2400600000000002E-2</v>
      </c>
    </row>
    <row r="414" spans="1:176" x14ac:dyDescent="0.2">
      <c r="A414" t="s">
        <v>1</v>
      </c>
      <c r="B414" t="s">
        <v>1</v>
      </c>
      <c r="C414" t="s">
        <v>204</v>
      </c>
      <c r="D414" t="s">
        <v>249</v>
      </c>
      <c r="E414">
        <v>2274</v>
      </c>
      <c r="F414">
        <v>1.2491490000000001</v>
      </c>
      <c r="G414">
        <v>1.2149700000000001</v>
      </c>
      <c r="H414">
        <v>1.221873</v>
      </c>
      <c r="I414">
        <v>1.2720530000000001</v>
      </c>
      <c r="J414">
        <v>1.356967</v>
      </c>
      <c r="K414">
        <v>1.522135</v>
      </c>
      <c r="L414">
        <v>1.887181</v>
      </c>
      <c r="M414">
        <v>2.3848220000000002</v>
      </c>
      <c r="N414">
        <v>2.6897329999999999</v>
      </c>
      <c r="O414">
        <v>2.6131000000000002</v>
      </c>
      <c r="P414">
        <v>2.5744479999999998</v>
      </c>
      <c r="Q414">
        <v>2.5147059999999999</v>
      </c>
      <c r="R414">
        <v>2.392798</v>
      </c>
      <c r="S414">
        <v>2.3301229999999999</v>
      </c>
      <c r="T414">
        <v>2.2048540000000001</v>
      </c>
      <c r="U414">
        <v>2.080425</v>
      </c>
      <c r="V414">
        <v>1.863254</v>
      </c>
      <c r="W414">
        <v>1.6594260000000001</v>
      </c>
      <c r="X414">
        <v>1.5644720000000001</v>
      </c>
      <c r="Y414">
        <v>1.496289</v>
      </c>
      <c r="Z414">
        <v>1.463619</v>
      </c>
      <c r="AA414">
        <v>1.3989959999999999</v>
      </c>
      <c r="AB414">
        <v>1.32575</v>
      </c>
      <c r="AC414">
        <v>1.2612509999999999</v>
      </c>
      <c r="AD414">
        <v>0.10624409999999999</v>
      </c>
      <c r="AE414">
        <v>7.6945700000000006E-2</v>
      </c>
      <c r="AF414">
        <v>7.2110599999999997E-2</v>
      </c>
      <c r="AG414">
        <v>8.5657399999999995E-2</v>
      </c>
      <c r="AH414">
        <v>8.3106299999999994E-2</v>
      </c>
      <c r="AI414">
        <v>5.8182900000000003E-2</v>
      </c>
      <c r="AJ414">
        <v>7.2881399999999999E-2</v>
      </c>
      <c r="AK414">
        <v>0.15838160000000001</v>
      </c>
      <c r="AL414">
        <v>0.1699358</v>
      </c>
      <c r="AM414">
        <v>0.1426675</v>
      </c>
      <c r="AN414">
        <v>0.17552789999999999</v>
      </c>
      <c r="AO414">
        <v>0.22984450000000001</v>
      </c>
      <c r="AP414">
        <v>0.28412490000000001</v>
      </c>
      <c r="AQ414">
        <v>0.23822090000000001</v>
      </c>
      <c r="AR414">
        <v>0.18686130000000001</v>
      </c>
      <c r="AS414">
        <v>0.2166054</v>
      </c>
      <c r="AT414">
        <v>0.21951789999999999</v>
      </c>
      <c r="AU414">
        <v>0.1720083</v>
      </c>
      <c r="AV414">
        <v>0.20821780000000001</v>
      </c>
      <c r="AW414">
        <v>0.2032368</v>
      </c>
      <c r="AX414">
        <v>0.20417920000000001</v>
      </c>
      <c r="AY414">
        <v>0.17408129999999999</v>
      </c>
      <c r="AZ414">
        <v>0.12546760000000001</v>
      </c>
      <c r="BA414">
        <v>0.1076997</v>
      </c>
      <c r="BB414">
        <v>0.11640830000000001</v>
      </c>
      <c r="BC414">
        <v>8.5984400000000002E-2</v>
      </c>
      <c r="BD414">
        <v>8.2339899999999994E-2</v>
      </c>
      <c r="BE414">
        <v>9.6232700000000004E-2</v>
      </c>
      <c r="BF414">
        <v>9.3640600000000004E-2</v>
      </c>
      <c r="BG414">
        <v>7.1184700000000004E-2</v>
      </c>
      <c r="BH414">
        <v>8.7137599999999996E-2</v>
      </c>
      <c r="BI414">
        <v>0.17190820000000001</v>
      </c>
      <c r="BJ414">
        <v>0.18641440000000001</v>
      </c>
      <c r="BK414">
        <v>0.1617266</v>
      </c>
      <c r="BL414">
        <v>0.1942169</v>
      </c>
      <c r="BM414">
        <v>0.24745349999999999</v>
      </c>
      <c r="BN414">
        <v>0.30055270000000001</v>
      </c>
      <c r="BO414">
        <v>0.25510959999999999</v>
      </c>
      <c r="BP414">
        <v>0.2037794</v>
      </c>
      <c r="BQ414">
        <v>0.2325477</v>
      </c>
      <c r="BR414">
        <v>0.2368276</v>
      </c>
      <c r="BS414">
        <v>0.19006229999999999</v>
      </c>
      <c r="BT414">
        <v>0.2245442</v>
      </c>
      <c r="BU414">
        <v>0.21758359999999999</v>
      </c>
      <c r="BV414">
        <v>0.21660289999999999</v>
      </c>
      <c r="BW414">
        <v>0.1857886</v>
      </c>
      <c r="BX414">
        <v>0.13655149999999999</v>
      </c>
      <c r="BY414">
        <v>0.11851100000000001</v>
      </c>
      <c r="BZ414">
        <v>0.123448</v>
      </c>
      <c r="CA414">
        <v>9.2244499999999993E-2</v>
      </c>
      <c r="CB414">
        <v>8.9424799999999999E-2</v>
      </c>
      <c r="CC414">
        <v>0.1035571</v>
      </c>
      <c r="CD414">
        <v>0.1009367</v>
      </c>
      <c r="CE414">
        <v>8.0189700000000003E-2</v>
      </c>
      <c r="CF414">
        <v>9.7011399999999998E-2</v>
      </c>
      <c r="CG414">
        <v>0.18127660000000001</v>
      </c>
      <c r="CH414">
        <v>0.19782739999999999</v>
      </c>
      <c r="CI414">
        <v>0.1749269</v>
      </c>
      <c r="CJ414">
        <v>0.20716090000000001</v>
      </c>
      <c r="CK414">
        <v>0.25964939999999997</v>
      </c>
      <c r="CL414">
        <v>0.3119306</v>
      </c>
      <c r="CM414">
        <v>0.2668066</v>
      </c>
      <c r="CN414">
        <v>0.21549679999999999</v>
      </c>
      <c r="CO414">
        <v>0.24358940000000001</v>
      </c>
      <c r="CP414">
        <v>0.24881629999999999</v>
      </c>
      <c r="CQ414">
        <v>0.20256640000000001</v>
      </c>
      <c r="CR414">
        <v>0.2358519</v>
      </c>
      <c r="CS414">
        <v>0.2275201</v>
      </c>
      <c r="CT414">
        <v>0.22520760000000001</v>
      </c>
      <c r="CU414">
        <v>0.19389700000000001</v>
      </c>
      <c r="CV414">
        <v>0.1442281</v>
      </c>
      <c r="CW414">
        <v>0.1259989</v>
      </c>
      <c r="CX414">
        <v>0.13048770000000001</v>
      </c>
      <c r="CY414">
        <v>9.8504700000000001E-2</v>
      </c>
      <c r="CZ414">
        <v>9.6509600000000001E-2</v>
      </c>
      <c r="DA414">
        <v>0.11088149999999999</v>
      </c>
      <c r="DB414">
        <v>0.1082327</v>
      </c>
      <c r="DC414">
        <v>8.9194700000000002E-2</v>
      </c>
      <c r="DD414">
        <v>0.1068851</v>
      </c>
      <c r="DE414">
        <v>0.19064510000000001</v>
      </c>
      <c r="DF414">
        <v>0.20924039999999999</v>
      </c>
      <c r="DG414">
        <v>0.18812709999999999</v>
      </c>
      <c r="DH414">
        <v>0.22010489999999999</v>
      </c>
      <c r="DI414">
        <v>0.27184540000000001</v>
      </c>
      <c r="DJ414">
        <v>0.3233085</v>
      </c>
      <c r="DK414">
        <v>0.27850370000000002</v>
      </c>
      <c r="DL414">
        <v>0.22721420000000001</v>
      </c>
      <c r="DM414">
        <v>0.254631</v>
      </c>
      <c r="DN414">
        <v>0.26080500000000001</v>
      </c>
      <c r="DO414">
        <v>0.2150705</v>
      </c>
      <c r="DP414">
        <v>0.24715960000000001</v>
      </c>
      <c r="DQ414">
        <v>0.23745659999999999</v>
      </c>
      <c r="DR414">
        <v>0.2338123</v>
      </c>
      <c r="DS414">
        <v>0.2020055</v>
      </c>
      <c r="DT414">
        <v>0.1519047</v>
      </c>
      <c r="DU414">
        <v>0.13348679999999999</v>
      </c>
      <c r="DV414">
        <v>0.140652</v>
      </c>
      <c r="DW414">
        <v>0.1075434</v>
      </c>
      <c r="DX414">
        <v>0.106739</v>
      </c>
      <c r="DY414">
        <v>0.1214568</v>
      </c>
      <c r="DZ414">
        <v>0.1187671</v>
      </c>
      <c r="EA414">
        <v>0.1021965</v>
      </c>
      <c r="EB414">
        <v>0.12114129999999999</v>
      </c>
      <c r="EC414">
        <v>0.20417170000000001</v>
      </c>
      <c r="ED414">
        <v>0.225719</v>
      </c>
      <c r="EE414">
        <v>0.20718619999999999</v>
      </c>
      <c r="EF414">
        <v>0.23879400000000001</v>
      </c>
      <c r="EG414">
        <v>0.2894544</v>
      </c>
      <c r="EH414">
        <v>0.33973629999999999</v>
      </c>
      <c r="EI414">
        <v>0.2953923</v>
      </c>
      <c r="EJ414">
        <v>0.2441323</v>
      </c>
      <c r="EK414">
        <v>0.27057340000000002</v>
      </c>
      <c r="EL414">
        <v>0.2781148</v>
      </c>
      <c r="EM414">
        <v>0.23312450000000001</v>
      </c>
      <c r="EN414">
        <v>0.2634861</v>
      </c>
      <c r="EO414">
        <v>0.25180340000000001</v>
      </c>
      <c r="EP414">
        <v>0.24623610000000001</v>
      </c>
      <c r="EQ414">
        <v>0.21371280000000001</v>
      </c>
      <c r="ER414">
        <v>0.16298860000000001</v>
      </c>
      <c r="ES414">
        <v>0.14429810000000001</v>
      </c>
      <c r="ET414">
        <v>41.684429999999999</v>
      </c>
      <c r="EU414">
        <v>40.855220000000003</v>
      </c>
      <c r="EV414">
        <v>40.172559999999997</v>
      </c>
      <c r="EW414">
        <v>39.63599</v>
      </c>
      <c r="EX414">
        <v>39.073250000000002</v>
      </c>
      <c r="EY414">
        <v>38.674320000000002</v>
      </c>
      <c r="EZ414">
        <v>38.429639999999999</v>
      </c>
      <c r="FA414">
        <v>38.827150000000003</v>
      </c>
      <c r="FB414">
        <v>42.379100000000001</v>
      </c>
      <c r="FC414">
        <v>47.28342</v>
      </c>
      <c r="FD414">
        <v>51.28105</v>
      </c>
      <c r="FE414">
        <v>54.218490000000003</v>
      </c>
      <c r="FF414">
        <v>56.382660000000001</v>
      </c>
      <c r="FG414">
        <v>57.967559999999999</v>
      </c>
      <c r="FH414">
        <v>58.632559999999998</v>
      </c>
      <c r="FI414">
        <v>57.984569999999998</v>
      </c>
      <c r="FJ414">
        <v>55.417639999999999</v>
      </c>
      <c r="FK414">
        <v>52.14528</v>
      </c>
      <c r="FL414">
        <v>49.713320000000003</v>
      </c>
      <c r="FM414">
        <v>47.764290000000003</v>
      </c>
      <c r="FN414">
        <v>46.177320000000002</v>
      </c>
      <c r="FO414">
        <v>44.864440000000002</v>
      </c>
      <c r="FP414">
        <v>43.758690000000001</v>
      </c>
      <c r="FQ414">
        <v>42.698430000000002</v>
      </c>
      <c r="FR414">
        <v>1.0688899999999999E-2</v>
      </c>
      <c r="FS414">
        <v>1.3602299999999999E-2</v>
      </c>
      <c r="FT414">
        <v>0</v>
      </c>
    </row>
    <row r="415" spans="1:176" x14ac:dyDescent="0.2">
      <c r="A415" t="s">
        <v>1</v>
      </c>
      <c r="B415" t="s">
        <v>1</v>
      </c>
      <c r="C415" t="s">
        <v>204</v>
      </c>
      <c r="D415" t="s">
        <v>252</v>
      </c>
      <c r="E415">
        <v>2274</v>
      </c>
      <c r="F415">
        <v>1.4407430000000001</v>
      </c>
      <c r="G415">
        <v>1.380053</v>
      </c>
      <c r="H415">
        <v>1.396455</v>
      </c>
      <c r="I415">
        <v>1.4599580000000001</v>
      </c>
      <c r="J415">
        <v>1.5312939999999999</v>
      </c>
      <c r="K415">
        <v>1.639305</v>
      </c>
      <c r="L415">
        <v>2.038405</v>
      </c>
      <c r="M415">
        <v>2.6634549999999999</v>
      </c>
      <c r="N415">
        <v>3.2534550000000002</v>
      </c>
      <c r="O415">
        <v>3.2709570000000001</v>
      </c>
      <c r="P415">
        <v>3.1242969999999999</v>
      </c>
      <c r="Q415">
        <v>2.988839</v>
      </c>
      <c r="R415">
        <v>2.8597890000000001</v>
      </c>
      <c r="S415">
        <v>2.7834509999999999</v>
      </c>
      <c r="T415">
        <v>2.5719479999999999</v>
      </c>
      <c r="U415">
        <v>2.4411290000000001</v>
      </c>
      <c r="V415">
        <v>2.1398899999999998</v>
      </c>
      <c r="W415">
        <v>1.85514</v>
      </c>
      <c r="X415">
        <v>1.7953269999999999</v>
      </c>
      <c r="Y415">
        <v>1.6911389999999999</v>
      </c>
      <c r="Z415">
        <v>1.6476980000000001</v>
      </c>
      <c r="AA415">
        <v>1.5826640000000001</v>
      </c>
      <c r="AB415">
        <v>1.483506</v>
      </c>
      <c r="AC415">
        <v>1.438815</v>
      </c>
      <c r="AD415">
        <v>0.1024214</v>
      </c>
      <c r="AE415">
        <v>5.5539100000000001E-2</v>
      </c>
      <c r="AF415">
        <v>5.7961199999999997E-2</v>
      </c>
      <c r="AG415">
        <v>8.4517999999999996E-2</v>
      </c>
      <c r="AH415">
        <v>7.9043699999999995E-2</v>
      </c>
      <c r="AI415">
        <v>3.9472899999999998E-2</v>
      </c>
      <c r="AJ415">
        <v>4.9724600000000001E-2</v>
      </c>
      <c r="AK415">
        <v>0.19536780000000001</v>
      </c>
      <c r="AL415">
        <v>0.2349146</v>
      </c>
      <c r="AM415">
        <v>0.21855550000000001</v>
      </c>
      <c r="AN415">
        <v>0.24589539999999999</v>
      </c>
      <c r="AO415">
        <v>0.26930480000000001</v>
      </c>
      <c r="AP415">
        <v>0.3530758</v>
      </c>
      <c r="AQ415">
        <v>0.27852300000000002</v>
      </c>
      <c r="AR415">
        <v>0.17019229999999999</v>
      </c>
      <c r="AS415">
        <v>0.22762940000000001</v>
      </c>
      <c r="AT415">
        <v>0.2307544</v>
      </c>
      <c r="AU415">
        <v>0.1387803</v>
      </c>
      <c r="AV415">
        <v>0.1945287</v>
      </c>
      <c r="AW415">
        <v>0.18964130000000001</v>
      </c>
      <c r="AX415">
        <v>0.20925179999999999</v>
      </c>
      <c r="AY415">
        <v>0.15867619999999999</v>
      </c>
      <c r="AZ415">
        <v>9.5664100000000002E-2</v>
      </c>
      <c r="BA415">
        <v>0.1076777</v>
      </c>
      <c r="BB415">
        <v>0.11258559999999999</v>
      </c>
      <c r="BC415">
        <v>6.4577800000000005E-2</v>
      </c>
      <c r="BD415">
        <v>6.8190600000000004E-2</v>
      </c>
      <c r="BE415">
        <v>9.5093300000000006E-2</v>
      </c>
      <c r="BF415">
        <v>8.9578000000000005E-2</v>
      </c>
      <c r="BG415">
        <v>5.2474699999999999E-2</v>
      </c>
      <c r="BH415">
        <v>6.3980700000000001E-2</v>
      </c>
      <c r="BI415">
        <v>0.2088943</v>
      </c>
      <c r="BJ415">
        <v>0.25139319999999998</v>
      </c>
      <c r="BK415">
        <v>0.23761460000000001</v>
      </c>
      <c r="BL415">
        <v>0.2645845</v>
      </c>
      <c r="BM415">
        <v>0.2869138</v>
      </c>
      <c r="BN415">
        <v>0.36950359999999999</v>
      </c>
      <c r="BO415">
        <v>0.2954116</v>
      </c>
      <c r="BP415">
        <v>0.18711040000000001</v>
      </c>
      <c r="BQ415">
        <v>0.2435718</v>
      </c>
      <c r="BR415">
        <v>0.24806410000000001</v>
      </c>
      <c r="BS415">
        <v>0.15683420000000001</v>
      </c>
      <c r="BT415">
        <v>0.21085509999999999</v>
      </c>
      <c r="BU415">
        <v>0.20398810000000001</v>
      </c>
      <c r="BV415">
        <v>0.2216756</v>
      </c>
      <c r="BW415">
        <v>0.17038349999999999</v>
      </c>
      <c r="BX415">
        <v>0.10674790000000001</v>
      </c>
      <c r="BY415">
        <v>0.118489</v>
      </c>
      <c r="BZ415">
        <v>0.1196253</v>
      </c>
      <c r="CA415">
        <v>7.0837899999999995E-2</v>
      </c>
      <c r="CB415">
        <v>7.5275400000000006E-2</v>
      </c>
      <c r="CC415">
        <v>0.1024177</v>
      </c>
      <c r="CD415">
        <v>9.6874100000000005E-2</v>
      </c>
      <c r="CE415">
        <v>6.1479699999999998E-2</v>
      </c>
      <c r="CF415">
        <v>7.3854500000000003E-2</v>
      </c>
      <c r="CG415">
        <v>0.21826280000000001</v>
      </c>
      <c r="CH415">
        <v>0.26280619999999999</v>
      </c>
      <c r="CI415">
        <v>0.25081490000000001</v>
      </c>
      <c r="CJ415">
        <v>0.27752840000000001</v>
      </c>
      <c r="CK415">
        <v>0.29910969999999998</v>
      </c>
      <c r="CL415">
        <v>0.38088149999999998</v>
      </c>
      <c r="CM415">
        <v>0.30710870000000001</v>
      </c>
      <c r="CN415">
        <v>0.1988278</v>
      </c>
      <c r="CO415">
        <v>0.25461339999999999</v>
      </c>
      <c r="CP415">
        <v>0.26005279999999997</v>
      </c>
      <c r="CQ415">
        <v>0.1693384</v>
      </c>
      <c r="CR415">
        <v>0.22216279999999999</v>
      </c>
      <c r="CS415">
        <v>0.21392459999999999</v>
      </c>
      <c r="CT415">
        <v>0.23028029999999999</v>
      </c>
      <c r="CU415">
        <v>0.17849200000000001</v>
      </c>
      <c r="CV415">
        <v>0.1144246</v>
      </c>
      <c r="CW415">
        <v>0.1259769</v>
      </c>
      <c r="CX415">
        <v>0.126665</v>
      </c>
      <c r="CY415">
        <v>7.7098100000000003E-2</v>
      </c>
      <c r="CZ415">
        <v>8.2360199999999995E-2</v>
      </c>
      <c r="DA415">
        <v>0.1097421</v>
      </c>
      <c r="DB415">
        <v>0.1041701</v>
      </c>
      <c r="DC415">
        <v>7.0484699999999997E-2</v>
      </c>
      <c r="DD415">
        <v>8.3728300000000005E-2</v>
      </c>
      <c r="DE415">
        <v>0.22763130000000001</v>
      </c>
      <c r="DF415">
        <v>0.2742192</v>
      </c>
      <c r="DG415">
        <v>0.2640151</v>
      </c>
      <c r="DH415">
        <v>0.29047240000000002</v>
      </c>
      <c r="DI415">
        <v>0.31130570000000002</v>
      </c>
      <c r="DJ415">
        <v>0.39225939999999998</v>
      </c>
      <c r="DK415">
        <v>0.31880570000000003</v>
      </c>
      <c r="DL415">
        <v>0.21054519999999999</v>
      </c>
      <c r="DM415">
        <v>0.26565499999999997</v>
      </c>
      <c r="DN415">
        <v>0.27204149999999999</v>
      </c>
      <c r="DO415">
        <v>0.18184249999999999</v>
      </c>
      <c r="DP415">
        <v>0.2334705</v>
      </c>
      <c r="DQ415">
        <v>0.22386110000000001</v>
      </c>
      <c r="DR415">
        <v>0.23888490000000001</v>
      </c>
      <c r="DS415">
        <v>0.1866004</v>
      </c>
      <c r="DT415">
        <v>0.12210119999999999</v>
      </c>
      <c r="DU415">
        <v>0.13346479999999999</v>
      </c>
      <c r="DV415">
        <v>0.13682929999999999</v>
      </c>
      <c r="DW415">
        <v>8.6136799999999999E-2</v>
      </c>
      <c r="DX415">
        <v>9.2589599999999994E-2</v>
      </c>
      <c r="DY415">
        <v>0.1203174</v>
      </c>
      <c r="DZ415">
        <v>0.1147044</v>
      </c>
      <c r="EA415">
        <v>8.3486500000000005E-2</v>
      </c>
      <c r="EB415">
        <v>9.7984399999999999E-2</v>
      </c>
      <c r="EC415">
        <v>0.24115790000000001</v>
      </c>
      <c r="ED415">
        <v>0.29069780000000001</v>
      </c>
      <c r="EE415">
        <v>0.2830742</v>
      </c>
      <c r="EF415">
        <v>0.30916149999999998</v>
      </c>
      <c r="EG415">
        <v>0.3289147</v>
      </c>
      <c r="EH415">
        <v>0.40868719999999997</v>
      </c>
      <c r="EI415">
        <v>0.3356944</v>
      </c>
      <c r="EJ415">
        <v>0.22746330000000001</v>
      </c>
      <c r="EK415">
        <v>0.2815974</v>
      </c>
      <c r="EL415">
        <v>0.28935129999999998</v>
      </c>
      <c r="EM415">
        <v>0.1998965</v>
      </c>
      <c r="EN415">
        <v>0.24979699999999999</v>
      </c>
      <c r="EO415">
        <v>0.2382079</v>
      </c>
      <c r="EP415">
        <v>0.2513087</v>
      </c>
      <c r="EQ415">
        <v>0.1983077</v>
      </c>
      <c r="ER415">
        <v>0.1331851</v>
      </c>
      <c r="ES415">
        <v>0.14427609999999999</v>
      </c>
      <c r="ET415">
        <v>32.643070000000002</v>
      </c>
      <c r="EU415">
        <v>32.156680000000001</v>
      </c>
      <c r="EV415">
        <v>31.47308</v>
      </c>
      <c r="EW415">
        <v>30.811350000000001</v>
      </c>
      <c r="EX415">
        <v>30.84075</v>
      </c>
      <c r="EY415">
        <v>30.5395</v>
      </c>
      <c r="EZ415">
        <v>30.36073</v>
      </c>
      <c r="FA415">
        <v>31.263929999999998</v>
      </c>
      <c r="FB415">
        <v>34.580979999999997</v>
      </c>
      <c r="FC415">
        <v>39.02037</v>
      </c>
      <c r="FD415">
        <v>42.553710000000002</v>
      </c>
      <c r="FE415">
        <v>45.764360000000003</v>
      </c>
      <c r="FF415">
        <v>48.267850000000003</v>
      </c>
      <c r="FG415">
        <v>50.106270000000002</v>
      </c>
      <c r="FH415">
        <v>51.038960000000003</v>
      </c>
      <c r="FI415">
        <v>50.758870000000002</v>
      </c>
      <c r="FJ415">
        <v>48.610709999999997</v>
      </c>
      <c r="FK415">
        <v>44.930619999999998</v>
      </c>
      <c r="FL415">
        <v>41.962339999999998</v>
      </c>
      <c r="FM415">
        <v>39.422539999999998</v>
      </c>
      <c r="FN415">
        <v>37.825789999999998</v>
      </c>
      <c r="FO415">
        <v>36.604199999999999</v>
      </c>
      <c r="FP415">
        <v>35.47936</v>
      </c>
      <c r="FQ415">
        <v>34.391680000000001</v>
      </c>
      <c r="FR415">
        <v>1.0688899999999999E-2</v>
      </c>
      <c r="FS415">
        <v>1.3602299999999999E-2</v>
      </c>
      <c r="FT415">
        <v>0</v>
      </c>
    </row>
    <row r="416" spans="1:176" x14ac:dyDescent="0.2">
      <c r="A416" t="s">
        <v>1</v>
      </c>
      <c r="B416" t="s">
        <v>1</v>
      </c>
      <c r="C416" t="s">
        <v>204</v>
      </c>
      <c r="D416" t="s">
        <v>229</v>
      </c>
      <c r="E416">
        <v>2274</v>
      </c>
      <c r="F416">
        <v>1.084157</v>
      </c>
      <c r="G416">
        <v>1.064595</v>
      </c>
      <c r="H416">
        <v>1.0505249999999999</v>
      </c>
      <c r="I416">
        <v>1.0682560000000001</v>
      </c>
      <c r="J416">
        <v>1.120204</v>
      </c>
      <c r="K416">
        <v>1.285841</v>
      </c>
      <c r="L416">
        <v>1.652441</v>
      </c>
      <c r="M416">
        <v>2.0388459999999999</v>
      </c>
      <c r="N416">
        <v>2.3172329999999999</v>
      </c>
      <c r="O416">
        <v>2.3106580000000001</v>
      </c>
      <c r="P416">
        <v>2.345707</v>
      </c>
      <c r="Q416">
        <v>2.3714870000000001</v>
      </c>
      <c r="R416">
        <v>2.2537720000000001</v>
      </c>
      <c r="S416">
        <v>2.2751429999999999</v>
      </c>
      <c r="T416">
        <v>2.2285360000000001</v>
      </c>
      <c r="U416">
        <v>2.0560960000000001</v>
      </c>
      <c r="V416">
        <v>1.7871060000000001</v>
      </c>
      <c r="W416">
        <v>1.4683310000000001</v>
      </c>
      <c r="X416">
        <v>1.462712</v>
      </c>
      <c r="Y416">
        <v>1.3733789999999999</v>
      </c>
      <c r="Z416">
        <v>1.3051170000000001</v>
      </c>
      <c r="AA416">
        <v>1.2490920000000001</v>
      </c>
      <c r="AB416">
        <v>1.1835850000000001</v>
      </c>
      <c r="AC416">
        <v>1.108004</v>
      </c>
      <c r="AD416">
        <v>0.1093567</v>
      </c>
      <c r="AE416">
        <v>9.3104000000000006E-2</v>
      </c>
      <c r="AF416">
        <v>8.24873E-2</v>
      </c>
      <c r="AG416">
        <v>8.6193400000000003E-2</v>
      </c>
      <c r="AH416">
        <v>8.5977200000000004E-2</v>
      </c>
      <c r="AI416">
        <v>7.2152400000000005E-2</v>
      </c>
      <c r="AJ416">
        <v>9.0132599999999993E-2</v>
      </c>
      <c r="AK416">
        <v>0.1305634</v>
      </c>
      <c r="AL416">
        <v>0.1215574</v>
      </c>
      <c r="AM416">
        <v>8.6115200000000003E-2</v>
      </c>
      <c r="AN416">
        <v>0.1235526</v>
      </c>
      <c r="AO416">
        <v>0.20054359999999999</v>
      </c>
      <c r="AP416">
        <v>0.23375879999999999</v>
      </c>
      <c r="AQ416">
        <v>0.209062</v>
      </c>
      <c r="AR416">
        <v>0.19747419999999999</v>
      </c>
      <c r="AS416">
        <v>0.2065882</v>
      </c>
      <c r="AT416">
        <v>0.20954590000000001</v>
      </c>
      <c r="AU416">
        <v>0.19723289999999999</v>
      </c>
      <c r="AV416">
        <v>0.2190259</v>
      </c>
      <c r="AW416">
        <v>0.21381120000000001</v>
      </c>
      <c r="AX416">
        <v>0.20172580000000001</v>
      </c>
      <c r="AY416">
        <v>0.185978</v>
      </c>
      <c r="AZ416">
        <v>0.14797150000000001</v>
      </c>
      <c r="BA416">
        <v>0.10801470000000001</v>
      </c>
      <c r="BB416">
        <v>0.119521</v>
      </c>
      <c r="BC416">
        <v>0.1021427</v>
      </c>
      <c r="BD416">
        <v>9.2716599999999996E-2</v>
      </c>
      <c r="BE416">
        <v>9.6768599999999996E-2</v>
      </c>
      <c r="BF416">
        <v>9.65115E-2</v>
      </c>
      <c r="BG416">
        <v>8.5154300000000002E-2</v>
      </c>
      <c r="BH416">
        <v>0.1043888</v>
      </c>
      <c r="BI416">
        <v>0.14409</v>
      </c>
      <c r="BJ416">
        <v>0.13803599999999999</v>
      </c>
      <c r="BK416">
        <v>0.1051743</v>
      </c>
      <c r="BL416">
        <v>0.1422417</v>
      </c>
      <c r="BM416">
        <v>0.2181526</v>
      </c>
      <c r="BN416">
        <v>0.25018669999999998</v>
      </c>
      <c r="BO416">
        <v>0.2259507</v>
      </c>
      <c r="BP416">
        <v>0.21439230000000001</v>
      </c>
      <c r="BQ416">
        <v>0.2225306</v>
      </c>
      <c r="BR416">
        <v>0.22685569999999999</v>
      </c>
      <c r="BS416">
        <v>0.2152869</v>
      </c>
      <c r="BT416">
        <v>0.23535239999999999</v>
      </c>
      <c r="BU416">
        <v>0.2281579</v>
      </c>
      <c r="BV416">
        <v>0.2141496</v>
      </c>
      <c r="BW416">
        <v>0.19768530000000001</v>
      </c>
      <c r="BX416">
        <v>0.15905540000000001</v>
      </c>
      <c r="BY416">
        <v>0.118826</v>
      </c>
      <c r="BZ416">
        <v>0.1265607</v>
      </c>
      <c r="CA416">
        <v>0.1084029</v>
      </c>
      <c r="CB416">
        <v>9.9801500000000001E-2</v>
      </c>
      <c r="CC416">
        <v>0.104093</v>
      </c>
      <c r="CD416">
        <v>0.1038076</v>
      </c>
      <c r="CE416">
        <v>9.4159300000000001E-2</v>
      </c>
      <c r="CF416">
        <v>0.1142625</v>
      </c>
      <c r="CG416">
        <v>0.1534585</v>
      </c>
      <c r="CH416">
        <v>0.149449</v>
      </c>
      <c r="CI416">
        <v>0.11837449999999999</v>
      </c>
      <c r="CJ416">
        <v>0.15518570000000001</v>
      </c>
      <c r="CK416">
        <v>0.23034859999999999</v>
      </c>
      <c r="CL416">
        <v>0.26156459999999998</v>
      </c>
      <c r="CM416">
        <v>0.23764769999999999</v>
      </c>
      <c r="CN416">
        <v>0.2261097</v>
      </c>
      <c r="CO416">
        <v>0.23357220000000001</v>
      </c>
      <c r="CP416">
        <v>0.23884440000000001</v>
      </c>
      <c r="CQ416">
        <v>0.22779099999999999</v>
      </c>
      <c r="CR416">
        <v>0.24666009999999999</v>
      </c>
      <c r="CS416">
        <v>0.23809449999999999</v>
      </c>
      <c r="CT416">
        <v>0.22275420000000001</v>
      </c>
      <c r="CU416">
        <v>0.2057937</v>
      </c>
      <c r="CV416">
        <v>0.16673199999999999</v>
      </c>
      <c r="CW416">
        <v>0.12631390000000001</v>
      </c>
      <c r="CX416">
        <v>0.13360040000000001</v>
      </c>
      <c r="CY416">
        <v>0.114663</v>
      </c>
      <c r="CZ416">
        <v>0.1068863</v>
      </c>
      <c r="DA416">
        <v>0.1114175</v>
      </c>
      <c r="DB416">
        <v>0.1111036</v>
      </c>
      <c r="DC416">
        <v>0.1031643</v>
      </c>
      <c r="DD416">
        <v>0.1241363</v>
      </c>
      <c r="DE416">
        <v>0.1628269</v>
      </c>
      <c r="DF416">
        <v>0.160862</v>
      </c>
      <c r="DG416">
        <v>0.13157479999999999</v>
      </c>
      <c r="DH416">
        <v>0.16812969999999999</v>
      </c>
      <c r="DI416">
        <v>0.2425445</v>
      </c>
      <c r="DJ416">
        <v>0.27294239999999997</v>
      </c>
      <c r="DK416">
        <v>0.24934480000000001</v>
      </c>
      <c r="DL416">
        <v>0.23782710000000001</v>
      </c>
      <c r="DM416">
        <v>0.2446139</v>
      </c>
      <c r="DN416">
        <v>0.25083309999999998</v>
      </c>
      <c r="DO416">
        <v>0.24029510000000001</v>
      </c>
      <c r="DP416">
        <v>0.25796770000000002</v>
      </c>
      <c r="DQ416">
        <v>0.248031</v>
      </c>
      <c r="DR416">
        <v>0.23135890000000001</v>
      </c>
      <c r="DS416">
        <v>0.21390219999999999</v>
      </c>
      <c r="DT416">
        <v>0.1744087</v>
      </c>
      <c r="DU416">
        <v>0.1338018</v>
      </c>
      <c r="DV416">
        <v>0.1437647</v>
      </c>
      <c r="DW416">
        <v>0.1237017</v>
      </c>
      <c r="DX416">
        <v>0.1171157</v>
      </c>
      <c r="DY416">
        <v>0.1219927</v>
      </c>
      <c r="DZ416">
        <v>0.121638</v>
      </c>
      <c r="EA416">
        <v>0.11616609999999999</v>
      </c>
      <c r="EB416">
        <v>0.1383924</v>
      </c>
      <c r="EC416">
        <v>0.1763535</v>
      </c>
      <c r="ED416">
        <v>0.17734059999999999</v>
      </c>
      <c r="EE416">
        <v>0.15063389999999999</v>
      </c>
      <c r="EF416">
        <v>0.1868187</v>
      </c>
      <c r="EG416">
        <v>0.26015349999999998</v>
      </c>
      <c r="EH416">
        <v>0.28937030000000002</v>
      </c>
      <c r="EI416">
        <v>0.26623340000000001</v>
      </c>
      <c r="EJ416">
        <v>0.2547452</v>
      </c>
      <c r="EK416">
        <v>0.26055630000000002</v>
      </c>
      <c r="EL416">
        <v>0.26814280000000001</v>
      </c>
      <c r="EM416">
        <v>0.2583491</v>
      </c>
      <c r="EN416">
        <v>0.27429419999999999</v>
      </c>
      <c r="EO416">
        <v>0.26237779999999999</v>
      </c>
      <c r="EP416">
        <v>0.24378269999999999</v>
      </c>
      <c r="EQ416">
        <v>0.22560949999999999</v>
      </c>
      <c r="ER416">
        <v>0.1854925</v>
      </c>
      <c r="ES416">
        <v>0.14461309999999999</v>
      </c>
      <c r="ET416">
        <v>50.199170000000002</v>
      </c>
      <c r="EU416">
        <v>49.503889999999998</v>
      </c>
      <c r="EV416">
        <v>48.91489</v>
      </c>
      <c r="EW416">
        <v>48.543959999999998</v>
      </c>
      <c r="EX416">
        <v>48.167839999999998</v>
      </c>
      <c r="EY416">
        <v>47.89669</v>
      </c>
      <c r="EZ416">
        <v>47.664169999999999</v>
      </c>
      <c r="FA416">
        <v>48.193010000000001</v>
      </c>
      <c r="FB416">
        <v>50.611339999999998</v>
      </c>
      <c r="FC416">
        <v>53.405799999999999</v>
      </c>
      <c r="FD416">
        <v>55.600140000000003</v>
      </c>
      <c r="FE416">
        <v>57.56803</v>
      </c>
      <c r="FF416">
        <v>59.042549999999999</v>
      </c>
      <c r="FG416">
        <v>60.39902</v>
      </c>
      <c r="FH416">
        <v>61.265140000000002</v>
      </c>
      <c r="FI416">
        <v>60.947609999999997</v>
      </c>
      <c r="FJ416">
        <v>59.981560000000002</v>
      </c>
      <c r="FK416">
        <v>58.098979999999997</v>
      </c>
      <c r="FL416">
        <v>56.42022</v>
      </c>
      <c r="FM416">
        <v>55.027909999999999</v>
      </c>
      <c r="FN416">
        <v>54.006030000000003</v>
      </c>
      <c r="FO416">
        <v>53.096730000000001</v>
      </c>
      <c r="FP416">
        <v>52.18591</v>
      </c>
      <c r="FQ416">
        <v>51.454549999999998</v>
      </c>
      <c r="FR416">
        <v>1.0688899999999999E-2</v>
      </c>
      <c r="FS416">
        <v>1.3602299999999999E-2</v>
      </c>
      <c r="FT416">
        <v>0</v>
      </c>
    </row>
    <row r="417" spans="1:176" x14ac:dyDescent="0.2">
      <c r="A417" t="s">
        <v>1</v>
      </c>
      <c r="B417" t="s">
        <v>1</v>
      </c>
      <c r="C417" t="s">
        <v>204</v>
      </c>
      <c r="D417" t="s">
        <v>240</v>
      </c>
      <c r="E417">
        <v>2274</v>
      </c>
      <c r="F417">
        <v>1.166696</v>
      </c>
      <c r="G417">
        <v>1.1567149999999999</v>
      </c>
      <c r="H417">
        <v>1.1223270000000001</v>
      </c>
      <c r="I417">
        <v>1.1544779999999999</v>
      </c>
      <c r="J417">
        <v>1.2277469999999999</v>
      </c>
      <c r="K417">
        <v>1.409014</v>
      </c>
      <c r="L417">
        <v>1.868136</v>
      </c>
      <c r="M417">
        <v>2.2991160000000002</v>
      </c>
      <c r="N417">
        <v>2.675529</v>
      </c>
      <c r="O417">
        <v>2.7551399999999999</v>
      </c>
      <c r="P417">
        <v>2.7023419999999998</v>
      </c>
      <c r="Q417">
        <v>2.6123959999999999</v>
      </c>
      <c r="R417">
        <v>2.4674299999999998</v>
      </c>
      <c r="S417">
        <v>2.4419840000000002</v>
      </c>
      <c r="T417">
        <v>2.2972730000000001</v>
      </c>
      <c r="U417">
        <v>2.0808439999999999</v>
      </c>
      <c r="V417">
        <v>1.865596</v>
      </c>
      <c r="W417">
        <v>1.5251859999999999</v>
      </c>
      <c r="X417">
        <v>1.53548</v>
      </c>
      <c r="Y417">
        <v>1.4477549999999999</v>
      </c>
      <c r="Z417">
        <v>1.413473</v>
      </c>
      <c r="AA417">
        <v>1.358668</v>
      </c>
      <c r="AB417">
        <v>1.269647</v>
      </c>
      <c r="AC417">
        <v>1.2072270000000001</v>
      </c>
      <c r="AD417">
        <v>0.1056565</v>
      </c>
      <c r="AE417">
        <v>7.2271299999999997E-2</v>
      </c>
      <c r="AF417">
        <v>6.8708599999999995E-2</v>
      </c>
      <c r="AG417">
        <v>8.5210499999999995E-2</v>
      </c>
      <c r="AH417">
        <v>8.2095799999999997E-2</v>
      </c>
      <c r="AI417">
        <v>5.4036000000000001E-2</v>
      </c>
      <c r="AJ417">
        <v>6.7987699999999998E-2</v>
      </c>
      <c r="AK417">
        <v>0.1674823</v>
      </c>
      <c r="AL417">
        <v>0.1859673</v>
      </c>
      <c r="AM417">
        <v>0.1620249</v>
      </c>
      <c r="AN417">
        <v>0.19329750000000001</v>
      </c>
      <c r="AO417">
        <v>0.24000850000000001</v>
      </c>
      <c r="AP417">
        <v>0.30116399999999999</v>
      </c>
      <c r="AQ417">
        <v>0.24708640000000001</v>
      </c>
      <c r="AR417">
        <v>0.18139620000000001</v>
      </c>
      <c r="AS417">
        <v>0.21844659999999999</v>
      </c>
      <c r="AT417">
        <v>0.22293070000000001</v>
      </c>
      <c r="AU417">
        <v>0.1640711</v>
      </c>
      <c r="AV417">
        <v>0.20485100000000001</v>
      </c>
      <c r="AW417">
        <v>0.19929050000000001</v>
      </c>
      <c r="AX417">
        <v>0.20499410000000001</v>
      </c>
      <c r="AY417">
        <v>0.17002890000000001</v>
      </c>
      <c r="AZ417">
        <v>0.1189712</v>
      </c>
      <c r="BA417">
        <v>0.10757129999999999</v>
      </c>
      <c r="BB417">
        <v>0.1158208</v>
      </c>
      <c r="BC417">
        <v>8.1309999999999993E-2</v>
      </c>
      <c r="BD417">
        <v>7.8937999999999994E-2</v>
      </c>
      <c r="BE417">
        <v>9.5785700000000001E-2</v>
      </c>
      <c r="BF417">
        <v>9.2630199999999996E-2</v>
      </c>
      <c r="BG417">
        <v>6.7037799999999995E-2</v>
      </c>
      <c r="BH417">
        <v>8.2243800000000006E-2</v>
      </c>
      <c r="BI417">
        <v>0.1810089</v>
      </c>
      <c r="BJ417">
        <v>0.20244590000000001</v>
      </c>
      <c r="BK417">
        <v>0.18108399999999999</v>
      </c>
      <c r="BL417">
        <v>0.2119866</v>
      </c>
      <c r="BM417">
        <v>0.2576175</v>
      </c>
      <c r="BN417">
        <v>0.31759179999999998</v>
      </c>
      <c r="BO417">
        <v>0.26397510000000002</v>
      </c>
      <c r="BP417">
        <v>0.1983143</v>
      </c>
      <c r="BQ417">
        <v>0.23438890000000001</v>
      </c>
      <c r="BR417">
        <v>0.24024039999999999</v>
      </c>
      <c r="BS417">
        <v>0.18212510000000001</v>
      </c>
      <c r="BT417">
        <v>0.2211774</v>
      </c>
      <c r="BU417">
        <v>0.2136373</v>
      </c>
      <c r="BV417">
        <v>0.2174179</v>
      </c>
      <c r="BW417">
        <v>0.18173619999999999</v>
      </c>
      <c r="BX417">
        <v>0.130055</v>
      </c>
      <c r="BY417">
        <v>0.1183826</v>
      </c>
      <c r="BZ417">
        <v>0.1228605</v>
      </c>
      <c r="CA417">
        <v>8.7570200000000001E-2</v>
      </c>
      <c r="CB417">
        <v>8.6022799999999996E-2</v>
      </c>
      <c r="CC417">
        <v>0.1031101</v>
      </c>
      <c r="CD417">
        <v>9.9926200000000007E-2</v>
      </c>
      <c r="CE417">
        <v>7.6042799999999994E-2</v>
      </c>
      <c r="CF417">
        <v>9.2117599999999994E-2</v>
      </c>
      <c r="CG417">
        <v>0.1903773</v>
      </c>
      <c r="CH417">
        <v>0.21385889999999999</v>
      </c>
      <c r="CI417">
        <v>0.19428429999999999</v>
      </c>
      <c r="CJ417">
        <v>0.22493050000000001</v>
      </c>
      <c r="CK417">
        <v>0.26981339999999998</v>
      </c>
      <c r="CL417">
        <v>0.32896969999999998</v>
      </c>
      <c r="CM417">
        <v>0.27567209999999998</v>
      </c>
      <c r="CN417">
        <v>0.21003169999999999</v>
      </c>
      <c r="CO417">
        <v>0.2454306</v>
      </c>
      <c r="CP417">
        <v>0.25222909999999998</v>
      </c>
      <c r="CQ417">
        <v>0.1946292</v>
      </c>
      <c r="CR417">
        <v>0.2324851</v>
      </c>
      <c r="CS417">
        <v>0.22357379999999999</v>
      </c>
      <c r="CT417">
        <v>0.22602259999999999</v>
      </c>
      <c r="CU417">
        <v>0.1898446</v>
      </c>
      <c r="CV417">
        <v>0.13773170000000001</v>
      </c>
      <c r="CW417">
        <v>0.1258705</v>
      </c>
      <c r="CX417">
        <v>0.12990019999999999</v>
      </c>
      <c r="CY417">
        <v>9.3830300000000005E-2</v>
      </c>
      <c r="CZ417">
        <v>9.3107599999999999E-2</v>
      </c>
      <c r="DA417">
        <v>0.1104345</v>
      </c>
      <c r="DB417">
        <v>0.10722230000000001</v>
      </c>
      <c r="DC417">
        <v>8.5047800000000007E-2</v>
      </c>
      <c r="DD417">
        <v>0.10199129999999999</v>
      </c>
      <c r="DE417">
        <v>0.1997458</v>
      </c>
      <c r="DF417">
        <v>0.2252719</v>
      </c>
      <c r="DG417">
        <v>0.20748449999999999</v>
      </c>
      <c r="DH417">
        <v>0.23787449999999999</v>
      </c>
      <c r="DI417">
        <v>0.28200940000000002</v>
      </c>
      <c r="DJ417">
        <v>0.34034759999999997</v>
      </c>
      <c r="DK417">
        <v>0.28736919999999999</v>
      </c>
      <c r="DL417">
        <v>0.2217491</v>
      </c>
      <c r="DM417">
        <v>0.25647219999999998</v>
      </c>
      <c r="DN417">
        <v>0.2642178</v>
      </c>
      <c r="DO417">
        <v>0.2071334</v>
      </c>
      <c r="DP417">
        <v>0.2437928</v>
      </c>
      <c r="DQ417">
        <v>0.2335103</v>
      </c>
      <c r="DR417">
        <v>0.23462720000000001</v>
      </c>
      <c r="DS417">
        <v>0.19795299999999999</v>
      </c>
      <c r="DT417">
        <v>0.14540829999999999</v>
      </c>
      <c r="DU417">
        <v>0.13335839999999999</v>
      </c>
      <c r="DV417">
        <v>0.14006440000000001</v>
      </c>
      <c r="DW417">
        <v>0.102869</v>
      </c>
      <c r="DX417">
        <v>0.103337</v>
      </c>
      <c r="DY417">
        <v>0.1210098</v>
      </c>
      <c r="DZ417">
        <v>0.1177566</v>
      </c>
      <c r="EA417">
        <v>9.8049600000000001E-2</v>
      </c>
      <c r="EB417">
        <v>0.1162475</v>
      </c>
      <c r="EC417">
        <v>0.2132724</v>
      </c>
      <c r="ED417">
        <v>0.24175050000000001</v>
      </c>
      <c r="EE417">
        <v>0.22654360000000001</v>
      </c>
      <c r="EF417">
        <v>0.2565636</v>
      </c>
      <c r="EG417">
        <v>0.29961840000000001</v>
      </c>
      <c r="EH417">
        <v>0.35677540000000002</v>
      </c>
      <c r="EI417">
        <v>0.30425780000000002</v>
      </c>
      <c r="EJ417">
        <v>0.2386672</v>
      </c>
      <c r="EK417">
        <v>0.27241460000000001</v>
      </c>
      <c r="EL417">
        <v>0.28152759999999999</v>
      </c>
      <c r="EM417">
        <v>0.22518730000000001</v>
      </c>
      <c r="EN417">
        <v>0.2601193</v>
      </c>
      <c r="EO417">
        <v>0.2478571</v>
      </c>
      <c r="EP417">
        <v>0.24705099999999999</v>
      </c>
      <c r="EQ417">
        <v>0.20966029999999999</v>
      </c>
      <c r="ER417">
        <v>0.1564922</v>
      </c>
      <c r="ES417">
        <v>0.14416970000000001</v>
      </c>
      <c r="ET417">
        <v>40.584299999999999</v>
      </c>
      <c r="EU417">
        <v>39.802500000000002</v>
      </c>
      <c r="EV417">
        <v>39.154820000000001</v>
      </c>
      <c r="EW417">
        <v>38.963039999999999</v>
      </c>
      <c r="EX417">
        <v>38.420209999999997</v>
      </c>
      <c r="EY417">
        <v>38.316229999999997</v>
      </c>
      <c r="EZ417">
        <v>38.46564</v>
      </c>
      <c r="FA417">
        <v>39.019530000000003</v>
      </c>
      <c r="FB417">
        <v>41.60539</v>
      </c>
      <c r="FC417">
        <v>45.498390000000001</v>
      </c>
      <c r="FD417">
        <v>48.306440000000002</v>
      </c>
      <c r="FE417">
        <v>50.669499999999999</v>
      </c>
      <c r="FF417">
        <v>52.63541</v>
      </c>
      <c r="FG417">
        <v>53.768650000000001</v>
      </c>
      <c r="FH417">
        <v>54.720950000000002</v>
      </c>
      <c r="FI417">
        <v>54.574759999999998</v>
      </c>
      <c r="FJ417">
        <v>53.516460000000002</v>
      </c>
      <c r="FK417">
        <v>52.015369999999997</v>
      </c>
      <c r="FL417">
        <v>50.427489999999999</v>
      </c>
      <c r="FM417">
        <v>48.9895</v>
      </c>
      <c r="FN417">
        <v>47.77176</v>
      </c>
      <c r="FO417">
        <v>46.485779999999998</v>
      </c>
      <c r="FP417">
        <v>45.16845</v>
      </c>
      <c r="FQ417">
        <v>43.771479999999997</v>
      </c>
      <c r="FR417">
        <v>1.0688899999999999E-2</v>
      </c>
      <c r="FS417">
        <v>1.3602299999999999E-2</v>
      </c>
      <c r="FT417">
        <v>0</v>
      </c>
    </row>
    <row r="418" spans="1:176" x14ac:dyDescent="0.2">
      <c r="A418" t="s">
        <v>1</v>
      </c>
      <c r="B418" t="s">
        <v>1</v>
      </c>
      <c r="C418" t="s">
        <v>204</v>
      </c>
      <c r="D418" t="s">
        <v>230</v>
      </c>
      <c r="E418">
        <v>2274</v>
      </c>
      <c r="F418">
        <v>1.132971</v>
      </c>
      <c r="G418">
        <v>1.1111690000000001</v>
      </c>
      <c r="H418">
        <v>1.0993470000000001</v>
      </c>
      <c r="I418">
        <v>1.141893</v>
      </c>
      <c r="J418">
        <v>1.207619</v>
      </c>
      <c r="K418">
        <v>1.378976</v>
      </c>
      <c r="L418">
        <v>1.7637830000000001</v>
      </c>
      <c r="M418">
        <v>2.211735</v>
      </c>
      <c r="N418">
        <v>2.4637820000000001</v>
      </c>
      <c r="O418">
        <v>2.383216</v>
      </c>
      <c r="P418">
        <v>2.364474</v>
      </c>
      <c r="Q418">
        <v>2.3559739999999998</v>
      </c>
      <c r="R418">
        <v>2.2334589999999999</v>
      </c>
      <c r="S418">
        <v>2.2253129999999999</v>
      </c>
      <c r="T418">
        <v>2.1525099999999999</v>
      </c>
      <c r="U418">
        <v>2.0223610000000001</v>
      </c>
      <c r="V418">
        <v>1.7902530000000001</v>
      </c>
      <c r="W418">
        <v>1.572487</v>
      </c>
      <c r="X418">
        <v>1.521142</v>
      </c>
      <c r="Y418">
        <v>1.4180680000000001</v>
      </c>
      <c r="Z418">
        <v>1.3479969999999999</v>
      </c>
      <c r="AA418">
        <v>1.300276</v>
      </c>
      <c r="AB418">
        <v>1.237576</v>
      </c>
      <c r="AC418">
        <v>1.164733</v>
      </c>
      <c r="AD418">
        <v>0.10891099999999999</v>
      </c>
      <c r="AE418">
        <v>9.2131299999999999E-2</v>
      </c>
      <c r="AF418">
        <v>8.2206399999999999E-2</v>
      </c>
      <c r="AG418">
        <v>8.6422600000000002E-2</v>
      </c>
      <c r="AH418">
        <v>8.5983799999999999E-2</v>
      </c>
      <c r="AI418">
        <v>7.1275000000000005E-2</v>
      </c>
      <c r="AJ418">
        <v>8.8851200000000005E-2</v>
      </c>
      <c r="AK418">
        <v>0.131554</v>
      </c>
      <c r="AL418">
        <v>0.1228168</v>
      </c>
      <c r="AM418">
        <v>8.6828600000000006E-2</v>
      </c>
      <c r="AN418">
        <v>0.1243401</v>
      </c>
      <c r="AO418">
        <v>0.20039319999999999</v>
      </c>
      <c r="AP418">
        <v>0.23392740000000001</v>
      </c>
      <c r="AQ418">
        <v>0.21040130000000001</v>
      </c>
      <c r="AR418">
        <v>0.19905970000000001</v>
      </c>
      <c r="AS418">
        <v>0.2085823</v>
      </c>
      <c r="AT418">
        <v>0.211924</v>
      </c>
      <c r="AU418">
        <v>0.1963251</v>
      </c>
      <c r="AV418">
        <v>0.21907009999999999</v>
      </c>
      <c r="AW418">
        <v>0.21444969999999999</v>
      </c>
      <c r="AX418">
        <v>0.202042</v>
      </c>
      <c r="AY418">
        <v>0.18585869999999999</v>
      </c>
      <c r="AZ418">
        <v>0.14669070000000001</v>
      </c>
      <c r="BA418">
        <v>0.10801520000000001</v>
      </c>
      <c r="BB418">
        <v>0.1190753</v>
      </c>
      <c r="BC418">
        <v>0.10116989999999999</v>
      </c>
      <c r="BD418">
        <v>9.2435799999999999E-2</v>
      </c>
      <c r="BE418">
        <v>9.6997799999999995E-2</v>
      </c>
      <c r="BF418">
        <v>9.6518199999999998E-2</v>
      </c>
      <c r="BG418">
        <v>8.4276799999999999E-2</v>
      </c>
      <c r="BH418">
        <v>0.1031074</v>
      </c>
      <c r="BI418">
        <v>0.1450806</v>
      </c>
      <c r="BJ418">
        <v>0.13929530000000001</v>
      </c>
      <c r="BK418">
        <v>0.1058877</v>
      </c>
      <c r="BL418">
        <v>0.1430292</v>
      </c>
      <c r="BM418">
        <v>0.21800220000000001</v>
      </c>
      <c r="BN418">
        <v>0.2503553</v>
      </c>
      <c r="BO418">
        <v>0.22728999999999999</v>
      </c>
      <c r="BP418">
        <v>0.2159778</v>
      </c>
      <c r="BQ418">
        <v>0.22452469999999999</v>
      </c>
      <c r="BR418">
        <v>0.22923379999999999</v>
      </c>
      <c r="BS418">
        <v>0.21437909999999999</v>
      </c>
      <c r="BT418">
        <v>0.23539660000000001</v>
      </c>
      <c r="BU418">
        <v>0.22879640000000001</v>
      </c>
      <c r="BV418">
        <v>0.21446570000000001</v>
      </c>
      <c r="BW418">
        <v>0.19756599999999999</v>
      </c>
      <c r="BX418">
        <v>0.15777459999999999</v>
      </c>
      <c r="BY418">
        <v>0.1188265</v>
      </c>
      <c r="BZ418">
        <v>0.126115</v>
      </c>
      <c r="CA418">
        <v>0.1074301</v>
      </c>
      <c r="CB418">
        <v>9.9520600000000001E-2</v>
      </c>
      <c r="CC418">
        <v>0.1043222</v>
      </c>
      <c r="CD418">
        <v>0.1038142</v>
      </c>
      <c r="CE418">
        <v>9.3281799999999998E-2</v>
      </c>
      <c r="CF418">
        <v>0.1129811</v>
      </c>
      <c r="CG418">
        <v>0.154449</v>
      </c>
      <c r="CH418">
        <v>0.15070829999999999</v>
      </c>
      <c r="CI418">
        <v>0.119088</v>
      </c>
      <c r="CJ418">
        <v>0.1559731</v>
      </c>
      <c r="CK418">
        <v>0.23019809999999999</v>
      </c>
      <c r="CL418">
        <v>0.2617332</v>
      </c>
      <c r="CM418">
        <v>0.238987</v>
      </c>
      <c r="CN418">
        <v>0.22769519999999999</v>
      </c>
      <c r="CO418">
        <v>0.23556630000000001</v>
      </c>
      <c r="CP418">
        <v>0.24122250000000001</v>
      </c>
      <c r="CQ418">
        <v>0.22688320000000001</v>
      </c>
      <c r="CR418">
        <v>0.24670429999999999</v>
      </c>
      <c r="CS418">
        <v>0.2387329</v>
      </c>
      <c r="CT418">
        <v>0.2230704</v>
      </c>
      <c r="CU418">
        <v>0.20567450000000001</v>
      </c>
      <c r="CV418">
        <v>0.16545119999999999</v>
      </c>
      <c r="CW418">
        <v>0.12631439999999999</v>
      </c>
      <c r="CX418">
        <v>0.13315469999999999</v>
      </c>
      <c r="CY418">
        <v>0.11369020000000001</v>
      </c>
      <c r="CZ418">
        <v>0.10660550000000001</v>
      </c>
      <c r="DA418">
        <v>0.1116466</v>
      </c>
      <c r="DB418">
        <v>0.1111103</v>
      </c>
      <c r="DC418">
        <v>0.1022868</v>
      </c>
      <c r="DD418">
        <v>0.1228549</v>
      </c>
      <c r="DE418">
        <v>0.1638175</v>
      </c>
      <c r="DF418">
        <v>0.1621214</v>
      </c>
      <c r="DG418">
        <v>0.13228819999999999</v>
      </c>
      <c r="DH418">
        <v>0.16891709999999999</v>
      </c>
      <c r="DI418">
        <v>0.2423941</v>
      </c>
      <c r="DJ418">
        <v>0.27311099999999999</v>
      </c>
      <c r="DK418">
        <v>0.25068410000000002</v>
      </c>
      <c r="DL418">
        <v>0.23941270000000001</v>
      </c>
      <c r="DM418">
        <v>0.24660789999999999</v>
      </c>
      <c r="DN418">
        <v>0.25321120000000003</v>
      </c>
      <c r="DO418">
        <v>0.2393874</v>
      </c>
      <c r="DP418">
        <v>0.25801190000000002</v>
      </c>
      <c r="DQ418">
        <v>0.24866949999999999</v>
      </c>
      <c r="DR418">
        <v>0.23167509999999999</v>
      </c>
      <c r="DS418">
        <v>0.2137829</v>
      </c>
      <c r="DT418">
        <v>0.1731278</v>
      </c>
      <c r="DU418">
        <v>0.13380230000000001</v>
      </c>
      <c r="DV418">
        <v>0.1433189</v>
      </c>
      <c r="DW418">
        <v>0.1227289</v>
      </c>
      <c r="DX418">
        <v>0.11683490000000001</v>
      </c>
      <c r="DY418">
        <v>0.12222189999999999</v>
      </c>
      <c r="DZ418">
        <v>0.12164460000000001</v>
      </c>
      <c r="EA418">
        <v>0.1152886</v>
      </c>
      <c r="EB418">
        <v>0.13711110000000001</v>
      </c>
      <c r="EC418">
        <v>0.1773441</v>
      </c>
      <c r="ED418">
        <v>0.17859990000000001</v>
      </c>
      <c r="EE418">
        <v>0.15134729999999999</v>
      </c>
      <c r="EF418">
        <v>0.1876062</v>
      </c>
      <c r="EG418">
        <v>0.26000309999999999</v>
      </c>
      <c r="EH418">
        <v>0.28953889999999999</v>
      </c>
      <c r="EI418">
        <v>0.2675727</v>
      </c>
      <c r="EJ418">
        <v>0.25633070000000002</v>
      </c>
      <c r="EK418">
        <v>0.26255030000000001</v>
      </c>
      <c r="EL418">
        <v>0.27052100000000001</v>
      </c>
      <c r="EM418">
        <v>0.25744129999999998</v>
      </c>
      <c r="EN418">
        <v>0.27433839999999998</v>
      </c>
      <c r="EO418">
        <v>0.26301629999999998</v>
      </c>
      <c r="EP418">
        <v>0.2440988</v>
      </c>
      <c r="EQ418">
        <v>0.2254902</v>
      </c>
      <c r="ER418">
        <v>0.18421170000000001</v>
      </c>
      <c r="ES418">
        <v>0.14461370000000001</v>
      </c>
      <c r="ET418">
        <v>46.984439999999999</v>
      </c>
      <c r="EU418">
        <v>46.171799999999998</v>
      </c>
      <c r="EV418">
        <v>45.459820000000001</v>
      </c>
      <c r="EW418">
        <v>44.960920000000002</v>
      </c>
      <c r="EX418">
        <v>44.470199999999998</v>
      </c>
      <c r="EY418">
        <v>44.150829999999999</v>
      </c>
      <c r="EZ418">
        <v>43.995019999999997</v>
      </c>
      <c r="FA418">
        <v>44.327629999999999</v>
      </c>
      <c r="FB418">
        <v>47.7226</v>
      </c>
      <c r="FC418">
        <v>52.688589999999998</v>
      </c>
      <c r="FD418">
        <v>56.715409999999999</v>
      </c>
      <c r="FE418">
        <v>59.780940000000001</v>
      </c>
      <c r="FF418">
        <v>62.094920000000002</v>
      </c>
      <c r="FG418">
        <v>63.903579999999998</v>
      </c>
      <c r="FH418">
        <v>64.712509999999995</v>
      </c>
      <c r="FI418">
        <v>64.511390000000006</v>
      </c>
      <c r="FJ418">
        <v>62.487160000000003</v>
      </c>
      <c r="FK418">
        <v>58.857259999999997</v>
      </c>
      <c r="FL418">
        <v>55.967449999999999</v>
      </c>
      <c r="FM418">
        <v>53.884279999999997</v>
      </c>
      <c r="FN418">
        <v>52.175460000000001</v>
      </c>
      <c r="FO418">
        <v>50.765079999999998</v>
      </c>
      <c r="FP418">
        <v>49.396009999999997</v>
      </c>
      <c r="FQ418">
        <v>48.327919999999999</v>
      </c>
      <c r="FR418">
        <v>1.0688899999999999E-2</v>
      </c>
      <c r="FS418">
        <v>1.3602299999999999E-2</v>
      </c>
      <c r="FT418">
        <v>0</v>
      </c>
    </row>
    <row r="419" spans="1:176" x14ac:dyDescent="0.2">
      <c r="A419" t="s">
        <v>1</v>
      </c>
      <c r="B419" t="s">
        <v>1</v>
      </c>
      <c r="C419" t="s">
        <v>204</v>
      </c>
      <c r="D419" t="s">
        <v>241</v>
      </c>
      <c r="E419">
        <v>2274</v>
      </c>
      <c r="F419">
        <v>1.0972280000000001</v>
      </c>
      <c r="G419">
        <v>1.0803640000000001</v>
      </c>
      <c r="H419">
        <v>1.0726800000000001</v>
      </c>
      <c r="I419">
        <v>1.1667650000000001</v>
      </c>
      <c r="J419">
        <v>1.2085729999999999</v>
      </c>
      <c r="K419">
        <v>1.3583480000000001</v>
      </c>
      <c r="L419">
        <v>1.751797</v>
      </c>
      <c r="M419">
        <v>2.2142029999999999</v>
      </c>
      <c r="N419">
        <v>2.4149799999999999</v>
      </c>
      <c r="O419">
        <v>2.3454069999999998</v>
      </c>
      <c r="P419">
        <v>2.3547880000000001</v>
      </c>
      <c r="Q419">
        <v>2.263951</v>
      </c>
      <c r="R419">
        <v>2.1205530000000001</v>
      </c>
      <c r="S419">
        <v>2.1454620000000002</v>
      </c>
      <c r="T419">
        <v>2.110506</v>
      </c>
      <c r="U419">
        <v>1.9434670000000001</v>
      </c>
      <c r="V419">
        <v>1.6869419999999999</v>
      </c>
      <c r="W419">
        <v>1.449697</v>
      </c>
      <c r="X419">
        <v>1.435684</v>
      </c>
      <c r="Y419">
        <v>1.3680829999999999</v>
      </c>
      <c r="Z419">
        <v>1.2977080000000001</v>
      </c>
      <c r="AA419">
        <v>1.2452669999999999</v>
      </c>
      <c r="AB419">
        <v>1.176377</v>
      </c>
      <c r="AC419">
        <v>1.146252</v>
      </c>
      <c r="AD419">
        <v>0.1089937</v>
      </c>
      <c r="AE419">
        <v>9.1639700000000004E-2</v>
      </c>
      <c r="AF419">
        <v>8.1720399999999999E-2</v>
      </c>
      <c r="AG419">
        <v>8.6392499999999997E-2</v>
      </c>
      <c r="AH419">
        <v>8.5826600000000003E-2</v>
      </c>
      <c r="AI419">
        <v>7.17719E-2</v>
      </c>
      <c r="AJ419">
        <v>9.0953500000000007E-2</v>
      </c>
      <c r="AK419">
        <v>0.1341136</v>
      </c>
      <c r="AL419">
        <v>0.1247799</v>
      </c>
      <c r="AM419">
        <v>8.8006799999999996E-2</v>
      </c>
      <c r="AN419">
        <v>0.12500259999999999</v>
      </c>
      <c r="AO419">
        <v>0.2029377</v>
      </c>
      <c r="AP419">
        <v>0.23718610000000001</v>
      </c>
      <c r="AQ419">
        <v>0.20916129999999999</v>
      </c>
      <c r="AR419">
        <v>0.19730739999999999</v>
      </c>
      <c r="AS419">
        <v>0.2072765</v>
      </c>
      <c r="AT419">
        <v>0.20886569999999999</v>
      </c>
      <c r="AU419">
        <v>0.193913</v>
      </c>
      <c r="AV419">
        <v>0.21600169999999999</v>
      </c>
      <c r="AW419">
        <v>0.21043110000000001</v>
      </c>
      <c r="AX419">
        <v>0.19895850000000001</v>
      </c>
      <c r="AY419">
        <v>0.183147</v>
      </c>
      <c r="AZ419">
        <v>0.1457427</v>
      </c>
      <c r="BA419">
        <v>0.1075014</v>
      </c>
      <c r="BB419">
        <v>0.1191579</v>
      </c>
      <c r="BC419">
        <v>0.1006784</v>
      </c>
      <c r="BD419">
        <v>9.1949699999999995E-2</v>
      </c>
      <c r="BE419">
        <v>9.6967800000000007E-2</v>
      </c>
      <c r="BF419">
        <v>9.6360899999999999E-2</v>
      </c>
      <c r="BG419">
        <v>8.4773699999999994E-2</v>
      </c>
      <c r="BH419">
        <v>0.1052097</v>
      </c>
      <c r="BI419">
        <v>0.1476402</v>
      </c>
      <c r="BJ419">
        <v>0.14125850000000001</v>
      </c>
      <c r="BK419">
        <v>0.1070658</v>
      </c>
      <c r="BL419">
        <v>0.1436916</v>
      </c>
      <c r="BM419">
        <v>0.22054670000000001</v>
      </c>
      <c r="BN419">
        <v>0.25361400000000001</v>
      </c>
      <c r="BO419">
        <v>0.22605</v>
      </c>
      <c r="BP419">
        <v>0.21422550000000001</v>
      </c>
      <c r="BQ419">
        <v>0.2232189</v>
      </c>
      <c r="BR419">
        <v>0.2261754</v>
      </c>
      <c r="BS419">
        <v>0.21196699999999999</v>
      </c>
      <c r="BT419">
        <v>0.23232810000000001</v>
      </c>
      <c r="BU419">
        <v>0.2247778</v>
      </c>
      <c r="BV419">
        <v>0.2113823</v>
      </c>
      <c r="BW419">
        <v>0.19485430000000001</v>
      </c>
      <c r="BX419">
        <v>0.15682650000000001</v>
      </c>
      <c r="BY419">
        <v>0.11831270000000001</v>
      </c>
      <c r="BZ419">
        <v>0.1261977</v>
      </c>
      <c r="CA419">
        <v>0.10693850000000001</v>
      </c>
      <c r="CB419">
        <v>9.90346E-2</v>
      </c>
      <c r="CC419">
        <v>0.1042922</v>
      </c>
      <c r="CD419">
        <v>0.103657</v>
      </c>
      <c r="CE419">
        <v>9.3778700000000006E-2</v>
      </c>
      <c r="CF419">
        <v>0.1150834</v>
      </c>
      <c r="CG419">
        <v>0.1570087</v>
      </c>
      <c r="CH419">
        <v>0.15267149999999999</v>
      </c>
      <c r="CI419">
        <v>0.1202661</v>
      </c>
      <c r="CJ419">
        <v>0.15663560000000001</v>
      </c>
      <c r="CK419">
        <v>0.23274259999999999</v>
      </c>
      <c r="CL419">
        <v>0.2649918</v>
      </c>
      <c r="CM419">
        <v>0.23774700000000001</v>
      </c>
      <c r="CN419">
        <v>0.2259429</v>
      </c>
      <c r="CO419">
        <v>0.23426050000000001</v>
      </c>
      <c r="CP419">
        <v>0.23816409999999999</v>
      </c>
      <c r="CQ419">
        <v>0.22447110000000001</v>
      </c>
      <c r="CR419">
        <v>0.24363580000000001</v>
      </c>
      <c r="CS419">
        <v>0.23471439999999999</v>
      </c>
      <c r="CT419">
        <v>0.21998699999999999</v>
      </c>
      <c r="CU419">
        <v>0.2029628</v>
      </c>
      <c r="CV419">
        <v>0.16450319999999999</v>
      </c>
      <c r="CW419">
        <v>0.12580060000000001</v>
      </c>
      <c r="CX419">
        <v>0.13323740000000001</v>
      </c>
      <c r="CY419">
        <v>0.1131987</v>
      </c>
      <c r="CZ419">
        <v>0.1061194</v>
      </c>
      <c r="DA419">
        <v>0.1116166</v>
      </c>
      <c r="DB419">
        <v>0.110953</v>
      </c>
      <c r="DC419">
        <v>0.10278370000000001</v>
      </c>
      <c r="DD419">
        <v>0.1249572</v>
      </c>
      <c r="DE419">
        <v>0.1663771</v>
      </c>
      <c r="DF419">
        <v>0.16408449999999999</v>
      </c>
      <c r="DG419">
        <v>0.13346640000000001</v>
      </c>
      <c r="DH419">
        <v>0.1695796</v>
      </c>
      <c r="DI419">
        <v>0.24493860000000001</v>
      </c>
      <c r="DJ419">
        <v>0.2763697</v>
      </c>
      <c r="DK419">
        <v>0.2494441</v>
      </c>
      <c r="DL419">
        <v>0.23766029999999999</v>
      </c>
      <c r="DM419">
        <v>0.2453022</v>
      </c>
      <c r="DN419">
        <v>0.25015280000000001</v>
      </c>
      <c r="DO419">
        <v>0.2369752</v>
      </c>
      <c r="DP419">
        <v>0.25494349999999999</v>
      </c>
      <c r="DQ419">
        <v>0.2446509</v>
      </c>
      <c r="DR419">
        <v>0.22859160000000001</v>
      </c>
      <c r="DS419">
        <v>0.21107119999999999</v>
      </c>
      <c r="DT419">
        <v>0.17217979999999999</v>
      </c>
      <c r="DU419">
        <v>0.1332885</v>
      </c>
      <c r="DV419">
        <v>0.14340159999999999</v>
      </c>
      <c r="DW419">
        <v>0.12223729999999999</v>
      </c>
      <c r="DX419">
        <v>0.1163488</v>
      </c>
      <c r="DY419">
        <v>0.1221918</v>
      </c>
      <c r="DZ419">
        <v>0.1214874</v>
      </c>
      <c r="EA419">
        <v>0.1157855</v>
      </c>
      <c r="EB419">
        <v>0.13921339999999999</v>
      </c>
      <c r="EC419">
        <v>0.1799037</v>
      </c>
      <c r="ED419">
        <v>0.1805631</v>
      </c>
      <c r="EE419">
        <v>0.15252550000000001</v>
      </c>
      <c r="EF419">
        <v>0.18826870000000001</v>
      </c>
      <c r="EG419">
        <v>0.26254759999999999</v>
      </c>
      <c r="EH419">
        <v>0.29279759999999999</v>
      </c>
      <c r="EI419">
        <v>0.26633269999999998</v>
      </c>
      <c r="EJ419">
        <v>0.25457839999999998</v>
      </c>
      <c r="EK419">
        <v>0.26124449999999999</v>
      </c>
      <c r="EL419">
        <v>0.26746259999999999</v>
      </c>
      <c r="EM419">
        <v>0.25502920000000001</v>
      </c>
      <c r="EN419">
        <v>0.27126990000000001</v>
      </c>
      <c r="EO419">
        <v>0.25899759999999999</v>
      </c>
      <c r="EP419">
        <v>0.24101539999999999</v>
      </c>
      <c r="EQ419">
        <v>0.22277849999999999</v>
      </c>
      <c r="ER419">
        <v>0.1832637</v>
      </c>
      <c r="ES419">
        <v>0.1440998</v>
      </c>
      <c r="ET419">
        <v>43.710839999999997</v>
      </c>
      <c r="EU419">
        <v>42.25911</v>
      </c>
      <c r="EV419">
        <v>41.188720000000004</v>
      </c>
      <c r="EW419">
        <v>40.585680000000004</v>
      </c>
      <c r="EX419">
        <v>40.080660000000002</v>
      </c>
      <c r="EY419">
        <v>39.955129999999997</v>
      </c>
      <c r="EZ419">
        <v>39.595010000000002</v>
      </c>
      <c r="FA419">
        <v>40.290529999999997</v>
      </c>
      <c r="FB419">
        <v>45.17201</v>
      </c>
      <c r="FC419">
        <v>51.692329999999998</v>
      </c>
      <c r="FD419">
        <v>56.728720000000003</v>
      </c>
      <c r="FE419">
        <v>60.99409</v>
      </c>
      <c r="FF419">
        <v>63.384419999999999</v>
      </c>
      <c r="FG419">
        <v>65.833749999999995</v>
      </c>
      <c r="FH419">
        <v>66.940039999999996</v>
      </c>
      <c r="FI419">
        <v>67.199240000000003</v>
      </c>
      <c r="FJ419">
        <v>64.527289999999994</v>
      </c>
      <c r="FK419">
        <v>59.01896</v>
      </c>
      <c r="FL419">
        <v>55.120350000000002</v>
      </c>
      <c r="FM419">
        <v>51.921430000000001</v>
      </c>
      <c r="FN419">
        <v>49.549880000000002</v>
      </c>
      <c r="FO419">
        <v>47.455710000000003</v>
      </c>
      <c r="FP419">
        <v>45.734909999999999</v>
      </c>
      <c r="FQ419">
        <v>44.536540000000002</v>
      </c>
      <c r="FR419">
        <v>1.0688899999999999E-2</v>
      </c>
      <c r="FS419">
        <v>1.3602299999999999E-2</v>
      </c>
      <c r="FT419">
        <v>0</v>
      </c>
    </row>
    <row r="420" spans="1:176" x14ac:dyDescent="0.2">
      <c r="A420" t="s">
        <v>1</v>
      </c>
      <c r="B420" t="s">
        <v>1</v>
      </c>
      <c r="C420" t="s">
        <v>204</v>
      </c>
      <c r="D420" t="s">
        <v>231</v>
      </c>
      <c r="E420">
        <v>2274</v>
      </c>
      <c r="F420">
        <v>1.2829060000000001</v>
      </c>
      <c r="G420">
        <v>1.2503899999999999</v>
      </c>
      <c r="H420">
        <v>1.1889400000000001</v>
      </c>
      <c r="I420">
        <v>1.1685760000000001</v>
      </c>
      <c r="J420">
        <v>1.1990780000000001</v>
      </c>
      <c r="K420">
        <v>1.3115209999999999</v>
      </c>
      <c r="L420">
        <v>1.5369790000000001</v>
      </c>
      <c r="M420">
        <v>1.9605809999999999</v>
      </c>
      <c r="N420">
        <v>2.3496830000000002</v>
      </c>
      <c r="O420">
        <v>2.4754480000000001</v>
      </c>
      <c r="P420">
        <v>2.5977160000000001</v>
      </c>
      <c r="Q420">
        <v>2.726855</v>
      </c>
      <c r="R420">
        <v>2.7496679999999998</v>
      </c>
      <c r="S420">
        <v>2.8827609999999999</v>
      </c>
      <c r="T420">
        <v>2.9472529999999999</v>
      </c>
      <c r="U420">
        <v>2.833707</v>
      </c>
      <c r="V420">
        <v>2.5311629999999998</v>
      </c>
      <c r="W420">
        <v>2.0891929999999999</v>
      </c>
      <c r="X420">
        <v>1.7772889999999999</v>
      </c>
      <c r="Y420">
        <v>1.6211580000000001</v>
      </c>
      <c r="Z420">
        <v>1.598292</v>
      </c>
      <c r="AA420">
        <v>1.557968</v>
      </c>
      <c r="AB420">
        <v>1.442866</v>
      </c>
      <c r="AC420">
        <v>1.3268150000000001</v>
      </c>
      <c r="AD420">
        <v>0.18709390000000001</v>
      </c>
      <c r="AE420">
        <v>0.19476940000000001</v>
      </c>
      <c r="AF420">
        <v>0.16605990000000001</v>
      </c>
      <c r="AG420">
        <v>0.1648799</v>
      </c>
      <c r="AH420">
        <v>0.14682990000000001</v>
      </c>
      <c r="AI420">
        <v>0.10751380000000001</v>
      </c>
      <c r="AJ420">
        <v>0.12677240000000001</v>
      </c>
      <c r="AK420">
        <v>0.13996420000000001</v>
      </c>
      <c r="AL420">
        <v>0.19919410000000001</v>
      </c>
      <c r="AM420">
        <v>0.16479969999999999</v>
      </c>
      <c r="AN420">
        <v>0.17239560000000001</v>
      </c>
      <c r="AO420">
        <v>0.19052749999999999</v>
      </c>
      <c r="AP420">
        <v>0.21221570000000001</v>
      </c>
      <c r="AQ420">
        <v>0.2021802</v>
      </c>
      <c r="AR420">
        <v>0.21073310000000001</v>
      </c>
      <c r="AS420">
        <v>0.18903439999999999</v>
      </c>
      <c r="AT420">
        <v>0.19743330000000001</v>
      </c>
      <c r="AU420">
        <v>0.2072329</v>
      </c>
      <c r="AV420">
        <v>0.20017280000000001</v>
      </c>
      <c r="AW420">
        <v>0.20634669999999999</v>
      </c>
      <c r="AX420">
        <v>0.24659809999999999</v>
      </c>
      <c r="AY420">
        <v>0.2302428</v>
      </c>
      <c r="AZ420">
        <v>0.2072</v>
      </c>
      <c r="BA420">
        <v>0.16737369999999999</v>
      </c>
      <c r="BB420">
        <v>0.20442109999999999</v>
      </c>
      <c r="BC420">
        <v>0.2114434</v>
      </c>
      <c r="BD420">
        <v>0.1832213</v>
      </c>
      <c r="BE420">
        <v>0.18236620000000001</v>
      </c>
      <c r="BF420">
        <v>0.1645054</v>
      </c>
      <c r="BG420">
        <v>0.1249218</v>
      </c>
      <c r="BH420">
        <v>0.1443246</v>
      </c>
      <c r="BI420">
        <v>0.1600482</v>
      </c>
      <c r="BJ420">
        <v>0.22295570000000001</v>
      </c>
      <c r="BK420">
        <v>0.193854</v>
      </c>
      <c r="BL420">
        <v>0.2031683</v>
      </c>
      <c r="BM420">
        <v>0.22222929999999999</v>
      </c>
      <c r="BN420">
        <v>0.24253930000000001</v>
      </c>
      <c r="BO420">
        <v>0.23307439999999999</v>
      </c>
      <c r="BP420">
        <v>0.24252319999999999</v>
      </c>
      <c r="BQ420">
        <v>0.22008230000000001</v>
      </c>
      <c r="BR420">
        <v>0.22613900000000001</v>
      </c>
      <c r="BS420">
        <v>0.23504620000000001</v>
      </c>
      <c r="BT420">
        <v>0.22628709999999999</v>
      </c>
      <c r="BU420">
        <v>0.2360186</v>
      </c>
      <c r="BV420">
        <v>0.27240239999999999</v>
      </c>
      <c r="BW420">
        <v>0.25404379999999999</v>
      </c>
      <c r="BX420">
        <v>0.22916990000000001</v>
      </c>
      <c r="BY420">
        <v>0.18642500000000001</v>
      </c>
      <c r="BZ420">
        <v>0.2164219</v>
      </c>
      <c r="CA420">
        <v>0.22299179999999999</v>
      </c>
      <c r="CB420">
        <v>0.19510730000000001</v>
      </c>
      <c r="CC420">
        <v>0.19447719999999999</v>
      </c>
      <c r="CD420">
        <v>0.1767475</v>
      </c>
      <c r="CE420">
        <v>0.13697860000000001</v>
      </c>
      <c r="CF420">
        <v>0.15648110000000001</v>
      </c>
      <c r="CG420">
        <v>0.17395840000000001</v>
      </c>
      <c r="CH420">
        <v>0.23941290000000001</v>
      </c>
      <c r="CI420">
        <v>0.21397679999999999</v>
      </c>
      <c r="CJ420">
        <v>0.22448129999999999</v>
      </c>
      <c r="CK420">
        <v>0.24418590000000001</v>
      </c>
      <c r="CL420">
        <v>0.26354139999999998</v>
      </c>
      <c r="CM420">
        <v>0.25447160000000002</v>
      </c>
      <c r="CN420">
        <v>0.26454090000000002</v>
      </c>
      <c r="CO420">
        <v>0.2415861</v>
      </c>
      <c r="CP420">
        <v>0.24602060000000001</v>
      </c>
      <c r="CQ420">
        <v>0.25430960000000002</v>
      </c>
      <c r="CR420">
        <v>0.2443738</v>
      </c>
      <c r="CS420">
        <v>0.2565694</v>
      </c>
      <c r="CT420">
        <v>0.29027439999999999</v>
      </c>
      <c r="CU420">
        <v>0.2705282</v>
      </c>
      <c r="CV420">
        <v>0.2443862</v>
      </c>
      <c r="CW420">
        <v>0.19961989999999999</v>
      </c>
      <c r="CX420">
        <v>0.22842270000000001</v>
      </c>
      <c r="CY420">
        <v>0.2345402</v>
      </c>
      <c r="CZ420">
        <v>0.20699329999999999</v>
      </c>
      <c r="DA420">
        <v>0.2065882</v>
      </c>
      <c r="DB420">
        <v>0.1889895</v>
      </c>
      <c r="DC420">
        <v>0.14903530000000001</v>
      </c>
      <c r="DD420">
        <v>0.1686377</v>
      </c>
      <c r="DE420">
        <v>0.1878686</v>
      </c>
      <c r="DF420">
        <v>0.25587009999999999</v>
      </c>
      <c r="DG420">
        <v>0.23409969999999999</v>
      </c>
      <c r="DH420">
        <v>0.24579429999999999</v>
      </c>
      <c r="DI420">
        <v>0.2661425</v>
      </c>
      <c r="DJ420">
        <v>0.2845434</v>
      </c>
      <c r="DK420">
        <v>0.27586880000000003</v>
      </c>
      <c r="DL420">
        <v>0.2865586</v>
      </c>
      <c r="DM420">
        <v>0.26308979999999998</v>
      </c>
      <c r="DN420">
        <v>0.26590209999999997</v>
      </c>
      <c r="DO420">
        <v>0.27357300000000001</v>
      </c>
      <c r="DP420">
        <v>0.26246039999999998</v>
      </c>
      <c r="DQ420">
        <v>0.27712009999999998</v>
      </c>
      <c r="DR420">
        <v>0.30814639999999999</v>
      </c>
      <c r="DS420">
        <v>0.28701260000000001</v>
      </c>
      <c r="DT420">
        <v>0.25960250000000001</v>
      </c>
      <c r="DU420">
        <v>0.2128148</v>
      </c>
      <c r="DV420">
        <v>0.24575</v>
      </c>
      <c r="DW420">
        <v>0.2512142</v>
      </c>
      <c r="DX420">
        <v>0.22415470000000001</v>
      </c>
      <c r="DY420">
        <v>0.22407450000000001</v>
      </c>
      <c r="DZ420">
        <v>0.20666509999999999</v>
      </c>
      <c r="EA420">
        <v>0.16644339999999999</v>
      </c>
      <c r="EB420">
        <v>0.18618979999999999</v>
      </c>
      <c r="EC420">
        <v>0.20795259999999999</v>
      </c>
      <c r="ED420">
        <v>0.27963169999999998</v>
      </c>
      <c r="EE420">
        <v>0.2631539</v>
      </c>
      <c r="EF420">
        <v>0.27656700000000001</v>
      </c>
      <c r="EG420">
        <v>0.29784440000000001</v>
      </c>
      <c r="EH420">
        <v>0.31486710000000001</v>
      </c>
      <c r="EI420">
        <v>0.30676300000000001</v>
      </c>
      <c r="EJ420">
        <v>0.31834869999999998</v>
      </c>
      <c r="EK420">
        <v>0.2941378</v>
      </c>
      <c r="EL420">
        <v>0.29460779999999998</v>
      </c>
      <c r="EM420">
        <v>0.3013863</v>
      </c>
      <c r="EN420">
        <v>0.28857470000000002</v>
      </c>
      <c r="EO420">
        <v>0.30679210000000001</v>
      </c>
      <c r="EP420">
        <v>0.33395079999999999</v>
      </c>
      <c r="EQ420">
        <v>0.31081350000000002</v>
      </c>
      <c r="ER420">
        <v>0.2815724</v>
      </c>
      <c r="ES420">
        <v>0.23186609999999999</v>
      </c>
      <c r="ET420">
        <v>67.98536</v>
      </c>
      <c r="EU420">
        <v>66.979870000000005</v>
      </c>
      <c r="EV420">
        <v>66.127070000000003</v>
      </c>
      <c r="EW420">
        <v>65.311409999999995</v>
      </c>
      <c r="EX420">
        <v>64.564030000000002</v>
      </c>
      <c r="EY420">
        <v>64.018389999999997</v>
      </c>
      <c r="EZ420">
        <v>63.798389999999998</v>
      </c>
      <c r="FA420">
        <v>65.833240000000004</v>
      </c>
      <c r="FB420">
        <v>68.38861</v>
      </c>
      <c r="FC420">
        <v>71.265010000000004</v>
      </c>
      <c r="FD420">
        <v>74.09742</v>
      </c>
      <c r="FE420">
        <v>76.917310000000001</v>
      </c>
      <c r="FF420">
        <v>79.374899999999997</v>
      </c>
      <c r="FG420">
        <v>81.263689999999997</v>
      </c>
      <c r="FH420">
        <v>82.343779999999995</v>
      </c>
      <c r="FI420">
        <v>82.779340000000005</v>
      </c>
      <c r="FJ420">
        <v>82.473690000000005</v>
      </c>
      <c r="FK420">
        <v>81.394559999999998</v>
      </c>
      <c r="FL420">
        <v>79.746570000000006</v>
      </c>
      <c r="FM420">
        <v>76.916730000000001</v>
      </c>
      <c r="FN420">
        <v>73.864990000000006</v>
      </c>
      <c r="FO420">
        <v>71.726950000000002</v>
      </c>
      <c r="FP420">
        <v>70.113600000000005</v>
      </c>
      <c r="FQ420">
        <v>68.913759999999996</v>
      </c>
      <c r="FR420">
        <v>1.8760599999999999E-2</v>
      </c>
      <c r="FS420">
        <v>2.4353799999999998E-2</v>
      </c>
      <c r="FT420">
        <v>3.2400600000000002E-2</v>
      </c>
    </row>
    <row r="421" spans="1:176" x14ac:dyDescent="0.2">
      <c r="A421" t="s">
        <v>1</v>
      </c>
      <c r="B421" t="s">
        <v>1</v>
      </c>
      <c r="C421" t="s">
        <v>204</v>
      </c>
      <c r="D421" t="s">
        <v>242</v>
      </c>
      <c r="E421">
        <v>2274</v>
      </c>
      <c r="F421">
        <v>1.381311</v>
      </c>
      <c r="G421">
        <v>1.3457779999999999</v>
      </c>
      <c r="H421">
        <v>1.267798</v>
      </c>
      <c r="I421">
        <v>1.2096830000000001</v>
      </c>
      <c r="J421">
        <v>1.263028</v>
      </c>
      <c r="K421">
        <v>1.366628</v>
      </c>
      <c r="L421">
        <v>1.621273</v>
      </c>
      <c r="M421">
        <v>1.979047</v>
      </c>
      <c r="N421">
        <v>2.4090590000000001</v>
      </c>
      <c r="O421">
        <v>2.5972680000000001</v>
      </c>
      <c r="P421">
        <v>2.7429429999999999</v>
      </c>
      <c r="Q421">
        <v>2.8668849999999999</v>
      </c>
      <c r="R421">
        <v>2.9246460000000001</v>
      </c>
      <c r="S421">
        <v>2.9967039999999998</v>
      </c>
      <c r="T421">
        <v>3.0953560000000002</v>
      </c>
      <c r="U421">
        <v>2.9791110000000001</v>
      </c>
      <c r="V421">
        <v>2.7385079999999999</v>
      </c>
      <c r="W421">
        <v>2.318667</v>
      </c>
      <c r="X421">
        <v>1.9135770000000001</v>
      </c>
      <c r="Y421">
        <v>1.7656719999999999</v>
      </c>
      <c r="Z421">
        <v>1.773725</v>
      </c>
      <c r="AA421">
        <v>1.7468269999999999</v>
      </c>
      <c r="AB421">
        <v>1.630649</v>
      </c>
      <c r="AC421">
        <v>1.4587540000000001</v>
      </c>
      <c r="AD421">
        <v>0.2118661</v>
      </c>
      <c r="AE421">
        <v>0.22365979999999999</v>
      </c>
      <c r="AF421">
        <v>0.19243730000000001</v>
      </c>
      <c r="AG421">
        <v>0.18792049999999999</v>
      </c>
      <c r="AH421">
        <v>0.17146439999999999</v>
      </c>
      <c r="AI421">
        <v>0.12413349999999999</v>
      </c>
      <c r="AJ421">
        <v>0.14450099999999999</v>
      </c>
      <c r="AK421">
        <v>0.16123209999999999</v>
      </c>
      <c r="AL421">
        <v>0.24038380000000001</v>
      </c>
      <c r="AM421">
        <v>0.18842159999999999</v>
      </c>
      <c r="AN421">
        <v>0.179895</v>
      </c>
      <c r="AO421">
        <v>0.19813739999999999</v>
      </c>
      <c r="AP421">
        <v>0.21820310000000001</v>
      </c>
      <c r="AQ421">
        <v>0.21092949999999999</v>
      </c>
      <c r="AR421">
        <v>0.21900140000000001</v>
      </c>
      <c r="AS421">
        <v>0.19573180000000001</v>
      </c>
      <c r="AT421">
        <v>0.19987269999999999</v>
      </c>
      <c r="AU421">
        <v>0.2157222</v>
      </c>
      <c r="AV421">
        <v>0.20863039999999999</v>
      </c>
      <c r="AW421">
        <v>0.213006</v>
      </c>
      <c r="AX421">
        <v>0.25853179999999998</v>
      </c>
      <c r="AY421">
        <v>0.23656640000000001</v>
      </c>
      <c r="AZ421">
        <v>0.22101280000000001</v>
      </c>
      <c r="BA421">
        <v>0.18606429999999999</v>
      </c>
      <c r="BB421">
        <v>0.22919329999999999</v>
      </c>
      <c r="BC421">
        <v>0.24033379999999999</v>
      </c>
      <c r="BD421">
        <v>0.2095988</v>
      </c>
      <c r="BE421">
        <v>0.2054068</v>
      </c>
      <c r="BF421">
        <v>0.1891399</v>
      </c>
      <c r="BG421">
        <v>0.14154149999999999</v>
      </c>
      <c r="BH421">
        <v>0.16205320000000001</v>
      </c>
      <c r="BI421">
        <v>0.18131620000000001</v>
      </c>
      <c r="BJ421">
        <v>0.26414539999999997</v>
      </c>
      <c r="BK421">
        <v>0.2174758</v>
      </c>
      <c r="BL421">
        <v>0.21066770000000001</v>
      </c>
      <c r="BM421">
        <v>0.22983919999999999</v>
      </c>
      <c r="BN421">
        <v>0.24852669999999999</v>
      </c>
      <c r="BO421">
        <v>0.2418237</v>
      </c>
      <c r="BP421">
        <v>0.2507914</v>
      </c>
      <c r="BQ421">
        <v>0.2267798</v>
      </c>
      <c r="BR421">
        <v>0.22857839999999999</v>
      </c>
      <c r="BS421">
        <v>0.24353549999999999</v>
      </c>
      <c r="BT421">
        <v>0.2347447</v>
      </c>
      <c r="BU421">
        <v>0.242678</v>
      </c>
      <c r="BV421">
        <v>0.28433609999999998</v>
      </c>
      <c r="BW421">
        <v>0.26036730000000002</v>
      </c>
      <c r="BX421">
        <v>0.2429827</v>
      </c>
      <c r="BY421">
        <v>0.20511560000000001</v>
      </c>
      <c r="BZ421">
        <v>0.24119409999999999</v>
      </c>
      <c r="CA421">
        <v>0.2518821</v>
      </c>
      <c r="CB421">
        <v>0.22148480000000001</v>
      </c>
      <c r="CC421">
        <v>0.21751780000000001</v>
      </c>
      <c r="CD421">
        <v>0.20138200000000001</v>
      </c>
      <c r="CE421">
        <v>0.15359829999999999</v>
      </c>
      <c r="CF421">
        <v>0.1742097</v>
      </c>
      <c r="CG421">
        <v>0.19522629999999999</v>
      </c>
      <c r="CH421">
        <v>0.28060259999999998</v>
      </c>
      <c r="CI421">
        <v>0.2375987</v>
      </c>
      <c r="CJ421">
        <v>0.23198070000000001</v>
      </c>
      <c r="CK421">
        <v>0.25179580000000001</v>
      </c>
      <c r="CL421">
        <v>0.26952880000000001</v>
      </c>
      <c r="CM421">
        <v>0.26322089999999998</v>
      </c>
      <c r="CN421">
        <v>0.27280910000000003</v>
      </c>
      <c r="CO421">
        <v>0.24828359999999999</v>
      </c>
      <c r="CP421">
        <v>0.24845990000000001</v>
      </c>
      <c r="CQ421">
        <v>0.2627989</v>
      </c>
      <c r="CR421">
        <v>0.25283129999999998</v>
      </c>
      <c r="CS421">
        <v>0.26322869999999998</v>
      </c>
      <c r="CT421">
        <v>0.30220809999999998</v>
      </c>
      <c r="CU421">
        <v>0.27685179999999998</v>
      </c>
      <c r="CV421">
        <v>0.25819900000000001</v>
      </c>
      <c r="CW421">
        <v>0.21831049999999999</v>
      </c>
      <c r="CX421">
        <v>0.2531949</v>
      </c>
      <c r="CY421">
        <v>0.26343050000000001</v>
      </c>
      <c r="CZ421">
        <v>0.23337069999999999</v>
      </c>
      <c r="DA421">
        <v>0.22962879999999999</v>
      </c>
      <c r="DB421">
        <v>0.21362400000000001</v>
      </c>
      <c r="DC421">
        <v>0.1656551</v>
      </c>
      <c r="DD421">
        <v>0.18636620000000001</v>
      </c>
      <c r="DE421">
        <v>0.2091365</v>
      </c>
      <c r="DF421">
        <v>0.29705979999999998</v>
      </c>
      <c r="DG421">
        <v>0.25772149999999999</v>
      </c>
      <c r="DH421">
        <v>0.25329380000000001</v>
      </c>
      <c r="DI421">
        <v>0.27375240000000001</v>
      </c>
      <c r="DJ421">
        <v>0.29053079999999998</v>
      </c>
      <c r="DK421">
        <v>0.28461819999999999</v>
      </c>
      <c r="DL421">
        <v>0.2948269</v>
      </c>
      <c r="DM421">
        <v>0.26978730000000001</v>
      </c>
      <c r="DN421">
        <v>0.26834140000000001</v>
      </c>
      <c r="DO421">
        <v>0.28206229999999999</v>
      </c>
      <c r="DP421">
        <v>0.27091799999999999</v>
      </c>
      <c r="DQ421">
        <v>0.28377940000000001</v>
      </c>
      <c r="DR421">
        <v>0.32008009999999998</v>
      </c>
      <c r="DS421">
        <v>0.29333619999999999</v>
      </c>
      <c r="DT421">
        <v>0.27341530000000003</v>
      </c>
      <c r="DU421">
        <v>0.2315054</v>
      </c>
      <c r="DV421">
        <v>0.27052219999999999</v>
      </c>
      <c r="DW421">
        <v>0.28010449999999998</v>
      </c>
      <c r="DX421">
        <v>0.25053219999999998</v>
      </c>
      <c r="DY421">
        <v>0.24711520000000001</v>
      </c>
      <c r="DZ421">
        <v>0.23129959999999999</v>
      </c>
      <c r="EA421">
        <v>0.18306310000000001</v>
      </c>
      <c r="EB421">
        <v>0.2039184</v>
      </c>
      <c r="EC421">
        <v>0.2292206</v>
      </c>
      <c r="ED421">
        <v>0.32082139999999998</v>
      </c>
      <c r="EE421">
        <v>0.28677570000000002</v>
      </c>
      <c r="EF421">
        <v>0.2840664</v>
      </c>
      <c r="EG421">
        <v>0.30545430000000001</v>
      </c>
      <c r="EH421">
        <v>0.32085449999999999</v>
      </c>
      <c r="EI421">
        <v>0.31551230000000002</v>
      </c>
      <c r="EJ421">
        <v>0.32661689999999999</v>
      </c>
      <c r="EK421">
        <v>0.30083530000000003</v>
      </c>
      <c r="EL421">
        <v>0.29704720000000001</v>
      </c>
      <c r="EM421">
        <v>0.30987559999999997</v>
      </c>
      <c r="EN421">
        <v>0.29703230000000003</v>
      </c>
      <c r="EO421">
        <v>0.31345139999999999</v>
      </c>
      <c r="EP421">
        <v>0.34588449999999998</v>
      </c>
      <c r="EQ421">
        <v>0.31713710000000001</v>
      </c>
      <c r="ER421">
        <v>0.29538520000000001</v>
      </c>
      <c r="ES421">
        <v>0.25055680000000002</v>
      </c>
      <c r="ET421">
        <v>70.61139</v>
      </c>
      <c r="EU421">
        <v>69.277929999999998</v>
      </c>
      <c r="EV421">
        <v>68.956059999999994</v>
      </c>
      <c r="EW421">
        <v>67.84966</v>
      </c>
      <c r="EX421">
        <v>66.985740000000007</v>
      </c>
      <c r="EY421">
        <v>66.454470000000001</v>
      </c>
      <c r="EZ421">
        <v>65.955550000000002</v>
      </c>
      <c r="FA421">
        <v>67.667559999999995</v>
      </c>
      <c r="FB421">
        <v>70.002979999999994</v>
      </c>
      <c r="FC421">
        <v>73.391549999999995</v>
      </c>
      <c r="FD421">
        <v>76.567539999999994</v>
      </c>
      <c r="FE421">
        <v>79.044700000000006</v>
      </c>
      <c r="FF421">
        <v>81.934780000000003</v>
      </c>
      <c r="FG421">
        <v>83.786370000000005</v>
      </c>
      <c r="FH421">
        <v>84.915289999999999</v>
      </c>
      <c r="FI421">
        <v>85.525790000000001</v>
      </c>
      <c r="FJ421">
        <v>85.770070000000004</v>
      </c>
      <c r="FK421">
        <v>85.005679999999998</v>
      </c>
      <c r="FL421">
        <v>82.646910000000005</v>
      </c>
      <c r="FM421">
        <v>79.612759999999994</v>
      </c>
      <c r="FN421">
        <v>75.973280000000003</v>
      </c>
      <c r="FO421">
        <v>73.725219999999993</v>
      </c>
      <c r="FP421">
        <v>72.018410000000003</v>
      </c>
      <c r="FQ421">
        <v>70.657539999999997</v>
      </c>
      <c r="FR421">
        <v>1.8760599999999999E-2</v>
      </c>
      <c r="FS421">
        <v>2.4353799999999998E-2</v>
      </c>
      <c r="FT421">
        <v>3.2400600000000002E-2</v>
      </c>
    </row>
    <row r="422" spans="1:176" x14ac:dyDescent="0.2">
      <c r="A422" t="s">
        <v>1</v>
      </c>
      <c r="B422" t="s">
        <v>1</v>
      </c>
      <c r="C422" t="s">
        <v>204</v>
      </c>
      <c r="D422" t="s">
        <v>232</v>
      </c>
      <c r="E422">
        <v>2274</v>
      </c>
      <c r="F422">
        <v>1.2123010000000001</v>
      </c>
      <c r="G422">
        <v>1.176377</v>
      </c>
      <c r="H422">
        <v>1.131162</v>
      </c>
      <c r="I422">
        <v>1.116074</v>
      </c>
      <c r="J422">
        <v>1.1416660000000001</v>
      </c>
      <c r="K422">
        <v>1.209187</v>
      </c>
      <c r="L422">
        <v>1.468753</v>
      </c>
      <c r="M422">
        <v>1.8887830000000001</v>
      </c>
      <c r="N422">
        <v>2.2403819999999999</v>
      </c>
      <c r="O422">
        <v>2.331658</v>
      </c>
      <c r="P422">
        <v>2.4609209999999999</v>
      </c>
      <c r="Q422">
        <v>2.572559</v>
      </c>
      <c r="R422">
        <v>2.5628350000000002</v>
      </c>
      <c r="S422">
        <v>2.696885</v>
      </c>
      <c r="T422">
        <v>2.7398630000000002</v>
      </c>
      <c r="U422">
        <v>2.5954600000000001</v>
      </c>
      <c r="V422">
        <v>2.3273519999999999</v>
      </c>
      <c r="W422">
        <v>1.9182779999999999</v>
      </c>
      <c r="X422">
        <v>1.6829430000000001</v>
      </c>
      <c r="Y422">
        <v>1.5514030000000001</v>
      </c>
      <c r="Z422">
        <v>1.511674</v>
      </c>
      <c r="AA422">
        <v>1.5064379999999999</v>
      </c>
      <c r="AB422">
        <v>1.391146</v>
      </c>
      <c r="AC422">
        <v>1.274173</v>
      </c>
      <c r="AD422">
        <v>0.14084749999999999</v>
      </c>
      <c r="AE422">
        <v>0.14566000000000001</v>
      </c>
      <c r="AF422">
        <v>0.12948399999999999</v>
      </c>
      <c r="AG422">
        <v>0.1236799</v>
      </c>
      <c r="AH422">
        <v>0.10507809999999999</v>
      </c>
      <c r="AI422">
        <v>7.5684500000000002E-2</v>
      </c>
      <c r="AJ422">
        <v>0.1059682</v>
      </c>
      <c r="AK422">
        <v>0.1034337</v>
      </c>
      <c r="AL422">
        <v>0.13541700000000001</v>
      </c>
      <c r="AM422">
        <v>0.1112069</v>
      </c>
      <c r="AN422">
        <v>0.14479939999999999</v>
      </c>
      <c r="AO422">
        <v>0.18094060000000001</v>
      </c>
      <c r="AP422">
        <v>0.21629480000000001</v>
      </c>
      <c r="AQ422">
        <v>0.1986725</v>
      </c>
      <c r="AR422">
        <v>0.205734</v>
      </c>
      <c r="AS422">
        <v>0.17982419999999999</v>
      </c>
      <c r="AT422">
        <v>0.19357009999999999</v>
      </c>
      <c r="AU422">
        <v>0.19834260000000001</v>
      </c>
      <c r="AV422">
        <v>0.19661339999999999</v>
      </c>
      <c r="AW422">
        <v>0.20459749999999999</v>
      </c>
      <c r="AX422">
        <v>0.2284738</v>
      </c>
      <c r="AY422">
        <v>0.2088545</v>
      </c>
      <c r="AZ422">
        <v>0.17026540000000001</v>
      </c>
      <c r="BA422">
        <v>0.1246835</v>
      </c>
      <c r="BB422">
        <v>0.1581747</v>
      </c>
      <c r="BC422">
        <v>0.16233400000000001</v>
      </c>
      <c r="BD422">
        <v>0.14664540000000001</v>
      </c>
      <c r="BE422">
        <v>0.14116629999999999</v>
      </c>
      <c r="BF422">
        <v>0.1227536</v>
      </c>
      <c r="BG422">
        <v>9.3092599999999998E-2</v>
      </c>
      <c r="BH422">
        <v>0.1235203</v>
      </c>
      <c r="BI422">
        <v>0.12351769999999999</v>
      </c>
      <c r="BJ422">
        <v>0.1591786</v>
      </c>
      <c r="BK422">
        <v>0.1402611</v>
      </c>
      <c r="BL422">
        <v>0.17557200000000001</v>
      </c>
      <c r="BM422">
        <v>0.21264240000000001</v>
      </c>
      <c r="BN422">
        <v>0.24661839999999999</v>
      </c>
      <c r="BO422">
        <v>0.22956670000000001</v>
      </c>
      <c r="BP422">
        <v>0.23752409999999999</v>
      </c>
      <c r="BQ422">
        <v>0.21087220000000001</v>
      </c>
      <c r="BR422">
        <v>0.2222759</v>
      </c>
      <c r="BS422">
        <v>0.226156</v>
      </c>
      <c r="BT422">
        <v>0.2227277</v>
      </c>
      <c r="BU422">
        <v>0.23426949999999999</v>
      </c>
      <c r="BV422">
        <v>0.25427820000000001</v>
      </c>
      <c r="BW422">
        <v>0.23265540000000001</v>
      </c>
      <c r="BX422">
        <v>0.1922353</v>
      </c>
      <c r="BY422">
        <v>0.1437348</v>
      </c>
      <c r="BZ422">
        <v>0.17017550000000001</v>
      </c>
      <c r="CA422">
        <v>0.17388229999999999</v>
      </c>
      <c r="CB422">
        <v>0.15853139999999999</v>
      </c>
      <c r="CC422">
        <v>0.1532772</v>
      </c>
      <c r="CD422">
        <v>0.1349957</v>
      </c>
      <c r="CE422">
        <v>0.1051493</v>
      </c>
      <c r="CF422">
        <v>0.13567689999999999</v>
      </c>
      <c r="CG422">
        <v>0.13742789999999999</v>
      </c>
      <c r="CH422">
        <v>0.17563580000000001</v>
      </c>
      <c r="CI422">
        <v>0.160384</v>
      </c>
      <c r="CJ422">
        <v>0.19688510000000001</v>
      </c>
      <c r="CK422">
        <v>0.234599</v>
      </c>
      <c r="CL422">
        <v>0.26762049999999998</v>
      </c>
      <c r="CM422">
        <v>0.25096390000000002</v>
      </c>
      <c r="CN422">
        <v>0.25954179999999999</v>
      </c>
      <c r="CO422">
        <v>0.232376</v>
      </c>
      <c r="CP422">
        <v>0.24215739999999999</v>
      </c>
      <c r="CQ422">
        <v>0.24541940000000001</v>
      </c>
      <c r="CR422">
        <v>0.24081440000000001</v>
      </c>
      <c r="CS422">
        <v>0.2548202</v>
      </c>
      <c r="CT422">
        <v>0.27215020000000001</v>
      </c>
      <c r="CU422">
        <v>0.24913979999999999</v>
      </c>
      <c r="CV422">
        <v>0.20745160000000001</v>
      </c>
      <c r="CW422">
        <v>0.15692970000000001</v>
      </c>
      <c r="CX422">
        <v>0.18217630000000001</v>
      </c>
      <c r="CY422">
        <v>0.1854307</v>
      </c>
      <c r="CZ422">
        <v>0.1704174</v>
      </c>
      <c r="DA422">
        <v>0.16538820000000001</v>
      </c>
      <c r="DB422">
        <v>0.1472377</v>
      </c>
      <c r="DC422">
        <v>0.11720609999999999</v>
      </c>
      <c r="DD422">
        <v>0.1478334</v>
      </c>
      <c r="DE422">
        <v>0.1513381</v>
      </c>
      <c r="DF422">
        <v>0.19209300000000001</v>
      </c>
      <c r="DG422">
        <v>0.1805069</v>
      </c>
      <c r="DH422">
        <v>0.21819810000000001</v>
      </c>
      <c r="DI422">
        <v>0.25655559999999999</v>
      </c>
      <c r="DJ422">
        <v>0.28862260000000001</v>
      </c>
      <c r="DK422">
        <v>0.27236120000000003</v>
      </c>
      <c r="DL422">
        <v>0.28155960000000002</v>
      </c>
      <c r="DM422">
        <v>0.25387969999999999</v>
      </c>
      <c r="DN422">
        <v>0.26203890000000002</v>
      </c>
      <c r="DO422">
        <v>0.2646828</v>
      </c>
      <c r="DP422">
        <v>0.25890099999999999</v>
      </c>
      <c r="DQ422">
        <v>0.27537089999999997</v>
      </c>
      <c r="DR422">
        <v>0.29002220000000001</v>
      </c>
      <c r="DS422">
        <v>0.26562419999999998</v>
      </c>
      <c r="DT422">
        <v>0.2226679</v>
      </c>
      <c r="DU422">
        <v>0.17012459999999999</v>
      </c>
      <c r="DV422">
        <v>0.1995036</v>
      </c>
      <c r="DW422">
        <v>0.2021047</v>
      </c>
      <c r="DX422">
        <v>0.18757879999999999</v>
      </c>
      <c r="DY422">
        <v>0.1828746</v>
      </c>
      <c r="DZ422">
        <v>0.16491330000000001</v>
      </c>
      <c r="EA422">
        <v>0.13461419999999999</v>
      </c>
      <c r="EB422">
        <v>0.16538559999999999</v>
      </c>
      <c r="EC422">
        <v>0.17142209999999999</v>
      </c>
      <c r="ED422">
        <v>0.21585460000000001</v>
      </c>
      <c r="EE422">
        <v>0.2095611</v>
      </c>
      <c r="EF422">
        <v>0.24897079999999999</v>
      </c>
      <c r="EG422">
        <v>0.2882575</v>
      </c>
      <c r="EH422">
        <v>0.31894620000000001</v>
      </c>
      <c r="EI422">
        <v>0.30325530000000001</v>
      </c>
      <c r="EJ422">
        <v>0.31334960000000001</v>
      </c>
      <c r="EK422">
        <v>0.28492770000000001</v>
      </c>
      <c r="EL422">
        <v>0.29074460000000002</v>
      </c>
      <c r="EM422">
        <v>0.29249609999999998</v>
      </c>
      <c r="EN422">
        <v>0.28501530000000003</v>
      </c>
      <c r="EO422">
        <v>0.30504290000000001</v>
      </c>
      <c r="EP422">
        <v>0.31582650000000001</v>
      </c>
      <c r="EQ422">
        <v>0.28942509999999999</v>
      </c>
      <c r="ER422">
        <v>0.24463779999999999</v>
      </c>
      <c r="ES422">
        <v>0.18917590000000001</v>
      </c>
      <c r="ET422">
        <v>63.02169</v>
      </c>
      <c r="EU422">
        <v>61.930819999999997</v>
      </c>
      <c r="EV422">
        <v>60.956519999999998</v>
      </c>
      <c r="EW422">
        <v>60.020600000000002</v>
      </c>
      <c r="EX422">
        <v>59.259549999999997</v>
      </c>
      <c r="EY422">
        <v>58.47052</v>
      </c>
      <c r="EZ422">
        <v>58.821779999999997</v>
      </c>
      <c r="FA422">
        <v>61.645519999999998</v>
      </c>
      <c r="FB422">
        <v>64.724829999999997</v>
      </c>
      <c r="FC422">
        <v>67.761250000000004</v>
      </c>
      <c r="FD422">
        <v>70.704830000000001</v>
      </c>
      <c r="FE422">
        <v>73.529129999999995</v>
      </c>
      <c r="FF422">
        <v>75.746790000000004</v>
      </c>
      <c r="FG422">
        <v>77.624610000000004</v>
      </c>
      <c r="FH422">
        <v>78.934169999999995</v>
      </c>
      <c r="FI422">
        <v>79.49691</v>
      </c>
      <c r="FJ422">
        <v>79.187470000000005</v>
      </c>
      <c r="FK422">
        <v>77.972160000000002</v>
      </c>
      <c r="FL422">
        <v>76.266779999999997</v>
      </c>
      <c r="FM422">
        <v>73.118650000000002</v>
      </c>
      <c r="FN422">
        <v>69.635199999999998</v>
      </c>
      <c r="FO422">
        <v>67.528210000000001</v>
      </c>
      <c r="FP422">
        <v>65.893439999999998</v>
      </c>
      <c r="FQ422">
        <v>64.441959999999995</v>
      </c>
      <c r="FR422">
        <v>1.8760599999999999E-2</v>
      </c>
      <c r="FS422">
        <v>2.4353799999999998E-2</v>
      </c>
      <c r="FT422">
        <v>3.2400600000000002E-2</v>
      </c>
    </row>
    <row r="423" spans="1:176" x14ac:dyDescent="0.2">
      <c r="A423" t="s">
        <v>1</v>
      </c>
      <c r="B423" t="s">
        <v>1</v>
      </c>
      <c r="C423" t="s">
        <v>204</v>
      </c>
      <c r="D423" t="s">
        <v>243</v>
      </c>
      <c r="E423">
        <v>2274</v>
      </c>
      <c r="F423">
        <v>1.3587750000000001</v>
      </c>
      <c r="G423">
        <v>1.3182160000000001</v>
      </c>
      <c r="H423">
        <v>1.2245189999999999</v>
      </c>
      <c r="I423">
        <v>1.2352540000000001</v>
      </c>
      <c r="J423">
        <v>1.269601</v>
      </c>
      <c r="K423">
        <v>1.2885390000000001</v>
      </c>
      <c r="L423">
        <v>1.625211</v>
      </c>
      <c r="M423">
        <v>2.046643</v>
      </c>
      <c r="N423">
        <v>2.5481889999999998</v>
      </c>
      <c r="O423">
        <v>2.6583000000000001</v>
      </c>
      <c r="P423">
        <v>2.762238</v>
      </c>
      <c r="Q423">
        <v>2.9372400000000001</v>
      </c>
      <c r="R423">
        <v>2.9938479999999998</v>
      </c>
      <c r="S423">
        <v>3.1332620000000002</v>
      </c>
      <c r="T423">
        <v>3.1755360000000001</v>
      </c>
      <c r="U423">
        <v>3.0026549999999999</v>
      </c>
      <c r="V423">
        <v>2.6768350000000001</v>
      </c>
      <c r="W423">
        <v>2.22932</v>
      </c>
      <c r="X423">
        <v>1.957784</v>
      </c>
      <c r="Y423">
        <v>1.7803290000000001</v>
      </c>
      <c r="Z423">
        <v>1.761252</v>
      </c>
      <c r="AA423">
        <v>1.7525980000000001</v>
      </c>
      <c r="AB423">
        <v>1.6304259999999999</v>
      </c>
      <c r="AC423">
        <v>1.4820869999999999</v>
      </c>
      <c r="AD423">
        <v>0.20347319999999999</v>
      </c>
      <c r="AE423">
        <v>0.21943219999999999</v>
      </c>
      <c r="AF423">
        <v>0.19348509999999999</v>
      </c>
      <c r="AG423">
        <v>0.1821921</v>
      </c>
      <c r="AH423">
        <v>0.1653425</v>
      </c>
      <c r="AI423">
        <v>0.1147625</v>
      </c>
      <c r="AJ423">
        <v>0.15130250000000001</v>
      </c>
      <c r="AK423">
        <v>0.1587094</v>
      </c>
      <c r="AL423">
        <v>0.24394170000000001</v>
      </c>
      <c r="AM423">
        <v>0.17912549999999999</v>
      </c>
      <c r="AN423">
        <v>0.16957990000000001</v>
      </c>
      <c r="AO423">
        <v>0.2001531</v>
      </c>
      <c r="AP423">
        <v>0.22712399999999999</v>
      </c>
      <c r="AQ423">
        <v>0.22108910000000001</v>
      </c>
      <c r="AR423">
        <v>0.22867609999999999</v>
      </c>
      <c r="AS423">
        <v>0.2008529</v>
      </c>
      <c r="AT423">
        <v>0.19995830000000001</v>
      </c>
      <c r="AU423">
        <v>0.2197701</v>
      </c>
      <c r="AV423">
        <v>0.21774080000000001</v>
      </c>
      <c r="AW423">
        <v>0.2206997</v>
      </c>
      <c r="AX423">
        <v>0.26203749999999998</v>
      </c>
      <c r="AY423">
        <v>0.23031570000000001</v>
      </c>
      <c r="AZ423">
        <v>0.2112802</v>
      </c>
      <c r="BA423">
        <v>0.17590439999999999</v>
      </c>
      <c r="BB423">
        <v>0.22080050000000001</v>
      </c>
      <c r="BC423">
        <v>0.23610619999999999</v>
      </c>
      <c r="BD423">
        <v>0.21064659999999999</v>
      </c>
      <c r="BE423">
        <v>0.19967850000000001</v>
      </c>
      <c r="BF423">
        <v>0.18301809999999999</v>
      </c>
      <c r="BG423">
        <v>0.1321705</v>
      </c>
      <c r="BH423">
        <v>0.16885459999999999</v>
      </c>
      <c r="BI423">
        <v>0.17879349999999999</v>
      </c>
      <c r="BJ423">
        <v>0.26770329999999998</v>
      </c>
      <c r="BK423">
        <v>0.2081797</v>
      </c>
      <c r="BL423">
        <v>0.20035259999999999</v>
      </c>
      <c r="BM423">
        <v>0.23185500000000001</v>
      </c>
      <c r="BN423">
        <v>0.2574476</v>
      </c>
      <c r="BO423">
        <v>0.25198320000000002</v>
      </c>
      <c r="BP423">
        <v>0.26046619999999998</v>
      </c>
      <c r="BQ423">
        <v>0.23190089999999999</v>
      </c>
      <c r="BR423">
        <v>0.22866410000000001</v>
      </c>
      <c r="BS423">
        <v>0.24758340000000001</v>
      </c>
      <c r="BT423">
        <v>0.24385509999999999</v>
      </c>
      <c r="BU423">
        <v>0.25037160000000003</v>
      </c>
      <c r="BV423">
        <v>0.28784179999999998</v>
      </c>
      <c r="BW423">
        <v>0.25411669999999997</v>
      </c>
      <c r="BX423">
        <v>0.23325009999999999</v>
      </c>
      <c r="BY423">
        <v>0.19495570000000001</v>
      </c>
      <c r="BZ423">
        <v>0.23280129999999999</v>
      </c>
      <c r="CA423">
        <v>0.2476546</v>
      </c>
      <c r="CB423">
        <v>0.22253249999999999</v>
      </c>
      <c r="CC423">
        <v>0.21178949999999999</v>
      </c>
      <c r="CD423">
        <v>0.19526009999999999</v>
      </c>
      <c r="CE423">
        <v>0.1442273</v>
      </c>
      <c r="CF423">
        <v>0.18101110000000001</v>
      </c>
      <c r="CG423">
        <v>0.1927036</v>
      </c>
      <c r="CH423">
        <v>0.28416049999999998</v>
      </c>
      <c r="CI423">
        <v>0.22830259999999999</v>
      </c>
      <c r="CJ423">
        <v>0.22166559999999999</v>
      </c>
      <c r="CK423">
        <v>0.25381160000000003</v>
      </c>
      <c r="CL423">
        <v>0.27844970000000002</v>
      </c>
      <c r="CM423">
        <v>0.27338050000000003</v>
      </c>
      <c r="CN423">
        <v>0.28248390000000001</v>
      </c>
      <c r="CO423">
        <v>0.25340459999999998</v>
      </c>
      <c r="CP423">
        <v>0.24854560000000001</v>
      </c>
      <c r="CQ423">
        <v>0.2668468</v>
      </c>
      <c r="CR423">
        <v>0.2619418</v>
      </c>
      <c r="CS423">
        <v>0.2709223</v>
      </c>
      <c r="CT423">
        <v>0.30571379999999998</v>
      </c>
      <c r="CU423">
        <v>0.27060109999999998</v>
      </c>
      <c r="CV423">
        <v>0.2484664</v>
      </c>
      <c r="CW423">
        <v>0.20815059999999999</v>
      </c>
      <c r="CX423">
        <v>0.24480209999999999</v>
      </c>
      <c r="CY423">
        <v>0.25920290000000001</v>
      </c>
      <c r="CZ423">
        <v>0.2344185</v>
      </c>
      <c r="DA423">
        <v>0.2239005</v>
      </c>
      <c r="DB423">
        <v>0.2075022</v>
      </c>
      <c r="DC423">
        <v>0.15628410000000001</v>
      </c>
      <c r="DD423">
        <v>0.1931677</v>
      </c>
      <c r="DE423">
        <v>0.20661379999999999</v>
      </c>
      <c r="DF423">
        <v>0.30061769999999999</v>
      </c>
      <c r="DG423">
        <v>0.24842549999999999</v>
      </c>
      <c r="DH423">
        <v>0.24297869999999999</v>
      </c>
      <c r="DI423">
        <v>0.27576820000000002</v>
      </c>
      <c r="DJ423">
        <v>0.29945169999999999</v>
      </c>
      <c r="DK423">
        <v>0.29477769999999998</v>
      </c>
      <c r="DL423">
        <v>0.30450169999999999</v>
      </c>
      <c r="DM423">
        <v>0.2749084</v>
      </c>
      <c r="DN423">
        <v>0.26842709999999997</v>
      </c>
      <c r="DO423">
        <v>0.28611019999999998</v>
      </c>
      <c r="DP423">
        <v>0.28002840000000001</v>
      </c>
      <c r="DQ423">
        <v>0.29147309999999998</v>
      </c>
      <c r="DR423">
        <v>0.32358579999999998</v>
      </c>
      <c r="DS423">
        <v>0.28708549999999999</v>
      </c>
      <c r="DT423">
        <v>0.26368269999999999</v>
      </c>
      <c r="DU423">
        <v>0.2213455</v>
      </c>
      <c r="DV423">
        <v>0.26212930000000001</v>
      </c>
      <c r="DW423">
        <v>0.27587689999999998</v>
      </c>
      <c r="DX423">
        <v>0.25158000000000003</v>
      </c>
      <c r="DY423">
        <v>0.24138680000000001</v>
      </c>
      <c r="DZ423">
        <v>0.22517770000000001</v>
      </c>
      <c r="EA423">
        <v>0.17369209999999999</v>
      </c>
      <c r="EB423">
        <v>0.21071980000000001</v>
      </c>
      <c r="EC423">
        <v>0.2266978</v>
      </c>
      <c r="ED423">
        <v>0.32437929999999998</v>
      </c>
      <c r="EE423">
        <v>0.2774797</v>
      </c>
      <c r="EF423">
        <v>0.27375129999999998</v>
      </c>
      <c r="EG423">
        <v>0.30747010000000002</v>
      </c>
      <c r="EH423">
        <v>0.3297754</v>
      </c>
      <c r="EI423">
        <v>0.32567190000000001</v>
      </c>
      <c r="EJ423">
        <v>0.33629170000000003</v>
      </c>
      <c r="EK423">
        <v>0.30595640000000002</v>
      </c>
      <c r="EL423">
        <v>0.29713279999999997</v>
      </c>
      <c r="EM423">
        <v>0.31392350000000002</v>
      </c>
      <c r="EN423">
        <v>0.30614269999999999</v>
      </c>
      <c r="EO423">
        <v>0.32114500000000001</v>
      </c>
      <c r="EP423">
        <v>0.34939019999999998</v>
      </c>
      <c r="EQ423">
        <v>0.31088640000000001</v>
      </c>
      <c r="ER423">
        <v>0.28565259999999998</v>
      </c>
      <c r="ES423">
        <v>0.24039679999999999</v>
      </c>
      <c r="ET423">
        <v>69.759510000000006</v>
      </c>
      <c r="EU423">
        <v>68.44256</v>
      </c>
      <c r="EV423">
        <v>67.289789999999996</v>
      </c>
      <c r="EW423">
        <v>65.69265</v>
      </c>
      <c r="EX423">
        <v>64.866230000000002</v>
      </c>
      <c r="EY423">
        <v>63.798050000000003</v>
      </c>
      <c r="EZ423">
        <v>64.422809999999998</v>
      </c>
      <c r="FA423">
        <v>68.241820000000004</v>
      </c>
      <c r="FB423">
        <v>73.069720000000004</v>
      </c>
      <c r="FC423">
        <v>76.790549999999996</v>
      </c>
      <c r="FD423">
        <v>80.337019999999995</v>
      </c>
      <c r="FE423">
        <v>84.026470000000003</v>
      </c>
      <c r="FF423">
        <v>86.544309999999996</v>
      </c>
      <c r="FG423">
        <v>87.870090000000005</v>
      </c>
      <c r="FH423">
        <v>89.162319999999994</v>
      </c>
      <c r="FI423">
        <v>90.380780000000001</v>
      </c>
      <c r="FJ423">
        <v>89.847909999999999</v>
      </c>
      <c r="FK423">
        <v>88.531300000000002</v>
      </c>
      <c r="FL423">
        <v>86.461429999999993</v>
      </c>
      <c r="FM423">
        <v>82.022310000000004</v>
      </c>
      <c r="FN423">
        <v>77.112530000000007</v>
      </c>
      <c r="FO423">
        <v>74.386250000000004</v>
      </c>
      <c r="FP423">
        <v>72.103710000000007</v>
      </c>
      <c r="FQ423">
        <v>69.809650000000005</v>
      </c>
      <c r="FR423">
        <v>1.8760599999999999E-2</v>
      </c>
      <c r="FS423">
        <v>2.4353799999999998E-2</v>
      </c>
      <c r="FT423">
        <v>3.2400600000000002E-2</v>
      </c>
    </row>
    <row r="424" spans="1:176" x14ac:dyDescent="0.2">
      <c r="A424" t="s">
        <v>1</v>
      </c>
      <c r="B424" t="s">
        <v>1</v>
      </c>
      <c r="C424" t="s">
        <v>204</v>
      </c>
      <c r="D424" t="s">
        <v>233</v>
      </c>
      <c r="E424">
        <v>2274</v>
      </c>
      <c r="F424">
        <v>1.032948</v>
      </c>
      <c r="G424">
        <v>1.019485</v>
      </c>
      <c r="H424">
        <v>0.99990800000000002</v>
      </c>
      <c r="I424">
        <v>1.008429</v>
      </c>
      <c r="J424">
        <v>1.044279</v>
      </c>
      <c r="K424">
        <v>1.1794020000000001</v>
      </c>
      <c r="L424">
        <v>1.5555829999999999</v>
      </c>
      <c r="M424">
        <v>1.9337390000000001</v>
      </c>
      <c r="N424">
        <v>2.1459069999999998</v>
      </c>
      <c r="O424">
        <v>2.1522730000000001</v>
      </c>
      <c r="P424">
        <v>2.1902210000000002</v>
      </c>
      <c r="Q424">
        <v>2.240659</v>
      </c>
      <c r="R424">
        <v>2.1536170000000001</v>
      </c>
      <c r="S424">
        <v>2.2037960000000001</v>
      </c>
      <c r="T424">
        <v>2.173394</v>
      </c>
      <c r="U424">
        <v>2.0476420000000002</v>
      </c>
      <c r="V424">
        <v>1.8038559999999999</v>
      </c>
      <c r="W424">
        <v>1.4712019999999999</v>
      </c>
      <c r="X424">
        <v>1.3275410000000001</v>
      </c>
      <c r="Y424">
        <v>1.3097479999999999</v>
      </c>
      <c r="Z424">
        <v>1.291563</v>
      </c>
      <c r="AA424">
        <v>1.231071</v>
      </c>
      <c r="AB424">
        <v>1.148013</v>
      </c>
      <c r="AC424">
        <v>1.0660400000000001</v>
      </c>
      <c r="AD424">
        <v>0.1107626</v>
      </c>
      <c r="AE424">
        <v>0.1019099</v>
      </c>
      <c r="AF424">
        <v>8.7683300000000006E-2</v>
      </c>
      <c r="AG424">
        <v>8.5808300000000004E-2</v>
      </c>
      <c r="AH424">
        <v>8.7172799999999995E-2</v>
      </c>
      <c r="AI424">
        <v>7.4801699999999999E-2</v>
      </c>
      <c r="AJ424">
        <v>8.9524599999999996E-2</v>
      </c>
      <c r="AK424">
        <v>0.1086046</v>
      </c>
      <c r="AL424">
        <v>9.3312199999999998E-2</v>
      </c>
      <c r="AM424">
        <v>5.5764899999999999E-2</v>
      </c>
      <c r="AN424">
        <v>9.6108200000000005E-2</v>
      </c>
      <c r="AO424">
        <v>0.17895330000000001</v>
      </c>
      <c r="AP424">
        <v>0.2026905</v>
      </c>
      <c r="AQ424">
        <v>0.20045080000000001</v>
      </c>
      <c r="AR424">
        <v>0.2082995</v>
      </c>
      <c r="AS424">
        <v>0.2060353</v>
      </c>
      <c r="AT424">
        <v>0.2119624</v>
      </c>
      <c r="AU424">
        <v>0.21542700000000001</v>
      </c>
      <c r="AV424">
        <v>0.2337716</v>
      </c>
      <c r="AW424">
        <v>0.23321819999999999</v>
      </c>
      <c r="AX424">
        <v>0.2127116</v>
      </c>
      <c r="AY424">
        <v>0.20195669999999999</v>
      </c>
      <c r="AZ424">
        <v>0.1611465</v>
      </c>
      <c r="BA424">
        <v>0.11086210000000001</v>
      </c>
      <c r="BB424">
        <v>0.1209268</v>
      </c>
      <c r="BC424">
        <v>0.11094859999999999</v>
      </c>
      <c r="BD424">
        <v>9.7912700000000005E-2</v>
      </c>
      <c r="BE424">
        <v>9.63836E-2</v>
      </c>
      <c r="BF424">
        <v>9.7707199999999994E-2</v>
      </c>
      <c r="BG424">
        <v>8.7803500000000007E-2</v>
      </c>
      <c r="BH424">
        <v>0.10378080000000001</v>
      </c>
      <c r="BI424">
        <v>0.1221312</v>
      </c>
      <c r="BJ424">
        <v>0.10979079999999999</v>
      </c>
      <c r="BK424">
        <v>7.4824000000000002E-2</v>
      </c>
      <c r="BL424">
        <v>0.1147973</v>
      </c>
      <c r="BM424">
        <v>0.1965623</v>
      </c>
      <c r="BN424">
        <v>0.21911839999999999</v>
      </c>
      <c r="BO424">
        <v>0.21733949999999999</v>
      </c>
      <c r="BP424">
        <v>0.22521759999999999</v>
      </c>
      <c r="BQ424">
        <v>0.2219777</v>
      </c>
      <c r="BR424">
        <v>0.22927210000000001</v>
      </c>
      <c r="BS424">
        <v>0.23348099999999999</v>
      </c>
      <c r="BT424">
        <v>0.25009809999999999</v>
      </c>
      <c r="BU424">
        <v>0.24756500000000001</v>
      </c>
      <c r="BV424">
        <v>0.22513540000000001</v>
      </c>
      <c r="BW424">
        <v>0.21366399999999999</v>
      </c>
      <c r="BX424">
        <v>0.1722303</v>
      </c>
      <c r="BY424">
        <v>0.1216735</v>
      </c>
      <c r="BZ424">
        <v>0.12796650000000001</v>
      </c>
      <c r="CA424">
        <v>0.1172087</v>
      </c>
      <c r="CB424">
        <v>0.1049976</v>
      </c>
      <c r="CC424">
        <v>0.10370799999999999</v>
      </c>
      <c r="CD424">
        <v>0.1050032</v>
      </c>
      <c r="CE424">
        <v>9.6808500000000006E-2</v>
      </c>
      <c r="CF424">
        <v>0.11365450000000001</v>
      </c>
      <c r="CG424">
        <v>0.13149959999999999</v>
      </c>
      <c r="CH424">
        <v>0.1212038</v>
      </c>
      <c r="CI424">
        <v>8.80243E-2</v>
      </c>
      <c r="CJ424">
        <v>0.1277412</v>
      </c>
      <c r="CK424">
        <v>0.20875830000000001</v>
      </c>
      <c r="CL424">
        <v>0.23049629999999999</v>
      </c>
      <c r="CM424">
        <v>0.2290365</v>
      </c>
      <c r="CN424">
        <v>0.23693500000000001</v>
      </c>
      <c r="CO424">
        <v>0.23301939999999999</v>
      </c>
      <c r="CP424">
        <v>0.2412608</v>
      </c>
      <c r="CQ424">
        <v>0.24598519999999999</v>
      </c>
      <c r="CR424">
        <v>0.26140580000000002</v>
      </c>
      <c r="CS424">
        <v>0.25750149999999999</v>
      </c>
      <c r="CT424">
        <v>0.23374010000000001</v>
      </c>
      <c r="CU424">
        <v>0.22177250000000001</v>
      </c>
      <c r="CV424">
        <v>0.17990700000000001</v>
      </c>
      <c r="CW424">
        <v>0.12916140000000001</v>
      </c>
      <c r="CX424">
        <v>0.13500619999999999</v>
      </c>
      <c r="CY424">
        <v>0.12346890000000001</v>
      </c>
      <c r="CZ424">
        <v>0.1120824</v>
      </c>
      <c r="DA424">
        <v>0.1110324</v>
      </c>
      <c r="DB424">
        <v>0.1122993</v>
      </c>
      <c r="DC424">
        <v>0.1058135</v>
      </c>
      <c r="DD424">
        <v>0.12352829999999999</v>
      </c>
      <c r="DE424">
        <v>0.1408681</v>
      </c>
      <c r="DF424">
        <v>0.13261680000000001</v>
      </c>
      <c r="DG424">
        <v>0.1012246</v>
      </c>
      <c r="DH424">
        <v>0.14068520000000001</v>
      </c>
      <c r="DI424">
        <v>0.22095419999999999</v>
      </c>
      <c r="DJ424">
        <v>0.24187420000000001</v>
      </c>
      <c r="DK424">
        <v>0.24073349999999999</v>
      </c>
      <c r="DL424">
        <v>0.2486524</v>
      </c>
      <c r="DM424">
        <v>0.244061</v>
      </c>
      <c r="DN424">
        <v>0.25324950000000002</v>
      </c>
      <c r="DO424">
        <v>0.25848929999999998</v>
      </c>
      <c r="DP424">
        <v>0.27271339999999999</v>
      </c>
      <c r="DQ424">
        <v>0.26743800000000001</v>
      </c>
      <c r="DR424">
        <v>0.2423448</v>
      </c>
      <c r="DS424">
        <v>0.2298809</v>
      </c>
      <c r="DT424">
        <v>0.18758359999999999</v>
      </c>
      <c r="DU424">
        <v>0.1366493</v>
      </c>
      <c r="DV424">
        <v>0.14517050000000001</v>
      </c>
      <c r="DW424">
        <v>0.1325075</v>
      </c>
      <c r="DX424">
        <v>0.1223118</v>
      </c>
      <c r="DY424">
        <v>0.1216076</v>
      </c>
      <c r="DZ424">
        <v>0.1228336</v>
      </c>
      <c r="EA424">
        <v>0.1188153</v>
      </c>
      <c r="EB424">
        <v>0.1377845</v>
      </c>
      <c r="EC424">
        <v>0.1543947</v>
      </c>
      <c r="ED424">
        <v>0.14909539999999999</v>
      </c>
      <c r="EE424">
        <v>0.1202836</v>
      </c>
      <c r="EF424">
        <v>0.1593743</v>
      </c>
      <c r="EG424">
        <v>0.23856330000000001</v>
      </c>
      <c r="EH424">
        <v>0.25830199999999998</v>
      </c>
      <c r="EI424">
        <v>0.25762220000000002</v>
      </c>
      <c r="EJ424">
        <v>0.26557049999999999</v>
      </c>
      <c r="EK424">
        <v>0.2600034</v>
      </c>
      <c r="EL424">
        <v>0.2705593</v>
      </c>
      <c r="EM424">
        <v>0.27654329999999999</v>
      </c>
      <c r="EN424">
        <v>0.28903990000000002</v>
      </c>
      <c r="EO424">
        <v>0.2817848</v>
      </c>
      <c r="EP424">
        <v>0.25476860000000001</v>
      </c>
      <c r="EQ424">
        <v>0.2415882</v>
      </c>
      <c r="ER424">
        <v>0.1986675</v>
      </c>
      <c r="ES424">
        <v>0.1474606</v>
      </c>
      <c r="ET424">
        <v>54.032440000000001</v>
      </c>
      <c r="EU424">
        <v>53.196860000000001</v>
      </c>
      <c r="EV424">
        <v>52.494480000000003</v>
      </c>
      <c r="EW424">
        <v>51.858629999999998</v>
      </c>
      <c r="EX424">
        <v>51.356810000000003</v>
      </c>
      <c r="EY424">
        <v>50.923079999999999</v>
      </c>
      <c r="EZ424">
        <v>50.45881</v>
      </c>
      <c r="FA424">
        <v>50.64114</v>
      </c>
      <c r="FB424">
        <v>53.155679999999997</v>
      </c>
      <c r="FC424">
        <v>56.4726</v>
      </c>
      <c r="FD424">
        <v>59.232370000000003</v>
      </c>
      <c r="FE424">
        <v>61.404699999999998</v>
      </c>
      <c r="FF424">
        <v>63.157960000000003</v>
      </c>
      <c r="FG424">
        <v>64.704669999999993</v>
      </c>
      <c r="FH424">
        <v>65.789670000000001</v>
      </c>
      <c r="FI424">
        <v>66.524169999999998</v>
      </c>
      <c r="FJ424">
        <v>66.148210000000006</v>
      </c>
      <c r="FK424">
        <v>64.848129999999998</v>
      </c>
      <c r="FL424">
        <v>62.846550000000001</v>
      </c>
      <c r="FM424">
        <v>60.48151</v>
      </c>
      <c r="FN424">
        <v>58.694130000000001</v>
      </c>
      <c r="FO424">
        <v>57.224040000000002</v>
      </c>
      <c r="FP424">
        <v>55.961179999999999</v>
      </c>
      <c r="FQ424">
        <v>54.765740000000001</v>
      </c>
      <c r="FR424">
        <v>1.0688899999999999E-2</v>
      </c>
      <c r="FS424">
        <v>1.3602299999999999E-2</v>
      </c>
      <c r="FT424">
        <v>0</v>
      </c>
    </row>
    <row r="425" spans="1:176" x14ac:dyDescent="0.2">
      <c r="A425" t="s">
        <v>1</v>
      </c>
      <c r="B425" t="s">
        <v>1</v>
      </c>
      <c r="C425" t="s">
        <v>204</v>
      </c>
      <c r="D425" t="s">
        <v>244</v>
      </c>
      <c r="E425">
        <v>2274</v>
      </c>
      <c r="F425">
        <v>1.0221659999999999</v>
      </c>
      <c r="G425">
        <v>1.022003</v>
      </c>
      <c r="H425">
        <v>0.98721930000000002</v>
      </c>
      <c r="I425">
        <v>1.031174</v>
      </c>
      <c r="J425">
        <v>1.046646</v>
      </c>
      <c r="K425">
        <v>1.1684619999999999</v>
      </c>
      <c r="L425">
        <v>1.5623899999999999</v>
      </c>
      <c r="M425">
        <v>1.925692</v>
      </c>
      <c r="N425">
        <v>2.2192430000000001</v>
      </c>
      <c r="O425">
        <v>2.2846009999999999</v>
      </c>
      <c r="P425">
        <v>2.3344879999999999</v>
      </c>
      <c r="Q425">
        <v>2.3429549999999999</v>
      </c>
      <c r="R425">
        <v>2.2347610000000002</v>
      </c>
      <c r="S425">
        <v>2.300589</v>
      </c>
      <c r="T425">
        <v>2.2585700000000002</v>
      </c>
      <c r="U425">
        <v>2.1160990000000002</v>
      </c>
      <c r="V425">
        <v>1.8667670000000001</v>
      </c>
      <c r="W425">
        <v>1.4757420000000001</v>
      </c>
      <c r="X425">
        <v>1.367953</v>
      </c>
      <c r="Y425">
        <v>1.354813</v>
      </c>
      <c r="Z425">
        <v>1.390728</v>
      </c>
      <c r="AA425">
        <v>1.335261</v>
      </c>
      <c r="AB425">
        <v>1.259531</v>
      </c>
      <c r="AC425">
        <v>1.2009719999999999</v>
      </c>
      <c r="AD425">
        <v>0.1084859</v>
      </c>
      <c r="AE425">
        <v>8.6552199999999996E-2</v>
      </c>
      <c r="AF425">
        <v>7.7883499999999994E-2</v>
      </c>
      <c r="AG425">
        <v>8.5697099999999998E-2</v>
      </c>
      <c r="AH425">
        <v>8.4618799999999994E-2</v>
      </c>
      <c r="AI425">
        <v>6.6555799999999998E-2</v>
      </c>
      <c r="AJ425">
        <v>8.3142999999999995E-2</v>
      </c>
      <c r="AK425">
        <v>0.14428969999999999</v>
      </c>
      <c r="AL425">
        <v>0.1445022</v>
      </c>
      <c r="AM425">
        <v>0.11391560000000001</v>
      </c>
      <c r="AN425">
        <v>0.1490351</v>
      </c>
      <c r="AO425">
        <v>0.2162511</v>
      </c>
      <c r="AP425">
        <v>0.2597892</v>
      </c>
      <c r="AQ425">
        <v>0.2221996</v>
      </c>
      <c r="AR425">
        <v>0.18922510000000001</v>
      </c>
      <c r="AS425">
        <v>0.20835419999999999</v>
      </c>
      <c r="AT425">
        <v>0.21078949999999999</v>
      </c>
      <c r="AU425">
        <v>0.1857154</v>
      </c>
      <c r="AV425">
        <v>0.2129712</v>
      </c>
      <c r="AW425">
        <v>0.20696390000000001</v>
      </c>
      <c r="AX425">
        <v>0.20225650000000001</v>
      </c>
      <c r="AY425">
        <v>0.1790766</v>
      </c>
      <c r="AZ425">
        <v>0.1375875</v>
      </c>
      <c r="BA425">
        <v>0.1074567</v>
      </c>
      <c r="BB425">
        <v>0.1186502</v>
      </c>
      <c r="BC425">
        <v>9.5590900000000006E-2</v>
      </c>
      <c r="BD425">
        <v>8.8112899999999994E-2</v>
      </c>
      <c r="BE425">
        <v>9.6272399999999994E-2</v>
      </c>
      <c r="BF425">
        <v>9.5153199999999993E-2</v>
      </c>
      <c r="BG425">
        <v>7.9557600000000006E-2</v>
      </c>
      <c r="BH425">
        <v>9.7399100000000002E-2</v>
      </c>
      <c r="BI425">
        <v>0.15781629999999999</v>
      </c>
      <c r="BJ425">
        <v>0.16098080000000001</v>
      </c>
      <c r="BK425">
        <v>0.1329747</v>
      </c>
      <c r="BL425">
        <v>0.16772419999999999</v>
      </c>
      <c r="BM425">
        <v>0.23386009999999999</v>
      </c>
      <c r="BN425">
        <v>0.27621699999999999</v>
      </c>
      <c r="BO425">
        <v>0.2390883</v>
      </c>
      <c r="BP425">
        <v>0.2061432</v>
      </c>
      <c r="BQ425">
        <v>0.22429660000000001</v>
      </c>
      <c r="BR425">
        <v>0.2280992</v>
      </c>
      <c r="BS425">
        <v>0.20376939999999999</v>
      </c>
      <c r="BT425">
        <v>0.22929759999999999</v>
      </c>
      <c r="BU425">
        <v>0.2213106</v>
      </c>
      <c r="BV425">
        <v>0.21468029999999999</v>
      </c>
      <c r="BW425">
        <v>0.19078390000000001</v>
      </c>
      <c r="BX425">
        <v>0.14867140000000001</v>
      </c>
      <c r="BY425">
        <v>0.1182681</v>
      </c>
      <c r="BZ425">
        <v>0.12568989999999999</v>
      </c>
      <c r="CA425">
        <v>0.101851</v>
      </c>
      <c r="CB425">
        <v>9.5197699999999996E-2</v>
      </c>
      <c r="CC425">
        <v>0.1035968</v>
      </c>
      <c r="CD425">
        <v>0.1024492</v>
      </c>
      <c r="CE425">
        <v>8.8562699999999994E-2</v>
      </c>
      <c r="CF425">
        <v>0.1072729</v>
      </c>
      <c r="CG425">
        <v>0.16718479999999999</v>
      </c>
      <c r="CH425">
        <v>0.17239380000000001</v>
      </c>
      <c r="CI425">
        <v>0.146175</v>
      </c>
      <c r="CJ425">
        <v>0.1806682</v>
      </c>
      <c r="CK425">
        <v>0.246056</v>
      </c>
      <c r="CL425">
        <v>0.28759489999999999</v>
      </c>
      <c r="CM425">
        <v>0.25078539999999999</v>
      </c>
      <c r="CN425">
        <v>0.21786059999999999</v>
      </c>
      <c r="CO425">
        <v>0.2353383</v>
      </c>
      <c r="CP425">
        <v>0.24008789999999999</v>
      </c>
      <c r="CQ425">
        <v>0.21627350000000001</v>
      </c>
      <c r="CR425">
        <v>0.24060529999999999</v>
      </c>
      <c r="CS425">
        <v>0.23124710000000001</v>
      </c>
      <c r="CT425">
        <v>0.22328500000000001</v>
      </c>
      <c r="CU425">
        <v>0.19889229999999999</v>
      </c>
      <c r="CV425">
        <v>0.15634799999999999</v>
      </c>
      <c r="CW425">
        <v>0.12575600000000001</v>
      </c>
      <c r="CX425">
        <v>0.1327296</v>
      </c>
      <c r="CY425">
        <v>0.1081112</v>
      </c>
      <c r="CZ425">
        <v>0.1022826</v>
      </c>
      <c r="DA425">
        <v>0.1109212</v>
      </c>
      <c r="DB425">
        <v>0.1097453</v>
      </c>
      <c r="DC425">
        <v>9.7567699999999993E-2</v>
      </c>
      <c r="DD425">
        <v>0.11714670000000001</v>
      </c>
      <c r="DE425">
        <v>0.17655319999999999</v>
      </c>
      <c r="DF425">
        <v>0.18380679999999999</v>
      </c>
      <c r="DG425">
        <v>0.15937519999999999</v>
      </c>
      <c r="DH425">
        <v>0.19361220000000001</v>
      </c>
      <c r="DI425">
        <v>0.25825199999999998</v>
      </c>
      <c r="DJ425">
        <v>0.29897279999999998</v>
      </c>
      <c r="DK425">
        <v>0.2624824</v>
      </c>
      <c r="DL425">
        <v>0.229578</v>
      </c>
      <c r="DM425">
        <v>0.24637990000000001</v>
      </c>
      <c r="DN425">
        <v>0.25207659999999998</v>
      </c>
      <c r="DO425">
        <v>0.2287776</v>
      </c>
      <c r="DP425">
        <v>0.251913</v>
      </c>
      <c r="DQ425">
        <v>0.2411837</v>
      </c>
      <c r="DR425">
        <v>0.2318897</v>
      </c>
      <c r="DS425">
        <v>0.20700070000000001</v>
      </c>
      <c r="DT425">
        <v>0.1640247</v>
      </c>
      <c r="DU425">
        <v>0.1332438</v>
      </c>
      <c r="DV425">
        <v>0.14289389999999999</v>
      </c>
      <c r="DW425">
        <v>0.1171498</v>
      </c>
      <c r="DX425">
        <v>0.112512</v>
      </c>
      <c r="DY425">
        <v>0.12149649999999999</v>
      </c>
      <c r="DZ425">
        <v>0.1202796</v>
      </c>
      <c r="EA425">
        <v>0.1105695</v>
      </c>
      <c r="EB425">
        <v>0.13140279999999999</v>
      </c>
      <c r="EC425">
        <v>0.19007979999999999</v>
      </c>
      <c r="ED425">
        <v>0.2002854</v>
      </c>
      <c r="EE425">
        <v>0.17843429999999999</v>
      </c>
      <c r="EF425">
        <v>0.2123012</v>
      </c>
      <c r="EG425">
        <v>0.27586100000000002</v>
      </c>
      <c r="EH425">
        <v>0.31540059999999998</v>
      </c>
      <c r="EI425">
        <v>0.27937109999999998</v>
      </c>
      <c r="EJ425">
        <v>0.2464961</v>
      </c>
      <c r="EK425">
        <v>0.26232230000000001</v>
      </c>
      <c r="EL425">
        <v>0.26938640000000003</v>
      </c>
      <c r="EM425">
        <v>0.24683160000000001</v>
      </c>
      <c r="EN425">
        <v>0.26823950000000002</v>
      </c>
      <c r="EO425">
        <v>0.25553039999999999</v>
      </c>
      <c r="EP425">
        <v>0.24431339999999999</v>
      </c>
      <c r="EQ425">
        <v>0.21870809999999999</v>
      </c>
      <c r="ER425">
        <v>0.1751086</v>
      </c>
      <c r="ES425">
        <v>0.14405519999999999</v>
      </c>
      <c r="ET425">
        <v>49.145870000000002</v>
      </c>
      <c r="EU425">
        <v>48.41301</v>
      </c>
      <c r="EV425">
        <v>47.89575</v>
      </c>
      <c r="EW425">
        <v>47.745060000000002</v>
      </c>
      <c r="EX425">
        <v>47.599829999999997</v>
      </c>
      <c r="EY425">
        <v>47.671970000000002</v>
      </c>
      <c r="EZ425">
        <v>47.576270000000001</v>
      </c>
      <c r="FA425">
        <v>48.151989999999998</v>
      </c>
      <c r="FB425">
        <v>50.50741</v>
      </c>
      <c r="FC425">
        <v>52.728679999999997</v>
      </c>
      <c r="FD425">
        <v>54.545189999999998</v>
      </c>
      <c r="FE425">
        <v>55.484139999999996</v>
      </c>
      <c r="FF425">
        <v>55.93074</v>
      </c>
      <c r="FG425">
        <v>54.382060000000003</v>
      </c>
      <c r="FH425">
        <v>53.027119999999996</v>
      </c>
      <c r="FI425">
        <v>51.10369</v>
      </c>
      <c r="FJ425">
        <v>50.813870000000001</v>
      </c>
      <c r="FK425">
        <v>50.559249999999999</v>
      </c>
      <c r="FL425">
        <v>50.428069999999998</v>
      </c>
      <c r="FM425">
        <v>49.153799999999997</v>
      </c>
      <c r="FN425">
        <v>47.713230000000003</v>
      </c>
      <c r="FO425">
        <v>46.883589999999998</v>
      </c>
      <c r="FP425">
        <v>46.439219999999999</v>
      </c>
      <c r="FQ425">
        <v>46.413530000000002</v>
      </c>
      <c r="FR425">
        <v>1.0688899999999999E-2</v>
      </c>
      <c r="FS425">
        <v>1.3602299999999999E-2</v>
      </c>
      <c r="FT425">
        <v>0</v>
      </c>
    </row>
    <row r="426" spans="1:176" x14ac:dyDescent="0.2">
      <c r="A426" t="s">
        <v>1</v>
      </c>
      <c r="B426" t="s">
        <v>1</v>
      </c>
      <c r="C426" t="s">
        <v>204</v>
      </c>
      <c r="D426" t="s">
        <v>234</v>
      </c>
      <c r="E426">
        <v>2274</v>
      </c>
      <c r="F426">
        <v>1.1044350000000001</v>
      </c>
      <c r="G426">
        <v>1.0776079999999999</v>
      </c>
      <c r="H426">
        <v>1.0454570000000001</v>
      </c>
      <c r="I426">
        <v>1.0445180000000001</v>
      </c>
      <c r="J426">
        <v>1.0563819999999999</v>
      </c>
      <c r="K426">
        <v>1.1639189999999999</v>
      </c>
      <c r="L426">
        <v>1.397805</v>
      </c>
      <c r="M426">
        <v>1.7546219999999999</v>
      </c>
      <c r="N426">
        <v>2.0223599999999999</v>
      </c>
      <c r="O426">
        <v>2.0849700000000002</v>
      </c>
      <c r="P426">
        <v>2.2363970000000002</v>
      </c>
      <c r="Q426">
        <v>2.3403360000000002</v>
      </c>
      <c r="R426">
        <v>2.3575719999999998</v>
      </c>
      <c r="S426">
        <v>2.4555530000000001</v>
      </c>
      <c r="T426">
        <v>2.4917289999999999</v>
      </c>
      <c r="U426">
        <v>2.372484</v>
      </c>
      <c r="V426">
        <v>2.1140080000000001</v>
      </c>
      <c r="W426">
        <v>1.7282459999999999</v>
      </c>
      <c r="X426">
        <v>1.502257</v>
      </c>
      <c r="Y426">
        <v>1.3872960000000001</v>
      </c>
      <c r="Z426">
        <v>1.418566</v>
      </c>
      <c r="AA426">
        <v>1.372752</v>
      </c>
      <c r="AB426">
        <v>1.2662329999999999</v>
      </c>
      <c r="AC426">
        <v>1.1586780000000001</v>
      </c>
      <c r="AD426">
        <v>0.1144699</v>
      </c>
      <c r="AE426">
        <v>0.1173657</v>
      </c>
      <c r="AF426">
        <v>0.1067644</v>
      </c>
      <c r="AG426">
        <v>9.9661799999999995E-2</v>
      </c>
      <c r="AH426">
        <v>8.1759299999999993E-2</v>
      </c>
      <c r="AI426">
        <v>6.1652600000000002E-2</v>
      </c>
      <c r="AJ426">
        <v>9.3642799999999998E-2</v>
      </c>
      <c r="AK426">
        <v>8.38695E-2</v>
      </c>
      <c r="AL426">
        <v>9.8658499999999996E-2</v>
      </c>
      <c r="AM426">
        <v>8.0932199999999996E-2</v>
      </c>
      <c r="AN426">
        <v>0.1298491</v>
      </c>
      <c r="AO426">
        <v>0.1749386</v>
      </c>
      <c r="AP426">
        <v>0.2178146</v>
      </c>
      <c r="AQ426">
        <v>0.19517229999999999</v>
      </c>
      <c r="AR426">
        <v>0.2013316</v>
      </c>
      <c r="AS426">
        <v>0.17571339999999999</v>
      </c>
      <c r="AT426">
        <v>0.1932962</v>
      </c>
      <c r="AU426">
        <v>0.1959312</v>
      </c>
      <c r="AV426">
        <v>0.1967864</v>
      </c>
      <c r="AW426">
        <v>0.20420150000000001</v>
      </c>
      <c r="AX426">
        <v>0.21967149999999999</v>
      </c>
      <c r="AY426">
        <v>0.1991578</v>
      </c>
      <c r="AZ426">
        <v>0.15189320000000001</v>
      </c>
      <c r="BA426">
        <v>0.101484</v>
      </c>
      <c r="BB426">
        <v>0.1317972</v>
      </c>
      <c r="BC426">
        <v>0.13403970000000001</v>
      </c>
      <c r="BD426">
        <v>0.12392590000000001</v>
      </c>
      <c r="BE426">
        <v>0.11714819999999999</v>
      </c>
      <c r="BF426">
        <v>9.9434800000000004E-2</v>
      </c>
      <c r="BG426">
        <v>7.9060599999999995E-2</v>
      </c>
      <c r="BH426">
        <v>0.1111949</v>
      </c>
      <c r="BI426">
        <v>0.10395359999999999</v>
      </c>
      <c r="BJ426">
        <v>0.1224201</v>
      </c>
      <c r="BK426">
        <v>0.1099864</v>
      </c>
      <c r="BL426">
        <v>0.16062170000000001</v>
      </c>
      <c r="BM426">
        <v>0.2066405</v>
      </c>
      <c r="BN426">
        <v>0.2481382</v>
      </c>
      <c r="BO426">
        <v>0.2260665</v>
      </c>
      <c r="BP426">
        <v>0.23312169999999999</v>
      </c>
      <c r="BQ426">
        <v>0.20676140000000001</v>
      </c>
      <c r="BR426">
        <v>0.2220019</v>
      </c>
      <c r="BS426">
        <v>0.22374450000000001</v>
      </c>
      <c r="BT426">
        <v>0.22290070000000001</v>
      </c>
      <c r="BU426">
        <v>0.23387350000000001</v>
      </c>
      <c r="BV426">
        <v>0.24547579999999999</v>
      </c>
      <c r="BW426">
        <v>0.22295880000000001</v>
      </c>
      <c r="BX426">
        <v>0.17386309999999999</v>
      </c>
      <c r="BY426">
        <v>0.1205354</v>
      </c>
      <c r="BZ426">
        <v>0.14379800000000001</v>
      </c>
      <c r="CA426">
        <v>0.145588</v>
      </c>
      <c r="CB426">
        <v>0.13581190000000001</v>
      </c>
      <c r="CC426">
        <v>0.12925919999999999</v>
      </c>
      <c r="CD426">
        <v>0.1116769</v>
      </c>
      <c r="CE426">
        <v>9.1117400000000001E-2</v>
      </c>
      <c r="CF426">
        <v>0.1233515</v>
      </c>
      <c r="CG426">
        <v>0.1178637</v>
      </c>
      <c r="CH426">
        <v>0.13887740000000001</v>
      </c>
      <c r="CI426">
        <v>0.13010930000000001</v>
      </c>
      <c r="CJ426">
        <v>0.18193480000000001</v>
      </c>
      <c r="CK426">
        <v>0.2285971</v>
      </c>
      <c r="CL426">
        <v>0.2691403</v>
      </c>
      <c r="CM426">
        <v>0.24746370000000001</v>
      </c>
      <c r="CN426">
        <v>0.25513940000000002</v>
      </c>
      <c r="CO426">
        <v>0.2282652</v>
      </c>
      <c r="CP426">
        <v>0.2418834</v>
      </c>
      <c r="CQ426">
        <v>0.2430079</v>
      </c>
      <c r="CR426">
        <v>0.24098739999999999</v>
      </c>
      <c r="CS426">
        <v>0.25442419999999999</v>
      </c>
      <c r="CT426">
        <v>0.26334780000000002</v>
      </c>
      <c r="CU426">
        <v>0.23944319999999999</v>
      </c>
      <c r="CV426">
        <v>0.18907940000000001</v>
      </c>
      <c r="CW426">
        <v>0.13373019999999999</v>
      </c>
      <c r="CX426">
        <v>0.15579879999999999</v>
      </c>
      <c r="CY426">
        <v>0.15713640000000001</v>
      </c>
      <c r="CZ426">
        <v>0.14769779999999999</v>
      </c>
      <c r="DA426">
        <v>0.1413702</v>
      </c>
      <c r="DB426">
        <v>0.1239189</v>
      </c>
      <c r="DC426">
        <v>0.1031741</v>
      </c>
      <c r="DD426">
        <v>0.13550799999999999</v>
      </c>
      <c r="DE426">
        <v>0.1317739</v>
      </c>
      <c r="DF426">
        <v>0.15533459999999999</v>
      </c>
      <c r="DG426">
        <v>0.15023220000000001</v>
      </c>
      <c r="DH426">
        <v>0.20324780000000001</v>
      </c>
      <c r="DI426">
        <v>0.25055369999999999</v>
      </c>
      <c r="DJ426">
        <v>0.29014240000000002</v>
      </c>
      <c r="DK426">
        <v>0.26886100000000002</v>
      </c>
      <c r="DL426">
        <v>0.27715709999999999</v>
      </c>
      <c r="DM426">
        <v>0.24976889999999999</v>
      </c>
      <c r="DN426">
        <v>0.26176490000000002</v>
      </c>
      <c r="DO426">
        <v>0.26227129999999998</v>
      </c>
      <c r="DP426">
        <v>0.25907409999999997</v>
      </c>
      <c r="DQ426">
        <v>0.27497490000000002</v>
      </c>
      <c r="DR426">
        <v>0.28121980000000002</v>
      </c>
      <c r="DS426">
        <v>0.25592759999999998</v>
      </c>
      <c r="DT426">
        <v>0.2042957</v>
      </c>
      <c r="DU426">
        <v>0.1469251</v>
      </c>
      <c r="DV426">
        <v>0.173126</v>
      </c>
      <c r="DW426">
        <v>0.1738104</v>
      </c>
      <c r="DX426">
        <v>0.16485929999999999</v>
      </c>
      <c r="DY426">
        <v>0.15885650000000001</v>
      </c>
      <c r="DZ426">
        <v>0.14159450000000001</v>
      </c>
      <c r="EA426">
        <v>0.1205822</v>
      </c>
      <c r="EB426">
        <v>0.15306020000000001</v>
      </c>
      <c r="EC426">
        <v>0.15185799999999999</v>
      </c>
      <c r="ED426">
        <v>0.17909620000000001</v>
      </c>
      <c r="EE426">
        <v>0.17928640000000001</v>
      </c>
      <c r="EF426">
        <v>0.23402049999999999</v>
      </c>
      <c r="EG426">
        <v>0.28225549999999999</v>
      </c>
      <c r="EH426">
        <v>0.32046599999999997</v>
      </c>
      <c r="EI426">
        <v>0.2997551</v>
      </c>
      <c r="EJ426">
        <v>0.30894719999999998</v>
      </c>
      <c r="EK426">
        <v>0.28081689999999998</v>
      </c>
      <c r="EL426">
        <v>0.29047070000000003</v>
      </c>
      <c r="EM426">
        <v>0.29008460000000003</v>
      </c>
      <c r="EN426">
        <v>0.28518830000000001</v>
      </c>
      <c r="EO426">
        <v>0.3046469</v>
      </c>
      <c r="EP426">
        <v>0.30702420000000002</v>
      </c>
      <c r="EQ426">
        <v>0.27972849999999999</v>
      </c>
      <c r="ER426">
        <v>0.22626560000000001</v>
      </c>
      <c r="ES426">
        <v>0.1659765</v>
      </c>
      <c r="ET426">
        <v>60.528770000000002</v>
      </c>
      <c r="EU426">
        <v>59.35718</v>
      </c>
      <c r="EV426">
        <v>58.32996</v>
      </c>
      <c r="EW426">
        <v>57.39714</v>
      </c>
      <c r="EX426">
        <v>56.664670000000001</v>
      </c>
      <c r="EY426">
        <v>55.962179999999996</v>
      </c>
      <c r="EZ426">
        <v>56.058439999999997</v>
      </c>
      <c r="FA426">
        <v>59.044490000000003</v>
      </c>
      <c r="FB426">
        <v>62.628480000000003</v>
      </c>
      <c r="FC426">
        <v>65.800910000000002</v>
      </c>
      <c r="FD426">
        <v>68.790989999999994</v>
      </c>
      <c r="FE426">
        <v>71.429919999999996</v>
      </c>
      <c r="FF426">
        <v>73.477199999999996</v>
      </c>
      <c r="FG426">
        <v>75.21978</v>
      </c>
      <c r="FH426">
        <v>76.382540000000006</v>
      </c>
      <c r="FI426">
        <v>76.676730000000006</v>
      </c>
      <c r="FJ426">
        <v>76.225840000000005</v>
      </c>
      <c r="FK426">
        <v>74.945250000000001</v>
      </c>
      <c r="FL426">
        <v>72.979410000000001</v>
      </c>
      <c r="FM426">
        <v>69.628839999999997</v>
      </c>
      <c r="FN426">
        <v>66.516549999999995</v>
      </c>
      <c r="FO426">
        <v>64.507890000000003</v>
      </c>
      <c r="FP426">
        <v>62.87189</v>
      </c>
      <c r="FQ426">
        <v>61.552520000000001</v>
      </c>
      <c r="FR426">
        <v>1.8760599999999999E-2</v>
      </c>
      <c r="FS426">
        <v>2.4353799999999998E-2</v>
      </c>
      <c r="FT426">
        <v>3.2400600000000002E-2</v>
      </c>
    </row>
    <row r="427" spans="1:176" x14ac:dyDescent="0.2">
      <c r="A427" t="s">
        <v>1</v>
      </c>
      <c r="B427" t="s">
        <v>1</v>
      </c>
      <c r="C427" t="s">
        <v>204</v>
      </c>
      <c r="D427" t="s">
        <v>245</v>
      </c>
      <c r="E427">
        <v>2274</v>
      </c>
      <c r="F427">
        <v>1.2428380000000001</v>
      </c>
      <c r="G427">
        <v>1.230613</v>
      </c>
      <c r="H427">
        <v>1.165929</v>
      </c>
      <c r="I427">
        <v>1.169276</v>
      </c>
      <c r="J427">
        <v>1.167178</v>
      </c>
      <c r="K427">
        <v>1.2599180000000001</v>
      </c>
      <c r="L427">
        <v>1.423046</v>
      </c>
      <c r="M427">
        <v>1.8010809999999999</v>
      </c>
      <c r="N427">
        <v>2.1899769999999998</v>
      </c>
      <c r="O427">
        <v>2.2782079999999998</v>
      </c>
      <c r="P427">
        <v>2.4250509999999998</v>
      </c>
      <c r="Q427">
        <v>2.5630999999999999</v>
      </c>
      <c r="R427">
        <v>2.6607120000000002</v>
      </c>
      <c r="S427">
        <v>2.8096559999999999</v>
      </c>
      <c r="T427">
        <v>2.9155760000000002</v>
      </c>
      <c r="U427">
        <v>2.8159369999999999</v>
      </c>
      <c r="V427">
        <v>2.5731619999999999</v>
      </c>
      <c r="W427">
        <v>2.0966330000000002</v>
      </c>
      <c r="X427">
        <v>1.79216</v>
      </c>
      <c r="Y427">
        <v>1.5977250000000001</v>
      </c>
      <c r="Z427">
        <v>1.662944</v>
      </c>
      <c r="AA427">
        <v>1.566835</v>
      </c>
      <c r="AB427">
        <v>1.436895</v>
      </c>
      <c r="AC427">
        <v>1.3552759999999999</v>
      </c>
      <c r="AD427">
        <v>0.21159169999999999</v>
      </c>
      <c r="AE427">
        <v>0.22416800000000001</v>
      </c>
      <c r="AF427">
        <v>0.1919305</v>
      </c>
      <c r="AG427">
        <v>0.18955830000000001</v>
      </c>
      <c r="AH427">
        <v>0.1724736</v>
      </c>
      <c r="AI427">
        <v>0.12604099999999999</v>
      </c>
      <c r="AJ427">
        <v>0.14524490000000001</v>
      </c>
      <c r="AK427">
        <v>0.1610917</v>
      </c>
      <c r="AL427">
        <v>0.24072370000000001</v>
      </c>
      <c r="AM427">
        <v>0.19036420000000001</v>
      </c>
      <c r="AN427">
        <v>0.1806429</v>
      </c>
      <c r="AO427">
        <v>0.1976453</v>
      </c>
      <c r="AP427">
        <v>0.2163861</v>
      </c>
      <c r="AQ427">
        <v>0.21119180000000001</v>
      </c>
      <c r="AR427">
        <v>0.22003249999999999</v>
      </c>
      <c r="AS427">
        <v>0.197547</v>
      </c>
      <c r="AT427">
        <v>0.1995584</v>
      </c>
      <c r="AU427">
        <v>0.21453839999999999</v>
      </c>
      <c r="AV427">
        <v>0.2081452</v>
      </c>
      <c r="AW427">
        <v>0.21355650000000001</v>
      </c>
      <c r="AX427">
        <v>0.26111889999999999</v>
      </c>
      <c r="AY427">
        <v>0.23948610000000001</v>
      </c>
      <c r="AZ427">
        <v>0.22400639999999999</v>
      </c>
      <c r="BA427">
        <v>0.18865609999999999</v>
      </c>
      <c r="BB427">
        <v>0.22891900000000001</v>
      </c>
      <c r="BC427">
        <v>0.240842</v>
      </c>
      <c r="BD427">
        <v>0.2090919</v>
      </c>
      <c r="BE427">
        <v>0.2070446</v>
      </c>
      <c r="BF427">
        <v>0.19014919999999999</v>
      </c>
      <c r="BG427">
        <v>0.14344899999999999</v>
      </c>
      <c r="BH427">
        <v>0.162797</v>
      </c>
      <c r="BI427">
        <v>0.1811758</v>
      </c>
      <c r="BJ427">
        <v>0.26448529999999998</v>
      </c>
      <c r="BK427">
        <v>0.21941840000000001</v>
      </c>
      <c r="BL427">
        <v>0.21141550000000001</v>
      </c>
      <c r="BM427">
        <v>0.2293471</v>
      </c>
      <c r="BN427">
        <v>0.2467097</v>
      </c>
      <c r="BO427">
        <v>0.242086</v>
      </c>
      <c r="BP427">
        <v>0.25182260000000001</v>
      </c>
      <c r="BQ427">
        <v>0.22859499999999999</v>
      </c>
      <c r="BR427">
        <v>0.2282641</v>
      </c>
      <c r="BS427">
        <v>0.2423517</v>
      </c>
      <c r="BT427">
        <v>0.23425950000000001</v>
      </c>
      <c r="BU427">
        <v>0.24322849999999999</v>
      </c>
      <c r="BV427">
        <v>0.28692329999999999</v>
      </c>
      <c r="BW427">
        <v>0.26328699999999999</v>
      </c>
      <c r="BX427">
        <v>0.24597630000000001</v>
      </c>
      <c r="BY427">
        <v>0.20770739999999999</v>
      </c>
      <c r="BZ427">
        <v>0.24091979999999999</v>
      </c>
      <c r="CA427">
        <v>0.25239030000000001</v>
      </c>
      <c r="CB427">
        <v>0.2209779</v>
      </c>
      <c r="CC427">
        <v>0.21915560000000001</v>
      </c>
      <c r="CD427">
        <v>0.2023913</v>
      </c>
      <c r="CE427">
        <v>0.1555058</v>
      </c>
      <c r="CF427">
        <v>0.17495359999999999</v>
      </c>
      <c r="CG427">
        <v>0.19508590000000001</v>
      </c>
      <c r="CH427">
        <v>0.28094249999999998</v>
      </c>
      <c r="CI427">
        <v>0.23954130000000001</v>
      </c>
      <c r="CJ427">
        <v>0.23272860000000001</v>
      </c>
      <c r="CK427">
        <v>0.25130370000000002</v>
      </c>
      <c r="CL427">
        <v>0.2677118</v>
      </c>
      <c r="CM427">
        <v>0.26348329999999998</v>
      </c>
      <c r="CN427">
        <v>0.27384029999999998</v>
      </c>
      <c r="CO427">
        <v>0.25009870000000001</v>
      </c>
      <c r="CP427">
        <v>0.24814559999999999</v>
      </c>
      <c r="CQ427">
        <v>0.26161509999999999</v>
      </c>
      <c r="CR427">
        <v>0.25234620000000002</v>
      </c>
      <c r="CS427">
        <v>0.26377919999999999</v>
      </c>
      <c r="CT427">
        <v>0.30479529999999999</v>
      </c>
      <c r="CU427">
        <v>0.27977150000000001</v>
      </c>
      <c r="CV427">
        <v>0.2611926</v>
      </c>
      <c r="CW427">
        <v>0.2209023</v>
      </c>
      <c r="CX427">
        <v>0.2529206</v>
      </c>
      <c r="CY427">
        <v>0.26393870000000003</v>
      </c>
      <c r="CZ427">
        <v>0.23286390000000001</v>
      </c>
      <c r="DA427">
        <v>0.23126659999999999</v>
      </c>
      <c r="DB427">
        <v>0.2146333</v>
      </c>
      <c r="DC427">
        <v>0.1675625</v>
      </c>
      <c r="DD427">
        <v>0.1871101</v>
      </c>
      <c r="DE427">
        <v>0.20899609999999999</v>
      </c>
      <c r="DF427">
        <v>0.29739969999999999</v>
      </c>
      <c r="DG427">
        <v>0.25966410000000001</v>
      </c>
      <c r="DH427">
        <v>0.25404159999999998</v>
      </c>
      <c r="DI427">
        <v>0.27326030000000001</v>
      </c>
      <c r="DJ427">
        <v>0.28871380000000002</v>
      </c>
      <c r="DK427">
        <v>0.28488049999999998</v>
      </c>
      <c r="DL427">
        <v>0.29585800000000001</v>
      </c>
      <c r="DM427">
        <v>0.27160250000000002</v>
      </c>
      <c r="DN427">
        <v>0.26802710000000002</v>
      </c>
      <c r="DO427">
        <v>0.28087849999999998</v>
      </c>
      <c r="DP427">
        <v>0.27043289999999998</v>
      </c>
      <c r="DQ427">
        <v>0.28432990000000002</v>
      </c>
      <c r="DR427">
        <v>0.32266729999999999</v>
      </c>
      <c r="DS427">
        <v>0.29625590000000002</v>
      </c>
      <c r="DT427">
        <v>0.27640890000000001</v>
      </c>
      <c r="DU427">
        <v>0.23409720000000001</v>
      </c>
      <c r="DV427">
        <v>0.27024779999999998</v>
      </c>
      <c r="DW427">
        <v>0.28061269999999999</v>
      </c>
      <c r="DX427">
        <v>0.25002530000000001</v>
      </c>
      <c r="DY427">
        <v>0.2487529</v>
      </c>
      <c r="DZ427">
        <v>0.23230890000000001</v>
      </c>
      <c r="EA427">
        <v>0.18497060000000001</v>
      </c>
      <c r="EB427">
        <v>0.20466219999999999</v>
      </c>
      <c r="EC427">
        <v>0.22908020000000001</v>
      </c>
      <c r="ED427">
        <v>0.32116129999999998</v>
      </c>
      <c r="EE427">
        <v>0.28871839999999999</v>
      </c>
      <c r="EF427">
        <v>0.28481430000000002</v>
      </c>
      <c r="EG427">
        <v>0.30496220000000002</v>
      </c>
      <c r="EH427">
        <v>0.31903749999999997</v>
      </c>
      <c r="EI427">
        <v>0.31577460000000002</v>
      </c>
      <c r="EJ427">
        <v>0.3276481</v>
      </c>
      <c r="EK427">
        <v>0.30265049999999999</v>
      </c>
      <c r="EL427">
        <v>0.29673290000000002</v>
      </c>
      <c r="EM427">
        <v>0.30869180000000002</v>
      </c>
      <c r="EN427">
        <v>0.29654710000000001</v>
      </c>
      <c r="EO427">
        <v>0.3140019</v>
      </c>
      <c r="EP427">
        <v>0.34847159999999999</v>
      </c>
      <c r="EQ427">
        <v>0.32005679999999997</v>
      </c>
      <c r="ER427">
        <v>0.2983788</v>
      </c>
      <c r="ES427">
        <v>0.2531485</v>
      </c>
      <c r="ET427">
        <v>66.579149999999998</v>
      </c>
      <c r="EU427">
        <v>65.190510000000003</v>
      </c>
      <c r="EV427">
        <v>64.202809999999999</v>
      </c>
      <c r="EW427">
        <v>62.96116</v>
      </c>
      <c r="EX427">
        <v>61.804250000000003</v>
      </c>
      <c r="EY427">
        <v>60.974829999999997</v>
      </c>
      <c r="EZ427">
        <v>61.256869999999999</v>
      </c>
      <c r="FA427">
        <v>65.734309999999994</v>
      </c>
      <c r="FB427">
        <v>71.522670000000005</v>
      </c>
      <c r="FC427">
        <v>77.10136</v>
      </c>
      <c r="FD427">
        <v>81.207660000000004</v>
      </c>
      <c r="FE427">
        <v>85.058610000000002</v>
      </c>
      <c r="FF427">
        <v>87.581479999999999</v>
      </c>
      <c r="FG427">
        <v>90.480239999999995</v>
      </c>
      <c r="FH427">
        <v>91.960390000000004</v>
      </c>
      <c r="FI427">
        <v>92.517780000000002</v>
      </c>
      <c r="FJ427">
        <v>92.042140000000003</v>
      </c>
      <c r="FK427">
        <v>91.19126</v>
      </c>
      <c r="FL427">
        <v>88.918660000000003</v>
      </c>
      <c r="FM427">
        <v>84.03313</v>
      </c>
      <c r="FN427">
        <v>79.487300000000005</v>
      </c>
      <c r="FO427">
        <v>76.438950000000006</v>
      </c>
      <c r="FP427">
        <v>73.803970000000007</v>
      </c>
      <c r="FQ427">
        <v>71.941199999999995</v>
      </c>
      <c r="FR427">
        <v>1.8760599999999999E-2</v>
      </c>
      <c r="FS427">
        <v>2.4353799999999998E-2</v>
      </c>
      <c r="FT427">
        <v>3.2400600000000002E-2</v>
      </c>
    </row>
    <row r="428" spans="1:176" x14ac:dyDescent="0.2">
      <c r="A428" t="s">
        <v>1</v>
      </c>
      <c r="B428" t="s">
        <v>1</v>
      </c>
      <c r="C428" t="s">
        <v>204</v>
      </c>
      <c r="D428" t="s">
        <v>248</v>
      </c>
      <c r="E428">
        <v>2274</v>
      </c>
      <c r="F428">
        <v>1.1062419999999999</v>
      </c>
      <c r="G428">
        <v>1.073032</v>
      </c>
      <c r="H428">
        <v>1.066743</v>
      </c>
      <c r="I428">
        <v>1.0872759999999999</v>
      </c>
      <c r="J428">
        <v>1.1385799999999999</v>
      </c>
      <c r="K428">
        <v>1.321836</v>
      </c>
      <c r="L428">
        <v>1.6900470000000001</v>
      </c>
      <c r="M428">
        <v>2.0645899999999999</v>
      </c>
      <c r="N428">
        <v>2.2983440000000002</v>
      </c>
      <c r="O428">
        <v>2.2665739999999999</v>
      </c>
      <c r="P428">
        <v>2.2807400000000002</v>
      </c>
      <c r="Q428">
        <v>2.3119429999999999</v>
      </c>
      <c r="R428">
        <v>2.239716</v>
      </c>
      <c r="S428">
        <v>2.2890649999999999</v>
      </c>
      <c r="T428">
        <v>2.2771789999999998</v>
      </c>
      <c r="U428">
        <v>2.126401</v>
      </c>
      <c r="V428">
        <v>1.888709</v>
      </c>
      <c r="W428">
        <v>1.676021</v>
      </c>
      <c r="X428">
        <v>1.552765</v>
      </c>
      <c r="Y428">
        <v>1.430118</v>
      </c>
      <c r="Z428">
        <v>1.3466149999999999</v>
      </c>
      <c r="AA428">
        <v>1.2931569999999999</v>
      </c>
      <c r="AB428">
        <v>1.2104459999999999</v>
      </c>
      <c r="AC428">
        <v>1.1218060000000001</v>
      </c>
      <c r="AD428">
        <v>0.1102177</v>
      </c>
      <c r="AE428">
        <v>9.8799499999999998E-2</v>
      </c>
      <c r="AF428">
        <v>8.6229799999999995E-2</v>
      </c>
      <c r="AG428">
        <v>8.63931E-2</v>
      </c>
      <c r="AH428">
        <v>8.6929699999999999E-2</v>
      </c>
      <c r="AI428">
        <v>7.4883400000000003E-2</v>
      </c>
      <c r="AJ428">
        <v>9.1624899999999995E-2</v>
      </c>
      <c r="AK428">
        <v>0.1171759</v>
      </c>
      <c r="AL428">
        <v>0.1028543</v>
      </c>
      <c r="AM428">
        <v>6.5145900000000007E-2</v>
      </c>
      <c r="AN428">
        <v>0.10455979999999999</v>
      </c>
      <c r="AO428">
        <v>0.18666859999999999</v>
      </c>
      <c r="AP428">
        <v>0.21281079999999999</v>
      </c>
      <c r="AQ428">
        <v>0.2016792</v>
      </c>
      <c r="AR428">
        <v>0.20462820000000001</v>
      </c>
      <c r="AS428">
        <v>0.20593700000000001</v>
      </c>
      <c r="AT428">
        <v>0.21032329999999999</v>
      </c>
      <c r="AU428">
        <v>0.20911289999999999</v>
      </c>
      <c r="AV428">
        <v>0.2273657</v>
      </c>
      <c r="AW428">
        <v>0.2241544</v>
      </c>
      <c r="AX428">
        <v>0.20621709999999999</v>
      </c>
      <c r="AY428">
        <v>0.19447059999999999</v>
      </c>
      <c r="AZ428">
        <v>0.15590670000000001</v>
      </c>
      <c r="BA428">
        <v>0.10901130000000001</v>
      </c>
      <c r="BB428">
        <v>0.120382</v>
      </c>
      <c r="BC428">
        <v>0.1078382</v>
      </c>
      <c r="BD428">
        <v>9.6459199999999995E-2</v>
      </c>
      <c r="BE428">
        <v>9.6968399999999996E-2</v>
      </c>
      <c r="BF428">
        <v>9.7463999999999995E-2</v>
      </c>
      <c r="BG428">
        <v>8.7885199999999997E-2</v>
      </c>
      <c r="BH428">
        <v>0.105881</v>
      </c>
      <c r="BI428">
        <v>0.1307025</v>
      </c>
      <c r="BJ428">
        <v>0.11933290000000001</v>
      </c>
      <c r="BK428">
        <v>8.4205000000000002E-2</v>
      </c>
      <c r="BL428">
        <v>0.12324880000000001</v>
      </c>
      <c r="BM428">
        <v>0.2042776</v>
      </c>
      <c r="BN428">
        <v>0.22923869999999999</v>
      </c>
      <c r="BO428">
        <v>0.21856780000000001</v>
      </c>
      <c r="BP428">
        <v>0.2215462</v>
      </c>
      <c r="BQ428">
        <v>0.2218794</v>
      </c>
      <c r="BR428">
        <v>0.2276331</v>
      </c>
      <c r="BS428">
        <v>0.2271669</v>
      </c>
      <c r="BT428">
        <v>0.24369209999999999</v>
      </c>
      <c r="BU428">
        <v>0.23850109999999999</v>
      </c>
      <c r="BV428">
        <v>0.2186409</v>
      </c>
      <c r="BW428">
        <v>0.2061779</v>
      </c>
      <c r="BX428">
        <v>0.16699059999999999</v>
      </c>
      <c r="BY428">
        <v>0.1198227</v>
      </c>
      <c r="BZ428">
        <v>0.1274217</v>
      </c>
      <c r="CA428">
        <v>0.1140983</v>
      </c>
      <c r="CB428">
        <v>0.103544</v>
      </c>
      <c r="CC428">
        <v>0.1042928</v>
      </c>
      <c r="CD428">
        <v>0.10476009999999999</v>
      </c>
      <c r="CE428">
        <v>9.6890199999999996E-2</v>
      </c>
      <c r="CF428">
        <v>0.1157548</v>
      </c>
      <c r="CG428">
        <v>0.1400709</v>
      </c>
      <c r="CH428">
        <v>0.1307459</v>
      </c>
      <c r="CI428">
        <v>9.7405199999999997E-2</v>
      </c>
      <c r="CJ428">
        <v>0.1361928</v>
      </c>
      <c r="CK428">
        <v>0.21647359999999999</v>
      </c>
      <c r="CL428">
        <v>0.24061660000000001</v>
      </c>
      <c r="CM428">
        <v>0.23026489999999999</v>
      </c>
      <c r="CN428">
        <v>0.23326369999999999</v>
      </c>
      <c r="CO428">
        <v>0.23292109999999999</v>
      </c>
      <c r="CP428">
        <v>0.2396218</v>
      </c>
      <c r="CQ428">
        <v>0.2396711</v>
      </c>
      <c r="CR428">
        <v>0.2549998</v>
      </c>
      <c r="CS428">
        <v>0.24843760000000001</v>
      </c>
      <c r="CT428">
        <v>0.22724559999999999</v>
      </c>
      <c r="CU428">
        <v>0.21428639999999999</v>
      </c>
      <c r="CV428">
        <v>0.1746673</v>
      </c>
      <c r="CW428">
        <v>0.1273106</v>
      </c>
      <c r="CX428">
        <v>0.13446140000000001</v>
      </c>
      <c r="CY428">
        <v>0.12035849999999999</v>
      </c>
      <c r="CZ428">
        <v>0.1106289</v>
      </c>
      <c r="DA428">
        <v>0.1116172</v>
      </c>
      <c r="DB428">
        <v>0.11205619999999999</v>
      </c>
      <c r="DC428">
        <v>0.10589519999999999</v>
      </c>
      <c r="DD428">
        <v>0.12562860000000001</v>
      </c>
      <c r="DE428">
        <v>0.1494394</v>
      </c>
      <c r="DF428">
        <v>0.1421589</v>
      </c>
      <c r="DG428">
        <v>0.1106055</v>
      </c>
      <c r="DH428">
        <v>0.14913680000000001</v>
      </c>
      <c r="DI428">
        <v>0.2286695</v>
      </c>
      <c r="DJ428">
        <v>0.25199450000000001</v>
      </c>
      <c r="DK428">
        <v>0.24196190000000001</v>
      </c>
      <c r="DL428">
        <v>0.24498110000000001</v>
      </c>
      <c r="DM428">
        <v>0.2439627</v>
      </c>
      <c r="DN428">
        <v>0.25161050000000001</v>
      </c>
      <c r="DO428">
        <v>0.25217519999999999</v>
      </c>
      <c r="DP428">
        <v>0.26630749999999997</v>
      </c>
      <c r="DQ428">
        <v>0.2583742</v>
      </c>
      <c r="DR428">
        <v>0.23585020000000001</v>
      </c>
      <c r="DS428">
        <v>0.2223948</v>
      </c>
      <c r="DT428">
        <v>0.1823439</v>
      </c>
      <c r="DU428">
        <v>0.13479849999999999</v>
      </c>
      <c r="DV428">
        <v>0.14462559999999999</v>
      </c>
      <c r="DW428">
        <v>0.12939709999999999</v>
      </c>
      <c r="DX428">
        <v>0.1208582</v>
      </c>
      <c r="DY428">
        <v>0.1221925</v>
      </c>
      <c r="DZ428">
        <v>0.12259050000000001</v>
      </c>
      <c r="EA428">
        <v>0.118897</v>
      </c>
      <c r="EB428">
        <v>0.1398847</v>
      </c>
      <c r="EC428">
        <v>0.162966</v>
      </c>
      <c r="ED428">
        <v>0.15863749999999999</v>
      </c>
      <c r="EE428">
        <v>0.12966459999999999</v>
      </c>
      <c r="EF428">
        <v>0.1678259</v>
      </c>
      <c r="EG428">
        <v>0.24627850000000001</v>
      </c>
      <c r="EH428">
        <v>0.2684223</v>
      </c>
      <c r="EI428">
        <v>0.25885059999999999</v>
      </c>
      <c r="EJ428">
        <v>0.2618991</v>
      </c>
      <c r="EK428">
        <v>0.2599051</v>
      </c>
      <c r="EL428">
        <v>0.2689202</v>
      </c>
      <c r="EM428">
        <v>0.2702292</v>
      </c>
      <c r="EN428">
        <v>0.282634</v>
      </c>
      <c r="EO428">
        <v>0.27272089999999999</v>
      </c>
      <c r="EP428">
        <v>0.24827399999999999</v>
      </c>
      <c r="EQ428">
        <v>0.23410210000000001</v>
      </c>
      <c r="ER428">
        <v>0.19342780000000001</v>
      </c>
      <c r="ES428">
        <v>0.14560980000000001</v>
      </c>
      <c r="ET428">
        <v>50.952010000000001</v>
      </c>
      <c r="EU428">
        <v>50.329180000000001</v>
      </c>
      <c r="EV428">
        <v>49.632100000000001</v>
      </c>
      <c r="EW428">
        <v>49.052030000000002</v>
      </c>
      <c r="EX428">
        <v>48.54298</v>
      </c>
      <c r="EY428">
        <v>48.230159999999998</v>
      </c>
      <c r="EZ428">
        <v>47.941859999999998</v>
      </c>
      <c r="FA428">
        <v>49.142829999999996</v>
      </c>
      <c r="FB428">
        <v>52.698480000000004</v>
      </c>
      <c r="FC428">
        <v>56.585129999999999</v>
      </c>
      <c r="FD428">
        <v>59.894159999999999</v>
      </c>
      <c r="FE428">
        <v>62.436720000000001</v>
      </c>
      <c r="FF428">
        <v>64.392910000000001</v>
      </c>
      <c r="FG428">
        <v>65.668589999999995</v>
      </c>
      <c r="FH428">
        <v>66.049610000000001</v>
      </c>
      <c r="FI428">
        <v>65.323030000000003</v>
      </c>
      <c r="FJ428">
        <v>63.210720000000002</v>
      </c>
      <c r="FK428">
        <v>60.418129999999998</v>
      </c>
      <c r="FL428">
        <v>58.164250000000003</v>
      </c>
      <c r="FM428">
        <v>56.32038</v>
      </c>
      <c r="FN428">
        <v>54.928249999999998</v>
      </c>
      <c r="FO428">
        <v>53.740340000000003</v>
      </c>
      <c r="FP428">
        <v>52.708599999999997</v>
      </c>
      <c r="FQ428">
        <v>51.736400000000003</v>
      </c>
      <c r="FR428">
        <v>1.0688899999999999E-2</v>
      </c>
      <c r="FS428">
        <v>1.3602299999999999E-2</v>
      </c>
      <c r="FT428">
        <v>0</v>
      </c>
    </row>
    <row r="429" spans="1:176" x14ac:dyDescent="0.2">
      <c r="A429" t="s">
        <v>1</v>
      </c>
      <c r="B429" t="s">
        <v>1</v>
      </c>
      <c r="C429" t="s">
        <v>204</v>
      </c>
      <c r="D429" t="s">
        <v>251</v>
      </c>
      <c r="E429">
        <v>2274</v>
      </c>
      <c r="F429">
        <v>1.0610740000000001</v>
      </c>
      <c r="G429">
        <v>1.0243340000000001</v>
      </c>
      <c r="H429">
        <v>1.0185690000000001</v>
      </c>
      <c r="I429">
        <v>1.079502</v>
      </c>
      <c r="J429">
        <v>1.1168670000000001</v>
      </c>
      <c r="K429">
        <v>1.3115289999999999</v>
      </c>
      <c r="L429">
        <v>1.7238549999999999</v>
      </c>
      <c r="M429">
        <v>2.121381</v>
      </c>
      <c r="N429">
        <v>2.4120750000000002</v>
      </c>
      <c r="O429">
        <v>2.4699070000000001</v>
      </c>
      <c r="P429">
        <v>2.516384</v>
      </c>
      <c r="Q429">
        <v>2.4860600000000002</v>
      </c>
      <c r="R429">
        <v>2.40415</v>
      </c>
      <c r="S429">
        <v>2.3994900000000001</v>
      </c>
      <c r="T429">
        <v>2.2806329999999999</v>
      </c>
      <c r="U429">
        <v>2.1807889999999999</v>
      </c>
      <c r="V429">
        <v>2.0584669999999998</v>
      </c>
      <c r="W429">
        <v>1.752162</v>
      </c>
      <c r="X429">
        <v>1.5850070000000001</v>
      </c>
      <c r="Y429">
        <v>1.422094</v>
      </c>
      <c r="Z429">
        <v>1.3316170000000001</v>
      </c>
      <c r="AA429">
        <v>1.3046899999999999</v>
      </c>
      <c r="AB429">
        <v>1.2081649999999999</v>
      </c>
      <c r="AC429">
        <v>1.1109450000000001</v>
      </c>
      <c r="AD429">
        <v>0.10838979999999999</v>
      </c>
      <c r="AE429">
        <v>8.8891499999999998E-2</v>
      </c>
      <c r="AF429">
        <v>8.0051200000000003E-2</v>
      </c>
      <c r="AG429">
        <v>8.6369500000000002E-2</v>
      </c>
      <c r="AH429">
        <v>8.5452500000000001E-2</v>
      </c>
      <c r="AI429">
        <v>6.9353100000000001E-2</v>
      </c>
      <c r="AJ429">
        <v>8.7148000000000003E-2</v>
      </c>
      <c r="AK429">
        <v>0.1398896</v>
      </c>
      <c r="AL429">
        <v>0.13540450000000001</v>
      </c>
      <c r="AM429">
        <v>0.1014317</v>
      </c>
      <c r="AN429">
        <v>0.1378509</v>
      </c>
      <c r="AO429">
        <v>0.2099413</v>
      </c>
      <c r="AP429">
        <v>0.24920439999999999</v>
      </c>
      <c r="AQ429">
        <v>0.2160339</v>
      </c>
      <c r="AR429">
        <v>0.19371579999999999</v>
      </c>
      <c r="AS429">
        <v>0.2090814</v>
      </c>
      <c r="AT429">
        <v>0.2112802</v>
      </c>
      <c r="AU429">
        <v>0.18928729999999999</v>
      </c>
      <c r="AV429">
        <v>0.2142878</v>
      </c>
      <c r="AW429">
        <v>0.20867930000000001</v>
      </c>
      <c r="AX429">
        <v>0.20000299999999999</v>
      </c>
      <c r="AY429">
        <v>0.1812395</v>
      </c>
      <c r="AZ429">
        <v>0.14184669999999999</v>
      </c>
      <c r="BA429">
        <v>0.1075065</v>
      </c>
      <c r="BB429">
        <v>0.11855400000000001</v>
      </c>
      <c r="BC429">
        <v>9.7930199999999995E-2</v>
      </c>
      <c r="BD429">
        <v>9.0280600000000003E-2</v>
      </c>
      <c r="BE429">
        <v>9.6944699999999995E-2</v>
      </c>
      <c r="BF429">
        <v>9.5986799999999997E-2</v>
      </c>
      <c r="BG429">
        <v>8.2354899999999995E-2</v>
      </c>
      <c r="BH429">
        <v>0.1014042</v>
      </c>
      <c r="BI429">
        <v>0.1534162</v>
      </c>
      <c r="BJ429">
        <v>0.15188309999999999</v>
      </c>
      <c r="BK429">
        <v>0.1204908</v>
      </c>
      <c r="BL429">
        <v>0.15654000000000001</v>
      </c>
      <c r="BM429">
        <v>0.22755040000000001</v>
      </c>
      <c r="BN429">
        <v>0.26563229999999999</v>
      </c>
      <c r="BO429">
        <v>0.23292260000000001</v>
      </c>
      <c r="BP429">
        <v>0.21063380000000001</v>
      </c>
      <c r="BQ429">
        <v>0.22502369999999999</v>
      </c>
      <c r="BR429">
        <v>0.22858999999999999</v>
      </c>
      <c r="BS429">
        <v>0.20734130000000001</v>
      </c>
      <c r="BT429">
        <v>0.23061429999999999</v>
      </c>
      <c r="BU429">
        <v>0.2230261</v>
      </c>
      <c r="BV429">
        <v>0.2124268</v>
      </c>
      <c r="BW429">
        <v>0.1929468</v>
      </c>
      <c r="BX429">
        <v>0.1529306</v>
      </c>
      <c r="BY429">
        <v>0.1183178</v>
      </c>
      <c r="BZ429">
        <v>0.12559380000000001</v>
      </c>
      <c r="CA429">
        <v>0.1041903</v>
      </c>
      <c r="CB429">
        <v>9.7365499999999994E-2</v>
      </c>
      <c r="CC429">
        <v>0.1042691</v>
      </c>
      <c r="CD429">
        <v>0.10328279999999999</v>
      </c>
      <c r="CE429">
        <v>9.1359899999999994E-2</v>
      </c>
      <c r="CF429">
        <v>0.1112779</v>
      </c>
      <c r="CG429">
        <v>0.1627847</v>
      </c>
      <c r="CH429">
        <v>0.1632961</v>
      </c>
      <c r="CI429">
        <v>0.13369110000000001</v>
      </c>
      <c r="CJ429">
        <v>0.169484</v>
      </c>
      <c r="CK429">
        <v>0.2397463</v>
      </c>
      <c r="CL429">
        <v>0.27701019999999998</v>
      </c>
      <c r="CM429">
        <v>0.24461959999999999</v>
      </c>
      <c r="CN429">
        <v>0.2223513</v>
      </c>
      <c r="CO429">
        <v>0.23606540000000001</v>
      </c>
      <c r="CP429">
        <v>0.24057870000000001</v>
      </c>
      <c r="CQ429">
        <v>0.2198454</v>
      </c>
      <c r="CR429">
        <v>0.2419219</v>
      </c>
      <c r="CS429">
        <v>0.23296259999999999</v>
      </c>
      <c r="CT429">
        <v>0.22103139999999999</v>
      </c>
      <c r="CU429">
        <v>0.20105519999999999</v>
      </c>
      <c r="CV429">
        <v>0.16060730000000001</v>
      </c>
      <c r="CW429">
        <v>0.12580569999999999</v>
      </c>
      <c r="CX429">
        <v>0.13263349999999999</v>
      </c>
      <c r="CY429">
        <v>0.11045049999999999</v>
      </c>
      <c r="CZ429">
        <v>0.1044503</v>
      </c>
      <c r="DA429">
        <v>0.1115936</v>
      </c>
      <c r="DB429">
        <v>0.11057889999999999</v>
      </c>
      <c r="DC429">
        <v>0.10036490000000001</v>
      </c>
      <c r="DD429">
        <v>0.1211517</v>
      </c>
      <c r="DE429">
        <v>0.1721531</v>
      </c>
      <c r="DF429">
        <v>0.17470910000000001</v>
      </c>
      <c r="DG429">
        <v>0.1468913</v>
      </c>
      <c r="DH429">
        <v>0.18242800000000001</v>
      </c>
      <c r="DI429">
        <v>0.25194220000000001</v>
      </c>
      <c r="DJ429">
        <v>0.28838799999999998</v>
      </c>
      <c r="DK429">
        <v>0.25631660000000001</v>
      </c>
      <c r="DL429">
        <v>0.23406869999999999</v>
      </c>
      <c r="DM429">
        <v>0.24710699999999999</v>
      </c>
      <c r="DN429">
        <v>0.2525674</v>
      </c>
      <c r="DO429">
        <v>0.23234949999999999</v>
      </c>
      <c r="DP429">
        <v>0.2532296</v>
      </c>
      <c r="DQ429">
        <v>0.24289920000000001</v>
      </c>
      <c r="DR429">
        <v>0.22963610000000001</v>
      </c>
      <c r="DS429">
        <v>0.20916360000000001</v>
      </c>
      <c r="DT429">
        <v>0.16828389999999999</v>
      </c>
      <c r="DU429">
        <v>0.13329360000000001</v>
      </c>
      <c r="DV429">
        <v>0.1427977</v>
      </c>
      <c r="DW429">
        <v>0.1194892</v>
      </c>
      <c r="DX429">
        <v>0.1146797</v>
      </c>
      <c r="DY429">
        <v>0.12216879999999999</v>
      </c>
      <c r="DZ429">
        <v>0.1211132</v>
      </c>
      <c r="EA429">
        <v>0.1133667</v>
      </c>
      <c r="EB429">
        <v>0.1354079</v>
      </c>
      <c r="EC429">
        <v>0.1856797</v>
      </c>
      <c r="ED429">
        <v>0.19118769999999999</v>
      </c>
      <c r="EE429">
        <v>0.1659504</v>
      </c>
      <c r="EF429">
        <v>0.20111699999999999</v>
      </c>
      <c r="EG429">
        <v>0.26955119999999999</v>
      </c>
      <c r="EH429">
        <v>0.30481589999999997</v>
      </c>
      <c r="EI429">
        <v>0.27320529999999998</v>
      </c>
      <c r="EJ429">
        <v>0.25098680000000001</v>
      </c>
      <c r="EK429">
        <v>0.26304939999999999</v>
      </c>
      <c r="EL429">
        <v>0.26987709999999998</v>
      </c>
      <c r="EM429">
        <v>0.2504035</v>
      </c>
      <c r="EN429">
        <v>0.26955610000000002</v>
      </c>
      <c r="EO429">
        <v>0.25724590000000003</v>
      </c>
      <c r="EP429">
        <v>0.24205989999999999</v>
      </c>
      <c r="EQ429">
        <v>0.22087090000000001</v>
      </c>
      <c r="ER429">
        <v>0.17936779999999999</v>
      </c>
      <c r="ES429">
        <v>0.14410500000000001</v>
      </c>
      <c r="ET429">
        <v>47.202800000000003</v>
      </c>
      <c r="EU429">
        <v>46.427999999999997</v>
      </c>
      <c r="EV429">
        <v>46.015720000000002</v>
      </c>
      <c r="EW429">
        <v>45.501240000000003</v>
      </c>
      <c r="EX429">
        <v>45.283369999999998</v>
      </c>
      <c r="EY429">
        <v>45.244349999999997</v>
      </c>
      <c r="EZ429">
        <v>44.560670000000002</v>
      </c>
      <c r="FA429">
        <v>45.852519999999998</v>
      </c>
      <c r="FB429">
        <v>49.901699999999998</v>
      </c>
      <c r="FC429">
        <v>53.70684</v>
      </c>
      <c r="FD429">
        <v>57.196739999999998</v>
      </c>
      <c r="FE429">
        <v>59.122970000000002</v>
      </c>
      <c r="FF429">
        <v>59.708950000000002</v>
      </c>
      <c r="FG429">
        <v>60.10557</v>
      </c>
      <c r="FH429">
        <v>59.551589999999997</v>
      </c>
      <c r="FI429">
        <v>58.76717</v>
      </c>
      <c r="FJ429">
        <v>57.487499999999997</v>
      </c>
      <c r="FK429">
        <v>56.089129999999997</v>
      </c>
      <c r="FL429">
        <v>55.237459999999999</v>
      </c>
      <c r="FM429">
        <v>54.512030000000003</v>
      </c>
      <c r="FN429">
        <v>53.580570000000002</v>
      </c>
      <c r="FO429">
        <v>53.110080000000004</v>
      </c>
      <c r="FP429">
        <v>52.253770000000003</v>
      </c>
      <c r="FQ429">
        <v>51.628070000000001</v>
      </c>
      <c r="FR429">
        <v>1.0688899999999999E-2</v>
      </c>
      <c r="FS429">
        <v>1.3602299999999999E-2</v>
      </c>
      <c r="FT429">
        <v>0</v>
      </c>
    </row>
    <row r="430" spans="1:176" x14ac:dyDescent="0.2">
      <c r="A430" t="s">
        <v>1</v>
      </c>
      <c r="B430" t="s">
        <v>1</v>
      </c>
      <c r="C430" t="s">
        <v>204</v>
      </c>
      <c r="D430" t="s">
        <v>247</v>
      </c>
      <c r="E430">
        <v>2274</v>
      </c>
      <c r="F430">
        <v>1.1713819999999999</v>
      </c>
      <c r="G430">
        <v>1.155421</v>
      </c>
      <c r="H430">
        <v>1.149046</v>
      </c>
      <c r="I430">
        <v>1.112301</v>
      </c>
      <c r="J430">
        <v>1.14411</v>
      </c>
      <c r="K430">
        <v>1.3078270000000001</v>
      </c>
      <c r="L430">
        <v>1.7122310000000001</v>
      </c>
      <c r="M430">
        <v>2.0513319999999999</v>
      </c>
      <c r="N430">
        <v>2.2986780000000002</v>
      </c>
      <c r="O430">
        <v>2.3094779999999999</v>
      </c>
      <c r="P430">
        <v>2.408026</v>
      </c>
      <c r="Q430">
        <v>2.5291649999999999</v>
      </c>
      <c r="R430">
        <v>2.5497920000000001</v>
      </c>
      <c r="S430">
        <v>2.6102729999999998</v>
      </c>
      <c r="T430">
        <v>2.6386560000000001</v>
      </c>
      <c r="U430">
        <v>2.5016500000000002</v>
      </c>
      <c r="V430">
        <v>2.2586710000000001</v>
      </c>
      <c r="W430">
        <v>1.8587560000000001</v>
      </c>
      <c r="X430">
        <v>1.7038450000000001</v>
      </c>
      <c r="Y430">
        <v>1.7120740000000001</v>
      </c>
      <c r="Z430">
        <v>1.560649</v>
      </c>
      <c r="AA430">
        <v>1.445754</v>
      </c>
      <c r="AB430">
        <v>1.297453</v>
      </c>
      <c r="AC430">
        <v>1.1880809999999999</v>
      </c>
      <c r="AD430">
        <v>4.4125499999999998E-2</v>
      </c>
      <c r="AE430">
        <v>5.2241299999999997E-2</v>
      </c>
      <c r="AF430">
        <v>6.6427899999999998E-2</v>
      </c>
      <c r="AG430">
        <v>3.90642E-2</v>
      </c>
      <c r="AH430">
        <v>2.1761200000000001E-2</v>
      </c>
      <c r="AI430">
        <v>2.0852599999999999E-2</v>
      </c>
      <c r="AJ430">
        <v>8.3464200000000002E-2</v>
      </c>
      <c r="AK430">
        <v>3.1943899999999997E-2</v>
      </c>
      <c r="AL430">
        <v>2.1564099999999999E-2</v>
      </c>
      <c r="AM430">
        <v>-1.65434E-2</v>
      </c>
      <c r="AN430">
        <v>6.6022800000000006E-2</v>
      </c>
      <c r="AO430">
        <v>0.1669997</v>
      </c>
      <c r="AP430">
        <v>0.2487309</v>
      </c>
      <c r="AQ430">
        <v>0.2136093</v>
      </c>
      <c r="AR430">
        <v>0.21446280000000001</v>
      </c>
      <c r="AS430">
        <v>0.1810765</v>
      </c>
      <c r="AT430">
        <v>0.19979279999999999</v>
      </c>
      <c r="AU430">
        <v>0.20237060000000001</v>
      </c>
      <c r="AV430">
        <v>0.21764339999999999</v>
      </c>
      <c r="AW430">
        <v>0.22153100000000001</v>
      </c>
      <c r="AX430">
        <v>0.20649500000000001</v>
      </c>
      <c r="AY430">
        <v>0.16169330000000001</v>
      </c>
      <c r="AZ430">
        <v>8.9060799999999996E-2</v>
      </c>
      <c r="BA430">
        <v>2.89705E-2</v>
      </c>
      <c r="BB430">
        <v>6.1452699999999999E-2</v>
      </c>
      <c r="BC430">
        <v>6.8915299999999999E-2</v>
      </c>
      <c r="BD430">
        <v>8.3589399999999994E-2</v>
      </c>
      <c r="BE430">
        <v>5.6550599999999999E-2</v>
      </c>
      <c r="BF430">
        <v>3.9436800000000001E-2</v>
      </c>
      <c r="BG430">
        <v>3.8260700000000002E-2</v>
      </c>
      <c r="BH430">
        <v>0.10101640000000001</v>
      </c>
      <c r="BI430">
        <v>5.2027999999999998E-2</v>
      </c>
      <c r="BJ430">
        <v>4.5325699999999997E-2</v>
      </c>
      <c r="BK430">
        <v>1.25109E-2</v>
      </c>
      <c r="BL430">
        <v>9.6795400000000004E-2</v>
      </c>
      <c r="BM430">
        <v>0.1987015</v>
      </c>
      <c r="BN430">
        <v>0.27905459999999999</v>
      </c>
      <c r="BO430">
        <v>0.24450350000000001</v>
      </c>
      <c r="BP430">
        <v>0.24625279999999999</v>
      </c>
      <c r="BQ430">
        <v>0.21212449999999999</v>
      </c>
      <c r="BR430">
        <v>0.2284986</v>
      </c>
      <c r="BS430">
        <v>0.230184</v>
      </c>
      <c r="BT430">
        <v>0.24375759999999999</v>
      </c>
      <c r="BU430">
        <v>0.25120290000000001</v>
      </c>
      <c r="BV430" s="61">
        <v>0.23229939999999999</v>
      </c>
      <c r="BW430">
        <v>0.1854942</v>
      </c>
      <c r="BX430">
        <v>0.1110307</v>
      </c>
      <c r="BY430">
        <v>4.8021800000000003E-2</v>
      </c>
      <c r="BZ430">
        <v>7.3453500000000005E-2</v>
      </c>
      <c r="CA430">
        <v>8.0463599999999996E-2</v>
      </c>
      <c r="CB430">
        <v>9.5475299999999999E-2</v>
      </c>
      <c r="CC430">
        <v>6.8661600000000003E-2</v>
      </c>
      <c r="CD430">
        <v>5.16789E-2</v>
      </c>
      <c r="CE430">
        <v>5.0317500000000001E-2</v>
      </c>
      <c r="CF430">
        <v>0.11317290000000001</v>
      </c>
      <c r="CG430">
        <v>6.5938099999999999E-2</v>
      </c>
      <c r="CH430">
        <v>6.1782900000000002E-2</v>
      </c>
      <c r="CI430">
        <v>3.2633700000000002E-2</v>
      </c>
      <c r="CJ430">
        <v>0.11810850000000001</v>
      </c>
      <c r="CK430">
        <v>0.2206582</v>
      </c>
      <c r="CL430">
        <v>0.30005660000000001</v>
      </c>
      <c r="CM430">
        <v>0.26590069999999999</v>
      </c>
      <c r="CN430">
        <v>0.26827060000000003</v>
      </c>
      <c r="CO430">
        <v>0.23362820000000001</v>
      </c>
      <c r="CP430">
        <v>0.24838009999999999</v>
      </c>
      <c r="CQ430">
        <v>0.24944740000000001</v>
      </c>
      <c r="CR430">
        <v>0.26184429999999997</v>
      </c>
      <c r="CS430">
        <v>0.27175359999999998</v>
      </c>
      <c r="CT430">
        <v>0.25017139999999999</v>
      </c>
      <c r="CU430">
        <v>0.20197860000000001</v>
      </c>
      <c r="CV430">
        <v>0.1262469</v>
      </c>
      <c r="CW430">
        <v>6.1216699999999999E-2</v>
      </c>
      <c r="CX430">
        <v>8.5454299999999997E-2</v>
      </c>
      <c r="CY430">
        <v>9.2011999999999997E-2</v>
      </c>
      <c r="CZ430">
        <v>0.10736130000000001</v>
      </c>
      <c r="DA430">
        <v>8.07726E-2</v>
      </c>
      <c r="DB430">
        <v>6.3920900000000003E-2</v>
      </c>
      <c r="DC430">
        <v>6.2374199999999998E-2</v>
      </c>
      <c r="DD430">
        <v>0.12532950000000001</v>
      </c>
      <c r="DE430">
        <v>7.9848299999999997E-2</v>
      </c>
      <c r="DF430">
        <v>7.8240100000000007E-2</v>
      </c>
      <c r="DG430">
        <v>5.2756600000000001E-2</v>
      </c>
      <c r="DH430">
        <v>0.1394215</v>
      </c>
      <c r="DI430">
        <v>0.24261479999999999</v>
      </c>
      <c r="DJ430">
        <v>0.32105869999999997</v>
      </c>
      <c r="DK430">
        <v>0.28729789999999999</v>
      </c>
      <c r="DL430">
        <v>0.2902883</v>
      </c>
      <c r="DM430">
        <v>0.25513200000000003</v>
      </c>
      <c r="DN430">
        <v>0.26826159999999999</v>
      </c>
      <c r="DO430">
        <v>0.26871080000000003</v>
      </c>
      <c r="DP430">
        <v>0.27993099999999999</v>
      </c>
      <c r="DQ430">
        <v>0.29230440000000002</v>
      </c>
      <c r="DR430">
        <v>0.26804339999999999</v>
      </c>
      <c r="DS430">
        <v>0.21846299999999999</v>
      </c>
      <c r="DT430">
        <v>0.14146320000000001</v>
      </c>
      <c r="DU430">
        <v>7.4411599999999994E-2</v>
      </c>
      <c r="DV430">
        <v>0.1027816</v>
      </c>
      <c r="DW430">
        <v>0.108686</v>
      </c>
      <c r="DX430">
        <v>0.1245228</v>
      </c>
      <c r="DY430">
        <v>9.8258899999999996E-2</v>
      </c>
      <c r="DZ430">
        <v>8.1596500000000002E-2</v>
      </c>
      <c r="EA430">
        <v>7.97823E-2</v>
      </c>
      <c r="EB430">
        <v>0.1428816</v>
      </c>
      <c r="EC430">
        <v>9.9932300000000002E-2</v>
      </c>
      <c r="ED430">
        <v>0.1020017</v>
      </c>
      <c r="EE430">
        <v>8.1810800000000003E-2</v>
      </c>
      <c r="EF430">
        <v>0.17019419999999999</v>
      </c>
      <c r="EG430">
        <v>0.27431660000000002</v>
      </c>
      <c r="EH430">
        <v>0.35138229999999998</v>
      </c>
      <c r="EI430">
        <v>0.31819209999999998</v>
      </c>
      <c r="EJ430">
        <v>0.32207829999999998</v>
      </c>
      <c r="EK430">
        <v>0.28617999999999999</v>
      </c>
      <c r="EL430">
        <v>0.29696739999999999</v>
      </c>
      <c r="EM430">
        <v>0.29652410000000001</v>
      </c>
      <c r="EN430">
        <v>0.30604530000000002</v>
      </c>
      <c r="EO430">
        <v>0.32197629999999999</v>
      </c>
      <c r="EP430">
        <v>0.29384769999999999</v>
      </c>
      <c r="EQ430">
        <v>0.24226400000000001</v>
      </c>
      <c r="ER430">
        <v>0.1634331</v>
      </c>
      <c r="ES430">
        <v>9.3462900000000002E-2</v>
      </c>
      <c r="ET430">
        <v>55.465739999999997</v>
      </c>
      <c r="EU430">
        <v>54.451880000000003</v>
      </c>
      <c r="EV430">
        <v>53.526049999999998</v>
      </c>
      <c r="EW430">
        <v>52.812159999999999</v>
      </c>
      <c r="EX430">
        <v>52.19923</v>
      </c>
      <c r="EY430">
        <v>51.81024</v>
      </c>
      <c r="EZ430">
        <v>51.261299999999999</v>
      </c>
      <c r="FA430">
        <v>51.416150000000002</v>
      </c>
      <c r="FB430">
        <v>54.105719999999998</v>
      </c>
      <c r="FC430">
        <v>58.172499999999999</v>
      </c>
      <c r="FD430">
        <v>61.916269999999997</v>
      </c>
      <c r="FE430">
        <v>65.110550000000003</v>
      </c>
      <c r="FF430">
        <v>67.719279999999998</v>
      </c>
      <c r="FG430">
        <v>69.815399999999997</v>
      </c>
      <c r="FH430">
        <v>71.245050000000006</v>
      </c>
      <c r="FI430">
        <v>71.772829999999999</v>
      </c>
      <c r="FJ430">
        <v>71.181690000000003</v>
      </c>
      <c r="FK430">
        <v>69.038330000000002</v>
      </c>
      <c r="FL430">
        <v>65.664709999999999</v>
      </c>
      <c r="FM430">
        <v>62.758859999999999</v>
      </c>
      <c r="FN430">
        <v>60.586089999999999</v>
      </c>
      <c r="FO430">
        <v>58.861669999999997</v>
      </c>
      <c r="FP430">
        <v>57.468220000000002</v>
      </c>
      <c r="FQ430">
        <v>56.165990000000001</v>
      </c>
      <c r="FR430">
        <v>1.8760599999999999E-2</v>
      </c>
      <c r="FS430">
        <v>2.4353799999999998E-2</v>
      </c>
      <c r="FT430">
        <v>3.2400600000000002E-2</v>
      </c>
    </row>
    <row r="431" spans="1:176" x14ac:dyDescent="0.2">
      <c r="A431" t="s">
        <v>1</v>
      </c>
      <c r="B431" t="s">
        <v>1</v>
      </c>
      <c r="C431" t="s">
        <v>204</v>
      </c>
      <c r="D431" t="s">
        <v>250</v>
      </c>
      <c r="E431">
        <v>2274</v>
      </c>
      <c r="F431">
        <v>1.3871279999999999</v>
      </c>
      <c r="G431">
        <v>1.310721</v>
      </c>
      <c r="H431">
        <v>1.2126189999999999</v>
      </c>
      <c r="I431">
        <v>1.1978789999999999</v>
      </c>
      <c r="J431">
        <v>1.246615</v>
      </c>
      <c r="K431">
        <v>1.3945209999999999</v>
      </c>
      <c r="L431">
        <v>1.7041729999999999</v>
      </c>
      <c r="M431">
        <v>2.0684390000000001</v>
      </c>
      <c r="N431">
        <v>2.3986390000000002</v>
      </c>
      <c r="O431">
        <v>2.5119349999999998</v>
      </c>
      <c r="P431">
        <v>2.5788880000000001</v>
      </c>
      <c r="Q431">
        <v>2.694153</v>
      </c>
      <c r="R431">
        <v>2.684078</v>
      </c>
      <c r="S431">
        <v>2.717139</v>
      </c>
      <c r="T431">
        <v>2.7886609999999998</v>
      </c>
      <c r="U431">
        <v>2.6223990000000001</v>
      </c>
      <c r="V431">
        <v>2.3862290000000002</v>
      </c>
      <c r="W431">
        <v>2.012</v>
      </c>
      <c r="X431">
        <v>1.7395910000000001</v>
      </c>
      <c r="Y431">
        <v>1.8047949999999999</v>
      </c>
      <c r="Z431">
        <v>1.70295</v>
      </c>
      <c r="AA431">
        <v>1.603024</v>
      </c>
      <c r="AB431">
        <v>1.4780279999999999</v>
      </c>
      <c r="AC431">
        <v>1.3425290000000001</v>
      </c>
      <c r="AD431">
        <v>0.112494</v>
      </c>
      <c r="AE431">
        <v>0.10939409999999999</v>
      </c>
      <c r="AF431">
        <v>9.2849500000000001E-2</v>
      </c>
      <c r="AG431">
        <v>9.2627600000000004E-2</v>
      </c>
      <c r="AH431">
        <v>7.3127800000000007E-2</v>
      </c>
      <c r="AI431">
        <v>5.3849599999999997E-2</v>
      </c>
      <c r="AJ431">
        <v>7.9164899999999996E-2</v>
      </c>
      <c r="AK431">
        <v>7.6938099999999995E-2</v>
      </c>
      <c r="AL431">
        <v>7.8284099999999995E-2</v>
      </c>
      <c r="AM431">
        <v>8.4370100000000003E-2</v>
      </c>
      <c r="AN431">
        <v>0.1405119</v>
      </c>
      <c r="AO431">
        <v>0.169292</v>
      </c>
      <c r="AP431">
        <v>0.20253660000000001</v>
      </c>
      <c r="AQ431">
        <v>0.17861279999999999</v>
      </c>
      <c r="AR431">
        <v>0.18800729999999999</v>
      </c>
      <c r="AS431">
        <v>0.1687369</v>
      </c>
      <c r="AT431">
        <v>0.19207109999999999</v>
      </c>
      <c r="AU431">
        <v>0.1881333</v>
      </c>
      <c r="AV431">
        <v>0.1814045</v>
      </c>
      <c r="AW431">
        <v>0.19150710000000001</v>
      </c>
      <c r="AX431">
        <v>0.21126819999999999</v>
      </c>
      <c r="AY431">
        <v>0.20400119999999999</v>
      </c>
      <c r="AZ431">
        <v>0.15787860000000001</v>
      </c>
      <c r="BA431">
        <v>0.1036866</v>
      </c>
      <c r="BB431">
        <v>0.1298213</v>
      </c>
      <c r="BC431">
        <v>0.12606809999999999</v>
      </c>
      <c r="BD431">
        <v>0.110011</v>
      </c>
      <c r="BE431">
        <v>0.1101139</v>
      </c>
      <c r="BF431">
        <v>9.0803400000000006E-2</v>
      </c>
      <c r="BG431">
        <v>7.1257600000000004E-2</v>
      </c>
      <c r="BH431">
        <v>9.67171E-2</v>
      </c>
      <c r="BI431">
        <v>9.7022200000000003E-2</v>
      </c>
      <c r="BJ431">
        <v>0.1020457</v>
      </c>
      <c r="BK431">
        <v>0.11342439999999999</v>
      </c>
      <c r="BL431">
        <v>0.17128460000000001</v>
      </c>
      <c r="BM431">
        <v>0.2009939</v>
      </c>
      <c r="BN431">
        <v>0.23286019999999999</v>
      </c>
      <c r="BO431">
        <v>0.209507</v>
      </c>
      <c r="BP431">
        <v>0.2197974</v>
      </c>
      <c r="BQ431">
        <v>0.19978489999999999</v>
      </c>
      <c r="BR431">
        <v>0.2207768</v>
      </c>
      <c r="BS431">
        <v>0.21594659999999999</v>
      </c>
      <c r="BT431">
        <v>0.2075188</v>
      </c>
      <c r="BU431">
        <v>0.22117909999999999</v>
      </c>
      <c r="BV431">
        <v>0.23707249999999999</v>
      </c>
      <c r="BW431">
        <v>0.22780210000000001</v>
      </c>
      <c r="BX431">
        <v>0.17984849999999999</v>
      </c>
      <c r="BY431">
        <v>0.1227379</v>
      </c>
      <c r="BZ431">
        <v>0.14182210000000001</v>
      </c>
      <c r="CA431">
        <v>0.1376164</v>
      </c>
      <c r="CB431">
        <v>0.1218969</v>
      </c>
      <c r="CC431">
        <v>0.1222249</v>
      </c>
      <c r="CD431">
        <v>0.1030454</v>
      </c>
      <c r="CE431">
        <v>8.3314399999999997E-2</v>
      </c>
      <c r="CF431">
        <v>0.1088736</v>
      </c>
      <c r="CG431">
        <v>0.1109323</v>
      </c>
      <c r="CH431">
        <v>0.11850289999999999</v>
      </c>
      <c r="CI431">
        <v>0.1335472</v>
      </c>
      <c r="CJ431">
        <v>0.19259760000000001</v>
      </c>
      <c r="CK431">
        <v>0.2229505</v>
      </c>
      <c r="CL431">
        <v>0.25386229999999999</v>
      </c>
      <c r="CM431">
        <v>0.2309042</v>
      </c>
      <c r="CN431">
        <v>0.24181510000000001</v>
      </c>
      <c r="CO431">
        <v>0.2212886</v>
      </c>
      <c r="CP431">
        <v>0.24065829999999999</v>
      </c>
      <c r="CQ431">
        <v>0.23521</v>
      </c>
      <c r="CR431">
        <v>0.22560540000000001</v>
      </c>
      <c r="CS431">
        <v>0.24172979999999999</v>
      </c>
      <c r="CT431">
        <v>0.25494450000000002</v>
      </c>
      <c r="CU431">
        <v>0.24428649999999999</v>
      </c>
      <c r="CV431">
        <v>0.19506480000000001</v>
      </c>
      <c r="CW431">
        <v>0.13593279999999999</v>
      </c>
      <c r="CX431">
        <v>0.15382290000000001</v>
      </c>
      <c r="CY431">
        <v>0.14916479999999999</v>
      </c>
      <c r="CZ431">
        <v>0.13378290000000001</v>
      </c>
      <c r="DA431">
        <v>0.13433590000000001</v>
      </c>
      <c r="DB431">
        <v>0.1152875</v>
      </c>
      <c r="DC431">
        <v>9.53711E-2</v>
      </c>
      <c r="DD431">
        <v>0.1210302</v>
      </c>
      <c r="DE431">
        <v>0.1248425</v>
      </c>
      <c r="DF431">
        <v>0.1349601</v>
      </c>
      <c r="DG431">
        <v>0.1536701</v>
      </c>
      <c r="DH431">
        <v>0.21391070000000001</v>
      </c>
      <c r="DI431">
        <v>0.24490709999999999</v>
      </c>
      <c r="DJ431">
        <v>0.27486430000000001</v>
      </c>
      <c r="DK431">
        <v>0.25230140000000001</v>
      </c>
      <c r="DL431">
        <v>0.26383279999999998</v>
      </c>
      <c r="DM431">
        <v>0.24279239999999999</v>
      </c>
      <c r="DN431">
        <v>0.26053979999999999</v>
      </c>
      <c r="DO431">
        <v>0.25447340000000002</v>
      </c>
      <c r="DP431">
        <v>0.24369209999999999</v>
      </c>
      <c r="DQ431">
        <v>0.26228050000000003</v>
      </c>
      <c r="DR431">
        <v>0.27281650000000002</v>
      </c>
      <c r="DS431">
        <v>0.26077090000000003</v>
      </c>
      <c r="DT431">
        <v>0.2102811</v>
      </c>
      <c r="DU431">
        <v>0.1491277</v>
      </c>
      <c r="DV431">
        <v>0.1711501</v>
      </c>
      <c r="DW431">
        <v>0.16583880000000001</v>
      </c>
      <c r="DX431">
        <v>0.15094440000000001</v>
      </c>
      <c r="DY431">
        <v>0.15182229999999999</v>
      </c>
      <c r="DZ431">
        <v>0.132963</v>
      </c>
      <c r="EA431">
        <v>0.1127792</v>
      </c>
      <c r="EB431">
        <v>0.13858229999999999</v>
      </c>
      <c r="EC431">
        <v>0.14492650000000001</v>
      </c>
      <c r="ED431">
        <v>0.15872169999999999</v>
      </c>
      <c r="EE431">
        <v>0.18272430000000001</v>
      </c>
      <c r="EF431">
        <v>0.24468329999999999</v>
      </c>
      <c r="EG431">
        <v>0.27660889999999999</v>
      </c>
      <c r="EH431">
        <v>0.30518800000000001</v>
      </c>
      <c r="EI431">
        <v>0.28319559999999999</v>
      </c>
      <c r="EJ431">
        <v>0.29562290000000002</v>
      </c>
      <c r="EK431">
        <v>0.27384039999999998</v>
      </c>
      <c r="EL431">
        <v>0.28924559999999999</v>
      </c>
      <c r="EM431">
        <v>0.2822867</v>
      </c>
      <c r="EN431">
        <v>0.2698064</v>
      </c>
      <c r="EO431">
        <v>0.2919525</v>
      </c>
      <c r="EP431">
        <v>0.29862090000000002</v>
      </c>
      <c r="EQ431">
        <v>0.28457189999999999</v>
      </c>
      <c r="ER431">
        <v>0.23225100000000001</v>
      </c>
      <c r="ES431">
        <v>0.168179</v>
      </c>
      <c r="ET431">
        <v>61.29316</v>
      </c>
      <c r="EU431">
        <v>60.04166</v>
      </c>
      <c r="EV431">
        <v>58.689399999999999</v>
      </c>
      <c r="EW431">
        <v>57.956189999999999</v>
      </c>
      <c r="EX431">
        <v>57.294170000000001</v>
      </c>
      <c r="EY431">
        <v>56.60436</v>
      </c>
      <c r="EZ431">
        <v>56.273429999999998</v>
      </c>
      <c r="FA431">
        <v>56.508670000000002</v>
      </c>
      <c r="FB431">
        <v>59.175530000000002</v>
      </c>
      <c r="FC431">
        <v>62.682560000000002</v>
      </c>
      <c r="FD431">
        <v>65.254810000000006</v>
      </c>
      <c r="FE431">
        <v>67.77861</v>
      </c>
      <c r="FF431">
        <v>69.535740000000004</v>
      </c>
      <c r="FG431">
        <v>71.392840000000007</v>
      </c>
      <c r="FH431">
        <v>73.050179999999997</v>
      </c>
      <c r="FI431">
        <v>73.39734</v>
      </c>
      <c r="FJ431">
        <v>73.196619999999996</v>
      </c>
      <c r="FK431">
        <v>71.87724</v>
      </c>
      <c r="FL431">
        <v>69.127089999999995</v>
      </c>
      <c r="FM431">
        <v>66.093580000000003</v>
      </c>
      <c r="FN431">
        <v>64.177220000000005</v>
      </c>
      <c r="FO431">
        <v>62.143729999999998</v>
      </c>
      <c r="FP431">
        <v>60.673409999999997</v>
      </c>
      <c r="FQ431">
        <v>59.527439999999999</v>
      </c>
      <c r="FR431">
        <v>1.8760599999999999E-2</v>
      </c>
      <c r="FS431">
        <v>2.4353799999999998E-2</v>
      </c>
      <c r="FT431">
        <v>3.2400600000000002E-2</v>
      </c>
    </row>
    <row r="432" spans="1:176" x14ac:dyDescent="0.2">
      <c r="A432" t="s">
        <v>1</v>
      </c>
      <c r="B432" t="s">
        <v>1</v>
      </c>
      <c r="C432" t="s">
        <v>204</v>
      </c>
      <c r="D432" t="s">
        <v>235</v>
      </c>
      <c r="E432">
        <v>2274</v>
      </c>
      <c r="F432">
        <v>1.25129</v>
      </c>
      <c r="G432">
        <v>1.2185630000000001</v>
      </c>
      <c r="H432">
        <v>1.153295</v>
      </c>
      <c r="I432">
        <v>1.1570830000000001</v>
      </c>
      <c r="J432">
        <v>1.1806190000000001</v>
      </c>
      <c r="K432">
        <v>1.3276680000000001</v>
      </c>
      <c r="L432">
        <v>1.629192</v>
      </c>
      <c r="M432">
        <v>1.914812</v>
      </c>
      <c r="N432">
        <v>2.2328950000000001</v>
      </c>
      <c r="O432">
        <v>2.3276240000000001</v>
      </c>
      <c r="P432">
        <v>2.4759600000000002</v>
      </c>
      <c r="Q432">
        <v>2.5692400000000002</v>
      </c>
      <c r="R432">
        <v>2.5944029999999998</v>
      </c>
      <c r="S432">
        <v>2.7277800000000001</v>
      </c>
      <c r="T432">
        <v>2.8063720000000001</v>
      </c>
      <c r="U432">
        <v>2.702601</v>
      </c>
      <c r="V432">
        <v>2.4270550000000002</v>
      </c>
      <c r="W432">
        <v>1.9885649999999999</v>
      </c>
      <c r="X432">
        <v>1.691071</v>
      </c>
      <c r="Y432">
        <v>1.6514230000000001</v>
      </c>
      <c r="Z432">
        <v>1.62222</v>
      </c>
      <c r="AA432">
        <v>1.499277</v>
      </c>
      <c r="AB432">
        <v>1.4133359999999999</v>
      </c>
      <c r="AC432">
        <v>1.2919149999999999</v>
      </c>
      <c r="AD432">
        <v>0.16619529999999999</v>
      </c>
      <c r="AE432">
        <v>0.17010539999999999</v>
      </c>
      <c r="AF432">
        <v>0.14515410000000001</v>
      </c>
      <c r="AG432">
        <v>0.14603540000000001</v>
      </c>
      <c r="AH432">
        <v>0.12772620000000001</v>
      </c>
      <c r="AI432">
        <v>9.4233700000000004E-2</v>
      </c>
      <c r="AJ432">
        <v>0.1119656</v>
      </c>
      <c r="AK432">
        <v>0.1222043</v>
      </c>
      <c r="AL432">
        <v>0.16249949999999999</v>
      </c>
      <c r="AM432">
        <v>0.14443539999999999</v>
      </c>
      <c r="AN432">
        <v>0.16653490000000001</v>
      </c>
      <c r="AO432">
        <v>0.18445880000000001</v>
      </c>
      <c r="AP432">
        <v>0.2073131</v>
      </c>
      <c r="AQ432">
        <v>0.19360830000000001</v>
      </c>
      <c r="AR432">
        <v>0.2022292</v>
      </c>
      <c r="AS432">
        <v>0.1816487</v>
      </c>
      <c r="AT432">
        <v>0.19469639999999999</v>
      </c>
      <c r="AU432">
        <v>0.19984350000000001</v>
      </c>
      <c r="AV432">
        <v>0.19172790000000001</v>
      </c>
      <c r="AW432">
        <v>0.19987240000000001</v>
      </c>
      <c r="AX432">
        <v>0.23511840000000001</v>
      </c>
      <c r="AY432">
        <v>0.2238512</v>
      </c>
      <c r="AZ432">
        <v>0.19454920000000001</v>
      </c>
      <c r="BA432">
        <v>0.1504027</v>
      </c>
      <c r="BB432">
        <v>0.18352250000000001</v>
      </c>
      <c r="BC432">
        <v>0.18677940000000001</v>
      </c>
      <c r="BD432">
        <v>0.1623156</v>
      </c>
      <c r="BE432">
        <v>0.16352179999999999</v>
      </c>
      <c r="BF432">
        <v>0.1454018</v>
      </c>
      <c r="BG432">
        <v>0.1116418</v>
      </c>
      <c r="BH432">
        <v>0.12951770000000001</v>
      </c>
      <c r="BI432">
        <v>0.14228840000000001</v>
      </c>
      <c r="BJ432">
        <v>0.18626110000000001</v>
      </c>
      <c r="BK432">
        <v>0.17348959999999999</v>
      </c>
      <c r="BL432">
        <v>0.1973076</v>
      </c>
      <c r="BM432">
        <v>0.21616060000000001</v>
      </c>
      <c r="BN432">
        <v>0.23763680000000001</v>
      </c>
      <c r="BO432">
        <v>0.22450249999999999</v>
      </c>
      <c r="BP432">
        <v>0.23401920000000001</v>
      </c>
      <c r="BQ432">
        <v>0.21269669999999999</v>
      </c>
      <c r="BR432">
        <v>0.22340209999999999</v>
      </c>
      <c r="BS432">
        <v>0.22765679999999999</v>
      </c>
      <c r="BT432">
        <v>0.21784220000000001</v>
      </c>
      <c r="BU432">
        <v>0.22954440000000001</v>
      </c>
      <c r="BV432">
        <v>0.26092280000000001</v>
      </c>
      <c r="BW432">
        <v>0.24765209999999999</v>
      </c>
      <c r="BX432">
        <v>0.21651909999999999</v>
      </c>
      <c r="BY432">
        <v>0.16945399999999999</v>
      </c>
      <c r="BZ432">
        <v>0.19552330000000001</v>
      </c>
      <c r="CA432">
        <v>0.1983278</v>
      </c>
      <c r="CB432">
        <v>0.17420150000000001</v>
      </c>
      <c r="CC432">
        <v>0.17563280000000001</v>
      </c>
      <c r="CD432">
        <v>0.1576438</v>
      </c>
      <c r="CE432">
        <v>0.12369860000000001</v>
      </c>
      <c r="CF432">
        <v>0.1416743</v>
      </c>
      <c r="CG432">
        <v>0.15619849999999999</v>
      </c>
      <c r="CH432">
        <v>0.20271829999999999</v>
      </c>
      <c r="CI432">
        <v>0.19361249999999999</v>
      </c>
      <c r="CJ432">
        <v>0.2186206</v>
      </c>
      <c r="CK432">
        <v>0.2381172</v>
      </c>
      <c r="CL432">
        <v>0.2586388</v>
      </c>
      <c r="CM432">
        <v>0.2458998</v>
      </c>
      <c r="CN432">
        <v>0.25603700000000001</v>
      </c>
      <c r="CO432">
        <v>0.2342004</v>
      </c>
      <c r="CP432">
        <v>0.24328359999999999</v>
      </c>
      <c r="CQ432">
        <v>0.24692020000000001</v>
      </c>
      <c r="CR432">
        <v>0.23592879999999999</v>
      </c>
      <c r="CS432">
        <v>0.25009510000000001</v>
      </c>
      <c r="CT432">
        <v>0.27879480000000001</v>
      </c>
      <c r="CU432">
        <v>0.2641365</v>
      </c>
      <c r="CV432">
        <v>0.23173540000000001</v>
      </c>
      <c r="CW432">
        <v>0.1826489</v>
      </c>
      <c r="CX432">
        <v>0.20752409999999999</v>
      </c>
      <c r="CY432">
        <v>0.20987610000000001</v>
      </c>
      <c r="CZ432">
        <v>0.18608749999999999</v>
      </c>
      <c r="DA432">
        <v>0.18774379999999999</v>
      </c>
      <c r="DB432">
        <v>0.16988590000000001</v>
      </c>
      <c r="DC432">
        <v>0.1357553</v>
      </c>
      <c r="DD432">
        <v>0.15383079999999999</v>
      </c>
      <c r="DE432">
        <v>0.1701087</v>
      </c>
      <c r="DF432">
        <v>0.2191755</v>
      </c>
      <c r="DG432">
        <v>0.21373539999999999</v>
      </c>
      <c r="DH432">
        <v>0.2399337</v>
      </c>
      <c r="DI432">
        <v>0.26007380000000002</v>
      </c>
      <c r="DJ432">
        <v>0.27964090000000003</v>
      </c>
      <c r="DK432">
        <v>0.26729700000000001</v>
      </c>
      <c r="DL432">
        <v>0.27805469999999999</v>
      </c>
      <c r="DM432">
        <v>0.25570419999999999</v>
      </c>
      <c r="DN432">
        <v>0.26316509999999999</v>
      </c>
      <c r="DO432">
        <v>0.26618360000000002</v>
      </c>
      <c r="DP432">
        <v>0.25401550000000001</v>
      </c>
      <c r="DQ432">
        <v>0.27064579999999999</v>
      </c>
      <c r="DR432">
        <v>0.29666680000000001</v>
      </c>
      <c r="DS432">
        <v>0.28062100000000001</v>
      </c>
      <c r="DT432">
        <v>0.2469517</v>
      </c>
      <c r="DU432">
        <v>0.19584380000000001</v>
      </c>
      <c r="DV432">
        <v>0.22485140000000001</v>
      </c>
      <c r="DW432">
        <v>0.2265501</v>
      </c>
      <c r="DX432">
        <v>0.20324900000000001</v>
      </c>
      <c r="DY432">
        <v>0.2052301</v>
      </c>
      <c r="DZ432">
        <v>0.18756139999999999</v>
      </c>
      <c r="EA432">
        <v>0.15316340000000001</v>
      </c>
      <c r="EB432">
        <v>0.1713829</v>
      </c>
      <c r="EC432">
        <v>0.1901928</v>
      </c>
      <c r="ED432">
        <v>0.24293709999999999</v>
      </c>
      <c r="EE432">
        <v>0.24278959999999999</v>
      </c>
      <c r="EF432">
        <v>0.27070630000000001</v>
      </c>
      <c r="EG432">
        <v>0.29177570000000003</v>
      </c>
      <c r="EH432">
        <v>0.30996449999999998</v>
      </c>
      <c r="EI432">
        <v>0.29819119999999999</v>
      </c>
      <c r="EJ432">
        <v>0.30984479999999998</v>
      </c>
      <c r="EK432">
        <v>0.28675220000000001</v>
      </c>
      <c r="EL432">
        <v>0.29187089999999999</v>
      </c>
      <c r="EM432">
        <v>0.29399700000000001</v>
      </c>
      <c r="EN432">
        <v>0.28012979999999998</v>
      </c>
      <c r="EO432">
        <v>0.30031780000000002</v>
      </c>
      <c r="EP432">
        <v>0.32247110000000001</v>
      </c>
      <c r="EQ432">
        <v>0.30442190000000002</v>
      </c>
      <c r="ER432">
        <v>0.26892159999999998</v>
      </c>
      <c r="ES432">
        <v>0.21489510000000001</v>
      </c>
      <c r="ET432">
        <v>65.234189999999998</v>
      </c>
      <c r="EU432">
        <v>64.401889999999995</v>
      </c>
      <c r="EV432">
        <v>63.605220000000003</v>
      </c>
      <c r="EW432">
        <v>62.848280000000003</v>
      </c>
      <c r="EX432">
        <v>62.28942</v>
      </c>
      <c r="EY432">
        <v>61.81053</v>
      </c>
      <c r="EZ432">
        <v>61.278849999999998</v>
      </c>
      <c r="FA432">
        <v>61.886099999999999</v>
      </c>
      <c r="FB432">
        <v>64.414119999999997</v>
      </c>
      <c r="FC432">
        <v>67.412139999999994</v>
      </c>
      <c r="FD432">
        <v>70.602980000000002</v>
      </c>
      <c r="FE432">
        <v>73.631479999999996</v>
      </c>
      <c r="FF432">
        <v>76.355429999999998</v>
      </c>
      <c r="FG432">
        <v>78.708690000000004</v>
      </c>
      <c r="FH432">
        <v>80.187259999999995</v>
      </c>
      <c r="FI432">
        <v>80.603849999999994</v>
      </c>
      <c r="FJ432">
        <v>80.048100000000005</v>
      </c>
      <c r="FK432">
        <v>78.493989999999997</v>
      </c>
      <c r="FL432">
        <v>75.649010000000004</v>
      </c>
      <c r="FM432">
        <v>72.247169999999997</v>
      </c>
      <c r="FN432">
        <v>69.989109999999997</v>
      </c>
      <c r="FO432">
        <v>68.35539</v>
      </c>
      <c r="FP432">
        <v>67.210350000000005</v>
      </c>
      <c r="FQ432">
        <v>66.103880000000004</v>
      </c>
      <c r="FR432">
        <v>1.8760599999999999E-2</v>
      </c>
      <c r="FS432">
        <v>2.4353799999999998E-2</v>
      </c>
      <c r="FT432">
        <v>3.2400600000000002E-2</v>
      </c>
    </row>
    <row r="433" spans="1:176" x14ac:dyDescent="0.2">
      <c r="A433" t="s">
        <v>1</v>
      </c>
      <c r="B433" t="s">
        <v>1</v>
      </c>
      <c r="C433" t="s">
        <v>204</v>
      </c>
      <c r="D433" t="s">
        <v>246</v>
      </c>
      <c r="E433">
        <v>2274</v>
      </c>
      <c r="F433">
        <v>1.3478460000000001</v>
      </c>
      <c r="G433">
        <v>1.284114</v>
      </c>
      <c r="H433">
        <v>1.2195039999999999</v>
      </c>
      <c r="I433">
        <v>1.2064569999999999</v>
      </c>
      <c r="J433">
        <v>1.250086</v>
      </c>
      <c r="K433">
        <v>1.3762920000000001</v>
      </c>
      <c r="L433">
        <v>1.7117150000000001</v>
      </c>
      <c r="M433">
        <v>1.975511</v>
      </c>
      <c r="N433">
        <v>2.2932670000000002</v>
      </c>
      <c r="O433">
        <v>2.4088180000000001</v>
      </c>
      <c r="P433">
        <v>2.5509409999999999</v>
      </c>
      <c r="Q433">
        <v>2.728151</v>
      </c>
      <c r="R433">
        <v>2.7944990000000001</v>
      </c>
      <c r="S433">
        <v>2.9938560000000001</v>
      </c>
      <c r="T433">
        <v>3.0856659999999998</v>
      </c>
      <c r="U433">
        <v>2.892147</v>
      </c>
      <c r="V433">
        <v>2.5744799999999999</v>
      </c>
      <c r="W433">
        <v>2.1828249999999998</v>
      </c>
      <c r="X433">
        <v>1.7787459999999999</v>
      </c>
      <c r="Y433">
        <v>1.7229570000000001</v>
      </c>
      <c r="Z433">
        <v>1.737606</v>
      </c>
      <c r="AA433">
        <v>1.5653379999999999</v>
      </c>
      <c r="AB433">
        <v>1.465252</v>
      </c>
      <c r="AC433">
        <v>1.3653660000000001</v>
      </c>
      <c r="AD433">
        <v>0.19348000000000001</v>
      </c>
      <c r="AE433">
        <v>0.20182539999999999</v>
      </c>
      <c r="AF433">
        <v>0.17455399999999999</v>
      </c>
      <c r="AG433">
        <v>0.1726741</v>
      </c>
      <c r="AH433">
        <v>0.1542403</v>
      </c>
      <c r="AI433">
        <v>0.1141913</v>
      </c>
      <c r="AJ433">
        <v>0.1340578</v>
      </c>
      <c r="AK433">
        <v>0.14689569999999999</v>
      </c>
      <c r="AL433">
        <v>0.20566090000000001</v>
      </c>
      <c r="AM433">
        <v>0.1711819</v>
      </c>
      <c r="AN433">
        <v>0.17475550000000001</v>
      </c>
      <c r="AO433">
        <v>0.19306110000000001</v>
      </c>
      <c r="AP433">
        <v>0.21499689999999999</v>
      </c>
      <c r="AQ433">
        <v>0.205343</v>
      </c>
      <c r="AR433">
        <v>0.2140118</v>
      </c>
      <c r="AS433">
        <v>0.19077839999999999</v>
      </c>
      <c r="AT433">
        <v>0.19773769999999999</v>
      </c>
      <c r="AU433">
        <v>0.20937900000000001</v>
      </c>
      <c r="AV433">
        <v>0.20191229999999999</v>
      </c>
      <c r="AW433">
        <v>0.20815819999999999</v>
      </c>
      <c r="AX433">
        <v>0.24904560000000001</v>
      </c>
      <c r="AY433">
        <v>0.23049800000000001</v>
      </c>
      <c r="AZ433">
        <v>0.2095207</v>
      </c>
      <c r="BA433">
        <v>0.17151340000000001</v>
      </c>
      <c r="BB433">
        <v>0.2108072</v>
      </c>
      <c r="BC433">
        <v>0.21849940000000001</v>
      </c>
      <c r="BD433">
        <v>0.19171550000000001</v>
      </c>
      <c r="BE433">
        <v>0.19016040000000001</v>
      </c>
      <c r="BF433">
        <v>0.17191590000000001</v>
      </c>
      <c r="BG433">
        <v>0.1315993</v>
      </c>
      <c r="BH433">
        <v>0.15160989999999999</v>
      </c>
      <c r="BI433">
        <v>0.16697980000000001</v>
      </c>
      <c r="BJ433">
        <v>0.2294225</v>
      </c>
      <c r="BK433">
        <v>0.2002361</v>
      </c>
      <c r="BL433">
        <v>0.20552809999999999</v>
      </c>
      <c r="BM433">
        <v>0.22476289999999999</v>
      </c>
      <c r="BN433">
        <v>0.2453206</v>
      </c>
      <c r="BO433">
        <v>0.23623720000000001</v>
      </c>
      <c r="BP433">
        <v>0.24580189999999999</v>
      </c>
      <c r="BQ433">
        <v>0.22182640000000001</v>
      </c>
      <c r="BR433">
        <v>0.22644339999999999</v>
      </c>
      <c r="BS433">
        <v>0.23719229999999999</v>
      </c>
      <c r="BT433">
        <v>0.2280266</v>
      </c>
      <c r="BU433">
        <v>0.23783009999999999</v>
      </c>
      <c r="BV433">
        <v>0.27484989999999998</v>
      </c>
      <c r="BW433">
        <v>0.25429889999999999</v>
      </c>
      <c r="BX433">
        <v>0.23149059999999999</v>
      </c>
      <c r="BY433">
        <v>0.1905647</v>
      </c>
      <c r="BZ433">
        <v>0.22280800000000001</v>
      </c>
      <c r="CA433">
        <v>0.2300478</v>
      </c>
      <c r="CB433">
        <v>0.20360139999999999</v>
      </c>
      <c r="CC433">
        <v>0.20227139999999999</v>
      </c>
      <c r="CD433">
        <v>0.18415799999999999</v>
      </c>
      <c r="CE433">
        <v>0.14365610000000001</v>
      </c>
      <c r="CF433">
        <v>0.16376650000000001</v>
      </c>
      <c r="CG433">
        <v>0.18088989999999999</v>
      </c>
      <c r="CH433">
        <v>0.24587970000000001</v>
      </c>
      <c r="CI433">
        <v>0.220359</v>
      </c>
      <c r="CJ433">
        <v>0.22684119999999999</v>
      </c>
      <c r="CK433">
        <v>0.24671950000000001</v>
      </c>
      <c r="CL433">
        <v>0.26632260000000002</v>
      </c>
      <c r="CM433">
        <v>0.25763439999999999</v>
      </c>
      <c r="CN433">
        <v>0.26781959999999999</v>
      </c>
      <c r="CO433">
        <v>0.24333009999999999</v>
      </c>
      <c r="CP433">
        <v>0.24632490000000001</v>
      </c>
      <c r="CQ433">
        <v>0.25645570000000001</v>
      </c>
      <c r="CR433">
        <v>0.2461132</v>
      </c>
      <c r="CS433">
        <v>0.25838080000000002</v>
      </c>
      <c r="CT433">
        <v>0.29272189999999998</v>
      </c>
      <c r="CU433">
        <v>0.2707833</v>
      </c>
      <c r="CV433">
        <v>0.24670690000000001</v>
      </c>
      <c r="CW433">
        <v>0.20375960000000001</v>
      </c>
      <c r="CX433">
        <v>0.23480880000000001</v>
      </c>
      <c r="CY433">
        <v>0.24159620000000001</v>
      </c>
      <c r="CZ433">
        <v>0.2154874</v>
      </c>
      <c r="DA433">
        <v>0.2143824</v>
      </c>
      <c r="DB433" s="61">
        <v>0.19639999999999999</v>
      </c>
      <c r="DC433">
        <v>0.15571289999999999</v>
      </c>
      <c r="DD433">
        <v>0.175923</v>
      </c>
      <c r="DE433">
        <v>0.1948001</v>
      </c>
      <c r="DF433">
        <v>0.26233689999999998</v>
      </c>
      <c r="DG433">
        <v>0.2404819</v>
      </c>
      <c r="DH433">
        <v>0.24815419999999999</v>
      </c>
      <c r="DI433">
        <v>0.26867609999999997</v>
      </c>
      <c r="DJ433">
        <v>0.28732469999999999</v>
      </c>
      <c r="DK433">
        <v>0.27903159999999999</v>
      </c>
      <c r="DL433">
        <v>0.28983730000000002</v>
      </c>
      <c r="DM433">
        <v>0.26483390000000001</v>
      </c>
      <c r="DN433">
        <v>0.26620640000000001</v>
      </c>
      <c r="DO433">
        <v>0.2757192</v>
      </c>
      <c r="DP433">
        <v>0.26419989999999999</v>
      </c>
      <c r="DQ433">
        <v>0.2789316</v>
      </c>
      <c r="DR433">
        <v>0.31059389999999998</v>
      </c>
      <c r="DS433">
        <v>0.28726780000000002</v>
      </c>
      <c r="DT433">
        <v>0.26192320000000002</v>
      </c>
      <c r="DU433">
        <v>0.21695449999999999</v>
      </c>
      <c r="DV433">
        <v>0.25213609999999997</v>
      </c>
      <c r="DW433">
        <v>0.25827020000000001</v>
      </c>
      <c r="DX433">
        <v>0.23264889999999999</v>
      </c>
      <c r="DY433">
        <v>0.23186870000000001</v>
      </c>
      <c r="DZ433">
        <v>0.2140756</v>
      </c>
      <c r="EA433">
        <v>0.17312089999999999</v>
      </c>
      <c r="EB433">
        <v>0.19347520000000001</v>
      </c>
      <c r="EC433">
        <v>0.21488409999999999</v>
      </c>
      <c r="ED433">
        <v>0.28609849999999998</v>
      </c>
      <c r="EE433">
        <v>0.2695361</v>
      </c>
      <c r="EF433">
        <v>0.27892689999999998</v>
      </c>
      <c r="EG433">
        <v>0.30037799999999998</v>
      </c>
      <c r="EH433">
        <v>0.3176484</v>
      </c>
      <c r="EI433">
        <v>0.30992579999999997</v>
      </c>
      <c r="EJ433">
        <v>0.32162740000000001</v>
      </c>
      <c r="EK433">
        <v>0.29588189999999998</v>
      </c>
      <c r="EL433">
        <v>0.29491220000000001</v>
      </c>
      <c r="EM433">
        <v>0.30353249999999998</v>
      </c>
      <c r="EN433">
        <v>0.29031420000000002</v>
      </c>
      <c r="EO433">
        <v>0.30860349999999998</v>
      </c>
      <c r="EP433">
        <v>0.33639829999999998</v>
      </c>
      <c r="EQ433">
        <v>0.31106869999999998</v>
      </c>
      <c r="ER433">
        <v>0.28389310000000001</v>
      </c>
      <c r="ES433">
        <v>0.23600579999999999</v>
      </c>
      <c r="ET433">
        <v>65.987369999999999</v>
      </c>
      <c r="EU433">
        <v>65.012469999999993</v>
      </c>
      <c r="EV433">
        <v>64.156199999999998</v>
      </c>
      <c r="EW433">
        <v>63.108460000000001</v>
      </c>
      <c r="EX433">
        <v>62.226179999999999</v>
      </c>
      <c r="EY433">
        <v>61.67783</v>
      </c>
      <c r="EZ433">
        <v>61.110729999999997</v>
      </c>
      <c r="FA433">
        <v>62.114750000000001</v>
      </c>
      <c r="FB433">
        <v>65.419359999999998</v>
      </c>
      <c r="FC433">
        <v>69.909599999999998</v>
      </c>
      <c r="FD433">
        <v>74.488039999999998</v>
      </c>
      <c r="FE433">
        <v>78.455100000000002</v>
      </c>
      <c r="FF433">
        <v>81.648880000000005</v>
      </c>
      <c r="FG433">
        <v>84.890789999999996</v>
      </c>
      <c r="FH433">
        <v>87.205629999999999</v>
      </c>
      <c r="FI433">
        <v>87.53519</v>
      </c>
      <c r="FJ433">
        <v>86.826999999999998</v>
      </c>
      <c r="FK433">
        <v>85.515630000000002</v>
      </c>
      <c r="FL433">
        <v>81.576300000000003</v>
      </c>
      <c r="FM433">
        <v>76.603520000000003</v>
      </c>
      <c r="FN433">
        <v>73.58614</v>
      </c>
      <c r="FO433">
        <v>71.461070000000007</v>
      </c>
      <c r="FP433">
        <v>70.025989999999993</v>
      </c>
      <c r="FQ433">
        <v>68.674700000000001</v>
      </c>
      <c r="FR433">
        <v>1.8760599999999999E-2</v>
      </c>
      <c r="FS433">
        <v>2.4353799999999998E-2</v>
      </c>
      <c r="FT433">
        <v>3.2400600000000002E-2</v>
      </c>
    </row>
    <row r="434" spans="1:176" x14ac:dyDescent="0.2">
      <c r="A434" t="s">
        <v>1</v>
      </c>
      <c r="B434" t="s">
        <v>1</v>
      </c>
      <c r="C434" t="s">
        <v>1</v>
      </c>
      <c r="D434" t="s">
        <v>227</v>
      </c>
      <c r="E434">
        <v>87461</v>
      </c>
      <c r="F434">
        <v>1.533712</v>
      </c>
      <c r="G434">
        <v>1.4853019999999999</v>
      </c>
      <c r="H434">
        <v>1.4581109999999999</v>
      </c>
      <c r="I434">
        <v>1.456183</v>
      </c>
      <c r="J434">
        <v>1.488845</v>
      </c>
      <c r="K434">
        <v>1.580773</v>
      </c>
      <c r="L434">
        <v>1.742785</v>
      </c>
      <c r="M434">
        <v>1.979643</v>
      </c>
      <c r="N434">
        <v>2.3898739999999998</v>
      </c>
      <c r="O434">
        <v>2.7187960000000002</v>
      </c>
      <c r="P434">
        <v>2.9685299999999999</v>
      </c>
      <c r="Q434">
        <v>3.0896789999999998</v>
      </c>
      <c r="R434">
        <v>3.1111409999999999</v>
      </c>
      <c r="S434">
        <v>3.171926</v>
      </c>
      <c r="T434">
        <v>3.2080259999999998</v>
      </c>
      <c r="U434">
        <v>3.159735</v>
      </c>
      <c r="V434">
        <v>3.0201180000000001</v>
      </c>
      <c r="W434">
        <v>2.7123339999999998</v>
      </c>
      <c r="X434">
        <v>2.4455209999999998</v>
      </c>
      <c r="Y434">
        <v>2.314022</v>
      </c>
      <c r="Z434">
        <v>2.247976</v>
      </c>
      <c r="AA434">
        <v>2.0072450000000002</v>
      </c>
      <c r="AB434">
        <v>1.7793410000000001</v>
      </c>
      <c r="AC434">
        <v>1.639518</v>
      </c>
      <c r="AD434">
        <v>4.0715800000000003E-2</v>
      </c>
      <c r="AE434">
        <v>3.3747699999999999E-2</v>
      </c>
      <c r="AF434">
        <v>3.1667899999999999E-2</v>
      </c>
      <c r="AG434">
        <v>3.4293299999999999E-2</v>
      </c>
      <c r="AH434">
        <v>3.6105900000000003E-2</v>
      </c>
      <c r="AI434">
        <v>3.0926499999999999E-2</v>
      </c>
      <c r="AJ434">
        <v>3.84052E-2</v>
      </c>
      <c r="AK434">
        <v>3.9566999999999998E-2</v>
      </c>
      <c r="AL434">
        <v>4.2658799999999997E-2</v>
      </c>
      <c r="AM434">
        <v>3.9806500000000002E-2</v>
      </c>
      <c r="AN434">
        <v>4.98018E-2</v>
      </c>
      <c r="AO434">
        <v>5.5374E-2</v>
      </c>
      <c r="AP434">
        <v>6.2223100000000003E-2</v>
      </c>
      <c r="AQ434">
        <v>6.3290200000000005E-2</v>
      </c>
      <c r="AR434">
        <v>6.9906300000000005E-2</v>
      </c>
      <c r="AS434">
        <v>7.2154700000000002E-2</v>
      </c>
      <c r="AT434">
        <v>7.0461700000000002E-2</v>
      </c>
      <c r="AU434">
        <v>7.1373400000000004E-2</v>
      </c>
      <c r="AV434">
        <v>7.2458700000000001E-2</v>
      </c>
      <c r="AW434">
        <v>6.8054000000000003E-2</v>
      </c>
      <c r="AX434">
        <v>6.8777000000000005E-2</v>
      </c>
      <c r="AY434">
        <v>5.6429699999999999E-2</v>
      </c>
      <c r="AZ434">
        <v>4.5246000000000001E-2</v>
      </c>
      <c r="BA434">
        <v>4.6307099999999997E-2</v>
      </c>
      <c r="BB434">
        <v>4.35597E-2</v>
      </c>
      <c r="BC434">
        <v>3.6429999999999997E-2</v>
      </c>
      <c r="BD434">
        <v>3.43737E-2</v>
      </c>
      <c r="BE434">
        <v>3.7100099999999997E-2</v>
      </c>
      <c r="BF434">
        <v>3.8651900000000003E-2</v>
      </c>
      <c r="BG434">
        <v>3.3732699999999997E-2</v>
      </c>
      <c r="BH434">
        <v>4.1701099999999998E-2</v>
      </c>
      <c r="BI434">
        <v>4.2870800000000001E-2</v>
      </c>
      <c r="BJ434">
        <v>4.6677499999999997E-2</v>
      </c>
      <c r="BK434">
        <v>4.3702600000000001E-2</v>
      </c>
      <c r="BL434">
        <v>5.3931600000000003E-2</v>
      </c>
      <c r="BM434">
        <v>5.9787399999999997E-2</v>
      </c>
      <c r="BN434">
        <v>6.6401199999999994E-2</v>
      </c>
      <c r="BO434">
        <v>6.7399100000000003E-2</v>
      </c>
      <c r="BP434">
        <v>7.4020699999999995E-2</v>
      </c>
      <c r="BQ434">
        <v>7.6342300000000002E-2</v>
      </c>
      <c r="BR434">
        <v>7.4113200000000004E-2</v>
      </c>
      <c r="BS434">
        <v>7.5592199999999998E-2</v>
      </c>
      <c r="BT434">
        <v>7.6496599999999998E-2</v>
      </c>
      <c r="BU434">
        <v>7.2046299999999994E-2</v>
      </c>
      <c r="BV434">
        <v>7.2439699999999996E-2</v>
      </c>
      <c r="BW434">
        <v>5.9458400000000002E-2</v>
      </c>
      <c r="BX434">
        <v>4.7994000000000002E-2</v>
      </c>
      <c r="BY434">
        <v>4.9010699999999997E-2</v>
      </c>
      <c r="BZ434">
        <v>4.5529399999999998E-2</v>
      </c>
      <c r="CA434">
        <v>3.8287799999999997E-2</v>
      </c>
      <c r="CB434">
        <v>3.6247799999999997E-2</v>
      </c>
      <c r="CC434">
        <v>3.9044099999999998E-2</v>
      </c>
      <c r="CD434">
        <v>4.0415300000000001E-2</v>
      </c>
      <c r="CE434">
        <v>3.5676300000000001E-2</v>
      </c>
      <c r="CF434">
        <v>4.3983700000000001E-2</v>
      </c>
      <c r="CG434">
        <v>4.5158999999999998E-2</v>
      </c>
      <c r="CH434">
        <v>4.9460799999999999E-2</v>
      </c>
      <c r="CI434">
        <v>4.6400999999999998E-2</v>
      </c>
      <c r="CJ434">
        <v>5.6791800000000003E-2</v>
      </c>
      <c r="CK434">
        <v>6.2843999999999997E-2</v>
      </c>
      <c r="CL434">
        <v>6.9294900000000006E-2</v>
      </c>
      <c r="CM434">
        <v>7.0244899999999999E-2</v>
      </c>
      <c r="CN434">
        <v>7.6870300000000003E-2</v>
      </c>
      <c r="CO434">
        <v>7.9242699999999999E-2</v>
      </c>
      <c r="CP434">
        <v>7.6642199999999994E-2</v>
      </c>
      <c r="CQ434">
        <v>7.8514200000000006E-2</v>
      </c>
      <c r="CR434">
        <v>7.9293199999999994E-2</v>
      </c>
      <c r="CS434">
        <v>7.4811299999999997E-2</v>
      </c>
      <c r="CT434">
        <v>7.4976399999999999E-2</v>
      </c>
      <c r="CU434">
        <v>6.1556100000000002E-2</v>
      </c>
      <c r="CV434">
        <v>4.9897200000000003E-2</v>
      </c>
      <c r="CW434">
        <v>5.0883200000000003E-2</v>
      </c>
      <c r="CX434">
        <v>4.7499100000000002E-2</v>
      </c>
      <c r="CY434">
        <v>4.0145599999999997E-2</v>
      </c>
      <c r="CZ434">
        <v>3.8121799999999997E-2</v>
      </c>
      <c r="DA434">
        <v>4.0987999999999997E-2</v>
      </c>
      <c r="DB434">
        <v>4.21787E-2</v>
      </c>
      <c r="DC434">
        <v>3.7619899999999998E-2</v>
      </c>
      <c r="DD434">
        <v>4.6266399999999999E-2</v>
      </c>
      <c r="DE434">
        <v>4.7447099999999999E-2</v>
      </c>
      <c r="DF434">
        <v>5.2244199999999998E-2</v>
      </c>
      <c r="DG434">
        <v>4.9099400000000001E-2</v>
      </c>
      <c r="DH434">
        <v>5.96521E-2</v>
      </c>
      <c r="DI434">
        <v>6.5900700000000006E-2</v>
      </c>
      <c r="DJ434">
        <v>7.2188699999999995E-2</v>
      </c>
      <c r="DK434">
        <v>7.3090699999999995E-2</v>
      </c>
      <c r="DL434">
        <v>7.9719899999999996E-2</v>
      </c>
      <c r="DM434">
        <v>8.2142999999999994E-2</v>
      </c>
      <c r="DN434">
        <v>7.9171199999999997E-2</v>
      </c>
      <c r="DO434">
        <v>8.14362E-2</v>
      </c>
      <c r="DP434">
        <v>8.2089800000000004E-2</v>
      </c>
      <c r="DQ434">
        <v>7.7576300000000001E-2</v>
      </c>
      <c r="DR434">
        <v>7.7513200000000004E-2</v>
      </c>
      <c r="DS434">
        <v>6.3653799999999996E-2</v>
      </c>
      <c r="DT434">
        <v>5.1800499999999999E-2</v>
      </c>
      <c r="DU434">
        <v>5.2755700000000003E-2</v>
      </c>
      <c r="DV434">
        <v>5.0342900000000003E-2</v>
      </c>
      <c r="DW434">
        <v>4.2827900000000002E-2</v>
      </c>
      <c r="DX434">
        <v>4.0827599999999999E-2</v>
      </c>
      <c r="DY434">
        <v>4.3794800000000002E-2</v>
      </c>
      <c r="DZ434">
        <v>4.4724699999999999E-2</v>
      </c>
      <c r="EA434">
        <v>4.0426200000000002E-2</v>
      </c>
      <c r="EB434">
        <v>4.9562200000000001E-2</v>
      </c>
      <c r="EC434">
        <v>5.0750900000000002E-2</v>
      </c>
      <c r="ED434">
        <v>5.6262899999999998E-2</v>
      </c>
      <c r="EE434">
        <v>5.2995399999999998E-2</v>
      </c>
      <c r="EF434">
        <v>6.3781900000000002E-2</v>
      </c>
      <c r="EG434">
        <v>7.0314000000000002E-2</v>
      </c>
      <c r="EH434">
        <v>7.6366799999999999E-2</v>
      </c>
      <c r="EI434">
        <v>7.7199599999999993E-2</v>
      </c>
      <c r="EJ434">
        <v>8.38343E-2</v>
      </c>
      <c r="EK434">
        <v>8.6330599999999993E-2</v>
      </c>
      <c r="EL434">
        <v>8.2822699999999999E-2</v>
      </c>
      <c r="EM434">
        <v>8.5654999999999995E-2</v>
      </c>
      <c r="EN434">
        <v>8.6127700000000001E-2</v>
      </c>
      <c r="EO434">
        <v>8.1568500000000002E-2</v>
      </c>
      <c r="EP434">
        <v>8.1175800000000006E-2</v>
      </c>
      <c r="EQ434">
        <v>6.6682500000000006E-2</v>
      </c>
      <c r="ER434">
        <v>5.45485E-2</v>
      </c>
      <c r="ES434">
        <v>5.5459300000000003E-2</v>
      </c>
      <c r="ET434">
        <v>55.352409999999999</v>
      </c>
      <c r="EU434">
        <v>54.405230000000003</v>
      </c>
      <c r="EV434">
        <v>53.664099999999998</v>
      </c>
      <c r="EW434">
        <v>53.025939999999999</v>
      </c>
      <c r="EX434">
        <v>52.413760000000003</v>
      </c>
      <c r="EY434">
        <v>51.913789999999999</v>
      </c>
      <c r="EZ434">
        <v>51.641800000000003</v>
      </c>
      <c r="FA434">
        <v>53.18535</v>
      </c>
      <c r="FB434">
        <v>56.155070000000002</v>
      </c>
      <c r="FC434">
        <v>59.099159999999998</v>
      </c>
      <c r="FD434">
        <v>61.843789999999998</v>
      </c>
      <c r="FE434">
        <v>64.275919999999999</v>
      </c>
      <c r="FF434">
        <v>66.253900000000002</v>
      </c>
      <c r="FG434">
        <v>67.871489999999994</v>
      </c>
      <c r="FH434">
        <v>69.279269999999997</v>
      </c>
      <c r="FI434">
        <v>69.738110000000006</v>
      </c>
      <c r="FJ434">
        <v>69.229399999999998</v>
      </c>
      <c r="FK434">
        <v>68.029669999999996</v>
      </c>
      <c r="FL434">
        <v>65.926349999999999</v>
      </c>
      <c r="FM434">
        <v>62.973869999999998</v>
      </c>
      <c r="FN434">
        <v>60.694760000000002</v>
      </c>
      <c r="FO434">
        <v>59.100389999999997</v>
      </c>
      <c r="FP434">
        <v>57.767749999999999</v>
      </c>
      <c r="FQ434">
        <v>56.617429999999999</v>
      </c>
      <c r="FR434">
        <v>2.8492999999999999E-3</v>
      </c>
      <c r="FS434">
        <v>3.5149999999999999E-3</v>
      </c>
      <c r="FT434">
        <v>0</v>
      </c>
    </row>
    <row r="435" spans="1:176" x14ac:dyDescent="0.2">
      <c r="A435" t="s">
        <v>1</v>
      </c>
      <c r="B435" t="s">
        <v>1</v>
      </c>
      <c r="C435" t="s">
        <v>1</v>
      </c>
      <c r="D435" t="s">
        <v>238</v>
      </c>
      <c r="E435">
        <v>87461</v>
      </c>
      <c r="F435">
        <v>1.5895490000000001</v>
      </c>
      <c r="G435">
        <v>1.5170939999999999</v>
      </c>
      <c r="H435">
        <v>1.477981</v>
      </c>
      <c r="I435">
        <v>1.4788600000000001</v>
      </c>
      <c r="J435">
        <v>1.5129049999999999</v>
      </c>
      <c r="K435">
        <v>1.6055520000000001</v>
      </c>
      <c r="L435">
        <v>1.6964889999999999</v>
      </c>
      <c r="M435">
        <v>1.9861770000000001</v>
      </c>
      <c r="N435">
        <v>2.4601660000000001</v>
      </c>
      <c r="O435">
        <v>2.8735390000000001</v>
      </c>
      <c r="P435">
        <v>3.261441</v>
      </c>
      <c r="Q435">
        <v>3.5146899999999999</v>
      </c>
      <c r="R435">
        <v>3.6326939999999999</v>
      </c>
      <c r="S435">
        <v>3.7848109999999999</v>
      </c>
      <c r="T435">
        <v>3.8811170000000002</v>
      </c>
      <c r="U435">
        <v>3.867874</v>
      </c>
      <c r="V435">
        <v>3.6922079999999999</v>
      </c>
      <c r="W435">
        <v>3.2959860000000001</v>
      </c>
      <c r="X435">
        <v>2.916121</v>
      </c>
      <c r="Y435">
        <v>2.6380439999999998</v>
      </c>
      <c r="Z435">
        <v>2.5471590000000002</v>
      </c>
      <c r="AA435">
        <v>2.224259</v>
      </c>
      <c r="AB435">
        <v>1.9341999999999999</v>
      </c>
      <c r="AC435">
        <v>1.766278</v>
      </c>
      <c r="AD435">
        <v>4.46615E-2</v>
      </c>
      <c r="AE435">
        <v>2.6267499999999999E-2</v>
      </c>
      <c r="AF435">
        <v>2.0116999999999999E-2</v>
      </c>
      <c r="AG435">
        <v>3.2937000000000001E-2</v>
      </c>
      <c r="AH435">
        <v>4.0515500000000003E-2</v>
      </c>
      <c r="AI435">
        <v>4.2115399999999997E-2</v>
      </c>
      <c r="AJ435">
        <v>4.1500299999999997E-2</v>
      </c>
      <c r="AK435">
        <v>4.6149799999999998E-2</v>
      </c>
      <c r="AL435">
        <v>6.5001699999999996E-2</v>
      </c>
      <c r="AM435">
        <v>4.98317E-2</v>
      </c>
      <c r="AN435">
        <v>7.1121699999999996E-2</v>
      </c>
      <c r="AO435">
        <v>6.6509600000000002E-2</v>
      </c>
      <c r="AP435">
        <v>7.1109400000000003E-2</v>
      </c>
      <c r="AQ435">
        <v>7.6443800000000006E-2</v>
      </c>
      <c r="AR435">
        <v>8.7697700000000003E-2</v>
      </c>
      <c r="AS435">
        <v>8.6517700000000003E-2</v>
      </c>
      <c r="AT435">
        <v>6.5378099999999995E-2</v>
      </c>
      <c r="AU435">
        <v>7.0179599999999995E-2</v>
      </c>
      <c r="AV435">
        <v>6.7705699999999994E-2</v>
      </c>
      <c r="AW435">
        <v>6.0388299999999999E-2</v>
      </c>
      <c r="AX435">
        <v>9.6311300000000002E-2</v>
      </c>
      <c r="AY435">
        <v>6.9137000000000004E-2</v>
      </c>
      <c r="AZ435">
        <v>5.5195300000000003E-2</v>
      </c>
      <c r="BA435">
        <v>5.7928800000000003E-2</v>
      </c>
      <c r="BB435">
        <v>4.75053E-2</v>
      </c>
      <c r="BC435">
        <v>2.8949800000000001E-2</v>
      </c>
      <c r="BD435">
        <v>2.2822800000000001E-2</v>
      </c>
      <c r="BE435">
        <v>3.5743799999999999E-2</v>
      </c>
      <c r="BF435">
        <v>4.3061500000000003E-2</v>
      </c>
      <c r="BG435">
        <v>4.4921700000000002E-2</v>
      </c>
      <c r="BH435">
        <v>4.4796099999999998E-2</v>
      </c>
      <c r="BI435">
        <v>4.94536E-2</v>
      </c>
      <c r="BJ435">
        <v>6.9020499999999999E-2</v>
      </c>
      <c r="BK435">
        <v>5.3727700000000003E-2</v>
      </c>
      <c r="BL435">
        <v>7.5251399999999996E-2</v>
      </c>
      <c r="BM435">
        <v>7.0922899999999997E-2</v>
      </c>
      <c r="BN435">
        <v>7.5287499999999993E-2</v>
      </c>
      <c r="BO435">
        <v>8.0552700000000005E-2</v>
      </c>
      <c r="BP435">
        <v>9.1812099999999994E-2</v>
      </c>
      <c r="BQ435">
        <v>9.0705300000000003E-2</v>
      </c>
      <c r="BR435">
        <v>6.9029599999999997E-2</v>
      </c>
      <c r="BS435">
        <v>7.4398500000000006E-2</v>
      </c>
      <c r="BT435">
        <v>7.1743600000000005E-2</v>
      </c>
      <c r="BU435">
        <v>6.4380599999999996E-2</v>
      </c>
      <c r="BV435">
        <v>9.9973999999999993E-2</v>
      </c>
      <c r="BW435">
        <v>7.2165699999999999E-2</v>
      </c>
      <c r="BX435">
        <v>5.7943300000000003E-2</v>
      </c>
      <c r="BY435">
        <v>6.0632400000000003E-2</v>
      </c>
      <c r="BZ435">
        <v>4.9474999999999998E-2</v>
      </c>
      <c r="CA435">
        <v>3.0807600000000001E-2</v>
      </c>
      <c r="CB435">
        <v>2.4696800000000001E-2</v>
      </c>
      <c r="CC435">
        <v>3.76878E-2</v>
      </c>
      <c r="CD435">
        <v>4.4824900000000001E-2</v>
      </c>
      <c r="CE435">
        <v>4.6865299999999999E-2</v>
      </c>
      <c r="CF435">
        <v>4.7078799999999997E-2</v>
      </c>
      <c r="CG435">
        <v>5.1741799999999998E-2</v>
      </c>
      <c r="CH435">
        <v>7.1803800000000001E-2</v>
      </c>
      <c r="CI435">
        <v>5.64261E-2</v>
      </c>
      <c r="CJ435">
        <v>7.8111700000000006E-2</v>
      </c>
      <c r="CK435">
        <v>7.3979600000000006E-2</v>
      </c>
      <c r="CL435">
        <v>7.8181299999999995E-2</v>
      </c>
      <c r="CM435">
        <v>8.3398600000000003E-2</v>
      </c>
      <c r="CN435">
        <v>9.4661700000000001E-2</v>
      </c>
      <c r="CO435">
        <v>9.36057E-2</v>
      </c>
      <c r="CP435">
        <v>7.15586E-2</v>
      </c>
      <c r="CQ435">
        <v>7.7320399999999997E-2</v>
      </c>
      <c r="CR435">
        <v>7.4540200000000001E-2</v>
      </c>
      <c r="CS435">
        <v>6.71456E-2</v>
      </c>
      <c r="CT435">
        <v>0.1025107</v>
      </c>
      <c r="CU435">
        <v>7.4263399999999993E-2</v>
      </c>
      <c r="CV435">
        <v>5.98466E-2</v>
      </c>
      <c r="CW435">
        <v>6.2504900000000002E-2</v>
      </c>
      <c r="CX435">
        <v>5.1444700000000003E-2</v>
      </c>
      <c r="CY435">
        <v>3.2665300000000001E-2</v>
      </c>
      <c r="CZ435">
        <v>2.6570900000000001E-2</v>
      </c>
      <c r="DA435">
        <v>3.9631800000000002E-2</v>
      </c>
      <c r="DB435">
        <v>4.6588299999999999E-2</v>
      </c>
      <c r="DC435">
        <v>4.8808900000000002E-2</v>
      </c>
      <c r="DD435">
        <v>4.93614E-2</v>
      </c>
      <c r="DE435">
        <v>5.4030000000000002E-2</v>
      </c>
      <c r="DF435">
        <v>7.4587200000000006E-2</v>
      </c>
      <c r="DG435">
        <v>5.9124500000000003E-2</v>
      </c>
      <c r="DH435">
        <v>8.0972000000000002E-2</v>
      </c>
      <c r="DI435">
        <v>7.7036199999999999E-2</v>
      </c>
      <c r="DJ435">
        <v>8.1074999999999994E-2</v>
      </c>
      <c r="DK435">
        <v>8.6244399999999999E-2</v>
      </c>
      <c r="DL435">
        <v>9.7511299999999995E-2</v>
      </c>
      <c r="DM435">
        <v>9.6505999999999995E-2</v>
      </c>
      <c r="DN435">
        <v>7.4087600000000003E-2</v>
      </c>
      <c r="DO435">
        <v>8.0242400000000005E-2</v>
      </c>
      <c r="DP435">
        <v>7.7336799999999997E-2</v>
      </c>
      <c r="DQ435">
        <v>6.9910600000000003E-2</v>
      </c>
      <c r="DR435">
        <v>0.1050474</v>
      </c>
      <c r="DS435">
        <v>7.6360999999999998E-2</v>
      </c>
      <c r="DT435">
        <v>6.1749800000000001E-2</v>
      </c>
      <c r="DU435">
        <v>6.4377400000000001E-2</v>
      </c>
      <c r="DV435">
        <v>5.4288599999999999E-2</v>
      </c>
      <c r="DW435">
        <v>3.5347700000000003E-2</v>
      </c>
      <c r="DX435">
        <v>2.9276699999999999E-2</v>
      </c>
      <c r="DY435">
        <v>4.24386E-2</v>
      </c>
      <c r="DZ435">
        <v>4.9134299999999999E-2</v>
      </c>
      <c r="EA435">
        <v>5.1615099999999997E-2</v>
      </c>
      <c r="EB435">
        <v>5.2657299999999997E-2</v>
      </c>
      <c r="EC435">
        <v>5.7333700000000001E-2</v>
      </c>
      <c r="ED435">
        <v>7.8605900000000006E-2</v>
      </c>
      <c r="EE435">
        <v>6.3020599999999996E-2</v>
      </c>
      <c r="EF435">
        <v>8.5101700000000002E-2</v>
      </c>
      <c r="EG435">
        <v>8.1449599999999997E-2</v>
      </c>
      <c r="EH435">
        <v>8.5253200000000001E-2</v>
      </c>
      <c r="EI435">
        <v>9.0353299999999998E-2</v>
      </c>
      <c r="EJ435">
        <v>0.1016256</v>
      </c>
      <c r="EK435">
        <v>0.1006937</v>
      </c>
      <c r="EL435">
        <v>7.7739100000000005E-2</v>
      </c>
      <c r="EM435">
        <v>8.44612E-2</v>
      </c>
      <c r="EN435">
        <v>8.1374699999999994E-2</v>
      </c>
      <c r="EO435">
        <v>7.3902800000000005E-2</v>
      </c>
      <c r="EP435">
        <v>0.1087101</v>
      </c>
      <c r="EQ435">
        <v>7.9389699999999994E-2</v>
      </c>
      <c r="ER435">
        <v>6.4497799999999994E-2</v>
      </c>
      <c r="ES435">
        <v>6.7081000000000002E-2</v>
      </c>
      <c r="ET435">
        <v>62.965670000000003</v>
      </c>
      <c r="EU435">
        <v>61.562660000000001</v>
      </c>
      <c r="EV435">
        <v>60.58569</v>
      </c>
      <c r="EW435">
        <v>59.322839999999999</v>
      </c>
      <c r="EX435">
        <v>58.289610000000003</v>
      </c>
      <c r="EY435">
        <v>57.988630000000001</v>
      </c>
      <c r="EZ435">
        <v>58.232689999999998</v>
      </c>
      <c r="FA435">
        <v>63.25676</v>
      </c>
      <c r="FB435">
        <v>68.881129999999999</v>
      </c>
      <c r="FC435">
        <v>73.293310000000005</v>
      </c>
      <c r="FD435">
        <v>78.134100000000004</v>
      </c>
      <c r="FE435">
        <v>81.640690000000006</v>
      </c>
      <c r="FF435">
        <v>84.280690000000007</v>
      </c>
      <c r="FG435">
        <v>85.732029999999995</v>
      </c>
      <c r="FH435">
        <v>88.063580000000002</v>
      </c>
      <c r="FI435">
        <v>88.781620000000004</v>
      </c>
      <c r="FJ435">
        <v>87.556950000000001</v>
      </c>
      <c r="FK435">
        <v>87.304820000000007</v>
      </c>
      <c r="FL435">
        <v>85.216520000000003</v>
      </c>
      <c r="FM435">
        <v>80.949680000000001</v>
      </c>
      <c r="FN435">
        <v>76.361249999999998</v>
      </c>
      <c r="FO435">
        <v>73.060299999999998</v>
      </c>
      <c r="FP435">
        <v>71.051130000000001</v>
      </c>
      <c r="FQ435">
        <v>67.845399999999998</v>
      </c>
      <c r="FR435">
        <v>2.8492999999999999E-3</v>
      </c>
      <c r="FS435">
        <v>3.5149999999999999E-3</v>
      </c>
      <c r="FT435">
        <v>0</v>
      </c>
    </row>
    <row r="436" spans="1:176" x14ac:dyDescent="0.2">
      <c r="A436" t="s">
        <v>1</v>
      </c>
      <c r="B436" t="s">
        <v>1</v>
      </c>
      <c r="C436" t="s">
        <v>1</v>
      </c>
      <c r="D436" t="s">
        <v>228</v>
      </c>
      <c r="E436">
        <v>87461</v>
      </c>
      <c r="F436">
        <v>1.6661649999999999</v>
      </c>
      <c r="G436">
        <v>1.608093</v>
      </c>
      <c r="H436">
        <v>1.5676540000000001</v>
      </c>
      <c r="I436">
        <v>1.5552919999999999</v>
      </c>
      <c r="J436">
        <v>1.578379</v>
      </c>
      <c r="K436">
        <v>1.684898</v>
      </c>
      <c r="L436">
        <v>1.8478060000000001</v>
      </c>
      <c r="M436">
        <v>2.1061169999999998</v>
      </c>
      <c r="N436">
        <v>2.5802499999999999</v>
      </c>
      <c r="O436">
        <v>3.0007769999999998</v>
      </c>
      <c r="P436">
        <v>3.358657</v>
      </c>
      <c r="Q436">
        <v>3.5850520000000001</v>
      </c>
      <c r="R436">
        <v>3.6895530000000001</v>
      </c>
      <c r="S436">
        <v>3.8084690000000001</v>
      </c>
      <c r="T436">
        <v>3.8813689999999998</v>
      </c>
      <c r="U436">
        <v>3.8368090000000001</v>
      </c>
      <c r="V436">
        <v>3.667376</v>
      </c>
      <c r="W436">
        <v>3.2488649999999999</v>
      </c>
      <c r="X436">
        <v>2.8565369999999999</v>
      </c>
      <c r="Y436">
        <v>2.6035970000000002</v>
      </c>
      <c r="Z436">
        <v>2.4993189999999998</v>
      </c>
      <c r="AA436">
        <v>2.2192080000000001</v>
      </c>
      <c r="AB436">
        <v>1.954564</v>
      </c>
      <c r="AC436">
        <v>1.78372</v>
      </c>
      <c r="AD436">
        <v>2.7193100000000001E-2</v>
      </c>
      <c r="AE436">
        <v>2.44973E-2</v>
      </c>
      <c r="AF436">
        <v>2.19133E-2</v>
      </c>
      <c r="AG436">
        <v>2.2337699999999999E-2</v>
      </c>
      <c r="AH436">
        <v>1.3451100000000001E-2</v>
      </c>
      <c r="AI436">
        <v>1.8908399999999999E-2</v>
      </c>
      <c r="AJ436">
        <v>4.8064500000000003E-2</v>
      </c>
      <c r="AK436">
        <v>4.2564900000000003E-2</v>
      </c>
      <c r="AL436">
        <v>5.6739999999999999E-2</v>
      </c>
      <c r="AM436">
        <v>6.4989400000000003E-2</v>
      </c>
      <c r="AN436">
        <v>7.0532800000000007E-2</v>
      </c>
      <c r="AO436">
        <v>7.5897099999999995E-2</v>
      </c>
      <c r="AP436">
        <v>7.8842099999999998E-2</v>
      </c>
      <c r="AQ436">
        <v>7.4709200000000003E-2</v>
      </c>
      <c r="AR436">
        <v>7.3193599999999998E-2</v>
      </c>
      <c r="AS436">
        <v>6.9589700000000004E-2</v>
      </c>
      <c r="AT436">
        <v>6.8335800000000002E-2</v>
      </c>
      <c r="AU436">
        <v>6.0874600000000001E-2</v>
      </c>
      <c r="AV436">
        <v>5.3591899999999998E-2</v>
      </c>
      <c r="AW436">
        <v>5.1282700000000001E-2</v>
      </c>
      <c r="AX436">
        <v>5.6827099999999998E-2</v>
      </c>
      <c r="AY436">
        <v>3.4758200000000003E-2</v>
      </c>
      <c r="AZ436">
        <v>3.47786E-2</v>
      </c>
      <c r="BA436">
        <v>2.9728999999999998E-2</v>
      </c>
      <c r="BB436">
        <v>3.2019100000000002E-2</v>
      </c>
      <c r="BC436">
        <v>2.9234599999999999E-2</v>
      </c>
      <c r="BD436">
        <v>2.6347300000000001E-2</v>
      </c>
      <c r="BE436">
        <v>2.66266E-2</v>
      </c>
      <c r="BF436">
        <v>1.79192E-2</v>
      </c>
      <c r="BG436">
        <v>2.3576300000000001E-2</v>
      </c>
      <c r="BH436">
        <v>5.3085899999999998E-2</v>
      </c>
      <c r="BI436">
        <v>4.8557799999999998E-2</v>
      </c>
      <c r="BJ436">
        <v>6.3059299999999999E-2</v>
      </c>
      <c r="BK436">
        <v>7.1440699999999996E-2</v>
      </c>
      <c r="BL436">
        <v>7.7916600000000003E-2</v>
      </c>
      <c r="BM436">
        <v>8.3118600000000001E-2</v>
      </c>
      <c r="BN436">
        <v>8.6207099999999995E-2</v>
      </c>
      <c r="BO436">
        <v>8.2320299999999999E-2</v>
      </c>
      <c r="BP436">
        <v>8.09811E-2</v>
      </c>
      <c r="BQ436">
        <v>7.7270000000000005E-2</v>
      </c>
      <c r="BR436">
        <v>7.5937400000000002E-2</v>
      </c>
      <c r="BS436">
        <v>6.8332699999999996E-2</v>
      </c>
      <c r="BT436">
        <v>6.1487100000000003E-2</v>
      </c>
      <c r="BU436">
        <v>5.8807199999999997E-2</v>
      </c>
      <c r="BV436">
        <v>6.3856499999999997E-2</v>
      </c>
      <c r="BW436">
        <v>4.14816E-2</v>
      </c>
      <c r="BX436">
        <v>4.0212699999999997E-2</v>
      </c>
      <c r="BY436">
        <v>3.5280400000000003E-2</v>
      </c>
      <c r="BZ436">
        <v>3.5361700000000003E-2</v>
      </c>
      <c r="CA436">
        <v>3.2515700000000002E-2</v>
      </c>
      <c r="CB436">
        <v>2.9418300000000001E-2</v>
      </c>
      <c r="CC436">
        <v>2.9597100000000001E-2</v>
      </c>
      <c r="CD436">
        <v>2.1013799999999999E-2</v>
      </c>
      <c r="CE436">
        <v>2.6809199999999998E-2</v>
      </c>
      <c r="CF436">
        <v>5.6563599999999999E-2</v>
      </c>
      <c r="CG436">
        <v>5.2708400000000002E-2</v>
      </c>
      <c r="CH436">
        <v>6.7435999999999996E-2</v>
      </c>
      <c r="CI436">
        <v>7.5908699999999996E-2</v>
      </c>
      <c r="CJ436">
        <v>8.3030599999999996E-2</v>
      </c>
      <c r="CK436">
        <v>8.8120100000000007E-2</v>
      </c>
      <c r="CL436">
        <v>9.1308100000000003E-2</v>
      </c>
      <c r="CM436">
        <v>8.7591799999999997E-2</v>
      </c>
      <c r="CN436">
        <v>8.6374800000000002E-2</v>
      </c>
      <c r="CO436">
        <v>8.2589399999999993E-2</v>
      </c>
      <c r="CP436">
        <v>8.1202300000000005E-2</v>
      </c>
      <c r="CQ436">
        <v>7.3498099999999997E-2</v>
      </c>
      <c r="CR436">
        <v>6.6955200000000006E-2</v>
      </c>
      <c r="CS436">
        <v>6.4018699999999998E-2</v>
      </c>
      <c r="CT436">
        <v>6.8725099999999997E-2</v>
      </c>
      <c r="CU436">
        <v>4.6138199999999997E-2</v>
      </c>
      <c r="CV436">
        <v>4.3976399999999999E-2</v>
      </c>
      <c r="CW436">
        <v>3.9125199999999999E-2</v>
      </c>
      <c r="CX436">
        <v>3.8704200000000001E-2</v>
      </c>
      <c r="CY436">
        <v>3.5796700000000001E-2</v>
      </c>
      <c r="CZ436">
        <v>3.2489200000000003E-2</v>
      </c>
      <c r="DA436">
        <v>3.2567600000000002E-2</v>
      </c>
      <c r="DB436">
        <v>2.4108500000000001E-2</v>
      </c>
      <c r="DC436">
        <v>3.0042200000000002E-2</v>
      </c>
      <c r="DD436">
        <v>6.0041400000000002E-2</v>
      </c>
      <c r="DE436">
        <v>5.6859E-2</v>
      </c>
      <c r="DF436">
        <v>7.1812699999999993E-2</v>
      </c>
      <c r="DG436">
        <v>8.0376799999999998E-2</v>
      </c>
      <c r="DH436">
        <v>8.8144600000000004E-2</v>
      </c>
      <c r="DI436">
        <v>9.3121700000000002E-2</v>
      </c>
      <c r="DJ436">
        <v>9.6409099999999998E-2</v>
      </c>
      <c r="DK436">
        <v>9.2863200000000007E-2</v>
      </c>
      <c r="DL436">
        <v>9.17684E-2</v>
      </c>
      <c r="DM436">
        <v>8.7908700000000006E-2</v>
      </c>
      <c r="DN436">
        <v>8.6467199999999994E-2</v>
      </c>
      <c r="DO436">
        <v>7.86636E-2</v>
      </c>
      <c r="DP436">
        <v>7.2423399999999999E-2</v>
      </c>
      <c r="DQ436">
        <v>6.9230100000000003E-2</v>
      </c>
      <c r="DR436">
        <v>7.3593699999999998E-2</v>
      </c>
      <c r="DS436">
        <v>5.0794800000000001E-2</v>
      </c>
      <c r="DT436">
        <v>4.7739999999999998E-2</v>
      </c>
      <c r="DU436">
        <v>4.2970099999999997E-2</v>
      </c>
      <c r="DV436">
        <v>4.3530300000000001E-2</v>
      </c>
      <c r="DW436">
        <v>4.0534000000000001E-2</v>
      </c>
      <c r="DX436">
        <v>3.6923200000000003E-2</v>
      </c>
      <c r="DY436">
        <v>3.6856600000000003E-2</v>
      </c>
      <c r="DZ436">
        <v>2.8576600000000001E-2</v>
      </c>
      <c r="EA436">
        <v>3.4709999999999998E-2</v>
      </c>
      <c r="EB436">
        <v>6.5062800000000004E-2</v>
      </c>
      <c r="EC436">
        <v>6.2851799999999999E-2</v>
      </c>
      <c r="ED436">
        <v>7.8131900000000004E-2</v>
      </c>
      <c r="EE436">
        <v>8.6828000000000002E-2</v>
      </c>
      <c r="EF436">
        <v>9.5528299999999997E-2</v>
      </c>
      <c r="EG436">
        <v>0.1003431</v>
      </c>
      <c r="EH436">
        <v>0.10377400000000001</v>
      </c>
      <c r="EI436">
        <v>0.10047440000000001</v>
      </c>
      <c r="EJ436">
        <v>9.9556000000000006E-2</v>
      </c>
      <c r="EK436">
        <v>9.5588999999999993E-2</v>
      </c>
      <c r="EL436">
        <v>9.4068899999999997E-2</v>
      </c>
      <c r="EM436">
        <v>8.6121600000000006E-2</v>
      </c>
      <c r="EN436">
        <v>8.0318600000000004E-2</v>
      </c>
      <c r="EO436">
        <v>7.6754600000000006E-2</v>
      </c>
      <c r="EP436">
        <v>8.0623100000000003E-2</v>
      </c>
      <c r="EQ436">
        <v>5.7518199999999998E-2</v>
      </c>
      <c r="ER436">
        <v>5.3174100000000002E-2</v>
      </c>
      <c r="ES436">
        <v>4.8521399999999999E-2</v>
      </c>
      <c r="ET436">
        <v>65.010840000000002</v>
      </c>
      <c r="EU436">
        <v>64.270269999999996</v>
      </c>
      <c r="EV436">
        <v>63.684420000000003</v>
      </c>
      <c r="EW436">
        <v>63.15287</v>
      </c>
      <c r="EX436">
        <v>62.683900000000001</v>
      </c>
      <c r="EY436">
        <v>62.260959999999997</v>
      </c>
      <c r="EZ436">
        <v>61.978569999999998</v>
      </c>
      <c r="FA436">
        <v>62.972880000000004</v>
      </c>
      <c r="FB436">
        <v>64.956419999999994</v>
      </c>
      <c r="FC436">
        <v>67.593710000000002</v>
      </c>
      <c r="FD436">
        <v>70.518389999999997</v>
      </c>
      <c r="FE436">
        <v>73.545050000000003</v>
      </c>
      <c r="FF436">
        <v>75.95617</v>
      </c>
      <c r="FG436">
        <v>77.846119999999999</v>
      </c>
      <c r="FH436">
        <v>79.072519999999997</v>
      </c>
      <c r="FI436">
        <v>79.456990000000005</v>
      </c>
      <c r="FJ436">
        <v>79.081410000000005</v>
      </c>
      <c r="FK436">
        <v>77.839560000000006</v>
      </c>
      <c r="FL436">
        <v>75.725430000000003</v>
      </c>
      <c r="FM436">
        <v>72.782740000000004</v>
      </c>
      <c r="FN436">
        <v>70.185450000000003</v>
      </c>
      <c r="FO436">
        <v>68.385940000000005</v>
      </c>
      <c r="FP436">
        <v>67.091840000000005</v>
      </c>
      <c r="FQ436">
        <v>66.060040000000001</v>
      </c>
      <c r="FR436">
        <v>5.5821999999999998E-3</v>
      </c>
      <c r="FS436">
        <v>6.4984999999999999E-3</v>
      </c>
      <c r="FT436">
        <v>8.2470000000000009E-3</v>
      </c>
    </row>
    <row r="437" spans="1:176" x14ac:dyDescent="0.2">
      <c r="A437" t="s">
        <v>1</v>
      </c>
      <c r="B437" t="s">
        <v>1</v>
      </c>
      <c r="C437" t="s">
        <v>1</v>
      </c>
      <c r="D437" t="s">
        <v>239</v>
      </c>
      <c r="E437">
        <v>87461</v>
      </c>
      <c r="F437">
        <v>1.780945</v>
      </c>
      <c r="G437">
        <v>1.7017580000000001</v>
      </c>
      <c r="H437">
        <v>1.6538839999999999</v>
      </c>
      <c r="I437">
        <v>1.630844</v>
      </c>
      <c r="J437">
        <v>1.6534990000000001</v>
      </c>
      <c r="K437">
        <v>1.761288</v>
      </c>
      <c r="L437">
        <v>1.888355</v>
      </c>
      <c r="M437">
        <v>2.1940019999999998</v>
      </c>
      <c r="N437">
        <v>2.707125</v>
      </c>
      <c r="O437">
        <v>3.2035550000000002</v>
      </c>
      <c r="P437">
        <v>3.6192039999999999</v>
      </c>
      <c r="Q437">
        <v>3.8961619999999999</v>
      </c>
      <c r="R437">
        <v>4.0029310000000002</v>
      </c>
      <c r="S437">
        <v>4.113556</v>
      </c>
      <c r="T437">
        <v>4.1652440000000004</v>
      </c>
      <c r="U437">
        <v>4.1054019999999998</v>
      </c>
      <c r="V437">
        <v>3.9089749999999999</v>
      </c>
      <c r="W437">
        <v>3.4924390000000001</v>
      </c>
      <c r="X437">
        <v>3.1002550000000002</v>
      </c>
      <c r="Y437">
        <v>2.8178610000000002</v>
      </c>
      <c r="Z437">
        <v>2.6827719999999999</v>
      </c>
      <c r="AA437">
        <v>2.4315250000000002</v>
      </c>
      <c r="AB437">
        <v>2.1256379999999999</v>
      </c>
      <c r="AC437">
        <v>1.914209</v>
      </c>
      <c r="AD437">
        <v>2.96177E-2</v>
      </c>
      <c r="AE437">
        <v>2.6513800000000001E-2</v>
      </c>
      <c r="AF437">
        <v>2.2635800000000001E-2</v>
      </c>
      <c r="AG437">
        <v>2.3429700000000001E-2</v>
      </c>
      <c r="AH437">
        <v>1.53055E-2</v>
      </c>
      <c r="AI437">
        <v>2.0345200000000001E-2</v>
      </c>
      <c r="AJ437">
        <v>4.5717800000000003E-2</v>
      </c>
      <c r="AK437">
        <v>4.45966E-2</v>
      </c>
      <c r="AL437">
        <v>6.0603499999999998E-2</v>
      </c>
      <c r="AM437">
        <v>7.4432799999999993E-2</v>
      </c>
      <c r="AN437">
        <v>8.0911700000000003E-2</v>
      </c>
      <c r="AO437">
        <v>8.7161100000000005E-2</v>
      </c>
      <c r="AP437">
        <v>9.22346E-2</v>
      </c>
      <c r="AQ437">
        <v>8.8079599999999994E-2</v>
      </c>
      <c r="AR437">
        <v>8.4606299999999995E-2</v>
      </c>
      <c r="AS437">
        <v>7.9846299999999995E-2</v>
      </c>
      <c r="AT437">
        <v>7.6730499999999993E-2</v>
      </c>
      <c r="AU437">
        <v>6.6937099999999999E-2</v>
      </c>
      <c r="AV437">
        <v>5.6841099999999999E-2</v>
      </c>
      <c r="AW437">
        <v>4.93824E-2</v>
      </c>
      <c r="AX437">
        <v>5.31569E-2</v>
      </c>
      <c r="AY437">
        <v>3.1494800000000003E-2</v>
      </c>
      <c r="AZ437">
        <v>3.45057E-2</v>
      </c>
      <c r="BA437">
        <v>2.9247499999999999E-2</v>
      </c>
      <c r="BB437">
        <v>3.4443799999999997E-2</v>
      </c>
      <c r="BC437">
        <v>3.1251099999999997E-2</v>
      </c>
      <c r="BD437">
        <v>2.7069800000000001E-2</v>
      </c>
      <c r="BE437">
        <v>2.7718599999999999E-2</v>
      </c>
      <c r="BF437">
        <v>1.9773599999999999E-2</v>
      </c>
      <c r="BG437">
        <v>2.50131E-2</v>
      </c>
      <c r="BH437">
        <v>5.0739100000000002E-2</v>
      </c>
      <c r="BI437">
        <v>5.05894E-2</v>
      </c>
      <c r="BJ437">
        <v>6.6922700000000002E-2</v>
      </c>
      <c r="BK437">
        <v>8.08841E-2</v>
      </c>
      <c r="BL437">
        <v>8.8295399999999996E-2</v>
      </c>
      <c r="BM437">
        <v>9.4382599999999997E-2</v>
      </c>
      <c r="BN437">
        <v>9.9599599999999996E-2</v>
      </c>
      <c r="BO437">
        <v>9.5690700000000004E-2</v>
      </c>
      <c r="BP437">
        <v>9.2393900000000001E-2</v>
      </c>
      <c r="BQ437">
        <v>8.7526599999999996E-2</v>
      </c>
      <c r="BR437">
        <v>8.4332199999999996E-2</v>
      </c>
      <c r="BS437">
        <v>7.4395199999999995E-2</v>
      </c>
      <c r="BT437">
        <v>6.4736299999999997E-2</v>
      </c>
      <c r="BU437">
        <v>5.6906900000000003E-2</v>
      </c>
      <c r="BV437">
        <v>6.0186299999999998E-2</v>
      </c>
      <c r="BW437">
        <v>3.8218200000000001E-2</v>
      </c>
      <c r="BX437">
        <v>3.9939799999999998E-2</v>
      </c>
      <c r="BY437">
        <v>3.4798799999999998E-2</v>
      </c>
      <c r="BZ437">
        <v>3.7786300000000002E-2</v>
      </c>
      <c r="CA437">
        <v>3.4532199999999999E-2</v>
      </c>
      <c r="CB437">
        <v>3.0140799999999999E-2</v>
      </c>
      <c r="CC437">
        <v>3.06891E-2</v>
      </c>
      <c r="CD437">
        <v>2.2868300000000001E-2</v>
      </c>
      <c r="CE437">
        <v>2.8246E-2</v>
      </c>
      <c r="CF437">
        <v>5.4216899999999998E-2</v>
      </c>
      <c r="CG437">
        <v>5.4739999999999997E-2</v>
      </c>
      <c r="CH437">
        <v>7.1299399999999999E-2</v>
      </c>
      <c r="CI437">
        <v>8.53521E-2</v>
      </c>
      <c r="CJ437">
        <v>9.3409400000000004E-2</v>
      </c>
      <c r="CK437">
        <v>9.9384100000000003E-2</v>
      </c>
      <c r="CL437">
        <v>0.1047005</v>
      </c>
      <c r="CM437">
        <v>0.1009622</v>
      </c>
      <c r="CN437">
        <v>9.7787600000000002E-2</v>
      </c>
      <c r="CO437">
        <v>9.2845999999999998E-2</v>
      </c>
      <c r="CP437">
        <v>8.9597099999999999E-2</v>
      </c>
      <c r="CQ437">
        <v>7.9560599999999995E-2</v>
      </c>
      <c r="CR437">
        <v>7.0204500000000003E-2</v>
      </c>
      <c r="CS437">
        <v>6.2118399999999997E-2</v>
      </c>
      <c r="CT437">
        <v>6.5054899999999999E-2</v>
      </c>
      <c r="CU437">
        <v>4.2874900000000001E-2</v>
      </c>
      <c r="CV437">
        <v>4.3703400000000003E-2</v>
      </c>
      <c r="CW437">
        <v>3.8643700000000003E-2</v>
      </c>
      <c r="CX437">
        <v>4.11288E-2</v>
      </c>
      <c r="CY437">
        <v>3.7813199999999998E-2</v>
      </c>
      <c r="CZ437">
        <v>3.3211699999999997E-2</v>
      </c>
      <c r="DA437">
        <v>3.3659599999999998E-2</v>
      </c>
      <c r="DB437">
        <v>2.5962900000000001E-2</v>
      </c>
      <c r="DC437">
        <v>3.1479E-2</v>
      </c>
      <c r="DD437">
        <v>5.7694599999999999E-2</v>
      </c>
      <c r="DE437">
        <v>5.8890600000000001E-2</v>
      </c>
      <c r="DF437">
        <v>7.5676199999999999E-2</v>
      </c>
      <c r="DG437">
        <v>8.9820200000000003E-2</v>
      </c>
      <c r="DH437">
        <v>9.8523399999999997E-2</v>
      </c>
      <c r="DI437">
        <v>0.1043857</v>
      </c>
      <c r="DJ437">
        <v>0.1098015</v>
      </c>
      <c r="DK437">
        <v>0.1062336</v>
      </c>
      <c r="DL437">
        <v>0.1031812</v>
      </c>
      <c r="DM437">
        <v>9.8165299999999997E-2</v>
      </c>
      <c r="DN437">
        <v>9.4862000000000002E-2</v>
      </c>
      <c r="DO437">
        <v>8.4725999999999996E-2</v>
      </c>
      <c r="DP437">
        <v>7.5672600000000007E-2</v>
      </c>
      <c r="DQ437">
        <v>6.7329799999999995E-2</v>
      </c>
      <c r="DR437">
        <v>6.99235E-2</v>
      </c>
      <c r="DS437">
        <v>4.7531499999999997E-2</v>
      </c>
      <c r="DT437">
        <v>4.7467000000000002E-2</v>
      </c>
      <c r="DU437">
        <v>4.2488499999999998E-2</v>
      </c>
      <c r="DV437">
        <v>4.59549E-2</v>
      </c>
      <c r="DW437">
        <v>4.2550499999999998E-2</v>
      </c>
      <c r="DX437">
        <v>3.7645699999999997E-2</v>
      </c>
      <c r="DY437">
        <v>3.7948599999999999E-2</v>
      </c>
      <c r="DZ437">
        <v>3.0431E-2</v>
      </c>
      <c r="EA437">
        <v>3.6146900000000003E-2</v>
      </c>
      <c r="EB437">
        <v>6.2715999999999994E-2</v>
      </c>
      <c r="EC437">
        <v>6.4883499999999997E-2</v>
      </c>
      <c r="ED437">
        <v>8.1995399999999996E-2</v>
      </c>
      <c r="EE437">
        <v>9.6271399999999993E-2</v>
      </c>
      <c r="EF437">
        <v>0.10590720000000001</v>
      </c>
      <c r="EG437">
        <v>0.1116071</v>
      </c>
      <c r="EH437">
        <v>0.11716650000000001</v>
      </c>
      <c r="EI437">
        <v>0.1138448</v>
      </c>
      <c r="EJ437">
        <v>0.11096880000000001</v>
      </c>
      <c r="EK437">
        <v>0.1058456</v>
      </c>
      <c r="EL437">
        <v>0.1024636</v>
      </c>
      <c r="EM437">
        <v>9.2184100000000005E-2</v>
      </c>
      <c r="EN437">
        <v>8.3567799999999998E-2</v>
      </c>
      <c r="EO437">
        <v>7.4854299999999999E-2</v>
      </c>
      <c r="EP437">
        <v>7.6952900000000005E-2</v>
      </c>
      <c r="EQ437">
        <v>5.4254900000000002E-2</v>
      </c>
      <c r="ER437">
        <v>5.29011E-2</v>
      </c>
      <c r="ES437">
        <v>4.8039900000000003E-2</v>
      </c>
      <c r="ET437">
        <v>68.0809</v>
      </c>
      <c r="EU437">
        <v>66.956909999999993</v>
      </c>
      <c r="EV437">
        <v>66.220230000000001</v>
      </c>
      <c r="EW437">
        <v>65.353710000000007</v>
      </c>
      <c r="EX437">
        <v>64.603260000000006</v>
      </c>
      <c r="EY437">
        <v>64.057159999999996</v>
      </c>
      <c r="EZ437">
        <v>63.577030000000001</v>
      </c>
      <c r="FA437">
        <v>65.376419999999996</v>
      </c>
      <c r="FB437">
        <v>68.309730000000002</v>
      </c>
      <c r="FC437">
        <v>71.415760000000006</v>
      </c>
      <c r="FD437">
        <v>75.114099999999993</v>
      </c>
      <c r="FE437">
        <v>78.05883</v>
      </c>
      <c r="FF437">
        <v>80.982510000000005</v>
      </c>
      <c r="FG437">
        <v>83.175219999999996</v>
      </c>
      <c r="FH437">
        <v>85.309129999999996</v>
      </c>
      <c r="FI437">
        <v>85.603099999999998</v>
      </c>
      <c r="FJ437">
        <v>85.632159999999999</v>
      </c>
      <c r="FK437">
        <v>84.492230000000006</v>
      </c>
      <c r="FL437">
        <v>82.180019999999999</v>
      </c>
      <c r="FM437">
        <v>78.836939999999998</v>
      </c>
      <c r="FN437">
        <v>75.044629999999998</v>
      </c>
      <c r="FO437">
        <v>72.199359999999999</v>
      </c>
      <c r="FP437">
        <v>70.027950000000004</v>
      </c>
      <c r="FQ437">
        <v>68.36936</v>
      </c>
      <c r="FR437">
        <v>5.5821999999999998E-3</v>
      </c>
      <c r="FS437">
        <v>6.4984999999999999E-3</v>
      </c>
      <c r="FT437">
        <v>8.2470000000000009E-3</v>
      </c>
    </row>
    <row r="438" spans="1:176" x14ac:dyDescent="0.2">
      <c r="A438" t="s">
        <v>1</v>
      </c>
      <c r="B438" t="s">
        <v>1</v>
      </c>
      <c r="C438" t="s">
        <v>1</v>
      </c>
      <c r="D438" t="s">
        <v>249</v>
      </c>
      <c r="E438">
        <v>87461</v>
      </c>
      <c r="F438">
        <v>1.5872250000000001</v>
      </c>
      <c r="G438">
        <v>1.5522769999999999</v>
      </c>
      <c r="H438">
        <v>1.5473520000000001</v>
      </c>
      <c r="I438">
        <v>1.5607139999999999</v>
      </c>
      <c r="J438">
        <v>1.6092439999999999</v>
      </c>
      <c r="K438">
        <v>1.739131</v>
      </c>
      <c r="L438">
        <v>1.9763790000000001</v>
      </c>
      <c r="M438">
        <v>2.2399089999999999</v>
      </c>
      <c r="N438">
        <v>2.6479050000000002</v>
      </c>
      <c r="O438">
        <v>2.9435250000000002</v>
      </c>
      <c r="P438">
        <v>3.1339709999999998</v>
      </c>
      <c r="Q438">
        <v>3.1558850000000001</v>
      </c>
      <c r="R438">
        <v>3.0633849999999998</v>
      </c>
      <c r="S438">
        <v>3.0206819999999999</v>
      </c>
      <c r="T438">
        <v>2.9627539999999999</v>
      </c>
      <c r="U438">
        <v>2.8681199999999998</v>
      </c>
      <c r="V438">
        <v>2.7969059999999999</v>
      </c>
      <c r="W438">
        <v>2.7492040000000002</v>
      </c>
      <c r="X438">
        <v>2.532197</v>
      </c>
      <c r="Y438">
        <v>2.3354819999999998</v>
      </c>
      <c r="Z438">
        <v>2.1675520000000001</v>
      </c>
      <c r="AA438">
        <v>1.9718260000000001</v>
      </c>
      <c r="AB438">
        <v>1.777342</v>
      </c>
      <c r="AC438">
        <v>1.6624760000000001</v>
      </c>
      <c r="AD438">
        <v>2.4770899999999998E-2</v>
      </c>
      <c r="AE438">
        <v>1.84461E-2</v>
      </c>
      <c r="AF438">
        <v>2.3624599999999999E-2</v>
      </c>
      <c r="AG438">
        <v>2.0548299999999999E-2</v>
      </c>
      <c r="AH438">
        <v>1.9030999999999999E-2</v>
      </c>
      <c r="AI438">
        <v>2.37044E-2</v>
      </c>
      <c r="AJ438">
        <v>2.9455200000000001E-2</v>
      </c>
      <c r="AK438">
        <v>3.8979699999999999E-2</v>
      </c>
      <c r="AL438">
        <v>4.5008699999999999E-2</v>
      </c>
      <c r="AM438">
        <v>4.3145900000000001E-2</v>
      </c>
      <c r="AN438">
        <v>6.3250200000000006E-2</v>
      </c>
      <c r="AO438">
        <v>6.3876699999999995E-2</v>
      </c>
      <c r="AP438">
        <v>6.3220899999999997E-2</v>
      </c>
      <c r="AQ438">
        <v>6.6314499999999998E-2</v>
      </c>
      <c r="AR438">
        <v>6.2817799999999993E-2</v>
      </c>
      <c r="AS438">
        <v>6.10717E-2</v>
      </c>
      <c r="AT438">
        <v>6.8928000000000003E-2</v>
      </c>
      <c r="AU438">
        <v>7.1167099999999997E-2</v>
      </c>
      <c r="AV438">
        <v>7.6522300000000001E-2</v>
      </c>
      <c r="AW438">
        <v>6.0712299999999997E-2</v>
      </c>
      <c r="AX438">
        <v>4.9134400000000002E-2</v>
      </c>
      <c r="AY438">
        <v>3.9109900000000003E-2</v>
      </c>
      <c r="AZ438">
        <v>1.9272399999999999E-2</v>
      </c>
      <c r="BA438">
        <v>1.5986299999999998E-2</v>
      </c>
      <c r="BB438">
        <v>2.7614799999999998E-2</v>
      </c>
      <c r="BC438">
        <v>2.1128399999999999E-2</v>
      </c>
      <c r="BD438">
        <v>2.63304E-2</v>
      </c>
      <c r="BE438">
        <v>2.33551E-2</v>
      </c>
      <c r="BF438">
        <v>2.1576999999999999E-2</v>
      </c>
      <c r="BG438">
        <v>2.6510700000000002E-2</v>
      </c>
      <c r="BH438">
        <v>3.2751000000000002E-2</v>
      </c>
      <c r="BI438">
        <v>4.2283500000000002E-2</v>
      </c>
      <c r="BJ438">
        <v>4.9027399999999999E-2</v>
      </c>
      <c r="BK438">
        <v>4.7042E-2</v>
      </c>
      <c r="BL438">
        <v>6.7379999999999995E-2</v>
      </c>
      <c r="BM438">
        <v>6.8290000000000003E-2</v>
      </c>
      <c r="BN438">
        <v>6.7399000000000001E-2</v>
      </c>
      <c r="BO438">
        <v>7.0423399999999997E-2</v>
      </c>
      <c r="BP438">
        <v>6.6932099999999994E-2</v>
      </c>
      <c r="BQ438">
        <v>6.5259399999999995E-2</v>
      </c>
      <c r="BR438">
        <v>7.2579500000000005E-2</v>
      </c>
      <c r="BS438">
        <v>7.5385900000000006E-2</v>
      </c>
      <c r="BT438">
        <v>8.0560199999999998E-2</v>
      </c>
      <c r="BU438">
        <v>6.4704600000000001E-2</v>
      </c>
      <c r="BV438">
        <v>5.2796999999999997E-2</v>
      </c>
      <c r="BW438">
        <v>4.2138599999999998E-2</v>
      </c>
      <c r="BX438">
        <v>2.2020399999999999E-2</v>
      </c>
      <c r="BY438">
        <v>1.8689899999999999E-2</v>
      </c>
      <c r="BZ438">
        <v>2.95845E-2</v>
      </c>
      <c r="CA438">
        <v>2.2986199999999998E-2</v>
      </c>
      <c r="CB438">
        <v>2.82045E-2</v>
      </c>
      <c r="CC438">
        <v>2.5299100000000001E-2</v>
      </c>
      <c r="CD438">
        <v>2.3340400000000001E-2</v>
      </c>
      <c r="CE438">
        <v>2.8454299999999998E-2</v>
      </c>
      <c r="CF438">
        <v>3.5033700000000001E-2</v>
      </c>
      <c r="CG438">
        <v>4.4571600000000003E-2</v>
      </c>
      <c r="CH438">
        <v>5.1810700000000001E-2</v>
      </c>
      <c r="CI438">
        <v>4.9740399999999997E-2</v>
      </c>
      <c r="CJ438">
        <v>7.0240200000000003E-2</v>
      </c>
      <c r="CK438">
        <v>7.1346699999999999E-2</v>
      </c>
      <c r="CL438">
        <v>7.0292800000000003E-2</v>
      </c>
      <c r="CM438">
        <v>7.3269299999999996E-2</v>
      </c>
      <c r="CN438">
        <v>6.9781700000000002E-2</v>
      </c>
      <c r="CO438">
        <v>6.8159700000000004E-2</v>
      </c>
      <c r="CP438">
        <v>7.5108499999999995E-2</v>
      </c>
      <c r="CQ438">
        <v>7.83079E-2</v>
      </c>
      <c r="CR438">
        <v>8.3356799999999995E-2</v>
      </c>
      <c r="CS438">
        <v>6.7469600000000005E-2</v>
      </c>
      <c r="CT438">
        <v>5.5333800000000002E-2</v>
      </c>
      <c r="CU438">
        <v>4.4236299999999999E-2</v>
      </c>
      <c r="CV438">
        <v>2.39236E-2</v>
      </c>
      <c r="CW438">
        <v>2.0562400000000002E-2</v>
      </c>
      <c r="CX438">
        <v>3.1554100000000002E-2</v>
      </c>
      <c r="CY438">
        <v>2.4844000000000001E-2</v>
      </c>
      <c r="CZ438">
        <v>3.0078500000000001E-2</v>
      </c>
      <c r="DA438">
        <v>2.7243099999999999E-2</v>
      </c>
      <c r="DB438">
        <v>2.5103799999999999E-2</v>
      </c>
      <c r="DC438">
        <v>3.0397899999999999E-2</v>
      </c>
      <c r="DD438">
        <v>3.73164E-2</v>
      </c>
      <c r="DE438">
        <v>4.68598E-2</v>
      </c>
      <c r="DF438">
        <v>5.45941E-2</v>
      </c>
      <c r="DG438">
        <v>5.2438800000000001E-2</v>
      </c>
      <c r="DH438">
        <v>7.3100499999999999E-2</v>
      </c>
      <c r="DI438">
        <v>7.4403300000000006E-2</v>
      </c>
      <c r="DJ438">
        <v>7.3186500000000002E-2</v>
      </c>
      <c r="DK438">
        <v>7.6115100000000005E-2</v>
      </c>
      <c r="DL438">
        <v>7.2631299999999996E-2</v>
      </c>
      <c r="DM438">
        <v>7.1060100000000001E-2</v>
      </c>
      <c r="DN438">
        <v>7.7637499999999998E-2</v>
      </c>
      <c r="DO438">
        <v>8.1229899999999994E-2</v>
      </c>
      <c r="DP438">
        <v>8.6153400000000005E-2</v>
      </c>
      <c r="DQ438">
        <v>7.0234599999999994E-2</v>
      </c>
      <c r="DR438">
        <v>5.7870499999999998E-2</v>
      </c>
      <c r="DS438">
        <v>4.6334E-2</v>
      </c>
      <c r="DT438">
        <v>2.58269E-2</v>
      </c>
      <c r="DU438">
        <v>2.2434900000000001E-2</v>
      </c>
      <c r="DV438">
        <v>3.4397999999999998E-2</v>
      </c>
      <c r="DW438">
        <v>2.75263E-2</v>
      </c>
      <c r="DX438">
        <v>3.2784300000000002E-2</v>
      </c>
      <c r="DY438">
        <v>3.0049900000000001E-2</v>
      </c>
      <c r="DZ438">
        <v>2.7649799999999999E-2</v>
      </c>
      <c r="EA438">
        <v>3.3204200000000003E-2</v>
      </c>
      <c r="EB438">
        <v>4.0612200000000001E-2</v>
      </c>
      <c r="EC438">
        <v>5.0163600000000003E-2</v>
      </c>
      <c r="ED438">
        <v>5.86128E-2</v>
      </c>
      <c r="EE438">
        <v>5.6334799999999997E-2</v>
      </c>
      <c r="EF438">
        <v>7.7230199999999999E-2</v>
      </c>
      <c r="EG438">
        <v>7.8816700000000003E-2</v>
      </c>
      <c r="EH438">
        <v>7.7364600000000006E-2</v>
      </c>
      <c r="EI438">
        <v>8.0224000000000004E-2</v>
      </c>
      <c r="EJ438">
        <v>7.67457E-2</v>
      </c>
      <c r="EK438">
        <v>7.5247700000000001E-2</v>
      </c>
      <c r="EL438">
        <v>8.1289E-2</v>
      </c>
      <c r="EM438">
        <v>8.5448700000000002E-2</v>
      </c>
      <c r="EN438">
        <v>9.0191300000000002E-2</v>
      </c>
      <c r="EO438">
        <v>7.4226799999999996E-2</v>
      </c>
      <c r="EP438">
        <v>6.1533200000000003E-2</v>
      </c>
      <c r="EQ438">
        <v>4.9362700000000002E-2</v>
      </c>
      <c r="ER438">
        <v>2.85749E-2</v>
      </c>
      <c r="ES438">
        <v>2.5138500000000001E-2</v>
      </c>
      <c r="ET438">
        <v>42.569389999999999</v>
      </c>
      <c r="EU438">
        <v>41.717199999999998</v>
      </c>
      <c r="EV438">
        <v>41.017290000000003</v>
      </c>
      <c r="EW438">
        <v>40.38796</v>
      </c>
      <c r="EX438">
        <v>39.843940000000003</v>
      </c>
      <c r="EY438">
        <v>39.448590000000003</v>
      </c>
      <c r="EZ438">
        <v>39.282170000000001</v>
      </c>
      <c r="FA438">
        <v>39.659149999999997</v>
      </c>
      <c r="FB438">
        <v>43.072989999999997</v>
      </c>
      <c r="FC438">
        <v>47.822470000000003</v>
      </c>
      <c r="FD438">
        <v>51.603960000000001</v>
      </c>
      <c r="FE438">
        <v>54.460389999999997</v>
      </c>
      <c r="FF438">
        <v>56.601990000000001</v>
      </c>
      <c r="FG438">
        <v>58.139580000000002</v>
      </c>
      <c r="FH438">
        <v>58.71</v>
      </c>
      <c r="FI438">
        <v>58.128509999999999</v>
      </c>
      <c r="FJ438">
        <v>55.585509999999999</v>
      </c>
      <c r="FK438">
        <v>52.426839999999999</v>
      </c>
      <c r="FL438">
        <v>50.144480000000001</v>
      </c>
      <c r="FM438">
        <v>48.332569999999997</v>
      </c>
      <c r="FN438">
        <v>46.860109999999999</v>
      </c>
      <c r="FO438">
        <v>45.575409999999998</v>
      </c>
      <c r="FP438">
        <v>44.567880000000002</v>
      </c>
      <c r="FQ438">
        <v>43.522129999999997</v>
      </c>
      <c r="FR438">
        <v>2.8492999999999999E-3</v>
      </c>
      <c r="FS438">
        <v>3.5149999999999999E-3</v>
      </c>
      <c r="FT438">
        <v>0</v>
      </c>
    </row>
    <row r="439" spans="1:176" x14ac:dyDescent="0.2">
      <c r="A439" t="s">
        <v>1</v>
      </c>
      <c r="B439" t="s">
        <v>1</v>
      </c>
      <c r="C439" t="s">
        <v>1</v>
      </c>
      <c r="D439" t="s">
        <v>252</v>
      </c>
      <c r="E439">
        <v>87461</v>
      </c>
      <c r="F439">
        <v>1.6421140000000001</v>
      </c>
      <c r="G439">
        <v>1.607674</v>
      </c>
      <c r="H439">
        <v>1.6171990000000001</v>
      </c>
      <c r="I439">
        <v>1.6328830000000001</v>
      </c>
      <c r="J439">
        <v>1.6802299999999999</v>
      </c>
      <c r="K439">
        <v>1.8224629999999999</v>
      </c>
      <c r="L439">
        <v>2.078945</v>
      </c>
      <c r="M439">
        <v>2.3945240000000001</v>
      </c>
      <c r="N439">
        <v>2.917964</v>
      </c>
      <c r="O439">
        <v>3.2649050000000002</v>
      </c>
      <c r="P439">
        <v>3.4745520000000001</v>
      </c>
      <c r="Q439">
        <v>3.4818560000000001</v>
      </c>
      <c r="R439">
        <v>3.3605580000000002</v>
      </c>
      <c r="S439">
        <v>3.305428</v>
      </c>
      <c r="T439">
        <v>3.218439</v>
      </c>
      <c r="U439">
        <v>3.1143450000000001</v>
      </c>
      <c r="V439">
        <v>3.034262</v>
      </c>
      <c r="W439">
        <v>2.9495279999999999</v>
      </c>
      <c r="X439">
        <v>2.6907670000000001</v>
      </c>
      <c r="Y439">
        <v>2.4660570000000002</v>
      </c>
      <c r="Z439">
        <v>2.2808920000000001</v>
      </c>
      <c r="AA439">
        <v>2.054354</v>
      </c>
      <c r="AB439">
        <v>1.847844</v>
      </c>
      <c r="AC439">
        <v>1.735576</v>
      </c>
      <c r="AD439">
        <v>1.1003000000000001E-2</v>
      </c>
      <c r="AE439">
        <v>2.2445999999999998E-3</v>
      </c>
      <c r="AF439">
        <v>1.2780100000000001E-2</v>
      </c>
      <c r="AG439">
        <v>7.5504999999999999E-3</v>
      </c>
      <c r="AH439">
        <v>4.8469000000000003E-3</v>
      </c>
      <c r="AI439">
        <v>2.1280899999999998E-2</v>
      </c>
      <c r="AJ439">
        <v>2.18958E-2</v>
      </c>
      <c r="AK439">
        <v>4.1810600000000003E-2</v>
      </c>
      <c r="AL439">
        <v>5.46086E-2</v>
      </c>
      <c r="AM439">
        <v>4.9008900000000001E-2</v>
      </c>
      <c r="AN439">
        <v>8.2835199999999998E-2</v>
      </c>
      <c r="AO439">
        <v>7.6811099999999993E-2</v>
      </c>
      <c r="AP439">
        <v>6.7662399999999998E-2</v>
      </c>
      <c r="AQ439">
        <v>7.43008E-2</v>
      </c>
      <c r="AR439">
        <v>6.2162799999999997E-2</v>
      </c>
      <c r="AS439">
        <v>5.6098200000000001E-2</v>
      </c>
      <c r="AT439">
        <v>6.6776799999999997E-2</v>
      </c>
      <c r="AU439">
        <v>7.0127099999999998E-2</v>
      </c>
      <c r="AV439">
        <v>7.9137700000000005E-2</v>
      </c>
      <c r="AW439">
        <v>5.1775000000000002E-2</v>
      </c>
      <c r="AX439">
        <v>3.9531200000000002E-2</v>
      </c>
      <c r="AY439">
        <v>2.6600800000000001E-2</v>
      </c>
      <c r="AZ439">
        <v>-2.3481000000000001E-3</v>
      </c>
      <c r="BA439">
        <v>-9.3822000000000003E-3</v>
      </c>
      <c r="BB439">
        <v>1.3846799999999999E-2</v>
      </c>
      <c r="BC439">
        <v>4.9268999999999997E-3</v>
      </c>
      <c r="BD439">
        <v>1.54859E-2</v>
      </c>
      <c r="BE439">
        <v>1.03573E-2</v>
      </c>
      <c r="BF439">
        <v>7.3929E-3</v>
      </c>
      <c r="BG439">
        <v>2.40871E-2</v>
      </c>
      <c r="BH439">
        <v>2.5191600000000001E-2</v>
      </c>
      <c r="BI439">
        <v>4.5114399999999999E-2</v>
      </c>
      <c r="BJ439">
        <v>5.8627400000000003E-2</v>
      </c>
      <c r="BK439">
        <v>5.2905000000000001E-2</v>
      </c>
      <c r="BL439">
        <v>8.6964899999999998E-2</v>
      </c>
      <c r="BM439">
        <v>8.1224400000000002E-2</v>
      </c>
      <c r="BN439">
        <v>7.1840500000000002E-2</v>
      </c>
      <c r="BO439">
        <v>7.8409699999999999E-2</v>
      </c>
      <c r="BP439">
        <v>6.6277199999999994E-2</v>
      </c>
      <c r="BQ439">
        <v>6.02858E-2</v>
      </c>
      <c r="BR439">
        <v>7.0428199999999996E-2</v>
      </c>
      <c r="BS439">
        <v>7.4345900000000006E-2</v>
      </c>
      <c r="BT439">
        <v>8.3175600000000002E-2</v>
      </c>
      <c r="BU439">
        <v>5.5767200000000003E-2</v>
      </c>
      <c r="BV439">
        <v>4.31939E-2</v>
      </c>
      <c r="BW439">
        <v>2.96295E-2</v>
      </c>
      <c r="BX439">
        <v>3.9990000000000002E-4</v>
      </c>
      <c r="BY439">
        <v>-6.6785999999999998E-3</v>
      </c>
      <c r="BZ439">
        <v>1.5816500000000001E-2</v>
      </c>
      <c r="CA439">
        <v>6.7847000000000003E-3</v>
      </c>
      <c r="CB439">
        <v>1.7359900000000001E-2</v>
      </c>
      <c r="CC439">
        <v>1.23012E-2</v>
      </c>
      <c r="CD439">
        <v>9.1562999999999992E-3</v>
      </c>
      <c r="CE439">
        <v>2.60307E-2</v>
      </c>
      <c r="CF439">
        <v>2.74743E-2</v>
      </c>
      <c r="CG439">
        <v>4.74025E-2</v>
      </c>
      <c r="CH439">
        <v>6.1410699999999999E-2</v>
      </c>
      <c r="CI439">
        <v>5.5603399999999997E-2</v>
      </c>
      <c r="CJ439">
        <v>8.9825199999999994E-2</v>
      </c>
      <c r="CK439">
        <v>8.4281099999999998E-2</v>
      </c>
      <c r="CL439">
        <v>7.4734200000000001E-2</v>
      </c>
      <c r="CM439">
        <v>8.1255599999999997E-2</v>
      </c>
      <c r="CN439">
        <v>6.9126800000000002E-2</v>
      </c>
      <c r="CO439">
        <v>6.3186199999999998E-2</v>
      </c>
      <c r="CP439">
        <v>7.29572E-2</v>
      </c>
      <c r="CQ439">
        <v>7.72679E-2</v>
      </c>
      <c r="CR439">
        <v>8.5972199999999999E-2</v>
      </c>
      <c r="CS439">
        <v>5.85322E-2</v>
      </c>
      <c r="CT439">
        <v>4.5730600000000003E-2</v>
      </c>
      <c r="CU439">
        <v>3.1727100000000001E-2</v>
      </c>
      <c r="CV439">
        <v>2.3031000000000002E-3</v>
      </c>
      <c r="CW439">
        <v>-4.8060999999999998E-3</v>
      </c>
      <c r="CX439">
        <v>1.7786199999999999E-2</v>
      </c>
      <c r="CY439">
        <v>8.6424999999999991E-3</v>
      </c>
      <c r="CZ439">
        <v>1.9234000000000001E-2</v>
      </c>
      <c r="DA439">
        <v>1.42452E-2</v>
      </c>
      <c r="DB439">
        <v>1.0919699999999999E-2</v>
      </c>
      <c r="DC439">
        <v>2.7974300000000001E-2</v>
      </c>
      <c r="DD439">
        <v>2.9756999999999999E-2</v>
      </c>
      <c r="DE439">
        <v>4.9690699999999997E-2</v>
      </c>
      <c r="DF439">
        <v>6.4194100000000004E-2</v>
      </c>
      <c r="DG439">
        <v>5.8301699999999998E-2</v>
      </c>
      <c r="DH439">
        <v>9.2685400000000001E-2</v>
      </c>
      <c r="DI439">
        <v>8.7337799999999993E-2</v>
      </c>
      <c r="DJ439">
        <v>7.7628000000000003E-2</v>
      </c>
      <c r="DK439">
        <v>8.4101400000000007E-2</v>
      </c>
      <c r="DL439">
        <v>7.1976399999999996E-2</v>
      </c>
      <c r="DM439">
        <v>6.6086500000000006E-2</v>
      </c>
      <c r="DN439">
        <v>7.5486200000000003E-2</v>
      </c>
      <c r="DO439">
        <v>8.0189899999999995E-2</v>
      </c>
      <c r="DP439">
        <v>8.8768799999999995E-2</v>
      </c>
      <c r="DQ439">
        <v>6.1297200000000003E-2</v>
      </c>
      <c r="DR439">
        <v>4.8267299999999999E-2</v>
      </c>
      <c r="DS439">
        <v>3.3824800000000002E-2</v>
      </c>
      <c r="DT439">
        <v>4.2063999999999999E-3</v>
      </c>
      <c r="DU439">
        <v>-2.9336000000000002E-3</v>
      </c>
      <c r="DV439">
        <v>2.0630099999999998E-2</v>
      </c>
      <c r="DW439">
        <v>1.1324799999999999E-2</v>
      </c>
      <c r="DX439">
        <v>2.1939799999999999E-2</v>
      </c>
      <c r="DY439">
        <v>1.7052000000000001E-2</v>
      </c>
      <c r="DZ439">
        <v>1.3465700000000001E-2</v>
      </c>
      <c r="EA439">
        <v>3.0780600000000002E-2</v>
      </c>
      <c r="EB439">
        <v>3.30528E-2</v>
      </c>
      <c r="EC439">
        <v>5.29945E-2</v>
      </c>
      <c r="ED439">
        <v>6.8212800000000004E-2</v>
      </c>
      <c r="EE439">
        <v>6.2197799999999998E-2</v>
      </c>
      <c r="EF439">
        <v>9.6815200000000004E-2</v>
      </c>
      <c r="EG439">
        <v>9.1751100000000002E-2</v>
      </c>
      <c r="EH439">
        <v>8.1806100000000007E-2</v>
      </c>
      <c r="EI439">
        <v>8.8210300000000005E-2</v>
      </c>
      <c r="EJ439">
        <v>7.6090699999999997E-2</v>
      </c>
      <c r="EK439">
        <v>7.0274199999999995E-2</v>
      </c>
      <c r="EL439">
        <v>7.9137700000000005E-2</v>
      </c>
      <c r="EM439">
        <v>8.4408700000000003E-2</v>
      </c>
      <c r="EN439">
        <v>9.2806700000000006E-2</v>
      </c>
      <c r="EO439">
        <v>6.52895E-2</v>
      </c>
      <c r="EP439">
        <v>5.1929999999999997E-2</v>
      </c>
      <c r="EQ439">
        <v>3.6853499999999997E-2</v>
      </c>
      <c r="ER439">
        <v>6.9544000000000003E-3</v>
      </c>
      <c r="ES439">
        <v>-2.3000000000000001E-4</v>
      </c>
      <c r="ET439">
        <v>33.229480000000002</v>
      </c>
      <c r="EU439">
        <v>32.714370000000002</v>
      </c>
      <c r="EV439">
        <v>31.773679999999999</v>
      </c>
      <c r="EW439">
        <v>31.145140000000001</v>
      </c>
      <c r="EX439">
        <v>31.45035</v>
      </c>
      <c r="EY439">
        <v>31.129069999999999</v>
      </c>
      <c r="EZ439">
        <v>31.063829999999999</v>
      </c>
      <c r="FA439">
        <v>31.822679999999998</v>
      </c>
      <c r="FB439">
        <v>35.279470000000003</v>
      </c>
      <c r="FC439">
        <v>39.580210000000001</v>
      </c>
      <c r="FD439">
        <v>43.150970000000001</v>
      </c>
      <c r="FE439">
        <v>46.173760000000001</v>
      </c>
      <c r="FF439">
        <v>48.763100000000001</v>
      </c>
      <c r="FG439">
        <v>50.645389999999999</v>
      </c>
      <c r="FH439">
        <v>51.512949999999996</v>
      </c>
      <c r="FI439">
        <v>51.290210000000002</v>
      </c>
      <c r="FJ439">
        <v>49.09252</v>
      </c>
      <c r="FK439">
        <v>45.644910000000003</v>
      </c>
      <c r="FL439">
        <v>42.865879999999997</v>
      </c>
      <c r="FM439">
        <v>40.383929999999999</v>
      </c>
      <c r="FN439">
        <v>38.858919999999998</v>
      </c>
      <c r="FO439">
        <v>37.635390000000001</v>
      </c>
      <c r="FP439">
        <v>36.383049999999997</v>
      </c>
      <c r="FQ439">
        <v>35.152639999999998</v>
      </c>
      <c r="FR439">
        <v>2.8492999999999999E-3</v>
      </c>
      <c r="FS439">
        <v>3.5149999999999999E-3</v>
      </c>
      <c r="FT439">
        <v>0</v>
      </c>
    </row>
    <row r="440" spans="1:176" x14ac:dyDescent="0.2">
      <c r="A440" t="s">
        <v>1</v>
      </c>
      <c r="B440" t="s">
        <v>1</v>
      </c>
      <c r="C440" t="s">
        <v>1</v>
      </c>
      <c r="D440" t="s">
        <v>229</v>
      </c>
      <c r="E440">
        <v>87461</v>
      </c>
      <c r="F440">
        <v>1.5252079999999999</v>
      </c>
      <c r="G440">
        <v>1.4873499999999999</v>
      </c>
      <c r="H440">
        <v>1.4752320000000001</v>
      </c>
      <c r="I440">
        <v>1.48447</v>
      </c>
      <c r="J440">
        <v>1.5250269999999999</v>
      </c>
      <c r="K440">
        <v>1.6359220000000001</v>
      </c>
      <c r="L440">
        <v>1.8585830000000001</v>
      </c>
      <c r="M440">
        <v>2.1033240000000002</v>
      </c>
      <c r="N440">
        <v>2.5195460000000001</v>
      </c>
      <c r="O440">
        <v>2.827099</v>
      </c>
      <c r="P440">
        <v>3.029941</v>
      </c>
      <c r="Q440">
        <v>3.087002</v>
      </c>
      <c r="R440">
        <v>3.0420630000000002</v>
      </c>
      <c r="S440">
        <v>3.0366900000000001</v>
      </c>
      <c r="T440">
        <v>3.0137800000000001</v>
      </c>
      <c r="U440">
        <v>2.928366</v>
      </c>
      <c r="V440">
        <v>2.7960690000000001</v>
      </c>
      <c r="W440">
        <v>2.6187049999999998</v>
      </c>
      <c r="X440">
        <v>2.524524</v>
      </c>
      <c r="Y440">
        <v>2.3280569999999998</v>
      </c>
      <c r="Z440">
        <v>2.1400350000000001</v>
      </c>
      <c r="AA440">
        <v>1.9251229999999999</v>
      </c>
      <c r="AB440">
        <v>1.7239549999999999</v>
      </c>
      <c r="AC440">
        <v>1.605181</v>
      </c>
      <c r="AD440">
        <v>3.47137E-2</v>
      </c>
      <c r="AE440">
        <v>3.0315499999999999E-2</v>
      </c>
      <c r="AF440">
        <v>3.1618599999999997E-2</v>
      </c>
      <c r="AG440">
        <v>3.0284100000000001E-2</v>
      </c>
      <c r="AH440">
        <v>2.9642000000000002E-2</v>
      </c>
      <c r="AI440">
        <v>2.5802200000000001E-2</v>
      </c>
      <c r="AJ440">
        <v>3.5175400000000002E-2</v>
      </c>
      <c r="AK440">
        <v>3.7455799999999997E-2</v>
      </c>
      <c r="AL440">
        <v>3.8240299999999998E-2</v>
      </c>
      <c r="AM440">
        <v>3.9367100000000002E-2</v>
      </c>
      <c r="AN440">
        <v>5.0000500000000003E-2</v>
      </c>
      <c r="AO440">
        <v>5.51764E-2</v>
      </c>
      <c r="AP440">
        <v>6.03683E-2</v>
      </c>
      <c r="AQ440">
        <v>6.1121700000000001E-2</v>
      </c>
      <c r="AR440">
        <v>6.3605900000000007E-2</v>
      </c>
      <c r="AS440">
        <v>6.5253900000000004E-2</v>
      </c>
      <c r="AT440">
        <v>7.1332199999999998E-2</v>
      </c>
      <c r="AU440">
        <v>7.2490899999999997E-2</v>
      </c>
      <c r="AV440">
        <v>7.5131900000000001E-2</v>
      </c>
      <c r="AW440">
        <v>6.7364900000000005E-2</v>
      </c>
      <c r="AX440">
        <v>5.6253299999999999E-2</v>
      </c>
      <c r="AY440">
        <v>4.8272700000000002E-2</v>
      </c>
      <c r="AZ440">
        <v>3.49328E-2</v>
      </c>
      <c r="BA440">
        <v>3.4306700000000002E-2</v>
      </c>
      <c r="BB440">
        <v>3.7557599999999997E-2</v>
      </c>
      <c r="BC440">
        <v>3.2997800000000001E-2</v>
      </c>
      <c r="BD440">
        <v>3.4324399999999998E-2</v>
      </c>
      <c r="BE440">
        <v>3.3090799999999997E-2</v>
      </c>
      <c r="BF440">
        <v>3.2188099999999997E-2</v>
      </c>
      <c r="BG440">
        <v>2.8608499999999999E-2</v>
      </c>
      <c r="BH440">
        <v>3.8471199999999997E-2</v>
      </c>
      <c r="BI440">
        <v>4.07596E-2</v>
      </c>
      <c r="BJ440">
        <v>4.2258999999999998E-2</v>
      </c>
      <c r="BK440">
        <v>4.3263099999999999E-2</v>
      </c>
      <c r="BL440">
        <v>5.4130200000000003E-2</v>
      </c>
      <c r="BM440">
        <v>5.9589799999999998E-2</v>
      </c>
      <c r="BN440">
        <v>6.4546400000000004E-2</v>
      </c>
      <c r="BO440">
        <v>6.52306E-2</v>
      </c>
      <c r="BP440">
        <v>6.7720299999999997E-2</v>
      </c>
      <c r="BQ440">
        <v>6.9441600000000006E-2</v>
      </c>
      <c r="BR440">
        <v>7.49837E-2</v>
      </c>
      <c r="BS440">
        <v>7.6709799999999995E-2</v>
      </c>
      <c r="BT440">
        <v>7.9169699999999996E-2</v>
      </c>
      <c r="BU440">
        <v>7.1357199999999996E-2</v>
      </c>
      <c r="BV440">
        <v>5.9915900000000001E-2</v>
      </c>
      <c r="BW440">
        <v>5.1301399999999997E-2</v>
      </c>
      <c r="BX440">
        <v>3.76808E-2</v>
      </c>
      <c r="BY440">
        <v>3.7010300000000003E-2</v>
      </c>
      <c r="BZ440">
        <v>3.9527300000000001E-2</v>
      </c>
      <c r="CA440">
        <v>3.4855499999999998E-2</v>
      </c>
      <c r="CB440">
        <v>3.6198399999999999E-2</v>
      </c>
      <c r="CC440">
        <v>3.5034799999999998E-2</v>
      </c>
      <c r="CD440">
        <v>3.39514E-2</v>
      </c>
      <c r="CE440">
        <v>3.0552099999999999E-2</v>
      </c>
      <c r="CF440">
        <v>4.0753900000000003E-2</v>
      </c>
      <c r="CG440">
        <v>4.3047799999999997E-2</v>
      </c>
      <c r="CH440">
        <v>4.50423E-2</v>
      </c>
      <c r="CI440">
        <v>4.5961500000000002E-2</v>
      </c>
      <c r="CJ440">
        <v>5.6990499999999999E-2</v>
      </c>
      <c r="CK440">
        <v>6.2646400000000005E-2</v>
      </c>
      <c r="CL440">
        <v>6.7440200000000006E-2</v>
      </c>
      <c r="CM440">
        <v>6.8076399999999995E-2</v>
      </c>
      <c r="CN440">
        <v>7.0569900000000005E-2</v>
      </c>
      <c r="CO440">
        <v>7.2341900000000001E-2</v>
      </c>
      <c r="CP440">
        <v>7.7512700000000004E-2</v>
      </c>
      <c r="CQ440">
        <v>7.96317E-2</v>
      </c>
      <c r="CR440">
        <v>8.1966300000000006E-2</v>
      </c>
      <c r="CS440">
        <v>7.4122199999999999E-2</v>
      </c>
      <c r="CT440">
        <v>6.24527E-2</v>
      </c>
      <c r="CU440">
        <v>5.3399099999999998E-2</v>
      </c>
      <c r="CV440">
        <v>3.9584099999999997E-2</v>
      </c>
      <c r="CW440">
        <v>3.8882800000000002E-2</v>
      </c>
      <c r="CX440">
        <v>4.1496900000000003E-2</v>
      </c>
      <c r="CY440">
        <v>3.6713299999999997E-2</v>
      </c>
      <c r="CZ440">
        <v>3.8072500000000002E-2</v>
      </c>
      <c r="DA440">
        <v>3.6978799999999999E-2</v>
      </c>
      <c r="DB440">
        <v>3.5714799999999998E-2</v>
      </c>
      <c r="DC440">
        <v>3.2495700000000002E-2</v>
      </c>
      <c r="DD440">
        <v>4.3036600000000001E-2</v>
      </c>
      <c r="DE440">
        <v>4.5335899999999998E-2</v>
      </c>
      <c r="DF440">
        <v>4.7825699999999999E-2</v>
      </c>
      <c r="DG440">
        <v>4.8659899999999999E-2</v>
      </c>
      <c r="DH440">
        <v>5.98507E-2</v>
      </c>
      <c r="DI440">
        <v>6.57031E-2</v>
      </c>
      <c r="DJ440">
        <v>7.0333900000000005E-2</v>
      </c>
      <c r="DK440">
        <v>7.0922200000000005E-2</v>
      </c>
      <c r="DL440">
        <v>7.3419499999999999E-2</v>
      </c>
      <c r="DM440">
        <v>7.5242299999999998E-2</v>
      </c>
      <c r="DN440">
        <v>8.0041699999999993E-2</v>
      </c>
      <c r="DO440">
        <v>8.2553699999999994E-2</v>
      </c>
      <c r="DP440">
        <v>8.4763000000000005E-2</v>
      </c>
      <c r="DQ440">
        <v>7.6887200000000003E-2</v>
      </c>
      <c r="DR440">
        <v>6.4989400000000003E-2</v>
      </c>
      <c r="DS440">
        <v>5.5496799999999999E-2</v>
      </c>
      <c r="DT440">
        <v>4.1487299999999998E-2</v>
      </c>
      <c r="DU440">
        <v>4.0755300000000001E-2</v>
      </c>
      <c r="DV440">
        <v>4.43408E-2</v>
      </c>
      <c r="DW440">
        <v>3.9395600000000003E-2</v>
      </c>
      <c r="DX440">
        <v>4.0778300000000003E-2</v>
      </c>
      <c r="DY440">
        <v>3.9785599999999997E-2</v>
      </c>
      <c r="DZ440">
        <v>3.8260799999999998E-2</v>
      </c>
      <c r="EA440">
        <v>3.5302E-2</v>
      </c>
      <c r="EB440">
        <v>4.6332400000000003E-2</v>
      </c>
      <c r="EC440">
        <v>4.8639700000000001E-2</v>
      </c>
      <c r="ED440">
        <v>5.1844399999999999E-2</v>
      </c>
      <c r="EE440">
        <v>5.2555900000000003E-2</v>
      </c>
      <c r="EF440">
        <v>6.3980499999999996E-2</v>
      </c>
      <c r="EG440">
        <v>7.0116399999999995E-2</v>
      </c>
      <c r="EH440">
        <v>7.4512099999999998E-2</v>
      </c>
      <c r="EI440">
        <v>7.5031200000000006E-2</v>
      </c>
      <c r="EJ440">
        <v>7.7533900000000003E-2</v>
      </c>
      <c r="EK440">
        <v>7.9429899999999998E-2</v>
      </c>
      <c r="EL440">
        <v>8.3693199999999995E-2</v>
      </c>
      <c r="EM440">
        <v>8.6772600000000005E-2</v>
      </c>
      <c r="EN440">
        <v>8.8800799999999999E-2</v>
      </c>
      <c r="EO440">
        <v>8.0879400000000004E-2</v>
      </c>
      <c r="EP440">
        <v>6.8652099999999994E-2</v>
      </c>
      <c r="EQ440">
        <v>5.8525500000000001E-2</v>
      </c>
      <c r="ER440">
        <v>4.4235299999999998E-2</v>
      </c>
      <c r="ES440">
        <v>4.3458900000000002E-2</v>
      </c>
      <c r="ET440">
        <v>50.475029999999997</v>
      </c>
      <c r="EU440">
        <v>49.824739999999998</v>
      </c>
      <c r="EV440">
        <v>49.246960000000001</v>
      </c>
      <c r="EW440">
        <v>48.835279999999997</v>
      </c>
      <c r="EX440">
        <v>48.508450000000003</v>
      </c>
      <c r="EY440">
        <v>48.259399999999999</v>
      </c>
      <c r="EZ440">
        <v>48.063360000000003</v>
      </c>
      <c r="FA440">
        <v>48.56812</v>
      </c>
      <c r="FB440">
        <v>50.748179999999998</v>
      </c>
      <c r="FC440">
        <v>53.426679999999998</v>
      </c>
      <c r="FD440">
        <v>55.579929999999997</v>
      </c>
      <c r="FE440">
        <v>57.551900000000003</v>
      </c>
      <c r="FF440">
        <v>59.04074</v>
      </c>
      <c r="FG440">
        <v>60.398879999999998</v>
      </c>
      <c r="FH440">
        <v>61.208680000000001</v>
      </c>
      <c r="FI440">
        <v>60.84131</v>
      </c>
      <c r="FJ440">
        <v>59.841729999999998</v>
      </c>
      <c r="FK440">
        <v>57.97099</v>
      </c>
      <c r="FL440">
        <v>56.269469999999998</v>
      </c>
      <c r="FM440">
        <v>55.028530000000003</v>
      </c>
      <c r="FN440">
        <v>54.087020000000003</v>
      </c>
      <c r="FO440">
        <v>53.197240000000001</v>
      </c>
      <c r="FP440">
        <v>52.361400000000003</v>
      </c>
      <c r="FQ440">
        <v>51.707830000000001</v>
      </c>
      <c r="FR440">
        <v>2.8492999999999999E-3</v>
      </c>
      <c r="FS440">
        <v>3.5149999999999999E-3</v>
      </c>
      <c r="FT440">
        <v>0</v>
      </c>
    </row>
    <row r="441" spans="1:176" x14ac:dyDescent="0.2">
      <c r="A441" t="s">
        <v>1</v>
      </c>
      <c r="B441" t="s">
        <v>1</v>
      </c>
      <c r="C441" t="s">
        <v>1</v>
      </c>
      <c r="D441" t="s">
        <v>240</v>
      </c>
      <c r="E441">
        <v>87461</v>
      </c>
      <c r="F441">
        <v>1.5509409999999999</v>
      </c>
      <c r="G441">
        <v>1.519965</v>
      </c>
      <c r="H441">
        <v>1.5200769999999999</v>
      </c>
      <c r="I441">
        <v>1.529088</v>
      </c>
      <c r="J441">
        <v>1.5775429999999999</v>
      </c>
      <c r="K441">
        <v>1.710601</v>
      </c>
      <c r="L441">
        <v>1.972831</v>
      </c>
      <c r="M441">
        <v>2.2769949999999999</v>
      </c>
      <c r="N441">
        <v>2.7317040000000001</v>
      </c>
      <c r="O441">
        <v>3.0453670000000002</v>
      </c>
      <c r="P441">
        <v>3.2321309999999999</v>
      </c>
      <c r="Q441">
        <v>3.2358169999999999</v>
      </c>
      <c r="R441">
        <v>3.1489199999999999</v>
      </c>
      <c r="S441">
        <v>3.1054379999999999</v>
      </c>
      <c r="T441">
        <v>3.0490020000000002</v>
      </c>
      <c r="U441">
        <v>2.9468040000000002</v>
      </c>
      <c r="V441">
        <v>2.8334510000000002</v>
      </c>
      <c r="W441">
        <v>2.6785960000000002</v>
      </c>
      <c r="X441">
        <v>2.5636899999999998</v>
      </c>
      <c r="Y441">
        <v>2.3550040000000001</v>
      </c>
      <c r="Z441">
        <v>2.1623459999999999</v>
      </c>
      <c r="AA441">
        <v>1.934178</v>
      </c>
      <c r="AB441">
        <v>1.726667</v>
      </c>
      <c r="AC441">
        <v>1.615127</v>
      </c>
      <c r="AD441">
        <v>2.1233100000000001E-2</v>
      </c>
      <c r="AE441">
        <v>1.45243E-2</v>
      </c>
      <c r="AF441">
        <v>2.1086299999999999E-2</v>
      </c>
      <c r="AG441">
        <v>1.7562299999999999E-2</v>
      </c>
      <c r="AH441">
        <v>1.5699299999999999E-2</v>
      </c>
      <c r="AI441">
        <v>2.32763E-2</v>
      </c>
      <c r="AJ441">
        <v>2.7734999999999999E-2</v>
      </c>
      <c r="AK441">
        <v>4.0125500000000001E-2</v>
      </c>
      <c r="AL441">
        <v>4.7509599999999999E-2</v>
      </c>
      <c r="AM441">
        <v>4.5180999999999999E-2</v>
      </c>
      <c r="AN441">
        <v>6.9160799999999995E-2</v>
      </c>
      <c r="AO441">
        <v>6.7727499999999996E-2</v>
      </c>
      <c r="AP441">
        <v>6.4626100000000006E-2</v>
      </c>
      <c r="AQ441">
        <v>6.8796200000000002E-2</v>
      </c>
      <c r="AR441">
        <v>6.2796299999999999E-2</v>
      </c>
      <c r="AS441">
        <v>6.0206500000000003E-2</v>
      </c>
      <c r="AT441">
        <v>6.91716E-2</v>
      </c>
      <c r="AU441">
        <v>7.1493600000000004E-2</v>
      </c>
      <c r="AV441">
        <v>7.7740799999999999E-2</v>
      </c>
      <c r="AW441">
        <v>5.8688700000000003E-2</v>
      </c>
      <c r="AX441">
        <v>4.66588E-2</v>
      </c>
      <c r="AY441">
        <v>3.5999299999999998E-2</v>
      </c>
      <c r="AZ441">
        <v>1.38066E-2</v>
      </c>
      <c r="BA441">
        <v>9.5098000000000005E-3</v>
      </c>
      <c r="BB441">
        <v>2.4077000000000001E-2</v>
      </c>
      <c r="BC441">
        <v>1.7206699999999998E-2</v>
      </c>
      <c r="BD441">
        <v>2.37921E-2</v>
      </c>
      <c r="BE441">
        <v>2.0369100000000001E-2</v>
      </c>
      <c r="BF441">
        <v>1.8245299999999999E-2</v>
      </c>
      <c r="BG441">
        <v>2.6082600000000001E-2</v>
      </c>
      <c r="BH441">
        <v>3.10309E-2</v>
      </c>
      <c r="BI441">
        <v>4.3429200000000001E-2</v>
      </c>
      <c r="BJ441">
        <v>5.1528299999999999E-2</v>
      </c>
      <c r="BK441">
        <v>4.9077000000000003E-2</v>
      </c>
      <c r="BL441">
        <v>7.3290599999999997E-2</v>
      </c>
      <c r="BM441">
        <v>7.2140800000000005E-2</v>
      </c>
      <c r="BN441">
        <v>6.8804299999999999E-2</v>
      </c>
      <c r="BO441">
        <v>7.29051E-2</v>
      </c>
      <c r="BP441">
        <v>6.6910700000000004E-2</v>
      </c>
      <c r="BQ441">
        <v>6.4394099999999996E-2</v>
      </c>
      <c r="BR441">
        <v>7.2823100000000002E-2</v>
      </c>
      <c r="BS441">
        <v>7.5712500000000002E-2</v>
      </c>
      <c r="BT441">
        <v>8.1778699999999996E-2</v>
      </c>
      <c r="BU441">
        <v>6.2680899999999998E-2</v>
      </c>
      <c r="BV441">
        <v>5.0321400000000002E-2</v>
      </c>
      <c r="BW441">
        <v>3.9028E-2</v>
      </c>
      <c r="BX441">
        <v>1.6554599999999999E-2</v>
      </c>
      <c r="BY441">
        <v>1.2213399999999999E-2</v>
      </c>
      <c r="BZ441">
        <v>2.60466E-2</v>
      </c>
      <c r="CA441">
        <v>1.9064399999999999E-2</v>
      </c>
      <c r="CB441">
        <v>2.5666100000000001E-2</v>
      </c>
      <c r="CC441">
        <v>2.2313099999999999E-2</v>
      </c>
      <c r="CD441">
        <v>2.0008700000000001E-2</v>
      </c>
      <c r="CE441">
        <v>2.8026200000000001E-2</v>
      </c>
      <c r="CF441">
        <v>3.3313500000000003E-2</v>
      </c>
      <c r="CG441">
        <v>4.5717399999999998E-2</v>
      </c>
      <c r="CH441">
        <v>5.4311600000000002E-2</v>
      </c>
      <c r="CI441">
        <v>5.1775399999999999E-2</v>
      </c>
      <c r="CJ441">
        <v>7.6150899999999994E-2</v>
      </c>
      <c r="CK441">
        <v>7.51975E-2</v>
      </c>
      <c r="CL441">
        <v>7.1697999999999998E-2</v>
      </c>
      <c r="CM441">
        <v>7.5750899999999996E-2</v>
      </c>
      <c r="CN441">
        <v>6.9760299999999997E-2</v>
      </c>
      <c r="CO441">
        <v>6.7294499999999993E-2</v>
      </c>
      <c r="CP441">
        <v>7.5352100000000005E-2</v>
      </c>
      <c r="CQ441">
        <v>7.8634399999999993E-2</v>
      </c>
      <c r="CR441">
        <v>8.4575300000000006E-2</v>
      </c>
      <c r="CS441">
        <v>6.5446000000000004E-2</v>
      </c>
      <c r="CT441">
        <v>5.2858200000000001E-2</v>
      </c>
      <c r="CU441">
        <v>4.1125700000000001E-2</v>
      </c>
      <c r="CV441">
        <v>1.8457899999999999E-2</v>
      </c>
      <c r="CW441">
        <v>1.40859E-2</v>
      </c>
      <c r="CX441">
        <v>2.8016300000000001E-2</v>
      </c>
      <c r="CY441">
        <v>2.0922199999999998E-2</v>
      </c>
      <c r="CZ441">
        <v>2.7540100000000001E-2</v>
      </c>
      <c r="DA441">
        <v>2.42571E-2</v>
      </c>
      <c r="DB441">
        <v>2.1772099999999999E-2</v>
      </c>
      <c r="DC441">
        <v>2.9969800000000001E-2</v>
      </c>
      <c r="DD441">
        <v>3.5596200000000001E-2</v>
      </c>
      <c r="DE441">
        <v>4.8005600000000002E-2</v>
      </c>
      <c r="DF441">
        <v>5.7095E-2</v>
      </c>
      <c r="DG441">
        <v>5.4473800000000003E-2</v>
      </c>
      <c r="DH441">
        <v>7.9011100000000001E-2</v>
      </c>
      <c r="DI441">
        <v>7.8254199999999996E-2</v>
      </c>
      <c r="DJ441">
        <v>7.45918E-2</v>
      </c>
      <c r="DK441">
        <v>7.8596799999999994E-2</v>
      </c>
      <c r="DL441">
        <v>7.2609900000000005E-2</v>
      </c>
      <c r="DM441">
        <v>7.0194800000000002E-2</v>
      </c>
      <c r="DN441">
        <v>7.7881099999999995E-2</v>
      </c>
      <c r="DO441">
        <v>8.1556400000000001E-2</v>
      </c>
      <c r="DP441">
        <v>8.7372000000000005E-2</v>
      </c>
      <c r="DQ441">
        <v>6.8210999999999994E-2</v>
      </c>
      <c r="DR441">
        <v>5.5394899999999997E-2</v>
      </c>
      <c r="DS441">
        <v>4.3223400000000002E-2</v>
      </c>
      <c r="DT441">
        <v>2.0361199999999999E-2</v>
      </c>
      <c r="DU441">
        <v>1.5958400000000001E-2</v>
      </c>
      <c r="DV441">
        <v>3.0860200000000001E-2</v>
      </c>
      <c r="DW441">
        <v>2.36045E-2</v>
      </c>
      <c r="DX441">
        <v>3.0245999999999999E-2</v>
      </c>
      <c r="DY441">
        <v>2.7063799999999999E-2</v>
      </c>
      <c r="DZ441">
        <v>2.4318099999999999E-2</v>
      </c>
      <c r="EA441">
        <v>3.2776100000000002E-2</v>
      </c>
      <c r="EB441">
        <v>3.8892000000000003E-2</v>
      </c>
      <c r="EC441">
        <v>5.1309399999999998E-2</v>
      </c>
      <c r="ED441">
        <v>6.11137E-2</v>
      </c>
      <c r="EE441">
        <v>5.8369900000000002E-2</v>
      </c>
      <c r="EF441">
        <v>8.3140900000000004E-2</v>
      </c>
      <c r="EG441">
        <v>8.2667500000000005E-2</v>
      </c>
      <c r="EH441">
        <v>7.8769900000000004E-2</v>
      </c>
      <c r="EI441">
        <v>8.2705699999999993E-2</v>
      </c>
      <c r="EJ441">
        <v>7.6724299999999995E-2</v>
      </c>
      <c r="EK441">
        <v>7.4382400000000001E-2</v>
      </c>
      <c r="EL441">
        <v>8.1532499999999994E-2</v>
      </c>
      <c r="EM441">
        <v>8.5775299999999999E-2</v>
      </c>
      <c r="EN441">
        <v>9.1409799999999999E-2</v>
      </c>
      <c r="EO441">
        <v>7.2203199999999995E-2</v>
      </c>
      <c r="EP441">
        <v>5.9057600000000002E-2</v>
      </c>
      <c r="EQ441">
        <v>4.6252099999999997E-2</v>
      </c>
      <c r="ER441">
        <v>2.31092E-2</v>
      </c>
      <c r="ES441">
        <v>1.8662000000000002E-2</v>
      </c>
      <c r="ET441">
        <v>41.099890000000002</v>
      </c>
      <c r="EU441">
        <v>40.27234</v>
      </c>
      <c r="EV441">
        <v>39.589480000000002</v>
      </c>
      <c r="EW441">
        <v>39.438459999999999</v>
      </c>
      <c r="EX441">
        <v>39.026000000000003</v>
      </c>
      <c r="EY441">
        <v>38.964790000000001</v>
      </c>
      <c r="EZ441">
        <v>39.194270000000003</v>
      </c>
      <c r="FA441">
        <v>39.751609999999999</v>
      </c>
      <c r="FB441">
        <v>42.034030000000001</v>
      </c>
      <c r="FC441">
        <v>45.775390000000002</v>
      </c>
      <c r="FD441">
        <v>48.412970000000001</v>
      </c>
      <c r="FE441">
        <v>50.617710000000002</v>
      </c>
      <c r="FF441">
        <v>52.504040000000003</v>
      </c>
      <c r="FG441">
        <v>53.721760000000003</v>
      </c>
      <c r="FH441">
        <v>54.64716</v>
      </c>
      <c r="FI441">
        <v>54.440930000000002</v>
      </c>
      <c r="FJ441">
        <v>53.289450000000002</v>
      </c>
      <c r="FK441">
        <v>51.933329999999998</v>
      </c>
      <c r="FL441">
        <v>50.30847</v>
      </c>
      <c r="FM441">
        <v>48.885480000000001</v>
      </c>
      <c r="FN441">
        <v>47.83419</v>
      </c>
      <c r="FO441">
        <v>46.557459999999999</v>
      </c>
      <c r="FP441">
        <v>45.344290000000001</v>
      </c>
      <c r="FQ441">
        <v>44.010770000000001</v>
      </c>
      <c r="FR441">
        <v>2.8492999999999999E-3</v>
      </c>
      <c r="FS441">
        <v>3.5149999999999999E-3</v>
      </c>
      <c r="FT441">
        <v>0</v>
      </c>
    </row>
    <row r="442" spans="1:176" x14ac:dyDescent="0.2">
      <c r="A442" t="s">
        <v>1</v>
      </c>
      <c r="B442" t="s">
        <v>1</v>
      </c>
      <c r="C442" t="s">
        <v>1</v>
      </c>
      <c r="D442" t="s">
        <v>230</v>
      </c>
      <c r="E442">
        <v>87461</v>
      </c>
      <c r="F442">
        <v>1.5340590000000001</v>
      </c>
      <c r="G442">
        <v>1.500553</v>
      </c>
      <c r="H442">
        <v>1.4896259999999999</v>
      </c>
      <c r="I442">
        <v>1.503255</v>
      </c>
      <c r="J442">
        <v>1.5494410000000001</v>
      </c>
      <c r="K442">
        <v>1.6656869999999999</v>
      </c>
      <c r="L442">
        <v>1.9069400000000001</v>
      </c>
      <c r="M442">
        <v>2.1785760000000001</v>
      </c>
      <c r="N442">
        <v>2.5601530000000001</v>
      </c>
      <c r="O442">
        <v>2.854752</v>
      </c>
      <c r="P442">
        <v>3.0411169999999998</v>
      </c>
      <c r="Q442">
        <v>3.0821360000000002</v>
      </c>
      <c r="R442">
        <v>3.0218219999999998</v>
      </c>
      <c r="S442">
        <v>3.006224</v>
      </c>
      <c r="T442">
        <v>2.977036</v>
      </c>
      <c r="U442">
        <v>2.8924979999999998</v>
      </c>
      <c r="V442">
        <v>2.7746059999999999</v>
      </c>
      <c r="W442">
        <v>2.6735549999999999</v>
      </c>
      <c r="X442">
        <v>2.5001479999999998</v>
      </c>
      <c r="Y442">
        <v>2.3043230000000001</v>
      </c>
      <c r="Z442">
        <v>2.1224530000000001</v>
      </c>
      <c r="AA442">
        <v>1.9166019999999999</v>
      </c>
      <c r="AB442">
        <v>1.7242470000000001</v>
      </c>
      <c r="AC442">
        <v>1.6111519999999999</v>
      </c>
      <c r="AD442">
        <v>3.4665000000000001E-2</v>
      </c>
      <c r="AE442">
        <v>3.00711E-2</v>
      </c>
      <c r="AF442">
        <v>3.1392499999999997E-2</v>
      </c>
      <c r="AG442">
        <v>2.9990099999999999E-2</v>
      </c>
      <c r="AH442">
        <v>2.9349400000000001E-2</v>
      </c>
      <c r="AI442">
        <v>2.5630300000000002E-2</v>
      </c>
      <c r="AJ442">
        <v>3.5005099999999997E-2</v>
      </c>
      <c r="AK442">
        <v>3.7156599999999998E-2</v>
      </c>
      <c r="AL442">
        <v>3.8272500000000001E-2</v>
      </c>
      <c r="AM442">
        <v>3.9097300000000001E-2</v>
      </c>
      <c r="AN442">
        <v>4.9493000000000002E-2</v>
      </c>
      <c r="AO442">
        <v>5.4768799999999999E-2</v>
      </c>
      <c r="AP442">
        <v>6.0164700000000002E-2</v>
      </c>
      <c r="AQ442">
        <v>6.0795599999999998E-2</v>
      </c>
      <c r="AR442">
        <v>6.3516900000000001E-2</v>
      </c>
      <c r="AS442">
        <v>6.49758E-2</v>
      </c>
      <c r="AT442">
        <v>7.0764400000000005E-2</v>
      </c>
      <c r="AU442">
        <v>7.2123699999999999E-2</v>
      </c>
      <c r="AV442">
        <v>7.4767500000000001E-2</v>
      </c>
      <c r="AW442">
        <v>6.7177500000000001E-2</v>
      </c>
      <c r="AX442">
        <v>5.6281299999999999E-2</v>
      </c>
      <c r="AY442">
        <v>4.8242599999999997E-2</v>
      </c>
      <c r="AZ442">
        <v>3.4875299999999998E-2</v>
      </c>
      <c r="BA442">
        <v>3.4258700000000003E-2</v>
      </c>
      <c r="BB442">
        <v>3.7508899999999998E-2</v>
      </c>
      <c r="BC442">
        <v>3.2753400000000002E-2</v>
      </c>
      <c r="BD442">
        <v>3.4098299999999998E-2</v>
      </c>
      <c r="BE442">
        <v>3.2796899999999997E-2</v>
      </c>
      <c r="BF442">
        <v>3.1895399999999997E-2</v>
      </c>
      <c r="BG442">
        <v>2.8436599999999999E-2</v>
      </c>
      <c r="BH442">
        <v>3.8301000000000002E-2</v>
      </c>
      <c r="BI442">
        <v>4.0460299999999998E-2</v>
      </c>
      <c r="BJ442">
        <v>4.2291200000000001E-2</v>
      </c>
      <c r="BK442">
        <v>4.2993299999999998E-2</v>
      </c>
      <c r="BL442">
        <v>5.3622700000000002E-2</v>
      </c>
      <c r="BM442">
        <v>5.9182100000000001E-2</v>
      </c>
      <c r="BN442">
        <v>6.4342800000000006E-2</v>
      </c>
      <c r="BO442">
        <v>6.4904600000000007E-2</v>
      </c>
      <c r="BP442">
        <v>6.7631300000000005E-2</v>
      </c>
      <c r="BQ442">
        <v>6.9163500000000003E-2</v>
      </c>
      <c r="BR442">
        <v>7.4415800000000004E-2</v>
      </c>
      <c r="BS442">
        <v>7.6342499999999994E-2</v>
      </c>
      <c r="BT442">
        <v>7.8805299999999995E-2</v>
      </c>
      <c r="BU442">
        <v>7.1169700000000002E-2</v>
      </c>
      <c r="BV442">
        <v>5.9943900000000001E-2</v>
      </c>
      <c r="BW442">
        <v>5.1271299999999999E-2</v>
      </c>
      <c r="BX442">
        <v>3.7623299999999998E-2</v>
      </c>
      <c r="BY442">
        <v>3.6962299999999997E-2</v>
      </c>
      <c r="BZ442">
        <v>3.9478600000000003E-2</v>
      </c>
      <c r="CA442">
        <v>3.4611099999999999E-2</v>
      </c>
      <c r="CB442">
        <v>3.5972400000000002E-2</v>
      </c>
      <c r="CC442">
        <v>3.4740800000000002E-2</v>
      </c>
      <c r="CD442">
        <v>3.3658800000000003E-2</v>
      </c>
      <c r="CE442">
        <v>3.03802E-2</v>
      </c>
      <c r="CF442">
        <v>4.0583599999999997E-2</v>
      </c>
      <c r="CG442">
        <v>4.2748500000000002E-2</v>
      </c>
      <c r="CH442">
        <v>4.5074500000000003E-2</v>
      </c>
      <c r="CI442">
        <v>4.5691700000000002E-2</v>
      </c>
      <c r="CJ442">
        <v>5.6482999999999998E-2</v>
      </c>
      <c r="CK442">
        <v>6.2238799999999997E-2</v>
      </c>
      <c r="CL442">
        <v>6.7236599999999994E-2</v>
      </c>
      <c r="CM442">
        <v>6.7750400000000002E-2</v>
      </c>
      <c r="CN442">
        <v>7.0480899999999999E-2</v>
      </c>
      <c r="CO442">
        <v>7.2063799999999997E-2</v>
      </c>
      <c r="CP442">
        <v>7.6944899999999997E-2</v>
      </c>
      <c r="CQ442">
        <v>7.9264500000000002E-2</v>
      </c>
      <c r="CR442">
        <v>8.1601900000000005E-2</v>
      </c>
      <c r="CS442">
        <v>7.3934700000000006E-2</v>
      </c>
      <c r="CT442">
        <v>6.24807E-2</v>
      </c>
      <c r="CU442">
        <v>5.3369E-2</v>
      </c>
      <c r="CV442">
        <v>3.9526499999999999E-2</v>
      </c>
      <c r="CW442">
        <v>3.8834800000000003E-2</v>
      </c>
      <c r="CX442">
        <v>4.1448199999999998E-2</v>
      </c>
      <c r="CY442">
        <v>3.6468899999999999E-2</v>
      </c>
      <c r="CZ442">
        <v>3.7846400000000002E-2</v>
      </c>
      <c r="DA442">
        <v>3.6684799999999997E-2</v>
      </c>
      <c r="DB442">
        <v>3.5422200000000001E-2</v>
      </c>
      <c r="DC442">
        <v>3.23238E-2</v>
      </c>
      <c r="DD442">
        <v>4.2866300000000003E-2</v>
      </c>
      <c r="DE442">
        <v>4.5036699999999999E-2</v>
      </c>
      <c r="DF442">
        <v>4.7857900000000002E-2</v>
      </c>
      <c r="DG442">
        <v>4.8390099999999998E-2</v>
      </c>
      <c r="DH442">
        <v>5.9343199999999999E-2</v>
      </c>
      <c r="DI442">
        <v>6.5295400000000003E-2</v>
      </c>
      <c r="DJ442">
        <v>7.0130399999999996E-2</v>
      </c>
      <c r="DK442">
        <v>7.0596199999999998E-2</v>
      </c>
      <c r="DL442">
        <v>7.3330500000000007E-2</v>
      </c>
      <c r="DM442">
        <v>7.4964199999999995E-2</v>
      </c>
      <c r="DN442">
        <v>7.94739E-2</v>
      </c>
      <c r="DO442">
        <v>8.2186499999999996E-2</v>
      </c>
      <c r="DP442">
        <v>8.4398600000000004E-2</v>
      </c>
      <c r="DQ442">
        <v>7.6699799999999999E-2</v>
      </c>
      <c r="DR442">
        <v>6.5017400000000003E-2</v>
      </c>
      <c r="DS442">
        <v>5.5466700000000001E-2</v>
      </c>
      <c r="DT442">
        <v>4.1429800000000003E-2</v>
      </c>
      <c r="DU442">
        <v>4.0707300000000002E-2</v>
      </c>
      <c r="DV442">
        <v>4.4292100000000001E-2</v>
      </c>
      <c r="DW442">
        <v>3.9151199999999997E-2</v>
      </c>
      <c r="DX442">
        <v>4.0552199999999997E-2</v>
      </c>
      <c r="DY442">
        <v>3.9491600000000002E-2</v>
      </c>
      <c r="DZ442">
        <v>3.7968200000000001E-2</v>
      </c>
      <c r="EA442">
        <v>3.5130099999999997E-2</v>
      </c>
      <c r="EB442">
        <v>4.6162099999999998E-2</v>
      </c>
      <c r="EC442">
        <v>4.8340500000000002E-2</v>
      </c>
      <c r="ED442">
        <v>5.1876600000000002E-2</v>
      </c>
      <c r="EE442">
        <v>5.2286199999999998E-2</v>
      </c>
      <c r="EF442">
        <v>6.3473000000000002E-2</v>
      </c>
      <c r="EG442">
        <v>6.9708800000000001E-2</v>
      </c>
      <c r="EH442">
        <v>7.43085E-2</v>
      </c>
      <c r="EI442">
        <v>7.4705099999999997E-2</v>
      </c>
      <c r="EJ442">
        <v>7.7444799999999994E-2</v>
      </c>
      <c r="EK442">
        <v>7.9151799999999994E-2</v>
      </c>
      <c r="EL442">
        <v>8.3125299999999999E-2</v>
      </c>
      <c r="EM442">
        <v>8.6405300000000004E-2</v>
      </c>
      <c r="EN442">
        <v>8.8436399999999998E-2</v>
      </c>
      <c r="EO442">
        <v>8.0692E-2</v>
      </c>
      <c r="EP442">
        <v>6.8680099999999994E-2</v>
      </c>
      <c r="EQ442">
        <v>5.8495400000000003E-2</v>
      </c>
      <c r="ER442">
        <v>4.4177800000000003E-2</v>
      </c>
      <c r="ES442">
        <v>4.3410900000000002E-2</v>
      </c>
      <c r="ET442">
        <v>47.722000000000001</v>
      </c>
      <c r="EU442">
        <v>46.944650000000003</v>
      </c>
      <c r="EV442">
        <v>46.228650000000002</v>
      </c>
      <c r="EW442">
        <v>45.703989999999997</v>
      </c>
      <c r="EX442">
        <v>45.216450000000002</v>
      </c>
      <c r="EY442">
        <v>44.880600000000001</v>
      </c>
      <c r="EZ442">
        <v>44.781730000000003</v>
      </c>
      <c r="FA442">
        <v>45.103619999999999</v>
      </c>
      <c r="FB442">
        <v>48.305439999999997</v>
      </c>
      <c r="FC442">
        <v>53.01097</v>
      </c>
      <c r="FD442">
        <v>56.837069999999997</v>
      </c>
      <c r="FE442">
        <v>59.82011</v>
      </c>
      <c r="FF442">
        <v>62.106729999999999</v>
      </c>
      <c r="FG442">
        <v>63.892319999999998</v>
      </c>
      <c r="FH442">
        <v>64.689629999999994</v>
      </c>
      <c r="FI442">
        <v>64.432010000000005</v>
      </c>
      <c r="FJ442">
        <v>62.40887</v>
      </c>
      <c r="FK442">
        <v>58.894550000000002</v>
      </c>
      <c r="FL442">
        <v>56.140389999999996</v>
      </c>
      <c r="FM442">
        <v>54.20796</v>
      </c>
      <c r="FN442">
        <v>52.60266</v>
      </c>
      <c r="FO442">
        <v>51.252420000000001</v>
      </c>
      <c r="FP442">
        <v>49.982770000000002</v>
      </c>
      <c r="FQ442">
        <v>48.943219999999997</v>
      </c>
      <c r="FR442">
        <v>2.8492999999999999E-3</v>
      </c>
      <c r="FS442">
        <v>3.5149999999999999E-3</v>
      </c>
      <c r="FT442">
        <v>0</v>
      </c>
    </row>
    <row r="443" spans="1:176" x14ac:dyDescent="0.2">
      <c r="A443" t="s">
        <v>1</v>
      </c>
      <c r="B443" t="s">
        <v>1</v>
      </c>
      <c r="C443" t="s">
        <v>1</v>
      </c>
      <c r="D443" t="s">
        <v>241</v>
      </c>
      <c r="E443">
        <v>87461</v>
      </c>
      <c r="F443">
        <v>1.502877</v>
      </c>
      <c r="G443">
        <v>1.4835659999999999</v>
      </c>
      <c r="H443">
        <v>1.481436</v>
      </c>
      <c r="I443">
        <v>1.5001249999999999</v>
      </c>
      <c r="J443">
        <v>1.5551520000000001</v>
      </c>
      <c r="K443">
        <v>1.660458</v>
      </c>
      <c r="L443">
        <v>1.880309</v>
      </c>
      <c r="M443">
        <v>2.0850300000000002</v>
      </c>
      <c r="N443">
        <v>2.379724</v>
      </c>
      <c r="O443">
        <v>2.613883</v>
      </c>
      <c r="P443">
        <v>2.786095</v>
      </c>
      <c r="Q443">
        <v>2.8240590000000001</v>
      </c>
      <c r="R443">
        <v>2.7673179999999999</v>
      </c>
      <c r="S443">
        <v>2.7539739999999999</v>
      </c>
      <c r="T443">
        <v>2.7339730000000002</v>
      </c>
      <c r="U443">
        <v>2.6651919999999998</v>
      </c>
      <c r="V443">
        <v>2.5624729999999998</v>
      </c>
      <c r="W443">
        <v>2.495463</v>
      </c>
      <c r="X443">
        <v>2.3731680000000002</v>
      </c>
      <c r="Y443">
        <v>2.208008</v>
      </c>
      <c r="Z443">
        <v>2.045928</v>
      </c>
      <c r="AA443">
        <v>1.8497349999999999</v>
      </c>
      <c r="AB443">
        <v>1.6832400000000001</v>
      </c>
      <c r="AC443">
        <v>1.5857410000000001</v>
      </c>
      <c r="AD443">
        <v>3.4217400000000002E-2</v>
      </c>
      <c r="AE443">
        <v>2.9839899999999999E-2</v>
      </c>
      <c r="AF443">
        <v>3.1376399999999999E-2</v>
      </c>
      <c r="AG443">
        <v>2.97597E-2</v>
      </c>
      <c r="AH443">
        <v>2.9004499999999999E-2</v>
      </c>
      <c r="AI443">
        <v>2.5478799999999999E-2</v>
      </c>
      <c r="AJ443">
        <v>3.48206E-2</v>
      </c>
      <c r="AK443">
        <v>3.7329599999999998E-2</v>
      </c>
      <c r="AL443">
        <v>3.81436E-2</v>
      </c>
      <c r="AM443">
        <v>3.9224599999999998E-2</v>
      </c>
      <c r="AN443">
        <v>4.9992500000000002E-2</v>
      </c>
      <c r="AO443">
        <v>5.5219999999999998E-2</v>
      </c>
      <c r="AP443">
        <v>6.0280599999999997E-2</v>
      </c>
      <c r="AQ443">
        <v>6.1021199999999998E-2</v>
      </c>
      <c r="AR443">
        <v>6.3246800000000006E-2</v>
      </c>
      <c r="AS443">
        <v>6.4750199999999994E-2</v>
      </c>
      <c r="AT443">
        <v>7.1161799999999997E-2</v>
      </c>
      <c r="AU443">
        <v>7.2297899999999998E-2</v>
      </c>
      <c r="AV443">
        <v>7.5138700000000003E-2</v>
      </c>
      <c r="AW443">
        <v>6.7108100000000004E-2</v>
      </c>
      <c r="AX443">
        <v>5.54785E-2</v>
      </c>
      <c r="AY443">
        <v>4.7616499999999999E-2</v>
      </c>
      <c r="AZ443">
        <v>3.4047099999999997E-2</v>
      </c>
      <c r="BA443">
        <v>3.3311100000000003E-2</v>
      </c>
      <c r="BB443">
        <v>3.7061299999999998E-2</v>
      </c>
      <c r="BC443">
        <v>3.2522200000000001E-2</v>
      </c>
      <c r="BD443">
        <v>3.40822E-2</v>
      </c>
      <c r="BE443">
        <v>3.2566499999999998E-2</v>
      </c>
      <c r="BF443">
        <v>3.1550500000000002E-2</v>
      </c>
      <c r="BG443">
        <v>2.8285100000000001E-2</v>
      </c>
      <c r="BH443">
        <v>3.8116400000000002E-2</v>
      </c>
      <c r="BI443">
        <v>4.06334E-2</v>
      </c>
      <c r="BJ443">
        <v>4.21623E-2</v>
      </c>
      <c r="BK443">
        <v>4.3120699999999998E-2</v>
      </c>
      <c r="BL443">
        <v>5.4122200000000002E-2</v>
      </c>
      <c r="BM443">
        <v>5.96333E-2</v>
      </c>
      <c r="BN443">
        <v>6.4458699999999994E-2</v>
      </c>
      <c r="BO443">
        <v>6.5130099999999996E-2</v>
      </c>
      <c r="BP443">
        <v>6.7361199999999996E-2</v>
      </c>
      <c r="BQ443">
        <v>6.8937799999999994E-2</v>
      </c>
      <c r="BR443">
        <v>7.4813299999999999E-2</v>
      </c>
      <c r="BS443">
        <v>7.6516799999999996E-2</v>
      </c>
      <c r="BT443">
        <v>7.91766E-2</v>
      </c>
      <c r="BU443">
        <v>7.1100399999999994E-2</v>
      </c>
      <c r="BV443">
        <v>5.9141199999999998E-2</v>
      </c>
      <c r="BW443">
        <v>5.0645200000000001E-2</v>
      </c>
      <c r="BX443">
        <v>3.6795099999999997E-2</v>
      </c>
      <c r="BY443">
        <v>3.6014699999999997E-2</v>
      </c>
      <c r="BZ443">
        <v>3.9031000000000003E-2</v>
      </c>
      <c r="CA443">
        <v>3.4379899999999998E-2</v>
      </c>
      <c r="CB443">
        <v>3.5956200000000001E-2</v>
      </c>
      <c r="CC443">
        <v>3.45105E-2</v>
      </c>
      <c r="CD443">
        <v>3.33139E-2</v>
      </c>
      <c r="CE443">
        <v>3.0228700000000001E-2</v>
      </c>
      <c r="CF443">
        <v>4.03991E-2</v>
      </c>
      <c r="CG443">
        <v>4.2921500000000001E-2</v>
      </c>
      <c r="CH443">
        <v>4.4945699999999998E-2</v>
      </c>
      <c r="CI443">
        <v>4.5819100000000001E-2</v>
      </c>
      <c r="CJ443">
        <v>5.6982499999999998E-2</v>
      </c>
      <c r="CK443">
        <v>6.2689999999999996E-2</v>
      </c>
      <c r="CL443">
        <v>6.7352400000000007E-2</v>
      </c>
      <c r="CM443">
        <v>6.7975999999999995E-2</v>
      </c>
      <c r="CN443">
        <v>7.0210800000000004E-2</v>
      </c>
      <c r="CO443">
        <v>7.1838200000000005E-2</v>
      </c>
      <c r="CP443">
        <v>7.7342300000000003E-2</v>
      </c>
      <c r="CQ443">
        <v>7.9438800000000004E-2</v>
      </c>
      <c r="CR443">
        <v>8.1973199999999996E-2</v>
      </c>
      <c r="CS443">
        <v>7.3865399999999998E-2</v>
      </c>
      <c r="CT443">
        <v>6.1677900000000001E-2</v>
      </c>
      <c r="CU443">
        <v>5.2742799999999999E-2</v>
      </c>
      <c r="CV443">
        <v>3.8698400000000001E-2</v>
      </c>
      <c r="CW443">
        <v>3.7887200000000003E-2</v>
      </c>
      <c r="CX443">
        <v>4.1000700000000001E-2</v>
      </c>
      <c r="CY443">
        <v>3.6237699999999998E-2</v>
      </c>
      <c r="CZ443">
        <v>3.7830200000000001E-2</v>
      </c>
      <c r="DA443">
        <v>3.6454399999999998E-2</v>
      </c>
      <c r="DB443">
        <v>3.5077299999999999E-2</v>
      </c>
      <c r="DC443">
        <v>3.2172300000000001E-2</v>
      </c>
      <c r="DD443">
        <v>4.2681799999999999E-2</v>
      </c>
      <c r="DE443">
        <v>4.5209699999999998E-2</v>
      </c>
      <c r="DF443">
        <v>4.7729000000000001E-2</v>
      </c>
      <c r="DG443">
        <v>4.8517400000000002E-2</v>
      </c>
      <c r="DH443">
        <v>5.9842800000000002E-2</v>
      </c>
      <c r="DI443">
        <v>6.5746600000000002E-2</v>
      </c>
      <c r="DJ443">
        <v>7.0246199999999995E-2</v>
      </c>
      <c r="DK443">
        <v>7.0821800000000004E-2</v>
      </c>
      <c r="DL443">
        <v>7.3060399999999998E-2</v>
      </c>
      <c r="DM443">
        <v>7.4738499999999999E-2</v>
      </c>
      <c r="DN443">
        <v>7.9871300000000006E-2</v>
      </c>
      <c r="DO443">
        <v>8.2360699999999995E-2</v>
      </c>
      <c r="DP443">
        <v>8.4769800000000006E-2</v>
      </c>
      <c r="DQ443">
        <v>7.6630400000000001E-2</v>
      </c>
      <c r="DR443">
        <v>6.4214599999999997E-2</v>
      </c>
      <c r="DS443">
        <v>5.48405E-2</v>
      </c>
      <c r="DT443">
        <v>4.0601600000000002E-2</v>
      </c>
      <c r="DU443">
        <v>3.9759700000000002E-2</v>
      </c>
      <c r="DV443">
        <v>4.3844500000000002E-2</v>
      </c>
      <c r="DW443">
        <v>3.8920000000000003E-2</v>
      </c>
      <c r="DX443">
        <v>4.0536099999999999E-2</v>
      </c>
      <c r="DY443">
        <v>3.9261200000000003E-2</v>
      </c>
      <c r="DZ443">
        <v>3.7623299999999998E-2</v>
      </c>
      <c r="EA443">
        <v>3.4978500000000003E-2</v>
      </c>
      <c r="EB443">
        <v>4.59776E-2</v>
      </c>
      <c r="EC443">
        <v>4.8513500000000001E-2</v>
      </c>
      <c r="ED443">
        <v>5.1747700000000001E-2</v>
      </c>
      <c r="EE443">
        <v>5.2413500000000002E-2</v>
      </c>
      <c r="EF443">
        <v>6.3972500000000002E-2</v>
      </c>
      <c r="EG443">
        <v>7.016E-2</v>
      </c>
      <c r="EH443">
        <v>7.4424299999999999E-2</v>
      </c>
      <c r="EI443">
        <v>7.4930700000000003E-2</v>
      </c>
      <c r="EJ443">
        <v>7.7174699999999999E-2</v>
      </c>
      <c r="EK443">
        <v>7.8926200000000002E-2</v>
      </c>
      <c r="EL443">
        <v>8.3522799999999994E-2</v>
      </c>
      <c r="EM443">
        <v>8.6579600000000007E-2</v>
      </c>
      <c r="EN443">
        <v>8.8807700000000003E-2</v>
      </c>
      <c r="EO443">
        <v>8.0622600000000003E-2</v>
      </c>
      <c r="EP443">
        <v>6.7877300000000002E-2</v>
      </c>
      <c r="EQ443">
        <v>5.7869200000000003E-2</v>
      </c>
      <c r="ER443">
        <v>4.3349600000000002E-2</v>
      </c>
      <c r="ES443">
        <v>4.2463300000000002E-2</v>
      </c>
      <c r="ET443">
        <v>44.600149999999999</v>
      </c>
      <c r="EU443">
        <v>43.36063</v>
      </c>
      <c r="EV443">
        <v>42.331870000000002</v>
      </c>
      <c r="EW443">
        <v>41.701909999999998</v>
      </c>
      <c r="EX443">
        <v>41.153700000000001</v>
      </c>
      <c r="EY443">
        <v>40.983350000000002</v>
      </c>
      <c r="EZ443">
        <v>40.533439999999999</v>
      </c>
      <c r="FA443">
        <v>41.197299999999998</v>
      </c>
      <c r="FB443">
        <v>45.745019999999997</v>
      </c>
      <c r="FC443">
        <v>52.078299999999999</v>
      </c>
      <c r="FD443">
        <v>56.835239999999999</v>
      </c>
      <c r="FE443">
        <v>60.96996</v>
      </c>
      <c r="FF443">
        <v>63.234859999999998</v>
      </c>
      <c r="FG443">
        <v>65.521240000000006</v>
      </c>
      <c r="FH443">
        <v>66.482659999999996</v>
      </c>
      <c r="FI443">
        <v>66.710819999999998</v>
      </c>
      <c r="FJ443">
        <v>64.136709999999994</v>
      </c>
      <c r="FK443">
        <v>58.769750000000002</v>
      </c>
      <c r="FL443">
        <v>55.120840000000001</v>
      </c>
      <c r="FM443">
        <v>52.3033</v>
      </c>
      <c r="FN443">
        <v>50.307879999999997</v>
      </c>
      <c r="FO443">
        <v>48.251330000000003</v>
      </c>
      <c r="FP443">
        <v>46.52901</v>
      </c>
      <c r="FQ443">
        <v>45.311639999999997</v>
      </c>
      <c r="FR443">
        <v>2.8492999999999999E-3</v>
      </c>
      <c r="FS443">
        <v>3.5149999999999999E-3</v>
      </c>
      <c r="FT443">
        <v>0</v>
      </c>
    </row>
    <row r="444" spans="1:176" x14ac:dyDescent="0.2">
      <c r="A444" t="s">
        <v>1</v>
      </c>
      <c r="B444" t="s">
        <v>1</v>
      </c>
      <c r="C444" t="s">
        <v>1</v>
      </c>
      <c r="D444" t="s">
        <v>231</v>
      </c>
      <c r="E444">
        <v>87461</v>
      </c>
      <c r="F444">
        <v>1.7044189999999999</v>
      </c>
      <c r="G444">
        <v>1.6392979999999999</v>
      </c>
      <c r="H444">
        <v>1.596355</v>
      </c>
      <c r="I444">
        <v>1.5819639999999999</v>
      </c>
      <c r="J444">
        <v>1.6067629999999999</v>
      </c>
      <c r="K444">
        <v>1.7005920000000001</v>
      </c>
      <c r="L444">
        <v>1.8301419999999999</v>
      </c>
      <c r="M444">
        <v>2.152876</v>
      </c>
      <c r="N444">
        <v>2.6486879999999999</v>
      </c>
      <c r="O444">
        <v>3.094249</v>
      </c>
      <c r="P444">
        <v>3.465862</v>
      </c>
      <c r="Q444">
        <v>3.6959759999999999</v>
      </c>
      <c r="R444">
        <v>3.7955770000000002</v>
      </c>
      <c r="S444">
        <v>3.8970280000000002</v>
      </c>
      <c r="T444">
        <v>3.958307</v>
      </c>
      <c r="U444">
        <v>3.9081899999999998</v>
      </c>
      <c r="V444">
        <v>3.7361490000000002</v>
      </c>
      <c r="W444">
        <v>3.3233350000000002</v>
      </c>
      <c r="X444">
        <v>2.9315869999999999</v>
      </c>
      <c r="Y444">
        <v>2.6598959999999998</v>
      </c>
      <c r="Z444">
        <v>2.5100250000000002</v>
      </c>
      <c r="AA444">
        <v>2.2804090000000001</v>
      </c>
      <c r="AB444">
        <v>2.0014379999999998</v>
      </c>
      <c r="AC444">
        <v>1.8209329999999999</v>
      </c>
      <c r="AD444">
        <v>2.7792000000000001E-2</v>
      </c>
      <c r="AE444">
        <v>2.5010600000000001E-2</v>
      </c>
      <c r="AF444">
        <v>2.20588E-2</v>
      </c>
      <c r="AG444">
        <v>2.25372E-2</v>
      </c>
      <c r="AH444">
        <v>1.3885E-2</v>
      </c>
      <c r="AI444">
        <v>1.9186399999999999E-2</v>
      </c>
      <c r="AJ444">
        <v>4.7296600000000001E-2</v>
      </c>
      <c r="AK444">
        <v>4.3035799999999999E-2</v>
      </c>
      <c r="AL444">
        <v>5.77125E-2</v>
      </c>
      <c r="AM444">
        <v>6.7341600000000001E-2</v>
      </c>
      <c r="AN444">
        <v>7.2863200000000003E-2</v>
      </c>
      <c r="AO444">
        <v>7.8444399999999997E-2</v>
      </c>
      <c r="AP444">
        <v>8.2046900000000006E-2</v>
      </c>
      <c r="AQ444">
        <v>7.7854900000000005E-2</v>
      </c>
      <c r="AR444">
        <v>7.5808100000000003E-2</v>
      </c>
      <c r="AS444">
        <v>7.1951100000000004E-2</v>
      </c>
      <c r="AT444">
        <v>7.0219000000000004E-2</v>
      </c>
      <c r="AU444">
        <v>6.2208100000000002E-2</v>
      </c>
      <c r="AV444">
        <v>5.4295499999999997E-2</v>
      </c>
      <c r="AW444">
        <v>5.0672000000000002E-2</v>
      </c>
      <c r="AX444">
        <v>5.5738500000000003E-2</v>
      </c>
      <c r="AY444">
        <v>3.3763300000000003E-2</v>
      </c>
      <c r="AZ444">
        <v>3.4603700000000001E-2</v>
      </c>
      <c r="BA444">
        <v>2.9529300000000001E-2</v>
      </c>
      <c r="BB444">
        <v>3.2618099999999997E-2</v>
      </c>
      <c r="BC444">
        <v>2.9747900000000001E-2</v>
      </c>
      <c r="BD444">
        <v>2.64928E-2</v>
      </c>
      <c r="BE444">
        <v>2.6826099999999999E-2</v>
      </c>
      <c r="BF444">
        <v>1.83532E-2</v>
      </c>
      <c r="BG444">
        <v>2.3854299999999998E-2</v>
      </c>
      <c r="BH444">
        <v>5.2317900000000001E-2</v>
      </c>
      <c r="BI444">
        <v>4.9028700000000001E-2</v>
      </c>
      <c r="BJ444">
        <v>6.4031699999999997E-2</v>
      </c>
      <c r="BK444">
        <v>7.3792800000000006E-2</v>
      </c>
      <c r="BL444">
        <v>8.0246899999999996E-2</v>
      </c>
      <c r="BM444">
        <v>8.5665900000000003E-2</v>
      </c>
      <c r="BN444">
        <v>8.9411900000000002E-2</v>
      </c>
      <c r="BO444">
        <v>8.5466100000000003E-2</v>
      </c>
      <c r="BP444">
        <v>8.3595699999999995E-2</v>
      </c>
      <c r="BQ444">
        <v>7.9631400000000005E-2</v>
      </c>
      <c r="BR444">
        <v>7.7820700000000007E-2</v>
      </c>
      <c r="BS444">
        <v>6.9666099999999995E-2</v>
      </c>
      <c r="BT444">
        <v>6.2190599999999999E-2</v>
      </c>
      <c r="BU444">
        <v>5.8196499999999998E-2</v>
      </c>
      <c r="BV444">
        <v>6.2767900000000001E-2</v>
      </c>
      <c r="BW444">
        <v>4.04867E-2</v>
      </c>
      <c r="BX444">
        <v>4.0037799999999998E-2</v>
      </c>
      <c r="BY444">
        <v>3.5080600000000003E-2</v>
      </c>
      <c r="BZ444">
        <v>3.5960600000000002E-2</v>
      </c>
      <c r="CA444">
        <v>3.3029000000000003E-2</v>
      </c>
      <c r="CB444">
        <v>2.9563800000000001E-2</v>
      </c>
      <c r="CC444">
        <v>2.9796599999999999E-2</v>
      </c>
      <c r="CD444">
        <v>2.14478E-2</v>
      </c>
      <c r="CE444">
        <v>2.7087300000000002E-2</v>
      </c>
      <c r="CF444">
        <v>5.5795699999999997E-2</v>
      </c>
      <c r="CG444">
        <v>5.3179299999999999E-2</v>
      </c>
      <c r="CH444">
        <v>6.8408399999999994E-2</v>
      </c>
      <c r="CI444">
        <v>7.8260899999999994E-2</v>
      </c>
      <c r="CJ444">
        <v>8.5360900000000003E-2</v>
      </c>
      <c r="CK444">
        <v>9.0667399999999995E-2</v>
      </c>
      <c r="CL444">
        <v>9.4512799999999994E-2</v>
      </c>
      <c r="CM444">
        <v>9.0737600000000002E-2</v>
      </c>
      <c r="CN444">
        <v>8.8989299999999993E-2</v>
      </c>
      <c r="CO444">
        <v>8.4950800000000007E-2</v>
      </c>
      <c r="CP444">
        <v>8.3085599999999996E-2</v>
      </c>
      <c r="CQ444">
        <v>7.4831599999999998E-2</v>
      </c>
      <c r="CR444">
        <v>6.7658800000000005E-2</v>
      </c>
      <c r="CS444">
        <v>6.3408000000000006E-2</v>
      </c>
      <c r="CT444">
        <v>6.7636500000000002E-2</v>
      </c>
      <c r="CU444">
        <v>4.5143299999999997E-2</v>
      </c>
      <c r="CV444">
        <v>4.3801399999999997E-2</v>
      </c>
      <c r="CW444">
        <v>3.8925399999999999E-2</v>
      </c>
      <c r="CX444">
        <v>3.9303100000000001E-2</v>
      </c>
      <c r="CY444">
        <v>3.6310000000000002E-2</v>
      </c>
      <c r="CZ444">
        <v>3.2634700000000003E-2</v>
      </c>
      <c r="DA444">
        <v>3.27671E-2</v>
      </c>
      <c r="DB444">
        <v>2.4542399999999999E-2</v>
      </c>
      <c r="DC444">
        <v>3.0320199999999999E-2</v>
      </c>
      <c r="DD444">
        <v>5.92735E-2</v>
      </c>
      <c r="DE444">
        <v>5.7329900000000003E-2</v>
      </c>
      <c r="DF444">
        <v>7.2785100000000005E-2</v>
      </c>
      <c r="DG444">
        <v>8.2728899999999994E-2</v>
      </c>
      <c r="DH444">
        <v>9.0474899999999997E-2</v>
      </c>
      <c r="DI444">
        <v>9.5669000000000004E-2</v>
      </c>
      <c r="DJ444">
        <v>9.9613800000000002E-2</v>
      </c>
      <c r="DK444">
        <v>9.6008999999999997E-2</v>
      </c>
      <c r="DL444">
        <v>9.4382999999999995E-2</v>
      </c>
      <c r="DM444">
        <v>9.0270100000000006E-2</v>
      </c>
      <c r="DN444">
        <v>8.8350499999999998E-2</v>
      </c>
      <c r="DO444">
        <v>7.9996999999999999E-2</v>
      </c>
      <c r="DP444">
        <v>7.3126999999999998E-2</v>
      </c>
      <c r="DQ444">
        <v>6.8619399999999997E-2</v>
      </c>
      <c r="DR444">
        <v>7.2505100000000003E-2</v>
      </c>
      <c r="DS444">
        <v>4.9799900000000001E-2</v>
      </c>
      <c r="DT444">
        <v>4.7565099999999999E-2</v>
      </c>
      <c r="DU444">
        <v>4.2770299999999997E-2</v>
      </c>
      <c r="DV444">
        <v>4.41292E-2</v>
      </c>
      <c r="DW444">
        <v>4.1047300000000002E-2</v>
      </c>
      <c r="DX444">
        <v>3.7068700000000003E-2</v>
      </c>
      <c r="DY444">
        <v>3.7055999999999999E-2</v>
      </c>
      <c r="DZ444">
        <v>2.9010600000000001E-2</v>
      </c>
      <c r="EA444">
        <v>3.4988100000000001E-2</v>
      </c>
      <c r="EB444">
        <v>6.4294799999999999E-2</v>
      </c>
      <c r="EC444">
        <v>6.3322699999999996E-2</v>
      </c>
      <c r="ED444">
        <v>7.9104400000000005E-2</v>
      </c>
      <c r="EE444">
        <v>8.9180099999999998E-2</v>
      </c>
      <c r="EF444">
        <v>9.7858700000000007E-2</v>
      </c>
      <c r="EG444">
        <v>0.10289040000000001</v>
      </c>
      <c r="EH444">
        <v>0.1069788</v>
      </c>
      <c r="EI444">
        <v>0.1036202</v>
      </c>
      <c r="EJ444">
        <v>0.1021706</v>
      </c>
      <c r="EK444">
        <v>9.7950499999999996E-2</v>
      </c>
      <c r="EL444">
        <v>9.5952099999999999E-2</v>
      </c>
      <c r="EM444">
        <v>8.7455099999999994E-2</v>
      </c>
      <c r="EN444">
        <v>8.1022200000000003E-2</v>
      </c>
      <c r="EO444">
        <v>7.61439E-2</v>
      </c>
      <c r="EP444">
        <v>7.9534599999999997E-2</v>
      </c>
      <c r="EQ444">
        <v>5.6523299999999999E-2</v>
      </c>
      <c r="ER444">
        <v>5.2999200000000003E-2</v>
      </c>
      <c r="ES444">
        <v>4.8321599999999999E-2</v>
      </c>
      <c r="ET444">
        <v>66.093879999999999</v>
      </c>
      <c r="EU444">
        <v>65.200749999999999</v>
      </c>
      <c r="EV444">
        <v>64.474400000000003</v>
      </c>
      <c r="EW444">
        <v>63.798679999999997</v>
      </c>
      <c r="EX444">
        <v>63.227440000000001</v>
      </c>
      <c r="EY444">
        <v>62.798990000000003</v>
      </c>
      <c r="EZ444">
        <v>62.668590000000002</v>
      </c>
      <c r="FA444">
        <v>64.270380000000003</v>
      </c>
      <c r="FB444">
        <v>66.653999999999996</v>
      </c>
      <c r="FC444">
        <v>69.488910000000004</v>
      </c>
      <c r="FD444">
        <v>72.37679</v>
      </c>
      <c r="FE444">
        <v>75.190510000000003</v>
      </c>
      <c r="FF444">
        <v>77.619669999999999</v>
      </c>
      <c r="FG444">
        <v>79.341070000000002</v>
      </c>
      <c r="FH444">
        <v>80.269379999999998</v>
      </c>
      <c r="FI444">
        <v>80.576859999999996</v>
      </c>
      <c r="FJ444">
        <v>80.235249999999994</v>
      </c>
      <c r="FK444">
        <v>79.137479999999996</v>
      </c>
      <c r="FL444">
        <v>77.275660000000002</v>
      </c>
      <c r="FM444">
        <v>74.724050000000005</v>
      </c>
      <c r="FN444">
        <v>71.763000000000005</v>
      </c>
      <c r="FO444">
        <v>69.566310000000001</v>
      </c>
      <c r="FP444">
        <v>68.047529999999995</v>
      </c>
      <c r="FQ444">
        <v>66.888720000000006</v>
      </c>
      <c r="FR444">
        <v>5.5821999999999998E-3</v>
      </c>
      <c r="FS444">
        <v>6.4984999999999999E-3</v>
      </c>
      <c r="FT444">
        <v>8.2470000000000009E-3</v>
      </c>
    </row>
    <row r="445" spans="1:176" x14ac:dyDescent="0.2">
      <c r="A445" t="s">
        <v>1</v>
      </c>
      <c r="B445" t="s">
        <v>1</v>
      </c>
      <c r="C445" t="s">
        <v>1</v>
      </c>
      <c r="D445" t="s">
        <v>242</v>
      </c>
      <c r="E445">
        <v>87461</v>
      </c>
      <c r="F445">
        <v>1.7636259999999999</v>
      </c>
      <c r="G445">
        <v>1.692172</v>
      </c>
      <c r="H445">
        <v>1.647017</v>
      </c>
      <c r="I445">
        <v>1.633772</v>
      </c>
      <c r="J445">
        <v>1.658919</v>
      </c>
      <c r="K445">
        <v>1.765204</v>
      </c>
      <c r="L445">
        <v>1.9182859999999999</v>
      </c>
      <c r="M445">
        <v>2.2253150000000002</v>
      </c>
      <c r="N445">
        <v>2.7408260000000002</v>
      </c>
      <c r="O445">
        <v>3.2194539999999998</v>
      </c>
      <c r="P445">
        <v>3.641858</v>
      </c>
      <c r="Q445">
        <v>3.8915440000000001</v>
      </c>
      <c r="R445">
        <v>3.9946359999999999</v>
      </c>
      <c r="S445">
        <v>4.1107490000000002</v>
      </c>
      <c r="T445">
        <v>4.18154</v>
      </c>
      <c r="U445">
        <v>4.1434490000000004</v>
      </c>
      <c r="V445">
        <v>3.959981</v>
      </c>
      <c r="W445">
        <v>3.5255529999999999</v>
      </c>
      <c r="X445">
        <v>3.1044040000000002</v>
      </c>
      <c r="Y445">
        <v>2.8259720000000002</v>
      </c>
      <c r="Z445">
        <v>2.6788249999999998</v>
      </c>
      <c r="AA445">
        <v>2.3806630000000002</v>
      </c>
      <c r="AB445">
        <v>2.08371</v>
      </c>
      <c r="AC445">
        <v>1.8876139999999999</v>
      </c>
      <c r="AD445">
        <v>2.9568899999999999E-2</v>
      </c>
      <c r="AE445">
        <v>2.65163E-2</v>
      </c>
      <c r="AF445">
        <v>2.2808100000000001E-2</v>
      </c>
      <c r="AG445">
        <v>2.3511799999999999E-2</v>
      </c>
      <c r="AH445">
        <v>1.53054E-2</v>
      </c>
      <c r="AI445">
        <v>2.0485300000000001E-2</v>
      </c>
      <c r="AJ445">
        <v>4.6190500000000002E-2</v>
      </c>
      <c r="AK445">
        <v>4.46719E-2</v>
      </c>
      <c r="AL445">
        <v>6.0355899999999997E-2</v>
      </c>
      <c r="AM445">
        <v>7.3442499999999994E-2</v>
      </c>
      <c r="AN445">
        <v>7.9259800000000005E-2</v>
      </c>
      <c r="AO445">
        <v>8.54134E-2</v>
      </c>
      <c r="AP445">
        <v>9.0207700000000002E-2</v>
      </c>
      <c r="AQ445">
        <v>8.5998199999999997E-2</v>
      </c>
      <c r="AR445">
        <v>8.2833199999999996E-2</v>
      </c>
      <c r="AS445">
        <v>7.8330300000000005E-2</v>
      </c>
      <c r="AT445">
        <v>7.5556100000000001E-2</v>
      </c>
      <c r="AU445">
        <v>6.6232700000000005E-2</v>
      </c>
      <c r="AV445">
        <v>5.6549599999999998E-2</v>
      </c>
      <c r="AW445">
        <v>4.9818899999999999E-2</v>
      </c>
      <c r="AX445">
        <v>5.3850200000000001E-2</v>
      </c>
      <c r="AY445">
        <v>3.2132099999999997E-2</v>
      </c>
      <c r="AZ445">
        <v>3.4743799999999998E-2</v>
      </c>
      <c r="BA445">
        <v>2.9573700000000001E-2</v>
      </c>
      <c r="BB445">
        <v>3.4395000000000002E-2</v>
      </c>
      <c r="BC445">
        <v>3.1253599999999999E-2</v>
      </c>
      <c r="BD445">
        <v>2.7242100000000002E-2</v>
      </c>
      <c r="BE445">
        <v>2.7800800000000001E-2</v>
      </c>
      <c r="BF445">
        <v>1.9773499999999999E-2</v>
      </c>
      <c r="BG445">
        <v>2.5153200000000001E-2</v>
      </c>
      <c r="BH445">
        <v>5.1211800000000002E-2</v>
      </c>
      <c r="BI445">
        <v>5.06647E-2</v>
      </c>
      <c r="BJ445">
        <v>6.6675100000000001E-2</v>
      </c>
      <c r="BK445">
        <v>7.9893699999999998E-2</v>
      </c>
      <c r="BL445">
        <v>8.6643600000000001E-2</v>
      </c>
      <c r="BM445">
        <v>9.2634900000000006E-2</v>
      </c>
      <c r="BN445">
        <v>9.7572699999999998E-2</v>
      </c>
      <c r="BO445">
        <v>9.3609300000000006E-2</v>
      </c>
      <c r="BP445">
        <v>9.0620800000000001E-2</v>
      </c>
      <c r="BQ445">
        <v>8.6010699999999995E-2</v>
      </c>
      <c r="BR445">
        <v>8.3157800000000004E-2</v>
      </c>
      <c r="BS445">
        <v>7.3690800000000001E-2</v>
      </c>
      <c r="BT445">
        <v>6.4444799999999997E-2</v>
      </c>
      <c r="BU445">
        <v>5.7343400000000003E-2</v>
      </c>
      <c r="BV445">
        <v>6.0879700000000002E-2</v>
      </c>
      <c r="BW445">
        <v>3.8855500000000001E-2</v>
      </c>
      <c r="BX445">
        <v>4.0177900000000003E-2</v>
      </c>
      <c r="BY445">
        <v>3.5125099999999999E-2</v>
      </c>
      <c r="BZ445">
        <v>3.7737600000000003E-2</v>
      </c>
      <c r="CA445">
        <v>3.4534599999999999E-2</v>
      </c>
      <c r="CB445">
        <v>3.0313099999999999E-2</v>
      </c>
      <c r="CC445">
        <v>3.0771300000000001E-2</v>
      </c>
      <c r="CD445">
        <v>2.2868099999999999E-2</v>
      </c>
      <c r="CE445">
        <v>2.8386100000000001E-2</v>
      </c>
      <c r="CF445">
        <v>5.4689599999999998E-2</v>
      </c>
      <c r="CG445">
        <v>5.4815299999999997E-2</v>
      </c>
      <c r="CH445">
        <v>7.1051799999999998E-2</v>
      </c>
      <c r="CI445">
        <v>8.4361699999999998E-2</v>
      </c>
      <c r="CJ445">
        <v>9.1757500000000006E-2</v>
      </c>
      <c r="CK445">
        <v>9.7636399999999998E-2</v>
      </c>
      <c r="CL445">
        <v>0.1026736</v>
      </c>
      <c r="CM445">
        <v>9.8880800000000005E-2</v>
      </c>
      <c r="CN445">
        <v>9.6014500000000003E-2</v>
      </c>
      <c r="CO445">
        <v>9.1329999999999995E-2</v>
      </c>
      <c r="CP445">
        <v>8.8422700000000007E-2</v>
      </c>
      <c r="CQ445">
        <v>7.8856200000000001E-2</v>
      </c>
      <c r="CR445">
        <v>6.99129E-2</v>
      </c>
      <c r="CS445">
        <v>6.2554899999999997E-2</v>
      </c>
      <c r="CT445">
        <v>6.5748299999999996E-2</v>
      </c>
      <c r="CU445">
        <v>4.3512099999999998E-2</v>
      </c>
      <c r="CV445">
        <v>4.3941500000000001E-2</v>
      </c>
      <c r="CW445">
        <v>3.8969900000000002E-2</v>
      </c>
      <c r="CX445">
        <v>4.1080100000000001E-2</v>
      </c>
      <c r="CY445">
        <v>3.7815700000000001E-2</v>
      </c>
      <c r="CZ445">
        <v>3.3383999999999997E-2</v>
      </c>
      <c r="DA445">
        <v>3.3741800000000002E-2</v>
      </c>
      <c r="DB445">
        <v>2.5962800000000001E-2</v>
      </c>
      <c r="DC445">
        <v>3.1619099999999997E-2</v>
      </c>
      <c r="DD445">
        <v>5.8167400000000001E-2</v>
      </c>
      <c r="DE445">
        <v>5.8965900000000002E-2</v>
      </c>
      <c r="DF445">
        <v>7.5428499999999996E-2</v>
      </c>
      <c r="DG445">
        <v>8.88298E-2</v>
      </c>
      <c r="DH445">
        <v>9.6871499999999999E-2</v>
      </c>
      <c r="DI445">
        <v>0.10263799999999999</v>
      </c>
      <c r="DJ445">
        <v>0.1077746</v>
      </c>
      <c r="DK445">
        <v>0.1041522</v>
      </c>
      <c r="DL445">
        <v>0.1014081</v>
      </c>
      <c r="DM445">
        <v>9.6649399999999996E-2</v>
      </c>
      <c r="DN445">
        <v>9.3687599999999996E-2</v>
      </c>
      <c r="DO445">
        <v>8.4021700000000005E-2</v>
      </c>
      <c r="DP445">
        <v>7.5381100000000006E-2</v>
      </c>
      <c r="DQ445">
        <v>6.7766300000000002E-2</v>
      </c>
      <c r="DR445">
        <v>7.0616799999999993E-2</v>
      </c>
      <c r="DS445">
        <v>4.8168700000000002E-2</v>
      </c>
      <c r="DT445">
        <v>4.77051E-2</v>
      </c>
      <c r="DU445">
        <v>4.28148E-2</v>
      </c>
      <c r="DV445">
        <v>4.5906200000000001E-2</v>
      </c>
      <c r="DW445">
        <v>4.2553000000000001E-2</v>
      </c>
      <c r="DX445">
        <v>3.7817999999999997E-2</v>
      </c>
      <c r="DY445">
        <v>3.8030700000000001E-2</v>
      </c>
      <c r="DZ445">
        <v>3.04309E-2</v>
      </c>
      <c r="EA445">
        <v>3.6286899999999997E-2</v>
      </c>
      <c r="EB445">
        <v>6.31887E-2</v>
      </c>
      <c r="EC445">
        <v>6.4958699999999994E-2</v>
      </c>
      <c r="ED445">
        <v>8.1747799999999995E-2</v>
      </c>
      <c r="EE445">
        <v>9.5281000000000005E-2</v>
      </c>
      <c r="EF445">
        <v>0.1042553</v>
      </c>
      <c r="EG445">
        <v>0.1098594</v>
      </c>
      <c r="EH445">
        <v>0.11513959999999999</v>
      </c>
      <c r="EI445">
        <v>0.1117634</v>
      </c>
      <c r="EJ445">
        <v>0.10919570000000001</v>
      </c>
      <c r="EK445">
        <v>0.1043297</v>
      </c>
      <c r="EL445">
        <v>0.1012892</v>
      </c>
      <c r="EM445">
        <v>9.1479699999999997E-2</v>
      </c>
      <c r="EN445">
        <v>8.3276299999999998E-2</v>
      </c>
      <c r="EO445">
        <v>7.5290800000000005E-2</v>
      </c>
      <c r="EP445">
        <v>7.7646300000000001E-2</v>
      </c>
      <c r="EQ445">
        <v>5.4892099999999999E-2</v>
      </c>
      <c r="ER445">
        <v>5.3139199999999998E-2</v>
      </c>
      <c r="ES445">
        <v>4.8366100000000002E-2</v>
      </c>
      <c r="ET445">
        <v>68.398830000000004</v>
      </c>
      <c r="EU445">
        <v>67.279060000000001</v>
      </c>
      <c r="EV445">
        <v>66.511089999999996</v>
      </c>
      <c r="EW445">
        <v>65.806169999999995</v>
      </c>
      <c r="EX445">
        <v>65.124350000000007</v>
      </c>
      <c r="EY445">
        <v>64.773859999999999</v>
      </c>
      <c r="EZ445">
        <v>64.372479999999996</v>
      </c>
      <c r="FA445">
        <v>65.43177</v>
      </c>
      <c r="FB445">
        <v>67.388220000000004</v>
      </c>
      <c r="FC445">
        <v>70.671180000000007</v>
      </c>
      <c r="FD445">
        <v>74.100189999999998</v>
      </c>
      <c r="FE445">
        <v>76.866780000000006</v>
      </c>
      <c r="FF445">
        <v>79.581519999999998</v>
      </c>
      <c r="FG445">
        <v>81.463570000000004</v>
      </c>
      <c r="FH445">
        <v>82.766649999999998</v>
      </c>
      <c r="FI445">
        <v>83.715919999999997</v>
      </c>
      <c r="FJ445">
        <v>83.524889999999999</v>
      </c>
      <c r="FK445">
        <v>82.41431</v>
      </c>
      <c r="FL445">
        <v>80.485050000000001</v>
      </c>
      <c r="FM445">
        <v>77.615039999999993</v>
      </c>
      <c r="FN445">
        <v>73.851870000000005</v>
      </c>
      <c r="FO445">
        <v>71.348690000000005</v>
      </c>
      <c r="FP445">
        <v>69.339590000000001</v>
      </c>
      <c r="FQ445">
        <v>67.935969999999998</v>
      </c>
      <c r="FR445">
        <v>5.5821999999999998E-3</v>
      </c>
      <c r="FS445">
        <v>6.4984999999999999E-3</v>
      </c>
      <c r="FT445">
        <v>8.2470000000000009E-3</v>
      </c>
    </row>
    <row r="446" spans="1:176" x14ac:dyDescent="0.2">
      <c r="A446" t="s">
        <v>1</v>
      </c>
      <c r="B446" t="s">
        <v>1</v>
      </c>
      <c r="C446" t="s">
        <v>1</v>
      </c>
      <c r="D446" t="s">
        <v>232</v>
      </c>
      <c r="E446">
        <v>87461</v>
      </c>
      <c r="F446">
        <v>1.614028</v>
      </c>
      <c r="G446">
        <v>1.558792</v>
      </c>
      <c r="H446">
        <v>1.5205789999999999</v>
      </c>
      <c r="I446">
        <v>1.5085310000000001</v>
      </c>
      <c r="J446">
        <v>1.5283549999999999</v>
      </c>
      <c r="K446">
        <v>1.597631</v>
      </c>
      <c r="L446">
        <v>1.7199409999999999</v>
      </c>
      <c r="M446">
        <v>2.045458</v>
      </c>
      <c r="N446">
        <v>2.5194459999999999</v>
      </c>
      <c r="O446">
        <v>2.9282979999999998</v>
      </c>
      <c r="P446">
        <v>3.2620960000000001</v>
      </c>
      <c r="Q446">
        <v>3.464985</v>
      </c>
      <c r="R446">
        <v>3.5452180000000002</v>
      </c>
      <c r="S446">
        <v>3.6414559999999998</v>
      </c>
      <c r="T446">
        <v>3.6999900000000001</v>
      </c>
      <c r="U446">
        <v>3.6574960000000001</v>
      </c>
      <c r="V446">
        <v>3.5046270000000002</v>
      </c>
      <c r="W446">
        <v>3.1202640000000001</v>
      </c>
      <c r="X446">
        <v>2.7637390000000002</v>
      </c>
      <c r="Y446">
        <v>2.5133640000000002</v>
      </c>
      <c r="Z446">
        <v>2.3718370000000002</v>
      </c>
      <c r="AA446">
        <v>2.1705649999999999</v>
      </c>
      <c r="AB446">
        <v>1.906126</v>
      </c>
      <c r="AC446">
        <v>1.7357929999999999</v>
      </c>
      <c r="AD446">
        <v>2.0597600000000001E-2</v>
      </c>
      <c r="AE446">
        <v>1.9285099999999999E-2</v>
      </c>
      <c r="AF446">
        <v>1.70621E-2</v>
      </c>
      <c r="AG446">
        <v>1.6879600000000002E-2</v>
      </c>
      <c r="AH446">
        <v>8.9645999999999997E-3</v>
      </c>
      <c r="AI446">
        <v>1.2402399999999999E-2</v>
      </c>
      <c r="AJ446">
        <v>4.1561599999999997E-2</v>
      </c>
      <c r="AK446">
        <v>3.3859E-2</v>
      </c>
      <c r="AL446">
        <v>5.0489899999999997E-2</v>
      </c>
      <c r="AM446">
        <v>5.4692600000000001E-2</v>
      </c>
      <c r="AN446">
        <v>6.1807500000000001E-2</v>
      </c>
      <c r="AO446">
        <v>6.7509799999999995E-2</v>
      </c>
      <c r="AP446">
        <v>7.06793E-2</v>
      </c>
      <c r="AQ446">
        <v>6.5958199999999995E-2</v>
      </c>
      <c r="AR446">
        <v>6.40627E-2</v>
      </c>
      <c r="AS446">
        <v>6.1492199999999997E-2</v>
      </c>
      <c r="AT446">
        <v>6.0264699999999997E-2</v>
      </c>
      <c r="AU446">
        <v>5.23256E-2</v>
      </c>
      <c r="AV446">
        <v>4.5857700000000001E-2</v>
      </c>
      <c r="AW446">
        <v>4.5114599999999998E-2</v>
      </c>
      <c r="AX446">
        <v>5.0840700000000003E-2</v>
      </c>
      <c r="AY446">
        <v>2.9216599999999999E-2</v>
      </c>
      <c r="AZ446">
        <v>2.88659E-2</v>
      </c>
      <c r="BA446">
        <v>2.4155200000000002E-2</v>
      </c>
      <c r="BB446">
        <v>2.54237E-2</v>
      </c>
      <c r="BC446">
        <v>2.4022399999999999E-2</v>
      </c>
      <c r="BD446">
        <v>2.1496100000000001E-2</v>
      </c>
      <c r="BE446">
        <v>2.11685E-2</v>
      </c>
      <c r="BF446">
        <v>1.34328E-2</v>
      </c>
      <c r="BG446">
        <v>1.70703E-2</v>
      </c>
      <c r="BH446">
        <v>4.6582899999999997E-2</v>
      </c>
      <c r="BI446">
        <v>3.98518E-2</v>
      </c>
      <c r="BJ446">
        <v>5.6809100000000001E-2</v>
      </c>
      <c r="BK446">
        <v>6.1143799999999998E-2</v>
      </c>
      <c r="BL446">
        <v>6.9191199999999994E-2</v>
      </c>
      <c r="BM446">
        <v>7.4731300000000001E-2</v>
      </c>
      <c r="BN446">
        <v>7.8044299999999997E-2</v>
      </c>
      <c r="BO446">
        <v>7.3569399999999993E-2</v>
      </c>
      <c r="BP446">
        <v>7.1850300000000006E-2</v>
      </c>
      <c r="BQ446">
        <v>6.9172499999999998E-2</v>
      </c>
      <c r="BR446">
        <v>6.7866399999999993E-2</v>
      </c>
      <c r="BS446">
        <v>5.9783599999999999E-2</v>
      </c>
      <c r="BT446">
        <v>5.3752899999999999E-2</v>
      </c>
      <c r="BU446">
        <v>5.2639100000000001E-2</v>
      </c>
      <c r="BV446">
        <v>5.7870100000000001E-2</v>
      </c>
      <c r="BW446">
        <v>3.594E-2</v>
      </c>
      <c r="BX446">
        <v>3.4299999999999997E-2</v>
      </c>
      <c r="BY446">
        <v>2.97065E-2</v>
      </c>
      <c r="BZ446">
        <v>2.8766199999999999E-2</v>
      </c>
      <c r="CA446">
        <v>2.7303399999999999E-2</v>
      </c>
      <c r="CB446">
        <v>2.4567100000000001E-2</v>
      </c>
      <c r="CC446">
        <v>2.4139000000000001E-2</v>
      </c>
      <c r="CD446">
        <v>1.6527400000000001E-2</v>
      </c>
      <c r="CE446">
        <v>2.03032E-2</v>
      </c>
      <c r="CF446">
        <v>5.00607E-2</v>
      </c>
      <c r="CG446">
        <v>4.4002399999999997E-2</v>
      </c>
      <c r="CH446">
        <v>6.1185799999999999E-2</v>
      </c>
      <c r="CI446">
        <v>6.5611900000000001E-2</v>
      </c>
      <c r="CJ446">
        <v>7.4305200000000002E-2</v>
      </c>
      <c r="CK446">
        <v>7.9732800000000006E-2</v>
      </c>
      <c r="CL446">
        <v>8.3145300000000005E-2</v>
      </c>
      <c r="CM446">
        <v>7.8840800000000003E-2</v>
      </c>
      <c r="CN446">
        <v>7.7243999999999993E-2</v>
      </c>
      <c r="CO446">
        <v>7.4491799999999997E-2</v>
      </c>
      <c r="CP446">
        <v>7.3131299999999996E-2</v>
      </c>
      <c r="CQ446">
        <v>6.4949099999999996E-2</v>
      </c>
      <c r="CR446">
        <v>5.9221000000000003E-2</v>
      </c>
      <c r="CS446">
        <v>5.7850499999999999E-2</v>
      </c>
      <c r="CT446">
        <v>6.2738699999999994E-2</v>
      </c>
      <c r="CU446">
        <v>4.0596599999999997E-2</v>
      </c>
      <c r="CV446">
        <v>3.8063699999999999E-2</v>
      </c>
      <c r="CW446">
        <v>3.3551400000000002E-2</v>
      </c>
      <c r="CX446">
        <v>3.21088E-2</v>
      </c>
      <c r="CY446">
        <v>3.0584400000000001E-2</v>
      </c>
      <c r="CZ446">
        <v>2.7638099999999999E-2</v>
      </c>
      <c r="DA446">
        <v>2.7109500000000002E-2</v>
      </c>
      <c r="DB446">
        <v>1.9622000000000001E-2</v>
      </c>
      <c r="DC446">
        <v>2.35362E-2</v>
      </c>
      <c r="DD446">
        <v>5.3538500000000003E-2</v>
      </c>
      <c r="DE446">
        <v>4.8153000000000001E-2</v>
      </c>
      <c r="DF446">
        <v>6.5562499999999996E-2</v>
      </c>
      <c r="DG446">
        <v>7.0080000000000003E-2</v>
      </c>
      <c r="DH446">
        <v>7.9419199999999995E-2</v>
      </c>
      <c r="DI446">
        <v>8.4734400000000001E-2</v>
      </c>
      <c r="DJ446">
        <v>8.82463E-2</v>
      </c>
      <c r="DK446">
        <v>8.4112300000000001E-2</v>
      </c>
      <c r="DL446">
        <v>8.2637600000000005E-2</v>
      </c>
      <c r="DM446">
        <v>7.9811199999999999E-2</v>
      </c>
      <c r="DN446">
        <v>7.8396199999999999E-2</v>
      </c>
      <c r="DO446">
        <v>7.0114499999999996E-2</v>
      </c>
      <c r="DP446">
        <v>6.4689200000000002E-2</v>
      </c>
      <c r="DQ446">
        <v>6.3062000000000007E-2</v>
      </c>
      <c r="DR446">
        <v>6.7607299999999995E-2</v>
      </c>
      <c r="DS446">
        <v>4.52532E-2</v>
      </c>
      <c r="DT446">
        <v>4.1827299999999998E-2</v>
      </c>
      <c r="DU446">
        <v>3.7396199999999997E-2</v>
      </c>
      <c r="DV446">
        <v>3.69349E-2</v>
      </c>
      <c r="DW446">
        <v>3.5321699999999998E-2</v>
      </c>
      <c r="DX446">
        <v>3.2072099999999999E-2</v>
      </c>
      <c r="DY446">
        <v>3.1398500000000003E-2</v>
      </c>
      <c r="DZ446">
        <v>2.4090199999999999E-2</v>
      </c>
      <c r="EA446">
        <v>2.8204E-2</v>
      </c>
      <c r="EB446">
        <v>5.8559800000000002E-2</v>
      </c>
      <c r="EC446">
        <v>5.4145899999999997E-2</v>
      </c>
      <c r="ED446">
        <v>7.1881799999999996E-2</v>
      </c>
      <c r="EE446">
        <v>7.6531199999999994E-2</v>
      </c>
      <c r="EF446">
        <v>8.6803000000000005E-2</v>
      </c>
      <c r="EG446">
        <v>9.1955800000000004E-2</v>
      </c>
      <c r="EH446">
        <v>9.5611199999999993E-2</v>
      </c>
      <c r="EI446">
        <v>9.1723399999999997E-2</v>
      </c>
      <c r="EJ446">
        <v>9.0425199999999997E-2</v>
      </c>
      <c r="EK446">
        <v>8.74915E-2</v>
      </c>
      <c r="EL446">
        <v>8.5997799999999999E-2</v>
      </c>
      <c r="EM446">
        <v>7.7572600000000005E-2</v>
      </c>
      <c r="EN446">
        <v>7.2584399999999993E-2</v>
      </c>
      <c r="EO446">
        <v>7.0586499999999996E-2</v>
      </c>
      <c r="EP446">
        <v>7.46367E-2</v>
      </c>
      <c r="EQ446">
        <v>5.1976599999999998E-2</v>
      </c>
      <c r="ER446">
        <v>4.7261400000000002E-2</v>
      </c>
      <c r="ES446">
        <v>4.2947600000000002E-2</v>
      </c>
      <c r="ET446">
        <v>61.306510000000003</v>
      </c>
      <c r="EU446">
        <v>60.36683</v>
      </c>
      <c r="EV446">
        <v>59.542560000000002</v>
      </c>
      <c r="EW446">
        <v>58.76981</v>
      </c>
      <c r="EX446">
        <v>58.140250000000002</v>
      </c>
      <c r="EY446">
        <v>57.569000000000003</v>
      </c>
      <c r="EZ446">
        <v>57.921129999999998</v>
      </c>
      <c r="FA446">
        <v>60.290010000000002</v>
      </c>
      <c r="FB446">
        <v>63.111229999999999</v>
      </c>
      <c r="FC446">
        <v>66.088210000000004</v>
      </c>
      <c r="FD446">
        <v>69.139169999999993</v>
      </c>
      <c r="FE446">
        <v>71.935180000000003</v>
      </c>
      <c r="FF446">
        <v>74.098500000000001</v>
      </c>
      <c r="FG446">
        <v>75.734440000000006</v>
      </c>
      <c r="FH446">
        <v>76.782759999999996</v>
      </c>
      <c r="FI446">
        <v>77.264529999999993</v>
      </c>
      <c r="FJ446">
        <v>76.899569999999997</v>
      </c>
      <c r="FK446">
        <v>75.711699999999993</v>
      </c>
      <c r="FL446">
        <v>73.808989999999994</v>
      </c>
      <c r="FM446">
        <v>70.980289999999997</v>
      </c>
      <c r="FN446">
        <v>67.696650000000005</v>
      </c>
      <c r="FO446">
        <v>65.415949999999995</v>
      </c>
      <c r="FP446">
        <v>63.841880000000003</v>
      </c>
      <c r="FQ446">
        <v>62.515250000000002</v>
      </c>
      <c r="FR446">
        <v>5.5821999999999998E-3</v>
      </c>
      <c r="FS446">
        <v>6.4984999999999999E-3</v>
      </c>
      <c r="FT446">
        <v>8.2470000000000009E-3</v>
      </c>
    </row>
    <row r="447" spans="1:176" x14ac:dyDescent="0.2">
      <c r="A447" t="s">
        <v>1</v>
      </c>
      <c r="B447" t="s">
        <v>1</v>
      </c>
      <c r="C447" t="s">
        <v>1</v>
      </c>
      <c r="D447" t="s">
        <v>243</v>
      </c>
      <c r="E447">
        <v>87461</v>
      </c>
      <c r="F447">
        <v>1.668253</v>
      </c>
      <c r="G447">
        <v>1.6105769999999999</v>
      </c>
      <c r="H447">
        <v>1.567941</v>
      </c>
      <c r="I447">
        <v>1.5549090000000001</v>
      </c>
      <c r="J447">
        <v>1.5755809999999999</v>
      </c>
      <c r="K447">
        <v>1.655375</v>
      </c>
      <c r="L447">
        <v>1.790035</v>
      </c>
      <c r="M447">
        <v>2.1885460000000001</v>
      </c>
      <c r="N447">
        <v>2.771258</v>
      </c>
      <c r="O447">
        <v>3.2794539999999999</v>
      </c>
      <c r="P447">
        <v>3.679227</v>
      </c>
      <c r="Q447">
        <v>3.9279500000000001</v>
      </c>
      <c r="R447">
        <v>4.0429579999999996</v>
      </c>
      <c r="S447">
        <v>4.1451349999999998</v>
      </c>
      <c r="T447">
        <v>4.188313</v>
      </c>
      <c r="U447">
        <v>4.1334150000000003</v>
      </c>
      <c r="V447">
        <v>3.9394999999999998</v>
      </c>
      <c r="W447">
        <v>3.4872049999999999</v>
      </c>
      <c r="X447">
        <v>3.059536</v>
      </c>
      <c r="Y447">
        <v>2.7556219999999998</v>
      </c>
      <c r="Z447">
        <v>2.5709399999999998</v>
      </c>
      <c r="AA447">
        <v>2.3239100000000001</v>
      </c>
      <c r="AB447">
        <v>2.030405</v>
      </c>
      <c r="AC447">
        <v>1.8363309999999999</v>
      </c>
      <c r="AD447">
        <v>2.6754199999999999E-2</v>
      </c>
      <c r="AE447">
        <v>2.3846900000000001E-2</v>
      </c>
      <c r="AF447">
        <v>1.9366999999999999E-2</v>
      </c>
      <c r="AG447">
        <v>2.00445E-2</v>
      </c>
      <c r="AH447">
        <v>1.28866E-2</v>
      </c>
      <c r="AI447">
        <v>1.66071E-2</v>
      </c>
      <c r="AJ447">
        <v>4.0629400000000003E-2</v>
      </c>
      <c r="AK447">
        <v>4.0383599999999999E-2</v>
      </c>
      <c r="AL447">
        <v>5.7742399999999999E-2</v>
      </c>
      <c r="AM447">
        <v>7.2651800000000002E-2</v>
      </c>
      <c r="AN447">
        <v>8.0365099999999995E-2</v>
      </c>
      <c r="AO447">
        <v>8.71305E-2</v>
      </c>
      <c r="AP447">
        <v>9.3501299999999996E-2</v>
      </c>
      <c r="AQ447">
        <v>8.9222399999999993E-2</v>
      </c>
      <c r="AR447">
        <v>8.4404900000000005E-2</v>
      </c>
      <c r="AS447">
        <v>7.97707E-2</v>
      </c>
      <c r="AT447">
        <v>7.5878699999999993E-2</v>
      </c>
      <c r="AU447">
        <v>6.4784499999999995E-2</v>
      </c>
      <c r="AV447">
        <v>5.3808500000000002E-2</v>
      </c>
      <c r="AW447">
        <v>4.4847400000000003E-2</v>
      </c>
      <c r="AX447">
        <v>4.7491899999999997E-2</v>
      </c>
      <c r="AY447">
        <v>2.6247900000000001E-2</v>
      </c>
      <c r="AZ447">
        <v>3.08294E-2</v>
      </c>
      <c r="BA447">
        <v>2.5727799999999999E-2</v>
      </c>
      <c r="BB447">
        <v>3.1580299999999999E-2</v>
      </c>
      <c r="BC447">
        <v>2.8584200000000001E-2</v>
      </c>
      <c r="BD447">
        <v>2.3800999999999999E-2</v>
      </c>
      <c r="BE447">
        <v>2.4333500000000001E-2</v>
      </c>
      <c r="BF447">
        <v>1.7354700000000001E-2</v>
      </c>
      <c r="BG447">
        <v>2.1274999999999999E-2</v>
      </c>
      <c r="BH447">
        <v>4.5650799999999998E-2</v>
      </c>
      <c r="BI447">
        <v>4.6376399999999998E-2</v>
      </c>
      <c r="BJ447">
        <v>6.4061599999999996E-2</v>
      </c>
      <c r="BK447">
        <v>7.9103000000000007E-2</v>
      </c>
      <c r="BL447">
        <v>8.7748900000000005E-2</v>
      </c>
      <c r="BM447">
        <v>9.4352000000000005E-2</v>
      </c>
      <c r="BN447">
        <v>0.10086630000000001</v>
      </c>
      <c r="BO447">
        <v>9.6833600000000006E-2</v>
      </c>
      <c r="BP447">
        <v>9.2192499999999997E-2</v>
      </c>
      <c r="BQ447">
        <v>8.7451000000000001E-2</v>
      </c>
      <c r="BR447">
        <v>8.3480399999999996E-2</v>
      </c>
      <c r="BS447">
        <v>7.2242600000000004E-2</v>
      </c>
      <c r="BT447">
        <v>6.17037E-2</v>
      </c>
      <c r="BU447">
        <v>5.2371899999999999E-2</v>
      </c>
      <c r="BV447">
        <v>5.4521300000000002E-2</v>
      </c>
      <c r="BW447">
        <v>3.2971300000000002E-2</v>
      </c>
      <c r="BX447">
        <v>3.6263499999999997E-2</v>
      </c>
      <c r="BY447">
        <v>3.12792E-2</v>
      </c>
      <c r="BZ447">
        <v>3.4922799999999997E-2</v>
      </c>
      <c r="CA447">
        <v>3.1865200000000003E-2</v>
      </c>
      <c r="CB447">
        <v>2.6871900000000001E-2</v>
      </c>
      <c r="CC447">
        <v>2.7303999999999998E-2</v>
      </c>
      <c r="CD447">
        <v>2.04493E-2</v>
      </c>
      <c r="CE447">
        <v>2.4507899999999999E-2</v>
      </c>
      <c r="CF447">
        <v>4.9128600000000001E-2</v>
      </c>
      <c r="CG447">
        <v>5.0527000000000002E-2</v>
      </c>
      <c r="CH447">
        <v>6.8438299999999994E-2</v>
      </c>
      <c r="CI447">
        <v>8.3571099999999995E-2</v>
      </c>
      <c r="CJ447">
        <v>9.2862899999999998E-2</v>
      </c>
      <c r="CK447">
        <v>9.9353499999999997E-2</v>
      </c>
      <c r="CL447">
        <v>0.1059673</v>
      </c>
      <c r="CM447">
        <v>0.1021051</v>
      </c>
      <c r="CN447">
        <v>9.7586199999999998E-2</v>
      </c>
      <c r="CO447">
        <v>9.2770400000000003E-2</v>
      </c>
      <c r="CP447">
        <v>8.8745299999999999E-2</v>
      </c>
      <c r="CQ447">
        <v>7.7408000000000005E-2</v>
      </c>
      <c r="CR447">
        <v>6.7171900000000007E-2</v>
      </c>
      <c r="CS447">
        <v>5.75834E-2</v>
      </c>
      <c r="CT447">
        <v>5.9389900000000002E-2</v>
      </c>
      <c r="CU447">
        <v>3.7627899999999999E-2</v>
      </c>
      <c r="CV447">
        <v>4.0027100000000003E-2</v>
      </c>
      <c r="CW447">
        <v>3.5124000000000002E-2</v>
      </c>
      <c r="CX447">
        <v>3.8265300000000002E-2</v>
      </c>
      <c r="CY447">
        <v>3.5146200000000002E-2</v>
      </c>
      <c r="CZ447">
        <v>2.9942900000000001E-2</v>
      </c>
      <c r="DA447">
        <v>3.0274499999999999E-2</v>
      </c>
      <c r="DB447">
        <v>2.3543999999999999E-2</v>
      </c>
      <c r="DC447">
        <v>2.7740899999999999E-2</v>
      </c>
      <c r="DD447">
        <v>5.2606300000000002E-2</v>
      </c>
      <c r="DE447">
        <v>5.46776E-2</v>
      </c>
      <c r="DF447">
        <v>7.2815000000000005E-2</v>
      </c>
      <c r="DG447">
        <v>8.8039199999999998E-2</v>
      </c>
      <c r="DH447">
        <v>9.7976800000000003E-2</v>
      </c>
      <c r="DI447">
        <v>0.10435510000000001</v>
      </c>
      <c r="DJ447">
        <v>0.11106820000000001</v>
      </c>
      <c r="DK447">
        <v>0.1073765</v>
      </c>
      <c r="DL447">
        <v>0.1029798</v>
      </c>
      <c r="DM447">
        <v>9.8089800000000005E-2</v>
      </c>
      <c r="DN447">
        <v>9.4010200000000002E-2</v>
      </c>
      <c r="DO447">
        <v>8.2573400000000005E-2</v>
      </c>
      <c r="DP447">
        <v>7.2639999999999996E-2</v>
      </c>
      <c r="DQ447">
        <v>6.2794799999999998E-2</v>
      </c>
      <c r="DR447">
        <v>6.4258499999999996E-2</v>
      </c>
      <c r="DS447">
        <v>4.2284599999999999E-2</v>
      </c>
      <c r="DT447">
        <v>4.3790700000000002E-2</v>
      </c>
      <c r="DU447">
        <v>3.8968900000000001E-2</v>
      </c>
      <c r="DV447">
        <v>4.3091400000000002E-2</v>
      </c>
      <c r="DW447">
        <v>3.9883500000000002E-2</v>
      </c>
      <c r="DX447">
        <v>3.4376900000000002E-2</v>
      </c>
      <c r="DY447">
        <v>3.4563400000000001E-2</v>
      </c>
      <c r="DZ447">
        <v>2.8012100000000002E-2</v>
      </c>
      <c r="EA447">
        <v>3.2408699999999999E-2</v>
      </c>
      <c r="EB447">
        <v>5.7627699999999997E-2</v>
      </c>
      <c r="EC447">
        <v>6.0670399999999999E-2</v>
      </c>
      <c r="ED447">
        <v>7.9134300000000005E-2</v>
      </c>
      <c r="EE447">
        <v>9.4490400000000002E-2</v>
      </c>
      <c r="EF447">
        <v>0.1053606</v>
      </c>
      <c r="EG447">
        <v>0.1115765</v>
      </c>
      <c r="EH447">
        <v>0.1184332</v>
      </c>
      <c r="EI447">
        <v>0.1149877</v>
      </c>
      <c r="EJ447">
        <v>0.1107674</v>
      </c>
      <c r="EK447">
        <v>0.10577010000000001</v>
      </c>
      <c r="EL447">
        <v>0.1016118</v>
      </c>
      <c r="EM447">
        <v>9.00315E-2</v>
      </c>
      <c r="EN447">
        <v>8.0535200000000001E-2</v>
      </c>
      <c r="EO447">
        <v>7.0319300000000001E-2</v>
      </c>
      <c r="EP447">
        <v>7.1288000000000004E-2</v>
      </c>
      <c r="EQ447">
        <v>4.9008000000000003E-2</v>
      </c>
      <c r="ER447">
        <v>4.9224799999999999E-2</v>
      </c>
      <c r="ES447">
        <v>4.4520200000000003E-2</v>
      </c>
      <c r="ET447">
        <v>67.859819999999999</v>
      </c>
      <c r="EU447">
        <v>66.595600000000005</v>
      </c>
      <c r="EV447">
        <v>65.212720000000004</v>
      </c>
      <c r="EW447">
        <v>64.08475</v>
      </c>
      <c r="EX447">
        <v>63.41037</v>
      </c>
      <c r="EY447">
        <v>62.608080000000001</v>
      </c>
      <c r="EZ447">
        <v>63.225160000000002</v>
      </c>
      <c r="FA447">
        <v>66.281790000000001</v>
      </c>
      <c r="FB447">
        <v>70.617019999999997</v>
      </c>
      <c r="FC447">
        <v>74.371269999999996</v>
      </c>
      <c r="FD447">
        <v>78.21651</v>
      </c>
      <c r="FE447">
        <v>81.923289999999994</v>
      </c>
      <c r="FF447">
        <v>84.158330000000007</v>
      </c>
      <c r="FG447">
        <v>85.317819999999998</v>
      </c>
      <c r="FH447">
        <v>86.397000000000006</v>
      </c>
      <c r="FI447">
        <v>86.869810000000001</v>
      </c>
      <c r="FJ447">
        <v>86.069820000000007</v>
      </c>
      <c r="FK447">
        <v>84.590680000000006</v>
      </c>
      <c r="FL447">
        <v>82.383340000000004</v>
      </c>
      <c r="FM447">
        <v>78.587890000000002</v>
      </c>
      <c r="FN447">
        <v>74.262569999999997</v>
      </c>
      <c r="FO447">
        <v>71.239859999999993</v>
      </c>
      <c r="FP447">
        <v>69.122600000000006</v>
      </c>
      <c r="FQ447">
        <v>67.261380000000003</v>
      </c>
      <c r="FR447">
        <v>5.5821999999999998E-3</v>
      </c>
      <c r="FS447">
        <v>6.4984999999999999E-3</v>
      </c>
      <c r="FT447">
        <v>8.2470000000000009E-3</v>
      </c>
    </row>
    <row r="448" spans="1:176" x14ac:dyDescent="0.2">
      <c r="A448" t="s">
        <v>1</v>
      </c>
      <c r="B448" t="s">
        <v>1</v>
      </c>
      <c r="C448" t="s">
        <v>1</v>
      </c>
      <c r="D448" t="s">
        <v>233</v>
      </c>
      <c r="E448">
        <v>87461</v>
      </c>
      <c r="F448">
        <v>1.5074730000000001</v>
      </c>
      <c r="G448">
        <v>1.46671</v>
      </c>
      <c r="H448">
        <v>1.442569</v>
      </c>
      <c r="I448">
        <v>1.4434400000000001</v>
      </c>
      <c r="J448">
        <v>1.4779100000000001</v>
      </c>
      <c r="K448">
        <v>1.576119</v>
      </c>
      <c r="L448">
        <v>1.7906580000000001</v>
      </c>
      <c r="M448">
        <v>2.0310999999999999</v>
      </c>
      <c r="N448">
        <v>2.414021</v>
      </c>
      <c r="O448">
        <v>2.716879</v>
      </c>
      <c r="P448">
        <v>2.9250029999999998</v>
      </c>
      <c r="Q448">
        <v>3.0060509999999998</v>
      </c>
      <c r="R448">
        <v>2.9926309999999998</v>
      </c>
      <c r="S448">
        <v>3.0147569999999999</v>
      </c>
      <c r="T448">
        <v>3.0218590000000001</v>
      </c>
      <c r="U448">
        <v>2.961589</v>
      </c>
      <c r="V448">
        <v>2.8314509999999999</v>
      </c>
      <c r="W448">
        <v>2.5665689999999999</v>
      </c>
      <c r="X448">
        <v>2.3687</v>
      </c>
      <c r="Y448">
        <v>2.299356</v>
      </c>
      <c r="Z448">
        <v>2.1646179999999999</v>
      </c>
      <c r="AA448">
        <v>1.941217</v>
      </c>
      <c r="AB448">
        <v>1.733555</v>
      </c>
      <c r="AC448">
        <v>1.6042320000000001</v>
      </c>
      <c r="AD448">
        <v>4.0531900000000003E-2</v>
      </c>
      <c r="AE448">
        <v>3.6297900000000001E-2</v>
      </c>
      <c r="AF448">
        <v>3.5065800000000001E-2</v>
      </c>
      <c r="AG448">
        <v>3.5409299999999998E-2</v>
      </c>
      <c r="AH448">
        <v>3.5753800000000002E-2</v>
      </c>
      <c r="AI448">
        <v>2.7910899999999999E-2</v>
      </c>
      <c r="AJ448">
        <v>3.8379000000000003E-2</v>
      </c>
      <c r="AK448">
        <v>3.7170500000000002E-2</v>
      </c>
      <c r="AL448">
        <v>3.6321600000000002E-2</v>
      </c>
      <c r="AM448">
        <v>3.7629999999999997E-2</v>
      </c>
      <c r="AN448">
        <v>4.3790599999999999E-2</v>
      </c>
      <c r="AO448">
        <v>5.1173099999999999E-2</v>
      </c>
      <c r="AP448">
        <v>5.9451499999999997E-2</v>
      </c>
      <c r="AQ448">
        <v>5.9175600000000002E-2</v>
      </c>
      <c r="AR448">
        <v>6.5403799999999998E-2</v>
      </c>
      <c r="AS448">
        <v>6.8614400000000006E-2</v>
      </c>
      <c r="AT448">
        <v>7.1892499999999998E-2</v>
      </c>
      <c r="AU448">
        <v>7.2576100000000004E-2</v>
      </c>
      <c r="AV448">
        <v>7.3673100000000005E-2</v>
      </c>
      <c r="AW448">
        <v>7.0394999999999999E-2</v>
      </c>
      <c r="AX448">
        <v>6.2446500000000002E-2</v>
      </c>
      <c r="AY448">
        <v>5.4273000000000002E-2</v>
      </c>
      <c r="AZ448">
        <v>4.4311400000000001E-2</v>
      </c>
      <c r="BA448">
        <v>4.5251399999999997E-2</v>
      </c>
      <c r="BB448">
        <v>4.3375799999999999E-2</v>
      </c>
      <c r="BC448">
        <v>3.89802E-2</v>
      </c>
      <c r="BD448">
        <v>3.7771600000000002E-2</v>
      </c>
      <c r="BE448">
        <v>3.8216100000000003E-2</v>
      </c>
      <c r="BF448">
        <v>3.8299800000000002E-2</v>
      </c>
      <c r="BG448">
        <v>3.07172E-2</v>
      </c>
      <c r="BH448">
        <v>4.1674799999999998E-2</v>
      </c>
      <c r="BI448">
        <v>4.0474299999999998E-2</v>
      </c>
      <c r="BJ448">
        <v>4.0340300000000003E-2</v>
      </c>
      <c r="BK448">
        <v>4.1526E-2</v>
      </c>
      <c r="BL448">
        <v>4.7920400000000002E-2</v>
      </c>
      <c r="BM448">
        <v>5.5586499999999997E-2</v>
      </c>
      <c r="BN448">
        <v>6.3629599999999994E-2</v>
      </c>
      <c r="BO448">
        <v>6.3284499999999994E-2</v>
      </c>
      <c r="BP448">
        <v>6.9518200000000002E-2</v>
      </c>
      <c r="BQ448">
        <v>7.2802099999999995E-2</v>
      </c>
      <c r="BR448">
        <v>7.5544E-2</v>
      </c>
      <c r="BS448">
        <v>7.6794899999999999E-2</v>
      </c>
      <c r="BT448">
        <v>7.7711000000000002E-2</v>
      </c>
      <c r="BU448">
        <v>7.4387200000000001E-2</v>
      </c>
      <c r="BV448">
        <v>6.6109200000000007E-2</v>
      </c>
      <c r="BW448">
        <v>5.7301699999999997E-2</v>
      </c>
      <c r="BX448">
        <v>4.7059400000000001E-2</v>
      </c>
      <c r="BY448">
        <v>4.7954999999999998E-2</v>
      </c>
      <c r="BZ448">
        <v>4.5345400000000001E-2</v>
      </c>
      <c r="CA448">
        <v>4.0837999999999999E-2</v>
      </c>
      <c r="CB448">
        <v>3.9645699999999999E-2</v>
      </c>
      <c r="CC448">
        <v>4.0160099999999997E-2</v>
      </c>
      <c r="CD448">
        <v>4.00632E-2</v>
      </c>
      <c r="CE448">
        <v>3.2660799999999997E-2</v>
      </c>
      <c r="CF448">
        <v>4.3957499999999997E-2</v>
      </c>
      <c r="CG448">
        <v>4.2762500000000002E-2</v>
      </c>
      <c r="CH448">
        <v>4.3123700000000001E-2</v>
      </c>
      <c r="CI448">
        <v>4.4224399999999997E-2</v>
      </c>
      <c r="CJ448">
        <v>5.0780600000000002E-2</v>
      </c>
      <c r="CK448">
        <v>5.8643099999999997E-2</v>
      </c>
      <c r="CL448">
        <v>6.6523299999999994E-2</v>
      </c>
      <c r="CM448">
        <v>6.6130300000000003E-2</v>
      </c>
      <c r="CN448">
        <v>7.2367799999999996E-2</v>
      </c>
      <c r="CO448">
        <v>7.5702400000000003E-2</v>
      </c>
      <c r="CP448">
        <v>7.8073000000000004E-2</v>
      </c>
      <c r="CQ448">
        <v>7.9716899999999993E-2</v>
      </c>
      <c r="CR448">
        <v>8.0507599999999999E-2</v>
      </c>
      <c r="CS448">
        <v>7.7152200000000004E-2</v>
      </c>
      <c r="CT448">
        <v>6.8645899999999996E-2</v>
      </c>
      <c r="CU448">
        <v>5.9399399999999998E-2</v>
      </c>
      <c r="CV448">
        <v>4.8962699999999998E-2</v>
      </c>
      <c r="CW448">
        <v>4.9827499999999997E-2</v>
      </c>
      <c r="CX448">
        <v>4.7315099999999999E-2</v>
      </c>
      <c r="CY448">
        <v>4.2695700000000003E-2</v>
      </c>
      <c r="CZ448">
        <v>4.15197E-2</v>
      </c>
      <c r="DA448">
        <v>4.2104099999999998E-2</v>
      </c>
      <c r="DB448">
        <v>4.1826500000000003E-2</v>
      </c>
      <c r="DC448">
        <v>3.46044E-2</v>
      </c>
      <c r="DD448">
        <v>4.6240099999999999E-2</v>
      </c>
      <c r="DE448">
        <v>4.5050699999999999E-2</v>
      </c>
      <c r="DF448">
        <v>4.5907000000000003E-2</v>
      </c>
      <c r="DG448">
        <v>4.6922800000000001E-2</v>
      </c>
      <c r="DH448">
        <v>5.3640899999999998E-2</v>
      </c>
      <c r="DI448">
        <v>6.1699799999999999E-2</v>
      </c>
      <c r="DJ448">
        <v>6.9417099999999995E-2</v>
      </c>
      <c r="DK448">
        <v>6.8976200000000001E-2</v>
      </c>
      <c r="DL448">
        <v>7.5217400000000004E-2</v>
      </c>
      <c r="DM448">
        <v>7.86028E-2</v>
      </c>
      <c r="DN448">
        <v>8.0601999999999993E-2</v>
      </c>
      <c r="DO448">
        <v>8.2638900000000001E-2</v>
      </c>
      <c r="DP448">
        <v>8.3304199999999995E-2</v>
      </c>
      <c r="DQ448">
        <v>7.9917199999999994E-2</v>
      </c>
      <c r="DR448">
        <v>7.1182599999999999E-2</v>
      </c>
      <c r="DS448">
        <v>6.1497000000000003E-2</v>
      </c>
      <c r="DT448">
        <v>5.0865899999999999E-2</v>
      </c>
      <c r="DU448">
        <v>5.1700000000000003E-2</v>
      </c>
      <c r="DV448">
        <v>5.0159000000000002E-2</v>
      </c>
      <c r="DW448">
        <v>4.5378099999999998E-2</v>
      </c>
      <c r="DX448">
        <v>4.4225500000000001E-2</v>
      </c>
      <c r="DY448">
        <v>4.4910800000000001E-2</v>
      </c>
      <c r="DZ448">
        <v>4.4372599999999998E-2</v>
      </c>
      <c r="EA448">
        <v>3.7410699999999998E-2</v>
      </c>
      <c r="EB448">
        <v>4.9535999999999997E-2</v>
      </c>
      <c r="EC448">
        <v>4.8354500000000002E-2</v>
      </c>
      <c r="ED448">
        <v>4.9925700000000003E-2</v>
      </c>
      <c r="EE448">
        <v>5.0818799999999997E-2</v>
      </c>
      <c r="EF448">
        <v>5.7770599999999998E-2</v>
      </c>
      <c r="EG448">
        <v>6.6113099999999994E-2</v>
      </c>
      <c r="EH448">
        <v>7.35952E-2</v>
      </c>
      <c r="EI448">
        <v>7.30851E-2</v>
      </c>
      <c r="EJ448">
        <v>7.9331700000000005E-2</v>
      </c>
      <c r="EK448">
        <v>8.27904E-2</v>
      </c>
      <c r="EL448">
        <v>8.4253400000000006E-2</v>
      </c>
      <c r="EM448">
        <v>8.6857699999999996E-2</v>
      </c>
      <c r="EN448">
        <v>8.7342100000000006E-2</v>
      </c>
      <c r="EO448">
        <v>8.3909499999999998E-2</v>
      </c>
      <c r="EP448">
        <v>7.4845300000000003E-2</v>
      </c>
      <c r="EQ448">
        <v>6.4525700000000005E-2</v>
      </c>
      <c r="ER448">
        <v>5.3613899999999999E-2</v>
      </c>
      <c r="ES448">
        <v>5.4403600000000003E-2</v>
      </c>
      <c r="ET448">
        <v>54.057400000000001</v>
      </c>
      <c r="EU448">
        <v>53.244660000000003</v>
      </c>
      <c r="EV448">
        <v>52.562869999999997</v>
      </c>
      <c r="EW448">
        <v>52.008029999999998</v>
      </c>
      <c r="EX448">
        <v>51.567270000000001</v>
      </c>
      <c r="EY448">
        <v>51.116880000000002</v>
      </c>
      <c r="EZ448">
        <v>50.743279999999999</v>
      </c>
      <c r="FA448">
        <v>51.001159999999999</v>
      </c>
      <c r="FB448">
        <v>53.369239999999998</v>
      </c>
      <c r="FC448">
        <v>56.581629999999997</v>
      </c>
      <c r="FD448">
        <v>59.308450000000001</v>
      </c>
      <c r="FE448">
        <v>61.479559999999999</v>
      </c>
      <c r="FF448">
        <v>63.212029999999999</v>
      </c>
      <c r="FG448">
        <v>64.708119999999994</v>
      </c>
      <c r="FH448">
        <v>65.742080000000001</v>
      </c>
      <c r="FI448">
        <v>66.427189999999996</v>
      </c>
      <c r="FJ448">
        <v>65.997470000000007</v>
      </c>
      <c r="FK448">
        <v>64.67089</v>
      </c>
      <c r="FL448">
        <v>62.62771</v>
      </c>
      <c r="FM448">
        <v>60.296959999999999</v>
      </c>
      <c r="FN448">
        <v>58.500889999999998</v>
      </c>
      <c r="FO448">
        <v>57.089680000000001</v>
      </c>
      <c r="FP448">
        <v>55.88796</v>
      </c>
      <c r="FQ448">
        <v>54.803130000000003</v>
      </c>
      <c r="FR448">
        <v>2.8492999999999999E-3</v>
      </c>
      <c r="FS448">
        <v>3.5149999999999999E-3</v>
      </c>
      <c r="FT448">
        <v>0</v>
      </c>
    </row>
    <row r="449" spans="1:176" x14ac:dyDescent="0.2">
      <c r="A449" t="s">
        <v>1</v>
      </c>
      <c r="B449" t="s">
        <v>1</v>
      </c>
      <c r="C449" t="s">
        <v>1</v>
      </c>
      <c r="D449" t="s">
        <v>244</v>
      </c>
      <c r="E449">
        <v>87461</v>
      </c>
      <c r="F449">
        <v>1.462534</v>
      </c>
      <c r="G449">
        <v>1.432299</v>
      </c>
      <c r="H449">
        <v>1.418115</v>
      </c>
      <c r="I449">
        <v>1.424858</v>
      </c>
      <c r="J449">
        <v>1.4624269999999999</v>
      </c>
      <c r="K449">
        <v>1.5692360000000001</v>
      </c>
      <c r="L449">
        <v>1.7915080000000001</v>
      </c>
      <c r="M449">
        <v>2.0235259999999999</v>
      </c>
      <c r="N449">
        <v>2.4284159999999999</v>
      </c>
      <c r="O449">
        <v>2.7293419999999999</v>
      </c>
      <c r="P449">
        <v>2.9345110000000001</v>
      </c>
      <c r="Q449">
        <v>3.0004</v>
      </c>
      <c r="R449">
        <v>2.9626169999999998</v>
      </c>
      <c r="S449">
        <v>2.9793780000000001</v>
      </c>
      <c r="T449">
        <v>2.973751</v>
      </c>
      <c r="U449">
        <v>2.8813620000000002</v>
      </c>
      <c r="V449">
        <v>2.7354270000000001</v>
      </c>
      <c r="W449">
        <v>2.4471989999999999</v>
      </c>
      <c r="X449">
        <v>2.2416610000000001</v>
      </c>
      <c r="Y449">
        <v>2.1957490000000002</v>
      </c>
      <c r="Z449">
        <v>2.115186</v>
      </c>
      <c r="AA449">
        <v>1.911751</v>
      </c>
      <c r="AB449">
        <v>1.7173659999999999</v>
      </c>
      <c r="AC449">
        <v>1.593785</v>
      </c>
      <c r="AD449">
        <v>2.95348E-2</v>
      </c>
      <c r="AE449">
        <v>2.4400499999999999E-2</v>
      </c>
      <c r="AF449">
        <v>2.7743299999999999E-2</v>
      </c>
      <c r="AG449">
        <v>2.55365E-2</v>
      </c>
      <c r="AH449">
        <v>2.4375600000000001E-2</v>
      </c>
      <c r="AI449">
        <v>2.4794E-2</v>
      </c>
      <c r="AJ449">
        <v>3.2363500000000003E-2</v>
      </c>
      <c r="AK449">
        <v>3.8531000000000003E-2</v>
      </c>
      <c r="AL449">
        <v>4.1648699999999997E-2</v>
      </c>
      <c r="AM449">
        <v>4.1743200000000001E-2</v>
      </c>
      <c r="AN449">
        <v>5.7681799999999998E-2</v>
      </c>
      <c r="AO449">
        <v>6.02503E-2</v>
      </c>
      <c r="AP449">
        <v>6.2111100000000002E-2</v>
      </c>
      <c r="AQ449">
        <v>6.4262200000000005E-2</v>
      </c>
      <c r="AR449">
        <v>6.3226099999999993E-2</v>
      </c>
      <c r="AS449">
        <v>6.3325500000000007E-2</v>
      </c>
      <c r="AT449">
        <v>7.0867200000000005E-2</v>
      </c>
      <c r="AU449">
        <v>7.2328600000000007E-2</v>
      </c>
      <c r="AV449">
        <v>7.6417499999999999E-2</v>
      </c>
      <c r="AW449">
        <v>6.4158400000000004E-2</v>
      </c>
      <c r="AX449">
        <v>5.2310599999999999E-2</v>
      </c>
      <c r="AY449">
        <v>4.3408799999999997E-2</v>
      </c>
      <c r="AZ449">
        <v>2.6639099999999999E-2</v>
      </c>
      <c r="BA449">
        <v>2.45936E-2</v>
      </c>
      <c r="BB449">
        <v>3.2378700000000003E-2</v>
      </c>
      <c r="BC449">
        <v>2.7082800000000001E-2</v>
      </c>
      <c r="BD449">
        <v>3.04491E-2</v>
      </c>
      <c r="BE449">
        <v>2.8343299999999998E-2</v>
      </c>
      <c r="BF449">
        <v>2.69216E-2</v>
      </c>
      <c r="BG449">
        <v>2.7600300000000001E-2</v>
      </c>
      <c r="BH449">
        <v>3.5659299999999998E-2</v>
      </c>
      <c r="BI449">
        <v>4.1834700000000002E-2</v>
      </c>
      <c r="BJ449">
        <v>4.5667399999999997E-2</v>
      </c>
      <c r="BK449">
        <v>4.5639199999999998E-2</v>
      </c>
      <c r="BL449">
        <v>6.1811600000000001E-2</v>
      </c>
      <c r="BM449">
        <v>6.4663600000000002E-2</v>
      </c>
      <c r="BN449">
        <v>6.6289200000000006E-2</v>
      </c>
      <c r="BO449">
        <v>6.8371100000000004E-2</v>
      </c>
      <c r="BP449">
        <v>6.7340399999999995E-2</v>
      </c>
      <c r="BQ449">
        <v>6.7513100000000006E-2</v>
      </c>
      <c r="BR449">
        <v>7.4518699999999993E-2</v>
      </c>
      <c r="BS449">
        <v>7.6547400000000002E-2</v>
      </c>
      <c r="BT449">
        <v>8.0455399999999996E-2</v>
      </c>
      <c r="BU449">
        <v>6.8150600000000006E-2</v>
      </c>
      <c r="BV449">
        <v>5.5973299999999997E-2</v>
      </c>
      <c r="BW449">
        <v>4.64375E-2</v>
      </c>
      <c r="BX449">
        <v>2.9387099999999999E-2</v>
      </c>
      <c r="BY449">
        <v>2.7297200000000001E-2</v>
      </c>
      <c r="BZ449">
        <v>3.4348299999999998E-2</v>
      </c>
      <c r="CA449">
        <v>2.89406E-2</v>
      </c>
      <c r="CB449">
        <v>3.23231E-2</v>
      </c>
      <c r="CC449">
        <v>3.02873E-2</v>
      </c>
      <c r="CD449">
        <v>2.8684999999999999E-2</v>
      </c>
      <c r="CE449">
        <v>2.9543900000000001E-2</v>
      </c>
      <c r="CF449">
        <v>3.7941999999999997E-2</v>
      </c>
      <c r="CG449">
        <v>4.41229E-2</v>
      </c>
      <c r="CH449">
        <v>4.8450800000000002E-2</v>
      </c>
      <c r="CI449">
        <v>4.8337600000000001E-2</v>
      </c>
      <c r="CJ449">
        <v>6.4671800000000002E-2</v>
      </c>
      <c r="CK449">
        <v>6.7720299999999997E-2</v>
      </c>
      <c r="CL449">
        <v>6.9182999999999995E-2</v>
      </c>
      <c r="CM449">
        <v>7.12169E-2</v>
      </c>
      <c r="CN449">
        <v>7.0190000000000002E-2</v>
      </c>
      <c r="CO449">
        <v>7.0413500000000004E-2</v>
      </c>
      <c r="CP449">
        <v>7.7047699999999997E-2</v>
      </c>
      <c r="CQ449">
        <v>7.9469399999999996E-2</v>
      </c>
      <c r="CR449">
        <v>8.3252000000000007E-2</v>
      </c>
      <c r="CS449">
        <v>7.0915599999999995E-2</v>
      </c>
      <c r="CT449">
        <v>5.851E-2</v>
      </c>
      <c r="CU449">
        <v>4.8535200000000001E-2</v>
      </c>
      <c r="CV449">
        <v>3.12903E-2</v>
      </c>
      <c r="CW449">
        <v>2.91697E-2</v>
      </c>
      <c r="CX449">
        <v>3.6318000000000003E-2</v>
      </c>
      <c r="CY449">
        <v>3.0798300000000001E-2</v>
      </c>
      <c r="CZ449">
        <v>3.4197199999999997E-2</v>
      </c>
      <c r="DA449">
        <v>3.2231200000000002E-2</v>
      </c>
      <c r="DB449">
        <v>3.0448300000000001E-2</v>
      </c>
      <c r="DC449">
        <v>3.1487500000000002E-2</v>
      </c>
      <c r="DD449">
        <v>4.0224700000000002E-2</v>
      </c>
      <c r="DE449">
        <v>4.6411099999999997E-2</v>
      </c>
      <c r="DF449">
        <v>5.1234099999999998E-2</v>
      </c>
      <c r="DG449">
        <v>5.1035999999999998E-2</v>
      </c>
      <c r="DH449">
        <v>6.7532099999999998E-2</v>
      </c>
      <c r="DI449">
        <v>7.0777000000000007E-2</v>
      </c>
      <c r="DJ449">
        <v>7.2076699999999994E-2</v>
      </c>
      <c r="DK449">
        <v>7.4062699999999995E-2</v>
      </c>
      <c r="DL449">
        <v>7.3039599999999996E-2</v>
      </c>
      <c r="DM449">
        <v>7.3313799999999998E-2</v>
      </c>
      <c r="DN449">
        <v>7.95767E-2</v>
      </c>
      <c r="DO449">
        <v>8.2391400000000004E-2</v>
      </c>
      <c r="DP449">
        <v>8.6048600000000003E-2</v>
      </c>
      <c r="DQ449">
        <v>7.3680599999999999E-2</v>
      </c>
      <c r="DR449">
        <v>6.1046799999999998E-2</v>
      </c>
      <c r="DS449">
        <v>5.0632900000000002E-2</v>
      </c>
      <c r="DT449">
        <v>3.3193599999999997E-2</v>
      </c>
      <c r="DU449">
        <v>3.1042199999999999E-2</v>
      </c>
      <c r="DV449">
        <v>3.9161899999999999E-2</v>
      </c>
      <c r="DW449">
        <v>3.3480700000000002E-2</v>
      </c>
      <c r="DX449">
        <v>3.6902999999999998E-2</v>
      </c>
      <c r="DY449">
        <v>3.5038E-2</v>
      </c>
      <c r="DZ449">
        <v>3.29944E-2</v>
      </c>
      <c r="EA449">
        <v>3.4293700000000003E-2</v>
      </c>
      <c r="EB449">
        <v>4.3520499999999997E-2</v>
      </c>
      <c r="EC449">
        <v>4.9714899999999999E-2</v>
      </c>
      <c r="ED449">
        <v>5.5252799999999998E-2</v>
      </c>
      <c r="EE449">
        <v>5.4932099999999998E-2</v>
      </c>
      <c r="EF449">
        <v>7.1661799999999998E-2</v>
      </c>
      <c r="EG449">
        <v>7.5190300000000002E-2</v>
      </c>
      <c r="EH449">
        <v>7.62549E-2</v>
      </c>
      <c r="EI449">
        <v>7.8171599999999994E-2</v>
      </c>
      <c r="EJ449">
        <v>7.7154E-2</v>
      </c>
      <c r="EK449">
        <v>7.7501500000000001E-2</v>
      </c>
      <c r="EL449">
        <v>8.3228200000000002E-2</v>
      </c>
      <c r="EM449">
        <v>8.6610199999999998E-2</v>
      </c>
      <c r="EN449">
        <v>9.00865E-2</v>
      </c>
      <c r="EO449">
        <v>7.76728E-2</v>
      </c>
      <c r="EP449">
        <v>6.47094E-2</v>
      </c>
      <c r="EQ449">
        <v>5.3661599999999997E-2</v>
      </c>
      <c r="ER449">
        <v>3.5941599999999997E-2</v>
      </c>
      <c r="ES449">
        <v>3.3745799999999999E-2</v>
      </c>
      <c r="ET449">
        <v>49.091160000000002</v>
      </c>
      <c r="EU449">
        <v>48.402790000000003</v>
      </c>
      <c r="EV449">
        <v>47.955150000000003</v>
      </c>
      <c r="EW449">
        <v>47.74203</v>
      </c>
      <c r="EX449">
        <v>47.705080000000002</v>
      </c>
      <c r="EY449">
        <v>47.703389999999999</v>
      </c>
      <c r="EZ449">
        <v>47.838070000000002</v>
      </c>
      <c r="FA449">
        <v>48.478490000000001</v>
      </c>
      <c r="FB449">
        <v>50.834850000000003</v>
      </c>
      <c r="FC449">
        <v>53.138680000000001</v>
      </c>
      <c r="FD449">
        <v>54.968589999999999</v>
      </c>
      <c r="FE449">
        <v>55.871699999999997</v>
      </c>
      <c r="FF449">
        <v>56.010599999999997</v>
      </c>
      <c r="FG449">
        <v>54.032550000000001</v>
      </c>
      <c r="FH449">
        <v>52.566319999999997</v>
      </c>
      <c r="FI449">
        <v>50.870069999999998</v>
      </c>
      <c r="FJ449">
        <v>50.77373</v>
      </c>
      <c r="FK449">
        <v>50.76397</v>
      </c>
      <c r="FL449">
        <v>50.626309999999997</v>
      </c>
      <c r="FM449">
        <v>49.311140000000002</v>
      </c>
      <c r="FN449">
        <v>47.837809999999998</v>
      </c>
      <c r="FO449">
        <v>47.140749999999997</v>
      </c>
      <c r="FP449">
        <v>46.72784</v>
      </c>
      <c r="FQ449">
        <v>46.724290000000003</v>
      </c>
      <c r="FR449">
        <v>2.8492999999999999E-3</v>
      </c>
      <c r="FS449">
        <v>3.5149999999999999E-3</v>
      </c>
      <c r="FT449">
        <v>0</v>
      </c>
    </row>
    <row r="450" spans="1:176" x14ac:dyDescent="0.2">
      <c r="A450" t="s">
        <v>1</v>
      </c>
      <c r="B450" t="s">
        <v>1</v>
      </c>
      <c r="C450" t="s">
        <v>1</v>
      </c>
      <c r="D450" t="s">
        <v>234</v>
      </c>
      <c r="E450">
        <v>87461</v>
      </c>
      <c r="F450">
        <v>1.566648</v>
      </c>
      <c r="G450">
        <v>1.5183709999999999</v>
      </c>
      <c r="H450">
        <v>1.48261</v>
      </c>
      <c r="I450">
        <v>1.471274</v>
      </c>
      <c r="J450">
        <v>1.4907029999999999</v>
      </c>
      <c r="K450">
        <v>1.5744320000000001</v>
      </c>
      <c r="L450">
        <v>1.684407</v>
      </c>
      <c r="M450">
        <v>1.9783310000000001</v>
      </c>
      <c r="N450">
        <v>2.4356010000000001</v>
      </c>
      <c r="O450">
        <v>2.8247810000000002</v>
      </c>
      <c r="P450">
        <v>3.1319460000000001</v>
      </c>
      <c r="Q450">
        <v>3.3203239999999998</v>
      </c>
      <c r="R450">
        <v>3.3862329999999998</v>
      </c>
      <c r="S450">
        <v>3.476594</v>
      </c>
      <c r="T450">
        <v>3.5242599999999999</v>
      </c>
      <c r="U450">
        <v>3.4700319999999998</v>
      </c>
      <c r="V450">
        <v>3.317269</v>
      </c>
      <c r="W450">
        <v>2.9565630000000001</v>
      </c>
      <c r="X450">
        <v>2.623386</v>
      </c>
      <c r="Y450">
        <v>2.4029590000000001</v>
      </c>
      <c r="Z450">
        <v>2.326918</v>
      </c>
      <c r="AA450">
        <v>2.0860020000000001</v>
      </c>
      <c r="AB450">
        <v>1.8390789999999999</v>
      </c>
      <c r="AC450">
        <v>1.6807609999999999</v>
      </c>
      <c r="AD450">
        <v>1.7961999999999999E-2</v>
      </c>
      <c r="AE450">
        <v>1.7472999999999999E-2</v>
      </c>
      <c r="AF450">
        <v>1.53607E-2</v>
      </c>
      <c r="AG450">
        <v>1.4798800000000001E-2</v>
      </c>
      <c r="AH450">
        <v>7.1764999999999997E-3</v>
      </c>
      <c r="AI450">
        <v>1.02407E-2</v>
      </c>
      <c r="AJ450">
        <v>3.9327500000000001E-2</v>
      </c>
      <c r="AK450">
        <v>3.02516E-2</v>
      </c>
      <c r="AL450">
        <v>4.7744700000000001E-2</v>
      </c>
      <c r="AM450">
        <v>4.9443000000000001E-2</v>
      </c>
      <c r="AN450">
        <v>5.6173399999999998E-2</v>
      </c>
      <c r="AO450">
        <v>6.1871799999999998E-2</v>
      </c>
      <c r="AP450">
        <v>6.5448300000000001E-2</v>
      </c>
      <c r="AQ450">
        <v>6.0241200000000002E-2</v>
      </c>
      <c r="AR450">
        <v>5.8265999999999998E-2</v>
      </c>
      <c r="AS450">
        <v>5.6270300000000002E-2</v>
      </c>
      <c r="AT450">
        <v>5.5149400000000001E-2</v>
      </c>
      <c r="AU450">
        <v>4.8045299999999999E-2</v>
      </c>
      <c r="AV450">
        <v>4.2947699999999998E-2</v>
      </c>
      <c r="AW450">
        <v>4.3470700000000001E-2</v>
      </c>
      <c r="AX450">
        <v>4.9466700000000002E-2</v>
      </c>
      <c r="AY450">
        <v>2.74545E-2</v>
      </c>
      <c r="AZ450">
        <v>2.6574799999999999E-2</v>
      </c>
      <c r="BA450">
        <v>2.20944E-2</v>
      </c>
      <c r="BB450">
        <v>2.2787999999999999E-2</v>
      </c>
      <c r="BC450">
        <v>2.2210299999999999E-2</v>
      </c>
      <c r="BD450">
        <v>1.9794699999999998E-2</v>
      </c>
      <c r="BE450">
        <v>1.9087699999999999E-2</v>
      </c>
      <c r="BF450">
        <v>1.1644699999999999E-2</v>
      </c>
      <c r="BG450">
        <v>1.4908599999999999E-2</v>
      </c>
      <c r="BH450">
        <v>4.4348899999999997E-2</v>
      </c>
      <c r="BI450">
        <v>3.6244499999999999E-2</v>
      </c>
      <c r="BJ450">
        <v>5.4064000000000001E-2</v>
      </c>
      <c r="BK450">
        <v>5.5894199999999998E-2</v>
      </c>
      <c r="BL450">
        <v>6.3557100000000005E-2</v>
      </c>
      <c r="BM450">
        <v>6.9093199999999994E-2</v>
      </c>
      <c r="BN450">
        <v>7.2813299999999997E-2</v>
      </c>
      <c r="BO450">
        <v>6.7852300000000004E-2</v>
      </c>
      <c r="BP450">
        <v>6.6053600000000004E-2</v>
      </c>
      <c r="BQ450">
        <v>6.3950699999999999E-2</v>
      </c>
      <c r="BR450">
        <v>6.2751000000000001E-2</v>
      </c>
      <c r="BS450">
        <v>5.5503400000000001E-2</v>
      </c>
      <c r="BT450">
        <v>5.0842900000000003E-2</v>
      </c>
      <c r="BU450">
        <v>5.0995199999999997E-2</v>
      </c>
      <c r="BV450">
        <v>5.6496200000000003E-2</v>
      </c>
      <c r="BW450">
        <v>3.4177899999999997E-2</v>
      </c>
      <c r="BX450">
        <v>3.20089E-2</v>
      </c>
      <c r="BY450">
        <v>2.7645800000000002E-2</v>
      </c>
      <c r="BZ450">
        <v>2.61306E-2</v>
      </c>
      <c r="CA450">
        <v>2.5491300000000001E-2</v>
      </c>
      <c r="CB450">
        <v>2.2865699999999999E-2</v>
      </c>
      <c r="CC450">
        <v>2.20582E-2</v>
      </c>
      <c r="CD450">
        <v>1.47393E-2</v>
      </c>
      <c r="CE450">
        <v>1.8141500000000001E-2</v>
      </c>
      <c r="CF450">
        <v>4.7826599999999997E-2</v>
      </c>
      <c r="CG450">
        <v>4.0395100000000003E-2</v>
      </c>
      <c r="CH450">
        <v>5.8440699999999998E-2</v>
      </c>
      <c r="CI450">
        <v>6.0362300000000001E-2</v>
      </c>
      <c r="CJ450">
        <v>6.8671099999999999E-2</v>
      </c>
      <c r="CK450">
        <v>7.4094800000000002E-2</v>
      </c>
      <c r="CL450">
        <v>7.7914200000000003E-2</v>
      </c>
      <c r="CM450">
        <v>7.3123800000000003E-2</v>
      </c>
      <c r="CN450">
        <v>7.1447200000000002E-2</v>
      </c>
      <c r="CO450">
        <v>6.9269999999999998E-2</v>
      </c>
      <c r="CP450">
        <v>6.8015900000000004E-2</v>
      </c>
      <c r="CQ450">
        <v>6.0668899999999998E-2</v>
      </c>
      <c r="CR450">
        <v>5.6311100000000003E-2</v>
      </c>
      <c r="CS450">
        <v>5.6206600000000002E-2</v>
      </c>
      <c r="CT450">
        <v>6.1364799999999997E-2</v>
      </c>
      <c r="CU450">
        <v>3.8834500000000001E-2</v>
      </c>
      <c r="CV450">
        <v>3.5772499999999999E-2</v>
      </c>
      <c r="CW450">
        <v>3.1490600000000001E-2</v>
      </c>
      <c r="CX450">
        <v>2.9473099999999999E-2</v>
      </c>
      <c r="CY450">
        <v>2.87724E-2</v>
      </c>
      <c r="CZ450">
        <v>2.59367E-2</v>
      </c>
      <c r="DA450">
        <v>2.5028700000000001E-2</v>
      </c>
      <c r="DB450">
        <v>1.78339E-2</v>
      </c>
      <c r="DC450">
        <v>2.1374400000000002E-2</v>
      </c>
      <c r="DD450">
        <v>5.13044E-2</v>
      </c>
      <c r="DE450">
        <v>4.4545700000000001E-2</v>
      </c>
      <c r="DF450">
        <v>6.2817399999999995E-2</v>
      </c>
      <c r="DG450">
        <v>6.4830299999999993E-2</v>
      </c>
      <c r="DH450">
        <v>7.3785100000000006E-2</v>
      </c>
      <c r="DI450">
        <v>7.9096299999999994E-2</v>
      </c>
      <c r="DJ450">
        <v>8.3015199999999997E-2</v>
      </c>
      <c r="DK450">
        <v>7.8395199999999998E-2</v>
      </c>
      <c r="DL450">
        <v>7.6840900000000004E-2</v>
      </c>
      <c r="DM450">
        <v>7.45894E-2</v>
      </c>
      <c r="DN450">
        <v>7.3280799999999993E-2</v>
      </c>
      <c r="DO450">
        <v>6.5834299999999998E-2</v>
      </c>
      <c r="DP450">
        <v>6.1779199999999999E-2</v>
      </c>
      <c r="DQ450">
        <v>6.1418100000000003E-2</v>
      </c>
      <c r="DR450">
        <v>6.6233299999999995E-2</v>
      </c>
      <c r="DS450">
        <v>4.3491099999999998E-2</v>
      </c>
      <c r="DT450">
        <v>3.9536200000000001E-2</v>
      </c>
      <c r="DU450">
        <v>3.5335499999999999E-2</v>
      </c>
      <c r="DV450">
        <v>3.4299200000000002E-2</v>
      </c>
      <c r="DW450">
        <v>3.3509700000000003E-2</v>
      </c>
      <c r="DX450">
        <v>3.03707E-2</v>
      </c>
      <c r="DY450">
        <v>2.9317599999999999E-2</v>
      </c>
      <c r="DZ450">
        <v>2.2302099999999998E-2</v>
      </c>
      <c r="EA450">
        <v>2.6042300000000001E-2</v>
      </c>
      <c r="EB450">
        <v>5.6325800000000002E-2</v>
      </c>
      <c r="EC450">
        <v>5.05385E-2</v>
      </c>
      <c r="ED450">
        <v>6.9136600000000006E-2</v>
      </c>
      <c r="EE450">
        <v>7.1281600000000001E-2</v>
      </c>
      <c r="EF450">
        <v>8.1168900000000002E-2</v>
      </c>
      <c r="EG450">
        <v>8.63178E-2</v>
      </c>
      <c r="EH450">
        <v>9.0380199999999994E-2</v>
      </c>
      <c r="EI450">
        <v>8.6006399999999997E-2</v>
      </c>
      <c r="EJ450">
        <v>8.4628499999999995E-2</v>
      </c>
      <c r="EK450">
        <v>8.2269700000000001E-2</v>
      </c>
      <c r="EL450">
        <v>8.0882499999999996E-2</v>
      </c>
      <c r="EM450">
        <v>7.3292399999999994E-2</v>
      </c>
      <c r="EN450">
        <v>6.9674399999999997E-2</v>
      </c>
      <c r="EO450">
        <v>6.8942600000000007E-2</v>
      </c>
      <c r="EP450">
        <v>7.3262800000000003E-2</v>
      </c>
      <c r="EQ450">
        <v>5.0214500000000002E-2</v>
      </c>
      <c r="ER450">
        <v>4.4970200000000002E-2</v>
      </c>
      <c r="ES450">
        <v>4.0886800000000001E-2</v>
      </c>
      <c r="ET450">
        <v>59.722540000000002</v>
      </c>
      <c r="EU450">
        <v>58.636879999999998</v>
      </c>
      <c r="EV450">
        <v>57.718609999999998</v>
      </c>
      <c r="EW450">
        <v>56.880459999999999</v>
      </c>
      <c r="EX450">
        <v>56.174770000000002</v>
      </c>
      <c r="EY450">
        <v>55.560780000000001</v>
      </c>
      <c r="EZ450">
        <v>55.74915</v>
      </c>
      <c r="FA450">
        <v>58.564340000000001</v>
      </c>
      <c r="FB450">
        <v>61.988199999999999</v>
      </c>
      <c r="FC450">
        <v>65.149510000000006</v>
      </c>
      <c r="FD450">
        <v>68.169020000000003</v>
      </c>
      <c r="FE450">
        <v>70.793660000000003</v>
      </c>
      <c r="FF450">
        <v>72.79495</v>
      </c>
      <c r="FG450">
        <v>74.407600000000002</v>
      </c>
      <c r="FH450">
        <v>75.445980000000006</v>
      </c>
      <c r="FI450">
        <v>75.630260000000007</v>
      </c>
      <c r="FJ450">
        <v>75.196820000000002</v>
      </c>
      <c r="FK450">
        <v>73.921000000000006</v>
      </c>
      <c r="FL450">
        <v>71.793539999999993</v>
      </c>
      <c r="FM450">
        <v>68.612309999999994</v>
      </c>
      <c r="FN450">
        <v>65.545490000000001</v>
      </c>
      <c r="FO450">
        <v>63.462800000000001</v>
      </c>
      <c r="FP450">
        <v>61.887279999999997</v>
      </c>
      <c r="FQ450">
        <v>60.573909999999998</v>
      </c>
      <c r="FR450">
        <v>5.5821999999999998E-3</v>
      </c>
      <c r="FS450">
        <v>6.4984999999999999E-3</v>
      </c>
      <c r="FT450">
        <v>8.2470000000000009E-3</v>
      </c>
    </row>
    <row r="451" spans="1:176" x14ac:dyDescent="0.2">
      <c r="A451" t="s">
        <v>1</v>
      </c>
      <c r="B451" t="s">
        <v>1</v>
      </c>
      <c r="C451" t="s">
        <v>1</v>
      </c>
      <c r="D451" t="s">
        <v>245</v>
      </c>
      <c r="E451">
        <v>87461</v>
      </c>
      <c r="F451">
        <v>1.6585639999999999</v>
      </c>
      <c r="G451">
        <v>1.5929439999999999</v>
      </c>
      <c r="H451">
        <v>1.5528310000000001</v>
      </c>
      <c r="I451">
        <v>1.5366949999999999</v>
      </c>
      <c r="J451">
        <v>1.5497730000000001</v>
      </c>
      <c r="K451">
        <v>1.6395649999999999</v>
      </c>
      <c r="L451">
        <v>1.7350779999999999</v>
      </c>
      <c r="M451">
        <v>2.0694840000000001</v>
      </c>
      <c r="N451">
        <v>2.5968749999999998</v>
      </c>
      <c r="O451">
        <v>3.1233209999999998</v>
      </c>
      <c r="P451">
        <v>3.5403099999999998</v>
      </c>
      <c r="Q451">
        <v>3.8500290000000001</v>
      </c>
      <c r="R451">
        <v>4.0004660000000003</v>
      </c>
      <c r="S451">
        <v>4.1500870000000001</v>
      </c>
      <c r="T451">
        <v>4.2297529999999997</v>
      </c>
      <c r="U451">
        <v>4.1825039999999998</v>
      </c>
      <c r="V451">
        <v>4.001779</v>
      </c>
      <c r="W451">
        <v>3.5536020000000001</v>
      </c>
      <c r="X451">
        <v>3.12744</v>
      </c>
      <c r="Y451">
        <v>2.8263609999999999</v>
      </c>
      <c r="Z451">
        <v>2.652326</v>
      </c>
      <c r="AA451">
        <v>2.3269039999999999</v>
      </c>
      <c r="AB451">
        <v>2.0202279999999999</v>
      </c>
      <c r="AC451">
        <v>1.831639</v>
      </c>
      <c r="AD451">
        <v>3.3032600000000002E-2</v>
      </c>
      <c r="AE451">
        <v>2.9818899999999999E-2</v>
      </c>
      <c r="AF451">
        <v>2.5051899999999998E-2</v>
      </c>
      <c r="AG451">
        <v>2.5733300000000001E-2</v>
      </c>
      <c r="AH451">
        <v>1.7472999999999999E-2</v>
      </c>
      <c r="AI451">
        <v>2.39452E-2</v>
      </c>
      <c r="AJ451">
        <v>4.7467799999999997E-2</v>
      </c>
      <c r="AK451">
        <v>4.77524E-2</v>
      </c>
      <c r="AL451">
        <v>6.2692899999999996E-2</v>
      </c>
      <c r="AM451">
        <v>7.8223699999999993E-2</v>
      </c>
      <c r="AN451">
        <v>8.1203300000000006E-2</v>
      </c>
      <c r="AO451">
        <v>8.7396600000000005E-2</v>
      </c>
      <c r="AP451">
        <v>9.4654699999999994E-2</v>
      </c>
      <c r="AQ451">
        <v>9.0391600000000003E-2</v>
      </c>
      <c r="AR451">
        <v>8.6379999999999998E-2</v>
      </c>
      <c r="AS451">
        <v>8.1434500000000007E-2</v>
      </c>
      <c r="AT451">
        <v>7.7800900000000006E-2</v>
      </c>
      <c r="AU451">
        <v>6.9477499999999998E-2</v>
      </c>
      <c r="AV451">
        <v>6.04588E-2</v>
      </c>
      <c r="AW451">
        <v>5.1933100000000003E-2</v>
      </c>
      <c r="AX451">
        <v>5.491E-2</v>
      </c>
      <c r="AY451">
        <v>3.23185E-2</v>
      </c>
      <c r="AZ451">
        <v>3.6305999999999998E-2</v>
      </c>
      <c r="BA451">
        <v>3.1292300000000002E-2</v>
      </c>
      <c r="BB451">
        <v>3.7858700000000002E-2</v>
      </c>
      <c r="BC451">
        <v>3.4556200000000002E-2</v>
      </c>
      <c r="BD451">
        <v>2.9485899999999999E-2</v>
      </c>
      <c r="BE451">
        <v>3.0022199999999999E-2</v>
      </c>
      <c r="BF451">
        <v>2.1941200000000001E-2</v>
      </c>
      <c r="BG451">
        <v>2.8613099999999999E-2</v>
      </c>
      <c r="BH451">
        <v>5.2489099999999997E-2</v>
      </c>
      <c r="BI451">
        <v>5.37452E-2</v>
      </c>
      <c r="BJ451">
        <v>6.9012199999999996E-2</v>
      </c>
      <c r="BK451">
        <v>8.4674899999999997E-2</v>
      </c>
      <c r="BL451">
        <v>8.8587100000000002E-2</v>
      </c>
      <c r="BM451">
        <v>9.4618099999999997E-2</v>
      </c>
      <c r="BN451">
        <v>0.1020197</v>
      </c>
      <c r="BO451">
        <v>9.8002800000000001E-2</v>
      </c>
      <c r="BP451">
        <v>9.4167600000000004E-2</v>
      </c>
      <c r="BQ451">
        <v>8.9114899999999997E-2</v>
      </c>
      <c r="BR451">
        <v>8.5402500000000006E-2</v>
      </c>
      <c r="BS451">
        <v>7.6935500000000004E-2</v>
      </c>
      <c r="BT451">
        <v>6.8353999999999998E-2</v>
      </c>
      <c r="BU451">
        <v>5.9457599999999999E-2</v>
      </c>
      <c r="BV451">
        <v>6.1939399999999999E-2</v>
      </c>
      <c r="BW451">
        <v>3.9041899999999997E-2</v>
      </c>
      <c r="BX451">
        <v>4.1740100000000002E-2</v>
      </c>
      <c r="BY451">
        <v>3.68437E-2</v>
      </c>
      <c r="BZ451">
        <v>4.12012E-2</v>
      </c>
      <c r="CA451">
        <v>3.7837200000000001E-2</v>
      </c>
      <c r="CB451">
        <v>3.25569E-2</v>
      </c>
      <c r="CC451">
        <v>3.29927E-2</v>
      </c>
      <c r="CD451">
        <v>2.50358E-2</v>
      </c>
      <c r="CE451">
        <v>3.1845999999999999E-2</v>
      </c>
      <c r="CF451">
        <v>5.59669E-2</v>
      </c>
      <c r="CG451">
        <v>5.78959E-2</v>
      </c>
      <c r="CH451">
        <v>7.3388900000000007E-2</v>
      </c>
      <c r="CI451">
        <v>8.9143E-2</v>
      </c>
      <c r="CJ451">
        <v>9.3701099999999996E-2</v>
      </c>
      <c r="CK451">
        <v>9.9619600000000003E-2</v>
      </c>
      <c r="CL451">
        <v>0.1071207</v>
      </c>
      <c r="CM451">
        <v>0.1032742</v>
      </c>
      <c r="CN451">
        <v>9.9561200000000002E-2</v>
      </c>
      <c r="CO451">
        <v>9.4434199999999996E-2</v>
      </c>
      <c r="CP451">
        <v>9.0667399999999995E-2</v>
      </c>
      <c r="CQ451">
        <v>8.2100999999999993E-2</v>
      </c>
      <c r="CR451">
        <v>7.3822100000000002E-2</v>
      </c>
      <c r="CS451">
        <v>6.4669099999999993E-2</v>
      </c>
      <c r="CT451">
        <v>6.6808000000000006E-2</v>
      </c>
      <c r="CU451">
        <v>4.3698599999999997E-2</v>
      </c>
      <c r="CV451">
        <v>4.5503799999999997E-2</v>
      </c>
      <c r="CW451">
        <v>4.0688500000000002E-2</v>
      </c>
      <c r="CX451">
        <v>4.4543800000000001E-2</v>
      </c>
      <c r="CY451">
        <v>4.1118300000000003E-2</v>
      </c>
      <c r="CZ451">
        <v>3.5627800000000001E-2</v>
      </c>
      <c r="DA451">
        <v>3.5963200000000001E-2</v>
      </c>
      <c r="DB451">
        <v>2.8130499999999999E-2</v>
      </c>
      <c r="DC451">
        <v>3.5078900000000003E-2</v>
      </c>
      <c r="DD451">
        <v>5.9444700000000003E-2</v>
      </c>
      <c r="DE451">
        <v>6.2046499999999997E-2</v>
      </c>
      <c r="DF451">
        <v>7.7765600000000004E-2</v>
      </c>
      <c r="DG451">
        <v>9.3611E-2</v>
      </c>
      <c r="DH451">
        <v>9.8815E-2</v>
      </c>
      <c r="DI451">
        <v>0.1046212</v>
      </c>
      <c r="DJ451">
        <v>0.11222169999999999</v>
      </c>
      <c r="DK451">
        <v>0.10854569999999999</v>
      </c>
      <c r="DL451">
        <v>0.1049549</v>
      </c>
      <c r="DM451">
        <v>9.9753599999999998E-2</v>
      </c>
      <c r="DN451">
        <v>9.5932299999999998E-2</v>
      </c>
      <c r="DO451">
        <v>8.7266399999999994E-2</v>
      </c>
      <c r="DP451">
        <v>7.9290299999999994E-2</v>
      </c>
      <c r="DQ451">
        <v>6.9880499999999998E-2</v>
      </c>
      <c r="DR451">
        <v>7.1676599999999993E-2</v>
      </c>
      <c r="DS451">
        <v>4.8355200000000001E-2</v>
      </c>
      <c r="DT451">
        <v>4.9267400000000003E-2</v>
      </c>
      <c r="DU451">
        <v>4.4533400000000001E-2</v>
      </c>
      <c r="DV451">
        <v>4.9369799999999998E-2</v>
      </c>
      <c r="DW451">
        <v>4.5855600000000003E-2</v>
      </c>
      <c r="DX451">
        <v>4.0061800000000002E-2</v>
      </c>
      <c r="DY451">
        <v>4.0252200000000002E-2</v>
      </c>
      <c r="DZ451">
        <v>3.2598599999999998E-2</v>
      </c>
      <c r="EA451">
        <v>3.9746799999999999E-2</v>
      </c>
      <c r="EB451">
        <v>6.4465999999999996E-2</v>
      </c>
      <c r="EC451">
        <v>6.8039299999999997E-2</v>
      </c>
      <c r="ED451">
        <v>8.4084900000000004E-2</v>
      </c>
      <c r="EE451">
        <v>0.1000622</v>
      </c>
      <c r="EF451">
        <v>0.1061988</v>
      </c>
      <c r="EG451">
        <v>0.1118426</v>
      </c>
      <c r="EH451">
        <v>0.1195867</v>
      </c>
      <c r="EI451">
        <v>0.11615689999999999</v>
      </c>
      <c r="EJ451">
        <v>0.1127425</v>
      </c>
      <c r="EK451">
        <v>0.1074339</v>
      </c>
      <c r="EL451">
        <v>0.103534</v>
      </c>
      <c r="EM451">
        <v>9.4724500000000003E-2</v>
      </c>
      <c r="EN451">
        <v>8.7185499999999999E-2</v>
      </c>
      <c r="EO451">
        <v>7.7405000000000002E-2</v>
      </c>
      <c r="EP451">
        <v>7.8705999999999998E-2</v>
      </c>
      <c r="EQ451">
        <v>5.5078599999999998E-2</v>
      </c>
      <c r="ER451">
        <v>5.47015E-2</v>
      </c>
      <c r="ES451">
        <v>5.0084700000000003E-2</v>
      </c>
      <c r="ET451">
        <v>66.380439999999993</v>
      </c>
      <c r="EU451">
        <v>65.129140000000007</v>
      </c>
      <c r="EV451">
        <v>64.015609999999995</v>
      </c>
      <c r="EW451">
        <v>62.963850000000001</v>
      </c>
      <c r="EX451">
        <v>61.869549999999997</v>
      </c>
      <c r="EY451">
        <v>61.178879999999999</v>
      </c>
      <c r="EZ451">
        <v>61.366320000000002</v>
      </c>
      <c r="FA451">
        <v>65.667190000000005</v>
      </c>
      <c r="FB451">
        <v>71.313400000000001</v>
      </c>
      <c r="FC451">
        <v>76.860600000000005</v>
      </c>
      <c r="FD451">
        <v>81.213130000000007</v>
      </c>
      <c r="FE451">
        <v>85.036450000000002</v>
      </c>
      <c r="FF451">
        <v>87.581440000000001</v>
      </c>
      <c r="FG451">
        <v>90.324910000000003</v>
      </c>
      <c r="FH451">
        <v>91.636600000000001</v>
      </c>
      <c r="FI451">
        <v>91.990920000000003</v>
      </c>
      <c r="FJ451">
        <v>91.259649999999993</v>
      </c>
      <c r="FK451">
        <v>90.516599999999997</v>
      </c>
      <c r="FL451">
        <v>88.16422</v>
      </c>
      <c r="FM451">
        <v>83.650319999999994</v>
      </c>
      <c r="FN451">
        <v>79.131299999999996</v>
      </c>
      <c r="FO451">
        <v>76.139219999999995</v>
      </c>
      <c r="FP451">
        <v>73.399339999999995</v>
      </c>
      <c r="FQ451">
        <v>71.042879999999997</v>
      </c>
      <c r="FR451">
        <v>5.5821999999999998E-3</v>
      </c>
      <c r="FS451">
        <v>6.4984999999999999E-3</v>
      </c>
      <c r="FT451">
        <v>8.2470000000000009E-3</v>
      </c>
    </row>
    <row r="452" spans="1:176" x14ac:dyDescent="0.2">
      <c r="A452" t="s">
        <v>1</v>
      </c>
      <c r="B452" t="s">
        <v>1</v>
      </c>
      <c r="C452" t="s">
        <v>1</v>
      </c>
      <c r="D452" t="s">
        <v>248</v>
      </c>
      <c r="E452">
        <v>87461</v>
      </c>
      <c r="F452">
        <v>1.5154939999999999</v>
      </c>
      <c r="G452">
        <v>1.4773750000000001</v>
      </c>
      <c r="H452">
        <v>1.459757</v>
      </c>
      <c r="I452">
        <v>1.468885</v>
      </c>
      <c r="J452">
        <v>1.509328</v>
      </c>
      <c r="K452">
        <v>1.608338</v>
      </c>
      <c r="L452">
        <v>1.799763</v>
      </c>
      <c r="M452">
        <v>2.0270619999999999</v>
      </c>
      <c r="N452">
        <v>2.4223780000000001</v>
      </c>
      <c r="O452">
        <v>2.718693</v>
      </c>
      <c r="P452">
        <v>2.9181620000000001</v>
      </c>
      <c r="Q452">
        <v>2.9942609999999998</v>
      </c>
      <c r="R452">
        <v>2.9728150000000002</v>
      </c>
      <c r="S452">
        <v>2.9835980000000002</v>
      </c>
      <c r="T452">
        <v>2.973176</v>
      </c>
      <c r="U452">
        <v>2.894835</v>
      </c>
      <c r="V452">
        <v>2.7967070000000001</v>
      </c>
      <c r="W452">
        <v>2.7057440000000001</v>
      </c>
      <c r="X452">
        <v>2.4905499999999998</v>
      </c>
      <c r="Y452">
        <v>2.3027839999999999</v>
      </c>
      <c r="Z452">
        <v>2.1230880000000001</v>
      </c>
      <c r="AA452">
        <v>1.9140600000000001</v>
      </c>
      <c r="AB452">
        <v>1.718753</v>
      </c>
      <c r="AC452">
        <v>1.6025659999999999</v>
      </c>
      <c r="AD452">
        <v>3.8718099999999998E-2</v>
      </c>
      <c r="AE452">
        <v>3.4542200000000002E-2</v>
      </c>
      <c r="AF452">
        <v>3.4190900000000003E-2</v>
      </c>
      <c r="AG452">
        <v>3.3814200000000003E-2</v>
      </c>
      <c r="AH452">
        <v>3.3719199999999998E-2</v>
      </c>
      <c r="AI452">
        <v>2.6881200000000001E-2</v>
      </c>
      <c r="AJ452">
        <v>3.73637E-2</v>
      </c>
      <c r="AK452">
        <v>3.6848699999999998E-2</v>
      </c>
      <c r="AL452">
        <v>3.63722E-2</v>
      </c>
      <c r="AM452">
        <v>3.7958199999999997E-2</v>
      </c>
      <c r="AN452">
        <v>4.5065599999999997E-2</v>
      </c>
      <c r="AO452">
        <v>5.18162E-2</v>
      </c>
      <c r="AP452">
        <v>5.93915E-2</v>
      </c>
      <c r="AQ452">
        <v>5.9272400000000003E-2</v>
      </c>
      <c r="AR452">
        <v>6.4446600000000007E-2</v>
      </c>
      <c r="AS452">
        <v>6.7148200000000005E-2</v>
      </c>
      <c r="AT452">
        <v>7.1607199999999996E-2</v>
      </c>
      <c r="AU452">
        <v>7.26073E-2</v>
      </c>
      <c r="AV452">
        <v>7.4101600000000004E-2</v>
      </c>
      <c r="AW452">
        <v>6.9546700000000003E-2</v>
      </c>
      <c r="AX452">
        <v>5.9995899999999998E-2</v>
      </c>
      <c r="AY452">
        <v>5.2254799999999997E-2</v>
      </c>
      <c r="AZ452">
        <v>4.1361799999999997E-2</v>
      </c>
      <c r="BA452">
        <v>4.1847599999999999E-2</v>
      </c>
      <c r="BB452">
        <v>4.1562000000000002E-2</v>
      </c>
      <c r="BC452">
        <v>3.7224500000000001E-2</v>
      </c>
      <c r="BD452">
        <v>3.68968E-2</v>
      </c>
      <c r="BE452">
        <v>3.6621000000000001E-2</v>
      </c>
      <c r="BF452">
        <v>3.6265199999999997E-2</v>
      </c>
      <c r="BG452">
        <v>2.9687399999999999E-2</v>
      </c>
      <c r="BH452">
        <v>4.0659500000000001E-2</v>
      </c>
      <c r="BI452">
        <v>4.0152399999999998E-2</v>
      </c>
      <c r="BJ452">
        <v>4.03909E-2</v>
      </c>
      <c r="BK452">
        <v>4.1854299999999997E-2</v>
      </c>
      <c r="BL452">
        <v>4.91954E-2</v>
      </c>
      <c r="BM452">
        <v>5.6229500000000002E-2</v>
      </c>
      <c r="BN452">
        <v>6.3569700000000007E-2</v>
      </c>
      <c r="BO452">
        <v>6.3381300000000002E-2</v>
      </c>
      <c r="BP452">
        <v>6.8560999999999997E-2</v>
      </c>
      <c r="BQ452">
        <v>7.1335800000000005E-2</v>
      </c>
      <c r="BR452">
        <v>7.5258599999999995E-2</v>
      </c>
      <c r="BS452">
        <v>7.6826099999999994E-2</v>
      </c>
      <c r="BT452">
        <v>7.8139399999999998E-2</v>
      </c>
      <c r="BU452">
        <v>7.3538999999999993E-2</v>
      </c>
      <c r="BV452">
        <v>6.3658500000000007E-2</v>
      </c>
      <c r="BW452">
        <v>5.5283499999999999E-2</v>
      </c>
      <c r="BX452">
        <v>4.4109799999999998E-2</v>
      </c>
      <c r="BY452">
        <v>4.4551199999999999E-2</v>
      </c>
      <c r="BZ452">
        <v>4.3531599999999997E-2</v>
      </c>
      <c r="CA452">
        <v>3.90823E-2</v>
      </c>
      <c r="CB452">
        <v>3.8770800000000001E-2</v>
      </c>
      <c r="CC452">
        <v>3.8565000000000002E-2</v>
      </c>
      <c r="CD452">
        <v>3.8028600000000003E-2</v>
      </c>
      <c r="CE452">
        <v>3.1630999999999999E-2</v>
      </c>
      <c r="CF452">
        <v>4.29422E-2</v>
      </c>
      <c r="CG452">
        <v>4.2440600000000002E-2</v>
      </c>
      <c r="CH452">
        <v>4.3174200000000003E-2</v>
      </c>
      <c r="CI452">
        <v>4.4552700000000001E-2</v>
      </c>
      <c r="CJ452">
        <v>5.2055700000000003E-2</v>
      </c>
      <c r="CK452">
        <v>5.9286199999999997E-2</v>
      </c>
      <c r="CL452">
        <v>6.6463400000000006E-2</v>
      </c>
      <c r="CM452">
        <v>6.6227099999999997E-2</v>
      </c>
      <c r="CN452">
        <v>7.1410600000000005E-2</v>
      </c>
      <c r="CO452">
        <v>7.4236200000000002E-2</v>
      </c>
      <c r="CP452">
        <v>7.7787599999999998E-2</v>
      </c>
      <c r="CQ452">
        <v>7.9748100000000002E-2</v>
      </c>
      <c r="CR452">
        <v>8.0935999999999994E-2</v>
      </c>
      <c r="CS452">
        <v>7.6303999999999997E-2</v>
      </c>
      <c r="CT452">
        <v>6.6195299999999999E-2</v>
      </c>
      <c r="CU452">
        <v>5.73812E-2</v>
      </c>
      <c r="CV452">
        <v>4.6013100000000001E-2</v>
      </c>
      <c r="CW452">
        <v>4.6423699999999998E-2</v>
      </c>
      <c r="CX452">
        <v>4.5501300000000001E-2</v>
      </c>
      <c r="CY452">
        <v>4.09401E-2</v>
      </c>
      <c r="CZ452">
        <v>4.0644800000000002E-2</v>
      </c>
      <c r="DA452">
        <v>4.05089E-2</v>
      </c>
      <c r="DB452">
        <v>3.9792000000000001E-2</v>
      </c>
      <c r="DC452">
        <v>3.3574600000000003E-2</v>
      </c>
      <c r="DD452">
        <v>4.5224800000000002E-2</v>
      </c>
      <c r="DE452">
        <v>4.4728799999999999E-2</v>
      </c>
      <c r="DF452">
        <v>4.5957600000000001E-2</v>
      </c>
      <c r="DG452">
        <v>4.7251099999999997E-2</v>
      </c>
      <c r="DH452">
        <v>5.4915899999999997E-2</v>
      </c>
      <c r="DI452">
        <v>6.23429E-2</v>
      </c>
      <c r="DJ452">
        <v>6.9357199999999994E-2</v>
      </c>
      <c r="DK452">
        <v>6.9072999999999996E-2</v>
      </c>
      <c r="DL452">
        <v>7.4260199999999998E-2</v>
      </c>
      <c r="DM452">
        <v>7.7136499999999997E-2</v>
      </c>
      <c r="DN452">
        <v>8.0316600000000002E-2</v>
      </c>
      <c r="DO452">
        <v>8.2670099999999996E-2</v>
      </c>
      <c r="DP452">
        <v>8.3732699999999993E-2</v>
      </c>
      <c r="DQ452">
        <v>7.9069E-2</v>
      </c>
      <c r="DR452">
        <v>6.8732000000000001E-2</v>
      </c>
      <c r="DS452">
        <v>5.9478900000000001E-2</v>
      </c>
      <c r="DT452">
        <v>4.7916399999999998E-2</v>
      </c>
      <c r="DU452">
        <v>4.8296199999999997E-2</v>
      </c>
      <c r="DV452">
        <v>4.8345199999999998E-2</v>
      </c>
      <c r="DW452">
        <v>4.3622399999999999E-2</v>
      </c>
      <c r="DX452">
        <v>4.3350699999999999E-2</v>
      </c>
      <c r="DY452">
        <v>4.3315699999999999E-2</v>
      </c>
      <c r="DZ452">
        <v>4.2338000000000001E-2</v>
      </c>
      <c r="EA452">
        <v>3.6380900000000001E-2</v>
      </c>
      <c r="EB452">
        <v>4.8520599999999997E-2</v>
      </c>
      <c r="EC452">
        <v>4.8032600000000002E-2</v>
      </c>
      <c r="ED452">
        <v>4.9976300000000001E-2</v>
      </c>
      <c r="EE452">
        <v>5.1147100000000001E-2</v>
      </c>
      <c r="EF452">
        <v>5.90457E-2</v>
      </c>
      <c r="EG452">
        <v>6.6756200000000002E-2</v>
      </c>
      <c r="EH452">
        <v>7.3535299999999998E-2</v>
      </c>
      <c r="EI452">
        <v>7.3181899999999994E-2</v>
      </c>
      <c r="EJ452">
        <v>7.83745E-2</v>
      </c>
      <c r="EK452">
        <v>8.1324199999999999E-2</v>
      </c>
      <c r="EL452">
        <v>8.3968100000000004E-2</v>
      </c>
      <c r="EM452">
        <v>8.6888900000000005E-2</v>
      </c>
      <c r="EN452">
        <v>8.7770500000000001E-2</v>
      </c>
      <c r="EO452">
        <v>8.3061200000000002E-2</v>
      </c>
      <c r="EP452">
        <v>7.2394600000000003E-2</v>
      </c>
      <c r="EQ452">
        <v>6.2507599999999996E-2</v>
      </c>
      <c r="ER452">
        <v>5.0664399999999998E-2</v>
      </c>
      <c r="ES452">
        <v>5.0999799999999998E-2</v>
      </c>
      <c r="ET452">
        <v>51.355759999999997</v>
      </c>
      <c r="EU452">
        <v>50.702219999999997</v>
      </c>
      <c r="EV452">
        <v>50.076210000000003</v>
      </c>
      <c r="EW452">
        <v>49.513280000000002</v>
      </c>
      <c r="EX452">
        <v>49.019030000000001</v>
      </c>
      <c r="EY452">
        <v>48.717619999999997</v>
      </c>
      <c r="EZ452">
        <v>48.518120000000003</v>
      </c>
      <c r="FA452">
        <v>49.672159999999998</v>
      </c>
      <c r="FB452">
        <v>53.148139999999998</v>
      </c>
      <c r="FC452">
        <v>56.849429999999998</v>
      </c>
      <c r="FD452">
        <v>60.006349999999998</v>
      </c>
      <c r="FE452">
        <v>62.511220000000002</v>
      </c>
      <c r="FF452">
        <v>64.476399999999998</v>
      </c>
      <c r="FG452">
        <v>65.725110000000001</v>
      </c>
      <c r="FH452">
        <v>65.995090000000005</v>
      </c>
      <c r="FI452">
        <v>65.165559999999999</v>
      </c>
      <c r="FJ452">
        <v>63.049289999999999</v>
      </c>
      <c r="FK452">
        <v>60.328319999999998</v>
      </c>
      <c r="FL452">
        <v>58.254289999999997</v>
      </c>
      <c r="FM452">
        <v>56.53181</v>
      </c>
      <c r="FN452">
        <v>55.167999999999999</v>
      </c>
      <c r="FO452">
        <v>54.036540000000002</v>
      </c>
      <c r="FP452">
        <v>53.024380000000001</v>
      </c>
      <c r="FQ452">
        <v>52.07864</v>
      </c>
      <c r="FR452">
        <v>2.8492999999999999E-3</v>
      </c>
      <c r="FS452">
        <v>3.5149999999999999E-3</v>
      </c>
      <c r="FT452">
        <v>0</v>
      </c>
    </row>
    <row r="453" spans="1:176" x14ac:dyDescent="0.2">
      <c r="A453" t="s">
        <v>1</v>
      </c>
      <c r="B453" t="s">
        <v>1</v>
      </c>
      <c r="C453" t="s">
        <v>1</v>
      </c>
      <c r="D453" t="s">
        <v>251</v>
      </c>
      <c r="E453">
        <v>87461</v>
      </c>
      <c r="F453">
        <v>1.470755</v>
      </c>
      <c r="G453">
        <v>1.4416230000000001</v>
      </c>
      <c r="H453">
        <v>1.434337</v>
      </c>
      <c r="I453">
        <v>1.448285</v>
      </c>
      <c r="J453">
        <v>1.495792</v>
      </c>
      <c r="K453">
        <v>1.6099289999999999</v>
      </c>
      <c r="L453">
        <v>1.8069280000000001</v>
      </c>
      <c r="M453">
        <v>2.0614349999999999</v>
      </c>
      <c r="N453">
        <v>2.5112190000000001</v>
      </c>
      <c r="O453">
        <v>2.8072170000000001</v>
      </c>
      <c r="P453">
        <v>2.9849999999999999</v>
      </c>
      <c r="Q453">
        <v>3.0313289999999999</v>
      </c>
      <c r="R453">
        <v>2.9759690000000001</v>
      </c>
      <c r="S453">
        <v>2.9586359999999998</v>
      </c>
      <c r="T453">
        <v>2.9316200000000001</v>
      </c>
      <c r="U453">
        <v>2.8522080000000001</v>
      </c>
      <c r="V453">
        <v>2.7804519999999999</v>
      </c>
      <c r="W453">
        <v>2.7090040000000002</v>
      </c>
      <c r="X453">
        <v>2.472791</v>
      </c>
      <c r="Y453">
        <v>2.28057</v>
      </c>
      <c r="Z453">
        <v>2.1016840000000001</v>
      </c>
      <c r="AA453">
        <v>1.8891100000000001</v>
      </c>
      <c r="AB453">
        <v>1.6952290000000001</v>
      </c>
      <c r="AC453">
        <v>1.5839030000000001</v>
      </c>
      <c r="AD453">
        <v>3.1844299999999999E-2</v>
      </c>
      <c r="AE453">
        <v>2.70496E-2</v>
      </c>
      <c r="AF453">
        <v>2.9508599999999999E-2</v>
      </c>
      <c r="AG453">
        <v>2.7563600000000001E-2</v>
      </c>
      <c r="AH453">
        <v>2.6590699999999998E-2</v>
      </c>
      <c r="AI453">
        <v>2.5091200000000001E-2</v>
      </c>
      <c r="AJ453">
        <v>3.35091E-2</v>
      </c>
      <c r="AK453">
        <v>3.7868800000000001E-2</v>
      </c>
      <c r="AL453">
        <v>3.99242E-2</v>
      </c>
      <c r="AM453">
        <v>4.0370299999999998E-2</v>
      </c>
      <c r="AN453">
        <v>5.3734400000000002E-2</v>
      </c>
      <c r="AO453">
        <v>5.7697600000000002E-2</v>
      </c>
      <c r="AP453">
        <v>6.11528E-2</v>
      </c>
      <c r="AQ453">
        <v>6.2589900000000004E-2</v>
      </c>
      <c r="AR453">
        <v>6.3192600000000002E-2</v>
      </c>
      <c r="AS453">
        <v>6.3922000000000007E-2</v>
      </c>
      <c r="AT453">
        <v>7.08482E-2</v>
      </c>
      <c r="AU453">
        <v>7.2240799999999994E-2</v>
      </c>
      <c r="AV453">
        <v>7.5698000000000001E-2</v>
      </c>
      <c r="AW453">
        <v>6.5585699999999997E-2</v>
      </c>
      <c r="AX453">
        <v>5.38678E-2</v>
      </c>
      <c r="AY453">
        <v>4.5496399999999999E-2</v>
      </c>
      <c r="AZ453">
        <v>3.0353700000000001E-2</v>
      </c>
      <c r="BA453">
        <v>2.8980700000000002E-2</v>
      </c>
      <c r="BB453">
        <v>3.4688200000000002E-2</v>
      </c>
      <c r="BC453">
        <v>2.9731899999999999E-2</v>
      </c>
      <c r="BD453">
        <v>3.2214399999999997E-2</v>
      </c>
      <c r="BE453">
        <v>3.0370399999999999E-2</v>
      </c>
      <c r="BF453">
        <v>2.9136800000000001E-2</v>
      </c>
      <c r="BG453">
        <v>2.7897499999999999E-2</v>
      </c>
      <c r="BH453">
        <v>3.6804900000000002E-2</v>
      </c>
      <c r="BI453">
        <v>4.1172500000000001E-2</v>
      </c>
      <c r="BJ453">
        <v>4.39429E-2</v>
      </c>
      <c r="BK453">
        <v>4.4266399999999997E-2</v>
      </c>
      <c r="BL453">
        <v>5.7864199999999998E-2</v>
      </c>
      <c r="BM453">
        <v>6.2111E-2</v>
      </c>
      <c r="BN453">
        <v>6.5330899999999997E-2</v>
      </c>
      <c r="BO453">
        <v>6.6698800000000003E-2</v>
      </c>
      <c r="BP453">
        <v>6.7307000000000006E-2</v>
      </c>
      <c r="BQ453">
        <v>6.8109699999999995E-2</v>
      </c>
      <c r="BR453">
        <v>7.4499700000000002E-2</v>
      </c>
      <c r="BS453">
        <v>7.6459700000000005E-2</v>
      </c>
      <c r="BT453">
        <v>7.9735899999999998E-2</v>
      </c>
      <c r="BU453">
        <v>6.9577899999999998E-2</v>
      </c>
      <c r="BV453">
        <v>5.7530400000000002E-2</v>
      </c>
      <c r="BW453">
        <v>4.8525100000000002E-2</v>
      </c>
      <c r="BX453">
        <v>3.3101699999999998E-2</v>
      </c>
      <c r="BY453">
        <v>3.1684299999999999E-2</v>
      </c>
      <c r="BZ453">
        <v>3.6657799999999997E-2</v>
      </c>
      <c r="CA453">
        <v>3.1589600000000002E-2</v>
      </c>
      <c r="CB453">
        <v>3.4088399999999998E-2</v>
      </c>
      <c r="CC453">
        <v>3.2314299999999997E-2</v>
      </c>
      <c r="CD453">
        <v>3.09001E-2</v>
      </c>
      <c r="CE453">
        <v>2.9841099999999999E-2</v>
      </c>
      <c r="CF453">
        <v>3.90876E-2</v>
      </c>
      <c r="CG453">
        <v>4.3460699999999998E-2</v>
      </c>
      <c r="CH453">
        <v>4.6726299999999998E-2</v>
      </c>
      <c r="CI453">
        <v>4.6964800000000001E-2</v>
      </c>
      <c r="CJ453">
        <v>6.0724399999999998E-2</v>
      </c>
      <c r="CK453">
        <v>6.5167600000000006E-2</v>
      </c>
      <c r="CL453">
        <v>6.8224599999999996E-2</v>
      </c>
      <c r="CM453">
        <v>6.9544599999999998E-2</v>
      </c>
      <c r="CN453">
        <v>7.01566E-2</v>
      </c>
      <c r="CO453">
        <v>7.1010000000000004E-2</v>
      </c>
      <c r="CP453">
        <v>7.7028700000000005E-2</v>
      </c>
      <c r="CQ453">
        <v>7.9381599999999997E-2</v>
      </c>
      <c r="CR453">
        <v>8.2532499999999995E-2</v>
      </c>
      <c r="CS453">
        <v>7.2342900000000002E-2</v>
      </c>
      <c r="CT453">
        <v>6.0067200000000001E-2</v>
      </c>
      <c r="CU453">
        <v>5.0622800000000003E-2</v>
      </c>
      <c r="CV453">
        <v>3.5005000000000001E-2</v>
      </c>
      <c r="CW453">
        <v>3.3556799999999998E-2</v>
      </c>
      <c r="CX453">
        <v>3.8627500000000002E-2</v>
      </c>
      <c r="CY453">
        <v>3.3447400000000002E-2</v>
      </c>
      <c r="CZ453">
        <v>3.5962500000000001E-2</v>
      </c>
      <c r="DA453">
        <v>3.4258299999999998E-2</v>
      </c>
      <c r="DB453">
        <v>3.2663499999999998E-2</v>
      </c>
      <c r="DC453">
        <v>3.1784699999999999E-2</v>
      </c>
      <c r="DD453">
        <v>4.1370200000000003E-2</v>
      </c>
      <c r="DE453">
        <v>4.5748900000000002E-2</v>
      </c>
      <c r="DF453">
        <v>4.9509600000000001E-2</v>
      </c>
      <c r="DG453">
        <v>4.9663199999999998E-2</v>
      </c>
      <c r="DH453">
        <v>6.3584699999999994E-2</v>
      </c>
      <c r="DI453">
        <v>6.8224300000000002E-2</v>
      </c>
      <c r="DJ453">
        <v>7.1118399999999998E-2</v>
      </c>
      <c r="DK453">
        <v>7.2390399999999994E-2</v>
      </c>
      <c r="DL453">
        <v>7.3006199999999993E-2</v>
      </c>
      <c r="DM453">
        <v>7.3910299999999998E-2</v>
      </c>
      <c r="DN453">
        <v>7.9557699999999995E-2</v>
      </c>
      <c r="DO453">
        <v>8.2303600000000005E-2</v>
      </c>
      <c r="DP453">
        <v>8.5329100000000005E-2</v>
      </c>
      <c r="DQ453">
        <v>7.5107900000000005E-2</v>
      </c>
      <c r="DR453">
        <v>6.2603900000000004E-2</v>
      </c>
      <c r="DS453">
        <v>5.2720400000000001E-2</v>
      </c>
      <c r="DT453">
        <v>3.6908200000000002E-2</v>
      </c>
      <c r="DU453">
        <v>3.5429299999999997E-2</v>
      </c>
      <c r="DV453">
        <v>4.1471399999999999E-2</v>
      </c>
      <c r="DW453">
        <v>3.6129700000000001E-2</v>
      </c>
      <c r="DX453">
        <v>3.8668300000000003E-2</v>
      </c>
      <c r="DY453">
        <v>3.7065099999999997E-2</v>
      </c>
      <c r="DZ453">
        <v>3.5209499999999998E-2</v>
      </c>
      <c r="EA453">
        <v>3.4590900000000001E-2</v>
      </c>
      <c r="EB453">
        <v>4.46661E-2</v>
      </c>
      <c r="EC453">
        <v>4.9052699999999998E-2</v>
      </c>
      <c r="ED453">
        <v>5.3528399999999997E-2</v>
      </c>
      <c r="EE453">
        <v>5.3559200000000001E-2</v>
      </c>
      <c r="EF453">
        <v>6.7714399999999994E-2</v>
      </c>
      <c r="EG453">
        <v>7.2637599999999997E-2</v>
      </c>
      <c r="EH453">
        <v>7.5296500000000002E-2</v>
      </c>
      <c r="EI453">
        <v>7.6499300000000006E-2</v>
      </c>
      <c r="EJ453">
        <v>7.7120499999999995E-2</v>
      </c>
      <c r="EK453">
        <v>7.8098000000000001E-2</v>
      </c>
      <c r="EL453">
        <v>8.3209199999999997E-2</v>
      </c>
      <c r="EM453">
        <v>8.6522399999999999E-2</v>
      </c>
      <c r="EN453">
        <v>8.9367000000000002E-2</v>
      </c>
      <c r="EO453">
        <v>7.9100100000000007E-2</v>
      </c>
      <c r="EP453">
        <v>6.6266500000000006E-2</v>
      </c>
      <c r="EQ453">
        <v>5.5749199999999999E-2</v>
      </c>
      <c r="ER453">
        <v>3.9656200000000003E-2</v>
      </c>
      <c r="ES453">
        <v>3.8132899999999997E-2</v>
      </c>
      <c r="ET453">
        <v>47.697249999999997</v>
      </c>
      <c r="EU453">
        <v>46.782490000000003</v>
      </c>
      <c r="EV453">
        <v>46.400060000000003</v>
      </c>
      <c r="EW453">
        <v>45.876890000000003</v>
      </c>
      <c r="EX453">
        <v>45.537939999999999</v>
      </c>
      <c r="EY453">
        <v>45.495420000000003</v>
      </c>
      <c r="EZ453">
        <v>45.12923</v>
      </c>
      <c r="FA453">
        <v>46.24588</v>
      </c>
      <c r="FB453">
        <v>50.069989999999997</v>
      </c>
      <c r="FC453">
        <v>53.481630000000003</v>
      </c>
      <c r="FD453">
        <v>56.863990000000001</v>
      </c>
      <c r="FE453">
        <v>58.883479999999999</v>
      </c>
      <c r="FF453">
        <v>59.49436</v>
      </c>
      <c r="FG453">
        <v>59.75761</v>
      </c>
      <c r="FH453">
        <v>59.157499999999999</v>
      </c>
      <c r="FI453">
        <v>58.465809999999998</v>
      </c>
      <c r="FJ453">
        <v>57.086109999999998</v>
      </c>
      <c r="FK453">
        <v>55.667639999999999</v>
      </c>
      <c r="FL453">
        <v>54.908560000000001</v>
      </c>
      <c r="FM453">
        <v>54.222340000000003</v>
      </c>
      <c r="FN453">
        <v>53.361820000000002</v>
      </c>
      <c r="FO453">
        <v>52.909239999999997</v>
      </c>
      <c r="FP453">
        <v>52.099809999999998</v>
      </c>
      <c r="FQ453">
        <v>51.467500000000001</v>
      </c>
      <c r="FR453">
        <v>2.8492999999999999E-3</v>
      </c>
      <c r="FS453">
        <v>3.5149999999999999E-3</v>
      </c>
      <c r="FT453">
        <v>0</v>
      </c>
    </row>
    <row r="454" spans="1:176" x14ac:dyDescent="0.2">
      <c r="A454" t="s">
        <v>1</v>
      </c>
      <c r="B454" t="s">
        <v>1</v>
      </c>
      <c r="C454" t="s">
        <v>1</v>
      </c>
      <c r="D454" t="s">
        <v>247</v>
      </c>
      <c r="E454">
        <v>87461</v>
      </c>
      <c r="F454">
        <v>1.502049</v>
      </c>
      <c r="G454">
        <v>1.466442</v>
      </c>
      <c r="H454">
        <v>1.4380660000000001</v>
      </c>
      <c r="I454">
        <v>1.430571</v>
      </c>
      <c r="J454">
        <v>1.4596990000000001</v>
      </c>
      <c r="K454">
        <v>1.551102</v>
      </c>
      <c r="L454">
        <v>1.782624</v>
      </c>
      <c r="M454">
        <v>2.0117500000000001</v>
      </c>
      <c r="N454">
        <v>2.404217</v>
      </c>
      <c r="O454">
        <v>2.7167110000000001</v>
      </c>
      <c r="P454">
        <v>2.9585659999999998</v>
      </c>
      <c r="Q454">
        <v>3.0776469999999998</v>
      </c>
      <c r="R454">
        <v>3.1020949999999998</v>
      </c>
      <c r="S454">
        <v>3.1558039999999998</v>
      </c>
      <c r="T454">
        <v>3.1926999999999999</v>
      </c>
      <c r="U454">
        <v>3.142242</v>
      </c>
      <c r="V454">
        <v>2.9961820000000001</v>
      </c>
      <c r="W454">
        <v>2.656663</v>
      </c>
      <c r="X454">
        <v>2.4631439999999998</v>
      </c>
      <c r="Y454">
        <v>2.367076</v>
      </c>
      <c r="Z454">
        <v>2.1821990000000002</v>
      </c>
      <c r="AA454">
        <v>1.9381699999999999</v>
      </c>
      <c r="AB454">
        <v>1.7313799999999999</v>
      </c>
      <c r="AC454">
        <v>1.597289</v>
      </c>
      <c r="AD454">
        <v>6.1836E-3</v>
      </c>
      <c r="AE454">
        <v>9.1553999999999993E-3</v>
      </c>
      <c r="AF454">
        <v>6.6474000000000004E-3</v>
      </c>
      <c r="AG454">
        <v>4.7038000000000002E-3</v>
      </c>
      <c r="AH454">
        <v>-2.073E-4</v>
      </c>
      <c r="AI454">
        <v>-1.0803E-3</v>
      </c>
      <c r="AJ454">
        <v>2.50336E-2</v>
      </c>
      <c r="AK454">
        <v>1.43991E-2</v>
      </c>
      <c r="AL454">
        <v>3.9749100000000002E-2</v>
      </c>
      <c r="AM454">
        <v>3.4872500000000001E-2</v>
      </c>
      <c r="AN454">
        <v>4.36601E-2</v>
      </c>
      <c r="AO454">
        <v>5.0916900000000001E-2</v>
      </c>
      <c r="AP454">
        <v>5.7285599999999999E-2</v>
      </c>
      <c r="AQ454">
        <v>4.9906499999999999E-2</v>
      </c>
      <c r="AR454">
        <v>4.5551300000000003E-2</v>
      </c>
      <c r="AS454">
        <v>4.4801199999999999E-2</v>
      </c>
      <c r="AT454">
        <v>4.18901E-2</v>
      </c>
      <c r="AU454">
        <v>3.4017499999999999E-2</v>
      </c>
      <c r="AV454">
        <v>3.04467E-2</v>
      </c>
      <c r="AW454">
        <v>3.11144E-2</v>
      </c>
      <c r="AX454">
        <v>3.65498E-2</v>
      </c>
      <c r="AY454">
        <v>1.48965E-2</v>
      </c>
      <c r="AZ454">
        <v>1.42661E-2</v>
      </c>
      <c r="BA454">
        <v>1.0433E-2</v>
      </c>
      <c r="BB454">
        <v>1.1009700000000001E-2</v>
      </c>
      <c r="BC454">
        <v>1.3892699999999999E-2</v>
      </c>
      <c r="BD454">
        <v>1.10814E-2</v>
      </c>
      <c r="BE454">
        <v>8.9928000000000004E-3</v>
      </c>
      <c r="BF454">
        <v>4.2608999999999998E-3</v>
      </c>
      <c r="BG454">
        <v>3.5875999999999998E-3</v>
      </c>
      <c r="BH454">
        <v>3.0054899999999999E-2</v>
      </c>
      <c r="BI454">
        <v>2.0391900000000001E-2</v>
      </c>
      <c r="BJ454">
        <v>4.60683E-2</v>
      </c>
      <c r="BK454">
        <v>4.1323699999999998E-2</v>
      </c>
      <c r="BL454">
        <v>5.1043900000000003E-2</v>
      </c>
      <c r="BM454">
        <v>5.8138299999999997E-2</v>
      </c>
      <c r="BN454">
        <v>6.4650600000000003E-2</v>
      </c>
      <c r="BO454">
        <v>5.7517699999999998E-2</v>
      </c>
      <c r="BP454">
        <v>5.3338900000000002E-2</v>
      </c>
      <c r="BQ454">
        <v>5.24815E-2</v>
      </c>
      <c r="BR454">
        <v>4.9491800000000002E-2</v>
      </c>
      <c r="BS454">
        <v>4.1475499999999998E-2</v>
      </c>
      <c r="BT454">
        <v>3.8341899999999998E-2</v>
      </c>
      <c r="BU454">
        <v>3.8639E-2</v>
      </c>
      <c r="BV454">
        <v>4.3579300000000001E-2</v>
      </c>
      <c r="BW454">
        <v>2.1619900000000001E-2</v>
      </c>
      <c r="BX454">
        <v>1.9700200000000001E-2</v>
      </c>
      <c r="BY454">
        <v>1.5984399999999999E-2</v>
      </c>
      <c r="BZ454">
        <v>1.43523E-2</v>
      </c>
      <c r="CA454">
        <v>1.71737E-2</v>
      </c>
      <c r="CB454">
        <v>1.4152400000000001E-2</v>
      </c>
      <c r="CC454">
        <v>1.19633E-2</v>
      </c>
      <c r="CD454">
        <v>7.3555000000000001E-3</v>
      </c>
      <c r="CE454">
        <v>6.8205000000000002E-3</v>
      </c>
      <c r="CF454">
        <v>3.3532699999999999E-2</v>
      </c>
      <c r="CG454">
        <v>2.4542499999999998E-2</v>
      </c>
      <c r="CH454">
        <v>5.0444999999999997E-2</v>
      </c>
      <c r="CI454">
        <v>4.5791800000000001E-2</v>
      </c>
      <c r="CJ454">
        <v>5.6157800000000001E-2</v>
      </c>
      <c r="CK454">
        <v>6.3139899999999999E-2</v>
      </c>
      <c r="CL454">
        <v>6.9751599999999997E-2</v>
      </c>
      <c r="CM454">
        <v>6.27891E-2</v>
      </c>
      <c r="CN454">
        <v>5.87325E-2</v>
      </c>
      <c r="CO454">
        <v>5.7800900000000002E-2</v>
      </c>
      <c r="CP454">
        <v>5.4756699999999998E-2</v>
      </c>
      <c r="CQ454">
        <v>4.6641000000000002E-2</v>
      </c>
      <c r="CR454">
        <v>4.3810000000000002E-2</v>
      </c>
      <c r="CS454">
        <v>4.3850399999999998E-2</v>
      </c>
      <c r="CT454">
        <v>4.8447900000000002E-2</v>
      </c>
      <c r="CU454">
        <v>2.6276600000000001E-2</v>
      </c>
      <c r="CV454">
        <v>2.3463899999999999E-2</v>
      </c>
      <c r="CW454">
        <v>1.9829200000000002E-2</v>
      </c>
      <c r="CX454">
        <v>1.76948E-2</v>
      </c>
      <c r="CY454">
        <v>2.0454799999999999E-2</v>
      </c>
      <c r="CZ454">
        <v>1.72233E-2</v>
      </c>
      <c r="DA454">
        <v>1.4933800000000001E-2</v>
      </c>
      <c r="DB454">
        <v>1.04501E-2</v>
      </c>
      <c r="DC454">
        <v>1.00535E-2</v>
      </c>
      <c r="DD454">
        <v>3.7010500000000002E-2</v>
      </c>
      <c r="DE454">
        <v>2.8693099999999999E-2</v>
      </c>
      <c r="DF454">
        <v>5.4821700000000001E-2</v>
      </c>
      <c r="DG454">
        <v>5.0259900000000003E-2</v>
      </c>
      <c r="DH454">
        <v>6.1271800000000001E-2</v>
      </c>
      <c r="DI454">
        <v>6.8141400000000005E-2</v>
      </c>
      <c r="DJ454">
        <v>7.4852500000000002E-2</v>
      </c>
      <c r="DK454">
        <v>6.8060599999999999E-2</v>
      </c>
      <c r="DL454">
        <v>6.4126199999999994E-2</v>
      </c>
      <c r="DM454">
        <v>6.3120300000000004E-2</v>
      </c>
      <c r="DN454">
        <v>6.0021600000000001E-2</v>
      </c>
      <c r="DO454">
        <v>5.1806400000000002E-2</v>
      </c>
      <c r="DP454">
        <v>4.9278200000000001E-2</v>
      </c>
      <c r="DQ454">
        <v>4.9061899999999999E-2</v>
      </c>
      <c r="DR454">
        <v>5.3316500000000003E-2</v>
      </c>
      <c r="DS454">
        <v>3.0933200000000001E-2</v>
      </c>
      <c r="DT454">
        <v>2.7227500000000002E-2</v>
      </c>
      <c r="DU454">
        <v>2.36741E-2</v>
      </c>
      <c r="DV454">
        <v>2.25209E-2</v>
      </c>
      <c r="DW454">
        <v>2.5192099999999999E-2</v>
      </c>
      <c r="DX454">
        <v>2.1657300000000001E-2</v>
      </c>
      <c r="DY454">
        <v>1.9222699999999999E-2</v>
      </c>
      <c r="DZ454">
        <v>1.4918300000000001E-2</v>
      </c>
      <c r="EA454">
        <v>1.47213E-2</v>
      </c>
      <c r="EB454">
        <v>4.2031800000000001E-2</v>
      </c>
      <c r="EC454">
        <v>3.4686000000000002E-2</v>
      </c>
      <c r="ED454">
        <v>6.1141000000000001E-2</v>
      </c>
      <c r="EE454">
        <v>5.67111E-2</v>
      </c>
      <c r="EF454">
        <v>6.8655599999999997E-2</v>
      </c>
      <c r="EG454">
        <v>7.5362899999999997E-2</v>
      </c>
      <c r="EH454">
        <v>8.2217499999999999E-2</v>
      </c>
      <c r="EI454">
        <v>7.5671799999999997E-2</v>
      </c>
      <c r="EJ454">
        <v>7.19138E-2</v>
      </c>
      <c r="EK454">
        <v>7.0800600000000005E-2</v>
      </c>
      <c r="EL454">
        <v>6.7623299999999997E-2</v>
      </c>
      <c r="EM454">
        <v>5.9264499999999998E-2</v>
      </c>
      <c r="EN454">
        <v>5.7173399999999999E-2</v>
      </c>
      <c r="EO454">
        <v>5.6586400000000002E-2</v>
      </c>
      <c r="EP454">
        <v>6.0345900000000001E-2</v>
      </c>
      <c r="EQ454">
        <v>3.7656599999999998E-2</v>
      </c>
      <c r="ER454">
        <v>3.2661599999999999E-2</v>
      </c>
      <c r="ES454">
        <v>2.9225399999999999E-2</v>
      </c>
      <c r="ET454">
        <v>55.26135</v>
      </c>
      <c r="EU454">
        <v>54.2776</v>
      </c>
      <c r="EV454">
        <v>53.427390000000003</v>
      </c>
      <c r="EW454">
        <v>52.762230000000002</v>
      </c>
      <c r="EX454">
        <v>52.216709999999999</v>
      </c>
      <c r="EY454">
        <v>51.779089999999997</v>
      </c>
      <c r="EZ454">
        <v>51.434730000000002</v>
      </c>
      <c r="FA454">
        <v>51.510509999999996</v>
      </c>
      <c r="FB454">
        <v>54.071770000000001</v>
      </c>
      <c r="FC454">
        <v>57.971789999999999</v>
      </c>
      <c r="FD454">
        <v>61.466880000000003</v>
      </c>
      <c r="FE454">
        <v>64.574830000000006</v>
      </c>
      <c r="FF454">
        <v>67.171549999999996</v>
      </c>
      <c r="FG454">
        <v>69.193889999999996</v>
      </c>
      <c r="FH454">
        <v>70.50515</v>
      </c>
      <c r="FI454">
        <v>70.945170000000005</v>
      </c>
      <c r="FJ454">
        <v>70.224400000000003</v>
      </c>
      <c r="FK454">
        <v>68.155259999999998</v>
      </c>
      <c r="FL454">
        <v>64.796289999999999</v>
      </c>
      <c r="FM454">
        <v>62.135219999999997</v>
      </c>
      <c r="FN454">
        <v>60.094540000000002</v>
      </c>
      <c r="FO454">
        <v>58.453090000000003</v>
      </c>
      <c r="FP454">
        <v>57.086410000000001</v>
      </c>
      <c r="FQ454">
        <v>55.897910000000003</v>
      </c>
      <c r="FR454">
        <v>5.5821999999999998E-3</v>
      </c>
      <c r="FS454">
        <v>6.4984999999999999E-3</v>
      </c>
      <c r="FT454">
        <v>8.2470000000000009E-3</v>
      </c>
    </row>
    <row r="455" spans="1:176" x14ac:dyDescent="0.2">
      <c r="A455" t="s">
        <v>1</v>
      </c>
      <c r="B455" t="s">
        <v>1</v>
      </c>
      <c r="C455" t="s">
        <v>1</v>
      </c>
      <c r="D455" t="s">
        <v>250</v>
      </c>
      <c r="E455">
        <v>87461</v>
      </c>
      <c r="F455">
        <v>1.5543769999999999</v>
      </c>
      <c r="G455">
        <v>1.502157</v>
      </c>
      <c r="H455">
        <v>1.469937</v>
      </c>
      <c r="I455">
        <v>1.4643299999999999</v>
      </c>
      <c r="J455">
        <v>1.479047</v>
      </c>
      <c r="K455">
        <v>1.5708580000000001</v>
      </c>
      <c r="L455">
        <v>1.7965770000000001</v>
      </c>
      <c r="M455">
        <v>1.9844930000000001</v>
      </c>
      <c r="N455">
        <v>2.398263</v>
      </c>
      <c r="O455">
        <v>2.7480389999999999</v>
      </c>
      <c r="P455">
        <v>3.0329869999999999</v>
      </c>
      <c r="Q455">
        <v>3.1960199999999999</v>
      </c>
      <c r="R455">
        <v>3.245978</v>
      </c>
      <c r="S455">
        <v>3.339359</v>
      </c>
      <c r="T455">
        <v>3.397459</v>
      </c>
      <c r="U455">
        <v>3.3433139999999999</v>
      </c>
      <c r="V455">
        <v>3.1945060000000001</v>
      </c>
      <c r="W455">
        <v>2.8129499999999998</v>
      </c>
      <c r="X455">
        <v>2.5150860000000002</v>
      </c>
      <c r="Y455">
        <v>2.4618139999999999</v>
      </c>
      <c r="Z455">
        <v>2.2659020000000001</v>
      </c>
      <c r="AA455">
        <v>1.9931399999999999</v>
      </c>
      <c r="AB455">
        <v>1.768057</v>
      </c>
      <c r="AC455">
        <v>1.6243209999999999</v>
      </c>
      <c r="AD455">
        <v>1.98949E-2</v>
      </c>
      <c r="AE455">
        <v>1.8573800000000001E-2</v>
      </c>
      <c r="AF455">
        <v>1.7824599999999999E-2</v>
      </c>
      <c r="AG455">
        <v>1.7374299999999999E-2</v>
      </c>
      <c r="AH455">
        <v>8.2115E-3</v>
      </c>
      <c r="AI455">
        <v>1.2816299999999999E-2</v>
      </c>
      <c r="AJ455">
        <v>4.6713600000000001E-2</v>
      </c>
      <c r="AK455">
        <v>3.45735E-2</v>
      </c>
      <c r="AL455">
        <v>4.8557799999999998E-2</v>
      </c>
      <c r="AM455">
        <v>4.7695099999999997E-2</v>
      </c>
      <c r="AN455">
        <v>5.3449999999999998E-2</v>
      </c>
      <c r="AO455">
        <v>5.8058699999999998E-2</v>
      </c>
      <c r="AP455">
        <v>5.8244799999999999E-2</v>
      </c>
      <c r="AQ455">
        <v>5.3667699999999999E-2</v>
      </c>
      <c r="AR455">
        <v>5.4453700000000001E-2</v>
      </c>
      <c r="AS455">
        <v>5.2744699999999999E-2</v>
      </c>
      <c r="AT455">
        <v>5.3759099999999997E-2</v>
      </c>
      <c r="AU455">
        <v>4.8817300000000001E-2</v>
      </c>
      <c r="AV455">
        <v>4.5328599999999997E-2</v>
      </c>
      <c r="AW455">
        <v>5.0119700000000003E-2</v>
      </c>
      <c r="AX455">
        <v>5.7848400000000001E-2</v>
      </c>
      <c r="AY455">
        <v>3.5365899999999999E-2</v>
      </c>
      <c r="AZ455">
        <v>3.1368500000000001E-2</v>
      </c>
      <c r="BA455">
        <v>2.66319E-2</v>
      </c>
      <c r="BB455">
        <v>2.4720900000000001E-2</v>
      </c>
      <c r="BC455">
        <v>2.3311100000000001E-2</v>
      </c>
      <c r="BD455">
        <v>2.22586E-2</v>
      </c>
      <c r="BE455">
        <v>2.1663200000000001E-2</v>
      </c>
      <c r="BF455">
        <v>1.2679599999999999E-2</v>
      </c>
      <c r="BG455">
        <v>1.7484199999999998E-2</v>
      </c>
      <c r="BH455">
        <v>5.17349E-2</v>
      </c>
      <c r="BI455">
        <v>4.05663E-2</v>
      </c>
      <c r="BJ455">
        <v>5.4877099999999998E-2</v>
      </c>
      <c r="BK455">
        <v>5.4146300000000001E-2</v>
      </c>
      <c r="BL455">
        <v>6.08338E-2</v>
      </c>
      <c r="BM455">
        <v>6.5280099999999994E-2</v>
      </c>
      <c r="BN455">
        <v>6.5609799999999996E-2</v>
      </c>
      <c r="BO455">
        <v>6.1278800000000001E-2</v>
      </c>
      <c r="BP455">
        <v>6.2241299999999999E-2</v>
      </c>
      <c r="BQ455">
        <v>6.0425E-2</v>
      </c>
      <c r="BR455">
        <v>6.13608E-2</v>
      </c>
      <c r="BS455">
        <v>5.6275400000000003E-2</v>
      </c>
      <c r="BT455">
        <v>5.3223800000000002E-2</v>
      </c>
      <c r="BU455">
        <v>5.76442E-2</v>
      </c>
      <c r="BV455">
        <v>6.4877799999999999E-2</v>
      </c>
      <c r="BW455">
        <v>4.2089300000000003E-2</v>
      </c>
      <c r="BX455">
        <v>3.6802599999999998E-2</v>
      </c>
      <c r="BY455">
        <v>3.2183200000000002E-2</v>
      </c>
      <c r="BZ455">
        <v>2.8063500000000002E-2</v>
      </c>
      <c r="CA455">
        <v>2.65921E-2</v>
      </c>
      <c r="CB455">
        <v>2.5329500000000001E-2</v>
      </c>
      <c r="CC455">
        <v>2.4633700000000001E-2</v>
      </c>
      <c r="CD455">
        <v>1.5774300000000002E-2</v>
      </c>
      <c r="CE455">
        <v>2.0717099999999999E-2</v>
      </c>
      <c r="CF455">
        <v>5.5212700000000003E-2</v>
      </c>
      <c r="CG455">
        <v>4.4716899999999997E-2</v>
      </c>
      <c r="CH455">
        <v>5.9253800000000002E-2</v>
      </c>
      <c r="CI455">
        <v>5.8614399999999997E-2</v>
      </c>
      <c r="CJ455">
        <v>6.5947800000000001E-2</v>
      </c>
      <c r="CK455">
        <v>7.0281700000000003E-2</v>
      </c>
      <c r="CL455">
        <v>7.0710700000000001E-2</v>
      </c>
      <c r="CM455">
        <v>6.6550300000000007E-2</v>
      </c>
      <c r="CN455">
        <v>6.7634899999999998E-2</v>
      </c>
      <c r="CO455">
        <v>6.5744399999999995E-2</v>
      </c>
      <c r="CP455">
        <v>6.6625599999999993E-2</v>
      </c>
      <c r="CQ455">
        <v>6.14409E-2</v>
      </c>
      <c r="CR455">
        <v>5.8692000000000001E-2</v>
      </c>
      <c r="CS455">
        <v>6.2855599999999998E-2</v>
      </c>
      <c r="CT455">
        <v>6.97464E-2</v>
      </c>
      <c r="CU455">
        <v>4.67459E-2</v>
      </c>
      <c r="CV455">
        <v>4.0566199999999997E-2</v>
      </c>
      <c r="CW455">
        <v>3.60281E-2</v>
      </c>
      <c r="CX455">
        <v>3.1406000000000003E-2</v>
      </c>
      <c r="CY455">
        <v>2.9873199999999999E-2</v>
      </c>
      <c r="CZ455">
        <v>2.8400499999999999E-2</v>
      </c>
      <c r="DA455">
        <v>2.7604199999999999E-2</v>
      </c>
      <c r="DB455">
        <v>1.8868900000000001E-2</v>
      </c>
      <c r="DC455">
        <v>2.3950099999999998E-2</v>
      </c>
      <c r="DD455">
        <v>5.8690399999999997E-2</v>
      </c>
      <c r="DE455">
        <v>4.8867500000000001E-2</v>
      </c>
      <c r="DF455">
        <v>6.3630500000000006E-2</v>
      </c>
      <c r="DG455">
        <v>6.30825E-2</v>
      </c>
      <c r="DH455">
        <v>7.1061799999999994E-2</v>
      </c>
      <c r="DI455">
        <v>7.5283199999999995E-2</v>
      </c>
      <c r="DJ455">
        <v>7.5811699999999996E-2</v>
      </c>
      <c r="DK455">
        <v>7.1821700000000002E-2</v>
      </c>
      <c r="DL455">
        <v>7.3028599999999999E-2</v>
      </c>
      <c r="DM455">
        <v>7.1063799999999996E-2</v>
      </c>
      <c r="DN455">
        <v>7.1890499999999996E-2</v>
      </c>
      <c r="DO455">
        <v>6.6606299999999993E-2</v>
      </c>
      <c r="DP455">
        <v>6.4160099999999998E-2</v>
      </c>
      <c r="DQ455">
        <v>6.8067100000000005E-2</v>
      </c>
      <c r="DR455">
        <v>7.4615000000000001E-2</v>
      </c>
      <c r="DS455">
        <v>5.1402499999999997E-2</v>
      </c>
      <c r="DT455">
        <v>4.4329899999999998E-2</v>
      </c>
      <c r="DU455">
        <v>3.9872900000000003E-2</v>
      </c>
      <c r="DV455">
        <v>3.6232100000000003E-2</v>
      </c>
      <c r="DW455">
        <v>3.4610500000000002E-2</v>
      </c>
      <c r="DX455">
        <v>3.2834500000000003E-2</v>
      </c>
      <c r="DY455">
        <v>3.1893199999999997E-2</v>
      </c>
      <c r="DZ455">
        <v>2.3337E-2</v>
      </c>
      <c r="EA455">
        <v>2.8617900000000002E-2</v>
      </c>
      <c r="EB455">
        <v>6.3711799999999999E-2</v>
      </c>
      <c r="EC455">
        <v>5.4860399999999997E-2</v>
      </c>
      <c r="ED455">
        <v>6.9949700000000004E-2</v>
      </c>
      <c r="EE455">
        <v>6.9533700000000004E-2</v>
      </c>
      <c r="EF455">
        <v>7.8445600000000004E-2</v>
      </c>
      <c r="EG455">
        <v>8.25047E-2</v>
      </c>
      <c r="EH455">
        <v>8.3176700000000006E-2</v>
      </c>
      <c r="EI455">
        <v>7.9432900000000001E-2</v>
      </c>
      <c r="EJ455">
        <v>8.0816200000000005E-2</v>
      </c>
      <c r="EK455">
        <v>7.8744099999999997E-2</v>
      </c>
      <c r="EL455">
        <v>7.9492199999999999E-2</v>
      </c>
      <c r="EM455">
        <v>7.4064400000000002E-2</v>
      </c>
      <c r="EN455">
        <v>7.2055300000000003E-2</v>
      </c>
      <c r="EO455">
        <v>7.5591599999999995E-2</v>
      </c>
      <c r="EP455">
        <v>8.1644499999999995E-2</v>
      </c>
      <c r="EQ455">
        <v>5.8125900000000001E-2</v>
      </c>
      <c r="ER455">
        <v>4.9764000000000003E-2</v>
      </c>
      <c r="ES455">
        <v>4.5424199999999998E-2</v>
      </c>
      <c r="ET455">
        <v>60.125489999999999</v>
      </c>
      <c r="EU455">
        <v>58.972389999999997</v>
      </c>
      <c r="EV455">
        <v>57.698349999999998</v>
      </c>
      <c r="EW455">
        <v>57.012079999999997</v>
      </c>
      <c r="EX455">
        <v>56.384480000000003</v>
      </c>
      <c r="EY455">
        <v>55.873640000000002</v>
      </c>
      <c r="EZ455">
        <v>55.571269999999998</v>
      </c>
      <c r="FA455">
        <v>55.855980000000002</v>
      </c>
      <c r="FB455">
        <v>58.466410000000003</v>
      </c>
      <c r="FC455">
        <v>62.114759999999997</v>
      </c>
      <c r="FD455">
        <v>64.483009999999993</v>
      </c>
      <c r="FE455">
        <v>66.925139999999999</v>
      </c>
      <c r="FF455">
        <v>68.622780000000006</v>
      </c>
      <c r="FG455">
        <v>70.332800000000006</v>
      </c>
      <c r="FH455">
        <v>71.893630000000002</v>
      </c>
      <c r="FI455">
        <v>72.255610000000004</v>
      </c>
      <c r="FJ455">
        <v>71.873239999999996</v>
      </c>
      <c r="FK455">
        <v>70.571479999999994</v>
      </c>
      <c r="FL455">
        <v>67.801490000000001</v>
      </c>
      <c r="FM455">
        <v>65.249459999999999</v>
      </c>
      <c r="FN455">
        <v>63.325519999999997</v>
      </c>
      <c r="FO455">
        <v>61.44314</v>
      </c>
      <c r="FP455">
        <v>60.198810000000002</v>
      </c>
      <c r="FQ455">
        <v>58.887079999999997</v>
      </c>
      <c r="FR455">
        <v>5.5821999999999998E-3</v>
      </c>
      <c r="FS455">
        <v>6.4984999999999999E-3</v>
      </c>
      <c r="FT455">
        <v>8.2470000000000009E-3</v>
      </c>
    </row>
    <row r="456" spans="1:176" x14ac:dyDescent="0.2">
      <c r="A456" t="s">
        <v>1</v>
      </c>
      <c r="B456" t="s">
        <v>1</v>
      </c>
      <c r="C456" t="s">
        <v>1</v>
      </c>
      <c r="D456" t="s">
        <v>235</v>
      </c>
      <c r="E456">
        <v>87461</v>
      </c>
      <c r="F456">
        <v>1.6208549999999999</v>
      </c>
      <c r="G456">
        <v>1.567442</v>
      </c>
      <c r="H456">
        <v>1.5296590000000001</v>
      </c>
      <c r="I456">
        <v>1.5162359999999999</v>
      </c>
      <c r="J456">
        <v>1.5410950000000001</v>
      </c>
      <c r="K456">
        <v>1.6478710000000001</v>
      </c>
      <c r="L456">
        <v>1.8609009999999999</v>
      </c>
      <c r="M456">
        <v>2.0794380000000001</v>
      </c>
      <c r="N456">
        <v>2.5416110000000001</v>
      </c>
      <c r="O456">
        <v>2.950326</v>
      </c>
      <c r="P456">
        <v>3.2922120000000001</v>
      </c>
      <c r="Q456">
        <v>3.5106250000000001</v>
      </c>
      <c r="R456">
        <v>3.6163090000000002</v>
      </c>
      <c r="S456">
        <v>3.744847</v>
      </c>
      <c r="T456">
        <v>3.8247119999999999</v>
      </c>
      <c r="U456">
        <v>3.7723010000000001</v>
      </c>
      <c r="V456">
        <v>3.592546</v>
      </c>
      <c r="W456">
        <v>3.163808</v>
      </c>
      <c r="X456">
        <v>2.7673679999999998</v>
      </c>
      <c r="Y456">
        <v>2.6157530000000002</v>
      </c>
      <c r="Z456">
        <v>2.4282189999999999</v>
      </c>
      <c r="AA456">
        <v>2.131602</v>
      </c>
      <c r="AB456">
        <v>1.8853880000000001</v>
      </c>
      <c r="AC456">
        <v>1.728642</v>
      </c>
      <c r="AD456">
        <v>2.6663699999999999E-2</v>
      </c>
      <c r="AE456">
        <v>2.4066400000000002E-2</v>
      </c>
      <c r="AF456">
        <v>2.1726800000000001E-2</v>
      </c>
      <c r="AG456">
        <v>2.2073800000000001E-2</v>
      </c>
      <c r="AH456">
        <v>1.30378E-2</v>
      </c>
      <c r="AI456">
        <v>1.85998E-2</v>
      </c>
      <c r="AJ456">
        <v>4.8453400000000001E-2</v>
      </c>
      <c r="AK456">
        <v>4.20443E-2</v>
      </c>
      <c r="AL456">
        <v>5.5879499999999999E-2</v>
      </c>
      <c r="AM456">
        <v>6.2998600000000002E-2</v>
      </c>
      <c r="AN456">
        <v>6.8219799999999997E-2</v>
      </c>
      <c r="AO456">
        <v>7.3442499999999994E-2</v>
      </c>
      <c r="AP456">
        <v>7.6099600000000003E-2</v>
      </c>
      <c r="AQ456">
        <v>7.1905999999999998E-2</v>
      </c>
      <c r="AR456">
        <v>7.0785100000000004E-2</v>
      </c>
      <c r="AS456">
        <v>6.74347E-2</v>
      </c>
      <c r="AT456">
        <v>6.6530699999999998E-2</v>
      </c>
      <c r="AU456">
        <v>5.9589799999999998E-2</v>
      </c>
      <c r="AV456">
        <v>5.29629E-2</v>
      </c>
      <c r="AW456">
        <v>5.1647699999999998E-2</v>
      </c>
      <c r="AX456">
        <v>5.7507000000000003E-2</v>
      </c>
      <c r="AY456">
        <v>3.5321100000000001E-2</v>
      </c>
      <c r="AZ456">
        <v>3.4756799999999997E-2</v>
      </c>
      <c r="BA456">
        <v>2.9751400000000001E-2</v>
      </c>
      <c r="BB456">
        <v>3.1489799999999998E-2</v>
      </c>
      <c r="BC456">
        <v>2.8803700000000002E-2</v>
      </c>
      <c r="BD456">
        <v>2.6160800000000001E-2</v>
      </c>
      <c r="BE456">
        <v>2.6362699999999999E-2</v>
      </c>
      <c r="BF456">
        <v>1.7505900000000001E-2</v>
      </c>
      <c r="BG456">
        <v>2.3267599999999999E-2</v>
      </c>
      <c r="BH456">
        <v>5.34747E-2</v>
      </c>
      <c r="BI456">
        <v>4.8037099999999999E-2</v>
      </c>
      <c r="BJ456">
        <v>6.2198799999999999E-2</v>
      </c>
      <c r="BK456">
        <v>6.9449800000000006E-2</v>
      </c>
      <c r="BL456">
        <v>7.5603600000000007E-2</v>
      </c>
      <c r="BM456">
        <v>8.0663899999999997E-2</v>
      </c>
      <c r="BN456">
        <v>8.34646E-2</v>
      </c>
      <c r="BO456">
        <v>7.9517199999999996E-2</v>
      </c>
      <c r="BP456">
        <v>7.8572699999999995E-2</v>
      </c>
      <c r="BQ456">
        <v>7.5115000000000001E-2</v>
      </c>
      <c r="BR456">
        <v>7.4132400000000001E-2</v>
      </c>
      <c r="BS456">
        <v>6.7047899999999994E-2</v>
      </c>
      <c r="BT456">
        <v>6.0858099999999998E-2</v>
      </c>
      <c r="BU456">
        <v>5.9172200000000001E-2</v>
      </c>
      <c r="BV456">
        <v>6.4536499999999997E-2</v>
      </c>
      <c r="BW456">
        <v>4.2044499999999999E-2</v>
      </c>
      <c r="BX456">
        <v>4.0190900000000002E-2</v>
      </c>
      <c r="BY456">
        <v>3.5302800000000002E-2</v>
      </c>
      <c r="BZ456">
        <v>3.4832299999999997E-2</v>
      </c>
      <c r="CA456">
        <v>3.2084700000000001E-2</v>
      </c>
      <c r="CB456">
        <v>2.9231799999999999E-2</v>
      </c>
      <c r="CC456">
        <v>2.93332E-2</v>
      </c>
      <c r="CD456">
        <v>2.0600500000000001E-2</v>
      </c>
      <c r="CE456">
        <v>2.6500599999999999E-2</v>
      </c>
      <c r="CF456">
        <v>5.6952500000000003E-2</v>
      </c>
      <c r="CG456">
        <v>5.2187699999999997E-2</v>
      </c>
      <c r="CH456">
        <v>6.6575499999999996E-2</v>
      </c>
      <c r="CI456">
        <v>7.3917899999999995E-2</v>
      </c>
      <c r="CJ456">
        <v>8.07176E-2</v>
      </c>
      <c r="CK456">
        <v>8.5665500000000006E-2</v>
      </c>
      <c r="CL456">
        <v>8.8565500000000005E-2</v>
      </c>
      <c r="CM456">
        <v>8.4788699999999995E-2</v>
      </c>
      <c r="CN456">
        <v>8.3966399999999997E-2</v>
      </c>
      <c r="CO456">
        <v>8.04343E-2</v>
      </c>
      <c r="CP456">
        <v>7.9397300000000004E-2</v>
      </c>
      <c r="CQ456">
        <v>7.2213299999999994E-2</v>
      </c>
      <c r="CR456">
        <v>6.6326200000000002E-2</v>
      </c>
      <c r="CS456">
        <v>6.4383700000000002E-2</v>
      </c>
      <c r="CT456">
        <v>6.9405099999999997E-2</v>
      </c>
      <c r="CU456">
        <v>4.6701100000000002E-2</v>
      </c>
      <c r="CV456">
        <v>4.3954500000000001E-2</v>
      </c>
      <c r="CW456">
        <v>3.9147599999999998E-2</v>
      </c>
      <c r="CX456">
        <v>3.8174800000000002E-2</v>
      </c>
      <c r="CY456">
        <v>3.53657E-2</v>
      </c>
      <c r="CZ456">
        <v>3.23028E-2</v>
      </c>
      <c r="DA456">
        <v>3.2303699999999998E-2</v>
      </c>
      <c r="DB456">
        <v>2.36952E-2</v>
      </c>
      <c r="DC456">
        <v>2.97335E-2</v>
      </c>
      <c r="DD456">
        <v>6.0430299999999999E-2</v>
      </c>
      <c r="DE456">
        <v>5.6338300000000001E-2</v>
      </c>
      <c r="DF456">
        <v>7.0952200000000007E-2</v>
      </c>
      <c r="DG456">
        <v>7.8385999999999997E-2</v>
      </c>
      <c r="DH456">
        <v>8.5831599999999994E-2</v>
      </c>
      <c r="DI456">
        <v>9.0666999999999998E-2</v>
      </c>
      <c r="DJ456">
        <v>9.36665E-2</v>
      </c>
      <c r="DK456">
        <v>9.0060100000000004E-2</v>
      </c>
      <c r="DL456">
        <v>8.9359999999999995E-2</v>
      </c>
      <c r="DM456">
        <v>8.5753700000000002E-2</v>
      </c>
      <c r="DN456">
        <v>8.4662200000000007E-2</v>
      </c>
      <c r="DO456">
        <v>7.7378699999999995E-2</v>
      </c>
      <c r="DP456">
        <v>7.1794399999999994E-2</v>
      </c>
      <c r="DQ456">
        <v>6.9595099999999993E-2</v>
      </c>
      <c r="DR456">
        <v>7.4273599999999995E-2</v>
      </c>
      <c r="DS456">
        <v>5.1357699999999999E-2</v>
      </c>
      <c r="DT456">
        <v>4.7718099999999999E-2</v>
      </c>
      <c r="DU456">
        <v>4.2992500000000003E-2</v>
      </c>
      <c r="DV456">
        <v>4.3000900000000002E-2</v>
      </c>
      <c r="DW456">
        <v>4.0103E-2</v>
      </c>
      <c r="DX456">
        <v>3.67368E-2</v>
      </c>
      <c r="DY456">
        <v>3.6592600000000003E-2</v>
      </c>
      <c r="DZ456">
        <v>2.8163299999999999E-2</v>
      </c>
      <c r="EA456">
        <v>3.4401399999999999E-2</v>
      </c>
      <c r="EB456">
        <v>6.5451599999999999E-2</v>
      </c>
      <c r="EC456">
        <v>6.2331200000000003E-2</v>
      </c>
      <c r="ED456">
        <v>7.7271500000000007E-2</v>
      </c>
      <c r="EE456">
        <v>8.4837200000000001E-2</v>
      </c>
      <c r="EF456">
        <v>9.3215400000000004E-2</v>
      </c>
      <c r="EG456">
        <v>9.7888500000000003E-2</v>
      </c>
      <c r="EH456">
        <v>0.1010315</v>
      </c>
      <c r="EI456">
        <v>9.7671300000000003E-2</v>
      </c>
      <c r="EJ456">
        <v>9.7147600000000001E-2</v>
      </c>
      <c r="EK456">
        <v>9.3434000000000003E-2</v>
      </c>
      <c r="EL456">
        <v>9.2263800000000007E-2</v>
      </c>
      <c r="EM456">
        <v>8.4836800000000004E-2</v>
      </c>
      <c r="EN456">
        <v>7.9689599999999999E-2</v>
      </c>
      <c r="EO456">
        <v>7.7119599999999996E-2</v>
      </c>
      <c r="EP456">
        <v>8.1303100000000003E-2</v>
      </c>
      <c r="EQ456">
        <v>5.8081199999999999E-2</v>
      </c>
      <c r="ER456">
        <v>5.3152199999999997E-2</v>
      </c>
      <c r="ES456">
        <v>4.8543799999999998E-2</v>
      </c>
      <c r="ET456">
        <v>64.493350000000007</v>
      </c>
      <c r="EU456">
        <v>63.676749999999998</v>
      </c>
      <c r="EV456">
        <v>62.912939999999999</v>
      </c>
      <c r="EW456">
        <v>62.275660000000002</v>
      </c>
      <c r="EX456">
        <v>61.764690000000002</v>
      </c>
      <c r="EY456">
        <v>61.301949999999998</v>
      </c>
      <c r="EZ456">
        <v>60.922530000000002</v>
      </c>
      <c r="FA456">
        <v>61.384639999999997</v>
      </c>
      <c r="FB456">
        <v>63.591000000000001</v>
      </c>
      <c r="FC456">
        <v>66.402370000000005</v>
      </c>
      <c r="FD456">
        <v>69.571029999999993</v>
      </c>
      <c r="FE456">
        <v>72.567499999999995</v>
      </c>
      <c r="FF456">
        <v>75.26961</v>
      </c>
      <c r="FG456">
        <v>77.470150000000004</v>
      </c>
      <c r="FH456">
        <v>78.815190000000001</v>
      </c>
      <c r="FI456">
        <v>79.147670000000005</v>
      </c>
      <c r="FJ456">
        <v>78.503069999999994</v>
      </c>
      <c r="FK456">
        <v>76.902150000000006</v>
      </c>
      <c r="FL456">
        <v>74.164670000000001</v>
      </c>
      <c r="FM456">
        <v>71.068520000000007</v>
      </c>
      <c r="FN456">
        <v>68.936000000000007</v>
      </c>
      <c r="FO456">
        <v>67.395610000000005</v>
      </c>
      <c r="FP456">
        <v>66.185270000000003</v>
      </c>
      <c r="FQ456">
        <v>65.167159999999996</v>
      </c>
      <c r="FR456">
        <v>5.5821999999999998E-3</v>
      </c>
      <c r="FS456">
        <v>6.4984999999999999E-3</v>
      </c>
      <c r="FT456">
        <v>8.2470000000000009E-3</v>
      </c>
    </row>
    <row r="457" spans="1:176" x14ac:dyDescent="0.2">
      <c r="A457" t="s">
        <v>1</v>
      </c>
      <c r="B457" t="s">
        <v>1</v>
      </c>
      <c r="C457" t="s">
        <v>1</v>
      </c>
      <c r="D457" t="s">
        <v>246</v>
      </c>
      <c r="E457">
        <v>87461</v>
      </c>
      <c r="F457">
        <v>1.672045</v>
      </c>
      <c r="G457">
        <v>1.6026959999999999</v>
      </c>
      <c r="H457">
        <v>1.5572889999999999</v>
      </c>
      <c r="I457">
        <v>1.536044</v>
      </c>
      <c r="J457">
        <v>1.5613049999999999</v>
      </c>
      <c r="K457">
        <v>1.6658219999999999</v>
      </c>
      <c r="L457">
        <v>1.859453</v>
      </c>
      <c r="M457">
        <v>2.0702419999999999</v>
      </c>
      <c r="N457">
        <v>2.5684459999999998</v>
      </c>
      <c r="O457">
        <v>3.0352220000000001</v>
      </c>
      <c r="P457">
        <v>3.4353539999999998</v>
      </c>
      <c r="Q457">
        <v>3.7035040000000001</v>
      </c>
      <c r="R457">
        <v>3.8424640000000001</v>
      </c>
      <c r="S457">
        <v>4.0093120000000004</v>
      </c>
      <c r="T457">
        <v>4.0980179999999997</v>
      </c>
      <c r="U457">
        <v>4.0207480000000002</v>
      </c>
      <c r="V457">
        <v>3.81928</v>
      </c>
      <c r="W457">
        <v>3.393151</v>
      </c>
      <c r="X457">
        <v>2.9689939999999999</v>
      </c>
      <c r="Y457">
        <v>2.7745229999999999</v>
      </c>
      <c r="Z457">
        <v>2.58188</v>
      </c>
      <c r="AA457">
        <v>2.2810860000000002</v>
      </c>
      <c r="AB457">
        <v>2.0117050000000001</v>
      </c>
      <c r="AC457">
        <v>1.823823</v>
      </c>
      <c r="AD457">
        <v>2.84207E-2</v>
      </c>
      <c r="AE457">
        <v>2.53964E-2</v>
      </c>
      <c r="AF457">
        <v>2.2158000000000001E-2</v>
      </c>
      <c r="AG457">
        <v>2.2836100000000002E-2</v>
      </c>
      <c r="AH457">
        <v>1.4367899999999999E-2</v>
      </c>
      <c r="AI457">
        <v>1.95893E-2</v>
      </c>
      <c r="AJ457">
        <v>4.6781099999999999E-2</v>
      </c>
      <c r="AK457">
        <v>4.3426600000000003E-2</v>
      </c>
      <c r="AL457">
        <v>5.8425999999999999E-2</v>
      </c>
      <c r="AM457">
        <v>6.9791000000000006E-2</v>
      </c>
      <c r="AN457">
        <v>7.6252799999999996E-2</v>
      </c>
      <c r="AO457">
        <v>8.2216700000000004E-2</v>
      </c>
      <c r="AP457">
        <v>8.6331400000000003E-2</v>
      </c>
      <c r="AQ457">
        <v>8.22875E-2</v>
      </c>
      <c r="AR457">
        <v>7.9638100000000003E-2</v>
      </c>
      <c r="AS457">
        <v>7.5467199999999998E-2</v>
      </c>
      <c r="AT457">
        <v>7.3121599999999995E-2</v>
      </c>
      <c r="AU457">
        <v>6.4278699999999994E-2</v>
      </c>
      <c r="AV457">
        <v>5.5344900000000002E-2</v>
      </c>
      <c r="AW457">
        <v>5.0159200000000001E-2</v>
      </c>
      <c r="AX457">
        <v>5.47039E-2</v>
      </c>
      <c r="AY457">
        <v>3.2911200000000002E-2</v>
      </c>
      <c r="AZ457">
        <v>3.4578499999999998E-2</v>
      </c>
      <c r="BA457">
        <v>2.9409899999999999E-2</v>
      </c>
      <c r="BB457">
        <v>3.32468E-2</v>
      </c>
      <c r="BC457">
        <v>3.0133699999999999E-2</v>
      </c>
      <c r="BD457">
        <v>2.6592000000000001E-2</v>
      </c>
      <c r="BE457">
        <v>2.7125E-2</v>
      </c>
      <c r="BF457">
        <v>1.8835999999999999E-2</v>
      </c>
      <c r="BG457">
        <v>2.42571E-2</v>
      </c>
      <c r="BH457">
        <v>5.1802500000000001E-2</v>
      </c>
      <c r="BI457">
        <v>4.9419400000000002E-2</v>
      </c>
      <c r="BJ457">
        <v>6.4745300000000006E-2</v>
      </c>
      <c r="BK457">
        <v>7.6242199999999996E-2</v>
      </c>
      <c r="BL457">
        <v>8.3636500000000003E-2</v>
      </c>
      <c r="BM457">
        <v>8.9438199999999995E-2</v>
      </c>
      <c r="BN457">
        <v>9.3696399999999999E-2</v>
      </c>
      <c r="BO457">
        <v>8.9898599999999995E-2</v>
      </c>
      <c r="BP457">
        <v>8.7425699999999995E-2</v>
      </c>
      <c r="BQ457">
        <v>8.3147600000000002E-2</v>
      </c>
      <c r="BR457">
        <v>8.0723199999999995E-2</v>
      </c>
      <c r="BS457">
        <v>7.1736800000000003E-2</v>
      </c>
      <c r="BT457">
        <v>6.3240000000000005E-2</v>
      </c>
      <c r="BU457">
        <v>5.7683699999999997E-2</v>
      </c>
      <c r="BV457">
        <v>6.1733299999999998E-2</v>
      </c>
      <c r="BW457">
        <v>3.9634700000000002E-2</v>
      </c>
      <c r="BX457">
        <v>4.0012499999999999E-2</v>
      </c>
      <c r="BY457">
        <v>3.4961300000000001E-2</v>
      </c>
      <c r="BZ457">
        <v>3.6589299999999998E-2</v>
      </c>
      <c r="CA457">
        <v>3.3414699999999999E-2</v>
      </c>
      <c r="CB457">
        <v>2.9662999999999998E-2</v>
      </c>
      <c r="CC457">
        <v>3.0095500000000001E-2</v>
      </c>
      <c r="CD457">
        <v>2.1930600000000001E-2</v>
      </c>
      <c r="CE457">
        <v>2.74901E-2</v>
      </c>
      <c r="CF457">
        <v>5.5280299999999997E-2</v>
      </c>
      <c r="CG457">
        <v>5.357E-2</v>
      </c>
      <c r="CH457">
        <v>6.9122000000000003E-2</v>
      </c>
      <c r="CI457">
        <v>8.0710299999999999E-2</v>
      </c>
      <c r="CJ457">
        <v>8.8750499999999996E-2</v>
      </c>
      <c r="CK457">
        <v>9.4439700000000001E-2</v>
      </c>
      <c r="CL457">
        <v>9.8797399999999994E-2</v>
      </c>
      <c r="CM457">
        <v>9.5170099999999994E-2</v>
      </c>
      <c r="CN457">
        <v>9.2819299999999993E-2</v>
      </c>
      <c r="CO457">
        <v>8.8466900000000001E-2</v>
      </c>
      <c r="CP457">
        <v>8.5988099999999998E-2</v>
      </c>
      <c r="CQ457">
        <v>7.6902200000000004E-2</v>
      </c>
      <c r="CR457">
        <v>6.8708199999999997E-2</v>
      </c>
      <c r="CS457">
        <v>6.2895199999999998E-2</v>
      </c>
      <c r="CT457">
        <v>6.6601900000000006E-2</v>
      </c>
      <c r="CU457">
        <v>4.4291299999999999E-2</v>
      </c>
      <c r="CV457">
        <v>4.3776200000000001E-2</v>
      </c>
      <c r="CW457">
        <v>3.8806100000000003E-2</v>
      </c>
      <c r="CX457">
        <v>3.9931800000000003E-2</v>
      </c>
      <c r="CY457">
        <v>3.6695800000000001E-2</v>
      </c>
      <c r="CZ457">
        <v>3.2733999999999999E-2</v>
      </c>
      <c r="DA457">
        <v>3.3065999999999998E-2</v>
      </c>
      <c r="DB457">
        <v>2.50253E-2</v>
      </c>
      <c r="DC457">
        <v>3.0723E-2</v>
      </c>
      <c r="DD457">
        <v>5.8757999999999998E-2</v>
      </c>
      <c r="DE457">
        <v>5.7720599999999997E-2</v>
      </c>
      <c r="DF457">
        <v>7.34987E-2</v>
      </c>
      <c r="DG457">
        <v>8.5178400000000001E-2</v>
      </c>
      <c r="DH457">
        <v>9.3864500000000003E-2</v>
      </c>
      <c r="DI457">
        <v>9.9441299999999996E-2</v>
      </c>
      <c r="DJ457">
        <v>0.1038984</v>
      </c>
      <c r="DK457">
        <v>0.1004415</v>
      </c>
      <c r="DL457">
        <v>9.8212999999999995E-2</v>
      </c>
      <c r="DM457">
        <v>9.3786300000000003E-2</v>
      </c>
      <c r="DN457">
        <v>9.1253000000000001E-2</v>
      </c>
      <c r="DO457">
        <v>8.2067699999999993E-2</v>
      </c>
      <c r="DP457">
        <v>7.4176400000000003E-2</v>
      </c>
      <c r="DQ457">
        <v>6.8106600000000003E-2</v>
      </c>
      <c r="DR457">
        <v>7.1470500000000006E-2</v>
      </c>
      <c r="DS457">
        <v>4.8947900000000003E-2</v>
      </c>
      <c r="DT457">
        <v>4.75398E-2</v>
      </c>
      <c r="DU457">
        <v>4.2651000000000001E-2</v>
      </c>
      <c r="DV457">
        <v>4.4757900000000003E-2</v>
      </c>
      <c r="DW457">
        <v>4.14331E-2</v>
      </c>
      <c r="DX457">
        <v>3.7168E-2</v>
      </c>
      <c r="DY457">
        <v>3.7354999999999999E-2</v>
      </c>
      <c r="DZ457">
        <v>2.9493399999999999E-2</v>
      </c>
      <c r="EA457">
        <v>3.5390900000000003E-2</v>
      </c>
      <c r="EB457">
        <v>6.37794E-2</v>
      </c>
      <c r="EC457">
        <v>6.3713500000000006E-2</v>
      </c>
      <c r="ED457">
        <v>7.9818E-2</v>
      </c>
      <c r="EE457">
        <v>9.1629600000000005E-2</v>
      </c>
      <c r="EF457">
        <v>0.1012483</v>
      </c>
      <c r="EG457">
        <v>0.1066627</v>
      </c>
      <c r="EH457">
        <v>0.1112633</v>
      </c>
      <c r="EI457">
        <v>0.1080527</v>
      </c>
      <c r="EJ457">
        <v>0.1060006</v>
      </c>
      <c r="EK457">
        <v>0.1014666</v>
      </c>
      <c r="EL457">
        <v>9.8854700000000004E-2</v>
      </c>
      <c r="EM457">
        <v>8.95257E-2</v>
      </c>
      <c r="EN457">
        <v>8.2071500000000006E-2</v>
      </c>
      <c r="EO457">
        <v>7.5631100000000007E-2</v>
      </c>
      <c r="EP457">
        <v>7.85E-2</v>
      </c>
      <c r="EQ457">
        <v>5.56713E-2</v>
      </c>
      <c r="ER457">
        <v>5.2973899999999997E-2</v>
      </c>
      <c r="ES457">
        <v>4.8202299999999997E-2</v>
      </c>
      <c r="ET457">
        <v>65.036770000000004</v>
      </c>
      <c r="EU457">
        <v>64.128169999999997</v>
      </c>
      <c r="EV457">
        <v>63.129750000000001</v>
      </c>
      <c r="EW457">
        <v>62.222549999999998</v>
      </c>
      <c r="EX457">
        <v>61.595410000000001</v>
      </c>
      <c r="EY457">
        <v>60.969889999999999</v>
      </c>
      <c r="EZ457">
        <v>60.30301</v>
      </c>
      <c r="FA457">
        <v>61.103439999999999</v>
      </c>
      <c r="FB457">
        <v>64.051469999999995</v>
      </c>
      <c r="FC457">
        <v>68.025540000000007</v>
      </c>
      <c r="FD457">
        <v>72.557040000000001</v>
      </c>
      <c r="FE457">
        <v>76.668210000000002</v>
      </c>
      <c r="FF457">
        <v>79.948949999999996</v>
      </c>
      <c r="FG457">
        <v>83.028499999999994</v>
      </c>
      <c r="FH457">
        <v>85.161569999999998</v>
      </c>
      <c r="FI457">
        <v>85.680880000000002</v>
      </c>
      <c r="FJ457">
        <v>84.892359999999996</v>
      </c>
      <c r="FK457">
        <v>83.258989999999997</v>
      </c>
      <c r="FL457">
        <v>79.833709999999996</v>
      </c>
      <c r="FM457">
        <v>75.664460000000005</v>
      </c>
      <c r="FN457">
        <v>72.831869999999995</v>
      </c>
      <c r="FO457">
        <v>70.688149999999993</v>
      </c>
      <c r="FP457">
        <v>68.727360000000004</v>
      </c>
      <c r="FQ457">
        <v>67.440160000000006</v>
      </c>
      <c r="FR457">
        <v>5.5821999999999998E-3</v>
      </c>
      <c r="FS457">
        <v>6.4984999999999999E-3</v>
      </c>
      <c r="FT457">
        <v>8.2470000000000009E-3</v>
      </c>
    </row>
    <row r="458" spans="1:176" x14ac:dyDescent="0.2">
      <c r="A458" t="s">
        <v>1</v>
      </c>
      <c r="B458" t="s">
        <v>1</v>
      </c>
      <c r="C458" t="s">
        <v>205</v>
      </c>
      <c r="D458" t="s">
        <v>227</v>
      </c>
      <c r="E458">
        <v>11444</v>
      </c>
      <c r="F458">
        <v>1.067091</v>
      </c>
      <c r="G458">
        <v>1.0274049999999999</v>
      </c>
      <c r="H458">
        <v>1.0133179999999999</v>
      </c>
      <c r="I458">
        <v>1.010184</v>
      </c>
      <c r="J458">
        <v>1.030076</v>
      </c>
      <c r="K458">
        <v>1.1150949999999999</v>
      </c>
      <c r="L458">
        <v>1.193171</v>
      </c>
      <c r="M458">
        <v>1.4362509999999999</v>
      </c>
      <c r="N458">
        <v>1.904828</v>
      </c>
      <c r="O458">
        <v>2.2522639999999998</v>
      </c>
      <c r="P458">
        <v>2.461268</v>
      </c>
      <c r="Q458">
        <v>2.5325489999999999</v>
      </c>
      <c r="R458">
        <v>2.5173009999999998</v>
      </c>
      <c r="S458">
        <v>2.5221119999999999</v>
      </c>
      <c r="T458">
        <v>2.5403479999999998</v>
      </c>
      <c r="U458">
        <v>2.5069720000000002</v>
      </c>
      <c r="V458">
        <v>2.3968919999999998</v>
      </c>
      <c r="W458">
        <v>2.176415</v>
      </c>
      <c r="X458">
        <v>2.01288</v>
      </c>
      <c r="Y458">
        <v>1.953238</v>
      </c>
      <c r="Z458">
        <v>1.8273539999999999</v>
      </c>
      <c r="AA458">
        <v>1.5204580000000001</v>
      </c>
      <c r="AB458">
        <v>1.280041</v>
      </c>
      <c r="AC458">
        <v>1.1480980000000001</v>
      </c>
      <c r="AD458">
        <v>2.79236E-2</v>
      </c>
      <c r="AE458">
        <v>2.2086700000000001E-2</v>
      </c>
      <c r="AF458">
        <v>2.5442900000000001E-2</v>
      </c>
      <c r="AG458">
        <v>2.50189E-2</v>
      </c>
      <c r="AH458">
        <v>2.0603799999999999E-2</v>
      </c>
      <c r="AI458">
        <v>2.6849700000000001E-2</v>
      </c>
      <c r="AJ458">
        <v>1.21685E-2</v>
      </c>
      <c r="AK458">
        <v>3.3635699999999998E-2</v>
      </c>
      <c r="AL458">
        <v>4.7793200000000001E-2</v>
      </c>
      <c r="AM458">
        <v>2.6571399999999998E-2</v>
      </c>
      <c r="AN458">
        <v>3.0247099999999999E-2</v>
      </c>
      <c r="AO458">
        <v>3.3584000000000003E-2</v>
      </c>
      <c r="AP458">
        <v>4.2644300000000003E-2</v>
      </c>
      <c r="AQ458">
        <v>4.59508E-2</v>
      </c>
      <c r="AR458">
        <v>6.3241500000000006E-2</v>
      </c>
      <c r="AS458">
        <v>5.4017799999999998E-2</v>
      </c>
      <c r="AT458">
        <v>5.2464999999999998E-2</v>
      </c>
      <c r="AU458">
        <v>5.9713299999999997E-2</v>
      </c>
      <c r="AV458">
        <v>5.1955300000000003E-2</v>
      </c>
      <c r="AW458">
        <v>5.4076600000000002E-2</v>
      </c>
      <c r="AX458">
        <v>6.2831100000000001E-2</v>
      </c>
      <c r="AY458">
        <v>5.9726599999999998E-2</v>
      </c>
      <c r="AZ458">
        <v>3.0084E-2</v>
      </c>
      <c r="BA458">
        <v>2.8813800000000001E-2</v>
      </c>
      <c r="BB458">
        <v>3.3551699999999997E-2</v>
      </c>
      <c r="BC458">
        <v>2.76549E-2</v>
      </c>
      <c r="BD458">
        <v>3.0715099999999999E-2</v>
      </c>
      <c r="BE458">
        <v>2.9701999999999999E-2</v>
      </c>
      <c r="BF458">
        <v>2.5437999999999999E-2</v>
      </c>
      <c r="BG458">
        <v>3.2290300000000001E-2</v>
      </c>
      <c r="BH458">
        <v>1.8871700000000002E-2</v>
      </c>
      <c r="BI458">
        <v>4.11435E-2</v>
      </c>
      <c r="BJ458">
        <v>5.6939499999999997E-2</v>
      </c>
      <c r="BK458">
        <v>3.57004E-2</v>
      </c>
      <c r="BL458">
        <v>3.9251500000000002E-2</v>
      </c>
      <c r="BM458">
        <v>4.3534299999999998E-2</v>
      </c>
      <c r="BN458">
        <v>5.2623200000000002E-2</v>
      </c>
      <c r="BO458">
        <v>5.5526600000000002E-2</v>
      </c>
      <c r="BP458">
        <v>7.2850999999999999E-2</v>
      </c>
      <c r="BQ458">
        <v>6.3714400000000004E-2</v>
      </c>
      <c r="BR458">
        <v>6.1771800000000002E-2</v>
      </c>
      <c r="BS458">
        <v>6.9961700000000002E-2</v>
      </c>
      <c r="BT458">
        <v>6.4430600000000005E-2</v>
      </c>
      <c r="BU458">
        <v>6.5137100000000003E-2</v>
      </c>
      <c r="BV458">
        <v>7.2349899999999995E-2</v>
      </c>
      <c r="BW458">
        <v>6.6611199999999995E-2</v>
      </c>
      <c r="BX458">
        <v>3.5393599999999997E-2</v>
      </c>
      <c r="BY458">
        <v>3.4042599999999999E-2</v>
      </c>
      <c r="BZ458">
        <v>3.7449799999999998E-2</v>
      </c>
      <c r="CA458">
        <v>3.1511499999999998E-2</v>
      </c>
      <c r="CB458">
        <v>3.4366599999999997E-2</v>
      </c>
      <c r="CC458">
        <v>3.2945500000000003E-2</v>
      </c>
      <c r="CD458">
        <v>2.8786099999999998E-2</v>
      </c>
      <c r="CE458">
        <v>3.60585E-2</v>
      </c>
      <c r="CF458">
        <v>2.3514299999999998E-2</v>
      </c>
      <c r="CG458">
        <v>4.63434E-2</v>
      </c>
      <c r="CH458">
        <v>6.32741E-2</v>
      </c>
      <c r="CI458">
        <v>4.2023100000000001E-2</v>
      </c>
      <c r="CJ458">
        <v>4.5487899999999998E-2</v>
      </c>
      <c r="CK458">
        <v>5.04258E-2</v>
      </c>
      <c r="CL458">
        <v>5.9534400000000001E-2</v>
      </c>
      <c r="CM458">
        <v>6.21588E-2</v>
      </c>
      <c r="CN458">
        <v>7.9506400000000005E-2</v>
      </c>
      <c r="CO458">
        <v>7.0430300000000001E-2</v>
      </c>
      <c r="CP458">
        <v>6.8217700000000006E-2</v>
      </c>
      <c r="CQ458">
        <v>7.7059799999999998E-2</v>
      </c>
      <c r="CR458">
        <v>7.3070999999999997E-2</v>
      </c>
      <c r="CS458">
        <v>7.2797500000000001E-2</v>
      </c>
      <c r="CT458">
        <v>7.8942600000000002E-2</v>
      </c>
      <c r="CU458">
        <v>7.1379499999999999E-2</v>
      </c>
      <c r="CV458">
        <v>3.9071099999999997E-2</v>
      </c>
      <c r="CW458">
        <v>3.7664000000000003E-2</v>
      </c>
      <c r="CX458">
        <v>4.13479E-2</v>
      </c>
      <c r="CY458">
        <v>3.5367999999999997E-2</v>
      </c>
      <c r="CZ458">
        <v>3.8018099999999999E-2</v>
      </c>
      <c r="DA458">
        <v>3.6189100000000002E-2</v>
      </c>
      <c r="DB458">
        <v>3.2134200000000002E-2</v>
      </c>
      <c r="DC458">
        <v>3.9826599999999997E-2</v>
      </c>
      <c r="DD458">
        <v>2.8156899999999999E-2</v>
      </c>
      <c r="DE458">
        <v>5.15433E-2</v>
      </c>
      <c r="DF458">
        <v>6.9608799999999998E-2</v>
      </c>
      <c r="DG458">
        <v>4.8345800000000001E-2</v>
      </c>
      <c r="DH458">
        <v>5.1724399999999997E-2</v>
      </c>
      <c r="DI458">
        <v>5.7317300000000002E-2</v>
      </c>
      <c r="DJ458">
        <v>6.6445699999999996E-2</v>
      </c>
      <c r="DK458">
        <v>6.8790900000000002E-2</v>
      </c>
      <c r="DL458">
        <v>8.61619E-2</v>
      </c>
      <c r="DM458">
        <v>7.7146199999999998E-2</v>
      </c>
      <c r="DN458">
        <v>7.46637E-2</v>
      </c>
      <c r="DO458">
        <v>8.4157899999999994E-2</v>
      </c>
      <c r="DP458">
        <v>8.1711400000000003E-2</v>
      </c>
      <c r="DQ458">
        <v>8.0458000000000002E-2</v>
      </c>
      <c r="DR458">
        <v>8.5535299999999995E-2</v>
      </c>
      <c r="DS458">
        <v>7.6147800000000002E-2</v>
      </c>
      <c r="DT458">
        <v>4.2748500000000002E-2</v>
      </c>
      <c r="DU458">
        <v>4.12854E-2</v>
      </c>
      <c r="DV458">
        <v>4.6975999999999997E-2</v>
      </c>
      <c r="DW458">
        <v>4.0936199999999999E-2</v>
      </c>
      <c r="DX458">
        <v>4.32904E-2</v>
      </c>
      <c r="DY458">
        <v>4.0872199999999997E-2</v>
      </c>
      <c r="DZ458">
        <v>3.6968399999999998E-2</v>
      </c>
      <c r="EA458">
        <v>4.5267300000000003E-2</v>
      </c>
      <c r="EB458">
        <v>3.4860099999999998E-2</v>
      </c>
      <c r="EC458">
        <v>5.9051199999999998E-2</v>
      </c>
      <c r="ED458">
        <v>7.8755000000000006E-2</v>
      </c>
      <c r="EE458">
        <v>5.7474699999999997E-2</v>
      </c>
      <c r="EF458">
        <v>6.0728799999999999E-2</v>
      </c>
      <c r="EG458">
        <v>6.7267599999999997E-2</v>
      </c>
      <c r="EH458">
        <v>7.6424500000000006E-2</v>
      </c>
      <c r="EI458">
        <v>7.8366699999999997E-2</v>
      </c>
      <c r="EJ458">
        <v>9.5771300000000004E-2</v>
      </c>
      <c r="EK458">
        <v>8.6842799999999998E-2</v>
      </c>
      <c r="EL458">
        <v>8.3970500000000003E-2</v>
      </c>
      <c r="EM458">
        <v>9.4406299999999999E-2</v>
      </c>
      <c r="EN458">
        <v>9.4186699999999998E-2</v>
      </c>
      <c r="EO458">
        <v>9.1518500000000003E-2</v>
      </c>
      <c r="EP458">
        <v>9.5054100000000002E-2</v>
      </c>
      <c r="EQ458">
        <v>8.3032400000000006E-2</v>
      </c>
      <c r="ER458">
        <v>4.8058200000000002E-2</v>
      </c>
      <c r="ES458">
        <v>4.6514199999999999E-2</v>
      </c>
      <c r="ET458">
        <v>54.91216</v>
      </c>
      <c r="EU458">
        <v>53.960720000000002</v>
      </c>
      <c r="EV458">
        <v>53.248139999999999</v>
      </c>
      <c r="EW458">
        <v>52.641849999999998</v>
      </c>
      <c r="EX458">
        <v>52.041119999999999</v>
      </c>
      <c r="EY458">
        <v>51.547699999999999</v>
      </c>
      <c r="EZ458">
        <v>51.281469999999999</v>
      </c>
      <c r="FA458">
        <v>52.925159999999998</v>
      </c>
      <c r="FB458">
        <v>55.935299999999998</v>
      </c>
      <c r="FC458">
        <v>58.883220000000001</v>
      </c>
      <c r="FD458">
        <v>61.639530000000001</v>
      </c>
      <c r="FE458">
        <v>64.118859999999998</v>
      </c>
      <c r="FF458">
        <v>66.103890000000007</v>
      </c>
      <c r="FG458">
        <v>67.658910000000006</v>
      </c>
      <c r="FH458">
        <v>68.994929999999997</v>
      </c>
      <c r="FI458">
        <v>69.408910000000006</v>
      </c>
      <c r="FJ458">
        <v>68.858949999999993</v>
      </c>
      <c r="FK458">
        <v>67.62988</v>
      </c>
      <c r="FL458">
        <v>65.582350000000005</v>
      </c>
      <c r="FM458">
        <v>62.633839999999999</v>
      </c>
      <c r="FN458">
        <v>60.223039999999997</v>
      </c>
      <c r="FO458">
        <v>58.60783</v>
      </c>
      <c r="FP458">
        <v>57.295589999999997</v>
      </c>
      <c r="FQ458">
        <v>56.149380000000001</v>
      </c>
      <c r="FR458">
        <v>6.3615E-3</v>
      </c>
      <c r="FS458">
        <v>8.6342999999999993E-3</v>
      </c>
      <c r="FT458">
        <v>0</v>
      </c>
    </row>
    <row r="459" spans="1:176" x14ac:dyDescent="0.2">
      <c r="A459" t="s">
        <v>1</v>
      </c>
      <c r="B459" t="s">
        <v>1</v>
      </c>
      <c r="C459" t="s">
        <v>205</v>
      </c>
      <c r="D459" t="s">
        <v>238</v>
      </c>
      <c r="E459">
        <v>11444</v>
      </c>
      <c r="F459">
        <v>1.1020030000000001</v>
      </c>
      <c r="G459">
        <v>1.031493</v>
      </c>
      <c r="H459">
        <v>1.011137</v>
      </c>
      <c r="I459">
        <v>0.99913430000000003</v>
      </c>
      <c r="J459">
        <v>1.013314</v>
      </c>
      <c r="K459">
        <v>1.1267069999999999</v>
      </c>
      <c r="L459">
        <v>1.108511</v>
      </c>
      <c r="M459">
        <v>1.4151629999999999</v>
      </c>
      <c r="N459">
        <v>1.94878</v>
      </c>
      <c r="O459">
        <v>2.3174980000000001</v>
      </c>
      <c r="P459">
        <v>2.6012930000000001</v>
      </c>
      <c r="Q459">
        <v>2.7255020000000001</v>
      </c>
      <c r="R459">
        <v>2.75312</v>
      </c>
      <c r="S459">
        <v>2.828141</v>
      </c>
      <c r="T459">
        <v>2.915381</v>
      </c>
      <c r="U459">
        <v>2.9113889999999998</v>
      </c>
      <c r="V459">
        <v>2.7929200000000001</v>
      </c>
      <c r="W459">
        <v>2.603755</v>
      </c>
      <c r="X459">
        <v>2.3966059999999998</v>
      </c>
      <c r="Y459">
        <v>2.185943</v>
      </c>
      <c r="Z459">
        <v>2.038761</v>
      </c>
      <c r="AA459">
        <v>1.638695</v>
      </c>
      <c r="AB459">
        <v>1.3227660000000001</v>
      </c>
      <c r="AC459">
        <v>1.1683680000000001</v>
      </c>
      <c r="AD459">
        <v>1.7643099999999998E-2</v>
      </c>
      <c r="AE459">
        <v>-6.1947E-3</v>
      </c>
      <c r="AF459">
        <v>-3.4705000000000001E-3</v>
      </c>
      <c r="AG459">
        <v>1.7704000000000001E-3</v>
      </c>
      <c r="AH459">
        <v>-6.5369E-3</v>
      </c>
      <c r="AI459">
        <v>3.1983400000000002E-2</v>
      </c>
      <c r="AJ459">
        <v>-1.4950099999999999E-2</v>
      </c>
      <c r="AK459">
        <v>4.2113900000000003E-2</v>
      </c>
      <c r="AL459">
        <v>9.8918500000000006E-2</v>
      </c>
      <c r="AM459">
        <v>3.9390700000000001E-2</v>
      </c>
      <c r="AN459">
        <v>4.5985100000000001E-2</v>
      </c>
      <c r="AO459">
        <v>2.3225699999999998E-2</v>
      </c>
      <c r="AP459">
        <v>1.62314E-2</v>
      </c>
      <c r="AQ459">
        <v>-7.4281E-3</v>
      </c>
      <c r="AR459">
        <v>7.7019000000000004E-2</v>
      </c>
      <c r="AS459">
        <v>5.4597100000000003E-2</v>
      </c>
      <c r="AT459">
        <v>2.57095E-2</v>
      </c>
      <c r="AU459">
        <v>9.5070699999999994E-2</v>
      </c>
      <c r="AV459">
        <v>6.8981399999999998E-2</v>
      </c>
      <c r="AW459">
        <v>-1.9288E-3</v>
      </c>
      <c r="AX459">
        <v>5.8274300000000001E-2</v>
      </c>
      <c r="AY459">
        <v>5.90264E-2</v>
      </c>
      <c r="AZ459">
        <v>5.6219E-3</v>
      </c>
      <c r="BA459">
        <v>1.02509E-2</v>
      </c>
      <c r="BB459">
        <v>2.3271300000000002E-2</v>
      </c>
      <c r="BC459">
        <v>-6.265E-4</v>
      </c>
      <c r="BD459">
        <v>1.8017E-3</v>
      </c>
      <c r="BE459">
        <v>6.4535E-3</v>
      </c>
      <c r="BF459">
        <v>-1.7028E-3</v>
      </c>
      <c r="BG459">
        <v>3.7423999999999999E-2</v>
      </c>
      <c r="BH459">
        <v>-8.2468999999999997E-3</v>
      </c>
      <c r="BI459">
        <v>4.9621699999999998E-2</v>
      </c>
      <c r="BJ459">
        <v>0.1080647</v>
      </c>
      <c r="BK459">
        <v>4.8519600000000003E-2</v>
      </c>
      <c r="BL459">
        <v>5.4989499999999997E-2</v>
      </c>
      <c r="BM459">
        <v>3.3175999999999997E-2</v>
      </c>
      <c r="BN459">
        <v>2.6210199999999999E-2</v>
      </c>
      <c r="BO459">
        <v>2.1477000000000002E-3</v>
      </c>
      <c r="BP459">
        <v>8.6628399999999994E-2</v>
      </c>
      <c r="BQ459">
        <v>6.4293699999999995E-2</v>
      </c>
      <c r="BR459">
        <v>3.5016400000000003E-2</v>
      </c>
      <c r="BS459">
        <v>0.1053191</v>
      </c>
      <c r="BT459">
        <v>8.1456799999999996E-2</v>
      </c>
      <c r="BU459">
        <v>9.1316999999999995E-3</v>
      </c>
      <c r="BV459">
        <v>6.7793099999999995E-2</v>
      </c>
      <c r="BW459">
        <v>6.5910999999999997E-2</v>
      </c>
      <c r="BX459">
        <v>1.09316E-2</v>
      </c>
      <c r="BY459">
        <v>1.5479700000000001E-2</v>
      </c>
      <c r="BZ459">
        <v>2.71694E-2</v>
      </c>
      <c r="CA459">
        <v>3.2299999999999998E-3</v>
      </c>
      <c r="CB459">
        <v>5.4532000000000001E-3</v>
      </c>
      <c r="CC459">
        <v>9.6971000000000002E-3</v>
      </c>
      <c r="CD459">
        <v>1.6452999999999999E-3</v>
      </c>
      <c r="CE459">
        <v>4.1192199999999998E-2</v>
      </c>
      <c r="CF459">
        <v>-3.6043E-3</v>
      </c>
      <c r="CG459">
        <v>5.4821700000000001E-2</v>
      </c>
      <c r="CH459">
        <v>0.1143993</v>
      </c>
      <c r="CI459">
        <v>5.4842299999999997E-2</v>
      </c>
      <c r="CJ459">
        <v>6.1226000000000003E-2</v>
      </c>
      <c r="CK459">
        <v>4.0067499999999999E-2</v>
      </c>
      <c r="CL459">
        <v>3.3121499999999998E-2</v>
      </c>
      <c r="CM459">
        <v>8.7799000000000002E-3</v>
      </c>
      <c r="CN459">
        <v>9.3283900000000003E-2</v>
      </c>
      <c r="CO459">
        <v>7.1009600000000006E-2</v>
      </c>
      <c r="CP459">
        <v>4.1462300000000001E-2</v>
      </c>
      <c r="CQ459">
        <v>0.11241719999999999</v>
      </c>
      <c r="CR459">
        <v>9.0097200000000002E-2</v>
      </c>
      <c r="CS459">
        <v>1.6792100000000001E-2</v>
      </c>
      <c r="CT459">
        <v>7.4385800000000002E-2</v>
      </c>
      <c r="CU459">
        <v>7.06793E-2</v>
      </c>
      <c r="CV459">
        <v>1.4609E-2</v>
      </c>
      <c r="CW459">
        <v>1.9101099999999999E-2</v>
      </c>
      <c r="CX459">
        <v>3.1067399999999998E-2</v>
      </c>
      <c r="CY459">
        <v>7.0866000000000002E-3</v>
      </c>
      <c r="CZ459">
        <v>9.1047999999999997E-3</v>
      </c>
      <c r="DA459">
        <v>1.29406E-2</v>
      </c>
      <c r="DB459">
        <v>4.9934999999999997E-3</v>
      </c>
      <c r="DC459">
        <v>4.4960399999999998E-2</v>
      </c>
      <c r="DD459">
        <v>1.0383E-3</v>
      </c>
      <c r="DE459">
        <v>6.0021600000000001E-2</v>
      </c>
      <c r="DF459">
        <v>0.12073399999999999</v>
      </c>
      <c r="DG459">
        <v>6.1164999999999997E-2</v>
      </c>
      <c r="DH459">
        <v>6.7462400000000006E-2</v>
      </c>
      <c r="DI459">
        <v>4.6959000000000001E-2</v>
      </c>
      <c r="DJ459">
        <v>4.00328E-2</v>
      </c>
      <c r="DK459">
        <v>1.5412E-2</v>
      </c>
      <c r="DL459">
        <v>9.9939399999999998E-2</v>
      </c>
      <c r="DM459">
        <v>7.7725500000000003E-2</v>
      </c>
      <c r="DN459">
        <v>4.7908199999999998E-2</v>
      </c>
      <c r="DO459">
        <v>0.1195152</v>
      </c>
      <c r="DP459">
        <v>9.8737500000000006E-2</v>
      </c>
      <c r="DQ459">
        <v>2.4452600000000001E-2</v>
      </c>
      <c r="DR459">
        <v>8.0978499999999995E-2</v>
      </c>
      <c r="DS459">
        <v>7.5447600000000004E-2</v>
      </c>
      <c r="DT459">
        <v>1.8286500000000001E-2</v>
      </c>
      <c r="DU459">
        <v>2.27225E-2</v>
      </c>
      <c r="DV459">
        <v>3.6695600000000002E-2</v>
      </c>
      <c r="DW459">
        <v>1.2654800000000001E-2</v>
      </c>
      <c r="DX459">
        <v>1.4376999999999999E-2</v>
      </c>
      <c r="DY459">
        <v>1.7623699999999999E-2</v>
      </c>
      <c r="DZ459">
        <v>9.8276000000000006E-3</v>
      </c>
      <c r="EA459">
        <v>5.0401000000000001E-2</v>
      </c>
      <c r="EB459">
        <v>7.7415000000000001E-3</v>
      </c>
      <c r="EC459">
        <v>6.7529400000000003E-2</v>
      </c>
      <c r="ED459">
        <v>0.1298802</v>
      </c>
      <c r="EE459">
        <v>7.0293999999999995E-2</v>
      </c>
      <c r="EF459">
        <v>7.6466800000000001E-2</v>
      </c>
      <c r="EG459">
        <v>5.6909300000000003E-2</v>
      </c>
      <c r="EH459">
        <v>5.0011600000000003E-2</v>
      </c>
      <c r="EI459">
        <v>2.4987800000000001E-2</v>
      </c>
      <c r="EJ459">
        <v>0.1095488</v>
      </c>
      <c r="EK459">
        <v>8.7422100000000003E-2</v>
      </c>
      <c r="EL459">
        <v>5.7215000000000002E-2</v>
      </c>
      <c r="EM459">
        <v>0.12976370000000001</v>
      </c>
      <c r="EN459">
        <v>0.1112129</v>
      </c>
      <c r="EO459">
        <v>3.5513099999999999E-2</v>
      </c>
      <c r="EP459">
        <v>9.0497300000000003E-2</v>
      </c>
      <c r="EQ459">
        <v>8.2332199999999994E-2</v>
      </c>
      <c r="ER459">
        <v>2.3596099999999998E-2</v>
      </c>
      <c r="ES459">
        <v>2.7951299999999998E-2</v>
      </c>
      <c r="ET459">
        <v>62.415649999999999</v>
      </c>
      <c r="EU459">
        <v>60.972009999999997</v>
      </c>
      <c r="EV459">
        <v>60.174390000000002</v>
      </c>
      <c r="EW459">
        <v>58.868729999999999</v>
      </c>
      <c r="EX459">
        <v>57.810220000000001</v>
      </c>
      <c r="EY459">
        <v>57.49559</v>
      </c>
      <c r="EZ459">
        <v>57.744869999999999</v>
      </c>
      <c r="FA459">
        <v>63.032069999999997</v>
      </c>
      <c r="FB459">
        <v>68.796300000000002</v>
      </c>
      <c r="FC459">
        <v>73.240899999999996</v>
      </c>
      <c r="FD459">
        <v>78.140379999999993</v>
      </c>
      <c r="FE459">
        <v>81.65146</v>
      </c>
      <c r="FF459">
        <v>84.154859999999999</v>
      </c>
      <c r="FG459">
        <v>85.50488</v>
      </c>
      <c r="FH459">
        <v>87.919250000000005</v>
      </c>
      <c r="FI459">
        <v>88.702669999999998</v>
      </c>
      <c r="FJ459">
        <v>87.37124</v>
      </c>
      <c r="FK459">
        <v>87.191149999999993</v>
      </c>
      <c r="FL459">
        <v>85.059299999999993</v>
      </c>
      <c r="FM459">
        <v>80.69744</v>
      </c>
      <c r="FN459">
        <v>75.861400000000003</v>
      </c>
      <c r="FO459">
        <v>72.389269999999996</v>
      </c>
      <c r="FP459">
        <v>70.290000000000006</v>
      </c>
      <c r="FQ459">
        <v>67.019750000000002</v>
      </c>
      <c r="FR459">
        <v>6.3615E-3</v>
      </c>
      <c r="FS459">
        <v>8.6342999999999993E-3</v>
      </c>
      <c r="FT459">
        <v>0</v>
      </c>
    </row>
    <row r="460" spans="1:176" x14ac:dyDescent="0.2">
      <c r="A460" t="s">
        <v>1</v>
      </c>
      <c r="B460" t="s">
        <v>1</v>
      </c>
      <c r="C460" t="s">
        <v>205</v>
      </c>
      <c r="D460" t="s">
        <v>228</v>
      </c>
      <c r="E460">
        <v>11444</v>
      </c>
      <c r="F460">
        <v>1.1709400000000001</v>
      </c>
      <c r="G460">
        <v>1.123248</v>
      </c>
      <c r="H460">
        <v>1.099003</v>
      </c>
      <c r="I460">
        <v>1.0872139999999999</v>
      </c>
      <c r="J460">
        <v>1.0927469999999999</v>
      </c>
      <c r="K460">
        <v>1.1842809999999999</v>
      </c>
      <c r="L460">
        <v>1.2858400000000001</v>
      </c>
      <c r="M460">
        <v>1.5413019999999999</v>
      </c>
      <c r="N460">
        <v>2.0456210000000001</v>
      </c>
      <c r="O460">
        <v>2.479171</v>
      </c>
      <c r="P460">
        <v>2.773587</v>
      </c>
      <c r="Q460">
        <v>2.93451</v>
      </c>
      <c r="R460">
        <v>2.9723609999999998</v>
      </c>
      <c r="S460">
        <v>3.0279569999999998</v>
      </c>
      <c r="T460">
        <v>3.0697320000000001</v>
      </c>
      <c r="U460">
        <v>3.0503119999999999</v>
      </c>
      <c r="V460">
        <v>2.9075929999999999</v>
      </c>
      <c r="W460">
        <v>2.6073559999999998</v>
      </c>
      <c r="X460">
        <v>2.3174079999999999</v>
      </c>
      <c r="Y460">
        <v>2.1260309999999998</v>
      </c>
      <c r="Z460">
        <v>1.975779</v>
      </c>
      <c r="AA460">
        <v>1.6444160000000001</v>
      </c>
      <c r="AB460">
        <v>1.4002060000000001</v>
      </c>
      <c r="AC460">
        <v>1.254704</v>
      </c>
      <c r="AD460">
        <v>1.2309199999999999E-2</v>
      </c>
      <c r="AE460">
        <v>1.07822E-2</v>
      </c>
      <c r="AF460">
        <v>1.1691E-2</v>
      </c>
      <c r="AG460">
        <v>1.85373E-2</v>
      </c>
      <c r="AH460">
        <v>8.2249000000000003E-3</v>
      </c>
      <c r="AI460">
        <v>1.8743099999999999E-2</v>
      </c>
      <c r="AJ460">
        <v>3.9723300000000003E-2</v>
      </c>
      <c r="AK460">
        <v>4.2099699999999997E-2</v>
      </c>
      <c r="AL460">
        <v>5.0536699999999997E-2</v>
      </c>
      <c r="AM460">
        <v>7.1645299999999995E-2</v>
      </c>
      <c r="AN460">
        <v>8.4395300000000006E-2</v>
      </c>
      <c r="AO460">
        <v>8.5114400000000007E-2</v>
      </c>
      <c r="AP460">
        <v>8.5887199999999997E-2</v>
      </c>
      <c r="AQ460">
        <v>8.19019E-2</v>
      </c>
      <c r="AR460">
        <v>6.8640199999999998E-2</v>
      </c>
      <c r="AS460">
        <v>6.3946199999999995E-2</v>
      </c>
      <c r="AT460">
        <v>5.3996200000000001E-2</v>
      </c>
      <c r="AU460">
        <v>5.6300999999999997E-2</v>
      </c>
      <c r="AV460">
        <v>3.7319499999999999E-2</v>
      </c>
      <c r="AW460">
        <v>3.3729099999999998E-2</v>
      </c>
      <c r="AX460">
        <v>3.1318600000000002E-2</v>
      </c>
      <c r="AY460">
        <v>2.07344E-2</v>
      </c>
      <c r="AZ460">
        <v>9.7433999999999993E-3</v>
      </c>
      <c r="BA460">
        <v>5.8646999999999996E-3</v>
      </c>
      <c r="BB460">
        <v>2.3329200000000001E-2</v>
      </c>
      <c r="BC460">
        <v>2.1138000000000001E-2</v>
      </c>
      <c r="BD460">
        <v>2.19974E-2</v>
      </c>
      <c r="BE460">
        <v>2.9007399999999999E-2</v>
      </c>
      <c r="BF460">
        <v>1.85525E-2</v>
      </c>
      <c r="BG460">
        <v>3.0863499999999999E-2</v>
      </c>
      <c r="BH460">
        <v>5.38656E-2</v>
      </c>
      <c r="BI460">
        <v>5.52068E-2</v>
      </c>
      <c r="BJ460">
        <v>6.4096700000000006E-2</v>
      </c>
      <c r="BK460">
        <v>8.8176599999999994E-2</v>
      </c>
      <c r="BL460">
        <v>0.101504</v>
      </c>
      <c r="BM460">
        <v>0.1038179</v>
      </c>
      <c r="BN460">
        <v>0.1051902</v>
      </c>
      <c r="BO460">
        <v>0.1013544</v>
      </c>
      <c r="BP460">
        <v>8.9637499999999995E-2</v>
      </c>
      <c r="BQ460">
        <v>8.5741700000000004E-2</v>
      </c>
      <c r="BR460">
        <v>7.3569899999999994E-2</v>
      </c>
      <c r="BS460">
        <v>7.4391899999999997E-2</v>
      </c>
      <c r="BT460">
        <v>5.5371799999999999E-2</v>
      </c>
      <c r="BU460">
        <v>5.3774099999999998E-2</v>
      </c>
      <c r="BV460">
        <v>4.9572199999999997E-2</v>
      </c>
      <c r="BW460">
        <v>3.5289800000000003E-2</v>
      </c>
      <c r="BX460">
        <v>2.2739100000000002E-2</v>
      </c>
      <c r="BY460">
        <v>1.7580499999999999E-2</v>
      </c>
      <c r="BZ460">
        <v>3.0961599999999999E-2</v>
      </c>
      <c r="CA460">
        <v>2.8310399999999999E-2</v>
      </c>
      <c r="CB460">
        <v>2.91357E-2</v>
      </c>
      <c r="CC460">
        <v>3.6259E-2</v>
      </c>
      <c r="CD460">
        <v>2.57053E-2</v>
      </c>
      <c r="CE460">
        <v>3.9258099999999997E-2</v>
      </c>
      <c r="CF460">
        <v>6.3660499999999995E-2</v>
      </c>
      <c r="CG460">
        <v>6.42847E-2</v>
      </c>
      <c r="CH460">
        <v>7.3488200000000004E-2</v>
      </c>
      <c r="CI460">
        <v>9.9626099999999995E-2</v>
      </c>
      <c r="CJ460">
        <v>0.1133535</v>
      </c>
      <c r="CK460">
        <v>0.1167719</v>
      </c>
      <c r="CL460">
        <v>0.11855930000000001</v>
      </c>
      <c r="CM460">
        <v>0.1148271</v>
      </c>
      <c r="CN460">
        <v>0.1041803</v>
      </c>
      <c r="CO460">
        <v>0.1008372</v>
      </c>
      <c r="CP460">
        <v>8.7126499999999996E-2</v>
      </c>
      <c r="CQ460">
        <v>8.6921700000000005E-2</v>
      </c>
      <c r="CR460">
        <v>6.7874799999999999E-2</v>
      </c>
      <c r="CS460">
        <v>6.7657200000000001E-2</v>
      </c>
      <c r="CT460">
        <v>6.2214699999999998E-2</v>
      </c>
      <c r="CU460">
        <v>4.5370800000000003E-2</v>
      </c>
      <c r="CV460">
        <v>3.1739799999999999E-2</v>
      </c>
      <c r="CW460">
        <v>2.56948E-2</v>
      </c>
      <c r="CX460">
        <v>3.8594000000000003E-2</v>
      </c>
      <c r="CY460">
        <v>3.5482800000000002E-2</v>
      </c>
      <c r="CZ460">
        <v>3.6273899999999998E-2</v>
      </c>
      <c r="DA460">
        <v>4.3510600000000003E-2</v>
      </c>
      <c r="DB460">
        <v>3.2858199999999997E-2</v>
      </c>
      <c r="DC460">
        <v>4.7652600000000003E-2</v>
      </c>
      <c r="DD460">
        <v>7.3455300000000001E-2</v>
      </c>
      <c r="DE460">
        <v>7.3362700000000003E-2</v>
      </c>
      <c r="DF460">
        <v>8.2879800000000003E-2</v>
      </c>
      <c r="DG460">
        <v>0.1110756</v>
      </c>
      <c r="DH460">
        <v>0.12520290000000001</v>
      </c>
      <c r="DI460">
        <v>0.1297258</v>
      </c>
      <c r="DJ460">
        <v>0.1319285</v>
      </c>
      <c r="DK460">
        <v>0.12829989999999999</v>
      </c>
      <c r="DL460">
        <v>0.118723</v>
      </c>
      <c r="DM460">
        <v>0.1159327</v>
      </c>
      <c r="DN460">
        <v>0.1006831</v>
      </c>
      <c r="DO460">
        <v>9.9451499999999998E-2</v>
      </c>
      <c r="DP460">
        <v>8.0377699999999996E-2</v>
      </c>
      <c r="DQ460">
        <v>8.1540299999999996E-2</v>
      </c>
      <c r="DR460">
        <v>7.4857099999999996E-2</v>
      </c>
      <c r="DS460">
        <v>5.5451899999999998E-2</v>
      </c>
      <c r="DT460">
        <v>4.0740600000000002E-2</v>
      </c>
      <c r="DU460">
        <v>3.3809199999999998E-2</v>
      </c>
      <c r="DV460">
        <v>4.9613999999999998E-2</v>
      </c>
      <c r="DW460">
        <v>4.5838700000000003E-2</v>
      </c>
      <c r="DX460">
        <v>4.6580299999999998E-2</v>
      </c>
      <c r="DY460">
        <v>5.39807E-2</v>
      </c>
      <c r="DZ460">
        <v>4.31857E-2</v>
      </c>
      <c r="EA460">
        <v>5.9773E-2</v>
      </c>
      <c r="EB460">
        <v>8.7597599999999998E-2</v>
      </c>
      <c r="EC460">
        <v>8.6469799999999999E-2</v>
      </c>
      <c r="ED460">
        <v>9.6439800000000006E-2</v>
      </c>
      <c r="EE460">
        <v>0.1276069</v>
      </c>
      <c r="EF460">
        <v>0.14231160000000001</v>
      </c>
      <c r="EG460">
        <v>0.14842929999999999</v>
      </c>
      <c r="EH460">
        <v>0.15123139999999999</v>
      </c>
      <c r="EI460">
        <v>0.14775240000000001</v>
      </c>
      <c r="EJ460">
        <v>0.13972039999999999</v>
      </c>
      <c r="EK460">
        <v>0.1377282</v>
      </c>
      <c r="EL460">
        <v>0.1202568</v>
      </c>
      <c r="EM460">
        <v>0.11754240000000001</v>
      </c>
      <c r="EN460">
        <v>9.8430000000000004E-2</v>
      </c>
      <c r="EO460">
        <v>0.1015853</v>
      </c>
      <c r="EP460">
        <v>9.3110799999999994E-2</v>
      </c>
      <c r="EQ460">
        <v>7.0007299999999995E-2</v>
      </c>
      <c r="ER460">
        <v>5.3736300000000001E-2</v>
      </c>
      <c r="ES460">
        <v>4.5525000000000003E-2</v>
      </c>
      <c r="ET460">
        <v>64.735830000000007</v>
      </c>
      <c r="EU460">
        <v>63.948079999999997</v>
      </c>
      <c r="EV460">
        <v>63.356059999999999</v>
      </c>
      <c r="EW460">
        <v>62.815199999999997</v>
      </c>
      <c r="EX460">
        <v>62.296239999999997</v>
      </c>
      <c r="EY460">
        <v>61.907620000000001</v>
      </c>
      <c r="EZ460">
        <v>61.62744</v>
      </c>
      <c r="FA460">
        <v>62.787520000000001</v>
      </c>
      <c r="FB460">
        <v>64.821240000000003</v>
      </c>
      <c r="FC460">
        <v>67.463279999999997</v>
      </c>
      <c r="FD460">
        <v>70.416529999999995</v>
      </c>
      <c r="FE460">
        <v>73.469930000000005</v>
      </c>
      <c r="FF460">
        <v>75.882059999999996</v>
      </c>
      <c r="FG460">
        <v>77.750749999999996</v>
      </c>
      <c r="FH460">
        <v>78.923389999999998</v>
      </c>
      <c r="FI460">
        <v>79.274150000000006</v>
      </c>
      <c r="FJ460">
        <v>78.864369999999994</v>
      </c>
      <c r="FK460">
        <v>77.642219999999995</v>
      </c>
      <c r="FL460">
        <v>75.663480000000007</v>
      </c>
      <c r="FM460">
        <v>72.730620000000002</v>
      </c>
      <c r="FN460">
        <v>69.950090000000003</v>
      </c>
      <c r="FO460">
        <v>68.120559999999998</v>
      </c>
      <c r="FP460">
        <v>66.837459999999993</v>
      </c>
      <c r="FQ460">
        <v>65.766670000000005</v>
      </c>
      <c r="FR460">
        <v>1.2833499999999999E-2</v>
      </c>
      <c r="FS460">
        <v>1.48653E-2</v>
      </c>
      <c r="FT460">
        <v>2.0957799999999999E-2</v>
      </c>
    </row>
    <row r="461" spans="1:176" x14ac:dyDescent="0.2">
      <c r="A461" t="s">
        <v>1</v>
      </c>
      <c r="B461" t="s">
        <v>1</v>
      </c>
      <c r="C461" t="s">
        <v>205</v>
      </c>
      <c r="D461" t="s">
        <v>239</v>
      </c>
      <c r="E461">
        <v>11444</v>
      </c>
      <c r="F461">
        <v>1.27806</v>
      </c>
      <c r="G461">
        <v>1.205271</v>
      </c>
      <c r="H461">
        <v>1.1711180000000001</v>
      </c>
      <c r="I461">
        <v>1.1487560000000001</v>
      </c>
      <c r="J461">
        <v>1.153789</v>
      </c>
      <c r="K461">
        <v>1.2549030000000001</v>
      </c>
      <c r="L461">
        <v>1.3564970000000001</v>
      </c>
      <c r="M461">
        <v>1.656409</v>
      </c>
      <c r="N461">
        <v>2.2197650000000002</v>
      </c>
      <c r="O461">
        <v>2.7675070000000002</v>
      </c>
      <c r="P461">
        <v>3.112314</v>
      </c>
      <c r="Q461">
        <v>3.310441</v>
      </c>
      <c r="R461">
        <v>3.3524639999999999</v>
      </c>
      <c r="S461">
        <v>3.378142</v>
      </c>
      <c r="T461">
        <v>3.3981720000000002</v>
      </c>
      <c r="U461">
        <v>3.3903539999999999</v>
      </c>
      <c r="V461">
        <v>3.1931759999999998</v>
      </c>
      <c r="W461">
        <v>2.843969</v>
      </c>
      <c r="X461">
        <v>2.5491139999999999</v>
      </c>
      <c r="Y461">
        <v>2.2718280000000002</v>
      </c>
      <c r="Z461">
        <v>2.0715080000000001</v>
      </c>
      <c r="AA461">
        <v>1.8026150000000001</v>
      </c>
      <c r="AB461">
        <v>1.542529</v>
      </c>
      <c r="AC461">
        <v>1.367667</v>
      </c>
      <c r="AD461">
        <v>2.4280800000000002E-2</v>
      </c>
      <c r="AE461">
        <v>2.15692E-2</v>
      </c>
      <c r="AF461">
        <v>1.96946E-2</v>
      </c>
      <c r="AG461">
        <v>2.8689099999999999E-2</v>
      </c>
      <c r="AH461">
        <v>1.8423200000000001E-2</v>
      </c>
      <c r="AI461">
        <v>3.6648E-2</v>
      </c>
      <c r="AJ461">
        <v>5.6599200000000002E-2</v>
      </c>
      <c r="AK461">
        <v>4.6671999999999998E-2</v>
      </c>
      <c r="AL461">
        <v>5.49334E-2</v>
      </c>
      <c r="AM461">
        <v>8.0342200000000003E-2</v>
      </c>
      <c r="AN461">
        <v>0.1010389</v>
      </c>
      <c r="AO461">
        <v>0.1075064</v>
      </c>
      <c r="AP461">
        <v>9.3141299999999996E-2</v>
      </c>
      <c r="AQ461">
        <v>7.4254399999999998E-2</v>
      </c>
      <c r="AR461">
        <v>7.5014499999999998E-2</v>
      </c>
      <c r="AS461">
        <v>6.5342899999999995E-2</v>
      </c>
      <c r="AT461">
        <v>5.1073199999999999E-2</v>
      </c>
      <c r="AU461">
        <v>4.9079999999999999E-2</v>
      </c>
      <c r="AV461">
        <v>4.2172000000000001E-2</v>
      </c>
      <c r="AW461">
        <v>3.8978800000000001E-2</v>
      </c>
      <c r="AX461">
        <v>2.77869E-2</v>
      </c>
      <c r="AY461">
        <v>1.6789200000000001E-2</v>
      </c>
      <c r="AZ461">
        <v>1.12584E-2</v>
      </c>
      <c r="BA461">
        <v>5.3144000000000004E-3</v>
      </c>
      <c r="BB461">
        <v>3.53008E-2</v>
      </c>
      <c r="BC461">
        <v>3.1925000000000002E-2</v>
      </c>
      <c r="BD461">
        <v>3.0001E-2</v>
      </c>
      <c r="BE461">
        <v>3.9159199999999998E-2</v>
      </c>
      <c r="BF461">
        <v>2.87508E-2</v>
      </c>
      <c r="BG461">
        <v>4.8768400000000003E-2</v>
      </c>
      <c r="BH461">
        <v>7.0741499999999999E-2</v>
      </c>
      <c r="BI461">
        <v>5.9779100000000002E-2</v>
      </c>
      <c r="BJ461">
        <v>6.8493299999999993E-2</v>
      </c>
      <c r="BK461">
        <v>9.6873500000000001E-2</v>
      </c>
      <c r="BL461">
        <v>0.11814760000000001</v>
      </c>
      <c r="BM461">
        <v>0.12620980000000001</v>
      </c>
      <c r="BN461">
        <v>0.1124443</v>
      </c>
      <c r="BO461">
        <v>9.3706899999999996E-2</v>
      </c>
      <c r="BP461">
        <v>9.6011899999999997E-2</v>
      </c>
      <c r="BQ461">
        <v>8.7138400000000005E-2</v>
      </c>
      <c r="BR461">
        <v>7.0646899999999999E-2</v>
      </c>
      <c r="BS461">
        <v>6.7170999999999995E-2</v>
      </c>
      <c r="BT461">
        <v>6.0224300000000001E-2</v>
      </c>
      <c r="BU461">
        <v>5.9023800000000001E-2</v>
      </c>
      <c r="BV461">
        <v>4.6040499999999998E-2</v>
      </c>
      <c r="BW461">
        <v>3.13446E-2</v>
      </c>
      <c r="BX461">
        <v>2.4254100000000001E-2</v>
      </c>
      <c r="BY461">
        <v>1.7030199999999999E-2</v>
      </c>
      <c r="BZ461">
        <v>4.2933199999999998E-2</v>
      </c>
      <c r="CA461">
        <v>3.9097399999999997E-2</v>
      </c>
      <c r="CB461">
        <v>3.7139199999999997E-2</v>
      </c>
      <c r="CC461">
        <v>4.6410800000000002E-2</v>
      </c>
      <c r="CD461">
        <v>3.5903600000000001E-2</v>
      </c>
      <c r="CE461">
        <v>5.7162900000000003E-2</v>
      </c>
      <c r="CF461">
        <v>8.0536399999999994E-2</v>
      </c>
      <c r="CG461">
        <v>6.8857100000000004E-2</v>
      </c>
      <c r="CH461">
        <v>7.7884900000000007E-2</v>
      </c>
      <c r="CI461">
        <v>0.108323</v>
      </c>
      <c r="CJ461">
        <v>0.1299971</v>
      </c>
      <c r="CK461">
        <v>0.1391638</v>
      </c>
      <c r="CL461">
        <v>0.12581339999999999</v>
      </c>
      <c r="CM461">
        <v>0.1071796</v>
      </c>
      <c r="CN461">
        <v>0.1105546</v>
      </c>
      <c r="CO461">
        <v>0.1022339</v>
      </c>
      <c r="CP461">
        <v>8.4203500000000001E-2</v>
      </c>
      <c r="CQ461">
        <v>7.9700800000000002E-2</v>
      </c>
      <c r="CR461">
        <v>7.2727200000000006E-2</v>
      </c>
      <c r="CS461">
        <v>7.2906899999999997E-2</v>
      </c>
      <c r="CT461">
        <v>5.8682999999999999E-2</v>
      </c>
      <c r="CU461">
        <v>4.14256E-2</v>
      </c>
      <c r="CV461">
        <v>3.3254899999999997E-2</v>
      </c>
      <c r="CW461">
        <v>2.51446E-2</v>
      </c>
      <c r="CX461">
        <v>5.0565600000000002E-2</v>
      </c>
      <c r="CY461">
        <v>4.62698E-2</v>
      </c>
      <c r="CZ461">
        <v>4.4277499999999997E-2</v>
      </c>
      <c r="DA461">
        <v>5.3662399999999999E-2</v>
      </c>
      <c r="DB461">
        <v>4.3056400000000002E-2</v>
      </c>
      <c r="DC461">
        <v>6.5557500000000005E-2</v>
      </c>
      <c r="DD461">
        <v>9.0331300000000003E-2</v>
      </c>
      <c r="DE461">
        <v>7.7935000000000004E-2</v>
      </c>
      <c r="DF461">
        <v>8.7276500000000007E-2</v>
      </c>
      <c r="DG461">
        <v>0.1197725</v>
      </c>
      <c r="DH461">
        <v>0.14184649999999999</v>
      </c>
      <c r="DI461">
        <v>0.1521178</v>
      </c>
      <c r="DJ461">
        <v>0.13918259999999999</v>
      </c>
      <c r="DK461">
        <v>0.12065240000000001</v>
      </c>
      <c r="DL461">
        <v>0.12509729999999999</v>
      </c>
      <c r="DM461">
        <v>0.1173294</v>
      </c>
      <c r="DN461">
        <v>9.7760100000000003E-2</v>
      </c>
      <c r="DO461">
        <v>9.2230500000000007E-2</v>
      </c>
      <c r="DP461">
        <v>8.5230200000000006E-2</v>
      </c>
      <c r="DQ461">
        <v>8.6790099999999995E-2</v>
      </c>
      <c r="DR461">
        <v>7.1325399999999997E-2</v>
      </c>
      <c r="DS461">
        <v>5.1506700000000002E-2</v>
      </c>
      <c r="DT461">
        <v>4.2255599999999997E-2</v>
      </c>
      <c r="DU461">
        <v>3.3258900000000001E-2</v>
      </c>
      <c r="DV461">
        <v>6.1585599999999997E-2</v>
      </c>
      <c r="DW461">
        <v>5.6625599999999998E-2</v>
      </c>
      <c r="DX461">
        <v>5.4583899999999998E-2</v>
      </c>
      <c r="DY461">
        <v>6.4132499999999995E-2</v>
      </c>
      <c r="DZ461">
        <v>5.3384000000000001E-2</v>
      </c>
      <c r="EA461">
        <v>7.7677899999999994E-2</v>
      </c>
      <c r="EB461">
        <v>0.1044735</v>
      </c>
      <c r="EC461">
        <v>9.1042100000000001E-2</v>
      </c>
      <c r="ED461">
        <v>0.1008365</v>
      </c>
      <c r="EE461">
        <v>0.1363038</v>
      </c>
      <c r="EF461">
        <v>0.15895519999999999</v>
      </c>
      <c r="EG461">
        <v>0.17082130000000001</v>
      </c>
      <c r="EH461">
        <v>0.1584855</v>
      </c>
      <c r="EI461">
        <v>0.1401049</v>
      </c>
      <c r="EJ461">
        <v>0.14609469999999999</v>
      </c>
      <c r="EK461">
        <v>0.1391249</v>
      </c>
      <c r="EL461">
        <v>0.1173338</v>
      </c>
      <c r="EM461">
        <v>0.1103215</v>
      </c>
      <c r="EN461">
        <v>0.1032824</v>
      </c>
      <c r="EO461">
        <v>0.1068351</v>
      </c>
      <c r="EP461">
        <v>8.9579099999999995E-2</v>
      </c>
      <c r="EQ461">
        <v>6.6062099999999999E-2</v>
      </c>
      <c r="ER461">
        <v>5.5251300000000003E-2</v>
      </c>
      <c r="ES461">
        <v>4.4974699999999999E-2</v>
      </c>
      <c r="ET461">
        <v>67.759280000000004</v>
      </c>
      <c r="EU461">
        <v>66.552750000000003</v>
      </c>
      <c r="EV461">
        <v>65.793959999999998</v>
      </c>
      <c r="EW461">
        <v>64.864670000000004</v>
      </c>
      <c r="EX461">
        <v>64.099040000000002</v>
      </c>
      <c r="EY461">
        <v>63.635039999999996</v>
      </c>
      <c r="EZ461">
        <v>63.310749999999999</v>
      </c>
      <c r="FA461">
        <v>65.08108</v>
      </c>
      <c r="FB461">
        <v>68.102549999999994</v>
      </c>
      <c r="FC461">
        <v>71.199560000000005</v>
      </c>
      <c r="FD461">
        <v>75.09666</v>
      </c>
      <c r="FE461">
        <v>78.007850000000005</v>
      </c>
      <c r="FF461">
        <v>80.987440000000007</v>
      </c>
      <c r="FG461">
        <v>83.268479999999997</v>
      </c>
      <c r="FH461">
        <v>85.377330000000001</v>
      </c>
      <c r="FI461">
        <v>85.698250000000002</v>
      </c>
      <c r="FJ461">
        <v>85.657200000000003</v>
      </c>
      <c r="FK461">
        <v>84.572779999999995</v>
      </c>
      <c r="FL461">
        <v>82.317210000000003</v>
      </c>
      <c r="FM461">
        <v>79.150710000000004</v>
      </c>
      <c r="FN461">
        <v>74.872169999999997</v>
      </c>
      <c r="FO461">
        <v>71.953199999999995</v>
      </c>
      <c r="FP461">
        <v>69.683599999999998</v>
      </c>
      <c r="FQ461">
        <v>67.918319999999994</v>
      </c>
      <c r="FR461">
        <v>1.2833499999999999E-2</v>
      </c>
      <c r="FS461">
        <v>1.48653E-2</v>
      </c>
      <c r="FT461">
        <v>2.0957799999999999E-2</v>
      </c>
    </row>
    <row r="462" spans="1:176" x14ac:dyDescent="0.2">
      <c r="A462" t="s">
        <v>1</v>
      </c>
      <c r="B462" t="s">
        <v>1</v>
      </c>
      <c r="C462" t="s">
        <v>205</v>
      </c>
      <c r="D462" t="s">
        <v>249</v>
      </c>
      <c r="E462">
        <v>11444</v>
      </c>
      <c r="F462">
        <v>1.143478</v>
      </c>
      <c r="G462">
        <v>1.1183810000000001</v>
      </c>
      <c r="H462">
        <v>1.116838</v>
      </c>
      <c r="I462">
        <v>1.1322570000000001</v>
      </c>
      <c r="J462">
        <v>1.1800740000000001</v>
      </c>
      <c r="K462">
        <v>1.2742100000000001</v>
      </c>
      <c r="L462">
        <v>1.4372529999999999</v>
      </c>
      <c r="M462">
        <v>1.7019359999999999</v>
      </c>
      <c r="N462">
        <v>2.17822</v>
      </c>
      <c r="O462">
        <v>2.527482</v>
      </c>
      <c r="P462">
        <v>2.7203189999999999</v>
      </c>
      <c r="Q462">
        <v>2.7240220000000002</v>
      </c>
      <c r="R462">
        <v>2.6060500000000002</v>
      </c>
      <c r="S462">
        <v>2.5392890000000001</v>
      </c>
      <c r="T462">
        <v>2.4789159999999999</v>
      </c>
      <c r="U462">
        <v>2.4049369999999999</v>
      </c>
      <c r="V462">
        <v>2.3793039999999999</v>
      </c>
      <c r="W462">
        <v>2.3948450000000001</v>
      </c>
      <c r="X462">
        <v>2.2625410000000001</v>
      </c>
      <c r="Y462">
        <v>2.039936</v>
      </c>
      <c r="Z462">
        <v>1.7921590000000001</v>
      </c>
      <c r="AA462">
        <v>1.5406629999999999</v>
      </c>
      <c r="AB462">
        <v>1.3440719999999999</v>
      </c>
      <c r="AC462">
        <v>1.2293190000000001</v>
      </c>
      <c r="AD462">
        <v>1.55333E-2</v>
      </c>
      <c r="AE462">
        <v>1.53416E-2</v>
      </c>
      <c r="AF462">
        <v>1.7737099999999999E-2</v>
      </c>
      <c r="AG462">
        <v>1.74547E-2</v>
      </c>
      <c r="AH462">
        <v>2.5399600000000001E-2</v>
      </c>
      <c r="AI462">
        <v>2.6556199999999999E-2</v>
      </c>
      <c r="AJ462">
        <v>1.4865E-2</v>
      </c>
      <c r="AK462">
        <v>4.03547E-2</v>
      </c>
      <c r="AL462">
        <v>4.2788199999999998E-2</v>
      </c>
      <c r="AM462">
        <v>2.65127E-2</v>
      </c>
      <c r="AN462">
        <v>3.6879099999999998E-2</v>
      </c>
      <c r="AO462">
        <v>4.28609E-2</v>
      </c>
      <c r="AP462">
        <v>3.5856600000000002E-2</v>
      </c>
      <c r="AQ462">
        <v>4.3354400000000001E-2</v>
      </c>
      <c r="AR462">
        <v>3.2904000000000003E-2</v>
      </c>
      <c r="AS462">
        <v>2.4204199999999999E-2</v>
      </c>
      <c r="AT462">
        <v>2.3573199999999999E-2</v>
      </c>
      <c r="AU462">
        <v>2.55921E-2</v>
      </c>
      <c r="AV462">
        <v>5.3063800000000001E-2</v>
      </c>
      <c r="AW462">
        <v>7.4546500000000002E-2</v>
      </c>
      <c r="AX462">
        <v>7.2022699999999995E-2</v>
      </c>
      <c r="AY462">
        <v>6.1653800000000002E-2</v>
      </c>
      <c r="AZ462">
        <v>3.0718499999999999E-2</v>
      </c>
      <c r="BA462">
        <v>2.0890300000000001E-2</v>
      </c>
      <c r="BB462">
        <v>2.11615E-2</v>
      </c>
      <c r="BC462">
        <v>2.0909799999999999E-2</v>
      </c>
      <c r="BD462">
        <v>2.30093E-2</v>
      </c>
      <c r="BE462">
        <v>2.2137899999999999E-2</v>
      </c>
      <c r="BF462">
        <v>3.0233699999999999E-2</v>
      </c>
      <c r="BG462">
        <v>3.1996799999999999E-2</v>
      </c>
      <c r="BH462">
        <v>2.1568199999999999E-2</v>
      </c>
      <c r="BI462">
        <v>4.7862500000000002E-2</v>
      </c>
      <c r="BJ462">
        <v>5.1934399999999999E-2</v>
      </c>
      <c r="BK462">
        <v>3.5641600000000002E-2</v>
      </c>
      <c r="BL462">
        <v>4.5883500000000001E-2</v>
      </c>
      <c r="BM462">
        <v>5.2811200000000003E-2</v>
      </c>
      <c r="BN462">
        <v>4.5835399999999998E-2</v>
      </c>
      <c r="BO462">
        <v>5.2930100000000001E-2</v>
      </c>
      <c r="BP462">
        <v>4.25134E-2</v>
      </c>
      <c r="BQ462">
        <v>3.3900899999999998E-2</v>
      </c>
      <c r="BR462">
        <v>3.288E-2</v>
      </c>
      <c r="BS462">
        <v>3.58406E-2</v>
      </c>
      <c r="BT462">
        <v>6.5539100000000003E-2</v>
      </c>
      <c r="BU462">
        <v>8.56069E-2</v>
      </c>
      <c r="BV462">
        <v>8.1541500000000003E-2</v>
      </c>
      <c r="BW462">
        <v>6.8538399999999999E-2</v>
      </c>
      <c r="BX462">
        <v>3.6028200000000003E-2</v>
      </c>
      <c r="BY462">
        <v>2.6119E-2</v>
      </c>
      <c r="BZ462">
        <v>2.5059499999999998E-2</v>
      </c>
      <c r="CA462">
        <v>2.4766400000000001E-2</v>
      </c>
      <c r="CB462">
        <v>2.6660799999999998E-2</v>
      </c>
      <c r="CC462">
        <v>2.5381399999999998E-2</v>
      </c>
      <c r="CD462">
        <v>3.3581899999999998E-2</v>
      </c>
      <c r="CE462">
        <v>3.5764999999999998E-2</v>
      </c>
      <c r="CF462">
        <v>2.6210799999999999E-2</v>
      </c>
      <c r="CG462">
        <v>5.3062400000000003E-2</v>
      </c>
      <c r="CH462">
        <v>5.8269099999999997E-2</v>
      </c>
      <c r="CI462">
        <v>4.1964300000000003E-2</v>
      </c>
      <c r="CJ462">
        <v>5.212E-2</v>
      </c>
      <c r="CK462">
        <v>5.9702699999999997E-2</v>
      </c>
      <c r="CL462">
        <v>5.2746700000000001E-2</v>
      </c>
      <c r="CM462">
        <v>5.9562299999999999E-2</v>
      </c>
      <c r="CN462">
        <v>4.9168900000000001E-2</v>
      </c>
      <c r="CO462">
        <v>4.0616699999999999E-2</v>
      </c>
      <c r="CP462">
        <v>3.9325899999999997E-2</v>
      </c>
      <c r="CQ462">
        <v>4.29386E-2</v>
      </c>
      <c r="CR462">
        <v>7.4179499999999995E-2</v>
      </c>
      <c r="CS462">
        <v>9.32674E-2</v>
      </c>
      <c r="CT462">
        <v>8.8134199999999996E-2</v>
      </c>
      <c r="CU462">
        <v>7.3306700000000002E-2</v>
      </c>
      <c r="CV462">
        <v>3.9705600000000001E-2</v>
      </c>
      <c r="CW462">
        <v>2.97405E-2</v>
      </c>
      <c r="CX462">
        <v>2.89576E-2</v>
      </c>
      <c r="CY462">
        <v>2.86229E-2</v>
      </c>
      <c r="CZ462">
        <v>3.03124E-2</v>
      </c>
      <c r="DA462">
        <v>2.8624900000000002E-2</v>
      </c>
      <c r="DB462">
        <v>3.6929999999999998E-2</v>
      </c>
      <c r="DC462">
        <v>3.9533100000000002E-2</v>
      </c>
      <c r="DD462">
        <v>3.08534E-2</v>
      </c>
      <c r="DE462">
        <v>5.8262300000000003E-2</v>
      </c>
      <c r="DF462">
        <v>6.46037E-2</v>
      </c>
      <c r="DG462">
        <v>4.8286999999999997E-2</v>
      </c>
      <c r="DH462">
        <v>5.8356400000000003E-2</v>
      </c>
      <c r="DI462">
        <v>6.6594200000000006E-2</v>
      </c>
      <c r="DJ462">
        <v>5.9658000000000003E-2</v>
      </c>
      <c r="DK462">
        <v>6.6194500000000003E-2</v>
      </c>
      <c r="DL462">
        <v>5.5824400000000003E-2</v>
      </c>
      <c r="DM462">
        <v>4.7332600000000002E-2</v>
      </c>
      <c r="DN462">
        <v>4.5771800000000001E-2</v>
      </c>
      <c r="DO462">
        <v>5.0036700000000003E-2</v>
      </c>
      <c r="DP462">
        <v>8.2819799999999999E-2</v>
      </c>
      <c r="DQ462">
        <v>0.1009278</v>
      </c>
      <c r="DR462">
        <v>9.4726900000000003E-2</v>
      </c>
      <c r="DS462">
        <v>7.8075000000000006E-2</v>
      </c>
      <c r="DT462">
        <v>4.3383100000000001E-2</v>
      </c>
      <c r="DU462">
        <v>3.33619E-2</v>
      </c>
      <c r="DV462">
        <v>3.45858E-2</v>
      </c>
      <c r="DW462">
        <v>3.4191100000000002E-2</v>
      </c>
      <c r="DX462">
        <v>3.5584600000000001E-2</v>
      </c>
      <c r="DY462">
        <v>3.33081E-2</v>
      </c>
      <c r="DZ462">
        <v>4.1764099999999998E-2</v>
      </c>
      <c r="EA462">
        <v>4.4973800000000001E-2</v>
      </c>
      <c r="EB462">
        <v>3.7556600000000002E-2</v>
      </c>
      <c r="EC462">
        <v>6.5770200000000001E-2</v>
      </c>
      <c r="ED462">
        <v>7.3749999999999996E-2</v>
      </c>
      <c r="EE462">
        <v>5.7416000000000002E-2</v>
      </c>
      <c r="EF462">
        <v>6.7360799999999998E-2</v>
      </c>
      <c r="EG462">
        <v>7.6544500000000001E-2</v>
      </c>
      <c r="EH462">
        <v>6.9636799999999999E-2</v>
      </c>
      <c r="EI462">
        <v>7.5770199999999996E-2</v>
      </c>
      <c r="EJ462">
        <v>6.54338E-2</v>
      </c>
      <c r="EK462">
        <v>5.7029200000000002E-2</v>
      </c>
      <c r="EL462">
        <v>5.5078700000000001E-2</v>
      </c>
      <c r="EM462">
        <v>6.0285100000000001E-2</v>
      </c>
      <c r="EN462">
        <v>9.5295199999999997E-2</v>
      </c>
      <c r="EO462">
        <v>0.1119883</v>
      </c>
      <c r="EP462">
        <v>0.1042457</v>
      </c>
      <c r="EQ462">
        <v>8.4959599999999996E-2</v>
      </c>
      <c r="ER462">
        <v>4.8692699999999998E-2</v>
      </c>
      <c r="ES462">
        <v>3.8590699999999999E-2</v>
      </c>
      <c r="ET462">
        <v>42.408990000000003</v>
      </c>
      <c r="EU462">
        <v>41.582030000000003</v>
      </c>
      <c r="EV462">
        <v>40.895690000000002</v>
      </c>
      <c r="EW462">
        <v>40.247920000000001</v>
      </c>
      <c r="EX462">
        <v>39.714109999999998</v>
      </c>
      <c r="EY462">
        <v>39.333019999999998</v>
      </c>
      <c r="EZ462">
        <v>39.141100000000002</v>
      </c>
      <c r="FA462">
        <v>39.627749999999999</v>
      </c>
      <c r="FB462">
        <v>43.044170000000001</v>
      </c>
      <c r="FC462">
        <v>47.79757</v>
      </c>
      <c r="FD462">
        <v>51.591670000000001</v>
      </c>
      <c r="FE462">
        <v>54.459620000000001</v>
      </c>
      <c r="FF462">
        <v>56.575049999999997</v>
      </c>
      <c r="FG462">
        <v>58.083759999999998</v>
      </c>
      <c r="FH462">
        <v>58.644150000000003</v>
      </c>
      <c r="FI462">
        <v>58.05489</v>
      </c>
      <c r="FJ462">
        <v>55.507280000000002</v>
      </c>
      <c r="FK462">
        <v>52.372790000000002</v>
      </c>
      <c r="FL462">
        <v>50.063009999999998</v>
      </c>
      <c r="FM462">
        <v>48.234160000000003</v>
      </c>
      <c r="FN462">
        <v>46.724600000000002</v>
      </c>
      <c r="FO462">
        <v>45.390770000000003</v>
      </c>
      <c r="FP462">
        <v>44.362450000000003</v>
      </c>
      <c r="FQ462">
        <v>43.323909999999998</v>
      </c>
      <c r="FR462">
        <v>6.3615E-3</v>
      </c>
      <c r="FS462">
        <v>8.6342999999999993E-3</v>
      </c>
      <c r="FT462">
        <v>0</v>
      </c>
    </row>
    <row r="463" spans="1:176" x14ac:dyDescent="0.2">
      <c r="A463" t="s">
        <v>1</v>
      </c>
      <c r="B463" t="s">
        <v>1</v>
      </c>
      <c r="C463" t="s">
        <v>205</v>
      </c>
      <c r="D463" t="s">
        <v>252</v>
      </c>
      <c r="E463">
        <v>11444</v>
      </c>
      <c r="F463">
        <v>1.205611</v>
      </c>
      <c r="G463">
        <v>1.1737960000000001</v>
      </c>
      <c r="H463">
        <v>1.176085</v>
      </c>
      <c r="I463">
        <v>1.204278</v>
      </c>
      <c r="J463">
        <v>1.253371</v>
      </c>
      <c r="K463">
        <v>1.3398460000000001</v>
      </c>
      <c r="L463">
        <v>1.4967520000000001</v>
      </c>
      <c r="M463">
        <v>1.783261</v>
      </c>
      <c r="N463">
        <v>2.3160270000000001</v>
      </c>
      <c r="O463">
        <v>2.6638809999999999</v>
      </c>
      <c r="P463">
        <v>2.85175</v>
      </c>
      <c r="Q463">
        <v>2.8649119999999999</v>
      </c>
      <c r="R463">
        <v>2.6950669999999999</v>
      </c>
      <c r="S463">
        <v>2.6293350000000002</v>
      </c>
      <c r="T463">
        <v>2.5497830000000001</v>
      </c>
      <c r="U463">
        <v>2.494316</v>
      </c>
      <c r="V463">
        <v>2.454094</v>
      </c>
      <c r="W463">
        <v>2.4710019999999999</v>
      </c>
      <c r="X463">
        <v>2.3363450000000001</v>
      </c>
      <c r="Y463">
        <v>2.118509</v>
      </c>
      <c r="Z463">
        <v>1.8526320000000001</v>
      </c>
      <c r="AA463">
        <v>1.608757</v>
      </c>
      <c r="AB463">
        <v>1.40069</v>
      </c>
      <c r="AC463">
        <v>1.291825</v>
      </c>
      <c r="AD463">
        <v>2.151E-4</v>
      </c>
      <c r="AE463">
        <v>1.2110999999999999E-3</v>
      </c>
      <c r="AF463">
        <v>2.4136000000000001E-3</v>
      </c>
      <c r="AG463">
        <v>4.6886999999999996E-3</v>
      </c>
      <c r="AH463">
        <v>2.4280599999999999E-2</v>
      </c>
      <c r="AI463">
        <v>3.1633500000000002E-2</v>
      </c>
      <c r="AJ463">
        <v>1.06284E-2</v>
      </c>
      <c r="AK463">
        <v>5.4574499999999998E-2</v>
      </c>
      <c r="AL463">
        <v>5.6301299999999999E-2</v>
      </c>
      <c r="AM463">
        <v>3.1711700000000002E-2</v>
      </c>
      <c r="AN463">
        <v>4.91983E-2</v>
      </c>
      <c r="AO463">
        <v>5.4819300000000001E-2</v>
      </c>
      <c r="AP463">
        <v>2.5675400000000001E-2</v>
      </c>
      <c r="AQ463">
        <v>2.9032100000000002E-2</v>
      </c>
      <c r="AR463">
        <v>1.00876E-2</v>
      </c>
      <c r="AS463">
        <v>2.153E-4</v>
      </c>
      <c r="AT463">
        <v>-7.3581000000000002E-3</v>
      </c>
      <c r="AU463">
        <v>3.7456999999999998E-3</v>
      </c>
      <c r="AV463">
        <v>6.0263900000000002E-2</v>
      </c>
      <c r="AW463">
        <v>7.5726199999999994E-2</v>
      </c>
      <c r="AX463">
        <v>7.9739199999999996E-2</v>
      </c>
      <c r="AY463">
        <v>6.2422999999999999E-2</v>
      </c>
      <c r="AZ463">
        <v>2.54618E-2</v>
      </c>
      <c r="BA463">
        <v>7.9851999999999996E-3</v>
      </c>
      <c r="BB463">
        <v>5.8433000000000001E-3</v>
      </c>
      <c r="BC463">
        <v>6.7793000000000003E-3</v>
      </c>
      <c r="BD463">
        <v>7.6857999999999996E-3</v>
      </c>
      <c r="BE463">
        <v>9.3717999999999996E-3</v>
      </c>
      <c r="BF463">
        <v>2.91148E-2</v>
      </c>
      <c r="BG463">
        <v>3.7074200000000002E-2</v>
      </c>
      <c r="BH463">
        <v>1.7331599999999999E-2</v>
      </c>
      <c r="BI463">
        <v>6.2082400000000003E-2</v>
      </c>
      <c r="BJ463">
        <v>6.5447500000000006E-2</v>
      </c>
      <c r="BK463">
        <v>4.0840700000000001E-2</v>
      </c>
      <c r="BL463">
        <v>5.8202700000000003E-2</v>
      </c>
      <c r="BM463">
        <v>6.4769599999999997E-2</v>
      </c>
      <c r="BN463">
        <v>3.5654199999999997E-2</v>
      </c>
      <c r="BO463">
        <v>3.8607900000000001E-2</v>
      </c>
      <c r="BP463">
        <v>1.9696999999999999E-2</v>
      </c>
      <c r="BQ463">
        <v>9.9120000000000007E-3</v>
      </c>
      <c r="BR463">
        <v>1.9487E-3</v>
      </c>
      <c r="BS463">
        <v>1.3994100000000001E-2</v>
      </c>
      <c r="BT463">
        <v>7.2739300000000007E-2</v>
      </c>
      <c r="BU463">
        <v>8.6786699999999994E-2</v>
      </c>
      <c r="BV463">
        <v>8.9258000000000004E-2</v>
      </c>
      <c r="BW463">
        <v>6.9307599999999997E-2</v>
      </c>
      <c r="BX463">
        <v>3.07715E-2</v>
      </c>
      <c r="BY463">
        <v>1.3213900000000001E-2</v>
      </c>
      <c r="BZ463">
        <v>9.7412999999999996E-3</v>
      </c>
      <c r="CA463">
        <v>1.0635800000000001E-2</v>
      </c>
      <c r="CB463">
        <v>1.13373E-2</v>
      </c>
      <c r="CC463">
        <v>1.2615400000000001E-2</v>
      </c>
      <c r="CD463">
        <v>3.2462900000000003E-2</v>
      </c>
      <c r="CE463">
        <v>4.0842400000000001E-2</v>
      </c>
      <c r="CF463">
        <v>2.1974199999999999E-2</v>
      </c>
      <c r="CG463">
        <v>6.7282300000000003E-2</v>
      </c>
      <c r="CH463">
        <v>7.1782100000000001E-2</v>
      </c>
      <c r="CI463">
        <v>4.7163400000000001E-2</v>
      </c>
      <c r="CJ463">
        <v>6.4439200000000002E-2</v>
      </c>
      <c r="CK463">
        <v>7.1661100000000005E-2</v>
      </c>
      <c r="CL463">
        <v>4.2565499999999999E-2</v>
      </c>
      <c r="CM463">
        <v>4.5240000000000002E-2</v>
      </c>
      <c r="CN463">
        <v>2.6352500000000001E-2</v>
      </c>
      <c r="CO463">
        <v>1.6627800000000002E-2</v>
      </c>
      <c r="CP463">
        <v>8.3946999999999997E-3</v>
      </c>
      <c r="CQ463">
        <v>2.1092199999999998E-2</v>
      </c>
      <c r="CR463">
        <v>8.1379599999999996E-2</v>
      </c>
      <c r="CS463">
        <v>9.4447100000000006E-2</v>
      </c>
      <c r="CT463">
        <v>9.5850699999999997E-2</v>
      </c>
      <c r="CU463">
        <v>7.40759E-2</v>
      </c>
      <c r="CV463">
        <v>3.4449E-2</v>
      </c>
      <c r="CW463">
        <v>1.68354E-2</v>
      </c>
      <c r="CX463">
        <v>1.3639399999999999E-2</v>
      </c>
      <c r="CY463">
        <v>1.4492400000000001E-2</v>
      </c>
      <c r="CZ463">
        <v>1.49888E-2</v>
      </c>
      <c r="DA463">
        <v>1.5858899999999999E-2</v>
      </c>
      <c r="DB463">
        <v>3.5811000000000003E-2</v>
      </c>
      <c r="DC463">
        <v>4.4610499999999997E-2</v>
      </c>
      <c r="DD463">
        <v>2.6616799999999999E-2</v>
      </c>
      <c r="DE463">
        <v>7.2482199999999997E-2</v>
      </c>
      <c r="DF463">
        <v>7.81168E-2</v>
      </c>
      <c r="DG463">
        <v>5.3486100000000002E-2</v>
      </c>
      <c r="DH463">
        <v>7.0675600000000005E-2</v>
      </c>
      <c r="DI463">
        <v>7.85526E-2</v>
      </c>
      <c r="DJ463">
        <v>4.9476800000000001E-2</v>
      </c>
      <c r="DK463">
        <v>5.18722E-2</v>
      </c>
      <c r="DL463">
        <v>3.3008000000000003E-2</v>
      </c>
      <c r="DM463">
        <v>2.3343699999999998E-2</v>
      </c>
      <c r="DN463">
        <v>1.4840600000000001E-2</v>
      </c>
      <c r="DO463">
        <v>2.8190199999999999E-2</v>
      </c>
      <c r="DP463">
        <v>9.0020000000000003E-2</v>
      </c>
      <c r="DQ463">
        <v>0.10210760000000001</v>
      </c>
      <c r="DR463">
        <v>0.1024434</v>
      </c>
      <c r="DS463">
        <v>7.8844200000000003E-2</v>
      </c>
      <c r="DT463">
        <v>3.8126399999999998E-2</v>
      </c>
      <c r="DU463">
        <v>2.0456800000000001E-2</v>
      </c>
      <c r="DV463">
        <v>1.9267599999999999E-2</v>
      </c>
      <c r="DW463">
        <v>2.0060600000000001E-2</v>
      </c>
      <c r="DX463">
        <v>2.0261100000000001E-2</v>
      </c>
      <c r="DY463">
        <v>2.0542000000000001E-2</v>
      </c>
      <c r="DZ463">
        <v>4.0645199999999999E-2</v>
      </c>
      <c r="EA463">
        <v>5.0051199999999997E-2</v>
      </c>
      <c r="EB463">
        <v>3.3320000000000002E-2</v>
      </c>
      <c r="EC463">
        <v>7.9990000000000006E-2</v>
      </c>
      <c r="ED463">
        <v>8.7262999999999993E-2</v>
      </c>
      <c r="EE463">
        <v>6.2615000000000004E-2</v>
      </c>
      <c r="EF463">
        <v>7.9680000000000001E-2</v>
      </c>
      <c r="EG463">
        <v>8.8502899999999995E-2</v>
      </c>
      <c r="EH463">
        <v>5.9455599999999997E-2</v>
      </c>
      <c r="EI463">
        <v>6.1448000000000003E-2</v>
      </c>
      <c r="EJ463">
        <v>4.26174E-2</v>
      </c>
      <c r="EK463">
        <v>3.3040399999999998E-2</v>
      </c>
      <c r="EL463">
        <v>2.4147399999999999E-2</v>
      </c>
      <c r="EM463">
        <v>3.8438699999999999E-2</v>
      </c>
      <c r="EN463">
        <v>0.1024953</v>
      </c>
      <c r="EO463">
        <v>0.11316809999999999</v>
      </c>
      <c r="EP463">
        <v>0.1119622</v>
      </c>
      <c r="EQ463">
        <v>8.5728799999999994E-2</v>
      </c>
      <c r="ER463">
        <v>4.3436099999999998E-2</v>
      </c>
      <c r="ES463">
        <v>2.5685599999999999E-2</v>
      </c>
      <c r="ET463">
        <v>33.028060000000004</v>
      </c>
      <c r="EU463">
        <v>32.491790000000002</v>
      </c>
      <c r="EV463">
        <v>31.58456</v>
      </c>
      <c r="EW463">
        <v>30.929040000000001</v>
      </c>
      <c r="EX463">
        <v>31.207650000000001</v>
      </c>
      <c r="EY463">
        <v>30.890609999999999</v>
      </c>
      <c r="EZ463">
        <v>30.761369999999999</v>
      </c>
      <c r="FA463">
        <v>31.675619999999999</v>
      </c>
      <c r="FB463">
        <v>35.275019999999998</v>
      </c>
      <c r="FC463">
        <v>39.645989999999998</v>
      </c>
      <c r="FD463">
        <v>43.322400000000002</v>
      </c>
      <c r="FE463">
        <v>46.382159999999999</v>
      </c>
      <c r="FF463">
        <v>48.961350000000003</v>
      </c>
      <c r="FG463">
        <v>50.796790000000001</v>
      </c>
      <c r="FH463">
        <v>51.722850000000001</v>
      </c>
      <c r="FI463">
        <v>51.479430000000001</v>
      </c>
      <c r="FJ463">
        <v>49.322380000000003</v>
      </c>
      <c r="FK463">
        <v>45.82611</v>
      </c>
      <c r="FL463">
        <v>42.901560000000003</v>
      </c>
      <c r="FM463">
        <v>40.343069999999997</v>
      </c>
      <c r="FN463">
        <v>38.884099999999997</v>
      </c>
      <c r="FO463">
        <v>37.638919999999999</v>
      </c>
      <c r="FP463">
        <v>36.380569999999999</v>
      </c>
      <c r="FQ463">
        <v>35.140639999999998</v>
      </c>
      <c r="FR463">
        <v>6.3615E-3</v>
      </c>
      <c r="FS463">
        <v>8.6342999999999993E-3</v>
      </c>
      <c r="FT463">
        <v>0</v>
      </c>
    </row>
    <row r="464" spans="1:176" x14ac:dyDescent="0.2">
      <c r="A464" t="s">
        <v>1</v>
      </c>
      <c r="B464" t="s">
        <v>1</v>
      </c>
      <c r="C464" t="s">
        <v>205</v>
      </c>
      <c r="D464" t="s">
        <v>229</v>
      </c>
      <c r="E464">
        <v>11444</v>
      </c>
      <c r="F464">
        <v>1.067007</v>
      </c>
      <c r="G464">
        <v>1.040386</v>
      </c>
      <c r="H464">
        <v>1.0392749999999999</v>
      </c>
      <c r="I464">
        <v>1.0491619999999999</v>
      </c>
      <c r="J464">
        <v>1.0803670000000001</v>
      </c>
      <c r="K464">
        <v>1.166474</v>
      </c>
      <c r="L464">
        <v>1.320886</v>
      </c>
      <c r="M464">
        <v>1.551817</v>
      </c>
      <c r="N464">
        <v>2.032362</v>
      </c>
      <c r="O464">
        <v>2.3764319999999999</v>
      </c>
      <c r="P464">
        <v>2.5666679999999999</v>
      </c>
      <c r="Q464">
        <v>2.5954649999999999</v>
      </c>
      <c r="R464">
        <v>2.5272209999999999</v>
      </c>
      <c r="S464">
        <v>2.4981779999999998</v>
      </c>
      <c r="T464">
        <v>2.4664320000000002</v>
      </c>
      <c r="U464">
        <v>2.3957310000000001</v>
      </c>
      <c r="V464">
        <v>2.3018149999999999</v>
      </c>
      <c r="W464">
        <v>2.2001240000000002</v>
      </c>
      <c r="X464">
        <v>2.1995469999999999</v>
      </c>
      <c r="Y464">
        <v>2.0006979999999999</v>
      </c>
      <c r="Z464">
        <v>1.728756</v>
      </c>
      <c r="AA464">
        <v>1.4555290000000001</v>
      </c>
      <c r="AB464">
        <v>1.25491</v>
      </c>
      <c r="AC464">
        <v>1.1406210000000001</v>
      </c>
      <c r="AD464">
        <v>2.6559800000000001E-2</v>
      </c>
      <c r="AE464">
        <v>2.5883300000000001E-2</v>
      </c>
      <c r="AF464">
        <v>2.9110400000000002E-2</v>
      </c>
      <c r="AG464">
        <v>2.7047499999999999E-2</v>
      </c>
      <c r="AH464">
        <v>2.6282199999999999E-2</v>
      </c>
      <c r="AI464">
        <v>2.37133E-2</v>
      </c>
      <c r="AJ464">
        <v>1.8437200000000001E-2</v>
      </c>
      <c r="AK464">
        <v>3.0608099999999999E-2</v>
      </c>
      <c r="AL464">
        <v>3.3317899999999998E-2</v>
      </c>
      <c r="AM464">
        <v>2.2705099999999999E-2</v>
      </c>
      <c r="AN464">
        <v>2.8216499999999999E-2</v>
      </c>
      <c r="AO464">
        <v>3.4368500000000003E-2</v>
      </c>
      <c r="AP464">
        <v>4.29164E-2</v>
      </c>
      <c r="AQ464">
        <v>5.2721999999999998E-2</v>
      </c>
      <c r="AR464">
        <v>4.8487000000000002E-2</v>
      </c>
      <c r="AS464">
        <v>4.0845100000000002E-2</v>
      </c>
      <c r="AT464">
        <v>4.6132300000000001E-2</v>
      </c>
      <c r="AU464">
        <v>4.11264E-2</v>
      </c>
      <c r="AV464">
        <v>4.73675E-2</v>
      </c>
      <c r="AW464">
        <v>7.2313299999999997E-2</v>
      </c>
      <c r="AX464">
        <v>6.5715499999999996E-2</v>
      </c>
      <c r="AY464">
        <v>6.0877100000000003E-2</v>
      </c>
      <c r="AZ464">
        <v>3.4703100000000001E-2</v>
      </c>
      <c r="BA464">
        <v>2.9898299999999999E-2</v>
      </c>
      <c r="BB464">
        <v>3.2187899999999998E-2</v>
      </c>
      <c r="BC464">
        <v>3.1451600000000003E-2</v>
      </c>
      <c r="BD464">
        <v>3.4382599999999999E-2</v>
      </c>
      <c r="BE464">
        <v>3.1730599999999998E-2</v>
      </c>
      <c r="BF464">
        <v>3.1116399999999999E-2</v>
      </c>
      <c r="BG464">
        <v>2.91539E-2</v>
      </c>
      <c r="BH464">
        <v>2.51404E-2</v>
      </c>
      <c r="BI464">
        <v>3.8115900000000001E-2</v>
      </c>
      <c r="BJ464">
        <v>4.2464099999999998E-2</v>
      </c>
      <c r="BK464">
        <v>3.1834099999999997E-2</v>
      </c>
      <c r="BL464">
        <v>3.7220900000000001E-2</v>
      </c>
      <c r="BM464">
        <v>4.4318700000000003E-2</v>
      </c>
      <c r="BN464">
        <v>5.2895200000000003E-2</v>
      </c>
      <c r="BO464">
        <v>6.22978E-2</v>
      </c>
      <c r="BP464">
        <v>5.8096399999999999E-2</v>
      </c>
      <c r="BQ464">
        <v>5.0541799999999998E-2</v>
      </c>
      <c r="BR464">
        <v>5.5439200000000001E-2</v>
      </c>
      <c r="BS464">
        <v>5.1374900000000001E-2</v>
      </c>
      <c r="BT464">
        <v>5.9842899999999997E-2</v>
      </c>
      <c r="BU464">
        <v>8.3373799999999998E-2</v>
      </c>
      <c r="BV464">
        <v>7.5234300000000004E-2</v>
      </c>
      <c r="BW464">
        <v>6.7761699999999994E-2</v>
      </c>
      <c r="BX464">
        <v>4.0012800000000001E-2</v>
      </c>
      <c r="BY464">
        <v>3.5127100000000001E-2</v>
      </c>
      <c r="BZ464">
        <v>3.6086E-2</v>
      </c>
      <c r="CA464">
        <v>3.5308100000000002E-2</v>
      </c>
      <c r="CB464">
        <v>3.8034100000000001E-2</v>
      </c>
      <c r="CC464">
        <v>3.4974199999999997E-2</v>
      </c>
      <c r="CD464">
        <v>3.4464500000000002E-2</v>
      </c>
      <c r="CE464">
        <v>3.2922100000000003E-2</v>
      </c>
      <c r="CF464">
        <v>2.9783E-2</v>
      </c>
      <c r="CG464">
        <v>4.3315800000000002E-2</v>
      </c>
      <c r="CH464">
        <v>4.87987E-2</v>
      </c>
      <c r="CI464">
        <v>3.8156799999999998E-2</v>
      </c>
      <c r="CJ464">
        <v>4.3457299999999997E-2</v>
      </c>
      <c r="CK464">
        <v>5.1210199999999997E-2</v>
      </c>
      <c r="CL464">
        <v>5.9806499999999999E-2</v>
      </c>
      <c r="CM464">
        <v>6.8930000000000005E-2</v>
      </c>
      <c r="CN464">
        <v>6.4751900000000001E-2</v>
      </c>
      <c r="CO464">
        <v>5.7257599999999999E-2</v>
      </c>
      <c r="CP464">
        <v>6.1885099999999998E-2</v>
      </c>
      <c r="CQ464">
        <v>5.8472900000000001E-2</v>
      </c>
      <c r="CR464">
        <v>6.8483199999999994E-2</v>
      </c>
      <c r="CS464">
        <v>9.1034199999999996E-2</v>
      </c>
      <c r="CT464">
        <v>8.1826999999999997E-2</v>
      </c>
      <c r="CU464">
        <v>7.2529999999999997E-2</v>
      </c>
      <c r="CV464">
        <v>4.3690199999999998E-2</v>
      </c>
      <c r="CW464">
        <v>3.8748499999999998E-2</v>
      </c>
      <c r="CX464">
        <v>3.9984100000000002E-2</v>
      </c>
      <c r="CY464">
        <v>3.9164600000000001E-2</v>
      </c>
      <c r="CZ464">
        <v>4.1685600000000003E-2</v>
      </c>
      <c r="DA464">
        <v>3.82177E-2</v>
      </c>
      <c r="DB464">
        <v>3.7812600000000002E-2</v>
      </c>
      <c r="DC464">
        <v>3.6690300000000002E-2</v>
      </c>
      <c r="DD464">
        <v>3.4425699999999997E-2</v>
      </c>
      <c r="DE464">
        <v>4.8515700000000002E-2</v>
      </c>
      <c r="DF464">
        <v>5.5133399999999999E-2</v>
      </c>
      <c r="DG464">
        <v>4.4479400000000002E-2</v>
      </c>
      <c r="DH464">
        <v>4.96937E-2</v>
      </c>
      <c r="DI464">
        <v>5.8101800000000002E-2</v>
      </c>
      <c r="DJ464">
        <v>6.6717799999999994E-2</v>
      </c>
      <c r="DK464">
        <v>7.5562099999999993E-2</v>
      </c>
      <c r="DL464">
        <v>7.1407399999999996E-2</v>
      </c>
      <c r="DM464">
        <v>6.3973500000000003E-2</v>
      </c>
      <c r="DN464">
        <v>6.8331000000000003E-2</v>
      </c>
      <c r="DO464">
        <v>6.5571000000000004E-2</v>
      </c>
      <c r="DP464">
        <v>7.71236E-2</v>
      </c>
      <c r="DQ464">
        <v>9.8694699999999996E-2</v>
      </c>
      <c r="DR464">
        <v>8.8419700000000004E-2</v>
      </c>
      <c r="DS464">
        <v>7.72983E-2</v>
      </c>
      <c r="DT464">
        <v>4.7367699999999999E-2</v>
      </c>
      <c r="DU464">
        <v>4.2369999999999998E-2</v>
      </c>
      <c r="DV464">
        <v>4.5612199999999999E-2</v>
      </c>
      <c r="DW464">
        <v>4.4732800000000003E-2</v>
      </c>
      <c r="DX464">
        <v>4.6957899999999997E-2</v>
      </c>
      <c r="DY464">
        <v>4.2900800000000003E-2</v>
      </c>
      <c r="DZ464">
        <v>4.2646799999999999E-2</v>
      </c>
      <c r="EA464">
        <v>4.2130899999999999E-2</v>
      </c>
      <c r="EB464">
        <v>4.1128900000000003E-2</v>
      </c>
      <c r="EC464">
        <v>5.60236E-2</v>
      </c>
      <c r="ED464">
        <v>6.4279600000000006E-2</v>
      </c>
      <c r="EE464">
        <v>5.36084E-2</v>
      </c>
      <c r="EF464">
        <v>5.8698199999999999E-2</v>
      </c>
      <c r="EG464">
        <v>6.8052000000000001E-2</v>
      </c>
      <c r="EH464">
        <v>7.6696600000000004E-2</v>
      </c>
      <c r="EI464">
        <v>8.5137900000000002E-2</v>
      </c>
      <c r="EJ464">
        <v>8.10168E-2</v>
      </c>
      <c r="EK464">
        <v>7.3670100000000002E-2</v>
      </c>
      <c r="EL464">
        <v>7.7637899999999996E-2</v>
      </c>
      <c r="EM464">
        <v>7.5819399999999995E-2</v>
      </c>
      <c r="EN464">
        <v>8.9598899999999995E-2</v>
      </c>
      <c r="EO464">
        <v>0.1097552</v>
      </c>
      <c r="EP464">
        <v>9.7938499999999998E-2</v>
      </c>
      <c r="EQ464">
        <v>8.4182999999999994E-2</v>
      </c>
      <c r="ER464">
        <v>5.2677300000000003E-2</v>
      </c>
      <c r="ES464">
        <v>4.7598799999999997E-2</v>
      </c>
      <c r="ET464">
        <v>50.291170000000001</v>
      </c>
      <c r="EU464">
        <v>49.665460000000003</v>
      </c>
      <c r="EV464">
        <v>49.092100000000002</v>
      </c>
      <c r="EW464">
        <v>48.663620000000002</v>
      </c>
      <c r="EX464">
        <v>48.35463</v>
      </c>
      <c r="EY464">
        <v>48.114249999999998</v>
      </c>
      <c r="EZ464">
        <v>47.872129999999999</v>
      </c>
      <c r="FA464">
        <v>48.438369999999999</v>
      </c>
      <c r="FB464">
        <v>50.62059</v>
      </c>
      <c r="FC464">
        <v>53.297780000000003</v>
      </c>
      <c r="FD464">
        <v>55.533709999999999</v>
      </c>
      <c r="FE464">
        <v>57.565390000000001</v>
      </c>
      <c r="FF464">
        <v>59.018349999999998</v>
      </c>
      <c r="FG464">
        <v>60.325389999999999</v>
      </c>
      <c r="FH464">
        <v>61.063780000000001</v>
      </c>
      <c r="FI464">
        <v>60.631140000000002</v>
      </c>
      <c r="FJ464">
        <v>59.61974</v>
      </c>
      <c r="FK464">
        <v>57.73939</v>
      </c>
      <c r="FL464">
        <v>56.039250000000003</v>
      </c>
      <c r="FM464">
        <v>54.831420000000001</v>
      </c>
      <c r="FN464">
        <v>53.910139999999998</v>
      </c>
      <c r="FO464">
        <v>53.022790000000001</v>
      </c>
      <c r="FP464">
        <v>52.177289999999999</v>
      </c>
      <c r="FQ464">
        <v>51.54589</v>
      </c>
      <c r="FR464">
        <v>6.3615E-3</v>
      </c>
      <c r="FS464">
        <v>8.6342999999999993E-3</v>
      </c>
      <c r="FT464">
        <v>0</v>
      </c>
    </row>
    <row r="465" spans="1:176" x14ac:dyDescent="0.2">
      <c r="A465" t="s">
        <v>1</v>
      </c>
      <c r="B465" t="s">
        <v>1</v>
      </c>
      <c r="C465" t="s">
        <v>205</v>
      </c>
      <c r="D465" t="s">
        <v>240</v>
      </c>
      <c r="E465">
        <v>11444</v>
      </c>
      <c r="F465">
        <v>1.113518</v>
      </c>
      <c r="G465">
        <v>1.084517</v>
      </c>
      <c r="H465">
        <v>1.079256</v>
      </c>
      <c r="I465">
        <v>1.0906439999999999</v>
      </c>
      <c r="J465">
        <v>1.137589</v>
      </c>
      <c r="K465">
        <v>1.244173</v>
      </c>
      <c r="L465">
        <v>1.4382090000000001</v>
      </c>
      <c r="M465">
        <v>1.729741</v>
      </c>
      <c r="N465">
        <v>2.2163550000000001</v>
      </c>
      <c r="O465">
        <v>2.5843980000000002</v>
      </c>
      <c r="P465">
        <v>2.7519680000000002</v>
      </c>
      <c r="Q465">
        <v>2.7796820000000002</v>
      </c>
      <c r="R465">
        <v>2.6498659999999998</v>
      </c>
      <c r="S465">
        <v>2.5707100000000001</v>
      </c>
      <c r="T465">
        <v>2.5060060000000002</v>
      </c>
      <c r="U465">
        <v>2.451606</v>
      </c>
      <c r="V465">
        <v>2.359715</v>
      </c>
      <c r="W465">
        <v>2.278953</v>
      </c>
      <c r="X465">
        <v>2.2695820000000002</v>
      </c>
      <c r="Y465">
        <v>2.0887169999999999</v>
      </c>
      <c r="Z465">
        <v>1.7931520000000001</v>
      </c>
      <c r="AA465">
        <v>1.4946029999999999</v>
      </c>
      <c r="AB465">
        <v>1.30735</v>
      </c>
      <c r="AC465">
        <v>1.167313</v>
      </c>
      <c r="AD465">
        <v>1.1485E-2</v>
      </c>
      <c r="AE465">
        <v>1.2100700000000001E-2</v>
      </c>
      <c r="AF465">
        <v>1.40727E-2</v>
      </c>
      <c r="AG465">
        <v>1.45586E-2</v>
      </c>
      <c r="AH465">
        <v>2.5190000000000001E-2</v>
      </c>
      <c r="AI465">
        <v>2.85516E-2</v>
      </c>
      <c r="AJ465">
        <v>1.43897E-2</v>
      </c>
      <c r="AK465">
        <v>4.4391399999999998E-2</v>
      </c>
      <c r="AL465">
        <v>4.6260999999999997E-2</v>
      </c>
      <c r="AM465">
        <v>2.7629999999999998E-2</v>
      </c>
      <c r="AN465">
        <v>4.0292500000000002E-2</v>
      </c>
      <c r="AO465">
        <v>4.5815799999999997E-2</v>
      </c>
      <c r="AP465">
        <v>3.2731200000000002E-2</v>
      </c>
      <c r="AQ465">
        <v>3.8634700000000001E-2</v>
      </c>
      <c r="AR465">
        <v>2.5464000000000001E-2</v>
      </c>
      <c r="AS465">
        <v>1.67951E-2</v>
      </c>
      <c r="AT465">
        <v>1.54202E-2</v>
      </c>
      <c r="AU465">
        <v>1.9348400000000002E-2</v>
      </c>
      <c r="AV465">
        <v>5.4248900000000003E-2</v>
      </c>
      <c r="AW465">
        <v>7.3842500000000005E-2</v>
      </c>
      <c r="AX465">
        <v>7.3258799999999999E-2</v>
      </c>
      <c r="AY465">
        <v>6.16622E-2</v>
      </c>
      <c r="AZ465">
        <v>2.96049E-2</v>
      </c>
      <c r="BA465">
        <v>1.7139399999999999E-2</v>
      </c>
      <c r="BB465">
        <v>1.7113199999999999E-2</v>
      </c>
      <c r="BC465">
        <v>1.7669000000000001E-2</v>
      </c>
      <c r="BD465">
        <v>1.9344900000000002E-2</v>
      </c>
      <c r="BE465">
        <v>1.92418E-2</v>
      </c>
      <c r="BF465">
        <v>3.0024200000000001E-2</v>
      </c>
      <c r="BG465">
        <v>3.39922E-2</v>
      </c>
      <c r="BH465">
        <v>2.1092900000000001E-2</v>
      </c>
      <c r="BI465">
        <v>5.1899199999999999E-2</v>
      </c>
      <c r="BJ465">
        <v>5.54073E-2</v>
      </c>
      <c r="BK465">
        <v>3.6759E-2</v>
      </c>
      <c r="BL465">
        <v>4.9297000000000001E-2</v>
      </c>
      <c r="BM465">
        <v>5.5766000000000003E-2</v>
      </c>
      <c r="BN465">
        <v>4.2709999999999998E-2</v>
      </c>
      <c r="BO465">
        <v>4.8210500000000003E-2</v>
      </c>
      <c r="BP465">
        <v>3.5073399999999998E-2</v>
      </c>
      <c r="BQ465">
        <v>2.64917E-2</v>
      </c>
      <c r="BR465">
        <v>2.4727099999999998E-2</v>
      </c>
      <c r="BS465">
        <v>2.9596799999999999E-2</v>
      </c>
      <c r="BT465">
        <v>6.6724199999999997E-2</v>
      </c>
      <c r="BU465">
        <v>8.4903000000000006E-2</v>
      </c>
      <c r="BV465">
        <v>8.2777600000000007E-2</v>
      </c>
      <c r="BW465">
        <v>6.8546800000000005E-2</v>
      </c>
      <c r="BX465">
        <v>3.4914500000000001E-2</v>
      </c>
      <c r="BY465">
        <v>2.2368200000000001E-2</v>
      </c>
      <c r="BZ465">
        <v>2.1011200000000001E-2</v>
      </c>
      <c r="CA465">
        <v>2.1525499999999999E-2</v>
      </c>
      <c r="CB465">
        <v>2.29965E-2</v>
      </c>
      <c r="CC465">
        <v>2.24853E-2</v>
      </c>
      <c r="CD465">
        <v>3.3372300000000001E-2</v>
      </c>
      <c r="CE465">
        <v>3.77604E-2</v>
      </c>
      <c r="CF465">
        <v>2.5735500000000001E-2</v>
      </c>
      <c r="CG465">
        <v>5.70991E-2</v>
      </c>
      <c r="CH465">
        <v>6.1741900000000002E-2</v>
      </c>
      <c r="CI465">
        <v>4.3081700000000001E-2</v>
      </c>
      <c r="CJ465">
        <v>5.5533399999999997E-2</v>
      </c>
      <c r="CK465">
        <v>6.2657500000000005E-2</v>
      </c>
      <c r="CL465">
        <v>4.96213E-2</v>
      </c>
      <c r="CM465">
        <v>5.4842599999999998E-2</v>
      </c>
      <c r="CN465">
        <v>4.1728899999999999E-2</v>
      </c>
      <c r="CO465">
        <v>3.3207599999999997E-2</v>
      </c>
      <c r="CP465">
        <v>3.1172999999999999E-2</v>
      </c>
      <c r="CQ465">
        <v>3.6694900000000003E-2</v>
      </c>
      <c r="CR465">
        <v>7.5364600000000004E-2</v>
      </c>
      <c r="CS465">
        <v>9.2563500000000007E-2</v>
      </c>
      <c r="CT465">
        <v>8.9370400000000003E-2</v>
      </c>
      <c r="CU465">
        <v>7.3315099999999994E-2</v>
      </c>
      <c r="CV465">
        <v>3.8592000000000001E-2</v>
      </c>
      <c r="CW465">
        <v>2.5989600000000002E-2</v>
      </c>
      <c r="CX465">
        <v>2.4909299999999999E-2</v>
      </c>
      <c r="CY465">
        <v>2.5381999999999998E-2</v>
      </c>
      <c r="CZ465">
        <v>2.6648000000000002E-2</v>
      </c>
      <c r="DA465">
        <v>2.57288E-2</v>
      </c>
      <c r="DB465">
        <v>3.67204E-2</v>
      </c>
      <c r="DC465">
        <v>4.1528500000000003E-2</v>
      </c>
      <c r="DD465">
        <v>3.0378100000000002E-2</v>
      </c>
      <c r="DE465">
        <v>6.2299E-2</v>
      </c>
      <c r="DF465">
        <v>6.8076600000000001E-2</v>
      </c>
      <c r="DG465">
        <v>4.9404299999999998E-2</v>
      </c>
      <c r="DH465">
        <v>6.17698E-2</v>
      </c>
      <c r="DI465">
        <v>6.9549100000000003E-2</v>
      </c>
      <c r="DJ465">
        <v>5.6532499999999999E-2</v>
      </c>
      <c r="DK465">
        <v>6.1474800000000003E-2</v>
      </c>
      <c r="DL465">
        <v>4.8384400000000001E-2</v>
      </c>
      <c r="DM465">
        <v>3.9923399999999998E-2</v>
      </c>
      <c r="DN465">
        <v>3.7618899999999997E-2</v>
      </c>
      <c r="DO465">
        <v>4.3792900000000003E-2</v>
      </c>
      <c r="DP465">
        <v>8.4004999999999996E-2</v>
      </c>
      <c r="DQ465">
        <v>0.1002239</v>
      </c>
      <c r="DR465">
        <v>9.5963099999999996E-2</v>
      </c>
      <c r="DS465">
        <v>7.8083399999999997E-2</v>
      </c>
      <c r="DT465">
        <v>4.2269399999999999E-2</v>
      </c>
      <c r="DU465">
        <v>2.9611100000000001E-2</v>
      </c>
      <c r="DV465">
        <v>3.0537499999999999E-2</v>
      </c>
      <c r="DW465">
        <v>3.09503E-2</v>
      </c>
      <c r="DX465">
        <v>3.1920200000000003E-2</v>
      </c>
      <c r="DY465">
        <v>3.0412000000000002E-2</v>
      </c>
      <c r="DZ465">
        <v>4.1554599999999997E-2</v>
      </c>
      <c r="EA465">
        <v>4.6969200000000003E-2</v>
      </c>
      <c r="EB465">
        <v>3.7081299999999998E-2</v>
      </c>
      <c r="EC465">
        <v>6.9806900000000005E-2</v>
      </c>
      <c r="ED465">
        <v>7.7222799999999994E-2</v>
      </c>
      <c r="EE465">
        <v>5.8533300000000003E-2</v>
      </c>
      <c r="EF465">
        <v>7.0774199999999995E-2</v>
      </c>
      <c r="EG465">
        <v>7.9499299999999995E-2</v>
      </c>
      <c r="EH465">
        <v>6.6511399999999998E-2</v>
      </c>
      <c r="EI465">
        <v>7.1050600000000005E-2</v>
      </c>
      <c r="EJ465">
        <v>5.7993799999999998E-2</v>
      </c>
      <c r="EK465">
        <v>4.96201E-2</v>
      </c>
      <c r="EL465">
        <v>4.6925799999999997E-2</v>
      </c>
      <c r="EM465">
        <v>5.4041400000000003E-2</v>
      </c>
      <c r="EN465">
        <v>9.6480300000000005E-2</v>
      </c>
      <c r="EO465">
        <v>0.11128440000000001</v>
      </c>
      <c r="EP465">
        <v>0.1054819</v>
      </c>
      <c r="EQ465">
        <v>8.4968000000000002E-2</v>
      </c>
      <c r="ER465">
        <v>4.7579099999999999E-2</v>
      </c>
      <c r="ES465">
        <v>3.48399E-2</v>
      </c>
      <c r="ET465">
        <v>40.743850000000002</v>
      </c>
      <c r="EU465">
        <v>39.861159999999998</v>
      </c>
      <c r="EV465">
        <v>39.129040000000003</v>
      </c>
      <c r="EW465">
        <v>39.016019999999997</v>
      </c>
      <c r="EX465">
        <v>38.636009999999999</v>
      </c>
      <c r="EY465">
        <v>38.571330000000003</v>
      </c>
      <c r="EZ465">
        <v>38.811610000000002</v>
      </c>
      <c r="FA465">
        <v>39.376570000000001</v>
      </c>
      <c r="FB465">
        <v>41.726260000000003</v>
      </c>
      <c r="FC465">
        <v>45.531930000000003</v>
      </c>
      <c r="FD465">
        <v>48.301990000000004</v>
      </c>
      <c r="FE465">
        <v>50.595050000000001</v>
      </c>
      <c r="FF465">
        <v>52.380710000000001</v>
      </c>
      <c r="FG465">
        <v>53.636879999999998</v>
      </c>
      <c r="FH465">
        <v>54.54269</v>
      </c>
      <c r="FI465">
        <v>54.335430000000002</v>
      </c>
      <c r="FJ465">
        <v>53.155679999999997</v>
      </c>
      <c r="FK465">
        <v>51.803319999999999</v>
      </c>
      <c r="FL465">
        <v>50.156869999999998</v>
      </c>
      <c r="FM465">
        <v>48.729300000000002</v>
      </c>
      <c r="FN465">
        <v>47.658270000000002</v>
      </c>
      <c r="FO465">
        <v>46.418750000000003</v>
      </c>
      <c r="FP465">
        <v>45.076079999999997</v>
      </c>
      <c r="FQ465">
        <v>43.655940000000001</v>
      </c>
      <c r="FR465">
        <v>6.3615E-3</v>
      </c>
      <c r="FS465">
        <v>8.6342999999999993E-3</v>
      </c>
      <c r="FT465">
        <v>0</v>
      </c>
    </row>
    <row r="466" spans="1:176" x14ac:dyDescent="0.2">
      <c r="A466" t="s">
        <v>1</v>
      </c>
      <c r="B466" t="s">
        <v>1</v>
      </c>
      <c r="C466" t="s">
        <v>205</v>
      </c>
      <c r="D466" t="s">
        <v>230</v>
      </c>
      <c r="E466">
        <v>11444</v>
      </c>
      <c r="F466">
        <v>1.0831740000000001</v>
      </c>
      <c r="G466">
        <v>1.0553870000000001</v>
      </c>
      <c r="H466">
        <v>1.053374</v>
      </c>
      <c r="I466">
        <v>1.063089</v>
      </c>
      <c r="J466">
        <v>1.1021399999999999</v>
      </c>
      <c r="K466">
        <v>1.1945300000000001</v>
      </c>
      <c r="L466">
        <v>1.374652</v>
      </c>
      <c r="M466">
        <v>1.6210370000000001</v>
      </c>
      <c r="N466">
        <v>2.073366</v>
      </c>
      <c r="O466">
        <v>2.4162729999999999</v>
      </c>
      <c r="P466">
        <v>2.5762670000000001</v>
      </c>
      <c r="Q466">
        <v>2.596597</v>
      </c>
      <c r="R466">
        <v>2.5205099999999998</v>
      </c>
      <c r="S466">
        <v>2.4766870000000001</v>
      </c>
      <c r="T466">
        <v>2.4313600000000002</v>
      </c>
      <c r="U466">
        <v>2.3592870000000001</v>
      </c>
      <c r="V466">
        <v>2.287947</v>
      </c>
      <c r="W466">
        <v>2.2737189999999998</v>
      </c>
      <c r="X466">
        <v>2.1908639999999999</v>
      </c>
      <c r="Y466">
        <v>1.984634</v>
      </c>
      <c r="Z466">
        <v>1.711333</v>
      </c>
      <c r="AA466">
        <v>1.450739</v>
      </c>
      <c r="AB466">
        <v>1.2586930000000001</v>
      </c>
      <c r="AC466">
        <v>1.1485000000000001</v>
      </c>
      <c r="AD466">
        <v>2.6401600000000001E-2</v>
      </c>
      <c r="AE466">
        <v>2.5320700000000002E-2</v>
      </c>
      <c r="AF466">
        <v>2.8586799999999999E-2</v>
      </c>
      <c r="AG466">
        <v>2.6478499999999999E-2</v>
      </c>
      <c r="AH466">
        <v>2.6017200000000001E-2</v>
      </c>
      <c r="AI466">
        <v>2.3090300000000001E-2</v>
      </c>
      <c r="AJ466">
        <v>1.7804E-2</v>
      </c>
      <c r="AK466">
        <v>3.03287E-2</v>
      </c>
      <c r="AL466">
        <v>3.3461200000000003E-2</v>
      </c>
      <c r="AM466">
        <v>2.2860499999999999E-2</v>
      </c>
      <c r="AN466">
        <v>2.81024E-2</v>
      </c>
      <c r="AO466">
        <v>3.4215799999999998E-2</v>
      </c>
      <c r="AP466">
        <v>4.2997399999999998E-2</v>
      </c>
      <c r="AQ466">
        <v>5.31726E-2</v>
      </c>
      <c r="AR466">
        <v>4.9519300000000002E-2</v>
      </c>
      <c r="AS466">
        <v>4.1599900000000002E-2</v>
      </c>
      <c r="AT466">
        <v>4.5921400000000001E-2</v>
      </c>
      <c r="AU466">
        <v>4.1643800000000002E-2</v>
      </c>
      <c r="AV466">
        <v>4.7868399999999998E-2</v>
      </c>
      <c r="AW466">
        <v>7.2951000000000002E-2</v>
      </c>
      <c r="AX466">
        <v>6.6229399999999994E-2</v>
      </c>
      <c r="AY466">
        <v>6.1046900000000001E-2</v>
      </c>
      <c r="AZ466">
        <v>3.4346000000000002E-2</v>
      </c>
      <c r="BA466">
        <v>2.99379E-2</v>
      </c>
      <c r="BB466">
        <v>3.2029799999999997E-2</v>
      </c>
      <c r="BC466">
        <v>3.08889E-2</v>
      </c>
      <c r="BD466">
        <v>3.3859E-2</v>
      </c>
      <c r="BE466">
        <v>3.1161600000000001E-2</v>
      </c>
      <c r="BF466">
        <v>3.0851400000000001E-2</v>
      </c>
      <c r="BG466">
        <v>2.8530900000000001E-2</v>
      </c>
      <c r="BH466">
        <v>2.45072E-2</v>
      </c>
      <c r="BI466">
        <v>3.7836599999999998E-2</v>
      </c>
      <c r="BJ466">
        <v>4.2607399999999997E-2</v>
      </c>
      <c r="BK466">
        <v>3.1989499999999997E-2</v>
      </c>
      <c r="BL466">
        <v>3.7106899999999998E-2</v>
      </c>
      <c r="BM466">
        <v>4.4165999999999997E-2</v>
      </c>
      <c r="BN466">
        <v>5.2976200000000001E-2</v>
      </c>
      <c r="BO466">
        <v>6.2748399999999996E-2</v>
      </c>
      <c r="BP466">
        <v>5.9128699999999999E-2</v>
      </c>
      <c r="BQ466">
        <v>5.1296599999999998E-2</v>
      </c>
      <c r="BR466">
        <v>5.5228300000000001E-2</v>
      </c>
      <c r="BS466">
        <v>5.1892199999999999E-2</v>
      </c>
      <c r="BT466">
        <v>6.03437E-2</v>
      </c>
      <c r="BU466">
        <v>8.40114E-2</v>
      </c>
      <c r="BV466">
        <v>7.5748200000000002E-2</v>
      </c>
      <c r="BW466">
        <v>6.7931500000000006E-2</v>
      </c>
      <c r="BX466">
        <v>3.9655700000000002E-2</v>
      </c>
      <c r="BY466">
        <v>3.5166700000000002E-2</v>
      </c>
      <c r="BZ466">
        <v>3.5927899999999999E-2</v>
      </c>
      <c r="CA466">
        <v>3.4745400000000003E-2</v>
      </c>
      <c r="CB466">
        <v>3.7510599999999998E-2</v>
      </c>
      <c r="CC466">
        <v>3.4405199999999997E-2</v>
      </c>
      <c r="CD466">
        <v>3.4199500000000001E-2</v>
      </c>
      <c r="CE466">
        <v>3.2299099999999997E-2</v>
      </c>
      <c r="CF466">
        <v>2.91498E-2</v>
      </c>
      <c r="CG466">
        <v>4.3036499999999998E-2</v>
      </c>
      <c r="CH466">
        <v>4.8942100000000002E-2</v>
      </c>
      <c r="CI466">
        <v>3.8312199999999998E-2</v>
      </c>
      <c r="CJ466">
        <v>4.3343300000000001E-2</v>
      </c>
      <c r="CK466">
        <v>5.1057600000000002E-2</v>
      </c>
      <c r="CL466">
        <v>5.9887500000000003E-2</v>
      </c>
      <c r="CM466">
        <v>6.9380499999999998E-2</v>
      </c>
      <c r="CN466">
        <v>6.5784200000000001E-2</v>
      </c>
      <c r="CO466">
        <v>5.8012399999999999E-2</v>
      </c>
      <c r="CP466">
        <v>6.1674199999999998E-2</v>
      </c>
      <c r="CQ466">
        <v>5.8990300000000002E-2</v>
      </c>
      <c r="CR466">
        <v>6.8984100000000007E-2</v>
      </c>
      <c r="CS466">
        <v>9.1671900000000001E-2</v>
      </c>
      <c r="CT466">
        <v>8.2340899999999995E-2</v>
      </c>
      <c r="CU466">
        <v>7.2699799999999995E-2</v>
      </c>
      <c r="CV466">
        <v>4.3333099999999999E-2</v>
      </c>
      <c r="CW466">
        <v>3.8788099999999999E-2</v>
      </c>
      <c r="CX466">
        <v>3.9825899999999997E-2</v>
      </c>
      <c r="CY466">
        <v>3.8601999999999997E-2</v>
      </c>
      <c r="CZ466">
        <v>4.11621E-2</v>
      </c>
      <c r="DA466">
        <v>3.76487E-2</v>
      </c>
      <c r="DB466">
        <v>3.75476E-2</v>
      </c>
      <c r="DC466">
        <v>3.6067200000000001E-2</v>
      </c>
      <c r="DD466">
        <v>3.37924E-2</v>
      </c>
      <c r="DE466">
        <v>4.8236399999999999E-2</v>
      </c>
      <c r="DF466">
        <v>5.5276699999999998E-2</v>
      </c>
      <c r="DG466">
        <v>4.4634899999999998E-2</v>
      </c>
      <c r="DH466">
        <v>4.9579699999999997E-2</v>
      </c>
      <c r="DI466">
        <v>5.7949100000000003E-2</v>
      </c>
      <c r="DJ466">
        <v>6.6798800000000005E-2</v>
      </c>
      <c r="DK466">
        <v>7.6012700000000002E-2</v>
      </c>
      <c r="DL466">
        <v>7.2439699999999996E-2</v>
      </c>
      <c r="DM466">
        <v>6.4728300000000003E-2</v>
      </c>
      <c r="DN466">
        <v>6.8120100000000003E-2</v>
      </c>
      <c r="DO466">
        <v>6.6088300000000003E-2</v>
      </c>
      <c r="DP466">
        <v>7.7624499999999999E-2</v>
      </c>
      <c r="DQ466">
        <v>9.9332299999999998E-2</v>
      </c>
      <c r="DR466">
        <v>8.8933600000000002E-2</v>
      </c>
      <c r="DS466">
        <v>7.7468099999999998E-2</v>
      </c>
      <c r="DT466">
        <v>4.70106E-2</v>
      </c>
      <c r="DU466">
        <v>4.2409500000000003E-2</v>
      </c>
      <c r="DV466">
        <v>4.5454099999999997E-2</v>
      </c>
      <c r="DW466">
        <v>4.41702E-2</v>
      </c>
      <c r="DX466">
        <v>4.6434299999999998E-2</v>
      </c>
      <c r="DY466">
        <v>4.2331800000000003E-2</v>
      </c>
      <c r="DZ466">
        <v>4.2381799999999997E-2</v>
      </c>
      <c r="EA466">
        <v>4.15079E-2</v>
      </c>
      <c r="EB466">
        <v>4.04956E-2</v>
      </c>
      <c r="EC466">
        <v>5.5744200000000001E-2</v>
      </c>
      <c r="ED466">
        <v>6.4422999999999994E-2</v>
      </c>
      <c r="EE466">
        <v>5.37638E-2</v>
      </c>
      <c r="EF466">
        <v>5.85841E-2</v>
      </c>
      <c r="EG466">
        <v>6.7899299999999996E-2</v>
      </c>
      <c r="EH466">
        <v>7.6777600000000001E-2</v>
      </c>
      <c r="EI466">
        <v>8.5588499999999998E-2</v>
      </c>
      <c r="EJ466">
        <v>8.20491E-2</v>
      </c>
      <c r="EK466">
        <v>7.4425000000000005E-2</v>
      </c>
      <c r="EL466">
        <v>7.7426999999999996E-2</v>
      </c>
      <c r="EM466">
        <v>7.6336799999999996E-2</v>
      </c>
      <c r="EN466">
        <v>9.0099799999999994E-2</v>
      </c>
      <c r="EO466">
        <v>0.1103928</v>
      </c>
      <c r="EP466">
        <v>9.8452399999999995E-2</v>
      </c>
      <c r="EQ466">
        <v>8.4352800000000006E-2</v>
      </c>
      <c r="ER466">
        <v>5.2320199999999997E-2</v>
      </c>
      <c r="ES466">
        <v>4.7638300000000001E-2</v>
      </c>
      <c r="ET466">
        <v>47.521999999999998</v>
      </c>
      <c r="EU466">
        <v>46.758009999999999</v>
      </c>
      <c r="EV466">
        <v>46.055109999999999</v>
      </c>
      <c r="EW466">
        <v>45.548699999999997</v>
      </c>
      <c r="EX466">
        <v>45.057380000000002</v>
      </c>
      <c r="EY466">
        <v>44.7592</v>
      </c>
      <c r="EZ466">
        <v>44.658340000000003</v>
      </c>
      <c r="FA466">
        <v>45.095860000000002</v>
      </c>
      <c r="FB466">
        <v>48.282670000000003</v>
      </c>
      <c r="FC466">
        <v>52.990430000000003</v>
      </c>
      <c r="FD466">
        <v>56.82264</v>
      </c>
      <c r="FE466">
        <v>59.829459999999997</v>
      </c>
      <c r="FF466">
        <v>62.092059999999996</v>
      </c>
      <c r="FG466">
        <v>63.842269999999999</v>
      </c>
      <c r="FH466">
        <v>64.592119999999994</v>
      </c>
      <c r="FI466">
        <v>64.290840000000003</v>
      </c>
      <c r="FJ466">
        <v>62.257629999999999</v>
      </c>
      <c r="FK466">
        <v>58.760199999999998</v>
      </c>
      <c r="FL466">
        <v>56.003300000000003</v>
      </c>
      <c r="FM466">
        <v>54.048720000000003</v>
      </c>
      <c r="FN466">
        <v>52.419240000000002</v>
      </c>
      <c r="FO466">
        <v>51.040779999999998</v>
      </c>
      <c r="FP466">
        <v>49.756329999999998</v>
      </c>
      <c r="FQ466">
        <v>48.733310000000003</v>
      </c>
      <c r="FR466">
        <v>6.3615E-3</v>
      </c>
      <c r="FS466">
        <v>8.6342999999999993E-3</v>
      </c>
      <c r="FT466">
        <v>0</v>
      </c>
    </row>
    <row r="467" spans="1:176" x14ac:dyDescent="0.2">
      <c r="A467" t="s">
        <v>1</v>
      </c>
      <c r="B467" t="s">
        <v>1</v>
      </c>
      <c r="C467" t="s">
        <v>205</v>
      </c>
      <c r="D467" t="s">
        <v>241</v>
      </c>
      <c r="E467">
        <v>11444</v>
      </c>
      <c r="F467">
        <v>1.0661890000000001</v>
      </c>
      <c r="G467">
        <v>1.0490649999999999</v>
      </c>
      <c r="H467">
        <v>1.047984</v>
      </c>
      <c r="I467">
        <v>1.058805</v>
      </c>
      <c r="J467">
        <v>1.1061479999999999</v>
      </c>
      <c r="K467">
        <v>1.17293</v>
      </c>
      <c r="L467">
        <v>1.3271809999999999</v>
      </c>
      <c r="M467">
        <v>1.491676</v>
      </c>
      <c r="N467">
        <v>1.8554820000000001</v>
      </c>
      <c r="O467">
        <v>2.1058870000000001</v>
      </c>
      <c r="P467">
        <v>2.2217370000000001</v>
      </c>
      <c r="Q467">
        <v>2.275849</v>
      </c>
      <c r="R467">
        <v>2.2225570000000001</v>
      </c>
      <c r="S467">
        <v>2.1982170000000001</v>
      </c>
      <c r="T467">
        <v>2.1390549999999999</v>
      </c>
      <c r="U467">
        <v>2.1069819999999999</v>
      </c>
      <c r="V467">
        <v>2.0327649999999999</v>
      </c>
      <c r="W467">
        <v>2.044807</v>
      </c>
      <c r="X467">
        <v>1.9956959999999999</v>
      </c>
      <c r="Y467">
        <v>1.8176030000000001</v>
      </c>
      <c r="Z467">
        <v>1.595666</v>
      </c>
      <c r="AA467">
        <v>1.3669750000000001</v>
      </c>
      <c r="AB467">
        <v>1.209614</v>
      </c>
      <c r="AC467">
        <v>1.1166149999999999</v>
      </c>
      <c r="AD467">
        <v>2.6056599999999999E-2</v>
      </c>
      <c r="AE467">
        <v>2.55394E-2</v>
      </c>
      <c r="AF467">
        <v>2.877E-2</v>
      </c>
      <c r="AG467">
        <v>2.67061E-2</v>
      </c>
      <c r="AH467">
        <v>2.6769399999999999E-2</v>
      </c>
      <c r="AI467">
        <v>2.3559E-2</v>
      </c>
      <c r="AJ467">
        <v>1.8505199999999999E-2</v>
      </c>
      <c r="AK467">
        <v>3.0944900000000001E-2</v>
      </c>
      <c r="AL467">
        <v>3.2980200000000001E-2</v>
      </c>
      <c r="AM467">
        <v>2.2772299999999999E-2</v>
      </c>
      <c r="AN467">
        <v>2.8289100000000001E-2</v>
      </c>
      <c r="AO467">
        <v>3.5056200000000003E-2</v>
      </c>
      <c r="AP467">
        <v>4.3298200000000002E-2</v>
      </c>
      <c r="AQ467">
        <v>5.3646300000000001E-2</v>
      </c>
      <c r="AR467">
        <v>4.8200899999999998E-2</v>
      </c>
      <c r="AS467">
        <v>4.0619599999999999E-2</v>
      </c>
      <c r="AT467">
        <v>4.54233E-2</v>
      </c>
      <c r="AU467">
        <v>3.98441E-2</v>
      </c>
      <c r="AV467">
        <v>4.77905E-2</v>
      </c>
      <c r="AW467">
        <v>7.3962100000000003E-2</v>
      </c>
      <c r="AX467">
        <v>6.6564300000000007E-2</v>
      </c>
      <c r="AY467">
        <v>6.1000499999999999E-2</v>
      </c>
      <c r="AZ467">
        <v>3.4825399999999999E-2</v>
      </c>
      <c r="BA467">
        <v>2.9810799999999998E-2</v>
      </c>
      <c r="BB467">
        <v>3.1684700000000003E-2</v>
      </c>
      <c r="BC467">
        <v>3.1107699999999999E-2</v>
      </c>
      <c r="BD467">
        <v>3.4042299999999998E-2</v>
      </c>
      <c r="BE467">
        <v>3.1389300000000002E-2</v>
      </c>
      <c r="BF467">
        <v>3.16035E-2</v>
      </c>
      <c r="BG467">
        <v>2.89996E-2</v>
      </c>
      <c r="BH467">
        <v>2.5208399999999999E-2</v>
      </c>
      <c r="BI467">
        <v>3.8452699999999999E-2</v>
      </c>
      <c r="BJ467">
        <v>4.2126400000000001E-2</v>
      </c>
      <c r="BK467">
        <v>3.19013E-2</v>
      </c>
      <c r="BL467">
        <v>3.72935E-2</v>
      </c>
      <c r="BM467">
        <v>4.5006499999999998E-2</v>
      </c>
      <c r="BN467">
        <v>5.3276999999999998E-2</v>
      </c>
      <c r="BO467">
        <v>6.3222100000000003E-2</v>
      </c>
      <c r="BP467">
        <v>5.7810300000000002E-2</v>
      </c>
      <c r="BQ467">
        <v>5.0316199999999998E-2</v>
      </c>
      <c r="BR467">
        <v>5.4730099999999997E-2</v>
      </c>
      <c r="BS467">
        <v>5.0092600000000001E-2</v>
      </c>
      <c r="BT467">
        <v>6.0265800000000001E-2</v>
      </c>
      <c r="BU467">
        <v>8.5022600000000004E-2</v>
      </c>
      <c r="BV467">
        <v>7.6083100000000001E-2</v>
      </c>
      <c r="BW467">
        <v>6.7885200000000007E-2</v>
      </c>
      <c r="BX467">
        <v>4.01351E-2</v>
      </c>
      <c r="BY467">
        <v>3.5039599999999997E-2</v>
      </c>
      <c r="BZ467">
        <v>3.5582799999999998E-2</v>
      </c>
      <c r="CA467">
        <v>3.4964200000000001E-2</v>
      </c>
      <c r="CB467">
        <v>3.76938E-2</v>
      </c>
      <c r="CC467">
        <v>3.4632799999999998E-2</v>
      </c>
      <c r="CD467">
        <v>3.4951599999999999E-2</v>
      </c>
      <c r="CE467">
        <v>3.27678E-2</v>
      </c>
      <c r="CF467">
        <v>2.9851099999999998E-2</v>
      </c>
      <c r="CG467">
        <v>4.36526E-2</v>
      </c>
      <c r="CH467">
        <v>4.84611E-2</v>
      </c>
      <c r="CI467">
        <v>3.8224000000000001E-2</v>
      </c>
      <c r="CJ467">
        <v>4.3529999999999999E-2</v>
      </c>
      <c r="CK467">
        <v>5.1898E-2</v>
      </c>
      <c r="CL467">
        <v>6.01883E-2</v>
      </c>
      <c r="CM467">
        <v>6.9854200000000005E-2</v>
      </c>
      <c r="CN467">
        <v>6.4465800000000004E-2</v>
      </c>
      <c r="CO467">
        <v>5.7032100000000002E-2</v>
      </c>
      <c r="CP467">
        <v>6.1176099999999997E-2</v>
      </c>
      <c r="CQ467">
        <v>5.7190600000000001E-2</v>
      </c>
      <c r="CR467">
        <v>6.8906200000000001E-2</v>
      </c>
      <c r="CS467">
        <v>9.2683000000000001E-2</v>
      </c>
      <c r="CT467">
        <v>8.2675799999999994E-2</v>
      </c>
      <c r="CU467">
        <v>7.2653499999999996E-2</v>
      </c>
      <c r="CV467">
        <v>4.3812499999999997E-2</v>
      </c>
      <c r="CW467">
        <v>3.8661000000000001E-2</v>
      </c>
      <c r="CX467">
        <v>3.9480899999999999E-2</v>
      </c>
      <c r="CY467">
        <v>3.88207E-2</v>
      </c>
      <c r="CZ467">
        <v>4.1345300000000001E-2</v>
      </c>
      <c r="DA467">
        <v>3.7876300000000002E-2</v>
      </c>
      <c r="DB467">
        <v>3.8299800000000002E-2</v>
      </c>
      <c r="DC467">
        <v>3.6535999999999999E-2</v>
      </c>
      <c r="DD467">
        <v>3.4493700000000002E-2</v>
      </c>
      <c r="DE467">
        <v>4.88525E-2</v>
      </c>
      <c r="DF467">
        <v>5.4795700000000003E-2</v>
      </c>
      <c r="DG467">
        <v>4.4546700000000002E-2</v>
      </c>
      <c r="DH467">
        <v>4.9766400000000002E-2</v>
      </c>
      <c r="DI467">
        <v>5.8789500000000001E-2</v>
      </c>
      <c r="DJ467">
        <v>6.7099599999999995E-2</v>
      </c>
      <c r="DK467">
        <v>7.6486399999999996E-2</v>
      </c>
      <c r="DL467">
        <v>7.1121299999999998E-2</v>
      </c>
      <c r="DM467">
        <v>6.3747999999999999E-2</v>
      </c>
      <c r="DN467">
        <v>6.7622000000000002E-2</v>
      </c>
      <c r="DO467">
        <v>6.4288700000000004E-2</v>
      </c>
      <c r="DP467">
        <v>7.7546599999999993E-2</v>
      </c>
      <c r="DQ467">
        <v>0.1003435</v>
      </c>
      <c r="DR467">
        <v>8.9268500000000001E-2</v>
      </c>
      <c r="DS467">
        <v>7.7421699999999996E-2</v>
      </c>
      <c r="DT467">
        <v>4.7489999999999997E-2</v>
      </c>
      <c r="DU467">
        <v>4.2282500000000001E-2</v>
      </c>
      <c r="DV467">
        <v>4.5109000000000003E-2</v>
      </c>
      <c r="DW467">
        <v>4.4388999999999998E-2</v>
      </c>
      <c r="DX467">
        <v>4.6617499999999999E-2</v>
      </c>
      <c r="DY467">
        <v>4.25595E-2</v>
      </c>
      <c r="DZ467">
        <v>4.3133900000000003E-2</v>
      </c>
      <c r="EA467">
        <v>4.1976600000000003E-2</v>
      </c>
      <c r="EB467">
        <v>4.1196900000000002E-2</v>
      </c>
      <c r="EC467">
        <v>5.6360399999999998E-2</v>
      </c>
      <c r="ED467">
        <v>6.3941899999999996E-2</v>
      </c>
      <c r="EE467">
        <v>5.3675599999999997E-2</v>
      </c>
      <c r="EF467">
        <v>5.8770799999999998E-2</v>
      </c>
      <c r="EG467">
        <v>6.8739800000000004E-2</v>
      </c>
      <c r="EH467">
        <v>7.7078400000000005E-2</v>
      </c>
      <c r="EI467">
        <v>8.6062200000000005E-2</v>
      </c>
      <c r="EJ467">
        <v>8.0730700000000002E-2</v>
      </c>
      <c r="EK467">
        <v>7.3444599999999999E-2</v>
      </c>
      <c r="EL467">
        <v>7.6928800000000006E-2</v>
      </c>
      <c r="EM467">
        <v>7.4537099999999995E-2</v>
      </c>
      <c r="EN467">
        <v>9.0021900000000002E-2</v>
      </c>
      <c r="EO467">
        <v>0.1114039</v>
      </c>
      <c r="EP467">
        <v>9.8787299999999995E-2</v>
      </c>
      <c r="EQ467">
        <v>8.4306400000000004E-2</v>
      </c>
      <c r="ER467">
        <v>5.2799600000000002E-2</v>
      </c>
      <c r="ES467">
        <v>4.7511299999999999E-2</v>
      </c>
      <c r="ET467">
        <v>44.110840000000003</v>
      </c>
      <c r="EU467">
        <v>42.864800000000002</v>
      </c>
      <c r="EV467">
        <v>41.820450000000001</v>
      </c>
      <c r="EW467">
        <v>41.21658</v>
      </c>
      <c r="EX467">
        <v>40.74492</v>
      </c>
      <c r="EY467">
        <v>40.819049999999997</v>
      </c>
      <c r="EZ467">
        <v>40.402290000000001</v>
      </c>
      <c r="FA467">
        <v>41.417659999999998</v>
      </c>
      <c r="FB467">
        <v>45.7624</v>
      </c>
      <c r="FC467">
        <v>51.97578</v>
      </c>
      <c r="FD467">
        <v>56.629579999999997</v>
      </c>
      <c r="FE467">
        <v>60.81033</v>
      </c>
      <c r="FF467">
        <v>62.931130000000003</v>
      </c>
      <c r="FG467">
        <v>65.327860000000001</v>
      </c>
      <c r="FH467">
        <v>66.235029999999995</v>
      </c>
      <c r="FI467">
        <v>66.363749999999996</v>
      </c>
      <c r="FJ467">
        <v>63.758209999999998</v>
      </c>
      <c r="FK467">
        <v>58.396630000000002</v>
      </c>
      <c r="FL467">
        <v>54.801139999999997</v>
      </c>
      <c r="FM467">
        <v>51.922350000000002</v>
      </c>
      <c r="FN467">
        <v>49.829270000000001</v>
      </c>
      <c r="FO467">
        <v>47.683219999999999</v>
      </c>
      <c r="FP467">
        <v>45.869370000000004</v>
      </c>
      <c r="FQ467">
        <v>44.623339999999999</v>
      </c>
      <c r="FR467">
        <v>6.3615E-3</v>
      </c>
      <c r="FS467">
        <v>8.6342999999999993E-3</v>
      </c>
      <c r="FT467">
        <v>0</v>
      </c>
    </row>
    <row r="468" spans="1:176" x14ac:dyDescent="0.2">
      <c r="A468" t="s">
        <v>1</v>
      </c>
      <c r="B468" t="s">
        <v>1</v>
      </c>
      <c r="C468" t="s">
        <v>205</v>
      </c>
      <c r="D468" t="s">
        <v>231</v>
      </c>
      <c r="E468">
        <v>11444</v>
      </c>
      <c r="F468">
        <v>1.2186220000000001</v>
      </c>
      <c r="G468">
        <v>1.1663680000000001</v>
      </c>
      <c r="H468">
        <v>1.1327389999999999</v>
      </c>
      <c r="I468">
        <v>1.121229</v>
      </c>
      <c r="J468">
        <v>1.1249009999999999</v>
      </c>
      <c r="K468">
        <v>1.2065090000000001</v>
      </c>
      <c r="L468">
        <v>1.2835259999999999</v>
      </c>
      <c r="M468">
        <v>1.600239</v>
      </c>
      <c r="N468">
        <v>2.128333</v>
      </c>
      <c r="O468">
        <v>2.5915330000000001</v>
      </c>
      <c r="P468">
        <v>2.907896</v>
      </c>
      <c r="Q468">
        <v>3.0702250000000002</v>
      </c>
      <c r="R468">
        <v>3.1123620000000001</v>
      </c>
      <c r="S468">
        <v>3.1566480000000001</v>
      </c>
      <c r="T468">
        <v>3.2018080000000002</v>
      </c>
      <c r="U468">
        <v>3.1726480000000001</v>
      </c>
      <c r="V468">
        <v>3.0184540000000002</v>
      </c>
      <c r="W468">
        <v>2.7104780000000002</v>
      </c>
      <c r="X468">
        <v>2.420461</v>
      </c>
      <c r="Y468">
        <v>2.2134429999999998</v>
      </c>
      <c r="Z468">
        <v>2.0204879999999998</v>
      </c>
      <c r="AA468">
        <v>1.727449</v>
      </c>
      <c r="AB468">
        <v>1.4520040000000001</v>
      </c>
      <c r="AC468">
        <v>1.292476</v>
      </c>
      <c r="AD468">
        <v>1.52894E-2</v>
      </c>
      <c r="AE468">
        <v>1.34135E-2</v>
      </c>
      <c r="AF468">
        <v>1.35491E-2</v>
      </c>
      <c r="AG468">
        <v>2.08325E-2</v>
      </c>
      <c r="AH468">
        <v>1.0659099999999999E-2</v>
      </c>
      <c r="AI468">
        <v>2.3052099999999999E-2</v>
      </c>
      <c r="AJ468">
        <v>4.4079899999999998E-2</v>
      </c>
      <c r="AK468">
        <v>4.3605199999999997E-2</v>
      </c>
      <c r="AL468">
        <v>5.1763900000000002E-2</v>
      </c>
      <c r="AM468">
        <v>7.3546200000000006E-2</v>
      </c>
      <c r="AN468">
        <v>8.8063000000000002E-2</v>
      </c>
      <c r="AO468">
        <v>9.0212899999999999E-2</v>
      </c>
      <c r="AP468">
        <v>8.7226899999999996E-2</v>
      </c>
      <c r="AQ468">
        <v>7.9106499999999996E-2</v>
      </c>
      <c r="AR468">
        <v>6.9473800000000002E-2</v>
      </c>
      <c r="AS468">
        <v>6.3627000000000003E-2</v>
      </c>
      <c r="AT468">
        <v>5.2670000000000002E-2</v>
      </c>
      <c r="AU468">
        <v>5.4151400000000002E-2</v>
      </c>
      <c r="AV468">
        <v>3.84754E-2</v>
      </c>
      <c r="AW468">
        <v>3.4826999999999997E-2</v>
      </c>
      <c r="AX468">
        <v>3.0042900000000001E-2</v>
      </c>
      <c r="AY468">
        <v>1.9273599999999998E-2</v>
      </c>
      <c r="AZ468">
        <v>9.8101000000000004E-3</v>
      </c>
      <c r="BA468">
        <v>5.3736000000000001E-3</v>
      </c>
      <c r="BB468">
        <v>2.63094E-2</v>
      </c>
      <c r="BC468">
        <v>2.37693E-2</v>
      </c>
      <c r="BD468">
        <v>2.3855500000000002E-2</v>
      </c>
      <c r="BE468">
        <v>3.1302700000000003E-2</v>
      </c>
      <c r="BF468">
        <v>2.09867E-2</v>
      </c>
      <c r="BG468">
        <v>3.5172500000000002E-2</v>
      </c>
      <c r="BH468">
        <v>5.8222200000000002E-2</v>
      </c>
      <c r="BI468">
        <v>5.67123E-2</v>
      </c>
      <c r="BJ468">
        <v>6.5323900000000004E-2</v>
      </c>
      <c r="BK468">
        <v>9.0077500000000005E-2</v>
      </c>
      <c r="BL468">
        <v>0.10517170000000001</v>
      </c>
      <c r="BM468">
        <v>0.1089164</v>
      </c>
      <c r="BN468">
        <v>0.10652979999999999</v>
      </c>
      <c r="BO468">
        <v>9.8558999999999994E-2</v>
      </c>
      <c r="BP468">
        <v>9.0471200000000002E-2</v>
      </c>
      <c r="BQ468">
        <v>8.5422499999999998E-2</v>
      </c>
      <c r="BR468">
        <v>7.2243600000000005E-2</v>
      </c>
      <c r="BS468">
        <v>7.2242399999999998E-2</v>
      </c>
      <c r="BT468">
        <v>5.65277E-2</v>
      </c>
      <c r="BU468">
        <v>5.4871999999999997E-2</v>
      </c>
      <c r="BV468">
        <v>4.8296600000000002E-2</v>
      </c>
      <c r="BW468">
        <v>3.3828999999999998E-2</v>
      </c>
      <c r="BX468">
        <v>2.2805800000000001E-2</v>
      </c>
      <c r="BY468">
        <v>1.7089400000000001E-2</v>
      </c>
      <c r="BZ468">
        <v>3.3941800000000001E-2</v>
      </c>
      <c r="CA468">
        <v>3.0941699999999999E-2</v>
      </c>
      <c r="CB468">
        <v>3.0993699999999999E-2</v>
      </c>
      <c r="CC468">
        <v>3.85543E-2</v>
      </c>
      <c r="CD468">
        <v>2.8139500000000001E-2</v>
      </c>
      <c r="CE468">
        <v>4.3567000000000002E-2</v>
      </c>
      <c r="CF468">
        <v>6.8017099999999997E-2</v>
      </c>
      <c r="CG468">
        <v>6.5790199999999993E-2</v>
      </c>
      <c r="CH468">
        <v>7.4715500000000004E-2</v>
      </c>
      <c r="CI468">
        <v>0.10152700000000001</v>
      </c>
      <c r="CJ468">
        <v>0.1170211</v>
      </c>
      <c r="CK468">
        <v>0.1218703</v>
      </c>
      <c r="CL468">
        <v>0.11989900000000001</v>
      </c>
      <c r="CM468">
        <v>0.1120317</v>
      </c>
      <c r="CN468">
        <v>0.10501389999999999</v>
      </c>
      <c r="CO468">
        <v>0.100518</v>
      </c>
      <c r="CP468">
        <v>8.5800299999999996E-2</v>
      </c>
      <c r="CQ468">
        <v>8.4772100000000003E-2</v>
      </c>
      <c r="CR468">
        <v>6.9030599999999998E-2</v>
      </c>
      <c r="CS468">
        <v>6.8755200000000002E-2</v>
      </c>
      <c r="CT468">
        <v>6.0939E-2</v>
      </c>
      <c r="CU468">
        <v>4.3910100000000001E-2</v>
      </c>
      <c r="CV468">
        <v>3.1806599999999997E-2</v>
      </c>
      <c r="CW468">
        <v>2.5203699999999999E-2</v>
      </c>
      <c r="CX468">
        <v>4.1574199999999999E-2</v>
      </c>
      <c r="CY468">
        <v>3.8114099999999998E-2</v>
      </c>
      <c r="CZ468">
        <v>3.8131900000000003E-2</v>
      </c>
      <c r="DA468">
        <v>4.5805800000000001E-2</v>
      </c>
      <c r="DB468">
        <v>3.5292400000000002E-2</v>
      </c>
      <c r="DC468">
        <v>5.1961599999999997E-2</v>
      </c>
      <c r="DD468">
        <v>7.7811900000000003E-2</v>
      </c>
      <c r="DE468">
        <v>7.4868199999999996E-2</v>
      </c>
      <c r="DF468">
        <v>8.4107000000000001E-2</v>
      </c>
      <c r="DG468">
        <v>0.11297649999999999</v>
      </c>
      <c r="DH468">
        <v>0.1288706</v>
      </c>
      <c r="DI468">
        <v>0.13482430000000001</v>
      </c>
      <c r="DJ468">
        <v>0.1332681</v>
      </c>
      <c r="DK468">
        <v>0.12550449999999999</v>
      </c>
      <c r="DL468">
        <v>0.1195566</v>
      </c>
      <c r="DM468">
        <v>0.11561349999999999</v>
      </c>
      <c r="DN468">
        <v>9.9356899999999998E-2</v>
      </c>
      <c r="DO468">
        <v>9.7301899999999997E-2</v>
      </c>
      <c r="DP468">
        <v>8.1533599999999998E-2</v>
      </c>
      <c r="DQ468">
        <v>8.2638299999999998E-2</v>
      </c>
      <c r="DR468">
        <v>7.3581499999999994E-2</v>
      </c>
      <c r="DS468">
        <v>5.39911E-2</v>
      </c>
      <c r="DT468">
        <v>4.0807299999999998E-2</v>
      </c>
      <c r="DU468">
        <v>3.3318E-2</v>
      </c>
      <c r="DV468">
        <v>5.2594200000000001E-2</v>
      </c>
      <c r="DW468">
        <v>4.8469900000000003E-2</v>
      </c>
      <c r="DX468">
        <v>4.84384E-2</v>
      </c>
      <c r="DY468">
        <v>5.6276E-2</v>
      </c>
      <c r="DZ468">
        <v>4.5619899999999998E-2</v>
      </c>
      <c r="EA468">
        <v>6.4082E-2</v>
      </c>
      <c r="EB468">
        <v>9.19542E-2</v>
      </c>
      <c r="EC468">
        <v>8.7975300000000006E-2</v>
      </c>
      <c r="ED468">
        <v>9.7667000000000004E-2</v>
      </c>
      <c r="EE468">
        <v>0.12950780000000001</v>
      </c>
      <c r="EF468">
        <v>0.14597930000000001</v>
      </c>
      <c r="EG468">
        <v>0.15352779999999999</v>
      </c>
      <c r="EH468">
        <v>0.15257109999999999</v>
      </c>
      <c r="EI468">
        <v>0.144957</v>
      </c>
      <c r="EJ468">
        <v>0.14055400000000001</v>
      </c>
      <c r="EK468">
        <v>0.13740910000000001</v>
      </c>
      <c r="EL468">
        <v>0.11893049999999999</v>
      </c>
      <c r="EM468">
        <v>0.11539290000000001</v>
      </c>
      <c r="EN468">
        <v>9.9585900000000005E-2</v>
      </c>
      <c r="EO468">
        <v>0.10268330000000001</v>
      </c>
      <c r="EP468">
        <v>9.1835100000000003E-2</v>
      </c>
      <c r="EQ468">
        <v>6.8546599999999999E-2</v>
      </c>
      <c r="ER468">
        <v>5.3802999999999997E-2</v>
      </c>
      <c r="ES468">
        <v>4.5033799999999999E-2</v>
      </c>
      <c r="ET468">
        <v>65.810969999999998</v>
      </c>
      <c r="EU468">
        <v>64.905829999999995</v>
      </c>
      <c r="EV468">
        <v>64.174890000000005</v>
      </c>
      <c r="EW468">
        <v>63.49295</v>
      </c>
      <c r="EX468">
        <v>62.896920000000001</v>
      </c>
      <c r="EY468">
        <v>62.482469999999999</v>
      </c>
      <c r="EZ468">
        <v>62.448039999999999</v>
      </c>
      <c r="FA468">
        <v>64.184510000000003</v>
      </c>
      <c r="FB468">
        <v>66.551450000000003</v>
      </c>
      <c r="FC468">
        <v>69.358890000000002</v>
      </c>
      <c r="FD468">
        <v>72.267560000000003</v>
      </c>
      <c r="FE468">
        <v>75.075389999999999</v>
      </c>
      <c r="FF468">
        <v>77.557109999999994</v>
      </c>
      <c r="FG468">
        <v>79.253559999999993</v>
      </c>
      <c r="FH468">
        <v>80.154600000000002</v>
      </c>
      <c r="FI468">
        <v>80.422659999999993</v>
      </c>
      <c r="FJ468">
        <v>80.077740000000006</v>
      </c>
      <c r="FK468">
        <v>79.026889999999995</v>
      </c>
      <c r="FL468">
        <v>77.331760000000003</v>
      </c>
      <c r="FM468">
        <v>74.799149999999997</v>
      </c>
      <c r="FN468">
        <v>71.681139999999999</v>
      </c>
      <c r="FO468">
        <v>69.333789999999993</v>
      </c>
      <c r="FP468">
        <v>67.807879999999997</v>
      </c>
      <c r="FQ468">
        <v>66.579179999999994</v>
      </c>
      <c r="FR468">
        <v>1.2833499999999999E-2</v>
      </c>
      <c r="FS468">
        <v>1.48653E-2</v>
      </c>
      <c r="FT468">
        <v>2.0957799999999999E-2</v>
      </c>
    </row>
    <row r="469" spans="1:176" x14ac:dyDescent="0.2">
      <c r="A469" t="s">
        <v>1</v>
      </c>
      <c r="B469" t="s">
        <v>1</v>
      </c>
      <c r="C469" t="s">
        <v>205</v>
      </c>
      <c r="D469" t="s">
        <v>242</v>
      </c>
      <c r="E469">
        <v>11444</v>
      </c>
      <c r="F469">
        <v>1.2566820000000001</v>
      </c>
      <c r="G469">
        <v>1.1899740000000001</v>
      </c>
      <c r="H469">
        <v>1.148261</v>
      </c>
      <c r="I469">
        <v>1.1317140000000001</v>
      </c>
      <c r="J469">
        <v>1.147616</v>
      </c>
      <c r="K469">
        <v>1.2475860000000001</v>
      </c>
      <c r="L469">
        <v>1.342816</v>
      </c>
      <c r="M469">
        <v>1.6485069999999999</v>
      </c>
      <c r="N469">
        <v>2.1805029999999999</v>
      </c>
      <c r="O469">
        <v>2.6601569999999999</v>
      </c>
      <c r="P469">
        <v>3.0436369999999999</v>
      </c>
      <c r="Q469">
        <v>3.1997629999999999</v>
      </c>
      <c r="R469">
        <v>3.231757</v>
      </c>
      <c r="S469">
        <v>3.3117489999999998</v>
      </c>
      <c r="T469">
        <v>3.3718430000000001</v>
      </c>
      <c r="U469">
        <v>3.3616229999999998</v>
      </c>
      <c r="V469">
        <v>3.2311800000000002</v>
      </c>
      <c r="W469">
        <v>2.937494</v>
      </c>
      <c r="X469">
        <v>2.674175</v>
      </c>
      <c r="Y469">
        <v>2.4734729999999998</v>
      </c>
      <c r="Z469">
        <v>2.2255729999999998</v>
      </c>
      <c r="AA469">
        <v>1.8140229999999999</v>
      </c>
      <c r="AB469">
        <v>1.5030509999999999</v>
      </c>
      <c r="AC469">
        <v>1.3226169999999999</v>
      </c>
      <c r="AD469">
        <v>2.3384700000000001E-2</v>
      </c>
      <c r="AE469">
        <v>2.0447300000000002E-2</v>
      </c>
      <c r="AF469">
        <v>1.8754300000000002E-2</v>
      </c>
      <c r="AG469">
        <v>2.7527900000000001E-2</v>
      </c>
      <c r="AH469">
        <v>1.78461E-2</v>
      </c>
      <c r="AI469">
        <v>3.5495499999999999E-2</v>
      </c>
      <c r="AJ469">
        <v>5.5656999999999998E-2</v>
      </c>
      <c r="AK469">
        <v>4.7804699999999999E-2</v>
      </c>
      <c r="AL469">
        <v>5.5181800000000003E-2</v>
      </c>
      <c r="AM469">
        <v>7.9877000000000004E-2</v>
      </c>
      <c r="AN469">
        <v>9.8564299999999994E-2</v>
      </c>
      <c r="AO469">
        <v>0.1042785</v>
      </c>
      <c r="AP469">
        <v>9.2391799999999996E-2</v>
      </c>
      <c r="AQ469">
        <v>7.5180700000000003E-2</v>
      </c>
      <c r="AR469">
        <v>7.3851299999999995E-2</v>
      </c>
      <c r="AS469">
        <v>6.4890299999999998E-2</v>
      </c>
      <c r="AT469">
        <v>5.1420800000000003E-2</v>
      </c>
      <c r="AU469">
        <v>5.0116500000000001E-2</v>
      </c>
      <c r="AV469">
        <v>4.1511699999999999E-2</v>
      </c>
      <c r="AW469">
        <v>3.8182300000000002E-2</v>
      </c>
      <c r="AX469">
        <v>2.82274E-2</v>
      </c>
      <c r="AY469">
        <v>1.71586E-2</v>
      </c>
      <c r="AZ469">
        <v>1.13648E-2</v>
      </c>
      <c r="BA469">
        <v>5.1774000000000004E-3</v>
      </c>
      <c r="BB469">
        <v>3.4404700000000003E-2</v>
      </c>
      <c r="BC469">
        <v>3.08031E-2</v>
      </c>
      <c r="BD469">
        <v>2.9060699999999998E-2</v>
      </c>
      <c r="BE469">
        <v>3.7997999999999997E-2</v>
      </c>
      <c r="BF469">
        <v>2.8173699999999999E-2</v>
      </c>
      <c r="BG469">
        <v>4.7615900000000003E-2</v>
      </c>
      <c r="BH469">
        <v>6.9799299999999995E-2</v>
      </c>
      <c r="BI469">
        <v>6.0911800000000002E-2</v>
      </c>
      <c r="BJ469">
        <v>6.8741800000000006E-2</v>
      </c>
      <c r="BK469">
        <v>9.6408199999999999E-2</v>
      </c>
      <c r="BL469">
        <v>0.1156731</v>
      </c>
      <c r="BM469">
        <v>0.12298199999999999</v>
      </c>
      <c r="BN469">
        <v>0.11169469999999999</v>
      </c>
      <c r="BO469">
        <v>9.4633200000000001E-2</v>
      </c>
      <c r="BP469">
        <v>9.4848699999999994E-2</v>
      </c>
      <c r="BQ469">
        <v>8.6685799999999993E-2</v>
      </c>
      <c r="BR469">
        <v>7.0994500000000002E-2</v>
      </c>
      <c r="BS469">
        <v>6.8207500000000004E-2</v>
      </c>
      <c r="BT469">
        <v>5.9563999999999999E-2</v>
      </c>
      <c r="BU469">
        <v>5.8227300000000003E-2</v>
      </c>
      <c r="BV469">
        <v>4.6481099999999997E-2</v>
      </c>
      <c r="BW469">
        <v>3.1713999999999999E-2</v>
      </c>
      <c r="BX469">
        <v>2.43605E-2</v>
      </c>
      <c r="BY469">
        <v>1.6893200000000001E-2</v>
      </c>
      <c r="BZ469">
        <v>4.2037100000000001E-2</v>
      </c>
      <c r="CA469">
        <v>3.7975500000000002E-2</v>
      </c>
      <c r="CB469">
        <v>3.6199000000000002E-2</v>
      </c>
      <c r="CC469">
        <v>4.5249600000000001E-2</v>
      </c>
      <c r="CD469">
        <v>3.53266E-2</v>
      </c>
      <c r="CE469">
        <v>5.6010499999999998E-2</v>
      </c>
      <c r="CF469">
        <v>7.9594100000000001E-2</v>
      </c>
      <c r="CG469">
        <v>6.9989700000000002E-2</v>
      </c>
      <c r="CH469">
        <v>7.8133400000000006E-2</v>
      </c>
      <c r="CI469">
        <v>0.1078578</v>
      </c>
      <c r="CJ469">
        <v>0.12752250000000001</v>
      </c>
      <c r="CK469">
        <v>0.135936</v>
      </c>
      <c r="CL469">
        <v>0.1250638</v>
      </c>
      <c r="CM469">
        <v>0.1081059</v>
      </c>
      <c r="CN469">
        <v>0.1093914</v>
      </c>
      <c r="CO469">
        <v>0.10178130000000001</v>
      </c>
      <c r="CP469">
        <v>8.4551100000000004E-2</v>
      </c>
      <c r="CQ469">
        <v>8.0737299999999998E-2</v>
      </c>
      <c r="CR469">
        <v>7.2066900000000003E-2</v>
      </c>
      <c r="CS469">
        <v>7.2110400000000005E-2</v>
      </c>
      <c r="CT469">
        <v>5.9123500000000002E-2</v>
      </c>
      <c r="CU469">
        <v>4.1794999999999999E-2</v>
      </c>
      <c r="CV469">
        <v>3.3361200000000001E-2</v>
      </c>
      <c r="CW469">
        <v>2.5007499999999998E-2</v>
      </c>
      <c r="CX469">
        <v>4.9669499999999998E-2</v>
      </c>
      <c r="CY469">
        <v>4.5147899999999998E-2</v>
      </c>
      <c r="CZ469">
        <v>4.3337199999999999E-2</v>
      </c>
      <c r="DA469">
        <v>5.2501199999999998E-2</v>
      </c>
      <c r="DB469">
        <v>4.24794E-2</v>
      </c>
      <c r="DC469">
        <v>6.4405100000000007E-2</v>
      </c>
      <c r="DD469">
        <v>8.9388999999999996E-2</v>
      </c>
      <c r="DE469">
        <v>7.9067700000000005E-2</v>
      </c>
      <c r="DF469">
        <v>8.7525000000000006E-2</v>
      </c>
      <c r="DG469">
        <v>0.11930730000000001</v>
      </c>
      <c r="DH469">
        <v>0.139372</v>
      </c>
      <c r="DI469">
        <v>0.14888999999999999</v>
      </c>
      <c r="DJ469">
        <v>0.138433</v>
      </c>
      <c r="DK469">
        <v>0.1215787</v>
      </c>
      <c r="DL469">
        <v>0.12393410000000001</v>
      </c>
      <c r="DM469">
        <v>0.11687690000000001</v>
      </c>
      <c r="DN469">
        <v>9.8107799999999995E-2</v>
      </c>
      <c r="DO469">
        <v>9.3267000000000003E-2</v>
      </c>
      <c r="DP469">
        <v>8.4569900000000003E-2</v>
      </c>
      <c r="DQ469">
        <v>8.59935E-2</v>
      </c>
      <c r="DR469">
        <v>7.1765999999999996E-2</v>
      </c>
      <c r="DS469">
        <v>5.1876100000000001E-2</v>
      </c>
      <c r="DT469">
        <v>4.2361999999999997E-2</v>
      </c>
      <c r="DU469">
        <v>3.3121900000000003E-2</v>
      </c>
      <c r="DV469">
        <v>6.0689399999999998E-2</v>
      </c>
      <c r="DW469">
        <v>5.5503700000000003E-2</v>
      </c>
      <c r="DX469">
        <v>5.36436E-2</v>
      </c>
      <c r="DY469">
        <v>6.2971299999999994E-2</v>
      </c>
      <c r="DZ469">
        <v>5.2807E-2</v>
      </c>
      <c r="EA469">
        <v>7.6525499999999996E-2</v>
      </c>
      <c r="EB469">
        <v>0.10353130000000001</v>
      </c>
      <c r="EC469">
        <v>9.2174800000000001E-2</v>
      </c>
      <c r="ED469">
        <v>0.10108490000000001</v>
      </c>
      <c r="EE469">
        <v>0.1358386</v>
      </c>
      <c r="EF469">
        <v>0.1564807</v>
      </c>
      <c r="EG469">
        <v>0.1675934</v>
      </c>
      <c r="EH469">
        <v>0.15773590000000001</v>
      </c>
      <c r="EI469">
        <v>0.1410312</v>
      </c>
      <c r="EJ469">
        <v>0.14493149999999999</v>
      </c>
      <c r="EK469">
        <v>0.1386724</v>
      </c>
      <c r="EL469">
        <v>0.11768140000000001</v>
      </c>
      <c r="EM469">
        <v>0.111358</v>
      </c>
      <c r="EN469">
        <v>0.1026222</v>
      </c>
      <c r="EO469">
        <v>0.10603849999999999</v>
      </c>
      <c r="EP469">
        <v>9.0019600000000005E-2</v>
      </c>
      <c r="EQ469">
        <v>6.6431500000000004E-2</v>
      </c>
      <c r="ER469">
        <v>5.5357700000000003E-2</v>
      </c>
      <c r="ES469">
        <v>4.4837700000000001E-2</v>
      </c>
      <c r="ET469">
        <v>68.182109999999994</v>
      </c>
      <c r="EU469">
        <v>66.928309999999996</v>
      </c>
      <c r="EV469">
        <v>66.168279999999996</v>
      </c>
      <c r="EW469">
        <v>65.4589</v>
      </c>
      <c r="EX469">
        <v>64.880420000000001</v>
      </c>
      <c r="EY469">
        <v>64.551479999999998</v>
      </c>
      <c r="EZ469">
        <v>64.194310000000002</v>
      </c>
      <c r="FA469">
        <v>65.602130000000002</v>
      </c>
      <c r="FB469">
        <v>67.681809999999999</v>
      </c>
      <c r="FC469">
        <v>70.917990000000003</v>
      </c>
      <c r="FD469">
        <v>74.441109999999995</v>
      </c>
      <c r="FE469">
        <v>77.109759999999994</v>
      </c>
      <c r="FF469">
        <v>79.887010000000004</v>
      </c>
      <c r="FG469">
        <v>81.654240000000001</v>
      </c>
      <c r="FH469">
        <v>82.848179999999999</v>
      </c>
      <c r="FI469">
        <v>83.740340000000003</v>
      </c>
      <c r="FJ469">
        <v>83.40231</v>
      </c>
      <c r="FK469">
        <v>82.568820000000002</v>
      </c>
      <c r="FL469">
        <v>80.743759999999995</v>
      </c>
      <c r="FM469">
        <v>77.771919999999994</v>
      </c>
      <c r="FN469">
        <v>74.026579999999996</v>
      </c>
      <c r="FO469">
        <v>71.263940000000005</v>
      </c>
      <c r="FP469">
        <v>69.281499999999994</v>
      </c>
      <c r="FQ469">
        <v>67.895979999999994</v>
      </c>
      <c r="FR469">
        <v>1.2833499999999999E-2</v>
      </c>
      <c r="FS469">
        <v>1.48653E-2</v>
      </c>
      <c r="FT469">
        <v>2.0957799999999999E-2</v>
      </c>
    </row>
    <row r="470" spans="1:176" x14ac:dyDescent="0.2">
      <c r="A470" t="s">
        <v>1</v>
      </c>
      <c r="B470" t="s">
        <v>1</v>
      </c>
      <c r="C470" t="s">
        <v>205</v>
      </c>
      <c r="D470" t="s">
        <v>232</v>
      </c>
      <c r="E470">
        <v>11444</v>
      </c>
      <c r="F470">
        <v>1.145025</v>
      </c>
      <c r="G470">
        <v>1.1048020000000001</v>
      </c>
      <c r="H470">
        <v>1.08043</v>
      </c>
      <c r="I470">
        <v>1.0710150000000001</v>
      </c>
      <c r="J470">
        <v>1.0712440000000001</v>
      </c>
      <c r="K470">
        <v>1.1205799999999999</v>
      </c>
      <c r="L470">
        <v>1.1920090000000001</v>
      </c>
      <c r="M470">
        <v>1.513633</v>
      </c>
      <c r="N470">
        <v>2.0293510000000001</v>
      </c>
      <c r="O470">
        <v>2.4552040000000002</v>
      </c>
      <c r="P470">
        <v>2.7262110000000002</v>
      </c>
      <c r="Q470">
        <v>2.8696619999999999</v>
      </c>
      <c r="R470">
        <v>2.9014630000000001</v>
      </c>
      <c r="S470">
        <v>2.9375490000000002</v>
      </c>
      <c r="T470">
        <v>2.9720330000000001</v>
      </c>
      <c r="U470">
        <v>2.9515560000000001</v>
      </c>
      <c r="V470">
        <v>2.8166229999999999</v>
      </c>
      <c r="W470">
        <v>2.5357980000000002</v>
      </c>
      <c r="X470">
        <v>2.2743519999999999</v>
      </c>
      <c r="Y470">
        <v>2.0813630000000001</v>
      </c>
      <c r="Z470">
        <v>1.8917790000000001</v>
      </c>
      <c r="AA470">
        <v>1.6432709999999999</v>
      </c>
      <c r="AB470">
        <v>1.38819</v>
      </c>
      <c r="AC470">
        <v>1.2378359999999999</v>
      </c>
      <c r="AD470">
        <v>2.5515999999999998E-3</v>
      </c>
      <c r="AE470">
        <v>2.0411000000000001E-3</v>
      </c>
      <c r="AF470">
        <v>3.6998000000000001E-3</v>
      </c>
      <c r="AG470">
        <v>3.8191000000000002E-3</v>
      </c>
      <c r="AH470">
        <v>-6.9395000000000004E-3</v>
      </c>
      <c r="AI470">
        <v>1.055E-4</v>
      </c>
      <c r="AJ470">
        <v>1.9923199999999999E-2</v>
      </c>
      <c r="AK470">
        <v>2.7174299999999998E-2</v>
      </c>
      <c r="AL470">
        <v>4.2179599999999998E-2</v>
      </c>
      <c r="AM470">
        <v>4.8887300000000002E-2</v>
      </c>
      <c r="AN470">
        <v>6.3273800000000005E-2</v>
      </c>
      <c r="AO470">
        <v>6.3374700000000006E-2</v>
      </c>
      <c r="AP470">
        <v>6.7009799999999994E-2</v>
      </c>
      <c r="AQ470">
        <v>6.7637500000000003E-2</v>
      </c>
      <c r="AR470">
        <v>5.01804E-2</v>
      </c>
      <c r="AS470">
        <v>4.9026E-2</v>
      </c>
      <c r="AT470">
        <v>4.0653300000000003E-2</v>
      </c>
      <c r="AU470">
        <v>4.4450299999999998E-2</v>
      </c>
      <c r="AV470">
        <v>2.6429999999999999E-2</v>
      </c>
      <c r="AW470">
        <v>2.5391E-2</v>
      </c>
      <c r="AX470">
        <v>1.9953100000000001E-2</v>
      </c>
      <c r="AY470">
        <v>1.0330499999999999E-2</v>
      </c>
      <c r="AZ470">
        <v>-4.9417000000000003E-3</v>
      </c>
      <c r="BA470">
        <v>-2.4367999999999998E-3</v>
      </c>
      <c r="BB470">
        <v>1.35716E-2</v>
      </c>
      <c r="BC470">
        <v>1.2396900000000001E-2</v>
      </c>
      <c r="BD470">
        <v>1.4006299999999999E-2</v>
      </c>
      <c r="BE470">
        <v>1.42892E-2</v>
      </c>
      <c r="BF470">
        <v>3.388E-3</v>
      </c>
      <c r="BG470">
        <v>1.22259E-2</v>
      </c>
      <c r="BH470">
        <v>3.4065400000000003E-2</v>
      </c>
      <c r="BI470">
        <v>4.0281400000000002E-2</v>
      </c>
      <c r="BJ470">
        <v>5.57396E-2</v>
      </c>
      <c r="BK470">
        <v>6.5418599999999993E-2</v>
      </c>
      <c r="BL470">
        <v>8.0382499999999996E-2</v>
      </c>
      <c r="BM470">
        <v>8.2078200000000004E-2</v>
      </c>
      <c r="BN470">
        <v>8.6312799999999995E-2</v>
      </c>
      <c r="BO470">
        <v>8.7090000000000001E-2</v>
      </c>
      <c r="BP470">
        <v>7.1177799999999999E-2</v>
      </c>
      <c r="BQ470">
        <v>7.0821499999999996E-2</v>
      </c>
      <c r="BR470">
        <v>6.0227000000000003E-2</v>
      </c>
      <c r="BS470">
        <v>6.2541299999999994E-2</v>
      </c>
      <c r="BT470">
        <v>4.4482300000000002E-2</v>
      </c>
      <c r="BU470">
        <v>4.5435999999999997E-2</v>
      </c>
      <c r="BV470">
        <v>3.8206799999999999E-2</v>
      </c>
      <c r="BW470">
        <v>2.4885899999999999E-2</v>
      </c>
      <c r="BX470">
        <v>8.0538999999999993E-3</v>
      </c>
      <c r="BY470">
        <v>9.2790000000000008E-3</v>
      </c>
      <c r="BZ470">
        <v>2.1204000000000001E-2</v>
      </c>
      <c r="CA470">
        <v>1.9569300000000001E-2</v>
      </c>
      <c r="CB470">
        <v>2.11445E-2</v>
      </c>
      <c r="CC470">
        <v>2.1540799999999999E-2</v>
      </c>
      <c r="CD470">
        <v>1.0540900000000001E-2</v>
      </c>
      <c r="CE470">
        <v>2.0620400000000001E-2</v>
      </c>
      <c r="CF470">
        <v>4.3860299999999998E-2</v>
      </c>
      <c r="CG470">
        <v>4.9359399999999998E-2</v>
      </c>
      <c r="CH470">
        <v>6.51312E-2</v>
      </c>
      <c r="CI470">
        <v>7.6868099999999995E-2</v>
      </c>
      <c r="CJ470">
        <v>9.2231999999999995E-2</v>
      </c>
      <c r="CK470">
        <v>9.5032199999999997E-2</v>
      </c>
      <c r="CL470">
        <v>9.9681900000000004E-2</v>
      </c>
      <c r="CM470">
        <v>0.10056279999999999</v>
      </c>
      <c r="CN470">
        <v>8.5720500000000005E-2</v>
      </c>
      <c r="CO470">
        <v>8.5916999999999993E-2</v>
      </c>
      <c r="CP470">
        <v>7.3783600000000005E-2</v>
      </c>
      <c r="CQ470">
        <v>7.5070999999999999E-2</v>
      </c>
      <c r="CR470">
        <v>5.69852E-2</v>
      </c>
      <c r="CS470">
        <v>5.9319200000000002E-2</v>
      </c>
      <c r="CT470">
        <v>5.0849199999999997E-2</v>
      </c>
      <c r="CU470">
        <v>3.4966900000000002E-2</v>
      </c>
      <c r="CV470">
        <v>1.7054699999999999E-2</v>
      </c>
      <c r="CW470">
        <v>1.73933E-2</v>
      </c>
      <c r="CX470">
        <v>2.8836400000000002E-2</v>
      </c>
      <c r="CY470">
        <v>2.67417E-2</v>
      </c>
      <c r="CZ470">
        <v>2.8282700000000001E-2</v>
      </c>
      <c r="DA470">
        <v>2.8792399999999999E-2</v>
      </c>
      <c r="DB470">
        <v>1.76937E-2</v>
      </c>
      <c r="DC470">
        <v>2.9014999999999999E-2</v>
      </c>
      <c r="DD470">
        <v>5.36552E-2</v>
      </c>
      <c r="DE470">
        <v>5.8437299999999998E-2</v>
      </c>
      <c r="DF470">
        <v>7.45228E-2</v>
      </c>
      <c r="DG470">
        <v>8.8317599999999996E-2</v>
      </c>
      <c r="DH470">
        <v>0.1040814</v>
      </c>
      <c r="DI470">
        <v>0.1079861</v>
      </c>
      <c r="DJ470">
        <v>0.1130511</v>
      </c>
      <c r="DK470">
        <v>0.1140355</v>
      </c>
      <c r="DL470">
        <v>0.1002632</v>
      </c>
      <c r="DM470">
        <v>0.10101250000000001</v>
      </c>
      <c r="DN470">
        <v>8.7340299999999996E-2</v>
      </c>
      <c r="DO470">
        <v>8.7600800000000006E-2</v>
      </c>
      <c r="DP470">
        <v>6.94882E-2</v>
      </c>
      <c r="DQ470">
        <v>7.3202299999999998E-2</v>
      </c>
      <c r="DR470">
        <v>6.3491699999999998E-2</v>
      </c>
      <c r="DS470">
        <v>4.5047999999999998E-2</v>
      </c>
      <c r="DT470">
        <v>2.6055499999999999E-2</v>
      </c>
      <c r="DU470">
        <v>2.5507599999999998E-2</v>
      </c>
      <c r="DV470">
        <v>3.98564E-2</v>
      </c>
      <c r="DW470">
        <v>3.7097499999999999E-2</v>
      </c>
      <c r="DX470">
        <v>3.8589100000000001E-2</v>
      </c>
      <c r="DY470">
        <v>3.9262499999999999E-2</v>
      </c>
      <c r="DZ470">
        <v>2.8021299999999999E-2</v>
      </c>
      <c r="EA470">
        <v>4.1135400000000003E-2</v>
      </c>
      <c r="EB470">
        <v>6.7797499999999997E-2</v>
      </c>
      <c r="EC470">
        <v>7.1544399999999994E-2</v>
      </c>
      <c r="ED470">
        <v>8.80827E-2</v>
      </c>
      <c r="EE470">
        <v>0.10484889999999999</v>
      </c>
      <c r="EF470">
        <v>0.1211901</v>
      </c>
      <c r="EG470">
        <v>0.12668960000000001</v>
      </c>
      <c r="EH470">
        <v>0.132354</v>
      </c>
      <c r="EI470">
        <v>0.133488</v>
      </c>
      <c r="EJ470">
        <v>0.1212606</v>
      </c>
      <c r="EK470">
        <v>0.1228081</v>
      </c>
      <c r="EL470">
        <v>0.10691390000000001</v>
      </c>
      <c r="EM470">
        <v>0.1056918</v>
      </c>
      <c r="EN470">
        <v>8.7540499999999993E-2</v>
      </c>
      <c r="EO470">
        <v>9.3247300000000005E-2</v>
      </c>
      <c r="EP470">
        <v>8.1745300000000007E-2</v>
      </c>
      <c r="EQ470">
        <v>5.9603400000000001E-2</v>
      </c>
      <c r="ER470">
        <v>3.9051099999999998E-2</v>
      </c>
      <c r="ES470">
        <v>3.7223399999999997E-2</v>
      </c>
      <c r="ET470">
        <v>60.886200000000002</v>
      </c>
      <c r="EU470">
        <v>59.918340000000001</v>
      </c>
      <c r="EV470">
        <v>59.111660000000001</v>
      </c>
      <c r="EW470">
        <v>58.347389999999997</v>
      </c>
      <c r="EX470">
        <v>57.729660000000003</v>
      </c>
      <c r="EY470">
        <v>57.21902</v>
      </c>
      <c r="EZ470">
        <v>57.686500000000002</v>
      </c>
      <c r="FA470">
        <v>60.075710000000001</v>
      </c>
      <c r="FB470">
        <v>62.843580000000003</v>
      </c>
      <c r="FC470">
        <v>65.785979999999995</v>
      </c>
      <c r="FD470">
        <v>68.849630000000005</v>
      </c>
      <c r="FE470">
        <v>71.60445</v>
      </c>
      <c r="FF470">
        <v>73.736270000000005</v>
      </c>
      <c r="FG470">
        <v>75.357939999999999</v>
      </c>
      <c r="FH470">
        <v>76.375290000000007</v>
      </c>
      <c r="FI470">
        <v>76.890349999999998</v>
      </c>
      <c r="FJ470">
        <v>76.541309999999996</v>
      </c>
      <c r="FK470">
        <v>75.382940000000005</v>
      </c>
      <c r="FL470">
        <v>73.640389999999996</v>
      </c>
      <c r="FM470">
        <v>70.855419999999995</v>
      </c>
      <c r="FN470">
        <v>67.493129999999994</v>
      </c>
      <c r="FO470">
        <v>65.015240000000006</v>
      </c>
      <c r="FP470">
        <v>63.464120000000001</v>
      </c>
      <c r="FQ470">
        <v>62.088520000000003</v>
      </c>
      <c r="FR470">
        <v>1.2833499999999999E-2</v>
      </c>
      <c r="FS470">
        <v>1.48653E-2</v>
      </c>
      <c r="FT470">
        <v>2.0957799999999999E-2</v>
      </c>
    </row>
    <row r="471" spans="1:176" x14ac:dyDescent="0.2">
      <c r="A471" t="s">
        <v>1</v>
      </c>
      <c r="B471" t="s">
        <v>1</v>
      </c>
      <c r="C471" t="s">
        <v>205</v>
      </c>
      <c r="D471" t="s">
        <v>243</v>
      </c>
      <c r="E471">
        <v>11444</v>
      </c>
      <c r="F471">
        <v>1.1887570000000001</v>
      </c>
      <c r="G471">
        <v>1.1347309999999999</v>
      </c>
      <c r="H471">
        <v>1.1022479999999999</v>
      </c>
      <c r="I471">
        <v>1.1081490000000001</v>
      </c>
      <c r="J471">
        <v>1.1084879999999999</v>
      </c>
      <c r="K471">
        <v>1.1978709999999999</v>
      </c>
      <c r="L471">
        <v>1.27077</v>
      </c>
      <c r="M471">
        <v>1.6171009999999999</v>
      </c>
      <c r="N471">
        <v>2.1689919999999998</v>
      </c>
      <c r="O471">
        <v>2.637105</v>
      </c>
      <c r="P471">
        <v>2.931127</v>
      </c>
      <c r="Q471">
        <v>3.1180089999999998</v>
      </c>
      <c r="R471">
        <v>3.1486879999999999</v>
      </c>
      <c r="S471">
        <v>3.1881309999999998</v>
      </c>
      <c r="T471">
        <v>3.2543229999999999</v>
      </c>
      <c r="U471">
        <v>3.2307890000000001</v>
      </c>
      <c r="V471">
        <v>3.0384479999999998</v>
      </c>
      <c r="W471">
        <v>2.7077010000000001</v>
      </c>
      <c r="X471">
        <v>2.4219219999999999</v>
      </c>
      <c r="Y471">
        <v>2.2190110000000001</v>
      </c>
      <c r="Z471">
        <v>1.997625</v>
      </c>
      <c r="AA471">
        <v>1.738605</v>
      </c>
      <c r="AB471">
        <v>1.4988649999999999</v>
      </c>
      <c r="AC471">
        <v>1.3181080000000001</v>
      </c>
      <c r="AD471">
        <v>2.2163800000000001E-2</v>
      </c>
      <c r="AE471">
        <v>1.8739200000000001E-2</v>
      </c>
      <c r="AF471">
        <v>1.5632199999999999E-2</v>
      </c>
      <c r="AG471">
        <v>2.1261100000000002E-2</v>
      </c>
      <c r="AH471">
        <v>1.0922299999999999E-2</v>
      </c>
      <c r="AI471">
        <v>2.96884E-2</v>
      </c>
      <c r="AJ471">
        <v>4.9276300000000002E-2</v>
      </c>
      <c r="AK471">
        <v>3.8510500000000003E-2</v>
      </c>
      <c r="AL471">
        <v>5.01799E-2</v>
      </c>
      <c r="AM471">
        <v>7.0697499999999996E-2</v>
      </c>
      <c r="AN471">
        <v>9.5449900000000004E-2</v>
      </c>
      <c r="AO471">
        <v>0.1041579</v>
      </c>
      <c r="AP471">
        <v>8.5640400000000005E-2</v>
      </c>
      <c r="AQ471">
        <v>6.3419100000000006E-2</v>
      </c>
      <c r="AR471">
        <v>6.7101599999999997E-2</v>
      </c>
      <c r="AS471">
        <v>5.75595E-2</v>
      </c>
      <c r="AT471">
        <v>4.1947600000000002E-2</v>
      </c>
      <c r="AU471">
        <v>3.9231799999999997E-2</v>
      </c>
      <c r="AV471">
        <v>3.6769299999999998E-2</v>
      </c>
      <c r="AW471">
        <v>3.5628300000000002E-2</v>
      </c>
      <c r="AX471">
        <v>1.9120100000000001E-2</v>
      </c>
      <c r="AY471">
        <v>8.4329000000000001E-3</v>
      </c>
      <c r="AZ471">
        <v>2.5703000000000002E-3</v>
      </c>
      <c r="BA471">
        <v>-8.7620000000000005E-4</v>
      </c>
      <c r="BB471">
        <v>3.3183799999999999E-2</v>
      </c>
      <c r="BC471">
        <v>2.9094999999999999E-2</v>
      </c>
      <c r="BD471">
        <v>2.5938599999999999E-2</v>
      </c>
      <c r="BE471">
        <v>3.1731299999999997E-2</v>
      </c>
      <c r="BF471">
        <v>2.1249899999999999E-2</v>
      </c>
      <c r="BG471">
        <v>4.18088E-2</v>
      </c>
      <c r="BH471">
        <v>6.3418600000000006E-2</v>
      </c>
      <c r="BI471">
        <v>5.1617700000000002E-2</v>
      </c>
      <c r="BJ471">
        <v>6.3739900000000002E-2</v>
      </c>
      <c r="BK471">
        <v>8.7228799999999995E-2</v>
      </c>
      <c r="BL471">
        <v>0.11255859999999999</v>
      </c>
      <c r="BM471">
        <v>0.1228614</v>
      </c>
      <c r="BN471">
        <v>0.1049433</v>
      </c>
      <c r="BO471">
        <v>8.2871600000000004E-2</v>
      </c>
      <c r="BP471">
        <v>8.8098999999999997E-2</v>
      </c>
      <c r="BQ471">
        <v>7.9354999999999995E-2</v>
      </c>
      <c r="BR471">
        <v>6.1521300000000001E-2</v>
      </c>
      <c r="BS471">
        <v>5.73228E-2</v>
      </c>
      <c r="BT471">
        <v>5.4821500000000002E-2</v>
      </c>
      <c r="BU471">
        <v>5.5673300000000002E-2</v>
      </c>
      <c r="BV471">
        <v>3.7373799999999999E-2</v>
      </c>
      <c r="BW471">
        <v>2.29883E-2</v>
      </c>
      <c r="BX471">
        <v>1.5566E-2</v>
      </c>
      <c r="BY471">
        <v>1.08396E-2</v>
      </c>
      <c r="BZ471">
        <v>4.0816199999999997E-2</v>
      </c>
      <c r="CA471">
        <v>3.6267399999999998E-2</v>
      </c>
      <c r="CB471">
        <v>3.3076800000000003E-2</v>
      </c>
      <c r="CC471">
        <v>3.8982900000000001E-2</v>
      </c>
      <c r="CD471">
        <v>2.8402699999999999E-2</v>
      </c>
      <c r="CE471">
        <v>5.0203299999999999E-2</v>
      </c>
      <c r="CF471">
        <v>7.3213399999999998E-2</v>
      </c>
      <c r="CG471">
        <v>6.0695600000000002E-2</v>
      </c>
      <c r="CH471">
        <v>7.3131500000000002E-2</v>
      </c>
      <c r="CI471">
        <v>9.8678299999999997E-2</v>
      </c>
      <c r="CJ471">
        <v>0.12440809999999999</v>
      </c>
      <c r="CK471">
        <v>0.1358154</v>
      </c>
      <c r="CL471">
        <v>0.1183125</v>
      </c>
      <c r="CM471">
        <v>9.6344299999999994E-2</v>
      </c>
      <c r="CN471">
        <v>0.1026417</v>
      </c>
      <c r="CO471">
        <v>9.4450500000000007E-2</v>
      </c>
      <c r="CP471">
        <v>7.5077900000000003E-2</v>
      </c>
      <c r="CQ471">
        <v>6.9852600000000001E-2</v>
      </c>
      <c r="CR471">
        <v>6.7324499999999995E-2</v>
      </c>
      <c r="CS471">
        <v>6.9556400000000004E-2</v>
      </c>
      <c r="CT471">
        <v>5.0016199999999997E-2</v>
      </c>
      <c r="CU471">
        <v>3.3069399999999999E-2</v>
      </c>
      <c r="CV471">
        <v>2.45667E-2</v>
      </c>
      <c r="CW471">
        <v>1.8953999999999999E-2</v>
      </c>
      <c r="CX471">
        <v>4.8448600000000001E-2</v>
      </c>
      <c r="CY471">
        <v>4.3439899999999997E-2</v>
      </c>
      <c r="CZ471">
        <v>4.0215000000000001E-2</v>
      </c>
      <c r="DA471">
        <v>4.6234400000000002E-2</v>
      </c>
      <c r="DB471">
        <v>3.55556E-2</v>
      </c>
      <c r="DC471">
        <v>5.8597900000000001E-2</v>
      </c>
      <c r="DD471">
        <v>8.3008299999999993E-2</v>
      </c>
      <c r="DE471">
        <v>6.9773500000000002E-2</v>
      </c>
      <c r="DF471">
        <v>8.2523100000000002E-2</v>
      </c>
      <c r="DG471">
        <v>0.1101279</v>
      </c>
      <c r="DH471">
        <v>0.1362575</v>
      </c>
      <c r="DI471">
        <v>0.14876929999999999</v>
      </c>
      <c r="DJ471">
        <v>0.13168170000000001</v>
      </c>
      <c r="DK471">
        <v>0.1098171</v>
      </c>
      <c r="DL471">
        <v>0.11718439999999999</v>
      </c>
      <c r="DM471">
        <v>0.109546</v>
      </c>
      <c r="DN471">
        <v>8.8634599999999994E-2</v>
      </c>
      <c r="DO471">
        <v>8.2382300000000006E-2</v>
      </c>
      <c r="DP471">
        <v>7.9827400000000007E-2</v>
      </c>
      <c r="DQ471">
        <v>8.34395E-2</v>
      </c>
      <c r="DR471">
        <v>6.2658599999999995E-2</v>
      </c>
      <c r="DS471">
        <v>4.3150399999999998E-2</v>
      </c>
      <c r="DT471">
        <v>3.35675E-2</v>
      </c>
      <c r="DU471">
        <v>2.70683E-2</v>
      </c>
      <c r="DV471">
        <v>5.9468600000000003E-2</v>
      </c>
      <c r="DW471">
        <v>5.3795700000000002E-2</v>
      </c>
      <c r="DX471">
        <v>5.0521499999999997E-2</v>
      </c>
      <c r="DY471">
        <v>5.6704600000000001E-2</v>
      </c>
      <c r="DZ471">
        <v>4.5883100000000003E-2</v>
      </c>
      <c r="EA471">
        <v>7.0718299999999998E-2</v>
      </c>
      <c r="EB471">
        <v>9.7150600000000004E-2</v>
      </c>
      <c r="EC471">
        <v>8.2880700000000002E-2</v>
      </c>
      <c r="ED471">
        <v>9.6083000000000002E-2</v>
      </c>
      <c r="EE471">
        <v>0.1266591</v>
      </c>
      <c r="EF471">
        <v>0.15336620000000001</v>
      </c>
      <c r="EG471">
        <v>0.1674728</v>
      </c>
      <c r="EH471">
        <v>0.1509846</v>
      </c>
      <c r="EI471">
        <v>0.12926960000000001</v>
      </c>
      <c r="EJ471">
        <v>0.13818179999999999</v>
      </c>
      <c r="EK471">
        <v>0.1313415</v>
      </c>
      <c r="EL471">
        <v>0.1082082</v>
      </c>
      <c r="EM471">
        <v>0.1004733</v>
      </c>
      <c r="EN471">
        <v>9.78797E-2</v>
      </c>
      <c r="EO471">
        <v>0.1034846</v>
      </c>
      <c r="EP471">
        <v>8.0912300000000006E-2</v>
      </c>
      <c r="EQ471">
        <v>5.7705899999999997E-2</v>
      </c>
      <c r="ER471">
        <v>4.6563100000000003E-2</v>
      </c>
      <c r="ES471">
        <v>3.8784100000000002E-2</v>
      </c>
      <c r="ET471">
        <v>66.971630000000005</v>
      </c>
      <c r="EU471">
        <v>65.597560000000001</v>
      </c>
      <c r="EV471">
        <v>64.256320000000002</v>
      </c>
      <c r="EW471">
        <v>63.152830000000002</v>
      </c>
      <c r="EX471">
        <v>62.478340000000003</v>
      </c>
      <c r="EY471">
        <v>61.86835</v>
      </c>
      <c r="EZ471">
        <v>62.551430000000003</v>
      </c>
      <c r="FA471">
        <v>65.65643</v>
      </c>
      <c r="FB471">
        <v>70.110919999999993</v>
      </c>
      <c r="FC471">
        <v>73.80189</v>
      </c>
      <c r="FD471">
        <v>77.562790000000007</v>
      </c>
      <c r="FE471">
        <v>81.161249999999995</v>
      </c>
      <c r="FF471">
        <v>83.530829999999995</v>
      </c>
      <c r="FG471">
        <v>84.717830000000006</v>
      </c>
      <c r="FH471">
        <v>85.712680000000006</v>
      </c>
      <c r="FI471">
        <v>86.252420000000001</v>
      </c>
      <c r="FJ471">
        <v>85.476690000000005</v>
      </c>
      <c r="FK471">
        <v>84.107770000000002</v>
      </c>
      <c r="FL471">
        <v>81.952219999999997</v>
      </c>
      <c r="FM471">
        <v>78.144970000000001</v>
      </c>
      <c r="FN471">
        <v>73.721599999999995</v>
      </c>
      <c r="FO471">
        <v>70.669749999999993</v>
      </c>
      <c r="FP471">
        <v>68.850949999999997</v>
      </c>
      <c r="FQ471">
        <v>66.907660000000007</v>
      </c>
      <c r="FR471">
        <v>1.2833499999999999E-2</v>
      </c>
      <c r="FS471">
        <v>1.48653E-2</v>
      </c>
      <c r="FT471">
        <v>2.0957799999999999E-2</v>
      </c>
    </row>
    <row r="472" spans="1:176" x14ac:dyDescent="0.2">
      <c r="A472" t="s">
        <v>1</v>
      </c>
      <c r="B472" t="s">
        <v>1</v>
      </c>
      <c r="C472" t="s">
        <v>205</v>
      </c>
      <c r="D472" t="s">
        <v>233</v>
      </c>
      <c r="E472">
        <v>11444</v>
      </c>
      <c r="F472">
        <v>1.0472319999999999</v>
      </c>
      <c r="G472">
        <v>1.0109649999999999</v>
      </c>
      <c r="H472">
        <v>1.0013080000000001</v>
      </c>
      <c r="I472">
        <v>1.004189</v>
      </c>
      <c r="J472">
        <v>1.031094</v>
      </c>
      <c r="K472">
        <v>1.1058079999999999</v>
      </c>
      <c r="L472">
        <v>1.237376</v>
      </c>
      <c r="M472">
        <v>1.47061</v>
      </c>
      <c r="N472">
        <v>1.9193739999999999</v>
      </c>
      <c r="O472">
        <v>2.2534890000000001</v>
      </c>
      <c r="P472">
        <v>2.4391419999999999</v>
      </c>
      <c r="Q472">
        <v>2.486208</v>
      </c>
      <c r="R472">
        <v>2.4416410000000002</v>
      </c>
      <c r="S472">
        <v>2.4237929999999999</v>
      </c>
      <c r="T472">
        <v>2.4088609999999999</v>
      </c>
      <c r="U472">
        <v>2.3608859999999998</v>
      </c>
      <c r="V472">
        <v>2.2691539999999999</v>
      </c>
      <c r="W472">
        <v>2.0649280000000001</v>
      </c>
      <c r="X472">
        <v>1.970153</v>
      </c>
      <c r="Y472">
        <v>1.972979</v>
      </c>
      <c r="Z472">
        <v>1.7599450000000001</v>
      </c>
      <c r="AA472">
        <v>1.464872</v>
      </c>
      <c r="AB472">
        <v>1.252319</v>
      </c>
      <c r="AC472">
        <v>1.128555</v>
      </c>
      <c r="AD472">
        <v>3.1731599999999999E-2</v>
      </c>
      <c r="AE472">
        <v>2.95792E-2</v>
      </c>
      <c r="AF472">
        <v>3.3194599999999998E-2</v>
      </c>
      <c r="AG472">
        <v>3.0748000000000001E-2</v>
      </c>
      <c r="AH472">
        <v>2.54548E-2</v>
      </c>
      <c r="AI472">
        <v>2.3194300000000001E-2</v>
      </c>
      <c r="AJ472">
        <v>1.8436500000000001E-2</v>
      </c>
      <c r="AK472">
        <v>2.7091799999999999E-2</v>
      </c>
      <c r="AL472">
        <v>3.2584099999999998E-2</v>
      </c>
      <c r="AM472">
        <v>2.20243E-2</v>
      </c>
      <c r="AN472">
        <v>2.4792700000000001E-2</v>
      </c>
      <c r="AO472">
        <v>3.0525699999999999E-2</v>
      </c>
      <c r="AP472">
        <v>4.6201899999999997E-2</v>
      </c>
      <c r="AQ472">
        <v>5.5730300000000003E-2</v>
      </c>
      <c r="AR472">
        <v>5.95218E-2</v>
      </c>
      <c r="AS472">
        <v>5.1948599999999998E-2</v>
      </c>
      <c r="AT472">
        <v>5.7861099999999999E-2</v>
      </c>
      <c r="AU472">
        <v>5.2786300000000001E-2</v>
      </c>
      <c r="AV472">
        <v>4.6108000000000003E-2</v>
      </c>
      <c r="AW472">
        <v>6.7281400000000005E-2</v>
      </c>
      <c r="AX472" s="61">
        <v>6.2458899999999998E-2</v>
      </c>
      <c r="AY472">
        <v>6.03075E-2</v>
      </c>
      <c r="AZ472">
        <v>3.5360999999999997E-2</v>
      </c>
      <c r="BA472">
        <v>3.37212E-2</v>
      </c>
      <c r="BB472">
        <v>3.7359799999999999E-2</v>
      </c>
      <c r="BC472">
        <v>3.5147400000000002E-2</v>
      </c>
      <c r="BD472">
        <v>3.8466800000000002E-2</v>
      </c>
      <c r="BE472">
        <v>3.54311E-2</v>
      </c>
      <c r="BF472">
        <v>3.0288900000000001E-2</v>
      </c>
      <c r="BG472">
        <v>2.8635000000000001E-2</v>
      </c>
      <c r="BH472">
        <v>2.5139700000000001E-2</v>
      </c>
      <c r="BI472">
        <v>3.4599600000000001E-2</v>
      </c>
      <c r="BJ472">
        <v>4.1730299999999998E-2</v>
      </c>
      <c r="BK472">
        <v>3.1153299999999998E-2</v>
      </c>
      <c r="BL472">
        <v>3.3797099999999997E-2</v>
      </c>
      <c r="BM472">
        <v>4.0475900000000002E-2</v>
      </c>
      <c r="BN472">
        <v>5.61807E-2</v>
      </c>
      <c r="BO472">
        <v>6.5306100000000006E-2</v>
      </c>
      <c r="BP472">
        <v>6.9131200000000004E-2</v>
      </c>
      <c r="BQ472">
        <v>6.1645199999999997E-2</v>
      </c>
      <c r="BR472">
        <v>6.7168000000000005E-2</v>
      </c>
      <c r="BS472">
        <v>6.3034699999999999E-2</v>
      </c>
      <c r="BT472">
        <v>5.8583299999999998E-2</v>
      </c>
      <c r="BU472">
        <v>7.8341900000000006E-2</v>
      </c>
      <c r="BV472">
        <v>7.1977700000000006E-2</v>
      </c>
      <c r="BW472">
        <v>6.7192199999999994E-2</v>
      </c>
      <c r="BX472">
        <v>4.0670600000000001E-2</v>
      </c>
      <c r="BY472">
        <v>3.8949999999999999E-2</v>
      </c>
      <c r="BZ472">
        <v>4.1257799999999997E-2</v>
      </c>
      <c r="CA472">
        <v>3.9003900000000001E-2</v>
      </c>
      <c r="CB472">
        <v>4.21184E-2</v>
      </c>
      <c r="CC472">
        <v>3.8674699999999999E-2</v>
      </c>
      <c r="CD472">
        <v>3.3637100000000003E-2</v>
      </c>
      <c r="CE472">
        <v>3.2403099999999997E-2</v>
      </c>
      <c r="CF472">
        <v>2.9782300000000001E-2</v>
      </c>
      <c r="CG472">
        <v>3.9799500000000002E-2</v>
      </c>
      <c r="CH472">
        <v>4.8064999999999997E-2</v>
      </c>
      <c r="CI472">
        <v>3.7476000000000002E-2</v>
      </c>
      <c r="CJ472">
        <v>4.00335E-2</v>
      </c>
      <c r="CK472">
        <v>4.73675E-2</v>
      </c>
      <c r="CL472">
        <v>6.3091999999999995E-2</v>
      </c>
      <c r="CM472">
        <v>7.1938199999999994E-2</v>
      </c>
      <c r="CN472">
        <v>7.5786699999999999E-2</v>
      </c>
      <c r="CO472">
        <v>6.8361099999999994E-2</v>
      </c>
      <c r="CP472">
        <v>7.3613899999999996E-2</v>
      </c>
      <c r="CQ472">
        <v>7.0132799999999995E-2</v>
      </c>
      <c r="CR472">
        <v>6.7223699999999997E-2</v>
      </c>
      <c r="CS472">
        <v>8.6002300000000004E-2</v>
      </c>
      <c r="CT472">
        <v>7.8570399999999999E-2</v>
      </c>
      <c r="CU472">
        <v>7.1960499999999997E-2</v>
      </c>
      <c r="CV472">
        <v>4.4348100000000001E-2</v>
      </c>
      <c r="CW472">
        <v>4.2571400000000002E-2</v>
      </c>
      <c r="CX472">
        <v>4.5155899999999999E-2</v>
      </c>
      <c r="CY472">
        <v>4.28604E-2</v>
      </c>
      <c r="CZ472">
        <v>4.5769900000000002E-2</v>
      </c>
      <c r="DA472">
        <v>4.1918200000000003E-2</v>
      </c>
      <c r="DB472">
        <v>3.6985200000000003E-2</v>
      </c>
      <c r="DC472">
        <v>3.6171300000000003E-2</v>
      </c>
      <c r="DD472">
        <v>3.4424999999999997E-2</v>
      </c>
      <c r="DE472">
        <v>4.4999400000000002E-2</v>
      </c>
      <c r="DF472">
        <v>5.4399599999999999E-2</v>
      </c>
      <c r="DG472">
        <v>4.3798700000000003E-2</v>
      </c>
      <c r="DH472">
        <v>4.6269999999999999E-2</v>
      </c>
      <c r="DI472">
        <v>5.4259000000000002E-2</v>
      </c>
      <c r="DJ472">
        <v>7.0003200000000002E-2</v>
      </c>
      <c r="DK472">
        <v>7.8570399999999999E-2</v>
      </c>
      <c r="DL472">
        <v>8.2442199999999993E-2</v>
      </c>
      <c r="DM472">
        <v>7.5076900000000002E-2</v>
      </c>
      <c r="DN472">
        <v>8.00598E-2</v>
      </c>
      <c r="DO472">
        <v>7.7230800000000002E-2</v>
      </c>
      <c r="DP472">
        <v>7.5864000000000001E-2</v>
      </c>
      <c r="DQ472">
        <v>9.3662800000000004E-2</v>
      </c>
      <c r="DR472">
        <v>8.5163100000000005E-2</v>
      </c>
      <c r="DS472">
        <v>7.67288E-2</v>
      </c>
      <c r="DT472">
        <v>4.8025499999999999E-2</v>
      </c>
      <c r="DU472">
        <v>4.6192799999999999E-2</v>
      </c>
      <c r="DV472">
        <v>5.0784099999999999E-2</v>
      </c>
      <c r="DW472">
        <v>4.8428699999999998E-2</v>
      </c>
      <c r="DX472">
        <v>5.10421E-2</v>
      </c>
      <c r="DY472">
        <v>4.6601299999999998E-2</v>
      </c>
      <c r="DZ472">
        <v>4.1819299999999997E-2</v>
      </c>
      <c r="EA472">
        <v>4.16119E-2</v>
      </c>
      <c r="EB472">
        <v>4.1128199999999997E-2</v>
      </c>
      <c r="EC472">
        <v>5.25073E-2</v>
      </c>
      <c r="ED472">
        <v>6.3545900000000002E-2</v>
      </c>
      <c r="EE472">
        <v>5.2927599999999998E-2</v>
      </c>
      <c r="EF472">
        <v>5.5274400000000001E-2</v>
      </c>
      <c r="EG472">
        <v>6.4209299999999997E-2</v>
      </c>
      <c r="EH472">
        <v>7.9981999999999998E-2</v>
      </c>
      <c r="EI472">
        <v>8.8146199999999994E-2</v>
      </c>
      <c r="EJ472">
        <v>9.2051599999999997E-2</v>
      </c>
      <c r="EK472">
        <v>8.4773600000000005E-2</v>
      </c>
      <c r="EL472">
        <v>8.9366699999999993E-2</v>
      </c>
      <c r="EM472">
        <v>8.7479299999999996E-2</v>
      </c>
      <c r="EN472">
        <v>8.8339399999999998E-2</v>
      </c>
      <c r="EO472">
        <v>0.1047232</v>
      </c>
      <c r="EP472">
        <v>9.4681899999999999E-2</v>
      </c>
      <c r="EQ472">
        <v>8.3613400000000004E-2</v>
      </c>
      <c r="ER472">
        <v>5.3335199999999999E-2</v>
      </c>
      <c r="ES472">
        <v>5.1421599999999998E-2</v>
      </c>
      <c r="ET472">
        <v>53.657299999999999</v>
      </c>
      <c r="EU472">
        <v>52.853760000000001</v>
      </c>
      <c r="EV472">
        <v>52.176659999999998</v>
      </c>
      <c r="EW472">
        <v>51.643819999999998</v>
      </c>
      <c r="EX472">
        <v>51.214880000000001</v>
      </c>
      <c r="EY472">
        <v>50.822270000000003</v>
      </c>
      <c r="EZ472">
        <v>50.469670000000001</v>
      </c>
      <c r="FA472">
        <v>50.828240000000001</v>
      </c>
      <c r="FB472">
        <v>53.177790000000002</v>
      </c>
      <c r="FC472">
        <v>56.410319999999999</v>
      </c>
      <c r="FD472">
        <v>59.178150000000002</v>
      </c>
      <c r="FE472">
        <v>61.434910000000002</v>
      </c>
      <c r="FF472">
        <v>63.19603</v>
      </c>
      <c r="FG472">
        <v>64.641270000000006</v>
      </c>
      <c r="FH472">
        <v>65.605559999999997</v>
      </c>
      <c r="FI472">
        <v>66.161389999999997</v>
      </c>
      <c r="FJ472">
        <v>65.688509999999994</v>
      </c>
      <c r="FK472">
        <v>64.342870000000005</v>
      </c>
      <c r="FL472">
        <v>62.293610000000001</v>
      </c>
      <c r="FM472">
        <v>59.939439999999998</v>
      </c>
      <c r="FN472">
        <v>58.117460000000001</v>
      </c>
      <c r="FO472">
        <v>56.700569999999999</v>
      </c>
      <c r="FP472">
        <v>55.497709999999998</v>
      </c>
      <c r="FQ472">
        <v>54.433349999999997</v>
      </c>
      <c r="FR472">
        <v>6.3615E-3</v>
      </c>
      <c r="FS472">
        <v>8.6342999999999993E-3</v>
      </c>
      <c r="FT472">
        <v>0</v>
      </c>
    </row>
    <row r="473" spans="1:176" x14ac:dyDescent="0.2">
      <c r="A473" t="s">
        <v>1</v>
      </c>
      <c r="B473" t="s">
        <v>1</v>
      </c>
      <c r="C473" t="s">
        <v>205</v>
      </c>
      <c r="D473" t="s">
        <v>244</v>
      </c>
      <c r="E473">
        <v>11444</v>
      </c>
      <c r="F473">
        <v>1.024939</v>
      </c>
      <c r="G473">
        <v>1.0020530000000001</v>
      </c>
      <c r="H473">
        <v>0.99393589999999998</v>
      </c>
      <c r="I473">
        <v>0.99711419999999995</v>
      </c>
      <c r="J473">
        <v>1.0297160000000001</v>
      </c>
      <c r="K473">
        <v>1.110242</v>
      </c>
      <c r="L473">
        <v>1.2376750000000001</v>
      </c>
      <c r="M473">
        <v>1.4485239999999999</v>
      </c>
      <c r="N473">
        <v>1.897524</v>
      </c>
      <c r="O473">
        <v>2.2023709999999999</v>
      </c>
      <c r="P473">
        <v>2.3718020000000002</v>
      </c>
      <c r="Q473">
        <v>2.4137270000000002</v>
      </c>
      <c r="R473">
        <v>2.355429</v>
      </c>
      <c r="S473">
        <v>2.350088</v>
      </c>
      <c r="T473">
        <v>2.3281679999999998</v>
      </c>
      <c r="U473">
        <v>2.2649379999999999</v>
      </c>
      <c r="V473">
        <v>2.135561</v>
      </c>
      <c r="W473">
        <v>1.8970340000000001</v>
      </c>
      <c r="X473">
        <v>1.7416290000000001</v>
      </c>
      <c r="Y473">
        <v>1.7515499999999999</v>
      </c>
      <c r="Z473">
        <v>1.6557170000000001</v>
      </c>
      <c r="AA473">
        <v>1.4186399999999999</v>
      </c>
      <c r="AB473">
        <v>1.25871</v>
      </c>
      <c r="AC473">
        <v>1.151807</v>
      </c>
      <c r="AD473">
        <v>2.0841800000000001E-2</v>
      </c>
      <c r="AE473">
        <v>2.0996799999999999E-2</v>
      </c>
      <c r="AF473">
        <v>2.3661600000000001E-2</v>
      </c>
      <c r="AG473">
        <v>2.26336E-2</v>
      </c>
      <c r="AH473">
        <v>2.6026000000000001E-2</v>
      </c>
      <c r="AI473">
        <v>2.5795499999999999E-2</v>
      </c>
      <c r="AJ473">
        <v>1.7320800000000001E-2</v>
      </c>
      <c r="AK473">
        <v>3.5969000000000001E-2</v>
      </c>
      <c r="AL473">
        <v>3.7889100000000002E-2</v>
      </c>
      <c r="AM473">
        <v>2.4405400000000001E-2</v>
      </c>
      <c r="AN473">
        <v>3.2980700000000002E-2</v>
      </c>
      <c r="AO473">
        <v>3.8781200000000002E-2</v>
      </c>
      <c r="AP473">
        <v>3.8572799999999997E-2</v>
      </c>
      <c r="AQ473">
        <v>4.6631199999999998E-2</v>
      </c>
      <c r="AR473">
        <v>3.8356700000000001E-2</v>
      </c>
      <c r="AS473">
        <v>3.0396099999999999E-2</v>
      </c>
      <c r="AT473">
        <v>3.3895700000000001E-2</v>
      </c>
      <c r="AU473">
        <v>3.1982099999999999E-2</v>
      </c>
      <c r="AV473">
        <v>4.9549299999999998E-2</v>
      </c>
      <c r="AW473" s="61">
        <v>7.26435E-2</v>
      </c>
      <c r="AX473">
        <v>6.8301600000000004E-2</v>
      </c>
      <c r="AY473">
        <v>6.11219E-2</v>
      </c>
      <c r="AZ473">
        <v>3.2940299999999999E-2</v>
      </c>
      <c r="BA473">
        <v>2.4910600000000001E-2</v>
      </c>
      <c r="BB473">
        <v>2.647E-2</v>
      </c>
      <c r="BC473">
        <v>2.6565100000000001E-2</v>
      </c>
      <c r="BD473">
        <v>2.8933799999999999E-2</v>
      </c>
      <c r="BE473">
        <v>2.7316699999999999E-2</v>
      </c>
      <c r="BF473">
        <v>3.0860200000000001E-2</v>
      </c>
      <c r="BG473">
        <v>3.1236099999999999E-2</v>
      </c>
      <c r="BH473">
        <v>2.4024E-2</v>
      </c>
      <c r="BI473">
        <v>4.3476800000000003E-2</v>
      </c>
      <c r="BJ473">
        <v>4.7035300000000002E-2</v>
      </c>
      <c r="BK473">
        <v>3.3534300000000003E-2</v>
      </c>
      <c r="BL473">
        <v>4.19852E-2</v>
      </c>
      <c r="BM473">
        <v>4.8731400000000001E-2</v>
      </c>
      <c r="BN473">
        <v>4.85516E-2</v>
      </c>
      <c r="BO473">
        <v>5.6207E-2</v>
      </c>
      <c r="BP473">
        <v>4.7966200000000001E-2</v>
      </c>
      <c r="BQ473">
        <v>4.0092700000000002E-2</v>
      </c>
      <c r="BR473">
        <v>4.3202499999999998E-2</v>
      </c>
      <c r="BS473">
        <v>4.22306E-2</v>
      </c>
      <c r="BT473">
        <v>6.2024700000000002E-2</v>
      </c>
      <c r="BU473">
        <v>8.3704000000000001E-2</v>
      </c>
      <c r="BV473">
        <v>7.7820399999999998E-2</v>
      </c>
      <c r="BW473">
        <v>6.8006499999999998E-2</v>
      </c>
      <c r="BX473">
        <v>3.8249999999999999E-2</v>
      </c>
      <c r="BY473">
        <v>3.0139300000000001E-2</v>
      </c>
      <c r="BZ473">
        <v>3.0367999999999999E-2</v>
      </c>
      <c r="CA473">
        <v>3.04216E-2</v>
      </c>
      <c r="CB473">
        <v>3.2585299999999998E-2</v>
      </c>
      <c r="CC473">
        <v>3.0560299999999999E-2</v>
      </c>
      <c r="CD473">
        <v>3.4208299999999997E-2</v>
      </c>
      <c r="CE473">
        <v>3.5004300000000002E-2</v>
      </c>
      <c r="CF473">
        <v>2.86666E-2</v>
      </c>
      <c r="CG473">
        <v>4.8676700000000003E-2</v>
      </c>
      <c r="CH473">
        <v>5.3370000000000001E-2</v>
      </c>
      <c r="CI473">
        <v>3.9856999999999997E-2</v>
      </c>
      <c r="CJ473">
        <v>4.8221600000000003E-2</v>
      </c>
      <c r="CK473">
        <v>5.5622999999999999E-2</v>
      </c>
      <c r="CL473">
        <v>5.5462900000000002E-2</v>
      </c>
      <c r="CM473">
        <v>6.2839199999999998E-2</v>
      </c>
      <c r="CN473">
        <v>5.4621599999999999E-2</v>
      </c>
      <c r="CO473">
        <v>4.6808599999999999E-2</v>
      </c>
      <c r="CP473">
        <v>4.9648400000000002E-2</v>
      </c>
      <c r="CQ473">
        <v>4.9328700000000003E-2</v>
      </c>
      <c r="CR473">
        <v>7.0665099999999995E-2</v>
      </c>
      <c r="CS473">
        <v>9.1364500000000001E-2</v>
      </c>
      <c r="CT473">
        <v>8.4413100000000005E-2</v>
      </c>
      <c r="CU473">
        <v>7.2774800000000001E-2</v>
      </c>
      <c r="CV473">
        <v>4.1927399999999997E-2</v>
      </c>
      <c r="CW473">
        <v>3.3760800000000001E-2</v>
      </c>
      <c r="CX473">
        <v>3.4266100000000001E-2</v>
      </c>
      <c r="CY473">
        <v>3.4278099999999999E-2</v>
      </c>
      <c r="CZ473">
        <v>3.6236900000000002E-2</v>
      </c>
      <c r="DA473">
        <v>3.3803800000000002E-2</v>
      </c>
      <c r="DB473">
        <v>3.75565E-2</v>
      </c>
      <c r="DC473">
        <v>3.8772500000000001E-2</v>
      </c>
      <c r="DD473">
        <v>3.3309199999999997E-2</v>
      </c>
      <c r="DE473">
        <v>5.38767E-2</v>
      </c>
      <c r="DF473">
        <v>5.9704599999999997E-2</v>
      </c>
      <c r="DG473">
        <v>4.6179699999999997E-2</v>
      </c>
      <c r="DH473">
        <v>5.4457999999999999E-2</v>
      </c>
      <c r="DI473">
        <v>6.2514500000000001E-2</v>
      </c>
      <c r="DJ473">
        <v>6.2374199999999998E-2</v>
      </c>
      <c r="DK473">
        <v>6.94713E-2</v>
      </c>
      <c r="DL473">
        <v>6.1277100000000001E-2</v>
      </c>
      <c r="DM473">
        <v>5.35244E-2</v>
      </c>
      <c r="DN473">
        <v>5.6094400000000003E-2</v>
      </c>
      <c r="DO473">
        <v>5.6426700000000003E-2</v>
      </c>
      <c r="DP473">
        <v>7.9305399999999998E-2</v>
      </c>
      <c r="DQ473">
        <v>9.9024899999999999E-2</v>
      </c>
      <c r="DR473">
        <v>9.1005799999999998E-2</v>
      </c>
      <c r="DS473">
        <v>7.7543100000000004E-2</v>
      </c>
      <c r="DT473">
        <v>4.5604899999999997E-2</v>
      </c>
      <c r="DU473">
        <v>3.7382199999999997E-2</v>
      </c>
      <c r="DV473">
        <v>3.9894300000000001E-2</v>
      </c>
      <c r="DW473">
        <v>3.9846300000000001E-2</v>
      </c>
      <c r="DX473">
        <v>4.15091E-2</v>
      </c>
      <c r="DY473">
        <v>3.8486899999999998E-2</v>
      </c>
      <c r="DZ473">
        <v>4.2390600000000001E-2</v>
      </c>
      <c r="EA473">
        <v>4.4213099999999998E-2</v>
      </c>
      <c r="EB473">
        <v>4.0012399999999997E-2</v>
      </c>
      <c r="EC473">
        <v>6.1384500000000002E-2</v>
      </c>
      <c r="ED473">
        <v>6.8850800000000004E-2</v>
      </c>
      <c r="EE473">
        <v>5.5308599999999999E-2</v>
      </c>
      <c r="EF473">
        <v>6.3462400000000002E-2</v>
      </c>
      <c r="EG473">
        <v>7.2464799999999996E-2</v>
      </c>
      <c r="EH473">
        <v>7.2353000000000001E-2</v>
      </c>
      <c r="EI473">
        <v>7.9047099999999995E-2</v>
      </c>
      <c r="EJ473">
        <v>7.0886599999999994E-2</v>
      </c>
      <c r="EK473">
        <v>6.3221100000000002E-2</v>
      </c>
      <c r="EL473">
        <v>6.5401200000000007E-2</v>
      </c>
      <c r="EM473">
        <v>6.6675200000000004E-2</v>
      </c>
      <c r="EN473">
        <v>9.1780799999999996E-2</v>
      </c>
      <c r="EO473">
        <v>0.1100854</v>
      </c>
      <c r="EP473">
        <v>0.10052460000000001</v>
      </c>
      <c r="EQ473">
        <v>8.4427699999999994E-2</v>
      </c>
      <c r="ER473">
        <v>5.0914500000000001E-2</v>
      </c>
      <c r="ES473">
        <v>4.2611000000000003E-2</v>
      </c>
      <c r="ET473">
        <v>48.66901</v>
      </c>
      <c r="EU473">
        <v>47.96754</v>
      </c>
      <c r="EV473">
        <v>47.544490000000003</v>
      </c>
      <c r="EW473">
        <v>47.346469999999997</v>
      </c>
      <c r="EX473">
        <v>47.338679999999997</v>
      </c>
      <c r="EY473">
        <v>47.349159999999998</v>
      </c>
      <c r="EZ473">
        <v>47.485889999999998</v>
      </c>
      <c r="FA473">
        <v>48.235280000000003</v>
      </c>
      <c r="FB473">
        <v>50.64293</v>
      </c>
      <c r="FC473">
        <v>52.935890000000001</v>
      </c>
      <c r="FD473">
        <v>54.776380000000003</v>
      </c>
      <c r="FE473">
        <v>55.608260000000001</v>
      </c>
      <c r="FF473">
        <v>55.684699999999999</v>
      </c>
      <c r="FG473">
        <v>53.599170000000001</v>
      </c>
      <c r="FH473">
        <v>52.205419999999997</v>
      </c>
      <c r="FI473">
        <v>50.67174</v>
      </c>
      <c r="FJ473">
        <v>50.579830000000001</v>
      </c>
      <c r="FK473">
        <v>50.573160000000001</v>
      </c>
      <c r="FL473">
        <v>50.54195</v>
      </c>
      <c r="FM473">
        <v>49.24306</v>
      </c>
      <c r="FN473">
        <v>47.77075</v>
      </c>
      <c r="FO473">
        <v>47.129510000000003</v>
      </c>
      <c r="FP473">
        <v>46.715319999999998</v>
      </c>
      <c r="FQ473">
        <v>46.724350000000001</v>
      </c>
      <c r="FR473">
        <v>6.3615E-3</v>
      </c>
      <c r="FS473">
        <v>8.6342999999999993E-3</v>
      </c>
      <c r="FT473">
        <v>0</v>
      </c>
    </row>
    <row r="474" spans="1:176" x14ac:dyDescent="0.2">
      <c r="A474" t="s">
        <v>1</v>
      </c>
      <c r="B474" t="s">
        <v>1</v>
      </c>
      <c r="C474" t="s">
        <v>205</v>
      </c>
      <c r="D474" t="s">
        <v>234</v>
      </c>
      <c r="E474">
        <v>11444</v>
      </c>
      <c r="F474">
        <v>1.0831519999999999</v>
      </c>
      <c r="G474">
        <v>1.044691</v>
      </c>
      <c r="H474">
        <v>1.021725</v>
      </c>
      <c r="I474">
        <v>1.0152030000000001</v>
      </c>
      <c r="J474">
        <v>1.0229109999999999</v>
      </c>
      <c r="K474">
        <v>1.088179</v>
      </c>
      <c r="L474">
        <v>1.1401300000000001</v>
      </c>
      <c r="M474">
        <v>1.429289</v>
      </c>
      <c r="N474">
        <v>1.93099</v>
      </c>
      <c r="O474">
        <v>2.3351709999999999</v>
      </c>
      <c r="P474">
        <v>2.5780910000000001</v>
      </c>
      <c r="Q474">
        <v>2.6942499999999998</v>
      </c>
      <c r="R474">
        <v>2.7146469999999998</v>
      </c>
      <c r="S474">
        <v>2.7512259999999999</v>
      </c>
      <c r="T474">
        <v>2.7573799999999999</v>
      </c>
      <c r="U474">
        <v>2.7386159999999999</v>
      </c>
      <c r="V474">
        <v>2.6181239999999999</v>
      </c>
      <c r="W474">
        <v>2.3629120000000001</v>
      </c>
      <c r="X474">
        <v>2.122379</v>
      </c>
      <c r="Y474">
        <v>1.979984</v>
      </c>
      <c r="Z474">
        <v>1.8519429999999999</v>
      </c>
      <c r="AA474">
        <v>1.5537529999999999</v>
      </c>
      <c r="AB474">
        <v>1.305266</v>
      </c>
      <c r="AC474">
        <v>1.1661189999999999</v>
      </c>
      <c r="AD474">
        <v>-3.7307E-3</v>
      </c>
      <c r="AE474">
        <v>-4.117E-3</v>
      </c>
      <c r="AF474">
        <v>-2.0704999999999999E-3</v>
      </c>
      <c r="AG474">
        <v>-5.6062000000000004E-3</v>
      </c>
      <c r="AH474">
        <v>-1.5938500000000001E-2</v>
      </c>
      <c r="AI474">
        <v>-1.01412E-2</v>
      </c>
      <c r="AJ474">
        <v>9.5575999999999994E-3</v>
      </c>
      <c r="AK474">
        <v>2.13321E-2</v>
      </c>
      <c r="AL474">
        <v>3.8507300000000001E-2</v>
      </c>
      <c r="AM474">
        <v>3.7865999999999997E-2</v>
      </c>
      <c r="AN474">
        <v>5.0614199999999998E-2</v>
      </c>
      <c r="AO474">
        <v>4.9237599999999999E-2</v>
      </c>
      <c r="AP474">
        <v>5.66527E-2</v>
      </c>
      <c r="AQ474">
        <v>5.9110500000000003E-2</v>
      </c>
      <c r="AR474">
        <v>3.9129700000000003E-2</v>
      </c>
      <c r="AS474">
        <v>4.0007399999999999E-2</v>
      </c>
      <c r="AT474">
        <v>3.3244599999999999E-2</v>
      </c>
      <c r="AU474">
        <v>4.0627400000000001E-2</v>
      </c>
      <c r="AV474">
        <v>2.18701E-2</v>
      </c>
      <c r="AW474">
        <v>1.9495700000000001E-2</v>
      </c>
      <c r="AX474">
        <v>1.4304799999999999E-2</v>
      </c>
      <c r="AY474">
        <v>4.1221000000000001E-3</v>
      </c>
      <c r="AZ474">
        <v>-1.32493E-2</v>
      </c>
      <c r="BA474">
        <v>-8.1946999999999992E-3</v>
      </c>
      <c r="BB474">
        <v>7.2893000000000003E-3</v>
      </c>
      <c r="BC474">
        <v>6.2388000000000001E-3</v>
      </c>
      <c r="BD474">
        <v>8.2360000000000003E-3</v>
      </c>
      <c r="BE474">
        <v>4.8640000000000003E-3</v>
      </c>
      <c r="BF474">
        <v>-5.6109000000000003E-3</v>
      </c>
      <c r="BG474">
        <v>1.9792999999999998E-3</v>
      </c>
      <c r="BH474">
        <v>2.3699899999999999E-2</v>
      </c>
      <c r="BI474">
        <v>3.4439299999999999E-2</v>
      </c>
      <c r="BJ474">
        <v>5.2067200000000001E-2</v>
      </c>
      <c r="BK474">
        <v>5.4397300000000003E-2</v>
      </c>
      <c r="BL474">
        <v>6.7722900000000003E-2</v>
      </c>
      <c r="BM474">
        <v>6.7941100000000004E-2</v>
      </c>
      <c r="BN474">
        <v>7.5955700000000001E-2</v>
      </c>
      <c r="BO474">
        <v>7.8562999999999994E-2</v>
      </c>
      <c r="BP474">
        <v>6.0127100000000003E-2</v>
      </c>
      <c r="BQ474">
        <v>6.1802900000000001E-2</v>
      </c>
      <c r="BR474">
        <v>5.2818299999999999E-2</v>
      </c>
      <c r="BS474">
        <v>5.8718399999999997E-2</v>
      </c>
      <c r="BT474">
        <v>3.9922399999999997E-2</v>
      </c>
      <c r="BU474">
        <v>3.9540699999999998E-2</v>
      </c>
      <c r="BV474">
        <v>3.2558499999999997E-2</v>
      </c>
      <c r="BW474">
        <v>1.8677599999999999E-2</v>
      </c>
      <c r="BX474">
        <v>-2.5369999999999999E-4</v>
      </c>
      <c r="BY474">
        <v>3.5211000000000001E-3</v>
      </c>
      <c r="BZ474">
        <v>1.49217E-2</v>
      </c>
      <c r="CA474">
        <v>1.34112E-2</v>
      </c>
      <c r="CB474">
        <v>1.5374199999999999E-2</v>
      </c>
      <c r="CC474">
        <v>1.21155E-2</v>
      </c>
      <c r="CD474">
        <v>1.5418999999999999E-3</v>
      </c>
      <c r="CE474">
        <v>1.0373800000000001E-2</v>
      </c>
      <c r="CF474">
        <v>3.3494799999999998E-2</v>
      </c>
      <c r="CG474">
        <v>4.3517199999999999E-2</v>
      </c>
      <c r="CH474">
        <v>6.1458800000000001E-2</v>
      </c>
      <c r="CI474">
        <v>6.5846799999999997E-2</v>
      </c>
      <c r="CJ474">
        <v>7.9572400000000001E-2</v>
      </c>
      <c r="CK474">
        <v>8.0895099999999998E-2</v>
      </c>
      <c r="CL474">
        <v>8.9324799999999996E-2</v>
      </c>
      <c r="CM474">
        <v>9.2035800000000001E-2</v>
      </c>
      <c r="CN474">
        <v>7.4669799999999995E-2</v>
      </c>
      <c r="CO474">
        <v>7.6898400000000006E-2</v>
      </c>
      <c r="CP474">
        <v>6.6374900000000001E-2</v>
      </c>
      <c r="CQ474">
        <v>7.1248199999999998E-2</v>
      </c>
      <c r="CR474">
        <v>5.2425300000000001E-2</v>
      </c>
      <c r="CS474">
        <v>5.34238E-2</v>
      </c>
      <c r="CT474">
        <v>4.5200900000000002E-2</v>
      </c>
      <c r="CU474">
        <v>2.8758599999999999E-2</v>
      </c>
      <c r="CV474">
        <v>8.7471000000000007E-3</v>
      </c>
      <c r="CW474">
        <v>1.16355E-2</v>
      </c>
      <c r="CX474">
        <v>2.2554100000000001E-2</v>
      </c>
      <c r="CY474">
        <v>2.0583600000000001E-2</v>
      </c>
      <c r="CZ474">
        <v>2.2512399999999998E-2</v>
      </c>
      <c r="DA474">
        <v>1.9367100000000002E-2</v>
      </c>
      <c r="DB474">
        <v>8.6948000000000008E-3</v>
      </c>
      <c r="DC474">
        <v>1.8768400000000001E-2</v>
      </c>
      <c r="DD474">
        <v>4.32897E-2</v>
      </c>
      <c r="DE474">
        <v>5.2595099999999999E-2</v>
      </c>
      <c r="DF474">
        <v>7.0850399999999994E-2</v>
      </c>
      <c r="DG474">
        <v>7.7296299999999998E-2</v>
      </c>
      <c r="DH474">
        <v>9.1421799999999998E-2</v>
      </c>
      <c r="DI474">
        <v>9.3849100000000005E-2</v>
      </c>
      <c r="DJ474">
        <v>0.10269399999999999</v>
      </c>
      <c r="DK474">
        <v>0.10550850000000001</v>
      </c>
      <c r="DL474">
        <v>8.92125E-2</v>
      </c>
      <c r="DM474">
        <v>9.1993900000000003E-2</v>
      </c>
      <c r="DN474">
        <v>7.9931600000000005E-2</v>
      </c>
      <c r="DO474">
        <v>8.3777900000000002E-2</v>
      </c>
      <c r="DP474">
        <v>6.4928299999999994E-2</v>
      </c>
      <c r="DQ474">
        <v>6.7307000000000006E-2</v>
      </c>
      <c r="DR474">
        <v>5.7843400000000003E-2</v>
      </c>
      <c r="DS474">
        <v>3.8839699999999998E-2</v>
      </c>
      <c r="DT474">
        <v>1.77479E-2</v>
      </c>
      <c r="DU474">
        <v>1.9749800000000001E-2</v>
      </c>
      <c r="DV474">
        <v>3.3574100000000003E-2</v>
      </c>
      <c r="DW474">
        <v>3.0939399999999999E-2</v>
      </c>
      <c r="DX474">
        <v>3.2818800000000002E-2</v>
      </c>
      <c r="DY474">
        <v>2.9837300000000001E-2</v>
      </c>
      <c r="DZ474">
        <v>1.9022299999999999E-2</v>
      </c>
      <c r="EA474">
        <v>3.0888800000000001E-2</v>
      </c>
      <c r="EB474">
        <v>5.7431900000000001E-2</v>
      </c>
      <c r="EC474">
        <v>6.5702300000000005E-2</v>
      </c>
      <c r="ED474">
        <v>8.4410399999999997E-2</v>
      </c>
      <c r="EE474">
        <v>9.3827599999999997E-2</v>
      </c>
      <c r="EF474">
        <v>0.1085305</v>
      </c>
      <c r="EG474">
        <v>0.1125526</v>
      </c>
      <c r="EH474">
        <v>0.12199690000000001</v>
      </c>
      <c r="EI474">
        <v>0.124961</v>
      </c>
      <c r="EJ474">
        <v>0.1102099</v>
      </c>
      <c r="EK474">
        <v>0.1137895</v>
      </c>
      <c r="EL474">
        <v>9.9505200000000002E-2</v>
      </c>
      <c r="EM474">
        <v>0.1018689</v>
      </c>
      <c r="EN474">
        <v>8.2980600000000002E-2</v>
      </c>
      <c r="EO474">
        <v>8.7351999999999999E-2</v>
      </c>
      <c r="EP474">
        <v>7.6096999999999998E-2</v>
      </c>
      <c r="EQ474">
        <v>5.3395100000000001E-2</v>
      </c>
      <c r="ER474">
        <v>3.07435E-2</v>
      </c>
      <c r="ES474">
        <v>3.1465600000000003E-2</v>
      </c>
      <c r="ET474">
        <v>59.252139999999997</v>
      </c>
      <c r="EU474">
        <v>58.171799999999998</v>
      </c>
      <c r="EV474">
        <v>57.261600000000001</v>
      </c>
      <c r="EW474">
        <v>56.439149999999998</v>
      </c>
      <c r="EX474">
        <v>55.740810000000003</v>
      </c>
      <c r="EY474">
        <v>55.135590000000001</v>
      </c>
      <c r="EZ474">
        <v>55.376370000000001</v>
      </c>
      <c r="FA474">
        <v>58.346400000000003</v>
      </c>
      <c r="FB474">
        <v>61.809330000000003</v>
      </c>
      <c r="FC474">
        <v>64.97645</v>
      </c>
      <c r="FD474">
        <v>67.989090000000004</v>
      </c>
      <c r="FE474">
        <v>70.612089999999995</v>
      </c>
      <c r="FF474">
        <v>72.580529999999996</v>
      </c>
      <c r="FG474">
        <v>74.131929999999997</v>
      </c>
      <c r="FH474">
        <v>75.100830000000002</v>
      </c>
      <c r="FI474">
        <v>75.265640000000005</v>
      </c>
      <c r="FJ474">
        <v>74.830119999999994</v>
      </c>
      <c r="FK474">
        <v>73.583420000000004</v>
      </c>
      <c r="FL474">
        <v>71.529070000000004</v>
      </c>
      <c r="FM474">
        <v>68.380219999999994</v>
      </c>
      <c r="FN474">
        <v>65.176590000000004</v>
      </c>
      <c r="FO474">
        <v>63.007649999999998</v>
      </c>
      <c r="FP474">
        <v>61.423639999999999</v>
      </c>
      <c r="FQ474">
        <v>60.070549999999997</v>
      </c>
      <c r="FR474">
        <v>1.2833499999999999E-2</v>
      </c>
      <c r="FS474">
        <v>1.48653E-2</v>
      </c>
      <c r="FT474">
        <v>2.0957799999999999E-2</v>
      </c>
    </row>
    <row r="475" spans="1:176" x14ac:dyDescent="0.2">
      <c r="A475" t="s">
        <v>1</v>
      </c>
      <c r="B475" t="s">
        <v>1</v>
      </c>
      <c r="C475" t="s">
        <v>205</v>
      </c>
      <c r="D475" t="s">
        <v>245</v>
      </c>
      <c r="E475">
        <v>11444</v>
      </c>
      <c r="F475">
        <v>1.145438</v>
      </c>
      <c r="G475">
        <v>1.104795</v>
      </c>
      <c r="H475">
        <v>1.085313</v>
      </c>
      <c r="I475">
        <v>1.0866450000000001</v>
      </c>
      <c r="J475">
        <v>1.092633</v>
      </c>
      <c r="K475">
        <v>1.1808590000000001</v>
      </c>
      <c r="L475">
        <v>1.2206520000000001</v>
      </c>
      <c r="M475">
        <v>1.4926170000000001</v>
      </c>
      <c r="N475">
        <v>2.0283419999999999</v>
      </c>
      <c r="O475">
        <v>2.5372340000000002</v>
      </c>
      <c r="P475">
        <v>2.870136</v>
      </c>
      <c r="Q475">
        <v>3.0495109999999999</v>
      </c>
      <c r="R475">
        <v>3.1348319999999998</v>
      </c>
      <c r="S475">
        <v>3.1453989999999998</v>
      </c>
      <c r="T475">
        <v>3.188577</v>
      </c>
      <c r="U475">
        <v>3.1830129999999999</v>
      </c>
      <c r="V475">
        <v>3.0495809999999999</v>
      </c>
      <c r="W475">
        <v>2.792259</v>
      </c>
      <c r="X475">
        <v>2.5742829999999999</v>
      </c>
      <c r="Y475">
        <v>2.3908649999999998</v>
      </c>
      <c r="Z475">
        <v>2.1292599999999999</v>
      </c>
      <c r="AA475">
        <v>1.719498</v>
      </c>
      <c r="AB475">
        <v>1.419694</v>
      </c>
      <c r="AC475">
        <v>1.2405189999999999</v>
      </c>
      <c r="AD475">
        <v>2.65705E-2</v>
      </c>
      <c r="AE475">
        <v>2.2547899999999999E-2</v>
      </c>
      <c r="AF475">
        <v>1.9771299999999999E-2</v>
      </c>
      <c r="AG475">
        <v>2.9713E-2</v>
      </c>
      <c r="AH475">
        <v>2.1076899999999999E-2</v>
      </c>
      <c r="AI475">
        <v>4.1885800000000001E-2</v>
      </c>
      <c r="AJ475">
        <v>6.3465800000000003E-2</v>
      </c>
      <c r="AK475">
        <v>5.4337200000000002E-2</v>
      </c>
      <c r="AL475">
        <v>5.8690899999999997E-2</v>
      </c>
      <c r="AM475">
        <v>8.6030899999999993E-2</v>
      </c>
      <c r="AN475">
        <v>0.1026895</v>
      </c>
      <c r="AO475">
        <v>0.1094169</v>
      </c>
      <c r="AP475">
        <v>9.5763699999999993E-2</v>
      </c>
      <c r="AQ475">
        <v>7.0579699999999995E-2</v>
      </c>
      <c r="AR475">
        <v>7.5329800000000002E-2</v>
      </c>
      <c r="AS475">
        <v>6.4536300000000005E-2</v>
      </c>
      <c r="AT475">
        <v>5.0664099999999997E-2</v>
      </c>
      <c r="AU475">
        <v>5.2498700000000002E-2</v>
      </c>
      <c r="AV475">
        <v>4.7227900000000003E-2</v>
      </c>
      <c r="AW475">
        <v>3.81219E-2</v>
      </c>
      <c r="AX475">
        <v>2.8737499999999999E-2</v>
      </c>
      <c r="AY475">
        <v>1.54789E-2</v>
      </c>
      <c r="AZ475">
        <v>1.27327E-2</v>
      </c>
      <c r="BA475">
        <v>3.8216999999999999E-3</v>
      </c>
      <c r="BB475">
        <v>3.7590499999999999E-2</v>
      </c>
      <c r="BC475">
        <v>3.2903799999999997E-2</v>
      </c>
      <c r="BD475">
        <v>3.0077699999999999E-2</v>
      </c>
      <c r="BE475">
        <v>4.0183099999999999E-2</v>
      </c>
      <c r="BF475">
        <v>3.1404500000000002E-2</v>
      </c>
      <c r="BG475">
        <v>5.40063E-2</v>
      </c>
      <c r="BH475">
        <v>7.7608099999999999E-2</v>
      </c>
      <c r="BI475">
        <v>6.7444299999999999E-2</v>
      </c>
      <c r="BJ475">
        <v>7.2250900000000007E-2</v>
      </c>
      <c r="BK475">
        <v>0.10256220000000001</v>
      </c>
      <c r="BL475">
        <v>0.11979819999999999</v>
      </c>
      <c r="BM475">
        <v>0.1281204</v>
      </c>
      <c r="BN475">
        <v>0.1150666</v>
      </c>
      <c r="BO475">
        <v>9.0032200000000007E-2</v>
      </c>
      <c r="BP475">
        <v>9.6327200000000002E-2</v>
      </c>
      <c r="BQ475">
        <v>8.63318E-2</v>
      </c>
      <c r="BR475">
        <v>7.02377E-2</v>
      </c>
      <c r="BS475">
        <v>7.0589700000000005E-2</v>
      </c>
      <c r="BT475">
        <v>6.5280099999999994E-2</v>
      </c>
      <c r="BU475">
        <v>5.8166900000000001E-2</v>
      </c>
      <c r="BV475">
        <v>4.6991199999999997E-2</v>
      </c>
      <c r="BW475">
        <v>3.0034399999999999E-2</v>
      </c>
      <c r="BX475">
        <v>2.5728299999999999E-2</v>
      </c>
      <c r="BY475">
        <v>1.5537499999999999E-2</v>
      </c>
      <c r="BZ475">
        <v>4.5222900000000003E-2</v>
      </c>
      <c r="CA475">
        <v>4.0076199999999999E-2</v>
      </c>
      <c r="CB475">
        <v>3.7215900000000003E-2</v>
      </c>
      <c r="CC475">
        <v>4.7434700000000003E-2</v>
      </c>
      <c r="CD475">
        <v>3.8557300000000003E-2</v>
      </c>
      <c r="CE475">
        <v>6.2400799999999999E-2</v>
      </c>
      <c r="CF475">
        <v>8.7402999999999995E-2</v>
      </c>
      <c r="CG475">
        <v>7.6522199999999999E-2</v>
      </c>
      <c r="CH475">
        <v>8.1642400000000004E-2</v>
      </c>
      <c r="CI475">
        <v>0.11401169999999999</v>
      </c>
      <c r="CJ475">
        <v>0.13164770000000001</v>
      </c>
      <c r="CK475">
        <v>0.14107430000000001</v>
      </c>
      <c r="CL475">
        <v>0.12843570000000001</v>
      </c>
      <c r="CM475">
        <v>0.1035049</v>
      </c>
      <c r="CN475">
        <v>0.11086989999999999</v>
      </c>
      <c r="CO475">
        <v>0.1014273</v>
      </c>
      <c r="CP475">
        <v>8.3794400000000005E-2</v>
      </c>
      <c r="CQ475">
        <v>8.3119499999999999E-2</v>
      </c>
      <c r="CR475">
        <v>7.7783099999999994E-2</v>
      </c>
      <c r="CS475">
        <v>7.2050000000000003E-2</v>
      </c>
      <c r="CT475">
        <v>5.9633600000000002E-2</v>
      </c>
      <c r="CU475">
        <v>4.0115400000000002E-2</v>
      </c>
      <c r="CV475">
        <v>3.4729099999999999E-2</v>
      </c>
      <c r="CW475">
        <v>2.3651800000000001E-2</v>
      </c>
      <c r="CX475">
        <v>5.2855300000000001E-2</v>
      </c>
      <c r="CY475">
        <v>4.7248600000000002E-2</v>
      </c>
      <c r="CZ475">
        <v>4.43541E-2</v>
      </c>
      <c r="DA475">
        <v>5.46863E-2</v>
      </c>
      <c r="DB475">
        <v>4.5710199999999999E-2</v>
      </c>
      <c r="DC475">
        <v>7.0795399999999994E-2</v>
      </c>
      <c r="DD475">
        <v>9.7197800000000001E-2</v>
      </c>
      <c r="DE475">
        <v>8.5600099999999998E-2</v>
      </c>
      <c r="DF475">
        <v>9.1034000000000004E-2</v>
      </c>
      <c r="DG475">
        <v>0.1254613</v>
      </c>
      <c r="DH475">
        <v>0.14349709999999999</v>
      </c>
      <c r="DI475">
        <v>0.15402830000000001</v>
      </c>
      <c r="DJ475">
        <v>0.14180490000000001</v>
      </c>
      <c r="DK475">
        <v>0.1169777</v>
      </c>
      <c r="DL475">
        <v>0.12541260000000001</v>
      </c>
      <c r="DM475">
        <v>0.1165228</v>
      </c>
      <c r="DN475">
        <v>9.7350999999999993E-2</v>
      </c>
      <c r="DO475">
        <v>9.5649200000000004E-2</v>
      </c>
      <c r="DP475">
        <v>9.0286000000000005E-2</v>
      </c>
      <c r="DQ475">
        <v>8.5933099999999998E-2</v>
      </c>
      <c r="DR475">
        <v>7.2276099999999996E-2</v>
      </c>
      <c r="DS475">
        <v>5.0196499999999998E-2</v>
      </c>
      <c r="DT475">
        <v>4.3729799999999999E-2</v>
      </c>
      <c r="DU475">
        <v>3.1766200000000001E-2</v>
      </c>
      <c r="DV475">
        <v>6.3875299999999996E-2</v>
      </c>
      <c r="DW475">
        <v>5.76044E-2</v>
      </c>
      <c r="DX475">
        <v>5.4660599999999997E-2</v>
      </c>
      <c r="DY475">
        <v>6.5156400000000003E-2</v>
      </c>
      <c r="DZ475">
        <v>5.6037700000000003E-2</v>
      </c>
      <c r="EA475">
        <v>8.2915799999999998E-2</v>
      </c>
      <c r="EB475">
        <v>0.1113401</v>
      </c>
      <c r="EC475">
        <v>9.8707299999999998E-2</v>
      </c>
      <c r="ED475">
        <v>0.10459400000000001</v>
      </c>
      <c r="EE475">
        <v>0.14199249999999999</v>
      </c>
      <c r="EF475">
        <v>0.16060579999999999</v>
      </c>
      <c r="EG475">
        <v>0.17273179999999999</v>
      </c>
      <c r="EH475">
        <v>0.1611078</v>
      </c>
      <c r="EI475">
        <v>0.1364302</v>
      </c>
      <c r="EJ475">
        <v>0.14641000000000001</v>
      </c>
      <c r="EK475">
        <v>0.13831830000000001</v>
      </c>
      <c r="EL475">
        <v>0.11692470000000001</v>
      </c>
      <c r="EM475">
        <v>0.1137402</v>
      </c>
      <c r="EN475">
        <v>0.1083383</v>
      </c>
      <c r="EO475">
        <v>0.10597810000000001</v>
      </c>
      <c r="EP475">
        <v>9.0529700000000005E-2</v>
      </c>
      <c r="EQ475">
        <v>6.4751900000000001E-2</v>
      </c>
      <c r="ER475">
        <v>5.6725499999999998E-2</v>
      </c>
      <c r="ES475">
        <v>4.3482E-2</v>
      </c>
      <c r="ET475">
        <v>65.566569999999999</v>
      </c>
      <c r="EU475">
        <v>64.375739999999993</v>
      </c>
      <c r="EV475">
        <v>63.325449999999996</v>
      </c>
      <c r="EW475">
        <v>62.254069999999999</v>
      </c>
      <c r="EX475">
        <v>61.217460000000003</v>
      </c>
      <c r="EY475">
        <v>60.517449999999997</v>
      </c>
      <c r="EZ475">
        <v>60.7348</v>
      </c>
      <c r="FA475">
        <v>65.354489999999998</v>
      </c>
      <c r="FB475">
        <v>71.110029999999995</v>
      </c>
      <c r="FC475">
        <v>76.726429999999993</v>
      </c>
      <c r="FD475">
        <v>81.090609999999998</v>
      </c>
      <c r="FE475">
        <v>85.039270000000002</v>
      </c>
      <c r="FF475">
        <v>87.454639999999998</v>
      </c>
      <c r="FG475">
        <v>90.340580000000003</v>
      </c>
      <c r="FH475">
        <v>91.565830000000005</v>
      </c>
      <c r="FI475">
        <v>91.822569999999999</v>
      </c>
      <c r="FJ475">
        <v>91.075869999999995</v>
      </c>
      <c r="FK475">
        <v>90.430610000000001</v>
      </c>
      <c r="FL475">
        <v>88.059489999999997</v>
      </c>
      <c r="FM475">
        <v>83.680319999999995</v>
      </c>
      <c r="FN475">
        <v>78.921589999999995</v>
      </c>
      <c r="FO475">
        <v>75.661410000000004</v>
      </c>
      <c r="FP475">
        <v>72.746560000000002</v>
      </c>
      <c r="FQ475">
        <v>70.273700000000005</v>
      </c>
      <c r="FR475">
        <v>1.2833499999999999E-2</v>
      </c>
      <c r="FS475">
        <v>1.48653E-2</v>
      </c>
      <c r="FT475">
        <v>2.0957799999999999E-2</v>
      </c>
    </row>
    <row r="476" spans="1:176" x14ac:dyDescent="0.2">
      <c r="A476" t="s">
        <v>1</v>
      </c>
      <c r="B476" t="s">
        <v>1</v>
      </c>
      <c r="C476" t="s">
        <v>205</v>
      </c>
      <c r="D476" t="s">
        <v>248</v>
      </c>
      <c r="E476">
        <v>11444</v>
      </c>
      <c r="F476">
        <v>1.0581929999999999</v>
      </c>
      <c r="G476">
        <v>1.019466</v>
      </c>
      <c r="H476">
        <v>1.0120260000000001</v>
      </c>
      <c r="I476">
        <v>1.0172330000000001</v>
      </c>
      <c r="J476">
        <v>1.047228</v>
      </c>
      <c r="K476">
        <v>1.124406</v>
      </c>
      <c r="L476">
        <v>1.2520690000000001</v>
      </c>
      <c r="M476">
        <v>1.4871289999999999</v>
      </c>
      <c r="N476">
        <v>1.9336519999999999</v>
      </c>
      <c r="O476">
        <v>2.2668050000000002</v>
      </c>
      <c r="P476">
        <v>2.4418229999999999</v>
      </c>
      <c r="Q476">
        <v>2.4812799999999999</v>
      </c>
      <c r="R476">
        <v>2.433853</v>
      </c>
      <c r="S476">
        <v>2.4048729999999998</v>
      </c>
      <c r="T476">
        <v>2.3815249999999999</v>
      </c>
      <c r="U476">
        <v>2.3245689999999999</v>
      </c>
      <c r="V476">
        <v>2.2926069999999998</v>
      </c>
      <c r="W476">
        <v>2.306403</v>
      </c>
      <c r="X476">
        <v>2.1672509999999998</v>
      </c>
      <c r="Y476">
        <v>1.961406</v>
      </c>
      <c r="Z476">
        <v>1.6914009999999999</v>
      </c>
      <c r="AA476">
        <v>1.4267730000000001</v>
      </c>
      <c r="AB476">
        <v>1.236553</v>
      </c>
      <c r="AC476">
        <v>1.1283069999999999</v>
      </c>
      <c r="AD476">
        <v>3.0418199999999999E-2</v>
      </c>
      <c r="AE476">
        <v>2.8688600000000002E-2</v>
      </c>
      <c r="AF476">
        <v>3.2236399999999998E-2</v>
      </c>
      <c r="AG476">
        <v>2.9677200000000001E-2</v>
      </c>
      <c r="AH476">
        <v>2.56662E-2</v>
      </c>
      <c r="AI476">
        <v>2.2448300000000001E-2</v>
      </c>
      <c r="AJ476">
        <v>1.8541800000000001E-2</v>
      </c>
      <c r="AK476">
        <v>2.6897999999999998E-2</v>
      </c>
      <c r="AL476">
        <v>3.1396100000000003E-2</v>
      </c>
      <c r="AM476">
        <v>2.1786699999999999E-2</v>
      </c>
      <c r="AN476">
        <v>2.5260600000000001E-2</v>
      </c>
      <c r="AO476">
        <v>3.06407E-2</v>
      </c>
      <c r="AP476">
        <v>4.4924100000000002E-2</v>
      </c>
      <c r="AQ476">
        <v>5.4981299999999997E-2</v>
      </c>
      <c r="AR476">
        <v>5.59669E-2</v>
      </c>
      <c r="AS476">
        <v>4.8139599999999998E-2</v>
      </c>
      <c r="AT476">
        <v>5.3932099999999997E-2</v>
      </c>
      <c r="AU476">
        <v>4.8786599999999999E-2</v>
      </c>
      <c r="AV476">
        <v>4.6195600000000003E-2</v>
      </c>
      <c r="AW476">
        <v>7.0190500000000003E-2</v>
      </c>
      <c r="AX476">
        <v>6.3592200000000002E-2</v>
      </c>
      <c r="AY476">
        <v>6.0668899999999998E-2</v>
      </c>
      <c r="AZ476">
        <v>3.5255300000000003E-2</v>
      </c>
      <c r="BA476">
        <v>3.2897799999999998E-2</v>
      </c>
      <c r="BB476">
        <v>3.6046399999999999E-2</v>
      </c>
      <c r="BC476">
        <v>3.4256799999999997E-2</v>
      </c>
      <c r="BD476">
        <v>3.7508600000000003E-2</v>
      </c>
      <c r="BE476">
        <v>3.4360399999999999E-2</v>
      </c>
      <c r="BF476">
        <v>3.0500300000000001E-2</v>
      </c>
      <c r="BG476">
        <v>2.7888900000000001E-2</v>
      </c>
      <c r="BH476">
        <v>2.5245E-2</v>
      </c>
      <c r="BI476">
        <v>3.44058E-2</v>
      </c>
      <c r="BJ476">
        <v>4.0542399999999999E-2</v>
      </c>
      <c r="BK476">
        <v>3.0915700000000001E-2</v>
      </c>
      <c r="BL476">
        <v>3.4264999999999997E-2</v>
      </c>
      <c r="BM476">
        <v>4.0591000000000002E-2</v>
      </c>
      <c r="BN476">
        <v>5.4902899999999998E-2</v>
      </c>
      <c r="BO476">
        <v>6.4557100000000006E-2</v>
      </c>
      <c r="BP476">
        <v>6.5576300000000004E-2</v>
      </c>
      <c r="BQ476">
        <v>5.7836199999999997E-2</v>
      </c>
      <c r="BR476">
        <v>6.3239000000000004E-2</v>
      </c>
      <c r="BS476">
        <v>5.90351E-2</v>
      </c>
      <c r="BT476">
        <v>5.8671000000000001E-2</v>
      </c>
      <c r="BU476">
        <v>8.1251000000000004E-2</v>
      </c>
      <c r="BV476">
        <v>7.3110999999999995E-2</v>
      </c>
      <c r="BW476">
        <v>6.7553600000000005E-2</v>
      </c>
      <c r="BX476">
        <v>4.0564999999999997E-2</v>
      </c>
      <c r="BY476">
        <v>3.8126599999999997E-2</v>
      </c>
      <c r="BZ476">
        <v>3.9944399999999998E-2</v>
      </c>
      <c r="CA476">
        <v>3.8113399999999999E-2</v>
      </c>
      <c r="CB476">
        <v>4.1160099999999998E-2</v>
      </c>
      <c r="CC476">
        <v>3.7603900000000003E-2</v>
      </c>
      <c r="CD476">
        <v>3.3848400000000001E-2</v>
      </c>
      <c r="CE476">
        <v>3.1657100000000001E-2</v>
      </c>
      <c r="CF476">
        <v>2.98876E-2</v>
      </c>
      <c r="CG476">
        <v>3.9605799999999997E-2</v>
      </c>
      <c r="CH476">
        <v>4.6877000000000002E-2</v>
      </c>
      <c r="CI476">
        <v>3.7238399999999998E-2</v>
      </c>
      <c r="CJ476">
        <v>4.05014E-2</v>
      </c>
      <c r="CK476">
        <v>4.7482499999999997E-2</v>
      </c>
      <c r="CL476">
        <v>6.18142E-2</v>
      </c>
      <c r="CM476">
        <v>7.1189299999999997E-2</v>
      </c>
      <c r="CN476">
        <v>7.2231799999999999E-2</v>
      </c>
      <c r="CO476">
        <v>6.4552100000000001E-2</v>
      </c>
      <c r="CP476">
        <v>6.9684899999999994E-2</v>
      </c>
      <c r="CQ476">
        <v>6.61331E-2</v>
      </c>
      <c r="CR476">
        <v>6.7311300000000004E-2</v>
      </c>
      <c r="CS476">
        <v>8.8911400000000002E-2</v>
      </c>
      <c r="CT476">
        <v>7.9703700000000002E-2</v>
      </c>
      <c r="CU476">
        <v>7.2321899999999995E-2</v>
      </c>
      <c r="CV476">
        <v>4.4242400000000001E-2</v>
      </c>
      <c r="CW476">
        <v>4.1748E-2</v>
      </c>
      <c r="CX476">
        <v>4.38425E-2</v>
      </c>
      <c r="CY476">
        <v>4.1969899999999997E-2</v>
      </c>
      <c r="CZ476">
        <v>4.4811700000000003E-2</v>
      </c>
      <c r="DA476">
        <v>4.0847399999999999E-2</v>
      </c>
      <c r="DB476">
        <v>3.7196600000000003E-2</v>
      </c>
      <c r="DC476">
        <v>3.5425199999999997E-2</v>
      </c>
      <c r="DD476">
        <v>3.4530199999999997E-2</v>
      </c>
      <c r="DE476">
        <v>4.4805699999999997E-2</v>
      </c>
      <c r="DF476">
        <v>5.3211700000000001E-2</v>
      </c>
      <c r="DG476">
        <v>4.3561099999999998E-2</v>
      </c>
      <c r="DH476">
        <v>4.6737800000000003E-2</v>
      </c>
      <c r="DI476">
        <v>5.4373999999999999E-2</v>
      </c>
      <c r="DJ476">
        <v>6.8725400000000006E-2</v>
      </c>
      <c r="DK476">
        <v>7.7821399999999999E-2</v>
      </c>
      <c r="DL476">
        <v>7.8887299999999994E-2</v>
      </c>
      <c r="DM476">
        <v>7.1267999999999998E-2</v>
      </c>
      <c r="DN476">
        <v>7.6130799999999998E-2</v>
      </c>
      <c r="DO476">
        <v>7.3231199999999996E-2</v>
      </c>
      <c r="DP476">
        <v>7.5951699999999997E-2</v>
      </c>
      <c r="DQ476">
        <v>9.6571799999999999E-2</v>
      </c>
      <c r="DR476">
        <v>8.6296399999999995E-2</v>
      </c>
      <c r="DS476">
        <v>7.7090099999999995E-2</v>
      </c>
      <c r="DT476">
        <v>4.7919900000000001E-2</v>
      </c>
      <c r="DU476">
        <v>4.5369399999999997E-2</v>
      </c>
      <c r="DV476">
        <v>4.9470699999999999E-2</v>
      </c>
      <c r="DW476">
        <v>4.75381E-2</v>
      </c>
      <c r="DX476">
        <v>5.0083900000000001E-2</v>
      </c>
      <c r="DY476">
        <v>4.5530599999999997E-2</v>
      </c>
      <c r="DZ476">
        <v>4.2030699999999997E-2</v>
      </c>
      <c r="EA476">
        <v>4.0865899999999997E-2</v>
      </c>
      <c r="EB476">
        <v>4.1233400000000003E-2</v>
      </c>
      <c r="EC476">
        <v>5.2313499999999999E-2</v>
      </c>
      <c r="ED476">
        <v>6.2357900000000001E-2</v>
      </c>
      <c r="EE476">
        <v>5.2690000000000001E-2</v>
      </c>
      <c r="EF476">
        <v>5.5742300000000002E-2</v>
      </c>
      <c r="EG476">
        <v>6.4324300000000001E-2</v>
      </c>
      <c r="EH476">
        <v>7.8704200000000002E-2</v>
      </c>
      <c r="EI476">
        <v>8.7397199999999994E-2</v>
      </c>
      <c r="EJ476">
        <v>8.8496699999999998E-2</v>
      </c>
      <c r="EK476">
        <v>8.0964599999999998E-2</v>
      </c>
      <c r="EL476">
        <v>8.5437700000000005E-2</v>
      </c>
      <c r="EM476">
        <v>8.3479600000000001E-2</v>
      </c>
      <c r="EN476">
        <v>8.8427000000000006E-2</v>
      </c>
      <c r="EO476">
        <v>0.1076323</v>
      </c>
      <c r="EP476">
        <v>9.5815200000000003E-2</v>
      </c>
      <c r="EQ476">
        <v>8.3974800000000002E-2</v>
      </c>
      <c r="ER476">
        <v>5.3229600000000002E-2</v>
      </c>
      <c r="ES476">
        <v>5.0598200000000003E-2</v>
      </c>
      <c r="ET476">
        <v>51.092269999999999</v>
      </c>
      <c r="EU476">
        <v>50.444470000000003</v>
      </c>
      <c r="EV476">
        <v>49.828830000000004</v>
      </c>
      <c r="EW476">
        <v>49.280349999999999</v>
      </c>
      <c r="EX476">
        <v>48.79354</v>
      </c>
      <c r="EY476">
        <v>48.503509999999999</v>
      </c>
      <c r="EZ476">
        <v>48.344430000000003</v>
      </c>
      <c r="FA476">
        <v>49.623170000000002</v>
      </c>
      <c r="FB476">
        <v>53.099440000000001</v>
      </c>
      <c r="FC476">
        <v>56.807020000000001</v>
      </c>
      <c r="FD476">
        <v>59.972700000000003</v>
      </c>
      <c r="FE476">
        <v>62.480890000000002</v>
      </c>
      <c r="FF476">
        <v>64.431340000000006</v>
      </c>
      <c r="FG476">
        <v>65.632080000000002</v>
      </c>
      <c r="FH476">
        <v>65.876559999999998</v>
      </c>
      <c r="FI476">
        <v>65.031769999999995</v>
      </c>
      <c r="FJ476">
        <v>62.901719999999997</v>
      </c>
      <c r="FK476">
        <v>60.157359999999997</v>
      </c>
      <c r="FL476">
        <v>58.073689999999999</v>
      </c>
      <c r="FM476">
        <v>56.325310000000002</v>
      </c>
      <c r="FN476">
        <v>54.942520000000002</v>
      </c>
      <c r="FO476">
        <v>53.806399999999996</v>
      </c>
      <c r="FP476">
        <v>52.760959999999997</v>
      </c>
      <c r="FQ476">
        <v>51.823239999999998</v>
      </c>
      <c r="FR476">
        <v>6.3615E-3</v>
      </c>
      <c r="FS476">
        <v>8.6342999999999993E-3</v>
      </c>
      <c r="FT476">
        <v>0</v>
      </c>
    </row>
    <row r="477" spans="1:176" x14ac:dyDescent="0.2">
      <c r="A477" t="s">
        <v>1</v>
      </c>
      <c r="B477" t="s">
        <v>1</v>
      </c>
      <c r="C477" t="s">
        <v>205</v>
      </c>
      <c r="D477" t="s">
        <v>251</v>
      </c>
      <c r="E477">
        <v>11444</v>
      </c>
      <c r="F477">
        <v>1.021336</v>
      </c>
      <c r="G477">
        <v>0.99134199999999995</v>
      </c>
      <c r="H477">
        <v>0.99732889999999996</v>
      </c>
      <c r="I477">
        <v>0.99964810000000004</v>
      </c>
      <c r="J477">
        <v>1.033658</v>
      </c>
      <c r="K477">
        <v>1.124118</v>
      </c>
      <c r="L477">
        <v>1.250623</v>
      </c>
      <c r="M477">
        <v>1.514899</v>
      </c>
      <c r="N477">
        <v>1.9488909999999999</v>
      </c>
      <c r="O477">
        <v>2.2648640000000002</v>
      </c>
      <c r="P477">
        <v>2.3849749999999998</v>
      </c>
      <c r="Q477">
        <v>2.4128699999999998</v>
      </c>
      <c r="R477">
        <v>2.3654649999999999</v>
      </c>
      <c r="S477">
        <v>2.3255819999999998</v>
      </c>
      <c r="T477">
        <v>2.281577</v>
      </c>
      <c r="U477">
        <v>2.2485970000000002</v>
      </c>
      <c r="V477">
        <v>2.2181160000000002</v>
      </c>
      <c r="W477">
        <v>2.237708</v>
      </c>
      <c r="X477">
        <v>2.100028</v>
      </c>
      <c r="Y477">
        <v>1.880309</v>
      </c>
      <c r="Z477">
        <v>1.642288</v>
      </c>
      <c r="AA477">
        <v>1.390228</v>
      </c>
      <c r="AB477">
        <v>1.2027190000000001</v>
      </c>
      <c r="AC477">
        <v>1.1135390000000001</v>
      </c>
      <c r="AD477">
        <v>2.34253E-2</v>
      </c>
      <c r="AE477">
        <v>2.3230199999999999E-2</v>
      </c>
      <c r="AF477">
        <v>2.62007E-2</v>
      </c>
      <c r="AG477">
        <v>2.4611899999999999E-2</v>
      </c>
      <c r="AH477">
        <v>2.6450499999999998E-2</v>
      </c>
      <c r="AI477">
        <v>2.46614E-2</v>
      </c>
      <c r="AJ477">
        <v>1.7826700000000001E-2</v>
      </c>
      <c r="AK477">
        <v>3.35523E-2</v>
      </c>
      <c r="AL477">
        <v>3.55281E-2</v>
      </c>
      <c r="AM477">
        <v>2.3692999999999999E-2</v>
      </c>
      <c r="AN477">
        <v>3.0688400000000001E-2</v>
      </c>
      <c r="AO477">
        <v>3.70809E-2</v>
      </c>
      <c r="AP477">
        <v>4.0966099999999998E-2</v>
      </c>
      <c r="AQ477">
        <v>5.0233600000000003E-2</v>
      </c>
      <c r="AR477">
        <v>4.32617E-2</v>
      </c>
      <c r="AS477">
        <v>3.55725E-2</v>
      </c>
      <c r="AT477">
        <v>3.9496400000000001E-2</v>
      </c>
      <c r="AU477">
        <v>3.5839200000000002E-2</v>
      </c>
      <c r="AV477">
        <v>4.8863400000000001E-2</v>
      </c>
      <c r="AW477">
        <v>7.3565699999999998E-2</v>
      </c>
      <c r="AX477">
        <v>6.7596299999999998E-2</v>
      </c>
      <c r="AY477">
        <v>6.1070699999999999E-2</v>
      </c>
      <c r="AZ477">
        <v>3.38894E-2</v>
      </c>
      <c r="BA477">
        <v>2.7425999999999999E-2</v>
      </c>
      <c r="BB477">
        <v>2.9053499999999999E-2</v>
      </c>
      <c r="BC477">
        <v>2.8798500000000001E-2</v>
      </c>
      <c r="BD477">
        <v>3.1473000000000001E-2</v>
      </c>
      <c r="BE477">
        <v>2.9295000000000002E-2</v>
      </c>
      <c r="BF477">
        <v>3.1284699999999999E-2</v>
      </c>
      <c r="BG477">
        <v>3.0102E-2</v>
      </c>
      <c r="BH477">
        <v>2.45299E-2</v>
      </c>
      <c r="BI477">
        <v>4.1060199999999998E-2</v>
      </c>
      <c r="BJ477">
        <v>4.46743E-2</v>
      </c>
      <c r="BK477">
        <v>3.2821900000000001E-2</v>
      </c>
      <c r="BL477">
        <v>3.96928E-2</v>
      </c>
      <c r="BM477">
        <v>4.7031099999999999E-2</v>
      </c>
      <c r="BN477">
        <v>5.0944900000000001E-2</v>
      </c>
      <c r="BO477">
        <v>5.9809399999999999E-2</v>
      </c>
      <c r="BP477">
        <v>5.2871099999999997E-2</v>
      </c>
      <c r="BQ477">
        <v>4.5269200000000002E-2</v>
      </c>
      <c r="BR477">
        <v>4.8803300000000001E-2</v>
      </c>
      <c r="BS477">
        <v>4.6087700000000002E-2</v>
      </c>
      <c r="BT477">
        <v>6.1338700000000003E-2</v>
      </c>
      <c r="BU477">
        <v>8.4626199999999999E-2</v>
      </c>
      <c r="BV477">
        <v>7.7115100000000006E-2</v>
      </c>
      <c r="BW477">
        <v>6.7955299999999996E-2</v>
      </c>
      <c r="BX477">
        <v>3.9199100000000001E-2</v>
      </c>
      <c r="BY477">
        <v>3.2654799999999998E-2</v>
      </c>
      <c r="BZ477">
        <v>3.2951500000000002E-2</v>
      </c>
      <c r="CA477">
        <v>3.2655000000000003E-2</v>
      </c>
      <c r="CB477">
        <v>3.5124500000000003E-2</v>
      </c>
      <c r="CC477">
        <v>3.2538499999999998E-2</v>
      </c>
      <c r="CD477">
        <v>3.4632799999999998E-2</v>
      </c>
      <c r="CE477">
        <v>3.3870200000000003E-2</v>
      </c>
      <c r="CF477">
        <v>2.9172500000000001E-2</v>
      </c>
      <c r="CG477">
        <v>4.6260099999999998E-2</v>
      </c>
      <c r="CH477">
        <v>5.1008900000000003E-2</v>
      </c>
      <c r="CI477">
        <v>3.9144600000000002E-2</v>
      </c>
      <c r="CJ477">
        <v>4.5929200000000003E-2</v>
      </c>
      <c r="CK477">
        <v>5.3922699999999997E-2</v>
      </c>
      <c r="CL477">
        <v>5.7856200000000003E-2</v>
      </c>
      <c r="CM477">
        <v>6.6441600000000003E-2</v>
      </c>
      <c r="CN477">
        <v>5.9526599999999999E-2</v>
      </c>
      <c r="CO477">
        <v>5.1985000000000003E-2</v>
      </c>
      <c r="CP477">
        <v>5.5249199999999998E-2</v>
      </c>
      <c r="CQ477">
        <v>5.3185700000000002E-2</v>
      </c>
      <c r="CR477">
        <v>6.9979100000000002E-2</v>
      </c>
      <c r="CS477">
        <v>9.2286599999999996E-2</v>
      </c>
      <c r="CT477">
        <v>8.3707900000000002E-2</v>
      </c>
      <c r="CU477">
        <v>7.2723599999999999E-2</v>
      </c>
      <c r="CV477">
        <v>4.2876499999999998E-2</v>
      </c>
      <c r="CW477">
        <v>3.6276299999999997E-2</v>
      </c>
      <c r="CX477">
        <v>3.6849600000000003E-2</v>
      </c>
      <c r="CY477">
        <v>3.6511500000000002E-2</v>
      </c>
      <c r="CZ477">
        <v>3.8775999999999998E-2</v>
      </c>
      <c r="DA477">
        <v>3.5782099999999997E-2</v>
      </c>
      <c r="DB477">
        <v>3.7980899999999998E-2</v>
      </c>
      <c r="DC477">
        <v>3.76383E-2</v>
      </c>
      <c r="DD477">
        <v>3.3815199999999997E-2</v>
      </c>
      <c r="DE477">
        <v>5.1459999999999999E-2</v>
      </c>
      <c r="DF477">
        <v>5.7343600000000002E-2</v>
      </c>
      <c r="DG477">
        <v>4.5467300000000002E-2</v>
      </c>
      <c r="DH477">
        <v>5.2165599999999999E-2</v>
      </c>
      <c r="DI477">
        <v>6.0814199999999999E-2</v>
      </c>
      <c r="DJ477">
        <v>6.4767500000000006E-2</v>
      </c>
      <c r="DK477">
        <v>7.3073700000000005E-2</v>
      </c>
      <c r="DL477">
        <v>6.6182099999999994E-2</v>
      </c>
      <c r="DM477">
        <v>5.87009E-2</v>
      </c>
      <c r="DN477">
        <v>6.1695100000000003E-2</v>
      </c>
      <c r="DO477">
        <v>6.0283799999999998E-2</v>
      </c>
      <c r="DP477">
        <v>7.8619499999999995E-2</v>
      </c>
      <c r="DQ477">
        <v>9.9947099999999997E-2</v>
      </c>
      <c r="DR477">
        <v>9.0300599999999995E-2</v>
      </c>
      <c r="DS477">
        <v>7.7491900000000002E-2</v>
      </c>
      <c r="DT477">
        <v>4.6553999999999998E-2</v>
      </c>
      <c r="DU477">
        <v>3.9897700000000001E-2</v>
      </c>
      <c r="DV477">
        <v>4.2477800000000003E-2</v>
      </c>
      <c r="DW477">
        <v>4.2079800000000001E-2</v>
      </c>
      <c r="DX477">
        <v>4.4048200000000003E-2</v>
      </c>
      <c r="DY477">
        <v>4.04652E-2</v>
      </c>
      <c r="DZ477">
        <v>4.2815100000000002E-2</v>
      </c>
      <c r="EA477">
        <v>4.3078999999999999E-2</v>
      </c>
      <c r="EB477">
        <v>4.0518400000000003E-2</v>
      </c>
      <c r="EC477">
        <v>5.8967800000000001E-2</v>
      </c>
      <c r="ED477">
        <v>6.6489800000000002E-2</v>
      </c>
      <c r="EE477">
        <v>5.45963E-2</v>
      </c>
      <c r="EF477">
        <v>6.1170099999999998E-2</v>
      </c>
      <c r="EG477">
        <v>7.0764499999999994E-2</v>
      </c>
      <c r="EH477">
        <v>7.4746300000000002E-2</v>
      </c>
      <c r="EI477">
        <v>8.2649500000000001E-2</v>
      </c>
      <c r="EJ477">
        <v>7.5791499999999998E-2</v>
      </c>
      <c r="EK477">
        <v>6.8397600000000003E-2</v>
      </c>
      <c r="EL477">
        <v>7.1001999999999996E-2</v>
      </c>
      <c r="EM477">
        <v>7.0532300000000006E-2</v>
      </c>
      <c r="EN477">
        <v>9.1094800000000004E-2</v>
      </c>
      <c r="EO477">
        <v>0.1110075</v>
      </c>
      <c r="EP477">
        <v>9.9819400000000003E-2</v>
      </c>
      <c r="EQ477">
        <v>8.4376499999999993E-2</v>
      </c>
      <c r="ER477">
        <v>5.1863699999999999E-2</v>
      </c>
      <c r="ES477">
        <v>4.51265E-2</v>
      </c>
      <c r="ET477">
        <v>47.287950000000002</v>
      </c>
      <c r="EU477">
        <v>46.393430000000002</v>
      </c>
      <c r="EV477">
        <v>45.989800000000002</v>
      </c>
      <c r="EW477">
        <v>45.502569999999999</v>
      </c>
      <c r="EX477">
        <v>45.20975</v>
      </c>
      <c r="EY477">
        <v>45.106470000000002</v>
      </c>
      <c r="EZ477">
        <v>44.789560000000002</v>
      </c>
      <c r="FA477">
        <v>45.994010000000003</v>
      </c>
      <c r="FB477">
        <v>49.848089999999999</v>
      </c>
      <c r="FC477">
        <v>53.267200000000003</v>
      </c>
      <c r="FD477">
        <v>56.691659999999999</v>
      </c>
      <c r="FE477">
        <v>58.773000000000003</v>
      </c>
      <c r="FF477">
        <v>59.361789999999999</v>
      </c>
      <c r="FG477">
        <v>59.51343</v>
      </c>
      <c r="FH477">
        <v>58.882570000000001</v>
      </c>
      <c r="FI477">
        <v>58.251950000000001</v>
      </c>
      <c r="FJ477">
        <v>56.806849999999997</v>
      </c>
      <c r="FK477">
        <v>55.395339999999997</v>
      </c>
      <c r="FL477">
        <v>54.653239999999997</v>
      </c>
      <c r="FM477">
        <v>53.970669999999998</v>
      </c>
      <c r="FN477">
        <v>53.085329999999999</v>
      </c>
      <c r="FO477">
        <v>52.630490000000002</v>
      </c>
      <c r="FP477">
        <v>51.739379999999997</v>
      </c>
      <c r="FQ477">
        <v>51.106909999999999</v>
      </c>
      <c r="FR477">
        <v>6.3615E-3</v>
      </c>
      <c r="FS477">
        <v>8.6342999999999993E-3</v>
      </c>
      <c r="FT477">
        <v>0</v>
      </c>
    </row>
    <row r="478" spans="1:176" x14ac:dyDescent="0.2">
      <c r="A478" t="s">
        <v>1</v>
      </c>
      <c r="B478" t="s">
        <v>1</v>
      </c>
      <c r="C478" t="s">
        <v>205</v>
      </c>
      <c r="D478" t="s">
        <v>247</v>
      </c>
      <c r="E478">
        <v>11444</v>
      </c>
      <c r="F478">
        <v>1.0385450000000001</v>
      </c>
      <c r="G478">
        <v>1.000529</v>
      </c>
      <c r="H478">
        <v>0.97679199999999999</v>
      </c>
      <c r="I478">
        <v>0.94395569999999995</v>
      </c>
      <c r="J478">
        <v>0.96016449999999998</v>
      </c>
      <c r="K478">
        <v>1.040934</v>
      </c>
      <c r="L478">
        <v>1.2095480000000001</v>
      </c>
      <c r="M478">
        <v>1.441446</v>
      </c>
      <c r="N478">
        <v>1.8942859999999999</v>
      </c>
      <c r="O478">
        <v>2.2095560000000001</v>
      </c>
      <c r="P478">
        <v>2.4243779999999999</v>
      </c>
      <c r="Q478">
        <v>2.490135</v>
      </c>
      <c r="R478">
        <v>2.4555449999999999</v>
      </c>
      <c r="S478">
        <v>2.4518300000000002</v>
      </c>
      <c r="T478">
        <v>2.4490059999999998</v>
      </c>
      <c r="U478">
        <v>2.429052</v>
      </c>
      <c r="V478">
        <v>2.314864</v>
      </c>
      <c r="W478">
        <v>2.0836030000000001</v>
      </c>
      <c r="X478">
        <v>2.035663</v>
      </c>
      <c r="Y478">
        <v>2.0065179999999998</v>
      </c>
      <c r="Z478">
        <v>1.701284</v>
      </c>
      <c r="AA478">
        <v>1.4046639999999999</v>
      </c>
      <c r="AB478">
        <v>1.205956</v>
      </c>
      <c r="AC478">
        <v>1.099891</v>
      </c>
      <c r="AD478">
        <v>-1.89404E-2</v>
      </c>
      <c r="AE478">
        <v>-1.7826000000000002E-2</v>
      </c>
      <c r="AF478">
        <v>-1.6502800000000001E-2</v>
      </c>
      <c r="AG478">
        <v>-3.6395700000000003E-2</v>
      </c>
      <c r="AH478">
        <v>-4.6556800000000002E-2</v>
      </c>
      <c r="AI478">
        <v>-3.9212700000000003E-2</v>
      </c>
      <c r="AJ478">
        <v>-2.07315E-2</v>
      </c>
      <c r="AK478">
        <v>-3.8923999999999999E-3</v>
      </c>
      <c r="AL478">
        <v>2.7669300000000001E-2</v>
      </c>
      <c r="AM478">
        <v>-6.7914999999999998E-3</v>
      </c>
      <c r="AN478">
        <v>1.31903E-2</v>
      </c>
      <c r="AO478">
        <v>1.54155E-2</v>
      </c>
      <c r="AP478">
        <v>1.8756999999999999E-2</v>
      </c>
      <c r="AQ478">
        <v>1.7361100000000001E-2</v>
      </c>
      <c r="AR478">
        <v>-1.9134E-3</v>
      </c>
      <c r="AS478">
        <v>3.4954000000000001E-3</v>
      </c>
      <c r="AT478">
        <v>1.2539000000000001E-3</v>
      </c>
      <c r="AU478">
        <v>1.46669E-2</v>
      </c>
      <c r="AV478">
        <v>6.6562000000000001E-3</v>
      </c>
      <c r="AW478">
        <v>6.8383000000000003E-3</v>
      </c>
      <c r="AX478">
        <v>-1.44321E-2</v>
      </c>
      <c r="AY478">
        <v>-2.4908199999999998E-2</v>
      </c>
      <c r="AZ478">
        <v>-4.8215599999999997E-2</v>
      </c>
      <c r="BA478">
        <v>-3.0768199999999999E-2</v>
      </c>
      <c r="BB478">
        <v>-7.9205000000000005E-3</v>
      </c>
      <c r="BC478">
        <v>-7.4701000000000004E-3</v>
      </c>
      <c r="BD478">
        <v>-6.1964000000000003E-3</v>
      </c>
      <c r="BE478">
        <v>-2.59256E-2</v>
      </c>
      <c r="BF478">
        <v>-3.6229299999999999E-2</v>
      </c>
      <c r="BG478">
        <v>-2.70923E-2</v>
      </c>
      <c r="BH478">
        <v>-6.5893000000000002E-3</v>
      </c>
      <c r="BI478">
        <v>9.2146999999999993E-3</v>
      </c>
      <c r="BJ478">
        <v>4.1229300000000003E-2</v>
      </c>
      <c r="BK478">
        <v>9.7397999999999998E-3</v>
      </c>
      <c r="BL478">
        <v>3.0299099999999999E-2</v>
      </c>
      <c r="BM478">
        <v>3.4118999999999997E-2</v>
      </c>
      <c r="BN478">
        <v>3.8059900000000001E-2</v>
      </c>
      <c r="BO478">
        <v>3.6813600000000002E-2</v>
      </c>
      <c r="BP478">
        <v>1.9084E-2</v>
      </c>
      <c r="BQ478">
        <v>2.5291000000000001E-2</v>
      </c>
      <c r="BR478">
        <v>2.0827600000000002E-2</v>
      </c>
      <c r="BS478">
        <v>3.2757799999999997E-2</v>
      </c>
      <c r="BT478">
        <v>2.4708399999999998E-2</v>
      </c>
      <c r="BU478">
        <v>2.6883299999999999E-2</v>
      </c>
      <c r="BV478">
        <v>3.8216000000000001E-3</v>
      </c>
      <c r="BW478">
        <v>-1.0352699999999999E-2</v>
      </c>
      <c r="BX478">
        <v>-3.5219899999999998E-2</v>
      </c>
      <c r="BY478">
        <v>-1.9052400000000001E-2</v>
      </c>
      <c r="BZ478">
        <v>-2.8810000000000001E-4</v>
      </c>
      <c r="CA478">
        <v>-2.9770000000000003E-4</v>
      </c>
      <c r="CB478">
        <v>9.4180000000000002E-4</v>
      </c>
      <c r="CC478">
        <v>-1.8674E-2</v>
      </c>
      <c r="CD478">
        <v>-2.9076399999999999E-2</v>
      </c>
      <c r="CE478">
        <v>-1.8697700000000001E-2</v>
      </c>
      <c r="CF478">
        <v>3.2055999999999999E-3</v>
      </c>
      <c r="CG478">
        <v>1.8292599999999999E-2</v>
      </c>
      <c r="CH478">
        <v>5.0620900000000003E-2</v>
      </c>
      <c r="CI478">
        <v>2.1189300000000001E-2</v>
      </c>
      <c r="CJ478">
        <v>4.2148499999999998E-2</v>
      </c>
      <c r="CK478">
        <v>4.7072900000000001E-2</v>
      </c>
      <c r="CL478">
        <v>5.1429099999999998E-2</v>
      </c>
      <c r="CM478">
        <v>5.0286299999999999E-2</v>
      </c>
      <c r="CN478">
        <v>3.3626700000000002E-2</v>
      </c>
      <c r="CO478">
        <v>4.0386499999999999E-2</v>
      </c>
      <c r="CP478">
        <v>3.4384199999999997E-2</v>
      </c>
      <c r="CQ478">
        <v>4.5287599999999997E-2</v>
      </c>
      <c r="CR478">
        <v>3.7211399999999999E-2</v>
      </c>
      <c r="CS478">
        <v>4.0766499999999997E-2</v>
      </c>
      <c r="CT478">
        <v>1.6463999999999999E-2</v>
      </c>
      <c r="CU478">
        <v>-2.7169999999999999E-4</v>
      </c>
      <c r="CV478">
        <v>-2.6219200000000002E-2</v>
      </c>
      <c r="CW478">
        <v>-1.0938E-2</v>
      </c>
      <c r="CX478">
        <v>7.3444000000000001E-3</v>
      </c>
      <c r="CY478">
        <v>6.8747000000000001E-3</v>
      </c>
      <c r="CZ478">
        <v>8.0800000000000004E-3</v>
      </c>
      <c r="DA478">
        <v>-1.1422399999999999E-2</v>
      </c>
      <c r="DB478">
        <v>-2.1923600000000001E-2</v>
      </c>
      <c r="DC478">
        <v>-1.0303100000000001E-2</v>
      </c>
      <c r="DD478">
        <v>1.30005E-2</v>
      </c>
      <c r="DE478">
        <v>2.7370599999999998E-2</v>
      </c>
      <c r="DF478">
        <v>6.0012500000000003E-2</v>
      </c>
      <c r="DG478">
        <v>3.2638800000000003E-2</v>
      </c>
      <c r="DH478">
        <v>5.3997900000000001E-2</v>
      </c>
      <c r="DI478">
        <v>6.0026900000000001E-2</v>
      </c>
      <c r="DJ478">
        <v>6.47982E-2</v>
      </c>
      <c r="DK478">
        <v>6.3759099999999999E-2</v>
      </c>
      <c r="DL478">
        <v>4.8169400000000001E-2</v>
      </c>
      <c r="DM478">
        <v>5.5481999999999997E-2</v>
      </c>
      <c r="DN478">
        <v>4.7940900000000002E-2</v>
      </c>
      <c r="DO478">
        <v>5.7817399999999998E-2</v>
      </c>
      <c r="DP478">
        <v>4.9714300000000003E-2</v>
      </c>
      <c r="DQ478">
        <v>5.46496E-2</v>
      </c>
      <c r="DR478">
        <v>2.9106400000000001E-2</v>
      </c>
      <c r="DS478">
        <v>9.8093999999999994E-3</v>
      </c>
      <c r="DT478">
        <v>-1.7218399999999998E-2</v>
      </c>
      <c r="DU478">
        <v>-2.8237000000000002E-3</v>
      </c>
      <c r="DV478">
        <v>1.83643E-2</v>
      </c>
      <c r="DW478">
        <v>1.7230499999999999E-2</v>
      </c>
      <c r="DX478">
        <v>1.83865E-2</v>
      </c>
      <c r="DY478">
        <v>-9.5220000000000005E-4</v>
      </c>
      <c r="DZ478">
        <v>-1.1596E-2</v>
      </c>
      <c r="EA478">
        <v>1.8173E-3</v>
      </c>
      <c r="EB478">
        <v>2.7142800000000002E-2</v>
      </c>
      <c r="EC478">
        <v>4.0477699999999998E-2</v>
      </c>
      <c r="ED478">
        <v>7.3572399999999996E-2</v>
      </c>
      <c r="EE478">
        <v>4.9170100000000001E-2</v>
      </c>
      <c r="EF478">
        <v>7.1106699999999995E-2</v>
      </c>
      <c r="EG478">
        <v>7.8730400000000006E-2</v>
      </c>
      <c r="EH478">
        <v>8.4101200000000001E-2</v>
      </c>
      <c r="EI478">
        <v>8.3211599999999997E-2</v>
      </c>
      <c r="EJ478">
        <v>6.9166800000000001E-2</v>
      </c>
      <c r="EK478">
        <v>7.7277499999999999E-2</v>
      </c>
      <c r="EL478">
        <v>6.7514500000000005E-2</v>
      </c>
      <c r="EM478">
        <v>7.5908299999999998E-2</v>
      </c>
      <c r="EN478">
        <v>6.7766599999999996E-2</v>
      </c>
      <c r="EO478">
        <v>7.46946E-2</v>
      </c>
      <c r="EP478">
        <v>4.7360100000000002E-2</v>
      </c>
      <c r="EQ478">
        <v>2.4364799999999999E-2</v>
      </c>
      <c r="ER478">
        <v>-4.2227000000000002E-3</v>
      </c>
      <c r="ES478">
        <v>8.8921E-3</v>
      </c>
      <c r="ET478">
        <v>54.767510000000001</v>
      </c>
      <c r="EU478">
        <v>53.781140000000001</v>
      </c>
      <c r="EV478">
        <v>52.943759999999997</v>
      </c>
      <c r="EW478">
        <v>52.261450000000004</v>
      </c>
      <c r="EX478">
        <v>51.707889999999999</v>
      </c>
      <c r="EY478">
        <v>51.333030000000001</v>
      </c>
      <c r="EZ478">
        <v>50.986789999999999</v>
      </c>
      <c r="FA478">
        <v>51.179729999999999</v>
      </c>
      <c r="FB478">
        <v>53.818570000000001</v>
      </c>
      <c r="FC478">
        <v>57.773159999999997</v>
      </c>
      <c r="FD478">
        <v>61.261890000000001</v>
      </c>
      <c r="FE478">
        <v>64.367189999999994</v>
      </c>
      <c r="FF478">
        <v>66.947149999999993</v>
      </c>
      <c r="FG478">
        <v>68.930629999999994</v>
      </c>
      <c r="FH478">
        <v>70.193089999999998</v>
      </c>
      <c r="FI478">
        <v>70.603620000000006</v>
      </c>
      <c r="FJ478">
        <v>69.860060000000004</v>
      </c>
      <c r="FK478">
        <v>67.756969999999995</v>
      </c>
      <c r="FL478">
        <v>64.372290000000007</v>
      </c>
      <c r="FM478">
        <v>61.688780000000001</v>
      </c>
      <c r="FN478">
        <v>59.55321</v>
      </c>
      <c r="FO478">
        <v>57.868580000000001</v>
      </c>
      <c r="FP478">
        <v>56.51444</v>
      </c>
      <c r="FQ478">
        <v>55.351199999999999</v>
      </c>
      <c r="FR478">
        <v>1.2833499999999999E-2</v>
      </c>
      <c r="FS478">
        <v>1.48653E-2</v>
      </c>
      <c r="FT478">
        <v>2.0957799999999999E-2</v>
      </c>
    </row>
    <row r="479" spans="1:176" x14ac:dyDescent="0.2">
      <c r="A479" t="s">
        <v>1</v>
      </c>
      <c r="B479" t="s">
        <v>1</v>
      </c>
      <c r="C479" t="s">
        <v>205</v>
      </c>
      <c r="D479" t="s">
        <v>250</v>
      </c>
      <c r="E479">
        <v>11444</v>
      </c>
      <c r="F479">
        <v>1.082514</v>
      </c>
      <c r="G479">
        <v>1.0263</v>
      </c>
      <c r="H479">
        <v>1.002761</v>
      </c>
      <c r="I479">
        <v>1.0022059999999999</v>
      </c>
      <c r="J479">
        <v>0.99771799999999999</v>
      </c>
      <c r="K479">
        <v>1.0622590000000001</v>
      </c>
      <c r="L479">
        <v>1.229395</v>
      </c>
      <c r="M479">
        <v>1.428744</v>
      </c>
      <c r="N479">
        <v>1.8655459999999999</v>
      </c>
      <c r="O479">
        <v>2.2324600000000001</v>
      </c>
      <c r="P479">
        <v>2.4666329999999999</v>
      </c>
      <c r="Q479">
        <v>2.558001</v>
      </c>
      <c r="R479">
        <v>2.5548989999999998</v>
      </c>
      <c r="S479">
        <v>2.6009639999999998</v>
      </c>
      <c r="T479">
        <v>2.618646</v>
      </c>
      <c r="U479">
        <v>2.5726010000000001</v>
      </c>
      <c r="V479">
        <v>2.4414549999999999</v>
      </c>
      <c r="W479">
        <v>2.1723170000000001</v>
      </c>
      <c r="X479">
        <v>2.0018729999999998</v>
      </c>
      <c r="Y479">
        <v>2.049299</v>
      </c>
      <c r="Z479">
        <v>1.7694920000000001</v>
      </c>
      <c r="AA479">
        <v>1.4471039999999999</v>
      </c>
      <c r="AB479">
        <v>1.245018</v>
      </c>
      <c r="AC479">
        <v>1.130654</v>
      </c>
      <c r="AD479">
        <v>-7.9845000000000003E-3</v>
      </c>
      <c r="AE479">
        <v>-7.3087999999999998E-3</v>
      </c>
      <c r="AF479">
        <v>-2.8471999999999998E-3</v>
      </c>
      <c r="AG479">
        <v>-3.7211000000000002E-3</v>
      </c>
      <c r="AH479">
        <v>-1.46458E-2</v>
      </c>
      <c r="AI479">
        <v>-1.48673E-2</v>
      </c>
      <c r="AJ479">
        <v>6.5370999999999997E-3</v>
      </c>
      <c r="AK479">
        <v>2.56546E-2</v>
      </c>
      <c r="AL479">
        <v>3.9267200000000002E-2</v>
      </c>
      <c r="AM479">
        <v>4.7098000000000001E-2</v>
      </c>
      <c r="AN479">
        <v>5.2438899999999997E-2</v>
      </c>
      <c r="AO479">
        <v>4.6348399999999998E-2</v>
      </c>
      <c r="AP479">
        <v>6.56138E-2</v>
      </c>
      <c r="AQ479">
        <v>8.2161700000000004E-2</v>
      </c>
      <c r="AR479">
        <v>5.0407500000000001E-2</v>
      </c>
      <c r="AS479">
        <v>5.3895699999999998E-2</v>
      </c>
      <c r="AT479">
        <v>4.9962699999999999E-2</v>
      </c>
      <c r="AU479">
        <v>5.7991500000000001E-2</v>
      </c>
      <c r="AV479">
        <v>2.50177E-2</v>
      </c>
      <c r="AW479">
        <v>2.3141399999999999E-2</v>
      </c>
      <c r="AX479">
        <v>2.7344899999999998E-2</v>
      </c>
      <c r="AY479">
        <v>1.7604700000000001E-2</v>
      </c>
      <c r="AZ479">
        <v>-2.555E-3</v>
      </c>
      <c r="BA479">
        <v>6.2830000000000004E-4</v>
      </c>
      <c r="BB479">
        <v>3.0355E-3</v>
      </c>
      <c r="BC479">
        <v>3.0469999999999998E-3</v>
      </c>
      <c r="BD479">
        <v>7.4592E-3</v>
      </c>
      <c r="BE479">
        <v>6.7489999999999998E-3</v>
      </c>
      <c r="BF479">
        <v>-4.3182999999999997E-3</v>
      </c>
      <c r="BG479">
        <v>-2.7469E-3</v>
      </c>
      <c r="BH479">
        <v>2.0679400000000001E-2</v>
      </c>
      <c r="BI479">
        <v>3.8761700000000003E-2</v>
      </c>
      <c r="BJ479">
        <v>5.2827100000000002E-2</v>
      </c>
      <c r="BK479">
        <v>6.36293E-2</v>
      </c>
      <c r="BL479">
        <v>6.9547600000000001E-2</v>
      </c>
      <c r="BM479">
        <v>6.5051800000000007E-2</v>
      </c>
      <c r="BN479">
        <v>8.4916699999999998E-2</v>
      </c>
      <c r="BO479">
        <v>0.1016142</v>
      </c>
      <c r="BP479">
        <v>7.1404899999999993E-2</v>
      </c>
      <c r="BQ479">
        <v>7.56912E-2</v>
      </c>
      <c r="BR479">
        <v>6.9536399999999998E-2</v>
      </c>
      <c r="BS479">
        <v>7.6082499999999997E-2</v>
      </c>
      <c r="BT479">
        <v>4.3069999999999997E-2</v>
      </c>
      <c r="BU479">
        <v>4.31864E-2</v>
      </c>
      <c r="BV479">
        <v>4.5598600000000003E-2</v>
      </c>
      <c r="BW479">
        <v>3.21602E-2</v>
      </c>
      <c r="BX479">
        <v>1.0440700000000001E-2</v>
      </c>
      <c r="BY479">
        <v>1.23441E-2</v>
      </c>
      <c r="BZ479">
        <v>1.0667899999999999E-2</v>
      </c>
      <c r="CA479">
        <v>1.02194E-2</v>
      </c>
      <c r="CB479">
        <v>1.4597499999999999E-2</v>
      </c>
      <c r="CC479">
        <v>1.40006E-2</v>
      </c>
      <c r="CD479">
        <v>2.8346000000000001E-3</v>
      </c>
      <c r="CE479">
        <v>5.6476E-3</v>
      </c>
      <c r="CF479">
        <v>3.0474299999999999E-2</v>
      </c>
      <c r="CG479">
        <v>4.7839600000000003E-2</v>
      </c>
      <c r="CH479">
        <v>6.2218700000000002E-2</v>
      </c>
      <c r="CI479">
        <v>7.5078800000000001E-2</v>
      </c>
      <c r="CJ479">
        <v>8.1396999999999997E-2</v>
      </c>
      <c r="CK479">
        <v>7.80058E-2</v>
      </c>
      <c r="CL479">
        <v>9.8285899999999995E-2</v>
      </c>
      <c r="CM479">
        <v>0.11508699999999999</v>
      </c>
      <c r="CN479">
        <v>8.5947599999999999E-2</v>
      </c>
      <c r="CO479">
        <v>9.0786699999999998E-2</v>
      </c>
      <c r="CP479">
        <v>8.3093E-2</v>
      </c>
      <c r="CQ479">
        <v>8.8612200000000002E-2</v>
      </c>
      <c r="CR479">
        <v>5.5572999999999997E-2</v>
      </c>
      <c r="CS479">
        <v>5.7069599999999998E-2</v>
      </c>
      <c r="CT479">
        <v>5.8241000000000001E-2</v>
      </c>
      <c r="CU479">
        <v>4.22412E-2</v>
      </c>
      <c r="CV479">
        <v>1.9441400000000001E-2</v>
      </c>
      <c r="CW479">
        <v>2.0458500000000001E-2</v>
      </c>
      <c r="CX479">
        <v>1.8300299999999999E-2</v>
      </c>
      <c r="CY479">
        <v>1.7391799999999999E-2</v>
      </c>
      <c r="CZ479">
        <v>2.17357E-2</v>
      </c>
      <c r="DA479">
        <v>2.1252199999999999E-2</v>
      </c>
      <c r="DB479">
        <v>9.9874000000000004E-3</v>
      </c>
      <c r="DC479">
        <v>1.4042199999999999E-2</v>
      </c>
      <c r="DD479">
        <v>4.0269199999999998E-2</v>
      </c>
      <c r="DE479">
        <v>5.6917599999999999E-2</v>
      </c>
      <c r="DF479">
        <v>7.1610300000000002E-2</v>
      </c>
      <c r="DG479">
        <v>8.6528300000000002E-2</v>
      </c>
      <c r="DH479">
        <v>9.3246499999999996E-2</v>
      </c>
      <c r="DI479">
        <v>9.0959799999999993E-2</v>
      </c>
      <c r="DJ479">
        <v>0.111655</v>
      </c>
      <c r="DK479">
        <v>0.1285597</v>
      </c>
      <c r="DL479">
        <v>0.1004903</v>
      </c>
      <c r="DM479">
        <v>0.1058822</v>
      </c>
      <c r="DN479">
        <v>9.6649700000000005E-2</v>
      </c>
      <c r="DO479">
        <v>0.101142</v>
      </c>
      <c r="DP479">
        <v>6.8075899999999995E-2</v>
      </c>
      <c r="DQ479">
        <v>7.0952699999999994E-2</v>
      </c>
      <c r="DR479">
        <v>7.0883399999999999E-2</v>
      </c>
      <c r="DS479">
        <v>5.2322300000000002E-2</v>
      </c>
      <c r="DT479">
        <v>2.8442200000000001E-2</v>
      </c>
      <c r="DU479">
        <v>2.8572799999999999E-2</v>
      </c>
      <c r="DV479">
        <v>2.9320300000000001E-2</v>
      </c>
      <c r="DW479">
        <v>2.7747600000000001E-2</v>
      </c>
      <c r="DX479">
        <v>3.2042099999999997E-2</v>
      </c>
      <c r="DY479">
        <v>3.1722300000000002E-2</v>
      </c>
      <c r="DZ479">
        <v>2.0315E-2</v>
      </c>
      <c r="EA479">
        <v>2.6162600000000001E-2</v>
      </c>
      <c r="EB479">
        <v>5.4411399999999999E-2</v>
      </c>
      <c r="EC479">
        <v>7.0024699999999995E-2</v>
      </c>
      <c r="ED479">
        <v>8.5170300000000004E-2</v>
      </c>
      <c r="EE479">
        <v>0.1030596</v>
      </c>
      <c r="EF479">
        <v>0.1103552</v>
      </c>
      <c r="EG479">
        <v>0.10966330000000001</v>
      </c>
      <c r="EH479">
        <v>0.13095789999999999</v>
      </c>
      <c r="EI479">
        <v>0.14801220000000001</v>
      </c>
      <c r="EJ479">
        <v>0.1214877</v>
      </c>
      <c r="EK479">
        <v>0.12767780000000001</v>
      </c>
      <c r="EL479">
        <v>0.1162233</v>
      </c>
      <c r="EM479">
        <v>0.11923300000000001</v>
      </c>
      <c r="EN479">
        <v>8.6128200000000002E-2</v>
      </c>
      <c r="EO479">
        <v>9.0997700000000001E-2</v>
      </c>
      <c r="EP479">
        <v>8.9137099999999997E-2</v>
      </c>
      <c r="EQ479">
        <v>6.6877699999999998E-2</v>
      </c>
      <c r="ER479">
        <v>4.14379E-2</v>
      </c>
      <c r="ES479">
        <v>4.0288600000000001E-2</v>
      </c>
      <c r="ET479">
        <v>59.489989999999999</v>
      </c>
      <c r="EU479">
        <v>58.315559999999998</v>
      </c>
      <c r="EV479">
        <v>56.995869999999996</v>
      </c>
      <c r="EW479">
        <v>56.457349999999998</v>
      </c>
      <c r="EX479">
        <v>55.914740000000002</v>
      </c>
      <c r="EY479">
        <v>55.453989999999997</v>
      </c>
      <c r="EZ479">
        <v>55.1417</v>
      </c>
      <c r="FA479">
        <v>55.496949999999998</v>
      </c>
      <c r="FB479">
        <v>58.194270000000003</v>
      </c>
      <c r="FC479">
        <v>61.925620000000002</v>
      </c>
      <c r="FD479">
        <v>64.319410000000005</v>
      </c>
      <c r="FE479">
        <v>66.687160000000006</v>
      </c>
      <c r="FF479">
        <v>68.324190000000002</v>
      </c>
      <c r="FG479">
        <v>70.034329999999997</v>
      </c>
      <c r="FH479">
        <v>71.543949999999995</v>
      </c>
      <c r="FI479">
        <v>72.012020000000007</v>
      </c>
      <c r="FJ479">
        <v>71.613749999999996</v>
      </c>
      <c r="FK479">
        <v>70.183970000000002</v>
      </c>
      <c r="FL479">
        <v>67.307730000000006</v>
      </c>
      <c r="FM479">
        <v>64.624110000000002</v>
      </c>
      <c r="FN479">
        <v>62.726550000000003</v>
      </c>
      <c r="FO479">
        <v>60.786999999999999</v>
      </c>
      <c r="FP479">
        <v>59.61009</v>
      </c>
      <c r="FQ479">
        <v>58.349609999999998</v>
      </c>
      <c r="FR479">
        <v>1.2833499999999999E-2</v>
      </c>
      <c r="FS479">
        <v>1.48653E-2</v>
      </c>
      <c r="FT479">
        <v>2.0957799999999999E-2</v>
      </c>
    </row>
    <row r="480" spans="1:176" x14ac:dyDescent="0.2">
      <c r="A480" t="s">
        <v>1</v>
      </c>
      <c r="B480" t="s">
        <v>1</v>
      </c>
      <c r="C480" t="s">
        <v>205</v>
      </c>
      <c r="D480" t="s">
        <v>235</v>
      </c>
      <c r="E480">
        <v>11444</v>
      </c>
      <c r="F480">
        <v>1.1146750000000001</v>
      </c>
      <c r="G480">
        <v>1.0720499999999999</v>
      </c>
      <c r="H480">
        <v>1.046807</v>
      </c>
      <c r="I480">
        <v>1.033676</v>
      </c>
      <c r="J480">
        <v>1.0481739999999999</v>
      </c>
      <c r="K480">
        <v>1.1402699999999999</v>
      </c>
      <c r="L480">
        <v>1.2853779999999999</v>
      </c>
      <c r="M480">
        <v>1.4821230000000001</v>
      </c>
      <c r="N480">
        <v>1.9691890000000001</v>
      </c>
      <c r="O480">
        <v>2.3976000000000002</v>
      </c>
      <c r="P480">
        <v>2.6626599999999998</v>
      </c>
      <c r="Q480">
        <v>2.8071449999999998</v>
      </c>
      <c r="R480">
        <v>2.8440300000000001</v>
      </c>
      <c r="S480">
        <v>2.9013629999999999</v>
      </c>
      <c r="T480">
        <v>2.9435120000000001</v>
      </c>
      <c r="U480">
        <v>2.9409879999999999</v>
      </c>
      <c r="V480">
        <v>2.8058990000000001</v>
      </c>
      <c r="W480">
        <v>2.511587</v>
      </c>
      <c r="X480">
        <v>2.2475049999999999</v>
      </c>
      <c r="Y480">
        <v>2.1724510000000001</v>
      </c>
      <c r="Z480">
        <v>1.913924</v>
      </c>
      <c r="AA480">
        <v>1.5591919999999999</v>
      </c>
      <c r="AB480">
        <v>1.333866</v>
      </c>
      <c r="AC480">
        <v>1.189845</v>
      </c>
      <c r="AD480">
        <v>9.6725999999999999E-3</v>
      </c>
      <c r="AE480">
        <v>8.4107000000000001E-3</v>
      </c>
      <c r="AF480">
        <v>9.8876999999999993E-3</v>
      </c>
      <c r="AG480">
        <v>1.61291E-2</v>
      </c>
      <c r="AH480">
        <v>5.7984000000000004E-3</v>
      </c>
      <c r="AI480">
        <v>1.44998E-2</v>
      </c>
      <c r="AJ480">
        <v>3.6012299999999997E-2</v>
      </c>
      <c r="AK480">
        <v>4.0802999999999999E-2</v>
      </c>
      <c r="AL480">
        <v>4.9460200000000003E-2</v>
      </c>
      <c r="AM480">
        <v>6.9499900000000003E-2</v>
      </c>
      <c r="AN480">
        <v>8.0520800000000003E-2</v>
      </c>
      <c r="AO480">
        <v>8.0097299999999996E-2</v>
      </c>
      <c r="AP480">
        <v>8.4084699999999998E-2</v>
      </c>
      <c r="AQ480">
        <v>8.2983799999999996E-2</v>
      </c>
      <c r="AR480">
        <v>6.6965300000000005E-2</v>
      </c>
      <c r="AS480">
        <v>6.33132E-2</v>
      </c>
      <c r="AT480">
        <v>5.42377E-2</v>
      </c>
      <c r="AU480">
        <v>5.7698100000000002E-2</v>
      </c>
      <c r="AV480">
        <v>3.6346499999999997E-2</v>
      </c>
      <c r="AW480">
        <v>3.2443E-2</v>
      </c>
      <c r="AX480">
        <v>3.1815499999999997E-2</v>
      </c>
      <c r="AY480">
        <v>2.1194000000000001E-2</v>
      </c>
      <c r="AZ480">
        <v>9.0589999999999993E-3</v>
      </c>
      <c r="BA480">
        <v>5.7517000000000002E-3</v>
      </c>
      <c r="BB480">
        <v>2.0692599999999998E-2</v>
      </c>
      <c r="BC480">
        <v>1.8766499999999998E-2</v>
      </c>
      <c r="BD480">
        <v>2.01941E-2</v>
      </c>
      <c r="BE480">
        <v>2.6599299999999999E-2</v>
      </c>
      <c r="BF480">
        <v>1.6126000000000001E-2</v>
      </c>
      <c r="BG480">
        <v>2.66202E-2</v>
      </c>
      <c r="BH480">
        <v>5.0154600000000001E-2</v>
      </c>
      <c r="BI480">
        <v>5.3910100000000002E-2</v>
      </c>
      <c r="BJ480">
        <v>6.3020099999999996E-2</v>
      </c>
      <c r="BK480">
        <v>8.6031200000000002E-2</v>
      </c>
      <c r="BL480">
        <v>9.7629499999999994E-2</v>
      </c>
      <c r="BM480">
        <v>9.8800799999999994E-2</v>
      </c>
      <c r="BN480">
        <v>0.1033877</v>
      </c>
      <c r="BO480">
        <v>0.10243629999999999</v>
      </c>
      <c r="BP480">
        <v>8.7962700000000005E-2</v>
      </c>
      <c r="BQ480">
        <v>8.5108799999999998E-2</v>
      </c>
      <c r="BR480">
        <v>7.3811399999999999E-2</v>
      </c>
      <c r="BS480">
        <v>7.5788999999999995E-2</v>
      </c>
      <c r="BT480">
        <v>5.4398700000000001E-2</v>
      </c>
      <c r="BU480">
        <v>5.2488E-2</v>
      </c>
      <c r="BV480">
        <v>5.0069200000000001E-2</v>
      </c>
      <c r="BW480">
        <v>3.5749499999999997E-2</v>
      </c>
      <c r="BX480">
        <v>2.2054600000000001E-2</v>
      </c>
      <c r="BY480">
        <v>1.74675E-2</v>
      </c>
      <c r="BZ480">
        <v>2.8324999999999999E-2</v>
      </c>
      <c r="CA480">
        <v>2.5938900000000001E-2</v>
      </c>
      <c r="CB480">
        <v>2.73323E-2</v>
      </c>
      <c r="CC480">
        <v>3.38508E-2</v>
      </c>
      <c r="CD480">
        <v>2.3278799999999999E-2</v>
      </c>
      <c r="CE480">
        <v>3.5014799999999999E-2</v>
      </c>
      <c r="CF480">
        <v>5.9949500000000003E-2</v>
      </c>
      <c r="CG480">
        <v>6.2988100000000005E-2</v>
      </c>
      <c r="CH480">
        <v>7.2411699999999996E-2</v>
      </c>
      <c r="CI480">
        <v>9.7480700000000003E-2</v>
      </c>
      <c r="CJ480">
        <v>0.10947900000000001</v>
      </c>
      <c r="CK480">
        <v>0.1117548</v>
      </c>
      <c r="CL480">
        <v>0.11675679999999999</v>
      </c>
      <c r="CM480">
        <v>0.115909</v>
      </c>
      <c r="CN480">
        <v>0.1025054</v>
      </c>
      <c r="CO480">
        <v>0.1002043</v>
      </c>
      <c r="CP480">
        <v>8.7368000000000001E-2</v>
      </c>
      <c r="CQ480">
        <v>8.8318800000000003E-2</v>
      </c>
      <c r="CR480">
        <v>6.6901699999999995E-2</v>
      </c>
      <c r="CS480">
        <v>6.6371100000000002E-2</v>
      </c>
      <c r="CT480">
        <v>6.2711600000000006E-2</v>
      </c>
      <c r="CU480">
        <v>4.5830500000000003E-2</v>
      </c>
      <c r="CV480">
        <v>3.10554E-2</v>
      </c>
      <c r="CW480">
        <v>2.5581900000000001E-2</v>
      </c>
      <c r="CX480">
        <v>3.59574E-2</v>
      </c>
      <c r="CY480">
        <v>3.3111300000000003E-2</v>
      </c>
      <c r="CZ480">
        <v>3.4470500000000001E-2</v>
      </c>
      <c r="DA480">
        <v>4.1102399999999997E-2</v>
      </c>
      <c r="DB480">
        <v>3.0431699999999999E-2</v>
      </c>
      <c r="DC480">
        <v>4.3409299999999998E-2</v>
      </c>
      <c r="DD480">
        <v>6.9744299999999995E-2</v>
      </c>
      <c r="DE480">
        <v>7.2066000000000005E-2</v>
      </c>
      <c r="DF480">
        <v>8.1803299999999995E-2</v>
      </c>
      <c r="DG480">
        <v>0.1089302</v>
      </c>
      <c r="DH480">
        <v>0.1213284</v>
      </c>
      <c r="DI480">
        <v>0.12470879999999999</v>
      </c>
      <c r="DJ480">
        <v>0.13012599999999999</v>
      </c>
      <c r="DK480">
        <v>0.12938179999999999</v>
      </c>
      <c r="DL480">
        <v>0.1170481</v>
      </c>
      <c r="DM480">
        <v>0.11529979999999999</v>
      </c>
      <c r="DN480">
        <v>0.10092470000000001</v>
      </c>
      <c r="DO480">
        <v>0.1008486</v>
      </c>
      <c r="DP480">
        <v>7.9404600000000006E-2</v>
      </c>
      <c r="DQ480">
        <v>8.0254300000000001E-2</v>
      </c>
      <c r="DR480">
        <v>7.5354099999999993E-2</v>
      </c>
      <c r="DS480">
        <v>5.5911599999999999E-2</v>
      </c>
      <c r="DT480">
        <v>4.0056099999999997E-2</v>
      </c>
      <c r="DU480">
        <v>3.3696200000000003E-2</v>
      </c>
      <c r="DV480">
        <v>4.6977400000000002E-2</v>
      </c>
      <c r="DW480">
        <v>4.3467100000000002E-2</v>
      </c>
      <c r="DX480">
        <v>4.4776900000000001E-2</v>
      </c>
      <c r="DY480">
        <v>5.1572600000000003E-2</v>
      </c>
      <c r="DZ480">
        <v>4.0759299999999998E-2</v>
      </c>
      <c r="EA480">
        <v>5.5529700000000001E-2</v>
      </c>
      <c r="EB480">
        <v>8.3886600000000006E-2</v>
      </c>
      <c r="EC480">
        <v>8.5173100000000002E-2</v>
      </c>
      <c r="ED480">
        <v>9.5363299999999998E-2</v>
      </c>
      <c r="EE480">
        <v>0.1254615</v>
      </c>
      <c r="EF480">
        <v>0.13843710000000001</v>
      </c>
      <c r="EG480">
        <v>0.14341229999999999</v>
      </c>
      <c r="EH480">
        <v>0.1494289</v>
      </c>
      <c r="EI480">
        <v>0.1488343</v>
      </c>
      <c r="EJ480">
        <v>0.13804549999999999</v>
      </c>
      <c r="EK480">
        <v>0.1370953</v>
      </c>
      <c r="EL480">
        <v>0.1204983</v>
      </c>
      <c r="EM480">
        <v>0.1189395</v>
      </c>
      <c r="EN480">
        <v>9.7456899999999999E-2</v>
      </c>
      <c r="EO480">
        <v>0.10029929999999999</v>
      </c>
      <c r="EP480">
        <v>9.3607700000000002E-2</v>
      </c>
      <c r="EQ480">
        <v>7.0467000000000002E-2</v>
      </c>
      <c r="ER480">
        <v>5.3051800000000003E-2</v>
      </c>
      <c r="ES480">
        <v>4.5412000000000001E-2</v>
      </c>
      <c r="ET480">
        <v>64.016720000000007</v>
      </c>
      <c r="EU480">
        <v>63.197589999999998</v>
      </c>
      <c r="EV480">
        <v>62.446210000000001</v>
      </c>
      <c r="EW480">
        <v>61.815640000000002</v>
      </c>
      <c r="EX480">
        <v>61.333820000000003</v>
      </c>
      <c r="EY480">
        <v>60.912660000000002</v>
      </c>
      <c r="EZ480">
        <v>60.548029999999997</v>
      </c>
      <c r="FA480">
        <v>61.088720000000002</v>
      </c>
      <c r="FB480">
        <v>63.36477</v>
      </c>
      <c r="FC480">
        <v>66.237049999999996</v>
      </c>
      <c r="FD480">
        <v>69.461389999999994</v>
      </c>
      <c r="FE480">
        <v>72.489019999999996</v>
      </c>
      <c r="FF480">
        <v>75.172039999999996</v>
      </c>
      <c r="FG480">
        <v>77.316810000000004</v>
      </c>
      <c r="FH480">
        <v>78.587230000000005</v>
      </c>
      <c r="FI480">
        <v>78.912480000000002</v>
      </c>
      <c r="FJ480">
        <v>78.212270000000004</v>
      </c>
      <c r="FK480">
        <v>76.661990000000003</v>
      </c>
      <c r="FL480">
        <v>73.97663</v>
      </c>
      <c r="FM480">
        <v>70.813109999999995</v>
      </c>
      <c r="FN480">
        <v>68.579390000000004</v>
      </c>
      <c r="FO480">
        <v>66.955690000000004</v>
      </c>
      <c r="FP480">
        <v>65.756630000000001</v>
      </c>
      <c r="FQ480">
        <v>64.690380000000005</v>
      </c>
      <c r="FR480">
        <v>1.2833499999999999E-2</v>
      </c>
      <c r="FS480">
        <v>1.48653E-2</v>
      </c>
      <c r="FT480">
        <v>2.0957799999999999E-2</v>
      </c>
    </row>
    <row r="481" spans="1:176" x14ac:dyDescent="0.2">
      <c r="A481" t="s">
        <v>1</v>
      </c>
      <c r="B481" t="s">
        <v>1</v>
      </c>
      <c r="C481" t="s">
        <v>205</v>
      </c>
      <c r="D481" t="s">
        <v>246</v>
      </c>
      <c r="E481">
        <v>11444</v>
      </c>
      <c r="F481">
        <v>1.1670370000000001</v>
      </c>
      <c r="G481">
        <v>1.1139870000000001</v>
      </c>
      <c r="H481">
        <v>1.086962</v>
      </c>
      <c r="I481">
        <v>1.064751</v>
      </c>
      <c r="J481">
        <v>1.069334</v>
      </c>
      <c r="K481">
        <v>1.170739</v>
      </c>
      <c r="L481">
        <v>1.301085</v>
      </c>
      <c r="M481">
        <v>1.4791799999999999</v>
      </c>
      <c r="N481">
        <v>2.0180479999999998</v>
      </c>
      <c r="O481">
        <v>2.5105010000000001</v>
      </c>
      <c r="P481">
        <v>2.827372</v>
      </c>
      <c r="Q481">
        <v>3.025115</v>
      </c>
      <c r="R481">
        <v>3.1251250000000002</v>
      </c>
      <c r="S481">
        <v>3.192574</v>
      </c>
      <c r="T481">
        <v>3.274178</v>
      </c>
      <c r="U481">
        <v>3.254772</v>
      </c>
      <c r="V481">
        <v>3.0813060000000001</v>
      </c>
      <c r="W481">
        <v>2.7731490000000001</v>
      </c>
      <c r="X481">
        <v>2.4366940000000001</v>
      </c>
      <c r="Y481">
        <v>2.2808220000000001</v>
      </c>
      <c r="Z481">
        <v>2.021827</v>
      </c>
      <c r="AA481">
        <v>1.6945520000000001</v>
      </c>
      <c r="AB481">
        <v>1.460099</v>
      </c>
      <c r="AC481">
        <v>1.280521</v>
      </c>
      <c r="AD481">
        <v>1.8005899999999998E-2</v>
      </c>
      <c r="AE481">
        <v>1.59387E-2</v>
      </c>
      <c r="AF481">
        <v>1.5429399999999999E-2</v>
      </c>
      <c r="AG481">
        <v>2.3319300000000001E-2</v>
      </c>
      <c r="AH481">
        <v>1.3173499999999999E-2</v>
      </c>
      <c r="AI481">
        <v>2.6959500000000001E-2</v>
      </c>
      <c r="AJ481">
        <v>4.7017000000000003E-2</v>
      </c>
      <c r="AK481">
        <v>4.32851E-2</v>
      </c>
      <c r="AL481">
        <v>5.1922700000000002E-2</v>
      </c>
      <c r="AM481">
        <v>7.5528799999999993E-2</v>
      </c>
      <c r="AN481">
        <v>9.2826800000000001E-2</v>
      </c>
      <c r="AO481">
        <v>9.6555199999999994E-2</v>
      </c>
      <c r="AP481">
        <v>8.9673000000000003E-2</v>
      </c>
      <c r="AQ481">
        <v>7.8028299999999995E-2</v>
      </c>
      <c r="AR481">
        <v>7.1969900000000003E-2</v>
      </c>
      <c r="AS481">
        <v>6.4727599999999996E-2</v>
      </c>
      <c r="AT481">
        <v>5.2336399999999998E-2</v>
      </c>
      <c r="AU481">
        <v>5.2137000000000003E-2</v>
      </c>
      <c r="AV481">
        <v>3.9000899999999998E-2</v>
      </c>
      <c r="AW481">
        <v>3.6230499999999999E-2</v>
      </c>
      <c r="AX481">
        <v>2.9283699999999999E-2</v>
      </c>
      <c r="AY481">
        <v>1.8731999999999999E-2</v>
      </c>
      <c r="AZ481">
        <v>1.0425200000000001E-2</v>
      </c>
      <c r="BA481">
        <v>5.5643999999999997E-3</v>
      </c>
      <c r="BB481">
        <v>2.9025800000000001E-2</v>
      </c>
      <c r="BC481">
        <v>2.6294499999999998E-2</v>
      </c>
      <c r="BD481">
        <v>2.5735899999999999E-2</v>
      </c>
      <c r="BE481">
        <v>3.37895E-2</v>
      </c>
      <c r="BF481">
        <v>2.35011E-2</v>
      </c>
      <c r="BG481">
        <v>3.9079900000000001E-2</v>
      </c>
      <c r="BH481">
        <v>6.11593E-2</v>
      </c>
      <c r="BI481">
        <v>5.6392200000000003E-2</v>
      </c>
      <c r="BJ481">
        <v>6.5482600000000002E-2</v>
      </c>
      <c r="BK481">
        <v>9.2060100000000006E-2</v>
      </c>
      <c r="BL481">
        <v>0.10993550000000001</v>
      </c>
      <c r="BM481">
        <v>0.1152586</v>
      </c>
      <c r="BN481">
        <v>0.1089759</v>
      </c>
      <c r="BO481">
        <v>9.7480800000000006E-2</v>
      </c>
      <c r="BP481">
        <v>9.29672E-2</v>
      </c>
      <c r="BQ481">
        <v>8.6523199999999995E-2</v>
      </c>
      <c r="BR481">
        <v>7.1910100000000005E-2</v>
      </c>
      <c r="BS481">
        <v>7.0227899999999996E-2</v>
      </c>
      <c r="BT481">
        <v>5.7053199999999998E-2</v>
      </c>
      <c r="BU481">
        <v>5.6275499999999999E-2</v>
      </c>
      <c r="BV481">
        <v>4.75374E-2</v>
      </c>
      <c r="BW481">
        <v>3.3287400000000002E-2</v>
      </c>
      <c r="BX481">
        <v>2.3420900000000001E-2</v>
      </c>
      <c r="BY481">
        <v>1.7280199999999999E-2</v>
      </c>
      <c r="BZ481">
        <v>3.6658200000000002E-2</v>
      </c>
      <c r="CA481">
        <v>3.3466900000000001E-2</v>
      </c>
      <c r="CB481">
        <v>3.2874100000000003E-2</v>
      </c>
      <c r="CC481">
        <v>4.1041099999999997E-2</v>
      </c>
      <c r="CD481">
        <v>3.0653900000000001E-2</v>
      </c>
      <c r="CE481">
        <v>4.7474500000000003E-2</v>
      </c>
      <c r="CF481">
        <v>7.0954199999999995E-2</v>
      </c>
      <c r="CG481">
        <v>6.5470200000000006E-2</v>
      </c>
      <c r="CH481">
        <v>7.4874200000000002E-2</v>
      </c>
      <c r="CI481">
        <v>0.10350959999999999</v>
      </c>
      <c r="CJ481">
        <v>0.121785</v>
      </c>
      <c r="CK481">
        <v>0.12821260000000001</v>
      </c>
      <c r="CL481">
        <v>0.122345</v>
      </c>
      <c r="CM481">
        <v>0.1109536</v>
      </c>
      <c r="CN481">
        <v>0.10750990000000001</v>
      </c>
      <c r="CO481">
        <v>0.10161870000000001</v>
      </c>
      <c r="CP481">
        <v>8.5466700000000007E-2</v>
      </c>
      <c r="CQ481">
        <v>8.2757700000000003E-2</v>
      </c>
      <c r="CR481">
        <v>6.9556099999999996E-2</v>
      </c>
      <c r="CS481">
        <v>7.0158600000000002E-2</v>
      </c>
      <c r="CT481">
        <v>6.0179799999999999E-2</v>
      </c>
      <c r="CU481">
        <v>4.3368499999999997E-2</v>
      </c>
      <c r="CV481">
        <v>3.2421600000000002E-2</v>
      </c>
      <c r="CW481">
        <v>2.53945E-2</v>
      </c>
      <c r="CX481">
        <v>4.4290599999999999E-2</v>
      </c>
      <c r="CY481">
        <v>4.0639300000000003E-2</v>
      </c>
      <c r="CZ481">
        <v>4.0012300000000001E-2</v>
      </c>
      <c r="DA481">
        <v>4.8292700000000001E-2</v>
      </c>
      <c r="DB481">
        <v>3.7806800000000002E-2</v>
      </c>
      <c r="DC481">
        <v>5.5869000000000002E-2</v>
      </c>
      <c r="DD481">
        <v>8.0749100000000004E-2</v>
      </c>
      <c r="DE481">
        <v>7.4548100000000006E-2</v>
      </c>
      <c r="DF481">
        <v>8.4265800000000002E-2</v>
      </c>
      <c r="DG481">
        <v>0.11495909999999999</v>
      </c>
      <c r="DH481">
        <v>0.13363439999999999</v>
      </c>
      <c r="DI481">
        <v>0.1411666</v>
      </c>
      <c r="DJ481">
        <v>0.13571420000000001</v>
      </c>
      <c r="DK481">
        <v>0.1244263</v>
      </c>
      <c r="DL481">
        <v>0.1220527</v>
      </c>
      <c r="DM481">
        <v>0.1167142</v>
      </c>
      <c r="DN481">
        <v>9.9023299999999995E-2</v>
      </c>
      <c r="DO481">
        <v>9.5287399999999994E-2</v>
      </c>
      <c r="DP481">
        <v>8.2059099999999996E-2</v>
      </c>
      <c r="DQ481">
        <v>8.4041699999999997E-2</v>
      </c>
      <c r="DR481">
        <v>7.2822300000000006E-2</v>
      </c>
      <c r="DS481">
        <v>5.3449499999999997E-2</v>
      </c>
      <c r="DT481">
        <v>4.1422399999999998E-2</v>
      </c>
      <c r="DU481">
        <v>3.3508900000000001E-2</v>
      </c>
      <c r="DV481">
        <v>5.5310600000000001E-2</v>
      </c>
      <c r="DW481">
        <v>5.0995100000000002E-2</v>
      </c>
      <c r="DX481">
        <v>5.0318700000000001E-2</v>
      </c>
      <c r="DY481">
        <v>5.8762799999999997E-2</v>
      </c>
      <c r="DZ481">
        <v>4.8134299999999998E-2</v>
      </c>
      <c r="EA481">
        <v>6.7989400000000005E-2</v>
      </c>
      <c r="EB481">
        <v>9.4891299999999998E-2</v>
      </c>
      <c r="EC481">
        <v>8.7655200000000003E-2</v>
      </c>
      <c r="ED481">
        <v>9.7825800000000004E-2</v>
      </c>
      <c r="EE481">
        <v>0.13149040000000001</v>
      </c>
      <c r="EF481">
        <v>0.15074309999999999</v>
      </c>
      <c r="EG481">
        <v>0.15987009999999999</v>
      </c>
      <c r="EH481">
        <v>0.15501709999999999</v>
      </c>
      <c r="EI481">
        <v>0.1438789</v>
      </c>
      <c r="EJ481">
        <v>0.14305000000000001</v>
      </c>
      <c r="EK481">
        <v>0.13850970000000001</v>
      </c>
      <c r="EL481">
        <v>0.11859699999999999</v>
      </c>
      <c r="EM481">
        <v>0.1133784</v>
      </c>
      <c r="EN481">
        <v>0.1001114</v>
      </c>
      <c r="EO481">
        <v>0.1040867</v>
      </c>
      <c r="EP481">
        <v>9.1075900000000001E-2</v>
      </c>
      <c r="EQ481">
        <v>6.8004999999999996E-2</v>
      </c>
      <c r="ER481">
        <v>5.4418000000000001E-2</v>
      </c>
      <c r="ES481">
        <v>4.52247E-2</v>
      </c>
      <c r="ET481">
        <v>64.367130000000003</v>
      </c>
      <c r="EU481">
        <v>63.451610000000002</v>
      </c>
      <c r="EV481">
        <v>62.535440000000001</v>
      </c>
      <c r="EW481">
        <v>61.673000000000002</v>
      </c>
      <c r="EX481">
        <v>61.042870000000001</v>
      </c>
      <c r="EY481">
        <v>60.447090000000003</v>
      </c>
      <c r="EZ481">
        <v>59.746949999999998</v>
      </c>
      <c r="FA481">
        <v>60.650599999999997</v>
      </c>
      <c r="FB481">
        <v>63.658070000000002</v>
      </c>
      <c r="FC481">
        <v>67.772090000000006</v>
      </c>
      <c r="FD481">
        <v>72.36497</v>
      </c>
      <c r="FE481">
        <v>76.478650000000002</v>
      </c>
      <c r="FF481">
        <v>79.782139999999998</v>
      </c>
      <c r="FG481">
        <v>82.812640000000002</v>
      </c>
      <c r="FH481">
        <v>84.863110000000006</v>
      </c>
      <c r="FI481">
        <v>85.377229999999997</v>
      </c>
      <c r="FJ481">
        <v>84.549000000000007</v>
      </c>
      <c r="FK481">
        <v>82.966319999999996</v>
      </c>
      <c r="FL481">
        <v>79.485249999999994</v>
      </c>
      <c r="FM481">
        <v>75.255219999999994</v>
      </c>
      <c r="FN481">
        <v>72.485500000000002</v>
      </c>
      <c r="FO481">
        <v>70.116</v>
      </c>
      <c r="FP481">
        <v>68.105090000000004</v>
      </c>
      <c r="FQ481">
        <v>66.717510000000004</v>
      </c>
      <c r="FR481">
        <v>1.2833499999999999E-2</v>
      </c>
      <c r="FS481">
        <v>1.48653E-2</v>
      </c>
      <c r="FT481">
        <v>2.0957799999999999E-2</v>
      </c>
    </row>
    <row r="482" spans="1:176" x14ac:dyDescent="0.2">
      <c r="A482" t="s">
        <v>1</v>
      </c>
      <c r="B482" t="s">
        <v>1</v>
      </c>
      <c r="C482" t="s">
        <v>206</v>
      </c>
      <c r="D482" t="s">
        <v>227</v>
      </c>
      <c r="E482">
        <v>2226</v>
      </c>
      <c r="F482">
        <v>1.7758579999999999</v>
      </c>
      <c r="G482">
        <v>1.7259</v>
      </c>
      <c r="H482">
        <v>1.702901</v>
      </c>
      <c r="I482">
        <v>1.7188859999999999</v>
      </c>
      <c r="J482">
        <v>1.873386</v>
      </c>
      <c r="K482">
        <v>2.2985760000000002</v>
      </c>
      <c r="L482">
        <v>3.3561899999999998</v>
      </c>
      <c r="M482">
        <v>4.4610830000000004</v>
      </c>
      <c r="N482">
        <v>5.3377939999999997</v>
      </c>
      <c r="O482">
        <v>5.8529879999999999</v>
      </c>
      <c r="P482">
        <v>6.0361700000000003</v>
      </c>
      <c r="Q482">
        <v>6.0784440000000002</v>
      </c>
      <c r="R482">
        <v>5.8434720000000002</v>
      </c>
      <c r="S482">
        <v>6.0686530000000003</v>
      </c>
      <c r="T482">
        <v>5.965535</v>
      </c>
      <c r="U482">
        <v>5.4638859999999996</v>
      </c>
      <c r="V482">
        <v>4.5199379999999998</v>
      </c>
      <c r="W482">
        <v>3.4718779999999998</v>
      </c>
      <c r="X482">
        <v>2.901043</v>
      </c>
      <c r="Y482">
        <v>2.540556</v>
      </c>
      <c r="Z482">
        <v>2.3372329999999999</v>
      </c>
      <c r="AA482">
        <v>2.1563349999999999</v>
      </c>
      <c r="AB482">
        <v>2.0400960000000001</v>
      </c>
      <c r="AC482">
        <v>1.9231</v>
      </c>
      <c r="AD482">
        <v>-4.6301200000000001E-2</v>
      </c>
      <c r="AE482">
        <v>-2.77513E-2</v>
      </c>
      <c r="AF482">
        <v>-3.34869E-2</v>
      </c>
      <c r="AG482">
        <v>-1.1076799999999999E-2</v>
      </c>
      <c r="AH482">
        <v>-2.4528999999999999E-2</v>
      </c>
      <c r="AI482">
        <v>-2.8810599999999999E-2</v>
      </c>
      <c r="AJ482">
        <v>4.1095000000000003E-3</v>
      </c>
      <c r="AK482">
        <v>-8.8927699999999998E-2</v>
      </c>
      <c r="AL482">
        <v>-0.15507889999999999</v>
      </c>
      <c r="AM482">
        <v>-0.18852969999999999</v>
      </c>
      <c r="AN482">
        <v>-0.23114309999999999</v>
      </c>
      <c r="AO482">
        <v>-0.20686570000000001</v>
      </c>
      <c r="AP482">
        <v>-0.22769900000000001</v>
      </c>
      <c r="AQ482">
        <v>-0.1829143</v>
      </c>
      <c r="AR482">
        <v>-0.1431933</v>
      </c>
      <c r="AS482">
        <v>-0.1213481</v>
      </c>
      <c r="AT482">
        <v>-3.1972399999999998E-2</v>
      </c>
      <c r="AU482">
        <v>-8.8316400000000003E-2</v>
      </c>
      <c r="AV482">
        <v>-6.02515E-2</v>
      </c>
      <c r="AW482">
        <v>-2.1388500000000001E-2</v>
      </c>
      <c r="AX482">
        <v>-8.4520899999999996E-2</v>
      </c>
      <c r="AY482">
        <v>-5.0728299999999997E-2</v>
      </c>
      <c r="AZ482">
        <v>-3.5957200000000002E-2</v>
      </c>
      <c r="BA482">
        <v>-1.9826199999999999E-2</v>
      </c>
      <c r="BB482">
        <v>-3.2333599999999997E-2</v>
      </c>
      <c r="BC482">
        <v>-1.41187E-2</v>
      </c>
      <c r="BD482">
        <v>-2.0369999999999999E-2</v>
      </c>
      <c r="BE482">
        <v>2.8183000000000001E-3</v>
      </c>
      <c r="BF482">
        <v>-1.02887E-2</v>
      </c>
      <c r="BG482">
        <v>-1.2037000000000001E-2</v>
      </c>
      <c r="BH482">
        <v>2.2046799999999998E-2</v>
      </c>
      <c r="BI482">
        <v>-6.4337699999999998E-2</v>
      </c>
      <c r="BJ482">
        <v>-0.12669420000000001</v>
      </c>
      <c r="BK482">
        <v>-0.15971920000000001</v>
      </c>
      <c r="BL482">
        <v>-0.20319899999999999</v>
      </c>
      <c r="BM482">
        <v>-0.18067420000000001</v>
      </c>
      <c r="BN482">
        <v>-0.20225180000000001</v>
      </c>
      <c r="BO482">
        <v>-0.1570463</v>
      </c>
      <c r="BP482">
        <v>-0.1175981</v>
      </c>
      <c r="BQ482">
        <v>-9.5639699999999994E-2</v>
      </c>
      <c r="BR482">
        <v>-6.5113000000000002E-3</v>
      </c>
      <c r="BS482">
        <v>-6.0109099999999999E-2</v>
      </c>
      <c r="BT482">
        <v>-2.8838599999999999E-2</v>
      </c>
      <c r="BU482">
        <v>4.5409999999999998E-4</v>
      </c>
      <c r="BV482">
        <v>-6.5741300000000003E-2</v>
      </c>
      <c r="BW482">
        <v>-3.28407E-2</v>
      </c>
      <c r="BX482">
        <v>-2.0478900000000001E-2</v>
      </c>
      <c r="BY482">
        <v>-5.6544999999999998E-3</v>
      </c>
      <c r="BZ482">
        <v>-2.2659599999999998E-2</v>
      </c>
      <c r="CA482">
        <v>-4.6768000000000001E-3</v>
      </c>
      <c r="CB482">
        <v>-1.12853E-2</v>
      </c>
      <c r="CC482">
        <v>1.2441900000000001E-2</v>
      </c>
      <c r="CD482">
        <v>-4.26E-4</v>
      </c>
      <c r="CE482">
        <v>-4.1970000000000001E-4</v>
      </c>
      <c r="CF482">
        <v>3.4470099999999997E-2</v>
      </c>
      <c r="CG482">
        <v>-4.7306800000000003E-2</v>
      </c>
      <c r="CH482">
        <v>-0.10703509999999999</v>
      </c>
      <c r="CI482">
        <v>-0.1397651</v>
      </c>
      <c r="CJ482">
        <v>-0.18384500000000001</v>
      </c>
      <c r="CK482">
        <v>-0.16253409999999999</v>
      </c>
      <c r="CL482">
        <v>-0.18462709999999999</v>
      </c>
      <c r="CM482">
        <v>-0.13913020000000001</v>
      </c>
      <c r="CN482">
        <v>-9.9870899999999999E-2</v>
      </c>
      <c r="CO482">
        <v>-7.7834200000000006E-2</v>
      </c>
      <c r="CP482">
        <v>1.11231E-2</v>
      </c>
      <c r="CQ482">
        <v>-4.0572799999999999E-2</v>
      </c>
      <c r="CR482">
        <v>-7.0822000000000003E-3</v>
      </c>
      <c r="CS482">
        <v>1.55823E-2</v>
      </c>
      <c r="CT482">
        <v>-5.27346E-2</v>
      </c>
      <c r="CU482">
        <v>-2.0451799999999999E-2</v>
      </c>
      <c r="CV482">
        <v>-9.7587000000000004E-3</v>
      </c>
      <c r="CW482">
        <v>4.1609000000000004E-3</v>
      </c>
      <c r="CX482">
        <v>-1.2985699999999999E-2</v>
      </c>
      <c r="CY482">
        <v>4.7651999999999998E-3</v>
      </c>
      <c r="CZ482">
        <v>-2.2006E-3</v>
      </c>
      <c r="DA482">
        <v>2.2065499999999998E-2</v>
      </c>
      <c r="DB482">
        <v>9.4368000000000004E-3</v>
      </c>
      <c r="DC482">
        <v>1.11976E-2</v>
      </c>
      <c r="DD482">
        <v>4.6893400000000002E-2</v>
      </c>
      <c r="DE482">
        <v>-3.0275799999999999E-2</v>
      </c>
      <c r="DF482">
        <v>-8.7375900000000006E-2</v>
      </c>
      <c r="DG482">
        <v>-0.1198111</v>
      </c>
      <c r="DH482">
        <v>-0.164491</v>
      </c>
      <c r="DI482">
        <v>-0.14439389999999999</v>
      </c>
      <c r="DJ482">
        <v>-0.1670024</v>
      </c>
      <c r="DK482">
        <v>-0.12121419999999999</v>
      </c>
      <c r="DL482">
        <v>-8.21437E-2</v>
      </c>
      <c r="DM482">
        <v>-6.0028600000000001E-2</v>
      </c>
      <c r="DN482">
        <v>2.8757399999999999E-2</v>
      </c>
      <c r="DO482">
        <v>-2.1036599999999999E-2</v>
      </c>
      <c r="DP482">
        <v>1.4674299999999999E-2</v>
      </c>
      <c r="DQ482">
        <v>3.0710399999999999E-2</v>
      </c>
      <c r="DR482">
        <v>-3.9727999999999999E-2</v>
      </c>
      <c r="DS482">
        <v>-8.0630000000000007E-3</v>
      </c>
      <c r="DT482">
        <v>9.6150000000000001E-4</v>
      </c>
      <c r="DU482">
        <v>1.3976199999999999E-2</v>
      </c>
      <c r="DV482">
        <v>9.8189999999999996E-4</v>
      </c>
      <c r="DW482">
        <v>1.8397799999999999E-2</v>
      </c>
      <c r="DX482">
        <v>1.09163E-2</v>
      </c>
      <c r="DY482">
        <v>3.5960499999999999E-2</v>
      </c>
      <c r="DZ482">
        <v>2.3677E-2</v>
      </c>
      <c r="EA482">
        <v>2.7971099999999999E-2</v>
      </c>
      <c r="EB482">
        <v>6.4830700000000005E-2</v>
      </c>
      <c r="EC482">
        <v>-5.6858999999999998E-3</v>
      </c>
      <c r="ED482">
        <v>-5.8991200000000001E-2</v>
      </c>
      <c r="EE482">
        <v>-9.1000600000000001E-2</v>
      </c>
      <c r="EF482">
        <v>-0.1365469</v>
      </c>
      <c r="EG482">
        <v>-0.1182024</v>
      </c>
      <c r="EH482">
        <v>-0.14155509999999999</v>
      </c>
      <c r="EI482">
        <v>-9.5346200000000006E-2</v>
      </c>
      <c r="EJ482">
        <v>-5.6548500000000002E-2</v>
      </c>
      <c r="EK482">
        <v>-3.4320200000000002E-2</v>
      </c>
      <c r="EL482">
        <v>5.4218500000000003E-2</v>
      </c>
      <c r="EM482">
        <v>7.1707000000000003E-3</v>
      </c>
      <c r="EN482">
        <v>4.6087099999999999E-2</v>
      </c>
      <c r="EO482">
        <v>5.2553099999999998E-2</v>
      </c>
      <c r="EP482">
        <v>-2.0948399999999999E-2</v>
      </c>
      <c r="EQ482">
        <v>9.8245999999999993E-3</v>
      </c>
      <c r="ER482">
        <v>1.6439800000000001E-2</v>
      </c>
      <c r="ES482">
        <v>2.81479E-2</v>
      </c>
      <c r="ET482">
        <v>55.35163</v>
      </c>
      <c r="EU482">
        <v>54.390880000000003</v>
      </c>
      <c r="EV482">
        <v>53.675820000000002</v>
      </c>
      <c r="EW482">
        <v>53.04468</v>
      </c>
      <c r="EX482">
        <v>52.462040000000002</v>
      </c>
      <c r="EY482">
        <v>51.984630000000003</v>
      </c>
      <c r="EZ482">
        <v>51.646990000000002</v>
      </c>
      <c r="FA482">
        <v>53.09301</v>
      </c>
      <c r="FB482">
        <v>56.013599999999997</v>
      </c>
      <c r="FC482">
        <v>59.022509999999997</v>
      </c>
      <c r="FD482">
        <v>61.828270000000003</v>
      </c>
      <c r="FE482">
        <v>64.252700000000004</v>
      </c>
      <c r="FF482">
        <v>66.224010000000007</v>
      </c>
      <c r="FG482">
        <v>67.857309999999998</v>
      </c>
      <c r="FH482">
        <v>69.318709999999996</v>
      </c>
      <c r="FI482">
        <v>69.771129999999999</v>
      </c>
      <c r="FJ482">
        <v>69.060050000000004</v>
      </c>
      <c r="FK482">
        <v>67.791089999999997</v>
      </c>
      <c r="FL482">
        <v>65.574330000000003</v>
      </c>
      <c r="FM482">
        <v>62.589500000000001</v>
      </c>
      <c r="FN482">
        <v>60.451689999999999</v>
      </c>
      <c r="FO482">
        <v>58.926279999999998</v>
      </c>
      <c r="FP482">
        <v>57.589239999999997</v>
      </c>
      <c r="FQ482">
        <v>56.483939999999997</v>
      </c>
      <c r="FR482">
        <v>1.52008E-2</v>
      </c>
      <c r="FS482">
        <v>2.01088E-2</v>
      </c>
      <c r="FT482">
        <v>0</v>
      </c>
    </row>
    <row r="483" spans="1:176" x14ac:dyDescent="0.2">
      <c r="A483" t="s">
        <v>1</v>
      </c>
      <c r="B483" t="s">
        <v>1</v>
      </c>
      <c r="C483" t="s">
        <v>206</v>
      </c>
      <c r="D483" t="s">
        <v>238</v>
      </c>
      <c r="E483">
        <v>2226</v>
      </c>
      <c r="F483">
        <v>1.9307890000000001</v>
      </c>
      <c r="G483">
        <v>1.887926</v>
      </c>
      <c r="H483">
        <v>1.782823</v>
      </c>
      <c r="I483">
        <v>1.7946519999999999</v>
      </c>
      <c r="J483">
        <v>1.9206540000000001</v>
      </c>
      <c r="K483">
        <v>2.3208790000000001</v>
      </c>
      <c r="L483">
        <v>3.4484300000000001</v>
      </c>
      <c r="M483">
        <v>4.4319300000000004</v>
      </c>
      <c r="N483">
        <v>5.1078619999999999</v>
      </c>
      <c r="O483">
        <v>5.6073519999999997</v>
      </c>
      <c r="P483">
        <v>6.0843590000000001</v>
      </c>
      <c r="Q483">
        <v>6.2381669999999998</v>
      </c>
      <c r="R483">
        <v>6.0277719999999997</v>
      </c>
      <c r="S483">
        <v>6.4914849999999999</v>
      </c>
      <c r="T483">
        <v>6.5359980000000002</v>
      </c>
      <c r="U483">
        <v>6.1577200000000003</v>
      </c>
      <c r="V483">
        <v>5.2260150000000003</v>
      </c>
      <c r="W483">
        <v>3.8901479999999999</v>
      </c>
      <c r="X483">
        <v>3.1315409999999999</v>
      </c>
      <c r="Y483">
        <v>2.9229099999999999</v>
      </c>
      <c r="Z483">
        <v>2.610188</v>
      </c>
      <c r="AA483">
        <v>2.3945419999999999</v>
      </c>
      <c r="AB483">
        <v>2.2787739999999999</v>
      </c>
      <c r="AC483">
        <v>2.1873330000000002</v>
      </c>
      <c r="AD483">
        <v>3.9050300000000003E-2</v>
      </c>
      <c r="AE483">
        <v>6.3464199999999998E-2</v>
      </c>
      <c r="AF483">
        <v>1.1935599999999999E-2</v>
      </c>
      <c r="AG483">
        <v>4.7611100000000003E-2</v>
      </c>
      <c r="AH483">
        <v>3.6636099999999998E-2</v>
      </c>
      <c r="AI483">
        <v>1.81125E-2</v>
      </c>
      <c r="AJ483">
        <v>0.12774489999999999</v>
      </c>
      <c r="AK483">
        <v>-0.1199066</v>
      </c>
      <c r="AL483">
        <v>-0.42698730000000001</v>
      </c>
      <c r="AM483">
        <v>-0.56135849999999998</v>
      </c>
      <c r="AN483">
        <v>-0.50824159999999996</v>
      </c>
      <c r="AO483">
        <v>-0.40152739999999998</v>
      </c>
      <c r="AP483">
        <v>-0.59552689999999997</v>
      </c>
      <c r="AQ483">
        <v>-0.45582450000000002</v>
      </c>
      <c r="AR483">
        <v>-0.30685230000000002</v>
      </c>
      <c r="AS483">
        <v>-0.27647080000000002</v>
      </c>
      <c r="AT483">
        <v>-0.1099752</v>
      </c>
      <c r="AU483">
        <v>-0.28855009999999998</v>
      </c>
      <c r="AV483">
        <v>-0.2694455</v>
      </c>
      <c r="AW483">
        <v>-3.4851800000000002E-2</v>
      </c>
      <c r="AX483">
        <v>-0.13298679999999999</v>
      </c>
      <c r="AY483">
        <v>-7.2592100000000007E-2</v>
      </c>
      <c r="AZ483">
        <v>-1.66036E-2</v>
      </c>
      <c r="BA483">
        <v>3.5741500000000002E-2</v>
      </c>
      <c r="BB483">
        <v>5.30179E-2</v>
      </c>
      <c r="BC483">
        <v>7.7096799999999993E-2</v>
      </c>
      <c r="BD483">
        <v>2.5052499999999998E-2</v>
      </c>
      <c r="BE483">
        <v>6.1506100000000001E-2</v>
      </c>
      <c r="BF483">
        <v>5.0876299999999999E-2</v>
      </c>
      <c r="BG483">
        <v>3.4886100000000003E-2</v>
      </c>
      <c r="BH483">
        <v>0.14568220000000001</v>
      </c>
      <c r="BI483">
        <v>-9.5316600000000001E-2</v>
      </c>
      <c r="BJ483">
        <v>-0.39860259999999997</v>
      </c>
      <c r="BK483">
        <v>-0.53254809999999997</v>
      </c>
      <c r="BL483">
        <v>-0.48029749999999999</v>
      </c>
      <c r="BM483">
        <v>-0.3753359</v>
      </c>
      <c r="BN483">
        <v>-0.57007960000000002</v>
      </c>
      <c r="BO483">
        <v>-0.42995650000000002</v>
      </c>
      <c r="BP483">
        <v>-0.28125699999999998</v>
      </c>
      <c r="BQ483">
        <v>-0.25076229999999999</v>
      </c>
      <c r="BR483">
        <v>-8.4514000000000006E-2</v>
      </c>
      <c r="BS483">
        <v>-0.26034279999999999</v>
      </c>
      <c r="BT483">
        <v>-0.23803270000000001</v>
      </c>
      <c r="BU483">
        <v>-1.30092E-2</v>
      </c>
      <c r="BV483">
        <v>-0.1142073</v>
      </c>
      <c r="BW483">
        <v>-5.4704599999999999E-2</v>
      </c>
      <c r="BX483">
        <v>-1.1253000000000001E-3</v>
      </c>
      <c r="BY483">
        <v>4.9913300000000001E-2</v>
      </c>
      <c r="BZ483">
        <v>6.2691800000000006E-2</v>
      </c>
      <c r="CA483">
        <v>8.6538699999999996E-2</v>
      </c>
      <c r="CB483">
        <v>3.4137199999999999E-2</v>
      </c>
      <c r="CC483">
        <v>7.1129700000000004E-2</v>
      </c>
      <c r="CD483">
        <v>6.0739099999999997E-2</v>
      </c>
      <c r="CE483">
        <v>4.65034E-2</v>
      </c>
      <c r="CF483">
        <v>0.15810550000000001</v>
      </c>
      <c r="CG483">
        <v>-7.8285599999999997E-2</v>
      </c>
      <c r="CH483">
        <v>-0.37894349999999999</v>
      </c>
      <c r="CI483">
        <v>-0.51259399999999999</v>
      </c>
      <c r="CJ483">
        <v>-0.46094350000000001</v>
      </c>
      <c r="CK483">
        <v>-0.35719580000000001</v>
      </c>
      <c r="CL483">
        <v>-0.55245489999999997</v>
      </c>
      <c r="CM483">
        <v>-0.41204039999999997</v>
      </c>
      <c r="CN483">
        <v>-0.26352979999999998</v>
      </c>
      <c r="CO483">
        <v>-0.23295679999999999</v>
      </c>
      <c r="CP483">
        <v>-6.68797E-2</v>
      </c>
      <c r="CQ483">
        <v>-0.24080650000000001</v>
      </c>
      <c r="CR483">
        <v>-0.2162762</v>
      </c>
      <c r="CS483">
        <v>2.1189999999999998E-3</v>
      </c>
      <c r="CT483">
        <v>-0.1012006</v>
      </c>
      <c r="CU483">
        <v>-4.2315699999999998E-2</v>
      </c>
      <c r="CV483">
        <v>9.5949E-3</v>
      </c>
      <c r="CW483">
        <v>5.97286E-2</v>
      </c>
      <c r="CX483">
        <v>7.2365799999999994E-2</v>
      </c>
      <c r="CY483">
        <v>9.5980599999999999E-2</v>
      </c>
      <c r="CZ483">
        <v>4.3221900000000001E-2</v>
      </c>
      <c r="DA483">
        <v>8.0753400000000003E-2</v>
      </c>
      <c r="DB483">
        <v>7.0601800000000006E-2</v>
      </c>
      <c r="DC483">
        <v>5.8120699999999997E-2</v>
      </c>
      <c r="DD483">
        <v>0.17052880000000001</v>
      </c>
      <c r="DE483">
        <v>-6.1254700000000002E-2</v>
      </c>
      <c r="DF483">
        <v>-0.3592843</v>
      </c>
      <c r="DG483">
        <v>-0.49263990000000002</v>
      </c>
      <c r="DH483">
        <v>-0.44158940000000002</v>
      </c>
      <c r="DI483">
        <v>-0.33905560000000001</v>
      </c>
      <c r="DJ483">
        <v>-0.53483020000000003</v>
      </c>
      <c r="DK483">
        <v>-0.39412439999999999</v>
      </c>
      <c r="DL483">
        <v>-0.24580270000000001</v>
      </c>
      <c r="DM483">
        <v>-0.21515119999999999</v>
      </c>
      <c r="DN483">
        <v>-4.9245400000000002E-2</v>
      </c>
      <c r="DO483">
        <v>-0.2212702</v>
      </c>
      <c r="DP483">
        <v>-0.19451979999999999</v>
      </c>
      <c r="DQ483">
        <v>1.7247200000000001E-2</v>
      </c>
      <c r="DR483">
        <v>-8.8193900000000006E-2</v>
      </c>
      <c r="DS483">
        <v>-2.99268E-2</v>
      </c>
      <c r="DT483">
        <v>2.0315099999999999E-2</v>
      </c>
      <c r="DU483">
        <v>6.9543999999999995E-2</v>
      </c>
      <c r="DV483">
        <v>8.6333400000000005E-2</v>
      </c>
      <c r="DW483">
        <v>0.10961319999999999</v>
      </c>
      <c r="DX483">
        <v>5.6338800000000001E-2</v>
      </c>
      <c r="DY483">
        <v>9.4648399999999994E-2</v>
      </c>
      <c r="DZ483">
        <v>8.4842100000000004E-2</v>
      </c>
      <c r="EA483">
        <v>7.4894299999999997E-2</v>
      </c>
      <c r="EB483">
        <v>0.1884661</v>
      </c>
      <c r="EC483">
        <v>-3.6664700000000001E-2</v>
      </c>
      <c r="ED483">
        <v>-0.33089970000000002</v>
      </c>
      <c r="EE483">
        <v>-0.4638294</v>
      </c>
      <c r="EF483">
        <v>-0.41364529999999999</v>
      </c>
      <c r="EG483">
        <v>-0.31286409999999998</v>
      </c>
      <c r="EH483">
        <v>-0.50938289999999997</v>
      </c>
      <c r="EI483">
        <v>-0.36825639999999998</v>
      </c>
      <c r="EJ483">
        <v>-0.2202074</v>
      </c>
      <c r="EK483">
        <v>-0.18944279999999999</v>
      </c>
      <c r="EL483">
        <v>-2.3784199999999998E-2</v>
      </c>
      <c r="EM483">
        <v>-0.19306300000000001</v>
      </c>
      <c r="EN483">
        <v>-0.1631069</v>
      </c>
      <c r="EO483">
        <v>3.9089800000000001E-2</v>
      </c>
      <c r="EP483">
        <v>-6.9414299999999998E-2</v>
      </c>
      <c r="EQ483">
        <v>-1.20392E-2</v>
      </c>
      <c r="ER483">
        <v>3.5793400000000003E-2</v>
      </c>
      <c r="ES483">
        <v>8.3715700000000004E-2</v>
      </c>
      <c r="ET483">
        <v>63.184330000000003</v>
      </c>
      <c r="EU483">
        <v>61.720080000000003</v>
      </c>
      <c r="EV483">
        <v>60.773139999999998</v>
      </c>
      <c r="EW483">
        <v>59.410629999999998</v>
      </c>
      <c r="EX483">
        <v>58.385440000000003</v>
      </c>
      <c r="EY483">
        <v>58.169319999999999</v>
      </c>
      <c r="EZ483">
        <v>58.17333</v>
      </c>
      <c r="FA483">
        <v>63.323509999999999</v>
      </c>
      <c r="FB483">
        <v>68.971149999999994</v>
      </c>
      <c r="FC483">
        <v>73.628879999999995</v>
      </c>
      <c r="FD483">
        <v>78.603059999999999</v>
      </c>
      <c r="FE483">
        <v>82.246949999999998</v>
      </c>
      <c r="FF483">
        <v>85.078550000000007</v>
      </c>
      <c r="FG483">
        <v>86.388400000000004</v>
      </c>
      <c r="FH483">
        <v>88.409490000000005</v>
      </c>
      <c r="FI483">
        <v>89.145129999999995</v>
      </c>
      <c r="FJ483">
        <v>87.604060000000004</v>
      </c>
      <c r="FK483">
        <v>87.013170000000002</v>
      </c>
      <c r="FL483">
        <v>84.786060000000006</v>
      </c>
      <c r="FM483">
        <v>80.470830000000007</v>
      </c>
      <c r="FN483">
        <v>76.115499999999997</v>
      </c>
      <c r="FO483">
        <v>72.764179999999996</v>
      </c>
      <c r="FP483">
        <v>70.630359999999996</v>
      </c>
      <c r="FQ483">
        <v>67.51961</v>
      </c>
      <c r="FR483">
        <v>1.52008E-2</v>
      </c>
      <c r="FS483">
        <v>2.01088E-2</v>
      </c>
      <c r="FT483">
        <v>0</v>
      </c>
    </row>
    <row r="484" spans="1:176" x14ac:dyDescent="0.2">
      <c r="A484" t="s">
        <v>1</v>
      </c>
      <c r="B484" t="s">
        <v>1</v>
      </c>
      <c r="C484" t="s">
        <v>206</v>
      </c>
      <c r="D484" t="s">
        <v>228</v>
      </c>
      <c r="E484">
        <v>2226</v>
      </c>
      <c r="F484">
        <v>2.042065</v>
      </c>
      <c r="G484">
        <v>1.974299</v>
      </c>
      <c r="H484">
        <v>1.945778</v>
      </c>
      <c r="I484">
        <v>1.9784740000000001</v>
      </c>
      <c r="J484">
        <v>2.129575</v>
      </c>
      <c r="K484">
        <v>2.619205</v>
      </c>
      <c r="L484">
        <v>3.7488959999999998</v>
      </c>
      <c r="M484">
        <v>4.729133</v>
      </c>
      <c r="N484">
        <v>5.7151889999999996</v>
      </c>
      <c r="O484">
        <v>6.332103</v>
      </c>
      <c r="P484">
        <v>6.6919279999999999</v>
      </c>
      <c r="Q484">
        <v>6.794511</v>
      </c>
      <c r="R484">
        <v>6.7060230000000001</v>
      </c>
      <c r="S484">
        <v>6.9871350000000003</v>
      </c>
      <c r="T484">
        <v>6.9272809999999998</v>
      </c>
      <c r="U484">
        <v>6.4310460000000003</v>
      </c>
      <c r="V484">
        <v>5.4313989999999999</v>
      </c>
      <c r="W484">
        <v>4.2283049999999998</v>
      </c>
      <c r="X484">
        <v>3.4608940000000001</v>
      </c>
      <c r="Y484">
        <v>3.0880350000000001</v>
      </c>
      <c r="Z484">
        <v>2.8142320000000001</v>
      </c>
      <c r="AA484">
        <v>2.5335519999999998</v>
      </c>
      <c r="AB484">
        <v>2.3376860000000002</v>
      </c>
      <c r="AC484">
        <v>2.1891560000000001</v>
      </c>
      <c r="AD484">
        <v>-0.1191504</v>
      </c>
      <c r="AE484">
        <v>-0.108843</v>
      </c>
      <c r="AF484">
        <v>-0.1130743</v>
      </c>
      <c r="AG484">
        <v>-7.9087500000000005E-2</v>
      </c>
      <c r="AH484">
        <v>-8.8596300000000003E-2</v>
      </c>
      <c r="AI484">
        <v>-8.2824999999999996E-2</v>
      </c>
      <c r="AJ484">
        <v>4.4075299999999998E-2</v>
      </c>
      <c r="AK484">
        <v>-3.3466299999999997E-2</v>
      </c>
      <c r="AL484">
        <v>-1.9878199999999999E-2</v>
      </c>
      <c r="AM484">
        <v>-1.05731E-2</v>
      </c>
      <c r="AN484">
        <v>-1.5325999999999999E-2</v>
      </c>
      <c r="AO484">
        <v>-1.7073000000000001E-2</v>
      </c>
      <c r="AP484">
        <v>-2.9038100000000001E-2</v>
      </c>
      <c r="AQ484">
        <v>-4.2709999999999997E-4</v>
      </c>
      <c r="AR484">
        <v>-5.22088E-2</v>
      </c>
      <c r="AS484">
        <v>7.9942999999999993E-3</v>
      </c>
      <c r="AT484">
        <v>5.9999299999999998E-2</v>
      </c>
      <c r="AU484">
        <v>-6.05172E-2</v>
      </c>
      <c r="AV484">
        <v>-0.12055730000000001</v>
      </c>
      <c r="AW484">
        <v>-7.7835500000000002E-2</v>
      </c>
      <c r="AX484">
        <v>-0.1157241</v>
      </c>
      <c r="AY484">
        <v>-0.1116848</v>
      </c>
      <c r="AZ484">
        <v>-0.1050794</v>
      </c>
      <c r="BA484">
        <v>-0.100991</v>
      </c>
      <c r="BB484">
        <v>-9.4862799999999997E-2</v>
      </c>
      <c r="BC484">
        <v>-8.6880700000000005E-2</v>
      </c>
      <c r="BD484">
        <v>-9.2735799999999993E-2</v>
      </c>
      <c r="BE484">
        <v>-5.7282899999999998E-2</v>
      </c>
      <c r="BF484">
        <v>-6.66181E-2</v>
      </c>
      <c r="BG484">
        <v>-5.9128800000000002E-2</v>
      </c>
      <c r="BH484">
        <v>7.8687599999999996E-2</v>
      </c>
      <c r="BI484">
        <v>-2.7510000000000002E-4</v>
      </c>
      <c r="BJ484">
        <v>2.07922E-2</v>
      </c>
      <c r="BK484">
        <v>3.2453200000000001E-2</v>
      </c>
      <c r="BL484">
        <v>3.2831899999999997E-2</v>
      </c>
      <c r="BM484">
        <v>2.94589E-2</v>
      </c>
      <c r="BN484">
        <v>1.37082E-2</v>
      </c>
      <c r="BO484">
        <v>4.0653000000000002E-2</v>
      </c>
      <c r="BP484">
        <v>-7.1348999999999996E-3</v>
      </c>
      <c r="BQ484">
        <v>5.3339400000000002E-2</v>
      </c>
      <c r="BR484">
        <v>0.1029896</v>
      </c>
      <c r="BS484">
        <v>-1.68506E-2</v>
      </c>
      <c r="BT484">
        <v>-8.3602800000000005E-2</v>
      </c>
      <c r="BU484">
        <v>-4.0712900000000003E-2</v>
      </c>
      <c r="BV484">
        <v>-8.2774899999999998E-2</v>
      </c>
      <c r="BW484">
        <v>-8.1706899999999999E-2</v>
      </c>
      <c r="BX484">
        <v>-7.7573799999999998E-2</v>
      </c>
      <c r="BY484">
        <v>-7.5523599999999996E-2</v>
      </c>
      <c r="BZ484">
        <v>-7.8041299999999994E-2</v>
      </c>
      <c r="CA484">
        <v>-7.16696E-2</v>
      </c>
      <c r="CB484">
        <v>-7.8649300000000005E-2</v>
      </c>
      <c r="CC484">
        <v>-4.2181000000000003E-2</v>
      </c>
      <c r="CD484">
        <v>-5.1395999999999997E-2</v>
      </c>
      <c r="CE484">
        <v>-4.2716999999999998E-2</v>
      </c>
      <c r="CF484">
        <v>0.1026599</v>
      </c>
      <c r="CG484">
        <v>2.2712900000000001E-2</v>
      </c>
      <c r="CH484">
        <v>4.8960400000000001E-2</v>
      </c>
      <c r="CI484">
        <v>6.2253000000000003E-2</v>
      </c>
      <c r="CJ484">
        <v>6.6185999999999995E-2</v>
      </c>
      <c r="CK484">
        <v>6.16868E-2</v>
      </c>
      <c r="CL484">
        <v>4.3314199999999997E-2</v>
      </c>
      <c r="CM484">
        <v>6.9104899999999997E-2</v>
      </c>
      <c r="CN484">
        <v>2.4083199999999999E-2</v>
      </c>
      <c r="CO484">
        <v>8.4745399999999999E-2</v>
      </c>
      <c r="CP484">
        <v>0.13276450000000001</v>
      </c>
      <c r="CQ484">
        <v>1.33927E-2</v>
      </c>
      <c r="CR484">
        <v>-5.8008200000000003E-2</v>
      </c>
      <c r="CS484">
        <v>-1.50019E-2</v>
      </c>
      <c r="CT484">
        <v>-5.9954399999999998E-2</v>
      </c>
      <c r="CU484">
        <v>-6.0944400000000003E-2</v>
      </c>
      <c r="CV484">
        <v>-5.8523499999999999E-2</v>
      </c>
      <c r="CW484">
        <v>-5.7884900000000003E-2</v>
      </c>
      <c r="CX484">
        <v>-6.1219799999999998E-2</v>
      </c>
      <c r="CY484">
        <v>-5.6458599999999998E-2</v>
      </c>
      <c r="CZ484">
        <v>-6.4562900000000006E-2</v>
      </c>
      <c r="DA484">
        <v>-2.7079200000000001E-2</v>
      </c>
      <c r="DB484">
        <v>-3.6173999999999998E-2</v>
      </c>
      <c r="DC484">
        <v>-2.6305100000000001E-2</v>
      </c>
      <c r="DD484">
        <v>0.1266322</v>
      </c>
      <c r="DE484">
        <v>4.5700999999999999E-2</v>
      </c>
      <c r="DF484">
        <v>7.7128600000000005E-2</v>
      </c>
      <c r="DG484">
        <v>9.2052899999999993E-2</v>
      </c>
      <c r="DH484">
        <v>9.9540100000000006E-2</v>
      </c>
      <c r="DI484">
        <v>9.3914700000000004E-2</v>
      </c>
      <c r="DJ484">
        <v>7.2920200000000004E-2</v>
      </c>
      <c r="DK484">
        <v>9.7556900000000002E-2</v>
      </c>
      <c r="DL484">
        <v>5.5301299999999998E-2</v>
      </c>
      <c r="DM484">
        <v>0.1161513</v>
      </c>
      <c r="DN484">
        <v>0.1625395</v>
      </c>
      <c r="DO484">
        <v>4.3636099999999997E-2</v>
      </c>
      <c r="DP484">
        <v>-3.2413600000000001E-2</v>
      </c>
      <c r="DQ484">
        <v>1.0709099999999999E-2</v>
      </c>
      <c r="DR484">
        <v>-3.7133899999999997E-2</v>
      </c>
      <c r="DS484">
        <v>-4.0181799999999997E-2</v>
      </c>
      <c r="DT484">
        <v>-3.94732E-2</v>
      </c>
      <c r="DU484">
        <v>-4.0246200000000003E-2</v>
      </c>
      <c r="DV484">
        <v>-3.6932199999999998E-2</v>
      </c>
      <c r="DW484">
        <v>-3.4496300000000001E-2</v>
      </c>
      <c r="DX484">
        <v>-4.4224300000000001E-2</v>
      </c>
      <c r="DY484">
        <v>-5.2745999999999999E-3</v>
      </c>
      <c r="DZ484">
        <v>-1.41958E-2</v>
      </c>
      <c r="EA484">
        <v>-2.6088999999999999E-3</v>
      </c>
      <c r="EB484">
        <v>0.16124450000000001</v>
      </c>
      <c r="EC484">
        <v>7.8892100000000007E-2</v>
      </c>
      <c r="ED484">
        <v>0.1177991</v>
      </c>
      <c r="EE484">
        <v>0.13507910000000001</v>
      </c>
      <c r="EF484">
        <v>0.1476981</v>
      </c>
      <c r="EG484">
        <v>0.1404466</v>
      </c>
      <c r="EH484">
        <v>0.11566650000000001</v>
      </c>
      <c r="EI484">
        <v>0.13863700000000001</v>
      </c>
      <c r="EJ484">
        <v>0.1003753</v>
      </c>
      <c r="EK484">
        <v>0.16149649999999999</v>
      </c>
      <c r="EL484">
        <v>0.20552980000000001</v>
      </c>
      <c r="EM484">
        <v>8.7302699999999997E-2</v>
      </c>
      <c r="EN484">
        <v>4.5408999999999996E-3</v>
      </c>
      <c r="EO484">
        <v>4.7831699999999998E-2</v>
      </c>
      <c r="EP484">
        <v>-4.1847000000000004E-3</v>
      </c>
      <c r="EQ484">
        <v>-1.02039E-2</v>
      </c>
      <c r="ER484">
        <v>-1.19676E-2</v>
      </c>
      <c r="ES484">
        <v>-1.4778700000000001E-2</v>
      </c>
      <c r="ET484">
        <v>64.424580000000006</v>
      </c>
      <c r="EU484">
        <v>63.677109999999999</v>
      </c>
      <c r="EV484">
        <v>63.06588</v>
      </c>
      <c r="EW484">
        <v>62.552390000000003</v>
      </c>
      <c r="EX484">
        <v>62.117319999999999</v>
      </c>
      <c r="EY484">
        <v>61.711799999999997</v>
      </c>
      <c r="EZ484">
        <v>61.469070000000002</v>
      </c>
      <c r="FA484">
        <v>62.542870000000001</v>
      </c>
      <c r="FB484">
        <v>64.431269999999998</v>
      </c>
      <c r="FC484">
        <v>67.079369999999997</v>
      </c>
      <c r="FD484">
        <v>70.176550000000006</v>
      </c>
      <c r="FE484">
        <v>73.379949999999994</v>
      </c>
      <c r="FF484">
        <v>75.814940000000007</v>
      </c>
      <c r="FG484">
        <v>77.543220000000005</v>
      </c>
      <c r="FH484">
        <v>78.611699999999999</v>
      </c>
      <c r="FI484">
        <v>78.827709999999996</v>
      </c>
      <c r="FJ484">
        <v>78.24288</v>
      </c>
      <c r="FK484">
        <v>76.931560000000005</v>
      </c>
      <c r="FL484">
        <v>74.701009999999997</v>
      </c>
      <c r="FM484">
        <v>71.657169999999994</v>
      </c>
      <c r="FN484">
        <v>69.24194</v>
      </c>
      <c r="FO484">
        <v>67.646969999999996</v>
      </c>
      <c r="FP484">
        <v>66.265559999999994</v>
      </c>
      <c r="FQ484">
        <v>65.383369999999999</v>
      </c>
      <c r="FR484">
        <v>2.6983699999999999E-2</v>
      </c>
      <c r="FS484">
        <v>3.3930700000000001E-2</v>
      </c>
      <c r="FT484">
        <v>4.5712000000000003E-2</v>
      </c>
    </row>
    <row r="485" spans="1:176" x14ac:dyDescent="0.2">
      <c r="A485" t="s">
        <v>1</v>
      </c>
      <c r="B485" t="s">
        <v>1</v>
      </c>
      <c r="C485" t="s">
        <v>206</v>
      </c>
      <c r="D485" t="s">
        <v>239</v>
      </c>
      <c r="E485">
        <v>2226</v>
      </c>
      <c r="F485">
        <v>2.1755779999999998</v>
      </c>
      <c r="G485">
        <v>2.0480999999999998</v>
      </c>
      <c r="H485">
        <v>2.0146289999999998</v>
      </c>
      <c r="I485">
        <v>2.031507</v>
      </c>
      <c r="J485">
        <v>2.1746089999999998</v>
      </c>
      <c r="K485">
        <v>2.7409490000000001</v>
      </c>
      <c r="L485">
        <v>3.6954959999999999</v>
      </c>
      <c r="M485">
        <v>4.6567360000000004</v>
      </c>
      <c r="N485">
        <v>5.6350959999999999</v>
      </c>
      <c r="O485">
        <v>6.5364009999999997</v>
      </c>
      <c r="P485">
        <v>6.8893969999999998</v>
      </c>
      <c r="Q485">
        <v>6.9929829999999997</v>
      </c>
      <c r="R485">
        <v>6.843591</v>
      </c>
      <c r="S485">
        <v>6.971241</v>
      </c>
      <c r="T485">
        <v>6.8039860000000001</v>
      </c>
      <c r="U485">
        <v>6.3523370000000003</v>
      </c>
      <c r="V485">
        <v>5.3435220000000001</v>
      </c>
      <c r="W485">
        <v>4.1955489999999998</v>
      </c>
      <c r="X485">
        <v>3.4328180000000001</v>
      </c>
      <c r="Y485">
        <v>3.0216599999999998</v>
      </c>
      <c r="Z485">
        <v>2.8008980000000001</v>
      </c>
      <c r="AA485">
        <v>2.5253649999999999</v>
      </c>
      <c r="AB485">
        <v>2.2475040000000002</v>
      </c>
      <c r="AC485">
        <v>2.108994</v>
      </c>
      <c r="AD485">
        <v>-0.10294590000000001</v>
      </c>
      <c r="AE485">
        <v>-0.10705969999999999</v>
      </c>
      <c r="AF485">
        <v>-0.1110693</v>
      </c>
      <c r="AG485">
        <v>-7.2319499999999995E-2</v>
      </c>
      <c r="AH485">
        <v>-8.2572699999999999E-2</v>
      </c>
      <c r="AI485">
        <v>-7.2833300000000004E-2</v>
      </c>
      <c r="AJ485">
        <v>4.0596300000000002E-2</v>
      </c>
      <c r="AK485">
        <v>-7.6649499999999995E-2</v>
      </c>
      <c r="AL485">
        <v>-6.4045199999999997E-2</v>
      </c>
      <c r="AM485">
        <v>-5.1809899999999999E-2</v>
      </c>
      <c r="AN485">
        <v>-4.6449799999999999E-2</v>
      </c>
      <c r="AO485">
        <v>-2.7941899999999999E-2</v>
      </c>
      <c r="AP485">
        <v>-3.3903000000000003E-2</v>
      </c>
      <c r="AQ485">
        <v>-1.45662E-2</v>
      </c>
      <c r="AR485">
        <v>-7.5942200000000001E-2</v>
      </c>
      <c r="AS485">
        <v>1.19519E-2</v>
      </c>
      <c r="AT485">
        <v>8.3996699999999994E-2</v>
      </c>
      <c r="AU485">
        <v>-4.8751500000000003E-2</v>
      </c>
      <c r="AV485">
        <v>-0.13873479999999999</v>
      </c>
      <c r="AW485">
        <v>-0.1165572</v>
      </c>
      <c r="AX485">
        <v>-0.1431452</v>
      </c>
      <c r="AY485">
        <v>-0.13634250000000001</v>
      </c>
      <c r="AZ485">
        <v>-0.10982169999999999</v>
      </c>
      <c r="BA485">
        <v>-0.1148464</v>
      </c>
      <c r="BB485">
        <v>-7.86583E-2</v>
      </c>
      <c r="BC485">
        <v>-8.5097400000000004E-2</v>
      </c>
      <c r="BD485">
        <v>-9.0730699999999997E-2</v>
      </c>
      <c r="BE485">
        <v>-5.0514900000000001E-2</v>
      </c>
      <c r="BF485">
        <v>-6.0594500000000003E-2</v>
      </c>
      <c r="BG485">
        <v>-4.9137100000000003E-2</v>
      </c>
      <c r="BH485">
        <v>7.5208499999999998E-2</v>
      </c>
      <c r="BI485">
        <v>-4.3458400000000001E-2</v>
      </c>
      <c r="BJ485">
        <v>-2.3374800000000001E-2</v>
      </c>
      <c r="BK485">
        <v>-8.7836000000000008E-3</v>
      </c>
      <c r="BL485">
        <v>1.7082E-3</v>
      </c>
      <c r="BM485">
        <v>1.8589999999999999E-2</v>
      </c>
      <c r="BN485">
        <v>8.8433000000000001E-3</v>
      </c>
      <c r="BO485">
        <v>2.65139E-2</v>
      </c>
      <c r="BP485">
        <v>-3.0868199999999998E-2</v>
      </c>
      <c r="BQ485">
        <v>5.7297099999999997E-2</v>
      </c>
      <c r="BR485">
        <v>0.12698699999999999</v>
      </c>
      <c r="BS485">
        <v>-5.0848999999999998E-3</v>
      </c>
      <c r="BT485">
        <v>-0.1017803</v>
      </c>
      <c r="BU485">
        <v>-7.9434599999999994E-2</v>
      </c>
      <c r="BV485">
        <v>-0.110196</v>
      </c>
      <c r="BW485">
        <v>-0.10636470000000001</v>
      </c>
      <c r="BX485">
        <v>-8.2316100000000003E-2</v>
      </c>
      <c r="BY485">
        <v>-8.9378899999999997E-2</v>
      </c>
      <c r="BZ485">
        <v>-6.1836799999999997E-2</v>
      </c>
      <c r="CA485">
        <v>-6.9886400000000001E-2</v>
      </c>
      <c r="CB485">
        <v>-7.6644299999999999E-2</v>
      </c>
      <c r="CC485">
        <v>-3.5413E-2</v>
      </c>
      <c r="CD485">
        <v>-4.53724E-2</v>
      </c>
      <c r="CE485">
        <v>-3.2725200000000003E-2</v>
      </c>
      <c r="CF485">
        <v>9.9180900000000002E-2</v>
      </c>
      <c r="CG485">
        <v>-2.04703E-2</v>
      </c>
      <c r="CH485">
        <v>4.7933999999999997E-3</v>
      </c>
      <c r="CI485">
        <v>2.1016300000000002E-2</v>
      </c>
      <c r="CJ485">
        <v>3.5062299999999998E-2</v>
      </c>
      <c r="CK485">
        <v>5.0817899999999999E-2</v>
      </c>
      <c r="CL485">
        <v>3.8449299999999999E-2</v>
      </c>
      <c r="CM485">
        <v>5.4965899999999998E-2</v>
      </c>
      <c r="CN485">
        <v>3.4989999999999999E-4</v>
      </c>
      <c r="CO485">
        <v>8.8703000000000004E-2</v>
      </c>
      <c r="CP485">
        <v>0.15676190000000001</v>
      </c>
      <c r="CQ485">
        <v>2.5158400000000001E-2</v>
      </c>
      <c r="CR485">
        <v>-7.6185699999999995E-2</v>
      </c>
      <c r="CS485">
        <v>-5.3723600000000003E-2</v>
      </c>
      <c r="CT485">
        <v>-8.7375499999999995E-2</v>
      </c>
      <c r="CU485">
        <v>-8.56021E-2</v>
      </c>
      <c r="CV485">
        <v>-6.3265799999999997E-2</v>
      </c>
      <c r="CW485">
        <v>-7.1740200000000004E-2</v>
      </c>
      <c r="CX485">
        <v>-4.5015300000000001E-2</v>
      </c>
      <c r="CY485">
        <v>-5.4675399999999999E-2</v>
      </c>
      <c r="CZ485">
        <v>-6.2557799999999997E-2</v>
      </c>
      <c r="DA485">
        <v>-2.0311200000000001E-2</v>
      </c>
      <c r="DB485">
        <v>-3.0150400000000001E-2</v>
      </c>
      <c r="DC485">
        <v>-1.6313399999999999E-2</v>
      </c>
      <c r="DD485">
        <v>0.1231532</v>
      </c>
      <c r="DE485">
        <v>2.5178000000000002E-3</v>
      </c>
      <c r="DF485">
        <v>3.2961699999999997E-2</v>
      </c>
      <c r="DG485">
        <v>5.0816100000000003E-2</v>
      </c>
      <c r="DH485">
        <v>6.8416400000000002E-2</v>
      </c>
      <c r="DI485">
        <v>8.3045800000000003E-2</v>
      </c>
      <c r="DJ485">
        <v>6.8055199999999996E-2</v>
      </c>
      <c r="DK485">
        <v>8.3417900000000003E-2</v>
      </c>
      <c r="DL485">
        <v>3.1567999999999999E-2</v>
      </c>
      <c r="DM485">
        <v>0.1201089</v>
      </c>
      <c r="DN485">
        <v>0.18653690000000001</v>
      </c>
      <c r="DO485">
        <v>5.5401800000000001E-2</v>
      </c>
      <c r="DP485">
        <v>-5.0591200000000003E-2</v>
      </c>
      <c r="DQ485">
        <v>-2.8012599999999999E-2</v>
      </c>
      <c r="DR485">
        <v>-6.4555000000000001E-2</v>
      </c>
      <c r="DS485">
        <v>-6.4839499999999994E-2</v>
      </c>
      <c r="DT485">
        <v>-4.4215499999999998E-2</v>
      </c>
      <c r="DU485">
        <v>-5.4101499999999997E-2</v>
      </c>
      <c r="DV485">
        <v>-2.0727700000000002E-2</v>
      </c>
      <c r="DW485">
        <v>-3.2713100000000002E-2</v>
      </c>
      <c r="DX485">
        <v>-4.2219199999999998E-2</v>
      </c>
      <c r="DY485">
        <v>1.4934E-3</v>
      </c>
      <c r="DZ485">
        <v>-8.1720999999999999E-3</v>
      </c>
      <c r="EA485">
        <v>7.3828000000000001E-3</v>
      </c>
      <c r="EB485">
        <v>0.1577655</v>
      </c>
      <c r="EC485">
        <v>3.5708900000000002E-2</v>
      </c>
      <c r="ED485">
        <v>7.3632100000000006E-2</v>
      </c>
      <c r="EE485">
        <v>9.3842400000000006E-2</v>
      </c>
      <c r="EF485">
        <v>0.11657439999999999</v>
      </c>
      <c r="EG485">
        <v>0.12957769999999999</v>
      </c>
      <c r="EH485">
        <v>0.1108015</v>
      </c>
      <c r="EI485">
        <v>0.124498</v>
      </c>
      <c r="EJ485">
        <v>7.6641899999999999E-2</v>
      </c>
      <c r="EK485">
        <v>0.16545409999999999</v>
      </c>
      <c r="EL485">
        <v>0.22952719999999999</v>
      </c>
      <c r="EM485">
        <v>9.9068400000000001E-2</v>
      </c>
      <c r="EN485">
        <v>-1.36367E-2</v>
      </c>
      <c r="EO485">
        <v>9.11E-3</v>
      </c>
      <c r="EP485">
        <v>-3.1605800000000003E-2</v>
      </c>
      <c r="EQ485">
        <v>-3.4861700000000002E-2</v>
      </c>
      <c r="ER485">
        <v>-1.67099E-2</v>
      </c>
      <c r="ES485">
        <v>-2.8634E-2</v>
      </c>
      <c r="ET485">
        <v>66.697929999999999</v>
      </c>
      <c r="EU485">
        <v>65.835620000000006</v>
      </c>
      <c r="EV485">
        <v>64.943600000000004</v>
      </c>
      <c r="EW485">
        <v>64.032330000000002</v>
      </c>
      <c r="EX485">
        <v>63.34055</v>
      </c>
      <c r="EY485">
        <v>62.843299999999999</v>
      </c>
      <c r="EZ485">
        <v>62.42266</v>
      </c>
      <c r="FA485">
        <v>64.532169999999994</v>
      </c>
      <c r="FB485">
        <v>67.364850000000004</v>
      </c>
      <c r="FC485">
        <v>70.509780000000006</v>
      </c>
      <c r="FD485">
        <v>74.562950000000001</v>
      </c>
      <c r="FE485">
        <v>77.617859999999993</v>
      </c>
      <c r="FF485">
        <v>80.440309999999997</v>
      </c>
      <c r="FG485">
        <v>82.000029999999995</v>
      </c>
      <c r="FH485">
        <v>84.010220000000004</v>
      </c>
      <c r="FI485">
        <v>83.854550000000003</v>
      </c>
      <c r="FJ485">
        <v>83.385059999999996</v>
      </c>
      <c r="FK485">
        <v>82.333830000000006</v>
      </c>
      <c r="FL485">
        <v>79.655280000000005</v>
      </c>
      <c r="FM485">
        <v>76.42953</v>
      </c>
      <c r="FN485">
        <v>72.982399999999998</v>
      </c>
      <c r="FO485">
        <v>70.427999999999997</v>
      </c>
      <c r="FP485">
        <v>68.326220000000006</v>
      </c>
      <c r="FQ485">
        <v>66.929469999999995</v>
      </c>
      <c r="FR485">
        <v>2.6983699999999999E-2</v>
      </c>
      <c r="FS485">
        <v>3.3930700000000001E-2</v>
      </c>
      <c r="FT485">
        <v>4.5712000000000003E-2</v>
      </c>
    </row>
    <row r="486" spans="1:176" x14ac:dyDescent="0.2">
      <c r="A486" t="s">
        <v>1</v>
      </c>
      <c r="B486" t="s">
        <v>1</v>
      </c>
      <c r="C486" t="s">
        <v>206</v>
      </c>
      <c r="D486" t="s">
        <v>249</v>
      </c>
      <c r="E486">
        <v>2226</v>
      </c>
      <c r="F486">
        <v>1.7565930000000001</v>
      </c>
      <c r="G486">
        <v>1.7560340000000001</v>
      </c>
      <c r="H486">
        <v>1.7570380000000001</v>
      </c>
      <c r="I486">
        <v>1.794975</v>
      </c>
      <c r="J486">
        <v>1.9272089999999999</v>
      </c>
      <c r="K486">
        <v>2.4191120000000002</v>
      </c>
      <c r="L486">
        <v>3.4897499999999999</v>
      </c>
      <c r="M486">
        <v>4.7261379999999997</v>
      </c>
      <c r="N486">
        <v>5.6958729999999997</v>
      </c>
      <c r="O486">
        <v>6.0977490000000003</v>
      </c>
      <c r="P486">
        <v>6.2986519999999997</v>
      </c>
      <c r="Q486">
        <v>6.2155940000000003</v>
      </c>
      <c r="R486">
        <v>5.8795400000000004</v>
      </c>
      <c r="S486">
        <v>5.8993010000000004</v>
      </c>
      <c r="T486">
        <v>5.641788</v>
      </c>
      <c r="U486">
        <v>5.0820299999999996</v>
      </c>
      <c r="V486">
        <v>4.2378090000000004</v>
      </c>
      <c r="W486">
        <v>3.4309249999999998</v>
      </c>
      <c r="X486">
        <v>2.8419629999999998</v>
      </c>
      <c r="Y486">
        <v>2.438377</v>
      </c>
      <c r="Z486">
        <v>2.2124959999999998</v>
      </c>
      <c r="AA486">
        <v>2.1069300000000002</v>
      </c>
      <c r="AB486">
        <v>1.9810719999999999</v>
      </c>
      <c r="AC486">
        <v>1.825725</v>
      </c>
      <c r="AD486">
        <v>-0.1145347</v>
      </c>
      <c r="AE486">
        <v>-9.4316800000000006E-2</v>
      </c>
      <c r="AF486">
        <v>-8.8269700000000006E-2</v>
      </c>
      <c r="AG486">
        <v>-0.1010393</v>
      </c>
      <c r="AH486">
        <v>-9.4445100000000004E-2</v>
      </c>
      <c r="AI486">
        <v>-9.1101100000000004E-2</v>
      </c>
      <c r="AJ486">
        <v>-8.0724400000000002E-2</v>
      </c>
      <c r="AK486">
        <v>-3.4190699999999997E-2</v>
      </c>
      <c r="AL486">
        <v>-5.6668400000000001E-2</v>
      </c>
      <c r="AM486">
        <v>-0.19977929999999999</v>
      </c>
      <c r="AN486">
        <v>-0.19403619999999999</v>
      </c>
      <c r="AO486">
        <v>-0.1229027</v>
      </c>
      <c r="AP486">
        <v>-0.12120309999999999</v>
      </c>
      <c r="AQ486">
        <v>-0.1000639</v>
      </c>
      <c r="AR486">
        <v>-0.1085377</v>
      </c>
      <c r="AS486">
        <v>-0.1084788</v>
      </c>
      <c r="AT486">
        <v>-4.2037999999999999E-2</v>
      </c>
      <c r="AU486">
        <v>-1.18993E-2</v>
      </c>
      <c r="AV486">
        <v>-2.9537799999999999E-2</v>
      </c>
      <c r="AW486">
        <v>-9.6400899999999998E-2</v>
      </c>
      <c r="AX486">
        <v>-0.1604526</v>
      </c>
      <c r="AY486">
        <v>-0.1054875</v>
      </c>
      <c r="AZ486">
        <v>-0.11627419999999999</v>
      </c>
      <c r="BA486">
        <v>-0.14352000000000001</v>
      </c>
      <c r="BB486">
        <v>-0.10056710000000001</v>
      </c>
      <c r="BC486">
        <v>-8.0684199999999998E-2</v>
      </c>
      <c r="BD486">
        <v>-7.5152800000000006E-2</v>
      </c>
      <c r="BE486">
        <v>-8.7144299999999994E-2</v>
      </c>
      <c r="BF486">
        <v>-8.0204899999999996E-2</v>
      </c>
      <c r="BG486">
        <v>-7.4327599999999994E-2</v>
      </c>
      <c r="BH486">
        <v>-6.2787099999999998E-2</v>
      </c>
      <c r="BI486">
        <v>-9.6007000000000002E-3</v>
      </c>
      <c r="BJ486">
        <v>-2.8283699999999998E-2</v>
      </c>
      <c r="BK486">
        <v>-0.1709688</v>
      </c>
      <c r="BL486">
        <v>-0.16609209999999999</v>
      </c>
      <c r="BM486">
        <v>-9.6711199999999997E-2</v>
      </c>
      <c r="BN486">
        <v>-9.5755800000000002E-2</v>
      </c>
      <c r="BO486">
        <v>-7.4195899999999995E-2</v>
      </c>
      <c r="BP486">
        <v>-8.2942500000000002E-2</v>
      </c>
      <c r="BQ486">
        <v>-8.2770399999999994E-2</v>
      </c>
      <c r="BR486">
        <v>-1.6576799999999999E-2</v>
      </c>
      <c r="BS486">
        <v>1.6308E-2</v>
      </c>
      <c r="BT486">
        <v>1.8751E-3</v>
      </c>
      <c r="BU486">
        <v>-7.4558200000000005E-2</v>
      </c>
      <c r="BV486">
        <v>-0.14167299999999999</v>
      </c>
      <c r="BW486">
        <v>-8.7599999999999997E-2</v>
      </c>
      <c r="BX486">
        <v>-0.10079589999999999</v>
      </c>
      <c r="BY486">
        <v>-0.1293483</v>
      </c>
      <c r="BZ486">
        <v>-9.0893100000000004E-2</v>
      </c>
      <c r="CA486">
        <v>-7.1242299999999995E-2</v>
      </c>
      <c r="CB486">
        <v>-6.6068100000000005E-2</v>
      </c>
      <c r="CC486">
        <v>-7.7520699999999998E-2</v>
      </c>
      <c r="CD486">
        <v>-7.0342100000000005E-2</v>
      </c>
      <c r="CE486">
        <v>-6.2710199999999994E-2</v>
      </c>
      <c r="CF486">
        <v>-5.03638E-2</v>
      </c>
      <c r="CG486">
        <v>7.4301999999999997E-3</v>
      </c>
      <c r="CH486">
        <v>-8.6245000000000002E-3</v>
      </c>
      <c r="CI486">
        <v>-0.1510147</v>
      </c>
      <c r="CJ486">
        <v>-0.14673810000000001</v>
      </c>
      <c r="CK486">
        <v>-7.8571000000000002E-2</v>
      </c>
      <c r="CL486">
        <v>-7.8131099999999995E-2</v>
      </c>
      <c r="CM486">
        <v>-5.6279799999999998E-2</v>
      </c>
      <c r="CN486">
        <v>-6.5215300000000004E-2</v>
      </c>
      <c r="CO486">
        <v>-6.4964800000000003E-2</v>
      </c>
      <c r="CP486">
        <v>1.0575000000000001E-3</v>
      </c>
      <c r="CQ486">
        <v>3.5844300000000003E-2</v>
      </c>
      <c r="CR486">
        <v>2.36315E-2</v>
      </c>
      <c r="CS486">
        <v>-5.9429999999999997E-2</v>
      </c>
      <c r="CT486">
        <v>-0.12866639999999999</v>
      </c>
      <c r="CU486">
        <v>-7.5211100000000003E-2</v>
      </c>
      <c r="CV486">
        <v>-9.0075699999999995E-2</v>
      </c>
      <c r="CW486">
        <v>-0.1195329</v>
      </c>
      <c r="CX486">
        <v>-8.1219200000000005E-2</v>
      </c>
      <c r="CY486">
        <v>-6.1800300000000002E-2</v>
      </c>
      <c r="CZ486">
        <v>-5.6983399999999997E-2</v>
      </c>
      <c r="DA486">
        <v>-6.7896999999999999E-2</v>
      </c>
      <c r="DB486">
        <v>-6.0479400000000003E-2</v>
      </c>
      <c r="DC486">
        <v>-5.1092899999999997E-2</v>
      </c>
      <c r="DD486">
        <v>-3.7940500000000002E-2</v>
      </c>
      <c r="DE486">
        <v>2.4461199999999999E-2</v>
      </c>
      <c r="DF486">
        <v>1.10346E-2</v>
      </c>
      <c r="DG486">
        <v>-0.1310607</v>
      </c>
      <c r="DH486">
        <v>-0.127384</v>
      </c>
      <c r="DI486">
        <v>-6.0430900000000003E-2</v>
      </c>
      <c r="DJ486">
        <v>-6.0506400000000002E-2</v>
      </c>
      <c r="DK486">
        <v>-3.8363700000000001E-2</v>
      </c>
      <c r="DL486">
        <v>-4.7488099999999998E-2</v>
      </c>
      <c r="DM486">
        <v>-4.7159199999999998E-2</v>
      </c>
      <c r="DN486">
        <v>1.8691800000000001E-2</v>
      </c>
      <c r="DO486">
        <v>5.5380600000000002E-2</v>
      </c>
      <c r="DP486">
        <v>4.5387900000000002E-2</v>
      </c>
      <c r="DQ486">
        <v>-4.4301899999999998E-2</v>
      </c>
      <c r="DR486">
        <v>-0.1156597</v>
      </c>
      <c r="DS486">
        <v>-6.2822199999999995E-2</v>
      </c>
      <c r="DT486">
        <v>-7.9355499999999995E-2</v>
      </c>
      <c r="DU486">
        <v>-0.1097176</v>
      </c>
      <c r="DV486">
        <v>-6.7251500000000006E-2</v>
      </c>
      <c r="DW486">
        <v>-4.8167700000000001E-2</v>
      </c>
      <c r="DX486">
        <v>-4.3866500000000003E-2</v>
      </c>
      <c r="DY486">
        <v>-5.4002000000000001E-2</v>
      </c>
      <c r="DZ486">
        <v>-4.6239099999999998E-2</v>
      </c>
      <c r="EA486">
        <v>-3.43194E-2</v>
      </c>
      <c r="EB486">
        <v>-2.0003199999999999E-2</v>
      </c>
      <c r="EC486">
        <v>4.9051200000000003E-2</v>
      </c>
      <c r="ED486">
        <v>3.9419299999999997E-2</v>
      </c>
      <c r="EE486">
        <v>-0.1022502</v>
      </c>
      <c r="EF486">
        <v>-9.9439899999999998E-2</v>
      </c>
      <c r="EG486">
        <v>-3.4239400000000003E-2</v>
      </c>
      <c r="EH486">
        <v>-3.5059100000000003E-2</v>
      </c>
      <c r="EI486">
        <v>-1.24957E-2</v>
      </c>
      <c r="EJ486">
        <v>-2.18929E-2</v>
      </c>
      <c r="EK486">
        <v>-2.1450799999999999E-2</v>
      </c>
      <c r="EL486">
        <v>4.4152999999999998E-2</v>
      </c>
      <c r="EM486">
        <v>8.3587800000000004E-2</v>
      </c>
      <c r="EN486">
        <v>7.6800800000000002E-2</v>
      </c>
      <c r="EO486">
        <v>-2.2459199999999999E-2</v>
      </c>
      <c r="EP486">
        <v>-9.6880099999999997E-2</v>
      </c>
      <c r="EQ486">
        <v>-4.4934599999999998E-2</v>
      </c>
      <c r="ER486">
        <v>-6.3877199999999995E-2</v>
      </c>
      <c r="ES486">
        <v>-9.5545900000000003E-2</v>
      </c>
      <c r="ET486">
        <v>42.73668</v>
      </c>
      <c r="EU486">
        <v>41.880299999999998</v>
      </c>
      <c r="EV486">
        <v>41.211539999999999</v>
      </c>
      <c r="EW486">
        <v>40.603659999999998</v>
      </c>
      <c r="EX486">
        <v>40.085590000000003</v>
      </c>
      <c r="EY486">
        <v>39.685699999999997</v>
      </c>
      <c r="EZ486">
        <v>39.408430000000003</v>
      </c>
      <c r="FA486">
        <v>39.718870000000003</v>
      </c>
      <c r="FB486">
        <v>43.128579999999999</v>
      </c>
      <c r="FC486">
        <v>47.996479999999998</v>
      </c>
      <c r="FD486">
        <v>51.880360000000003</v>
      </c>
      <c r="FE486">
        <v>54.866950000000003</v>
      </c>
      <c r="FF486">
        <v>57.098999999999997</v>
      </c>
      <c r="FG486">
        <v>58.67709</v>
      </c>
      <c r="FH486">
        <v>59.261710000000001</v>
      </c>
      <c r="FI486">
        <v>58.641030000000001</v>
      </c>
      <c r="FJ486">
        <v>55.970080000000003</v>
      </c>
      <c r="FK486">
        <v>52.731279999999998</v>
      </c>
      <c r="FL486">
        <v>50.415550000000003</v>
      </c>
      <c r="FM486">
        <v>48.594160000000002</v>
      </c>
      <c r="FN486">
        <v>47.049759999999999</v>
      </c>
      <c r="FO486">
        <v>45.667020000000001</v>
      </c>
      <c r="FP486">
        <v>44.620229999999999</v>
      </c>
      <c r="FQ486">
        <v>43.692230000000002</v>
      </c>
      <c r="FR486">
        <v>1.52008E-2</v>
      </c>
      <c r="FS486">
        <v>2.01088E-2</v>
      </c>
      <c r="FT486">
        <v>0</v>
      </c>
    </row>
    <row r="487" spans="1:176" x14ac:dyDescent="0.2">
      <c r="A487" t="s">
        <v>1</v>
      </c>
      <c r="B487" t="s">
        <v>1</v>
      </c>
      <c r="C487" t="s">
        <v>206</v>
      </c>
      <c r="D487" t="s">
        <v>252</v>
      </c>
      <c r="E487">
        <v>2226</v>
      </c>
      <c r="F487">
        <v>1.5741890000000001</v>
      </c>
      <c r="G487">
        <v>1.620339</v>
      </c>
      <c r="H487">
        <v>1.6660219999999999</v>
      </c>
      <c r="I487">
        <v>1.7127220000000001</v>
      </c>
      <c r="J487">
        <v>1.8085819999999999</v>
      </c>
      <c r="K487">
        <v>2.325107</v>
      </c>
      <c r="L487">
        <v>3.5844010000000002</v>
      </c>
      <c r="M487">
        <v>5.1600570000000001</v>
      </c>
      <c r="N487">
        <v>6.1678059999999997</v>
      </c>
      <c r="O487">
        <v>6.6474979999999997</v>
      </c>
      <c r="P487">
        <v>7.0128649999999997</v>
      </c>
      <c r="Q487">
        <v>7.1070099999999998</v>
      </c>
      <c r="R487">
        <v>6.839569</v>
      </c>
      <c r="S487">
        <v>6.9599659999999997</v>
      </c>
      <c r="T487">
        <v>6.655583</v>
      </c>
      <c r="U487">
        <v>5.9834829999999997</v>
      </c>
      <c r="V487">
        <v>4.9279500000000001</v>
      </c>
      <c r="W487">
        <v>3.9247640000000001</v>
      </c>
      <c r="X487">
        <v>3.1654170000000001</v>
      </c>
      <c r="Y487">
        <v>2.6398030000000001</v>
      </c>
      <c r="Z487">
        <v>2.3279899999999998</v>
      </c>
      <c r="AA487">
        <v>2.2390289999999999</v>
      </c>
      <c r="AB487">
        <v>2.0975739999999998</v>
      </c>
      <c r="AC487">
        <v>1.8885209999999999</v>
      </c>
      <c r="AD487">
        <v>-0.1550098</v>
      </c>
      <c r="AE487">
        <v>-0.1311359</v>
      </c>
      <c r="AF487">
        <v>-0.1257115</v>
      </c>
      <c r="AG487">
        <v>-0.16538159999999999</v>
      </c>
      <c r="AH487">
        <v>-0.14055419999999999</v>
      </c>
      <c r="AI487">
        <v>-0.13331219999999999</v>
      </c>
      <c r="AJ487">
        <v>-0.12500749999999999</v>
      </c>
      <c r="AK487">
        <v>1.33981E-2</v>
      </c>
      <c r="AL487">
        <v>-3.4705300000000001E-2</v>
      </c>
      <c r="AM487">
        <v>-0.31156109999999998</v>
      </c>
      <c r="AN487">
        <v>-0.2333778</v>
      </c>
      <c r="AO487">
        <v>-9.0764999999999998E-2</v>
      </c>
      <c r="AP487">
        <v>-0.1163728</v>
      </c>
      <c r="AQ487">
        <v>-8.9428599999999997E-2</v>
      </c>
      <c r="AR487">
        <v>-0.1174027</v>
      </c>
      <c r="AS487">
        <v>-0.12905179999999999</v>
      </c>
      <c r="AT487">
        <v>-6.5200499999999995E-2</v>
      </c>
      <c r="AU487">
        <v>6.7518999999999999E-3</v>
      </c>
      <c r="AV487">
        <v>-5.6576799999999997E-2</v>
      </c>
      <c r="AW487">
        <v>-0.174625</v>
      </c>
      <c r="AX487">
        <v>-0.2429587</v>
      </c>
      <c r="AY487">
        <v>-0.15814259999999999</v>
      </c>
      <c r="AZ487">
        <v>-0.18399660000000001</v>
      </c>
      <c r="BA487">
        <v>-0.2447038</v>
      </c>
      <c r="BB487">
        <v>-0.14104220000000001</v>
      </c>
      <c r="BC487">
        <v>-0.1175033</v>
      </c>
      <c r="BD487">
        <v>-0.1125946</v>
      </c>
      <c r="BE487">
        <v>-0.1514866</v>
      </c>
      <c r="BF487">
        <v>-0.12631400000000001</v>
      </c>
      <c r="BG487">
        <v>-0.1165387</v>
      </c>
      <c r="BH487">
        <v>-0.1070702</v>
      </c>
      <c r="BI487">
        <v>3.7988099999999997E-2</v>
      </c>
      <c r="BJ487">
        <v>-6.3206E-3</v>
      </c>
      <c r="BK487">
        <v>-0.28275060000000002</v>
      </c>
      <c r="BL487">
        <v>-0.2054337</v>
      </c>
      <c r="BM487">
        <v>-6.4573500000000006E-2</v>
      </c>
      <c r="BN487">
        <v>-9.0925500000000006E-2</v>
      </c>
      <c r="BO487">
        <v>-6.3560599999999995E-2</v>
      </c>
      <c r="BP487">
        <v>-9.18075E-2</v>
      </c>
      <c r="BQ487">
        <v>-0.1033434</v>
      </c>
      <c r="BR487">
        <v>-3.9739299999999998E-2</v>
      </c>
      <c r="BS487">
        <v>3.4959200000000003E-2</v>
      </c>
      <c r="BT487">
        <v>-2.5163899999999999E-2</v>
      </c>
      <c r="BU487">
        <v>-0.15278230000000001</v>
      </c>
      <c r="BV487">
        <v>-0.22417909999999999</v>
      </c>
      <c r="BW487">
        <v>-0.14025499999999999</v>
      </c>
      <c r="BX487">
        <v>-0.16851830000000001</v>
      </c>
      <c r="BY487">
        <v>-0.23053199999999999</v>
      </c>
      <c r="BZ487">
        <v>-0.13136819999999999</v>
      </c>
      <c r="CA487">
        <v>-0.1080614</v>
      </c>
      <c r="CB487">
        <v>-0.1035099</v>
      </c>
      <c r="CC487">
        <v>-0.14186289999999999</v>
      </c>
      <c r="CD487">
        <v>-0.1164512</v>
      </c>
      <c r="CE487">
        <v>-0.1049213</v>
      </c>
      <c r="CF487">
        <v>-9.4646900000000006E-2</v>
      </c>
      <c r="CG487">
        <v>5.5018999999999998E-2</v>
      </c>
      <c r="CH487">
        <v>1.3338600000000001E-2</v>
      </c>
      <c r="CI487">
        <v>-0.26279659999999999</v>
      </c>
      <c r="CJ487">
        <v>-0.18607969999999999</v>
      </c>
      <c r="CK487">
        <v>-4.6433299999999997E-2</v>
      </c>
      <c r="CL487">
        <v>-7.3300799999999999E-2</v>
      </c>
      <c r="CM487">
        <v>-4.5644499999999998E-2</v>
      </c>
      <c r="CN487">
        <v>-7.4080300000000002E-2</v>
      </c>
      <c r="CO487">
        <v>-8.5537799999999997E-2</v>
      </c>
      <c r="CP487">
        <v>-2.2105E-2</v>
      </c>
      <c r="CQ487">
        <v>5.4495500000000002E-2</v>
      </c>
      <c r="CR487">
        <v>-3.4074999999999999E-3</v>
      </c>
      <c r="CS487">
        <v>-0.1376541</v>
      </c>
      <c r="CT487">
        <v>-0.21117240000000001</v>
      </c>
      <c r="CU487">
        <v>-0.12786610000000001</v>
      </c>
      <c r="CV487">
        <v>-0.1577981</v>
      </c>
      <c r="CW487">
        <v>-0.22071669999999999</v>
      </c>
      <c r="CX487">
        <v>-0.12169430000000001</v>
      </c>
      <c r="CY487">
        <v>-9.8619499999999999E-2</v>
      </c>
      <c r="CZ487">
        <v>-9.4425200000000001E-2</v>
      </c>
      <c r="DA487">
        <v>-0.1322393</v>
      </c>
      <c r="DB487">
        <v>-0.1065885</v>
      </c>
      <c r="DC487">
        <v>-9.3303999999999998E-2</v>
      </c>
      <c r="DD487">
        <v>-8.2223599999999994E-2</v>
      </c>
      <c r="DE487">
        <v>7.2050000000000003E-2</v>
      </c>
      <c r="DF487">
        <v>3.2997699999999998E-2</v>
      </c>
      <c r="DG487">
        <v>-0.24284249999999999</v>
      </c>
      <c r="DH487">
        <v>-0.1667256</v>
      </c>
      <c r="DI487">
        <v>-2.8293100000000002E-2</v>
      </c>
      <c r="DJ487">
        <v>-5.5676099999999999E-2</v>
      </c>
      <c r="DK487">
        <v>-2.77284E-2</v>
      </c>
      <c r="DL487">
        <v>-5.6353100000000003E-2</v>
      </c>
      <c r="DM487">
        <v>-6.7732299999999995E-2</v>
      </c>
      <c r="DN487">
        <v>-4.4707000000000002E-3</v>
      </c>
      <c r="DO487">
        <v>7.4031799999999995E-2</v>
      </c>
      <c r="DP487">
        <v>1.8349000000000001E-2</v>
      </c>
      <c r="DQ487">
        <v>-0.122526</v>
      </c>
      <c r="DR487">
        <v>-0.1981657</v>
      </c>
      <c r="DS487">
        <v>-0.1154773</v>
      </c>
      <c r="DT487">
        <v>-0.14707790000000001</v>
      </c>
      <c r="DU487">
        <v>-0.21090139999999999</v>
      </c>
      <c r="DV487">
        <v>-0.10772660000000001</v>
      </c>
      <c r="DW487">
        <v>-8.4986900000000004E-2</v>
      </c>
      <c r="DX487">
        <v>-8.13083E-2</v>
      </c>
      <c r="DY487">
        <v>-0.1183443</v>
      </c>
      <c r="DZ487">
        <v>-9.2348200000000005E-2</v>
      </c>
      <c r="EA487">
        <v>-7.6530500000000001E-2</v>
      </c>
      <c r="EB487">
        <v>-6.4286300000000005E-2</v>
      </c>
      <c r="EC487">
        <v>9.6640000000000004E-2</v>
      </c>
      <c r="ED487">
        <v>6.1382399999999997E-2</v>
      </c>
      <c r="EE487">
        <v>-0.214032</v>
      </c>
      <c r="EF487">
        <v>-0.1387815</v>
      </c>
      <c r="EG487">
        <v>-2.1015999999999999E-3</v>
      </c>
      <c r="EH487">
        <v>-3.02288E-2</v>
      </c>
      <c r="EI487">
        <v>-1.8605E-3</v>
      </c>
      <c r="EJ487">
        <v>-3.0757900000000001E-2</v>
      </c>
      <c r="EK487">
        <v>-4.2023900000000003E-2</v>
      </c>
      <c r="EL487">
        <v>2.0990499999999999E-2</v>
      </c>
      <c r="EM487">
        <v>0.102239</v>
      </c>
      <c r="EN487">
        <v>4.9761800000000002E-2</v>
      </c>
      <c r="EO487">
        <v>-0.1006833</v>
      </c>
      <c r="EP487">
        <v>-0.17938609999999999</v>
      </c>
      <c r="EQ487">
        <v>-9.7589700000000001E-2</v>
      </c>
      <c r="ER487">
        <v>-0.13159960000000001</v>
      </c>
      <c r="ES487">
        <v>-0.1967296</v>
      </c>
      <c r="ET487">
        <v>33.695569999999996</v>
      </c>
      <c r="EU487">
        <v>33.076929999999997</v>
      </c>
      <c r="EV487">
        <v>32.016530000000003</v>
      </c>
      <c r="EW487">
        <v>31.449819999999999</v>
      </c>
      <c r="EX487">
        <v>31.92784</v>
      </c>
      <c r="EY487">
        <v>31.581199999999999</v>
      </c>
      <c r="EZ487">
        <v>31.643270000000001</v>
      </c>
      <c r="FA487">
        <v>32.491390000000003</v>
      </c>
      <c r="FB487">
        <v>35.679020000000001</v>
      </c>
      <c r="FC487">
        <v>39.90155</v>
      </c>
      <c r="FD487">
        <v>43.511029999999998</v>
      </c>
      <c r="FE487">
        <v>46.616340000000001</v>
      </c>
      <c r="FF487">
        <v>49.227440000000001</v>
      </c>
      <c r="FG487">
        <v>51.153080000000003</v>
      </c>
      <c r="FH487">
        <v>51.937809999999999</v>
      </c>
      <c r="FI487">
        <v>51.746079999999999</v>
      </c>
      <c r="FJ487">
        <v>49.521210000000004</v>
      </c>
      <c r="FK487">
        <v>46.102209999999999</v>
      </c>
      <c r="FL487">
        <v>43.158859999999997</v>
      </c>
      <c r="FM487">
        <v>40.709040000000002</v>
      </c>
      <c r="FN487">
        <v>39.120690000000003</v>
      </c>
      <c r="FO487">
        <v>37.825020000000002</v>
      </c>
      <c r="FP487">
        <v>36.592779999999998</v>
      </c>
      <c r="FQ487">
        <v>35.310180000000003</v>
      </c>
      <c r="FR487">
        <v>1.52008E-2</v>
      </c>
      <c r="FS487">
        <v>2.01088E-2</v>
      </c>
      <c r="FT487">
        <v>0</v>
      </c>
    </row>
    <row r="488" spans="1:176" x14ac:dyDescent="0.2">
      <c r="A488" t="s">
        <v>1</v>
      </c>
      <c r="B488" t="s">
        <v>1</v>
      </c>
      <c r="C488" t="s">
        <v>206</v>
      </c>
      <c r="D488" t="s">
        <v>229</v>
      </c>
      <c r="E488">
        <v>2226</v>
      </c>
      <c r="F488">
        <v>1.763757</v>
      </c>
      <c r="G488">
        <v>1.720485</v>
      </c>
      <c r="H488">
        <v>1.7109859999999999</v>
      </c>
      <c r="I488">
        <v>1.7705820000000001</v>
      </c>
      <c r="J488">
        <v>1.904666</v>
      </c>
      <c r="K488">
        <v>2.3466529999999999</v>
      </c>
      <c r="L488">
        <v>3.4618220000000002</v>
      </c>
      <c r="M488">
        <v>4.7564960000000003</v>
      </c>
      <c r="N488">
        <v>5.8113700000000001</v>
      </c>
      <c r="O488">
        <v>6.2902870000000002</v>
      </c>
      <c r="P488">
        <v>6.4373050000000003</v>
      </c>
      <c r="Q488">
        <v>6.3707880000000001</v>
      </c>
      <c r="R488">
        <v>6.0407089999999997</v>
      </c>
      <c r="S488">
        <v>6.1918410000000002</v>
      </c>
      <c r="T488">
        <v>5.9911060000000003</v>
      </c>
      <c r="U488">
        <v>5.3947830000000003</v>
      </c>
      <c r="V488">
        <v>4.4272999999999998</v>
      </c>
      <c r="W488">
        <v>3.4508740000000002</v>
      </c>
      <c r="X488">
        <v>2.9378989999999998</v>
      </c>
      <c r="Y488">
        <v>2.5496789999999998</v>
      </c>
      <c r="Z488">
        <v>2.296519</v>
      </c>
      <c r="AA488">
        <v>2.1591010000000002</v>
      </c>
      <c r="AB488">
        <v>2.0452569999999999</v>
      </c>
      <c r="AC488">
        <v>1.87974</v>
      </c>
      <c r="AD488">
        <v>-8.8106199999999996E-2</v>
      </c>
      <c r="AE488">
        <v>-6.8972099999999995E-2</v>
      </c>
      <c r="AF488">
        <v>-6.2547400000000003E-2</v>
      </c>
      <c r="AG488">
        <v>-5.4414999999999998E-2</v>
      </c>
      <c r="AH488">
        <v>-6.1801200000000001E-2</v>
      </c>
      <c r="AI488">
        <v>-6.0170800000000003E-2</v>
      </c>
      <c r="AJ488">
        <v>-5.0209999999999998E-2</v>
      </c>
      <c r="AK488">
        <v>-7.0738700000000002E-2</v>
      </c>
      <c r="AL488">
        <v>-7.7188499999999993E-2</v>
      </c>
      <c r="AM488">
        <v>-0.1225012</v>
      </c>
      <c r="AN488">
        <v>-0.16521330000000001</v>
      </c>
      <c r="AO488">
        <v>-0.14552570000000001</v>
      </c>
      <c r="AP488">
        <v>-0.1236616</v>
      </c>
      <c r="AQ488">
        <v>-0.1067451</v>
      </c>
      <c r="AR488">
        <v>-0.10120419999999999</v>
      </c>
      <c r="AS488">
        <v>-9.1385599999999997E-2</v>
      </c>
      <c r="AT488">
        <v>-2.3026000000000001E-2</v>
      </c>
      <c r="AU488">
        <v>-2.7332100000000002E-2</v>
      </c>
      <c r="AV488">
        <v>-1.18853E-2</v>
      </c>
      <c r="AW488">
        <v>-4.3950400000000001E-2</v>
      </c>
      <c r="AX488">
        <v>-0.1019269</v>
      </c>
      <c r="AY488">
        <v>-6.7005099999999998E-2</v>
      </c>
      <c r="AZ488">
        <v>-6.8895399999999996E-2</v>
      </c>
      <c r="BA488">
        <v>-7.3306700000000002E-2</v>
      </c>
      <c r="BB488">
        <v>-7.4138599999999999E-2</v>
      </c>
      <c r="BC488">
        <v>-5.53395E-2</v>
      </c>
      <c r="BD488">
        <v>-4.9430500000000002E-2</v>
      </c>
      <c r="BE488">
        <v>-4.0519899999999998E-2</v>
      </c>
      <c r="BF488">
        <v>-4.7560900000000003E-2</v>
      </c>
      <c r="BG488">
        <v>-4.33973E-2</v>
      </c>
      <c r="BH488">
        <v>-3.2272700000000001E-2</v>
      </c>
      <c r="BI488">
        <v>-4.6148799999999997E-2</v>
      </c>
      <c r="BJ488">
        <v>-4.8803800000000001E-2</v>
      </c>
      <c r="BK488">
        <v>-9.3690700000000002E-2</v>
      </c>
      <c r="BL488">
        <v>-0.13726920000000001</v>
      </c>
      <c r="BM488">
        <v>-0.1193342</v>
      </c>
      <c r="BN488">
        <v>-9.8214300000000004E-2</v>
      </c>
      <c r="BO488">
        <v>-8.0877099999999993E-2</v>
      </c>
      <c r="BP488">
        <v>-7.5608999999999996E-2</v>
      </c>
      <c r="BQ488">
        <v>-6.5677200000000005E-2</v>
      </c>
      <c r="BR488">
        <v>2.4350999999999999E-3</v>
      </c>
      <c r="BS488">
        <v>8.7509999999999997E-4</v>
      </c>
      <c r="BT488">
        <v>1.95275E-2</v>
      </c>
      <c r="BU488">
        <v>-2.2107700000000001E-2</v>
      </c>
      <c r="BV488">
        <v>-8.3147299999999993E-2</v>
      </c>
      <c r="BW488">
        <v>-4.9117500000000001E-2</v>
      </c>
      <c r="BX488">
        <v>-5.3417100000000002E-2</v>
      </c>
      <c r="BY488">
        <v>-5.9134899999999997E-2</v>
      </c>
      <c r="BZ488">
        <v>-6.44647E-2</v>
      </c>
      <c r="CA488">
        <v>-4.5897599999999997E-2</v>
      </c>
      <c r="CB488">
        <v>-4.0345800000000001E-2</v>
      </c>
      <c r="CC488">
        <v>-3.0896300000000002E-2</v>
      </c>
      <c r="CD488">
        <v>-3.7698200000000001E-2</v>
      </c>
      <c r="CE488">
        <v>-3.1780000000000003E-2</v>
      </c>
      <c r="CF488">
        <v>-1.98494E-2</v>
      </c>
      <c r="CG488">
        <v>-2.9117799999999999E-2</v>
      </c>
      <c r="CH488">
        <v>-2.91446E-2</v>
      </c>
      <c r="CI488">
        <v>-7.3736599999999999E-2</v>
      </c>
      <c r="CJ488">
        <v>-0.1179152</v>
      </c>
      <c r="CK488">
        <v>-0.10119400000000001</v>
      </c>
      <c r="CL488">
        <v>-8.0589599999999997E-2</v>
      </c>
      <c r="CM488">
        <v>-6.2961100000000006E-2</v>
      </c>
      <c r="CN488">
        <v>-5.7881799999999997E-2</v>
      </c>
      <c r="CO488">
        <v>-4.7871700000000003E-2</v>
      </c>
      <c r="CP488">
        <v>2.0069500000000001E-2</v>
      </c>
      <c r="CQ488">
        <v>2.04114E-2</v>
      </c>
      <c r="CR488">
        <v>4.1284000000000001E-2</v>
      </c>
      <c r="CS488">
        <v>-6.9794999999999996E-3</v>
      </c>
      <c r="CT488">
        <v>-7.0140599999999997E-2</v>
      </c>
      <c r="CU488">
        <v>-3.67286E-2</v>
      </c>
      <c r="CV488">
        <v>-4.2696900000000003E-2</v>
      </c>
      <c r="CW488">
        <v>-4.9319599999999998E-2</v>
      </c>
      <c r="CX488">
        <v>-5.4790699999999998E-2</v>
      </c>
      <c r="CY488">
        <v>-3.6455700000000001E-2</v>
      </c>
      <c r="CZ488">
        <v>-3.12611E-2</v>
      </c>
      <c r="DA488">
        <v>-2.1272699999999999E-2</v>
      </c>
      <c r="DB488">
        <v>-2.78354E-2</v>
      </c>
      <c r="DC488">
        <v>-2.0162699999999999E-2</v>
      </c>
      <c r="DD488">
        <v>-7.4260999999999997E-3</v>
      </c>
      <c r="DE488">
        <v>-1.2086899999999999E-2</v>
      </c>
      <c r="DF488">
        <v>-9.4854999999999991E-3</v>
      </c>
      <c r="DG488">
        <v>-5.37826E-2</v>
      </c>
      <c r="DH488">
        <v>-9.8561099999999999E-2</v>
      </c>
      <c r="DI488">
        <v>-8.3053799999999997E-2</v>
      </c>
      <c r="DJ488">
        <v>-6.2964900000000004E-2</v>
      </c>
      <c r="DK488">
        <v>-4.5045000000000002E-2</v>
      </c>
      <c r="DL488">
        <v>-4.0154599999999999E-2</v>
      </c>
      <c r="DM488">
        <v>-3.0066099999999998E-2</v>
      </c>
      <c r="DN488">
        <v>3.7703800000000003E-2</v>
      </c>
      <c r="DO488">
        <v>3.9947700000000003E-2</v>
      </c>
      <c r="DP488">
        <v>6.3040399999999996E-2</v>
      </c>
      <c r="DQ488">
        <v>8.1486000000000006E-3</v>
      </c>
      <c r="DR488">
        <v>-5.7133900000000001E-2</v>
      </c>
      <c r="DS488">
        <v>-2.4339699999999999E-2</v>
      </c>
      <c r="DT488">
        <v>-3.1976699999999997E-2</v>
      </c>
      <c r="DU488">
        <v>-3.9504299999999999E-2</v>
      </c>
      <c r="DV488">
        <v>-4.0823100000000001E-2</v>
      </c>
      <c r="DW488">
        <v>-2.2823E-2</v>
      </c>
      <c r="DX488">
        <v>-1.8144199999999999E-2</v>
      </c>
      <c r="DY488">
        <v>-7.3777000000000001E-3</v>
      </c>
      <c r="DZ488">
        <v>-1.35952E-2</v>
      </c>
      <c r="EA488">
        <v>-3.3890999999999999E-3</v>
      </c>
      <c r="EB488">
        <v>1.05112E-2</v>
      </c>
      <c r="EC488">
        <v>1.25031E-2</v>
      </c>
      <c r="ED488">
        <v>1.8899200000000001E-2</v>
      </c>
      <c r="EE488">
        <v>-2.4972100000000001E-2</v>
      </c>
      <c r="EF488">
        <v>-7.0616999999999999E-2</v>
      </c>
      <c r="EG488">
        <v>-5.6862299999999998E-2</v>
      </c>
      <c r="EH488">
        <v>-3.7517599999999998E-2</v>
      </c>
      <c r="EI488">
        <v>-1.9177E-2</v>
      </c>
      <c r="EJ488">
        <v>-1.45594E-2</v>
      </c>
      <c r="EK488">
        <v>-4.3576999999999999E-3</v>
      </c>
      <c r="EL488">
        <v>6.3164899999999996E-2</v>
      </c>
      <c r="EM488">
        <v>6.8154999999999993E-2</v>
      </c>
      <c r="EN488">
        <v>9.4453300000000004E-2</v>
      </c>
      <c r="EO488">
        <v>2.9991299999999999E-2</v>
      </c>
      <c r="EP488">
        <v>-3.8354399999999997E-2</v>
      </c>
      <c r="EQ488">
        <v>-6.4521999999999999E-3</v>
      </c>
      <c r="ER488">
        <v>-1.64984E-2</v>
      </c>
      <c r="ES488">
        <v>-2.5332500000000001E-2</v>
      </c>
      <c r="ET488">
        <v>50.67418</v>
      </c>
      <c r="EU488">
        <v>49.993270000000003</v>
      </c>
      <c r="EV488">
        <v>49.441119999999998</v>
      </c>
      <c r="EW488">
        <v>49.044620000000002</v>
      </c>
      <c r="EX488">
        <v>48.738840000000003</v>
      </c>
      <c r="EY488">
        <v>48.525190000000002</v>
      </c>
      <c r="EZ488">
        <v>48.195999999999998</v>
      </c>
      <c r="FA488">
        <v>48.61495</v>
      </c>
      <c r="FB488">
        <v>50.785429999999998</v>
      </c>
      <c r="FC488">
        <v>53.46313</v>
      </c>
      <c r="FD488">
        <v>55.538080000000001</v>
      </c>
      <c r="FE488">
        <v>57.55339</v>
      </c>
      <c r="FF488">
        <v>59.110689999999998</v>
      </c>
      <c r="FG488">
        <v>60.611739999999998</v>
      </c>
      <c r="FH488">
        <v>61.54421</v>
      </c>
      <c r="FI488">
        <v>61.191279999999999</v>
      </c>
      <c r="FJ488">
        <v>60.103160000000003</v>
      </c>
      <c r="FK488">
        <v>58.080620000000003</v>
      </c>
      <c r="FL488">
        <v>56.375970000000002</v>
      </c>
      <c r="FM488">
        <v>55.16733</v>
      </c>
      <c r="FN488">
        <v>54.266970000000001</v>
      </c>
      <c r="FO488">
        <v>53.360889999999998</v>
      </c>
      <c r="FP488">
        <v>52.532470000000004</v>
      </c>
      <c r="FQ488">
        <v>51.957039999999999</v>
      </c>
      <c r="FR488">
        <v>1.52008E-2</v>
      </c>
      <c r="FS488">
        <v>2.01088E-2</v>
      </c>
      <c r="FT488">
        <v>0</v>
      </c>
    </row>
    <row r="489" spans="1:176" x14ac:dyDescent="0.2">
      <c r="A489" t="s">
        <v>1</v>
      </c>
      <c r="B489" t="s">
        <v>1</v>
      </c>
      <c r="C489" t="s">
        <v>206</v>
      </c>
      <c r="D489" t="s">
        <v>240</v>
      </c>
      <c r="E489">
        <v>2226</v>
      </c>
      <c r="F489">
        <v>1.793695</v>
      </c>
      <c r="G489">
        <v>1.7593719999999999</v>
      </c>
      <c r="H489">
        <v>1.771968</v>
      </c>
      <c r="I489">
        <v>1.806851</v>
      </c>
      <c r="J489">
        <v>1.9412119999999999</v>
      </c>
      <c r="K489">
        <v>2.3863590000000001</v>
      </c>
      <c r="L489">
        <v>3.5875629999999998</v>
      </c>
      <c r="M489">
        <v>5.1274620000000004</v>
      </c>
      <c r="N489">
        <v>6.240367</v>
      </c>
      <c r="O489">
        <v>6.6969779999999997</v>
      </c>
      <c r="P489">
        <v>6.8563359999999998</v>
      </c>
      <c r="Q489">
        <v>6.7739669999999998</v>
      </c>
      <c r="R489">
        <v>6.4241549999999998</v>
      </c>
      <c r="S489">
        <v>6.5269199999999996</v>
      </c>
      <c r="T489">
        <v>6.2357139999999998</v>
      </c>
      <c r="U489">
        <v>5.7111219999999996</v>
      </c>
      <c r="V489">
        <v>4.6679069999999996</v>
      </c>
      <c r="W489">
        <v>3.6196100000000002</v>
      </c>
      <c r="X489">
        <v>3.033725</v>
      </c>
      <c r="Y489">
        <v>2.6111789999999999</v>
      </c>
      <c r="Z489">
        <v>2.3285710000000002</v>
      </c>
      <c r="AA489">
        <v>2.282178</v>
      </c>
      <c r="AB489">
        <v>2.119027</v>
      </c>
      <c r="AC489">
        <v>1.919413</v>
      </c>
      <c r="AD489">
        <v>-0.12855179999999999</v>
      </c>
      <c r="AE489">
        <v>-0.1056692</v>
      </c>
      <c r="AF489">
        <v>-9.9899399999999999E-2</v>
      </c>
      <c r="AG489">
        <v>-0.1183033</v>
      </c>
      <c r="AH489">
        <v>-0.10774549999999999</v>
      </c>
      <c r="AI489">
        <v>-0.10239959999999999</v>
      </c>
      <c r="AJ489">
        <v>-9.5140799999999998E-2</v>
      </c>
      <c r="AK489">
        <v>-2.3005500000000002E-2</v>
      </c>
      <c r="AL489">
        <v>-5.5174099999999997E-2</v>
      </c>
      <c r="AM489">
        <v>-0.2331589</v>
      </c>
      <c r="AN489">
        <v>-0.20336950000000001</v>
      </c>
      <c r="AO489">
        <v>-0.1124738</v>
      </c>
      <c r="AP489">
        <v>-0.117159</v>
      </c>
      <c r="AQ489">
        <v>-9.4947500000000004E-2</v>
      </c>
      <c r="AR489">
        <v>-0.1095035</v>
      </c>
      <c r="AS489">
        <v>-0.1119127</v>
      </c>
      <c r="AT489">
        <v>-4.6881300000000001E-2</v>
      </c>
      <c r="AU489">
        <v>-7.2126999999999998E-3</v>
      </c>
      <c r="AV489">
        <v>-3.6744600000000002E-2</v>
      </c>
      <c r="AW489">
        <v>-0.12088260000000001</v>
      </c>
      <c r="AX489">
        <v>-0.1827608</v>
      </c>
      <c r="AY489">
        <v>-0.1188743</v>
      </c>
      <c r="AZ489">
        <v>-0.13527159999999999</v>
      </c>
      <c r="BA489">
        <v>-0.17173939999999999</v>
      </c>
      <c r="BB489">
        <v>-0.1145842</v>
      </c>
      <c r="BC489">
        <v>-9.2036599999999996E-2</v>
      </c>
      <c r="BD489">
        <v>-8.6782499999999999E-2</v>
      </c>
      <c r="BE489">
        <v>-0.1044083</v>
      </c>
      <c r="BF489">
        <v>-9.3505199999999997E-2</v>
      </c>
      <c r="BG489">
        <v>-8.5625999999999994E-2</v>
      </c>
      <c r="BH489">
        <v>-7.7203499999999994E-2</v>
      </c>
      <c r="BI489">
        <v>1.5845E-3</v>
      </c>
      <c r="BJ489">
        <v>-2.6789400000000001E-2</v>
      </c>
      <c r="BK489">
        <v>-0.20434840000000001</v>
      </c>
      <c r="BL489">
        <v>-0.17542540000000001</v>
      </c>
      <c r="BM489">
        <v>-8.6282300000000006E-2</v>
      </c>
      <c r="BN489">
        <v>-9.1711799999999996E-2</v>
      </c>
      <c r="BO489">
        <v>-6.9079500000000002E-2</v>
      </c>
      <c r="BP489">
        <v>-8.3908200000000002E-2</v>
      </c>
      <c r="BQ489">
        <v>-8.6204299999999998E-2</v>
      </c>
      <c r="BR489">
        <v>-2.14202E-2</v>
      </c>
      <c r="BS489">
        <v>2.0994599999999999E-2</v>
      </c>
      <c r="BT489">
        <v>-5.3317E-3</v>
      </c>
      <c r="BU489">
        <v>-9.90399E-2</v>
      </c>
      <c r="BV489">
        <v>-0.16398119999999999</v>
      </c>
      <c r="BW489">
        <v>-0.1009868</v>
      </c>
      <c r="BX489">
        <v>-0.11979339999999999</v>
      </c>
      <c r="BY489">
        <v>-0.1575676</v>
      </c>
      <c r="BZ489">
        <v>-0.1049102</v>
      </c>
      <c r="CA489">
        <v>-8.2594699999999993E-2</v>
      </c>
      <c r="CB489">
        <v>-7.7697799999999997E-2</v>
      </c>
      <c r="CC489">
        <v>-9.47847E-2</v>
      </c>
      <c r="CD489">
        <v>-8.3642499999999995E-2</v>
      </c>
      <c r="CE489">
        <v>-7.4008699999999997E-2</v>
      </c>
      <c r="CF489">
        <v>-6.4780199999999996E-2</v>
      </c>
      <c r="CG489">
        <v>1.8615400000000001E-2</v>
      </c>
      <c r="CH489">
        <v>-7.1303E-3</v>
      </c>
      <c r="CI489">
        <v>-0.18439430000000001</v>
      </c>
      <c r="CJ489">
        <v>-0.1560714</v>
      </c>
      <c r="CK489">
        <v>-6.81422E-2</v>
      </c>
      <c r="CL489">
        <v>-7.4087100000000003E-2</v>
      </c>
      <c r="CM489">
        <v>-5.1163399999999998E-2</v>
      </c>
      <c r="CN489">
        <v>-6.6181000000000004E-2</v>
      </c>
      <c r="CO489">
        <v>-6.8398700000000007E-2</v>
      </c>
      <c r="CP489">
        <v>-3.7859E-3</v>
      </c>
      <c r="CQ489">
        <v>4.0530799999999999E-2</v>
      </c>
      <c r="CR489">
        <v>1.64247E-2</v>
      </c>
      <c r="CS489">
        <v>-8.3911700000000006E-2</v>
      </c>
      <c r="CT489">
        <v>-0.15097450000000001</v>
      </c>
      <c r="CU489">
        <v>-8.8597899999999993E-2</v>
      </c>
      <c r="CV489">
        <v>-0.1090732</v>
      </c>
      <c r="CW489">
        <v>-0.1477523</v>
      </c>
      <c r="CX489">
        <v>-9.5236299999999996E-2</v>
      </c>
      <c r="CY489">
        <v>-7.3152800000000004E-2</v>
      </c>
      <c r="CZ489">
        <v>-6.8613099999999996E-2</v>
      </c>
      <c r="DA489">
        <v>-8.5161000000000001E-2</v>
      </c>
      <c r="DB489">
        <v>-7.3779700000000004E-2</v>
      </c>
      <c r="DC489">
        <v>-6.23914E-2</v>
      </c>
      <c r="DD489">
        <v>-5.2356899999999998E-2</v>
      </c>
      <c r="DE489">
        <v>3.5646400000000002E-2</v>
      </c>
      <c r="DF489">
        <v>1.2528900000000001E-2</v>
      </c>
      <c r="DG489">
        <v>-0.16444030000000001</v>
      </c>
      <c r="DH489">
        <v>-0.13671739999999999</v>
      </c>
      <c r="DI489">
        <v>-5.0001999999999998E-2</v>
      </c>
      <c r="DJ489">
        <v>-5.6462400000000003E-2</v>
      </c>
      <c r="DK489">
        <v>-3.32473E-2</v>
      </c>
      <c r="DL489">
        <v>-4.8453900000000001E-2</v>
      </c>
      <c r="DM489">
        <v>-5.0593199999999998E-2</v>
      </c>
      <c r="DN489">
        <v>1.38485E-2</v>
      </c>
      <c r="DO489">
        <v>6.0067099999999998E-2</v>
      </c>
      <c r="DP489">
        <v>3.8181100000000003E-2</v>
      </c>
      <c r="DQ489">
        <v>-6.87836E-2</v>
      </c>
      <c r="DR489">
        <v>-0.1379678</v>
      </c>
      <c r="DS489">
        <v>-7.6208999999999999E-2</v>
      </c>
      <c r="DT489">
        <v>-9.8352999999999996E-2</v>
      </c>
      <c r="DU489">
        <v>-0.137937</v>
      </c>
      <c r="DV489">
        <v>-8.1268599999999996E-2</v>
      </c>
      <c r="DW489">
        <v>-5.9520200000000002E-2</v>
      </c>
      <c r="DX489">
        <v>-5.5496200000000002E-2</v>
      </c>
      <c r="DY489">
        <v>-7.1265999999999996E-2</v>
      </c>
      <c r="DZ489">
        <v>-5.9539500000000002E-2</v>
      </c>
      <c r="EA489">
        <v>-4.56178E-2</v>
      </c>
      <c r="EB489">
        <v>-3.4419600000000002E-2</v>
      </c>
      <c r="EC489">
        <v>6.02363E-2</v>
      </c>
      <c r="ED489">
        <v>4.0913499999999998E-2</v>
      </c>
      <c r="EE489">
        <v>-0.13562979999999999</v>
      </c>
      <c r="EF489">
        <v>-0.1087732</v>
      </c>
      <c r="EG489">
        <v>-2.3810499999999998E-2</v>
      </c>
      <c r="EH489">
        <v>-3.10151E-2</v>
      </c>
      <c r="EI489">
        <v>-7.3793000000000001E-3</v>
      </c>
      <c r="EJ489">
        <v>-2.28586E-2</v>
      </c>
      <c r="EK489">
        <v>-2.4884799999999999E-2</v>
      </c>
      <c r="EL489">
        <v>3.93096E-2</v>
      </c>
      <c r="EM489">
        <v>8.8274400000000003E-2</v>
      </c>
      <c r="EN489">
        <v>6.9594000000000003E-2</v>
      </c>
      <c r="EO489">
        <v>-4.6940900000000001E-2</v>
      </c>
      <c r="EP489">
        <v>-0.11918819999999999</v>
      </c>
      <c r="EQ489">
        <v>-5.8321400000000002E-2</v>
      </c>
      <c r="ER489">
        <v>-8.2874699999999996E-2</v>
      </c>
      <c r="ES489">
        <v>-0.12376520000000001</v>
      </c>
      <c r="ET489">
        <v>41.275370000000002</v>
      </c>
      <c r="EU489">
        <v>40.46163</v>
      </c>
      <c r="EV489">
        <v>39.75759</v>
      </c>
      <c r="EW489">
        <v>39.74118</v>
      </c>
      <c r="EX489">
        <v>39.369689999999999</v>
      </c>
      <c r="EY489">
        <v>39.357089999999999</v>
      </c>
      <c r="EZ489">
        <v>39.31767</v>
      </c>
      <c r="FA489">
        <v>39.677849999999999</v>
      </c>
      <c r="FB489">
        <v>42.02272</v>
      </c>
      <c r="FC489">
        <v>45.90211</v>
      </c>
      <c r="FD489">
        <v>48.280810000000002</v>
      </c>
      <c r="FE489">
        <v>50.353160000000003</v>
      </c>
      <c r="FF489">
        <v>52.553330000000003</v>
      </c>
      <c r="FG489">
        <v>53.843919999999997</v>
      </c>
      <c r="FH489">
        <v>54.813969999999998</v>
      </c>
      <c r="FI489">
        <v>54.610120000000002</v>
      </c>
      <c r="FJ489">
        <v>53.413589999999999</v>
      </c>
      <c r="FK489">
        <v>52.078629999999997</v>
      </c>
      <c r="FL489">
        <v>50.571429999999999</v>
      </c>
      <c r="FM489">
        <v>49.068359999999998</v>
      </c>
      <c r="FN489">
        <v>48.137059999999998</v>
      </c>
      <c r="FO489">
        <v>46.716059999999999</v>
      </c>
      <c r="FP489">
        <v>45.552460000000004</v>
      </c>
      <c r="FQ489">
        <v>44.414149999999999</v>
      </c>
      <c r="FR489">
        <v>1.52008E-2</v>
      </c>
      <c r="FS489">
        <v>2.01088E-2</v>
      </c>
      <c r="FT489">
        <v>0</v>
      </c>
    </row>
    <row r="490" spans="1:176" x14ac:dyDescent="0.2">
      <c r="A490" t="s">
        <v>1</v>
      </c>
      <c r="B490" t="s">
        <v>1</v>
      </c>
      <c r="C490" t="s">
        <v>206</v>
      </c>
      <c r="D490" t="s">
        <v>230</v>
      </c>
      <c r="E490">
        <v>2226</v>
      </c>
      <c r="F490">
        <v>1.7810239999999999</v>
      </c>
      <c r="G490">
        <v>1.75481</v>
      </c>
      <c r="H490">
        <v>1.754834</v>
      </c>
      <c r="I490">
        <v>1.825367</v>
      </c>
      <c r="J490">
        <v>1.960048</v>
      </c>
      <c r="K490">
        <v>2.4168660000000002</v>
      </c>
      <c r="L490">
        <v>3.5472410000000001</v>
      </c>
      <c r="M490">
        <v>4.841221</v>
      </c>
      <c r="N490">
        <v>5.8784700000000001</v>
      </c>
      <c r="O490">
        <v>6.3573870000000001</v>
      </c>
      <c r="P490">
        <v>6.4870200000000002</v>
      </c>
      <c r="Q490">
        <v>6.3520810000000001</v>
      </c>
      <c r="R490">
        <v>6.0521390000000004</v>
      </c>
      <c r="S490">
        <v>6.1589270000000003</v>
      </c>
      <c r="T490">
        <v>5.9385750000000002</v>
      </c>
      <c r="U490">
        <v>5.3440859999999999</v>
      </c>
      <c r="V490">
        <v>4.3398580000000004</v>
      </c>
      <c r="W490">
        <v>3.3983449999999999</v>
      </c>
      <c r="X490">
        <v>2.8337599999999998</v>
      </c>
      <c r="Y490">
        <v>2.4901559999999998</v>
      </c>
      <c r="Z490">
        <v>2.25861</v>
      </c>
      <c r="AA490">
        <v>2.1193339999999998</v>
      </c>
      <c r="AB490">
        <v>2.0162010000000001</v>
      </c>
      <c r="AC490">
        <v>1.894639</v>
      </c>
      <c r="AD490">
        <v>-8.6126800000000003E-2</v>
      </c>
      <c r="AE490">
        <v>-6.7751400000000003E-2</v>
      </c>
      <c r="AF490">
        <v>-6.15956E-2</v>
      </c>
      <c r="AG490">
        <v>-5.3846900000000003E-2</v>
      </c>
      <c r="AH490">
        <v>-6.1050699999999999E-2</v>
      </c>
      <c r="AI490">
        <v>-5.9815199999999999E-2</v>
      </c>
      <c r="AJ490">
        <v>-4.8252000000000003E-2</v>
      </c>
      <c r="AK490">
        <v>-7.0061499999999999E-2</v>
      </c>
      <c r="AL490">
        <v>-7.5937099999999993E-2</v>
      </c>
      <c r="AM490">
        <v>-0.12130929999999999</v>
      </c>
      <c r="AN490">
        <v>-0.1665121</v>
      </c>
      <c r="AO490">
        <v>-0.1476268</v>
      </c>
      <c r="AP490">
        <v>-0.1267151</v>
      </c>
      <c r="AQ490">
        <v>-0.1095238</v>
      </c>
      <c r="AR490">
        <v>-0.10274320000000001</v>
      </c>
      <c r="AS490">
        <v>-9.3468200000000001E-2</v>
      </c>
      <c r="AT490">
        <v>-2.4279200000000001E-2</v>
      </c>
      <c r="AU490">
        <v>-2.82525E-2</v>
      </c>
      <c r="AV490">
        <v>-1.23804E-2</v>
      </c>
      <c r="AW490">
        <v>-4.2188200000000002E-2</v>
      </c>
      <c r="AX490">
        <v>-0.10166559999999999</v>
      </c>
      <c r="AY490">
        <v>-6.7442000000000002E-2</v>
      </c>
      <c r="AZ490">
        <v>-6.7972699999999997E-2</v>
      </c>
      <c r="BA490">
        <v>-7.1568999999999994E-2</v>
      </c>
      <c r="BB490">
        <v>-7.2159100000000004E-2</v>
      </c>
      <c r="BC490">
        <v>-5.4118800000000002E-2</v>
      </c>
      <c r="BD490">
        <v>-4.84787E-2</v>
      </c>
      <c r="BE490">
        <v>-3.9951899999999999E-2</v>
      </c>
      <c r="BF490">
        <v>-4.6810400000000002E-2</v>
      </c>
      <c r="BG490">
        <v>-4.3041700000000002E-2</v>
      </c>
      <c r="BH490">
        <v>-3.0314799999999999E-2</v>
      </c>
      <c r="BI490">
        <v>-4.5471499999999998E-2</v>
      </c>
      <c r="BJ490">
        <v>-4.7552400000000002E-2</v>
      </c>
      <c r="BK490">
        <v>-9.2498800000000006E-2</v>
      </c>
      <c r="BL490">
        <v>-0.138568</v>
      </c>
      <c r="BM490">
        <v>-0.1214353</v>
      </c>
      <c r="BN490">
        <v>-0.10126780000000001</v>
      </c>
      <c r="BO490">
        <v>-8.3655900000000005E-2</v>
      </c>
      <c r="BP490">
        <v>-7.7147999999999994E-2</v>
      </c>
      <c r="BQ490">
        <v>-6.7759799999999995E-2</v>
      </c>
      <c r="BR490">
        <v>1.1819000000000001E-3</v>
      </c>
      <c r="BS490">
        <v>-4.5200000000000001E-5</v>
      </c>
      <c r="BT490">
        <v>1.9032400000000001E-2</v>
      </c>
      <c r="BU490">
        <v>-2.0345499999999999E-2</v>
      </c>
      <c r="BV490">
        <v>-8.2886100000000004E-2</v>
      </c>
      <c r="BW490">
        <v>-4.9554399999999998E-2</v>
      </c>
      <c r="BX490">
        <v>-5.2494499999999999E-2</v>
      </c>
      <c r="BY490">
        <v>-5.7397200000000002E-2</v>
      </c>
      <c r="BZ490">
        <v>-6.2485199999999998E-2</v>
      </c>
      <c r="CA490">
        <v>-4.4676899999999999E-2</v>
      </c>
      <c r="CB490">
        <v>-3.9393999999999998E-2</v>
      </c>
      <c r="CC490">
        <v>-3.0328299999999999E-2</v>
      </c>
      <c r="CD490">
        <v>-3.69477E-2</v>
      </c>
      <c r="CE490">
        <v>-3.1424300000000002E-2</v>
      </c>
      <c r="CF490">
        <v>-1.7891500000000001E-2</v>
      </c>
      <c r="CG490">
        <v>-2.84406E-2</v>
      </c>
      <c r="CH490">
        <v>-2.78932E-2</v>
      </c>
      <c r="CI490">
        <v>-7.2544800000000007E-2</v>
      </c>
      <c r="CJ490">
        <v>-0.119214</v>
      </c>
      <c r="CK490">
        <v>-0.1032951</v>
      </c>
      <c r="CL490">
        <v>-8.3643099999999998E-2</v>
      </c>
      <c r="CM490">
        <v>-6.5739800000000001E-2</v>
      </c>
      <c r="CN490">
        <v>-5.9420800000000003E-2</v>
      </c>
      <c r="CO490">
        <v>-4.99543E-2</v>
      </c>
      <c r="CP490">
        <v>1.8816300000000001E-2</v>
      </c>
      <c r="CQ490">
        <v>1.9491000000000001E-2</v>
      </c>
      <c r="CR490">
        <v>4.07888E-2</v>
      </c>
      <c r="CS490">
        <v>-5.2173999999999996E-3</v>
      </c>
      <c r="CT490">
        <v>-6.9879399999999994E-2</v>
      </c>
      <c r="CU490">
        <v>-3.71656E-2</v>
      </c>
      <c r="CV490">
        <v>-4.17743E-2</v>
      </c>
      <c r="CW490">
        <v>-4.7581900000000003E-2</v>
      </c>
      <c r="CX490">
        <v>-5.2811200000000003E-2</v>
      </c>
      <c r="CY490">
        <v>-3.5235000000000002E-2</v>
      </c>
      <c r="CZ490">
        <v>-3.0309300000000001E-2</v>
      </c>
      <c r="DA490">
        <v>-2.07046E-2</v>
      </c>
      <c r="DB490">
        <v>-2.7084899999999999E-2</v>
      </c>
      <c r="DC490">
        <v>-1.9807000000000002E-2</v>
      </c>
      <c r="DD490">
        <v>-5.4681E-3</v>
      </c>
      <c r="DE490">
        <v>-1.1409600000000001E-2</v>
      </c>
      <c r="DF490">
        <v>-8.2340999999999994E-3</v>
      </c>
      <c r="DG490">
        <v>-5.2590699999999997E-2</v>
      </c>
      <c r="DH490">
        <v>-9.9859900000000001E-2</v>
      </c>
      <c r="DI490">
        <v>-8.5154999999999995E-2</v>
      </c>
      <c r="DJ490">
        <v>-6.6018400000000005E-2</v>
      </c>
      <c r="DK490">
        <v>-4.7823699999999997E-2</v>
      </c>
      <c r="DL490">
        <v>-4.1693599999999997E-2</v>
      </c>
      <c r="DM490">
        <v>-3.2148700000000002E-2</v>
      </c>
      <c r="DN490">
        <v>3.64506E-2</v>
      </c>
      <c r="DO490">
        <v>3.9027300000000001E-2</v>
      </c>
      <c r="DP490">
        <v>6.2545299999999998E-2</v>
      </c>
      <c r="DQ490">
        <v>9.9108000000000009E-3</v>
      </c>
      <c r="DR490">
        <v>-5.6872699999999998E-2</v>
      </c>
      <c r="DS490">
        <v>-2.4776699999999999E-2</v>
      </c>
      <c r="DT490">
        <v>-3.1054100000000001E-2</v>
      </c>
      <c r="DU490">
        <v>-3.7766599999999997E-2</v>
      </c>
      <c r="DV490">
        <v>-3.8843599999999999E-2</v>
      </c>
      <c r="DW490">
        <v>-2.1602400000000001E-2</v>
      </c>
      <c r="DX490">
        <v>-1.71924E-2</v>
      </c>
      <c r="DY490">
        <v>-6.8095999999999999E-3</v>
      </c>
      <c r="DZ490">
        <v>-1.2844700000000001E-2</v>
      </c>
      <c r="EA490">
        <v>-3.0335000000000002E-3</v>
      </c>
      <c r="EB490">
        <v>1.24691E-2</v>
      </c>
      <c r="EC490">
        <v>1.3180300000000001E-2</v>
      </c>
      <c r="ED490">
        <v>2.0150600000000001E-2</v>
      </c>
      <c r="EE490">
        <v>-2.3780200000000001E-2</v>
      </c>
      <c r="EF490">
        <v>-7.1915800000000002E-2</v>
      </c>
      <c r="EG490">
        <v>-5.8963399999999999E-2</v>
      </c>
      <c r="EH490">
        <v>-4.0571099999999999E-2</v>
      </c>
      <c r="EI490">
        <v>-2.1955700000000002E-2</v>
      </c>
      <c r="EJ490">
        <v>-1.6098399999999999E-2</v>
      </c>
      <c r="EK490">
        <v>-6.4403000000000004E-3</v>
      </c>
      <c r="EL490">
        <v>6.19117E-2</v>
      </c>
      <c r="EM490">
        <v>6.7234600000000005E-2</v>
      </c>
      <c r="EN490">
        <v>9.3958100000000003E-2</v>
      </c>
      <c r="EO490">
        <v>3.1753499999999997E-2</v>
      </c>
      <c r="EP490">
        <v>-3.8093099999999998E-2</v>
      </c>
      <c r="EQ490">
        <v>-6.8891000000000004E-3</v>
      </c>
      <c r="ER490">
        <v>-1.5575800000000001E-2</v>
      </c>
      <c r="ES490">
        <v>-2.3594799999999999E-2</v>
      </c>
      <c r="ET490">
        <v>47.79833</v>
      </c>
      <c r="EU490">
        <v>47.019629999999999</v>
      </c>
      <c r="EV490">
        <v>46.343960000000003</v>
      </c>
      <c r="EW490">
        <v>45.841320000000003</v>
      </c>
      <c r="EX490">
        <v>45.378480000000003</v>
      </c>
      <c r="EY490">
        <v>45.066429999999997</v>
      </c>
      <c r="EZ490">
        <v>44.866250000000001</v>
      </c>
      <c r="FA490">
        <v>45.113779999999998</v>
      </c>
      <c r="FB490">
        <v>48.374519999999997</v>
      </c>
      <c r="FC490">
        <v>53.165219999999998</v>
      </c>
      <c r="FD490">
        <v>57.099910000000001</v>
      </c>
      <c r="FE490">
        <v>60.200290000000003</v>
      </c>
      <c r="FF490">
        <v>62.577039999999997</v>
      </c>
      <c r="FG490">
        <v>64.435249999999996</v>
      </c>
      <c r="FH490">
        <v>65.272279999999995</v>
      </c>
      <c r="FI490">
        <v>64.996480000000005</v>
      </c>
      <c r="FJ490">
        <v>62.823540000000001</v>
      </c>
      <c r="FK490">
        <v>59.138779999999997</v>
      </c>
      <c r="FL490">
        <v>56.316609999999997</v>
      </c>
      <c r="FM490">
        <v>54.349559999999997</v>
      </c>
      <c r="FN490">
        <v>52.712029999999999</v>
      </c>
      <c r="FO490">
        <v>51.271630000000002</v>
      </c>
      <c r="FP490">
        <v>49.976750000000003</v>
      </c>
      <c r="FQ490">
        <v>49.025939999999999</v>
      </c>
      <c r="FR490">
        <v>1.52008E-2</v>
      </c>
      <c r="FS490">
        <v>2.01088E-2</v>
      </c>
      <c r="FT490">
        <v>0</v>
      </c>
    </row>
    <row r="491" spans="1:176" x14ac:dyDescent="0.2">
      <c r="A491" t="s">
        <v>1</v>
      </c>
      <c r="B491" t="s">
        <v>1</v>
      </c>
      <c r="C491" t="s">
        <v>206</v>
      </c>
      <c r="D491" t="s">
        <v>241</v>
      </c>
      <c r="E491">
        <v>2226</v>
      </c>
      <c r="F491">
        <v>1.5721620000000001</v>
      </c>
      <c r="G491">
        <v>1.5889770000000001</v>
      </c>
      <c r="H491">
        <v>1.619726</v>
      </c>
      <c r="I491">
        <v>1.70075</v>
      </c>
      <c r="J491">
        <v>1.8241620000000001</v>
      </c>
      <c r="K491">
        <v>2.2801640000000001</v>
      </c>
      <c r="L491">
        <v>3.4341330000000001</v>
      </c>
      <c r="M491">
        <v>4.7410509999999997</v>
      </c>
      <c r="N491">
        <v>5.707382</v>
      </c>
      <c r="O491">
        <v>6.1801709999999996</v>
      </c>
      <c r="P491">
        <v>6.2257249999999997</v>
      </c>
      <c r="Q491">
        <v>6.0639349999999999</v>
      </c>
      <c r="R491">
        <v>5.8542680000000002</v>
      </c>
      <c r="S491">
        <v>5.9226900000000002</v>
      </c>
      <c r="T491">
        <v>5.788608</v>
      </c>
      <c r="U491">
        <v>5.258877</v>
      </c>
      <c r="V491">
        <v>4.3161379999999996</v>
      </c>
      <c r="W491">
        <v>3.3499750000000001</v>
      </c>
      <c r="X491">
        <v>2.7999860000000001</v>
      </c>
      <c r="Y491">
        <v>2.473611</v>
      </c>
      <c r="Z491">
        <v>2.2375419999999999</v>
      </c>
      <c r="AA491">
        <v>2.0934210000000002</v>
      </c>
      <c r="AB491">
        <v>2.035641</v>
      </c>
      <c r="AC491">
        <v>1.905265</v>
      </c>
      <c r="AD491">
        <v>-8.9713299999999996E-2</v>
      </c>
      <c r="AE491">
        <v>-7.0964299999999994E-2</v>
      </c>
      <c r="AF491">
        <v>-6.3814599999999999E-2</v>
      </c>
      <c r="AG491">
        <v>-5.6328099999999999E-2</v>
      </c>
      <c r="AH491">
        <v>-6.3413200000000003E-2</v>
      </c>
      <c r="AI491">
        <v>-6.17616E-2</v>
      </c>
      <c r="AJ491">
        <v>-5.3064800000000002E-2</v>
      </c>
      <c r="AK491">
        <v>-6.8921300000000005E-2</v>
      </c>
      <c r="AL491">
        <v>-7.1632500000000002E-2</v>
      </c>
      <c r="AM491">
        <v>-0.1189458</v>
      </c>
      <c r="AN491">
        <v>-0.16209229999999999</v>
      </c>
      <c r="AO491">
        <v>-0.14186299999999999</v>
      </c>
      <c r="AP491">
        <v>-0.1183235</v>
      </c>
      <c r="AQ491">
        <v>-0.1023633</v>
      </c>
      <c r="AR491">
        <v>-9.8925299999999994E-2</v>
      </c>
      <c r="AS491">
        <v>-8.9273900000000003E-2</v>
      </c>
      <c r="AT491">
        <v>-2.2315999999999999E-2</v>
      </c>
      <c r="AU491">
        <v>-2.3562799999999998E-2</v>
      </c>
      <c r="AV491">
        <v>-9.3854000000000003E-3</v>
      </c>
      <c r="AW491">
        <v>-4.6499100000000002E-2</v>
      </c>
      <c r="AX491">
        <v>-0.1042839</v>
      </c>
      <c r="AY491">
        <v>-6.8387699999999996E-2</v>
      </c>
      <c r="AZ491">
        <v>-7.1755700000000006E-2</v>
      </c>
      <c r="BA491">
        <v>-7.8117099999999995E-2</v>
      </c>
      <c r="BB491">
        <v>-7.5745699999999999E-2</v>
      </c>
      <c r="BC491">
        <v>-5.7331699999999999E-2</v>
      </c>
      <c r="BD491">
        <v>-5.0697699999999998E-2</v>
      </c>
      <c r="BE491">
        <v>-4.2433100000000001E-2</v>
      </c>
      <c r="BF491">
        <v>-4.9172899999999999E-2</v>
      </c>
      <c r="BG491">
        <v>-4.4988100000000003E-2</v>
      </c>
      <c r="BH491">
        <v>-3.5127499999999999E-2</v>
      </c>
      <c r="BI491">
        <v>-4.43314E-2</v>
      </c>
      <c r="BJ491">
        <v>-4.3247800000000003E-2</v>
      </c>
      <c r="BK491">
        <v>-9.0135300000000002E-2</v>
      </c>
      <c r="BL491">
        <v>-0.13414809999999999</v>
      </c>
      <c r="BM491">
        <v>-0.1156715</v>
      </c>
      <c r="BN491">
        <v>-9.2876299999999995E-2</v>
      </c>
      <c r="BO491">
        <v>-7.6495300000000002E-2</v>
      </c>
      <c r="BP491">
        <v>-7.3330000000000006E-2</v>
      </c>
      <c r="BQ491">
        <v>-6.3565499999999997E-2</v>
      </c>
      <c r="BR491">
        <v>3.1451999999999999E-3</v>
      </c>
      <c r="BS491">
        <v>4.6445000000000002E-3</v>
      </c>
      <c r="BT491">
        <v>2.2027399999999999E-2</v>
      </c>
      <c r="BU491">
        <v>-2.4656399999999998E-2</v>
      </c>
      <c r="BV491">
        <v>-8.5504300000000005E-2</v>
      </c>
      <c r="BW491">
        <v>-5.0500099999999999E-2</v>
      </c>
      <c r="BX491">
        <v>-5.6277399999999998E-2</v>
      </c>
      <c r="BY491">
        <v>-6.3945399999999999E-2</v>
      </c>
      <c r="BZ491">
        <v>-6.6071699999999997E-2</v>
      </c>
      <c r="CA491">
        <v>-4.7889800000000003E-2</v>
      </c>
      <c r="CB491">
        <v>-4.1612999999999997E-2</v>
      </c>
      <c r="CC491">
        <v>-3.2809499999999998E-2</v>
      </c>
      <c r="CD491">
        <v>-3.9310199999999997E-2</v>
      </c>
      <c r="CE491">
        <v>-3.3370799999999999E-2</v>
      </c>
      <c r="CF491">
        <v>-2.2704200000000001E-2</v>
      </c>
      <c r="CG491">
        <v>-2.7300399999999999E-2</v>
      </c>
      <c r="CH491">
        <v>-2.3588700000000001E-2</v>
      </c>
      <c r="CI491">
        <v>-7.0181300000000002E-2</v>
      </c>
      <c r="CJ491">
        <v>-0.1147941</v>
      </c>
      <c r="CK491">
        <v>-9.7531300000000001E-2</v>
      </c>
      <c r="CL491">
        <v>-7.5251600000000002E-2</v>
      </c>
      <c r="CM491">
        <v>-5.8579199999999998E-2</v>
      </c>
      <c r="CN491">
        <v>-5.5602800000000001E-2</v>
      </c>
      <c r="CO491">
        <v>-4.5759899999999999E-2</v>
      </c>
      <c r="CP491">
        <v>2.0779499999999999E-2</v>
      </c>
      <c r="CQ491">
        <v>2.4180799999999999E-2</v>
      </c>
      <c r="CR491">
        <v>4.3783799999999998E-2</v>
      </c>
      <c r="CS491">
        <v>-9.5283E-3</v>
      </c>
      <c r="CT491">
        <v>-7.2497699999999998E-2</v>
      </c>
      <c r="CU491">
        <v>-3.8111300000000001E-2</v>
      </c>
      <c r="CV491">
        <v>-4.5557199999999999E-2</v>
      </c>
      <c r="CW491">
        <v>-5.41301E-2</v>
      </c>
      <c r="CX491">
        <v>-5.6397799999999998E-2</v>
      </c>
      <c r="CY491">
        <v>-3.84479E-2</v>
      </c>
      <c r="CZ491">
        <v>-3.2528300000000003E-2</v>
      </c>
      <c r="DA491">
        <v>-2.3185799999999999E-2</v>
      </c>
      <c r="DB491">
        <v>-2.9447399999999999E-2</v>
      </c>
      <c r="DC491">
        <v>-2.1753499999999999E-2</v>
      </c>
      <c r="DD491">
        <v>-1.0280900000000001E-2</v>
      </c>
      <c r="DE491">
        <v>-1.0269500000000001E-2</v>
      </c>
      <c r="DF491">
        <v>-3.9294999999999998E-3</v>
      </c>
      <c r="DG491">
        <v>-5.02272E-2</v>
      </c>
      <c r="DH491">
        <v>-9.54401E-2</v>
      </c>
      <c r="DI491">
        <v>-7.9391100000000006E-2</v>
      </c>
      <c r="DJ491">
        <v>-5.7626900000000002E-2</v>
      </c>
      <c r="DK491">
        <v>-4.0663100000000001E-2</v>
      </c>
      <c r="DL491">
        <v>-3.7875699999999998E-2</v>
      </c>
      <c r="DM491">
        <v>-2.7954400000000001E-2</v>
      </c>
      <c r="DN491">
        <v>3.8413799999999998E-2</v>
      </c>
      <c r="DO491">
        <v>4.3717100000000002E-2</v>
      </c>
      <c r="DP491">
        <v>6.5540299999999996E-2</v>
      </c>
      <c r="DQ491">
        <v>5.5998999999999997E-3</v>
      </c>
      <c r="DR491">
        <v>-5.9491000000000002E-2</v>
      </c>
      <c r="DS491">
        <v>-2.5722399999999999E-2</v>
      </c>
      <c r="DT491">
        <v>-3.4837E-2</v>
      </c>
      <c r="DU491">
        <v>-4.4314699999999999E-2</v>
      </c>
      <c r="DV491">
        <v>-4.2430099999999998E-2</v>
      </c>
      <c r="DW491">
        <v>-2.4815299999999998E-2</v>
      </c>
      <c r="DX491">
        <v>-1.9411399999999999E-2</v>
      </c>
      <c r="DY491">
        <v>-9.2908000000000001E-3</v>
      </c>
      <c r="DZ491">
        <v>-1.5207200000000001E-2</v>
      </c>
      <c r="EA491">
        <v>-4.9798999999999998E-3</v>
      </c>
      <c r="EB491">
        <v>7.6563999999999998E-3</v>
      </c>
      <c r="EC491">
        <v>1.43205E-2</v>
      </c>
      <c r="ED491">
        <v>2.44551E-2</v>
      </c>
      <c r="EE491">
        <v>-2.14167E-2</v>
      </c>
      <c r="EF491">
        <v>-6.7496E-2</v>
      </c>
      <c r="EG491">
        <v>-5.31996E-2</v>
      </c>
      <c r="EH491">
        <v>-3.2179600000000003E-2</v>
      </c>
      <c r="EI491">
        <v>-1.47951E-2</v>
      </c>
      <c r="EJ491">
        <v>-1.22804E-2</v>
      </c>
      <c r="EK491">
        <v>-2.2460000000000002E-3</v>
      </c>
      <c r="EL491">
        <v>6.3875000000000001E-2</v>
      </c>
      <c r="EM491">
        <v>7.1924399999999999E-2</v>
      </c>
      <c r="EN491">
        <v>9.69531E-2</v>
      </c>
      <c r="EO491">
        <v>2.7442600000000001E-2</v>
      </c>
      <c r="EP491">
        <v>-4.0711400000000002E-2</v>
      </c>
      <c r="EQ491">
        <v>-7.8347999999999994E-3</v>
      </c>
      <c r="ER491">
        <v>-1.9358799999999999E-2</v>
      </c>
      <c r="ES491">
        <v>-3.0143E-2</v>
      </c>
      <c r="ET491">
        <v>44.537280000000003</v>
      </c>
      <c r="EU491">
        <v>43.327309999999997</v>
      </c>
      <c r="EV491">
        <v>42.252290000000002</v>
      </c>
      <c r="EW491">
        <v>41.758330000000001</v>
      </c>
      <c r="EX491">
        <v>41.199449999999999</v>
      </c>
      <c r="EY491">
        <v>41.077030000000001</v>
      </c>
      <c r="EZ491">
        <v>40.432549999999999</v>
      </c>
      <c r="FA491">
        <v>40.904060000000001</v>
      </c>
      <c r="FB491">
        <v>45.670200000000001</v>
      </c>
      <c r="FC491">
        <v>52.190269999999998</v>
      </c>
      <c r="FD491">
        <v>56.929859999999998</v>
      </c>
      <c r="FE491">
        <v>61.230179999999997</v>
      </c>
      <c r="FF491">
        <v>63.653579999999998</v>
      </c>
      <c r="FG491">
        <v>66.051509999999993</v>
      </c>
      <c r="FH491">
        <v>67.199169999999995</v>
      </c>
      <c r="FI491">
        <v>67.676429999999996</v>
      </c>
      <c r="FJ491">
        <v>64.680570000000003</v>
      </c>
      <c r="FK491">
        <v>59.03492</v>
      </c>
      <c r="FL491">
        <v>55.172330000000002</v>
      </c>
      <c r="FM491">
        <v>52.322569999999999</v>
      </c>
      <c r="FN491">
        <v>50.191009999999999</v>
      </c>
      <c r="FO491">
        <v>48.102809999999998</v>
      </c>
      <c r="FP491">
        <v>46.411079999999998</v>
      </c>
      <c r="FQ491">
        <v>45.294159999999998</v>
      </c>
      <c r="FR491">
        <v>1.52008E-2</v>
      </c>
      <c r="FS491">
        <v>2.01088E-2</v>
      </c>
      <c r="FT491">
        <v>0</v>
      </c>
    </row>
    <row r="492" spans="1:176" x14ac:dyDescent="0.2">
      <c r="A492" t="s">
        <v>1</v>
      </c>
      <c r="B492" t="s">
        <v>1</v>
      </c>
      <c r="C492" t="s">
        <v>206</v>
      </c>
      <c r="D492" t="s">
        <v>231</v>
      </c>
      <c r="E492">
        <v>2226</v>
      </c>
      <c r="F492">
        <v>2.0014810000000001</v>
      </c>
      <c r="G492">
        <v>1.9281330000000001</v>
      </c>
      <c r="H492">
        <v>1.9083190000000001</v>
      </c>
      <c r="I492">
        <v>1.9317299999999999</v>
      </c>
      <c r="J492">
        <v>2.072349</v>
      </c>
      <c r="K492">
        <v>2.533982</v>
      </c>
      <c r="L492">
        <v>3.6067309999999999</v>
      </c>
      <c r="M492">
        <v>4.7450349999999997</v>
      </c>
      <c r="N492">
        <v>5.7751720000000004</v>
      </c>
      <c r="O492">
        <v>6.4177140000000001</v>
      </c>
      <c r="P492">
        <v>6.7788029999999999</v>
      </c>
      <c r="Q492">
        <v>6.8952689999999999</v>
      </c>
      <c r="R492">
        <v>6.808541</v>
      </c>
      <c r="S492">
        <v>7.0543519999999997</v>
      </c>
      <c r="T492">
        <v>6.9379109999999997</v>
      </c>
      <c r="U492">
        <v>6.4615729999999996</v>
      </c>
      <c r="V492">
        <v>5.4303109999999997</v>
      </c>
      <c r="W492">
        <v>4.1933199999999999</v>
      </c>
      <c r="X492">
        <v>3.4392510000000001</v>
      </c>
      <c r="Y492">
        <v>3.027625</v>
      </c>
      <c r="Z492">
        <v>2.7121050000000002</v>
      </c>
      <c r="AA492">
        <v>2.4709050000000001</v>
      </c>
      <c r="AB492">
        <v>2.2916820000000002</v>
      </c>
      <c r="AC492">
        <v>2.132012</v>
      </c>
      <c r="AD492">
        <v>-0.1140195</v>
      </c>
      <c r="AE492">
        <v>-0.108156</v>
      </c>
      <c r="AF492">
        <v>-0.1121014</v>
      </c>
      <c r="AG492">
        <v>-7.6947199999999993E-2</v>
      </c>
      <c r="AH492">
        <v>-8.6532499999999998E-2</v>
      </c>
      <c r="AI492">
        <v>-7.94792E-2</v>
      </c>
      <c r="AJ492">
        <v>4.34714E-2</v>
      </c>
      <c r="AK492">
        <v>-4.5030199999999999E-2</v>
      </c>
      <c r="AL492">
        <v>-3.1013800000000001E-2</v>
      </c>
      <c r="AM492">
        <v>-2.13309E-2</v>
      </c>
      <c r="AN492">
        <v>-2.33977E-2</v>
      </c>
      <c r="AO492">
        <v>-2.0242099999999999E-2</v>
      </c>
      <c r="AP492">
        <v>-3.04082E-2</v>
      </c>
      <c r="AQ492">
        <v>-4.4866000000000003E-3</v>
      </c>
      <c r="AR492">
        <v>-5.9489100000000003E-2</v>
      </c>
      <c r="AS492">
        <v>8.4583000000000002E-3</v>
      </c>
      <c r="AT492">
        <v>6.5792299999999998E-2</v>
      </c>
      <c r="AU492">
        <v>-5.7657100000000003E-2</v>
      </c>
      <c r="AV492">
        <v>-0.12479709999999999</v>
      </c>
      <c r="AW492">
        <v>-8.7885500000000005E-2</v>
      </c>
      <c r="AX492">
        <v>-0.1227765</v>
      </c>
      <c r="AY492">
        <v>-0.1179745</v>
      </c>
      <c r="AZ492">
        <v>-0.10608430000000001</v>
      </c>
      <c r="BA492">
        <v>-0.1041208</v>
      </c>
      <c r="BB492">
        <v>-8.9731900000000003E-2</v>
      </c>
      <c r="BC492">
        <v>-8.6193699999999998E-2</v>
      </c>
      <c r="BD492">
        <v>-9.1762800000000005E-2</v>
      </c>
      <c r="BE492">
        <v>-5.5142499999999997E-2</v>
      </c>
      <c r="BF492">
        <v>-6.4554299999999995E-2</v>
      </c>
      <c r="BG492">
        <v>-5.5782999999999999E-2</v>
      </c>
      <c r="BH492">
        <v>7.8083700000000006E-2</v>
      </c>
      <c r="BI492">
        <v>-1.18391E-2</v>
      </c>
      <c r="BJ492">
        <v>9.6565999999999996E-3</v>
      </c>
      <c r="BK492">
        <v>2.16954E-2</v>
      </c>
      <c r="BL492">
        <v>2.47602E-2</v>
      </c>
      <c r="BM492">
        <v>2.6289799999999999E-2</v>
      </c>
      <c r="BN492">
        <v>1.2338099999999999E-2</v>
      </c>
      <c r="BO492">
        <v>3.6593500000000001E-2</v>
      </c>
      <c r="BP492">
        <v>-1.44151E-2</v>
      </c>
      <c r="BQ492">
        <v>5.3803499999999997E-2</v>
      </c>
      <c r="BR492">
        <v>0.1087827</v>
      </c>
      <c r="BS492">
        <v>-1.3990499999999999E-2</v>
      </c>
      <c r="BT492">
        <v>-8.7842600000000007E-2</v>
      </c>
      <c r="BU492">
        <v>-5.0763000000000003E-2</v>
      </c>
      <c r="BV492">
        <v>-8.9827299999999999E-2</v>
      </c>
      <c r="BW492">
        <v>-8.7996699999999997E-2</v>
      </c>
      <c r="BX492">
        <v>-7.8578700000000001E-2</v>
      </c>
      <c r="BY492">
        <v>-7.8653299999999995E-2</v>
      </c>
      <c r="BZ492">
        <v>-7.29104E-2</v>
      </c>
      <c r="CA492">
        <v>-7.0982699999999996E-2</v>
      </c>
      <c r="CB492">
        <v>-7.7676300000000004E-2</v>
      </c>
      <c r="CC492">
        <v>-4.0040699999999999E-2</v>
      </c>
      <c r="CD492">
        <v>-4.9332300000000003E-2</v>
      </c>
      <c r="CE492">
        <v>-3.9371099999999999E-2</v>
      </c>
      <c r="CF492">
        <v>0.10205599999999999</v>
      </c>
      <c r="CG492">
        <v>1.1148999999999999E-2</v>
      </c>
      <c r="CH492">
        <v>3.7824799999999999E-2</v>
      </c>
      <c r="CI492">
        <v>5.1495199999999998E-2</v>
      </c>
      <c r="CJ492">
        <v>5.8114300000000001E-2</v>
      </c>
      <c r="CK492">
        <v>5.8517699999999999E-2</v>
      </c>
      <c r="CL492">
        <v>4.1944099999999998E-2</v>
      </c>
      <c r="CM492">
        <v>6.5045500000000006E-2</v>
      </c>
      <c r="CN492">
        <v>1.6802999999999998E-2</v>
      </c>
      <c r="CO492">
        <v>8.5209400000000005E-2</v>
      </c>
      <c r="CP492">
        <v>0.1385576</v>
      </c>
      <c r="CQ492">
        <v>1.6252800000000001E-2</v>
      </c>
      <c r="CR492">
        <v>-6.2247999999999998E-2</v>
      </c>
      <c r="CS492">
        <v>-2.5052000000000001E-2</v>
      </c>
      <c r="CT492">
        <v>-6.7006800000000005E-2</v>
      </c>
      <c r="CU492">
        <v>-6.7234100000000005E-2</v>
      </c>
      <c r="CV492">
        <v>-5.9528400000000002E-2</v>
      </c>
      <c r="CW492">
        <v>-6.1014600000000002E-2</v>
      </c>
      <c r="CX492">
        <v>-5.6088800000000001E-2</v>
      </c>
      <c r="CY492">
        <v>-5.57717E-2</v>
      </c>
      <c r="CZ492">
        <v>-6.3589900000000005E-2</v>
      </c>
      <c r="DA492">
        <v>-2.4938800000000001E-2</v>
      </c>
      <c r="DB492">
        <v>-3.41102E-2</v>
      </c>
      <c r="DC492">
        <v>-2.2959199999999999E-2</v>
      </c>
      <c r="DD492">
        <v>0.12602830000000001</v>
      </c>
      <c r="DE492">
        <v>3.4137099999999997E-2</v>
      </c>
      <c r="DF492">
        <v>6.5992999999999996E-2</v>
      </c>
      <c r="DG492">
        <v>8.1295099999999995E-2</v>
      </c>
      <c r="DH492">
        <v>9.1468400000000005E-2</v>
      </c>
      <c r="DI492">
        <v>9.0745599999999996E-2</v>
      </c>
      <c r="DJ492">
        <v>7.1550000000000002E-2</v>
      </c>
      <c r="DK492">
        <v>9.3497399999999994E-2</v>
      </c>
      <c r="DL492">
        <v>4.8021099999999997E-2</v>
      </c>
      <c r="DM492">
        <v>0.11661530000000001</v>
      </c>
      <c r="DN492">
        <v>0.1683326</v>
      </c>
      <c r="DO492">
        <v>4.6496200000000001E-2</v>
      </c>
      <c r="DP492">
        <v>-3.6653400000000003E-2</v>
      </c>
      <c r="DQ492">
        <v>6.5899999999999997E-4</v>
      </c>
      <c r="DR492">
        <v>-4.4186299999999998E-2</v>
      </c>
      <c r="DS492">
        <v>-4.6471499999999999E-2</v>
      </c>
      <c r="DT492">
        <v>-4.0478100000000003E-2</v>
      </c>
      <c r="DU492">
        <v>-4.3375900000000002E-2</v>
      </c>
      <c r="DV492">
        <v>-3.1801299999999998E-2</v>
      </c>
      <c r="DW492">
        <v>-3.3809400000000003E-2</v>
      </c>
      <c r="DX492">
        <v>-4.3251299999999999E-2</v>
      </c>
      <c r="DY492">
        <v>-3.1342000000000002E-3</v>
      </c>
      <c r="DZ492">
        <v>-1.2132E-2</v>
      </c>
      <c r="EA492">
        <v>7.3689999999999997E-4</v>
      </c>
      <c r="EB492">
        <v>0.16064059999999999</v>
      </c>
      <c r="EC492">
        <v>6.7328200000000005E-2</v>
      </c>
      <c r="ED492">
        <v>0.10666340000000001</v>
      </c>
      <c r="EE492">
        <v>0.1243214</v>
      </c>
      <c r="EF492">
        <v>0.13962640000000001</v>
      </c>
      <c r="EG492">
        <v>0.1372775</v>
      </c>
      <c r="EH492">
        <v>0.1142963</v>
      </c>
      <c r="EI492">
        <v>0.13457759999999999</v>
      </c>
      <c r="EJ492">
        <v>9.30951E-2</v>
      </c>
      <c r="EK492">
        <v>0.16196050000000001</v>
      </c>
      <c r="EL492">
        <v>0.21132290000000001</v>
      </c>
      <c r="EM492">
        <v>9.0162800000000001E-2</v>
      </c>
      <c r="EN492">
        <v>3.011E-4</v>
      </c>
      <c r="EO492">
        <v>3.7781599999999999E-2</v>
      </c>
      <c r="EP492">
        <v>-1.12371E-2</v>
      </c>
      <c r="EQ492">
        <v>-1.64937E-2</v>
      </c>
      <c r="ER492">
        <v>-1.29725E-2</v>
      </c>
      <c r="ES492">
        <v>-1.7908400000000001E-2</v>
      </c>
      <c r="ET492">
        <v>65.421880000000002</v>
      </c>
      <c r="EU492">
        <v>64.554029999999997</v>
      </c>
      <c r="EV492">
        <v>63.816090000000003</v>
      </c>
      <c r="EW492">
        <v>63.113489999999999</v>
      </c>
      <c r="EX492">
        <v>62.56418</v>
      </c>
      <c r="EY492">
        <v>62.191580000000002</v>
      </c>
      <c r="EZ492">
        <v>62.131979999999999</v>
      </c>
      <c r="FA492">
        <v>63.695</v>
      </c>
      <c r="FB492">
        <v>66.003950000000003</v>
      </c>
      <c r="FC492">
        <v>68.953239999999994</v>
      </c>
      <c r="FD492">
        <v>72.043750000000003</v>
      </c>
      <c r="FE492">
        <v>74.995239999999995</v>
      </c>
      <c r="FF492">
        <v>77.440610000000007</v>
      </c>
      <c r="FG492">
        <v>79.02149</v>
      </c>
      <c r="FH492">
        <v>79.727080000000001</v>
      </c>
      <c r="FI492">
        <v>79.882949999999994</v>
      </c>
      <c r="FJ492">
        <v>79.212779999999995</v>
      </c>
      <c r="FK492">
        <v>77.942599999999999</v>
      </c>
      <c r="FL492">
        <v>75.96705</v>
      </c>
      <c r="FM492">
        <v>73.438280000000006</v>
      </c>
      <c r="FN492">
        <v>70.737179999999995</v>
      </c>
      <c r="FO492">
        <v>68.737759999999994</v>
      </c>
      <c r="FP492">
        <v>67.183199999999999</v>
      </c>
      <c r="FQ492">
        <v>66.154750000000007</v>
      </c>
      <c r="FR492">
        <v>2.6983699999999999E-2</v>
      </c>
      <c r="FS492">
        <v>3.3930700000000001E-2</v>
      </c>
      <c r="FT492">
        <v>4.5712000000000003E-2</v>
      </c>
    </row>
    <row r="493" spans="1:176" x14ac:dyDescent="0.2">
      <c r="A493" t="s">
        <v>1</v>
      </c>
      <c r="B493" t="s">
        <v>1</v>
      </c>
      <c r="C493" t="s">
        <v>206</v>
      </c>
      <c r="D493" t="s">
        <v>242</v>
      </c>
      <c r="E493">
        <v>2226</v>
      </c>
      <c r="F493">
        <v>2.0887220000000002</v>
      </c>
      <c r="G493">
        <v>1.974059</v>
      </c>
      <c r="H493">
        <v>1.96296</v>
      </c>
      <c r="I493">
        <v>1.9886779999999999</v>
      </c>
      <c r="J493">
        <v>2.092638</v>
      </c>
      <c r="K493">
        <v>2.6115740000000001</v>
      </c>
      <c r="L493">
        <v>3.7751399999999999</v>
      </c>
      <c r="M493">
        <v>4.8860159999999997</v>
      </c>
      <c r="N493">
        <v>5.9977169999999997</v>
      </c>
      <c r="O493">
        <v>6.6322159999999997</v>
      </c>
      <c r="P493">
        <v>7.1117020000000002</v>
      </c>
      <c r="Q493">
        <v>7.1555920000000004</v>
      </c>
      <c r="R493">
        <v>7.0443319999999998</v>
      </c>
      <c r="S493">
        <v>7.4118219999999999</v>
      </c>
      <c r="T493">
        <v>7.2699749999999996</v>
      </c>
      <c r="U493">
        <v>6.8687860000000001</v>
      </c>
      <c r="V493">
        <v>5.7843220000000004</v>
      </c>
      <c r="W493">
        <v>4.5279090000000002</v>
      </c>
      <c r="X493">
        <v>3.5815039999999998</v>
      </c>
      <c r="Y493">
        <v>3.1545130000000001</v>
      </c>
      <c r="Z493">
        <v>2.8792010000000001</v>
      </c>
      <c r="AA493">
        <v>2.580549</v>
      </c>
      <c r="AB493">
        <v>2.4128159999999998</v>
      </c>
      <c r="AC493">
        <v>2.251557</v>
      </c>
      <c r="AD493">
        <v>-0.1014804</v>
      </c>
      <c r="AE493">
        <v>-0.1064433</v>
      </c>
      <c r="AF493">
        <v>-0.1095989</v>
      </c>
      <c r="AG493">
        <v>-7.09288E-2</v>
      </c>
      <c r="AH493">
        <v>-8.1655000000000005E-2</v>
      </c>
      <c r="AI493">
        <v>-7.1872599999999995E-2</v>
      </c>
      <c r="AJ493">
        <v>4.2123300000000002E-2</v>
      </c>
      <c r="AK493">
        <v>-7.4374899999999994E-2</v>
      </c>
      <c r="AL493">
        <v>-6.11031E-2</v>
      </c>
      <c r="AM493">
        <v>-4.7318600000000002E-2</v>
      </c>
      <c r="AN493">
        <v>-4.3679599999999999E-2</v>
      </c>
      <c r="AO493">
        <v>-2.8320399999999999E-2</v>
      </c>
      <c r="AP493">
        <v>-3.4712199999999999E-2</v>
      </c>
      <c r="AQ493">
        <v>-1.42804E-2</v>
      </c>
      <c r="AR493">
        <v>-7.6774400000000007E-2</v>
      </c>
      <c r="AS493">
        <v>1.1341499999999999E-2</v>
      </c>
      <c r="AT493">
        <v>8.1873500000000002E-2</v>
      </c>
      <c r="AU493">
        <v>-5.0725699999999999E-2</v>
      </c>
      <c r="AV493">
        <v>-0.13754730000000001</v>
      </c>
      <c r="AW493">
        <v>-0.1125606</v>
      </c>
      <c r="AX493">
        <v>-0.14088800000000001</v>
      </c>
      <c r="AY493">
        <v>-0.13399559999999999</v>
      </c>
      <c r="AZ493">
        <v>-0.10891430000000001</v>
      </c>
      <c r="BA493">
        <v>-0.1116722</v>
      </c>
      <c r="BB493">
        <v>-7.7192800000000006E-2</v>
      </c>
      <c r="BC493">
        <v>-8.4481000000000001E-2</v>
      </c>
      <c r="BD493">
        <v>-8.9260300000000001E-2</v>
      </c>
      <c r="BE493">
        <v>-4.91242E-2</v>
      </c>
      <c r="BF493">
        <v>-5.9676800000000002E-2</v>
      </c>
      <c r="BG493">
        <v>-4.8176400000000001E-2</v>
      </c>
      <c r="BH493">
        <v>7.6735499999999998E-2</v>
      </c>
      <c r="BI493">
        <v>-4.11838E-2</v>
      </c>
      <c r="BJ493">
        <v>-2.0432700000000002E-2</v>
      </c>
      <c r="BK493">
        <v>-4.2924E-3</v>
      </c>
      <c r="BL493">
        <v>4.4783999999999996E-3</v>
      </c>
      <c r="BM493">
        <v>1.8211499999999999E-2</v>
      </c>
      <c r="BN493">
        <v>8.0341000000000006E-3</v>
      </c>
      <c r="BO493">
        <v>2.6799699999999999E-2</v>
      </c>
      <c r="BP493">
        <v>-3.1700399999999997E-2</v>
      </c>
      <c r="BQ493">
        <v>5.6686599999999997E-2</v>
      </c>
      <c r="BR493">
        <v>0.1248638</v>
      </c>
      <c r="BS493">
        <v>-7.0590999999999996E-3</v>
      </c>
      <c r="BT493">
        <v>-0.10059269999999999</v>
      </c>
      <c r="BU493">
        <v>-7.5438000000000005E-2</v>
      </c>
      <c r="BV493">
        <v>-0.1079388</v>
      </c>
      <c r="BW493">
        <v>-0.1040177</v>
      </c>
      <c r="BX493">
        <v>-8.1408700000000001E-2</v>
      </c>
      <c r="BY493">
        <v>-8.6204699999999995E-2</v>
      </c>
      <c r="BZ493">
        <v>-6.0371300000000003E-2</v>
      </c>
      <c r="CA493">
        <v>-6.9269999999999998E-2</v>
      </c>
      <c r="CB493">
        <v>-7.5173900000000002E-2</v>
      </c>
      <c r="CC493">
        <v>-3.4022400000000001E-2</v>
      </c>
      <c r="CD493">
        <v>-4.4454800000000003E-2</v>
      </c>
      <c r="CE493">
        <v>-3.1764500000000001E-2</v>
      </c>
      <c r="CF493">
        <v>0.1007079</v>
      </c>
      <c r="CG493">
        <v>-1.8195699999999999E-2</v>
      </c>
      <c r="CH493">
        <v>7.7355000000000002E-3</v>
      </c>
      <c r="CI493">
        <v>2.5507499999999999E-2</v>
      </c>
      <c r="CJ493">
        <v>3.7832400000000002E-2</v>
      </c>
      <c r="CK493">
        <v>5.0439400000000002E-2</v>
      </c>
      <c r="CL493">
        <v>3.764E-2</v>
      </c>
      <c r="CM493">
        <v>5.5251700000000001E-2</v>
      </c>
      <c r="CN493">
        <v>-4.8230000000000001E-4</v>
      </c>
      <c r="CO493">
        <v>8.8092500000000004E-2</v>
      </c>
      <c r="CP493">
        <v>0.15463879999999999</v>
      </c>
      <c r="CQ493">
        <v>2.3184300000000001E-2</v>
      </c>
      <c r="CR493">
        <v>-7.4998200000000001E-2</v>
      </c>
      <c r="CS493">
        <v>-4.9727E-2</v>
      </c>
      <c r="CT493">
        <v>-8.5118299999999994E-2</v>
      </c>
      <c r="CU493">
        <v>-8.3255200000000001E-2</v>
      </c>
      <c r="CV493">
        <v>-6.2358400000000001E-2</v>
      </c>
      <c r="CW493">
        <v>-6.8566000000000002E-2</v>
      </c>
      <c r="CX493">
        <v>-4.35498E-2</v>
      </c>
      <c r="CY493">
        <v>-5.40589E-2</v>
      </c>
      <c r="CZ493">
        <v>-6.10874E-2</v>
      </c>
      <c r="DA493">
        <v>-1.89205E-2</v>
      </c>
      <c r="DB493">
        <v>-2.92327E-2</v>
      </c>
      <c r="DC493">
        <v>-1.5352599999999999E-2</v>
      </c>
      <c r="DD493">
        <v>0.1246802</v>
      </c>
      <c r="DE493">
        <v>4.7923999999999996E-3</v>
      </c>
      <c r="DF493">
        <v>3.5903699999999997E-2</v>
      </c>
      <c r="DG493">
        <v>5.53074E-2</v>
      </c>
      <c r="DH493">
        <v>7.11865E-2</v>
      </c>
      <c r="DI493">
        <v>8.2667299999999999E-2</v>
      </c>
      <c r="DJ493">
        <v>6.7246E-2</v>
      </c>
      <c r="DK493">
        <v>8.3703600000000003E-2</v>
      </c>
      <c r="DL493">
        <v>3.0735800000000001E-2</v>
      </c>
      <c r="DM493">
        <v>0.11949849999999999</v>
      </c>
      <c r="DN493">
        <v>0.18441370000000001</v>
      </c>
      <c r="DO493">
        <v>5.3427599999999999E-2</v>
      </c>
      <c r="DP493">
        <v>-4.9403599999999999E-2</v>
      </c>
      <c r="DQ493">
        <v>-2.4015999999999999E-2</v>
      </c>
      <c r="DR493">
        <v>-6.22978E-2</v>
      </c>
      <c r="DS493">
        <v>-6.2492600000000002E-2</v>
      </c>
      <c r="DT493">
        <v>-4.3308100000000002E-2</v>
      </c>
      <c r="DU493">
        <v>-5.0927300000000002E-2</v>
      </c>
      <c r="DV493">
        <v>-1.92622E-2</v>
      </c>
      <c r="DW493">
        <v>-3.2096600000000003E-2</v>
      </c>
      <c r="DX493">
        <v>-4.0748899999999998E-2</v>
      </c>
      <c r="DY493">
        <v>2.8841000000000001E-3</v>
      </c>
      <c r="DZ493">
        <v>-7.2544999999999997E-3</v>
      </c>
      <c r="EA493">
        <v>8.3435000000000002E-3</v>
      </c>
      <c r="EB493">
        <v>0.1592924</v>
      </c>
      <c r="EC493">
        <v>3.7983500000000003E-2</v>
      </c>
      <c r="ED493">
        <v>7.6574199999999995E-2</v>
      </c>
      <c r="EE493">
        <v>9.8333599999999993E-2</v>
      </c>
      <c r="EF493">
        <v>0.11934450000000001</v>
      </c>
      <c r="EG493">
        <v>0.12919919999999999</v>
      </c>
      <c r="EH493">
        <v>0.1099923</v>
      </c>
      <c r="EI493">
        <v>0.1247837</v>
      </c>
      <c r="EJ493">
        <v>7.5809699999999994E-2</v>
      </c>
      <c r="EK493">
        <v>0.16484360000000001</v>
      </c>
      <c r="EL493">
        <v>0.227404</v>
      </c>
      <c r="EM493">
        <v>9.7094200000000006E-2</v>
      </c>
      <c r="EN493">
        <v>-1.2449099999999999E-2</v>
      </c>
      <c r="EO493">
        <v>1.31066E-2</v>
      </c>
      <c r="EP493">
        <v>-2.9348599999999999E-2</v>
      </c>
      <c r="EQ493">
        <v>-3.2514700000000001E-2</v>
      </c>
      <c r="ER493">
        <v>-1.5802500000000001E-2</v>
      </c>
      <c r="ES493">
        <v>-2.5459900000000001E-2</v>
      </c>
      <c r="ET493">
        <v>67.512810000000002</v>
      </c>
      <c r="EU493">
        <v>66.555310000000006</v>
      </c>
      <c r="EV493">
        <v>65.731729999999999</v>
      </c>
      <c r="EW493">
        <v>64.807500000000005</v>
      </c>
      <c r="EX493">
        <v>64.074879999999993</v>
      </c>
      <c r="EY493">
        <v>63.783709999999999</v>
      </c>
      <c r="EZ493">
        <v>63.376519999999999</v>
      </c>
      <c r="FA493">
        <v>64.555269999999993</v>
      </c>
      <c r="FB493">
        <v>66.535629999999998</v>
      </c>
      <c r="FC493">
        <v>70.111400000000003</v>
      </c>
      <c r="FD493">
        <v>73.940259999999995</v>
      </c>
      <c r="FE493">
        <v>76.936179999999993</v>
      </c>
      <c r="FF493">
        <v>79.873710000000003</v>
      </c>
      <c r="FG493">
        <v>81.54983</v>
      </c>
      <c r="FH493">
        <v>82.367649999999998</v>
      </c>
      <c r="FI493">
        <v>82.795680000000004</v>
      </c>
      <c r="FJ493">
        <v>82.013810000000007</v>
      </c>
      <c r="FK493">
        <v>80.792100000000005</v>
      </c>
      <c r="FL493">
        <v>78.533169999999998</v>
      </c>
      <c r="FM493">
        <v>75.360209999999995</v>
      </c>
      <c r="FN493">
        <v>72.109939999999995</v>
      </c>
      <c r="FO493">
        <v>70.090760000000003</v>
      </c>
      <c r="FP493">
        <v>68.099969999999999</v>
      </c>
      <c r="FQ493">
        <v>66.925340000000006</v>
      </c>
      <c r="FR493">
        <v>2.6983699999999999E-2</v>
      </c>
      <c r="FS493">
        <v>3.3930700000000001E-2</v>
      </c>
      <c r="FT493">
        <v>4.5712000000000003E-2</v>
      </c>
    </row>
    <row r="494" spans="1:176" x14ac:dyDescent="0.2">
      <c r="A494" t="s">
        <v>1</v>
      </c>
      <c r="B494" t="s">
        <v>1</v>
      </c>
      <c r="C494" t="s">
        <v>206</v>
      </c>
      <c r="D494" t="s">
        <v>232</v>
      </c>
      <c r="E494">
        <v>2226</v>
      </c>
      <c r="F494">
        <v>1.8410249999999999</v>
      </c>
      <c r="G494">
        <v>1.782597</v>
      </c>
      <c r="H494">
        <v>1.7487079999999999</v>
      </c>
      <c r="I494">
        <v>1.7713099999999999</v>
      </c>
      <c r="J494">
        <v>1.9213800000000001</v>
      </c>
      <c r="K494">
        <v>2.3519999999999999</v>
      </c>
      <c r="L494">
        <v>3.4748709999999998</v>
      </c>
      <c r="M494">
        <v>4.597912</v>
      </c>
      <c r="N494">
        <v>5.5770600000000004</v>
      </c>
      <c r="O494">
        <v>6.1668120000000002</v>
      </c>
      <c r="P494">
        <v>6.5032870000000003</v>
      </c>
      <c r="Q494">
        <v>6.5797330000000001</v>
      </c>
      <c r="R494">
        <v>6.4964029999999999</v>
      </c>
      <c r="S494">
        <v>6.751811</v>
      </c>
      <c r="T494">
        <v>6.6548699999999998</v>
      </c>
      <c r="U494">
        <v>6.1489089999999997</v>
      </c>
      <c r="V494">
        <v>5.1609030000000002</v>
      </c>
      <c r="W494">
        <v>3.9710200000000002</v>
      </c>
      <c r="X494">
        <v>3.2568459999999999</v>
      </c>
      <c r="Y494">
        <v>2.8510970000000002</v>
      </c>
      <c r="Z494">
        <v>2.563075</v>
      </c>
      <c r="AA494">
        <v>2.354679</v>
      </c>
      <c r="AB494">
        <v>2.1866400000000001</v>
      </c>
      <c r="AC494">
        <v>2.0246629999999999</v>
      </c>
      <c r="AD494">
        <v>-0.1401048</v>
      </c>
      <c r="AE494">
        <v>-0.1148391</v>
      </c>
      <c r="AF494">
        <v>-0.11663179999999999</v>
      </c>
      <c r="AG494">
        <v>-9.1822799999999996E-2</v>
      </c>
      <c r="AH494">
        <v>-9.4976199999999997E-2</v>
      </c>
      <c r="AI494">
        <v>-9.1110499999999997E-2</v>
      </c>
      <c r="AJ494">
        <v>3.1444899999999998E-2</v>
      </c>
      <c r="AK494">
        <v>-2.2170200000000001E-2</v>
      </c>
      <c r="AL494">
        <v>-1.7574999999999999E-3</v>
      </c>
      <c r="AM494">
        <v>-4.5002999999999996E-3</v>
      </c>
      <c r="AN494">
        <v>-6.1000000000000004E-3</v>
      </c>
      <c r="AO494">
        <v>-1.34935E-2</v>
      </c>
      <c r="AP494">
        <v>-2.0434500000000001E-2</v>
      </c>
      <c r="AQ494">
        <v>-3.3294000000000002E-3</v>
      </c>
      <c r="AR494">
        <v>-4.73412E-2</v>
      </c>
      <c r="AS494">
        <v>-7.1367999999999996E-3</v>
      </c>
      <c r="AT494">
        <v>4.7213499999999999E-2</v>
      </c>
      <c r="AU494">
        <v>-6.0317200000000001E-2</v>
      </c>
      <c r="AV494">
        <v>-0.10298300000000001</v>
      </c>
      <c r="AW494">
        <v>-6.4272300000000004E-2</v>
      </c>
      <c r="AX494">
        <v>-0.1064272</v>
      </c>
      <c r="AY494">
        <v>-0.1055608</v>
      </c>
      <c r="AZ494">
        <v>-0.1059991</v>
      </c>
      <c r="BA494">
        <v>-0.1086699</v>
      </c>
      <c r="BB494">
        <v>-0.1158172</v>
      </c>
      <c r="BC494">
        <v>-9.2876799999999995E-2</v>
      </c>
      <c r="BD494">
        <v>-9.6293199999999995E-2</v>
      </c>
      <c r="BE494">
        <v>-7.0018200000000003E-2</v>
      </c>
      <c r="BF494">
        <v>-7.2997999999999993E-2</v>
      </c>
      <c r="BG494">
        <v>-6.7414399999999999E-2</v>
      </c>
      <c r="BH494">
        <v>6.6057099999999994E-2</v>
      </c>
      <c r="BI494">
        <v>1.1021E-2</v>
      </c>
      <c r="BJ494">
        <v>3.89129E-2</v>
      </c>
      <c r="BK494">
        <v>3.8525900000000002E-2</v>
      </c>
      <c r="BL494">
        <v>4.2057999999999998E-2</v>
      </c>
      <c r="BM494">
        <v>3.3038499999999998E-2</v>
      </c>
      <c r="BN494">
        <v>2.23118E-2</v>
      </c>
      <c r="BO494">
        <v>3.7750699999999998E-2</v>
      </c>
      <c r="BP494">
        <v>-2.2672E-3</v>
      </c>
      <c r="BQ494">
        <v>3.8208399999999997E-2</v>
      </c>
      <c r="BR494">
        <v>9.0203800000000001E-2</v>
      </c>
      <c r="BS494">
        <v>-1.6650700000000001E-2</v>
      </c>
      <c r="BT494">
        <v>-6.6028500000000004E-2</v>
      </c>
      <c r="BU494">
        <v>-2.7149699999999999E-2</v>
      </c>
      <c r="BV494">
        <v>-7.3478000000000002E-2</v>
      </c>
      <c r="BW494">
        <v>-7.5582899999999995E-2</v>
      </c>
      <c r="BX494">
        <v>-7.8493499999999994E-2</v>
      </c>
      <c r="BY494">
        <v>-8.3202399999999996E-2</v>
      </c>
      <c r="BZ494">
        <v>-9.8995700000000006E-2</v>
      </c>
      <c r="CA494">
        <v>-7.7665799999999993E-2</v>
      </c>
      <c r="CB494">
        <v>-8.2206699999999994E-2</v>
      </c>
      <c r="CC494">
        <v>-5.4916300000000001E-2</v>
      </c>
      <c r="CD494">
        <v>-5.7775899999999998E-2</v>
      </c>
      <c r="CE494">
        <v>-5.1002499999999999E-2</v>
      </c>
      <c r="CF494">
        <v>9.0029499999999998E-2</v>
      </c>
      <c r="CG494">
        <v>3.40091E-2</v>
      </c>
      <c r="CH494">
        <v>6.7081100000000005E-2</v>
      </c>
      <c r="CI494">
        <v>6.8325800000000006E-2</v>
      </c>
      <c r="CJ494">
        <v>7.5412099999999996E-2</v>
      </c>
      <c r="CK494">
        <v>6.5266299999999999E-2</v>
      </c>
      <c r="CL494">
        <v>5.19178E-2</v>
      </c>
      <c r="CM494">
        <v>6.6202700000000003E-2</v>
      </c>
      <c r="CN494">
        <v>2.8950900000000002E-2</v>
      </c>
      <c r="CO494">
        <v>6.9614300000000004E-2</v>
      </c>
      <c r="CP494">
        <v>0.11997869999999999</v>
      </c>
      <c r="CQ494">
        <v>1.3592699999999999E-2</v>
      </c>
      <c r="CR494">
        <v>-4.0433900000000002E-2</v>
      </c>
      <c r="CS494">
        <v>-1.4387E-3</v>
      </c>
      <c r="CT494">
        <v>-5.0657500000000001E-2</v>
      </c>
      <c r="CU494">
        <v>-5.4820300000000002E-2</v>
      </c>
      <c r="CV494">
        <v>-5.9443200000000002E-2</v>
      </c>
      <c r="CW494">
        <v>-6.5563700000000003E-2</v>
      </c>
      <c r="CX494">
        <v>-8.2174200000000003E-2</v>
      </c>
      <c r="CY494">
        <v>-6.2454799999999998E-2</v>
      </c>
      <c r="CZ494">
        <v>-6.8120299999999995E-2</v>
      </c>
      <c r="DA494">
        <v>-3.9814500000000003E-2</v>
      </c>
      <c r="DB494">
        <v>-4.2553899999999999E-2</v>
      </c>
      <c r="DC494">
        <v>-3.4590599999999999E-2</v>
      </c>
      <c r="DD494">
        <v>0.1140018</v>
      </c>
      <c r="DE494">
        <v>5.6997100000000002E-2</v>
      </c>
      <c r="DF494">
        <v>9.5249299999999995E-2</v>
      </c>
      <c r="DG494">
        <v>9.8125699999999996E-2</v>
      </c>
      <c r="DH494">
        <v>0.10876619999999999</v>
      </c>
      <c r="DI494">
        <v>9.7494200000000003E-2</v>
      </c>
      <c r="DJ494">
        <v>8.1523700000000004E-2</v>
      </c>
      <c r="DK494">
        <v>9.4654699999999994E-2</v>
      </c>
      <c r="DL494">
        <v>6.0169E-2</v>
      </c>
      <c r="DM494">
        <v>0.1010202</v>
      </c>
      <c r="DN494">
        <v>0.14975369999999999</v>
      </c>
      <c r="DO494">
        <v>4.3836E-2</v>
      </c>
      <c r="DP494">
        <v>-1.48393E-2</v>
      </c>
      <c r="DQ494">
        <v>2.42723E-2</v>
      </c>
      <c r="DR494">
        <v>-2.7837000000000001E-2</v>
      </c>
      <c r="DS494">
        <v>-3.4057799999999999E-2</v>
      </c>
      <c r="DT494">
        <v>-4.0392900000000002E-2</v>
      </c>
      <c r="DU494">
        <v>-4.7925000000000002E-2</v>
      </c>
      <c r="DV494">
        <v>-5.7886600000000003E-2</v>
      </c>
      <c r="DW494">
        <v>-4.0492500000000001E-2</v>
      </c>
      <c r="DX494">
        <v>-4.7781700000000003E-2</v>
      </c>
      <c r="DY494">
        <v>-1.8009899999999999E-2</v>
      </c>
      <c r="DZ494">
        <v>-2.0575699999999999E-2</v>
      </c>
      <c r="EA494">
        <v>-1.08945E-2</v>
      </c>
      <c r="EB494">
        <v>0.148614</v>
      </c>
      <c r="EC494">
        <v>9.0188299999999999E-2</v>
      </c>
      <c r="ED494">
        <v>0.13591980000000001</v>
      </c>
      <c r="EE494">
        <v>0.1411519</v>
      </c>
      <c r="EF494">
        <v>0.15692410000000001</v>
      </c>
      <c r="EG494">
        <v>0.14402619999999999</v>
      </c>
      <c r="EH494">
        <v>0.12427000000000001</v>
      </c>
      <c r="EI494">
        <v>0.13573479999999999</v>
      </c>
      <c r="EJ494">
        <v>0.105243</v>
      </c>
      <c r="EK494">
        <v>0.14636540000000001</v>
      </c>
      <c r="EL494">
        <v>0.192744</v>
      </c>
      <c r="EM494">
        <v>8.75026E-2</v>
      </c>
      <c r="EN494">
        <v>2.2115200000000002E-2</v>
      </c>
      <c r="EO494">
        <v>6.1394799999999999E-2</v>
      </c>
      <c r="EP494">
        <v>5.1121999999999999E-3</v>
      </c>
      <c r="EQ494">
        <v>-4.0799E-3</v>
      </c>
      <c r="ER494">
        <v>-1.2887300000000001E-2</v>
      </c>
      <c r="ES494">
        <v>-2.2457499999999998E-2</v>
      </c>
      <c r="ET494">
        <v>60.833260000000003</v>
      </c>
      <c r="EU494">
        <v>59.89425</v>
      </c>
      <c r="EV494">
        <v>59.041049999999998</v>
      </c>
      <c r="EW494">
        <v>58.236890000000002</v>
      </c>
      <c r="EX494">
        <v>57.62621</v>
      </c>
      <c r="EY494">
        <v>57.0899</v>
      </c>
      <c r="EZ494">
        <v>57.451630000000002</v>
      </c>
      <c r="FA494">
        <v>59.794400000000003</v>
      </c>
      <c r="FB494">
        <v>62.499270000000003</v>
      </c>
      <c r="FC494">
        <v>65.589110000000005</v>
      </c>
      <c r="FD494">
        <v>68.887730000000005</v>
      </c>
      <c r="FE494">
        <v>71.768429999999995</v>
      </c>
      <c r="FF494">
        <v>73.891530000000003</v>
      </c>
      <c r="FG494">
        <v>75.437039999999996</v>
      </c>
      <c r="FH494">
        <v>76.424930000000003</v>
      </c>
      <c r="FI494">
        <v>76.670209999999997</v>
      </c>
      <c r="FJ494">
        <v>76.070390000000003</v>
      </c>
      <c r="FK494">
        <v>74.766630000000006</v>
      </c>
      <c r="FL494">
        <v>72.81071</v>
      </c>
      <c r="FM494">
        <v>70.002170000000007</v>
      </c>
      <c r="FN494">
        <v>66.842029999999994</v>
      </c>
      <c r="FO494">
        <v>64.821060000000003</v>
      </c>
      <c r="FP494">
        <v>63.224359999999997</v>
      </c>
      <c r="FQ494">
        <v>61.97372</v>
      </c>
      <c r="FR494">
        <v>2.6983699999999999E-2</v>
      </c>
      <c r="FS494">
        <v>3.3930700000000001E-2</v>
      </c>
      <c r="FT494">
        <v>4.5712000000000003E-2</v>
      </c>
    </row>
    <row r="495" spans="1:176" x14ac:dyDescent="0.2">
      <c r="A495" t="s">
        <v>1</v>
      </c>
      <c r="B495" t="s">
        <v>1</v>
      </c>
      <c r="C495" t="s">
        <v>206</v>
      </c>
      <c r="D495" t="s">
        <v>243</v>
      </c>
      <c r="E495">
        <v>2226</v>
      </c>
      <c r="F495">
        <v>1.680323</v>
      </c>
      <c r="G495">
        <v>1.651343</v>
      </c>
      <c r="H495">
        <v>1.6025309999999999</v>
      </c>
      <c r="I495">
        <v>1.653443</v>
      </c>
      <c r="J495">
        <v>1.8290679999999999</v>
      </c>
      <c r="K495">
        <v>2.2575099999999999</v>
      </c>
      <c r="L495">
        <v>3.3600829999999999</v>
      </c>
      <c r="M495">
        <v>4.4990930000000002</v>
      </c>
      <c r="N495">
        <v>5.638611</v>
      </c>
      <c r="O495">
        <v>6.3229129999999998</v>
      </c>
      <c r="P495">
        <v>6.7733030000000003</v>
      </c>
      <c r="Q495">
        <v>6.9855280000000004</v>
      </c>
      <c r="R495">
        <v>6.952877</v>
      </c>
      <c r="S495">
        <v>7.1782190000000003</v>
      </c>
      <c r="T495">
        <v>7.033048</v>
      </c>
      <c r="U495">
        <v>6.5908280000000001</v>
      </c>
      <c r="V495">
        <v>5.548368</v>
      </c>
      <c r="W495">
        <v>4.2171079999999996</v>
      </c>
      <c r="X495">
        <v>3.4728270000000001</v>
      </c>
      <c r="Y495">
        <v>3.0130849999999998</v>
      </c>
      <c r="Z495">
        <v>2.7092540000000001</v>
      </c>
      <c r="AA495">
        <v>2.4834559999999999</v>
      </c>
      <c r="AB495">
        <v>2.2936070000000002</v>
      </c>
      <c r="AC495">
        <v>2.14012</v>
      </c>
      <c r="AD495">
        <v>-0.1037723</v>
      </c>
      <c r="AE495">
        <v>-0.10953209999999999</v>
      </c>
      <c r="AF495">
        <v>-0.1107586</v>
      </c>
      <c r="AG495">
        <v>-7.4200699999999994E-2</v>
      </c>
      <c r="AH495">
        <v>-8.1760700000000006E-2</v>
      </c>
      <c r="AI495">
        <v>-7.1942800000000001E-2</v>
      </c>
      <c r="AJ495">
        <v>3.2218799999999999E-2</v>
      </c>
      <c r="AK495">
        <v>-9.5205200000000004E-2</v>
      </c>
      <c r="AL495">
        <v>-7.7324100000000007E-2</v>
      </c>
      <c r="AM495">
        <v>-7.1872800000000001E-2</v>
      </c>
      <c r="AN495">
        <v>-5.9085499999999999E-2</v>
      </c>
      <c r="AO495">
        <v>-3.1407499999999998E-2</v>
      </c>
      <c r="AP495">
        <v>-3.1324499999999998E-2</v>
      </c>
      <c r="AQ495">
        <v>-2.4740499999999999E-2</v>
      </c>
      <c r="AR495">
        <v>-8.7452299999999997E-2</v>
      </c>
      <c r="AS495">
        <v>5.3372000000000003E-3</v>
      </c>
      <c r="AT495">
        <v>9.1915200000000002E-2</v>
      </c>
      <c r="AU495">
        <v>-4.1697900000000003E-2</v>
      </c>
      <c r="AV495">
        <v>-0.14115939999999999</v>
      </c>
      <c r="AW495">
        <v>-0.13646079999999999</v>
      </c>
      <c r="AX495">
        <v>-0.15592809999999999</v>
      </c>
      <c r="AY495">
        <v>-0.14747399999999999</v>
      </c>
      <c r="AZ495">
        <v>-0.1129942</v>
      </c>
      <c r="BA495">
        <v>-0.1260249</v>
      </c>
      <c r="BB495">
        <v>-7.9484700000000005E-2</v>
      </c>
      <c r="BC495">
        <v>-8.7569800000000003E-2</v>
      </c>
      <c r="BD495">
        <v>-9.0420100000000003E-2</v>
      </c>
      <c r="BE495">
        <v>-5.2395999999999998E-2</v>
      </c>
      <c r="BF495">
        <v>-5.9782500000000002E-2</v>
      </c>
      <c r="BG495">
        <v>-4.8246600000000001E-2</v>
      </c>
      <c r="BH495">
        <v>6.6831000000000002E-2</v>
      </c>
      <c r="BI495">
        <v>-6.2014100000000003E-2</v>
      </c>
      <c r="BJ495">
        <v>-3.6653699999999997E-2</v>
      </c>
      <c r="BK495">
        <v>-2.88466E-2</v>
      </c>
      <c r="BL495">
        <v>-1.09275E-2</v>
      </c>
      <c r="BM495">
        <v>1.51244E-2</v>
      </c>
      <c r="BN495">
        <v>1.14219E-2</v>
      </c>
      <c r="BO495">
        <v>1.6339599999999999E-2</v>
      </c>
      <c r="BP495">
        <v>-4.2378300000000001E-2</v>
      </c>
      <c r="BQ495">
        <v>5.0682400000000002E-2</v>
      </c>
      <c r="BR495">
        <v>0.13490550000000001</v>
      </c>
      <c r="BS495">
        <v>1.9686999999999999E-3</v>
      </c>
      <c r="BT495">
        <v>-0.1042049</v>
      </c>
      <c r="BU495">
        <v>-9.9338200000000001E-2</v>
      </c>
      <c r="BV495">
        <v>-0.1229789</v>
      </c>
      <c r="BW495">
        <v>-0.1174962</v>
      </c>
      <c r="BX495">
        <v>-8.5488599999999998E-2</v>
      </c>
      <c r="BY495">
        <v>-0.10055740000000001</v>
      </c>
      <c r="BZ495">
        <v>-6.2663200000000002E-2</v>
      </c>
      <c r="CA495">
        <v>-7.2358800000000001E-2</v>
      </c>
      <c r="CB495">
        <v>-7.6333600000000001E-2</v>
      </c>
      <c r="CC495">
        <v>-3.72942E-2</v>
      </c>
      <c r="CD495">
        <v>-4.45604E-2</v>
      </c>
      <c r="CE495">
        <v>-3.18347E-2</v>
      </c>
      <c r="CF495">
        <v>9.0803400000000006E-2</v>
      </c>
      <c r="CG495">
        <v>-3.9025999999999998E-2</v>
      </c>
      <c r="CH495">
        <v>-8.4855E-3</v>
      </c>
      <c r="CI495">
        <v>9.5330000000000002E-4</v>
      </c>
      <c r="CJ495">
        <v>2.2426600000000001E-2</v>
      </c>
      <c r="CK495">
        <v>4.73523E-2</v>
      </c>
      <c r="CL495">
        <v>4.1027800000000003E-2</v>
      </c>
      <c r="CM495">
        <v>4.4791600000000001E-2</v>
      </c>
      <c r="CN495">
        <v>-1.11602E-2</v>
      </c>
      <c r="CO495">
        <v>8.2088300000000003E-2</v>
      </c>
      <c r="CP495">
        <v>0.16468050000000001</v>
      </c>
      <c r="CQ495">
        <v>3.2211999999999998E-2</v>
      </c>
      <c r="CR495">
        <v>-7.8610299999999994E-2</v>
      </c>
      <c r="CS495">
        <v>-7.3627200000000004E-2</v>
      </c>
      <c r="CT495">
        <v>-0.10015830000000001</v>
      </c>
      <c r="CU495">
        <v>-9.6733600000000003E-2</v>
      </c>
      <c r="CV495">
        <v>-6.6438300000000006E-2</v>
      </c>
      <c r="CW495">
        <v>-8.2918699999999998E-2</v>
      </c>
      <c r="CX495">
        <v>-4.5841699999999999E-2</v>
      </c>
      <c r="CY495">
        <v>-5.7147799999999999E-2</v>
      </c>
      <c r="CZ495">
        <v>-6.2247200000000003E-2</v>
      </c>
      <c r="DA495">
        <v>-2.2192400000000001E-2</v>
      </c>
      <c r="DB495">
        <v>-2.9338400000000001E-2</v>
      </c>
      <c r="DC495">
        <v>-1.54228E-2</v>
      </c>
      <c r="DD495">
        <v>0.11477569999999999</v>
      </c>
      <c r="DE495">
        <v>-1.6037900000000001E-2</v>
      </c>
      <c r="DF495">
        <v>1.96828E-2</v>
      </c>
      <c r="DG495">
        <v>3.0753200000000001E-2</v>
      </c>
      <c r="DH495">
        <v>5.5780700000000003E-2</v>
      </c>
      <c r="DI495">
        <v>7.9580200000000004E-2</v>
      </c>
      <c r="DJ495">
        <v>7.0633799999999997E-2</v>
      </c>
      <c r="DK495">
        <v>7.3243500000000003E-2</v>
      </c>
      <c r="DL495">
        <v>2.00579E-2</v>
      </c>
      <c r="DM495">
        <v>0.1134942</v>
      </c>
      <c r="DN495">
        <v>0.1944554</v>
      </c>
      <c r="DO495">
        <v>6.2455400000000001E-2</v>
      </c>
      <c r="DP495">
        <v>-5.3015800000000002E-2</v>
      </c>
      <c r="DQ495">
        <v>-4.7916199999999999E-2</v>
      </c>
      <c r="DR495">
        <v>-7.7337799999999998E-2</v>
      </c>
      <c r="DS495">
        <v>-7.5970999999999997E-2</v>
      </c>
      <c r="DT495">
        <v>-4.7388E-2</v>
      </c>
      <c r="DU495">
        <v>-6.5280000000000005E-2</v>
      </c>
      <c r="DV495">
        <v>-2.15541E-2</v>
      </c>
      <c r="DW495">
        <v>-3.5185500000000001E-2</v>
      </c>
      <c r="DX495">
        <v>-4.1908599999999997E-2</v>
      </c>
      <c r="DY495">
        <v>-3.8769999999999999E-4</v>
      </c>
      <c r="DZ495">
        <v>-7.3600999999999996E-3</v>
      </c>
      <c r="EA495">
        <v>8.2733000000000008E-3</v>
      </c>
      <c r="EB495">
        <v>0.14938799999999999</v>
      </c>
      <c r="EC495">
        <v>1.71532E-2</v>
      </c>
      <c r="ED495">
        <v>6.0353200000000003E-2</v>
      </c>
      <c r="EE495">
        <v>7.3779399999999995E-2</v>
      </c>
      <c r="EF495">
        <v>0.10393869999999999</v>
      </c>
      <c r="EG495">
        <v>0.1261121</v>
      </c>
      <c r="EH495">
        <v>0.1133801</v>
      </c>
      <c r="EI495">
        <v>0.1143236</v>
      </c>
      <c r="EJ495">
        <v>6.5131800000000004E-2</v>
      </c>
      <c r="EK495">
        <v>0.15883939999999999</v>
      </c>
      <c r="EL495">
        <v>0.23744570000000001</v>
      </c>
      <c r="EM495">
        <v>0.10612199999999999</v>
      </c>
      <c r="EN495">
        <v>-1.6061300000000001E-2</v>
      </c>
      <c r="EO495">
        <v>-1.07936E-2</v>
      </c>
      <c r="EP495">
        <v>-4.43886E-2</v>
      </c>
      <c r="EQ495">
        <v>-4.5993199999999998E-2</v>
      </c>
      <c r="ER495">
        <v>-1.9882400000000001E-2</v>
      </c>
      <c r="ES495">
        <v>-3.9812500000000001E-2</v>
      </c>
      <c r="ET495">
        <v>66.826260000000005</v>
      </c>
      <c r="EU495">
        <v>65.812929999999994</v>
      </c>
      <c r="EV495">
        <v>64.397710000000004</v>
      </c>
      <c r="EW495">
        <v>63.107729999999997</v>
      </c>
      <c r="EX495">
        <v>62.365540000000003</v>
      </c>
      <c r="EY495">
        <v>61.49944</v>
      </c>
      <c r="EZ495">
        <v>62.379469999999998</v>
      </c>
      <c r="FA495">
        <v>65.811350000000004</v>
      </c>
      <c r="FB495">
        <v>69.75609</v>
      </c>
      <c r="FC495">
        <v>73.411109999999994</v>
      </c>
      <c r="FD495">
        <v>77.613740000000007</v>
      </c>
      <c r="FE495">
        <v>81.409019999999998</v>
      </c>
      <c r="FF495">
        <v>83.538409999999999</v>
      </c>
      <c r="FG495">
        <v>84.103560000000002</v>
      </c>
      <c r="FH495">
        <v>85.189449999999994</v>
      </c>
      <c r="FI495">
        <v>85.265749999999997</v>
      </c>
      <c r="FJ495">
        <v>84.057010000000005</v>
      </c>
      <c r="FK495">
        <v>82.229969999999994</v>
      </c>
      <c r="FL495">
        <v>79.960290000000001</v>
      </c>
      <c r="FM495">
        <v>76.751710000000003</v>
      </c>
      <c r="FN495">
        <v>72.18835</v>
      </c>
      <c r="FO495">
        <v>69.468590000000006</v>
      </c>
      <c r="FP495">
        <v>67.603369999999998</v>
      </c>
      <c r="FQ495">
        <v>66.108530000000002</v>
      </c>
      <c r="FR495">
        <v>2.6983699999999999E-2</v>
      </c>
      <c r="FS495">
        <v>3.3930700000000001E-2</v>
      </c>
      <c r="FT495">
        <v>4.5712000000000003E-2</v>
      </c>
    </row>
    <row r="496" spans="1:176" x14ac:dyDescent="0.2">
      <c r="A496" t="s">
        <v>1</v>
      </c>
      <c r="B496" t="s">
        <v>1</v>
      </c>
      <c r="C496" t="s">
        <v>206</v>
      </c>
      <c r="D496" t="s">
        <v>233</v>
      </c>
      <c r="E496">
        <v>2226</v>
      </c>
      <c r="F496">
        <v>1.7265630000000001</v>
      </c>
      <c r="G496">
        <v>1.6970609999999999</v>
      </c>
      <c r="H496">
        <v>1.690925</v>
      </c>
      <c r="I496">
        <v>1.7287650000000001</v>
      </c>
      <c r="J496">
        <v>1.893106</v>
      </c>
      <c r="K496">
        <v>2.3229839999999999</v>
      </c>
      <c r="L496">
        <v>3.3636490000000001</v>
      </c>
      <c r="M496">
        <v>4.5530530000000002</v>
      </c>
      <c r="N496">
        <v>5.5005389999999998</v>
      </c>
      <c r="O496">
        <v>6.0060659999999997</v>
      </c>
      <c r="P496">
        <v>6.1507490000000002</v>
      </c>
      <c r="Q496">
        <v>6.125515</v>
      </c>
      <c r="R496">
        <v>5.8542189999999996</v>
      </c>
      <c r="S496">
        <v>6.0137409999999996</v>
      </c>
      <c r="T496">
        <v>5.9013799999999996</v>
      </c>
      <c r="U496">
        <v>5.3942620000000003</v>
      </c>
      <c r="V496">
        <v>4.4409679999999998</v>
      </c>
      <c r="W496">
        <v>3.3910710000000002</v>
      </c>
      <c r="X496">
        <v>2.8430780000000002</v>
      </c>
      <c r="Y496">
        <v>2.5244219999999999</v>
      </c>
      <c r="Z496">
        <v>2.2848069999999998</v>
      </c>
      <c r="AA496">
        <v>2.110376</v>
      </c>
      <c r="AB496">
        <v>1.9881629999999999</v>
      </c>
      <c r="AC496">
        <v>1.8635330000000001</v>
      </c>
      <c r="AD496">
        <v>-6.4859399999999998E-2</v>
      </c>
      <c r="AE496">
        <v>-4.7096399999999997E-2</v>
      </c>
      <c r="AF496">
        <v>-4.3290799999999997E-2</v>
      </c>
      <c r="AG496">
        <v>-2.2930599999999999E-2</v>
      </c>
      <c r="AH496">
        <v>-3.7584899999999997E-2</v>
      </c>
      <c r="AI496">
        <v>-3.8674600000000003E-2</v>
      </c>
      <c r="AJ496">
        <v>-2.2186000000000001E-2</v>
      </c>
      <c r="AK496">
        <v>-8.9285400000000001E-2</v>
      </c>
      <c r="AL496">
        <v>-0.1022869</v>
      </c>
      <c r="AM496">
        <v>-0.10355350000000001</v>
      </c>
      <c r="AN496">
        <v>-0.16912640000000001</v>
      </c>
      <c r="AO496">
        <v>-0.1697092</v>
      </c>
      <c r="AP496">
        <v>-0.1501094</v>
      </c>
      <c r="AQ496">
        <v>-0.12761130000000001</v>
      </c>
      <c r="AR496">
        <v>-0.10817830000000001</v>
      </c>
      <c r="AS496">
        <v>-9.09108E-2</v>
      </c>
      <c r="AT496">
        <v>-1.6955100000000001E-2</v>
      </c>
      <c r="AU496">
        <v>-4.82234E-2</v>
      </c>
      <c r="AV496">
        <v>-1.53559E-2</v>
      </c>
      <c r="AW496">
        <v>-1.43663E-2</v>
      </c>
      <c r="AX496">
        <v>-7.1476799999999993E-2</v>
      </c>
      <c r="AY496">
        <v>-4.5799699999999999E-2</v>
      </c>
      <c r="AZ496">
        <v>-3.9003900000000001E-2</v>
      </c>
      <c r="BA496">
        <v>-2.86433E-2</v>
      </c>
      <c r="BB496">
        <v>-5.0891699999999998E-2</v>
      </c>
      <c r="BC496">
        <v>-3.3463800000000002E-2</v>
      </c>
      <c r="BD496">
        <v>-3.0173999999999999E-2</v>
      </c>
      <c r="BE496">
        <v>-9.0355999999999995E-3</v>
      </c>
      <c r="BF496">
        <v>-2.33446E-2</v>
      </c>
      <c r="BG496">
        <v>-2.19011E-2</v>
      </c>
      <c r="BH496">
        <v>-4.2487000000000002E-3</v>
      </c>
      <c r="BI496">
        <v>-6.46954E-2</v>
      </c>
      <c r="BJ496">
        <v>-7.3902200000000001E-2</v>
      </c>
      <c r="BK496">
        <v>-7.4743000000000004E-2</v>
      </c>
      <c r="BL496">
        <v>-0.14118230000000001</v>
      </c>
      <c r="BM496">
        <v>-0.1435177</v>
      </c>
      <c r="BN496">
        <v>-0.1246621</v>
      </c>
      <c r="BO496">
        <v>-0.1017434</v>
      </c>
      <c r="BP496">
        <v>-8.2583000000000004E-2</v>
      </c>
      <c r="BQ496">
        <v>-6.5202399999999994E-2</v>
      </c>
      <c r="BR496">
        <v>8.5061000000000008E-3</v>
      </c>
      <c r="BS496">
        <v>-2.0016099999999998E-2</v>
      </c>
      <c r="BT496">
        <v>1.6056999999999998E-2</v>
      </c>
      <c r="BU496">
        <v>7.4764000000000002E-3</v>
      </c>
      <c r="BV496">
        <v>-5.26972E-2</v>
      </c>
      <c r="BW496">
        <v>-2.7912099999999999E-2</v>
      </c>
      <c r="BX496">
        <v>-2.3525600000000001E-2</v>
      </c>
      <c r="BY496">
        <v>-1.44715E-2</v>
      </c>
      <c r="BZ496">
        <v>-4.1217799999999999E-2</v>
      </c>
      <c r="CA496">
        <v>-2.4021899999999999E-2</v>
      </c>
      <c r="CB496">
        <v>-2.1089299999999998E-2</v>
      </c>
      <c r="CC496">
        <v>5.8810000000000004E-4</v>
      </c>
      <c r="CD496">
        <v>-1.34819E-2</v>
      </c>
      <c r="CE496">
        <v>-1.02837E-2</v>
      </c>
      <c r="CF496">
        <v>8.1746000000000006E-3</v>
      </c>
      <c r="CG496">
        <v>-4.7664499999999999E-2</v>
      </c>
      <c r="CH496">
        <v>-5.4243100000000002E-2</v>
      </c>
      <c r="CI496">
        <v>-5.4788900000000001E-2</v>
      </c>
      <c r="CJ496">
        <v>-0.1218283</v>
      </c>
      <c r="CK496">
        <v>-0.1253775</v>
      </c>
      <c r="CL496">
        <v>-0.1070374</v>
      </c>
      <c r="CM496">
        <v>-8.3827299999999993E-2</v>
      </c>
      <c r="CN496">
        <v>-6.4855899999999994E-2</v>
      </c>
      <c r="CO496">
        <v>-4.7396899999999999E-2</v>
      </c>
      <c r="CP496">
        <v>2.6140400000000001E-2</v>
      </c>
      <c r="CQ496">
        <v>-4.7980000000000001E-4</v>
      </c>
      <c r="CR496">
        <v>3.7813399999999997E-2</v>
      </c>
      <c r="CS496">
        <v>2.26045E-2</v>
      </c>
      <c r="CT496">
        <v>-3.9690499999999997E-2</v>
      </c>
      <c r="CU496">
        <v>-1.5523199999999999E-2</v>
      </c>
      <c r="CV496">
        <v>-1.28054E-2</v>
      </c>
      <c r="CW496">
        <v>-4.6562000000000001E-3</v>
      </c>
      <c r="CX496">
        <v>-3.15439E-2</v>
      </c>
      <c r="CY496">
        <v>-1.4579999999999999E-2</v>
      </c>
      <c r="CZ496">
        <v>-1.20045E-2</v>
      </c>
      <c r="DA496">
        <v>1.0211700000000001E-2</v>
      </c>
      <c r="DB496">
        <v>-3.6191000000000001E-3</v>
      </c>
      <c r="DC496">
        <v>1.3336000000000001E-3</v>
      </c>
      <c r="DD496">
        <v>2.0597899999999999E-2</v>
      </c>
      <c r="DE496">
        <v>-3.0633500000000001E-2</v>
      </c>
      <c r="DF496">
        <v>-3.4583900000000001E-2</v>
      </c>
      <c r="DG496">
        <v>-3.4834900000000002E-2</v>
      </c>
      <c r="DH496">
        <v>-0.1024743</v>
      </c>
      <c r="DI496">
        <v>-0.10723729999999999</v>
      </c>
      <c r="DJ496">
        <v>-8.9412699999999998E-2</v>
      </c>
      <c r="DK496">
        <v>-6.5911200000000003E-2</v>
      </c>
      <c r="DL496">
        <v>-4.7128700000000003E-2</v>
      </c>
      <c r="DM496">
        <v>-2.9591300000000001E-2</v>
      </c>
      <c r="DN496">
        <v>4.37747E-2</v>
      </c>
      <c r="DO496">
        <v>1.9056400000000001E-2</v>
      </c>
      <c r="DP496">
        <v>5.9569799999999999E-2</v>
      </c>
      <c r="DQ496">
        <v>3.7732700000000001E-2</v>
      </c>
      <c r="DR496">
        <v>-2.66839E-2</v>
      </c>
      <c r="DS496">
        <v>-3.1343E-3</v>
      </c>
      <c r="DT496">
        <v>-2.0852000000000002E-3</v>
      </c>
      <c r="DU496">
        <v>5.1590999999999998E-3</v>
      </c>
      <c r="DV496">
        <v>-1.75762E-2</v>
      </c>
      <c r="DW496">
        <v>-9.4740000000000004E-4</v>
      </c>
      <c r="DX496">
        <v>1.1123000000000001E-3</v>
      </c>
      <c r="DY496">
        <v>2.4106699999999998E-2</v>
      </c>
      <c r="DZ496">
        <v>1.06211E-2</v>
      </c>
      <c r="EA496">
        <v>1.8107100000000001E-2</v>
      </c>
      <c r="EB496">
        <v>3.8535199999999999E-2</v>
      </c>
      <c r="EC496">
        <v>-6.0435999999999997E-3</v>
      </c>
      <c r="ED496">
        <v>-6.1992000000000002E-3</v>
      </c>
      <c r="EE496">
        <v>-6.0244000000000001E-3</v>
      </c>
      <c r="EF496">
        <v>-7.4530200000000005E-2</v>
      </c>
      <c r="EG496">
        <v>-8.1045800000000001E-2</v>
      </c>
      <c r="EH496">
        <v>-6.3965400000000006E-2</v>
      </c>
      <c r="EI496">
        <v>-4.0043200000000001E-2</v>
      </c>
      <c r="EJ496">
        <v>-2.1533400000000001E-2</v>
      </c>
      <c r="EK496">
        <v>-3.8828999999999999E-3</v>
      </c>
      <c r="EL496">
        <v>6.9235900000000003E-2</v>
      </c>
      <c r="EM496">
        <v>4.7263699999999999E-2</v>
      </c>
      <c r="EN496">
        <v>9.09827E-2</v>
      </c>
      <c r="EO496">
        <v>5.9575400000000001E-2</v>
      </c>
      <c r="EP496">
        <v>-7.9042999999999995E-3</v>
      </c>
      <c r="EQ496">
        <v>1.4753199999999999E-2</v>
      </c>
      <c r="ER496">
        <v>1.33931E-2</v>
      </c>
      <c r="ES496">
        <v>1.9330900000000002E-2</v>
      </c>
      <c r="ET496">
        <v>54.110259999999997</v>
      </c>
      <c r="EU496">
        <v>53.288310000000003</v>
      </c>
      <c r="EV496">
        <v>52.611969999999999</v>
      </c>
      <c r="EW496">
        <v>52.078580000000002</v>
      </c>
      <c r="EX496">
        <v>51.682630000000003</v>
      </c>
      <c r="EY496">
        <v>51.311219999999999</v>
      </c>
      <c r="EZ496">
        <v>50.876190000000001</v>
      </c>
      <c r="FA496">
        <v>51.01379</v>
      </c>
      <c r="FB496">
        <v>53.398960000000002</v>
      </c>
      <c r="FC496">
        <v>56.592489999999998</v>
      </c>
      <c r="FD496">
        <v>59.292619999999999</v>
      </c>
      <c r="FE496">
        <v>61.329329999999999</v>
      </c>
      <c r="FF496">
        <v>62.998440000000002</v>
      </c>
      <c r="FG496">
        <v>64.584850000000003</v>
      </c>
      <c r="FH496">
        <v>65.707400000000007</v>
      </c>
      <c r="FI496">
        <v>66.615560000000002</v>
      </c>
      <c r="FJ496">
        <v>66.146209999999996</v>
      </c>
      <c r="FK496">
        <v>64.705550000000002</v>
      </c>
      <c r="FL496">
        <v>62.539319999999996</v>
      </c>
      <c r="FM496">
        <v>60.191929999999999</v>
      </c>
      <c r="FN496">
        <v>58.435780000000001</v>
      </c>
      <c r="FO496">
        <v>57.032249999999998</v>
      </c>
      <c r="FP496">
        <v>55.85445</v>
      </c>
      <c r="FQ496">
        <v>54.838700000000003</v>
      </c>
      <c r="FR496">
        <v>1.52008E-2</v>
      </c>
      <c r="FS496">
        <v>2.01088E-2</v>
      </c>
      <c r="FT496">
        <v>0</v>
      </c>
    </row>
    <row r="497" spans="1:176" x14ac:dyDescent="0.2">
      <c r="A497" t="s">
        <v>1</v>
      </c>
      <c r="B497" t="s">
        <v>1</v>
      </c>
      <c r="C497" t="s">
        <v>206</v>
      </c>
      <c r="D497" t="s">
        <v>244</v>
      </c>
      <c r="E497">
        <v>2226</v>
      </c>
      <c r="F497">
        <v>1.4955830000000001</v>
      </c>
      <c r="G497">
        <v>1.5341959999999999</v>
      </c>
      <c r="H497">
        <v>1.540041</v>
      </c>
      <c r="I497">
        <v>1.583434</v>
      </c>
      <c r="J497">
        <v>1.7663340000000001</v>
      </c>
      <c r="K497">
        <v>2.2446950000000001</v>
      </c>
      <c r="L497">
        <v>3.243763</v>
      </c>
      <c r="M497">
        <v>4.4778760000000002</v>
      </c>
      <c r="N497">
        <v>5.4762089999999999</v>
      </c>
      <c r="O497">
        <v>6.0307079999999997</v>
      </c>
      <c r="P497">
        <v>6.2257150000000001</v>
      </c>
      <c r="Q497">
        <v>6.2726689999999996</v>
      </c>
      <c r="R497">
        <v>5.9129420000000001</v>
      </c>
      <c r="S497">
        <v>6.0818979999999998</v>
      </c>
      <c r="T497">
        <v>5.9453490000000002</v>
      </c>
      <c r="U497">
        <v>5.4289209999999999</v>
      </c>
      <c r="V497">
        <v>4.3686910000000001</v>
      </c>
      <c r="W497">
        <v>3.2983899999999999</v>
      </c>
      <c r="X497">
        <v>2.7640060000000002</v>
      </c>
      <c r="Y497">
        <v>2.4206409999999998</v>
      </c>
      <c r="Z497">
        <v>2.2523590000000002</v>
      </c>
      <c r="AA497">
        <v>2.053849</v>
      </c>
      <c r="AB497">
        <v>1.956029</v>
      </c>
      <c r="AC497">
        <v>1.8317110000000001</v>
      </c>
      <c r="AD497">
        <v>-0.1052333</v>
      </c>
      <c r="AE497">
        <v>-8.4315600000000004E-2</v>
      </c>
      <c r="AF497">
        <v>-7.7745300000000003E-2</v>
      </c>
      <c r="AG497">
        <v>-8.0048999999999995E-2</v>
      </c>
      <c r="AH497">
        <v>-8.0248200000000006E-2</v>
      </c>
      <c r="AI497">
        <v>-7.7057E-2</v>
      </c>
      <c r="AJ497">
        <v>-6.8938200000000005E-2</v>
      </c>
      <c r="AK497">
        <v>-5.0968699999999999E-2</v>
      </c>
      <c r="AL497">
        <v>-6.5443500000000002E-2</v>
      </c>
      <c r="AM497">
        <v>-0.1663461</v>
      </c>
      <c r="AN497">
        <v>-0.17909849999999999</v>
      </c>
      <c r="AO497">
        <v>-0.12984589999999999</v>
      </c>
      <c r="AP497">
        <v>-0.1178179</v>
      </c>
      <c r="AQ497">
        <v>-9.9356200000000006E-2</v>
      </c>
      <c r="AR497">
        <v>-0.1032008</v>
      </c>
      <c r="AS497">
        <v>-9.8410899999999996E-2</v>
      </c>
      <c r="AT497">
        <v>-3.1976400000000002E-2</v>
      </c>
      <c r="AU497">
        <v>-1.73115E-2</v>
      </c>
      <c r="AV497">
        <v>-2.0306600000000001E-2</v>
      </c>
      <c r="AW497">
        <v>-7.5125899999999995E-2</v>
      </c>
      <c r="AX497">
        <v>-0.13424359999999999</v>
      </c>
      <c r="AY497">
        <v>-8.7487099999999998E-2</v>
      </c>
      <c r="AZ497">
        <v>-9.5635499999999998E-2</v>
      </c>
      <c r="BA497">
        <v>-0.1135777</v>
      </c>
      <c r="BB497">
        <v>-9.1265700000000005E-2</v>
      </c>
      <c r="BC497">
        <v>-7.0682999999999996E-2</v>
      </c>
      <c r="BD497">
        <v>-6.4628500000000005E-2</v>
      </c>
      <c r="BE497">
        <v>-6.6154000000000004E-2</v>
      </c>
      <c r="BF497">
        <v>-6.6007999999999997E-2</v>
      </c>
      <c r="BG497">
        <v>-6.0283400000000001E-2</v>
      </c>
      <c r="BH497">
        <v>-5.1000999999999998E-2</v>
      </c>
      <c r="BI497">
        <v>-2.6378700000000001E-2</v>
      </c>
      <c r="BJ497">
        <v>-3.7058800000000003E-2</v>
      </c>
      <c r="BK497">
        <v>-0.13753560000000001</v>
      </c>
      <c r="BL497">
        <v>-0.15115439999999999</v>
      </c>
      <c r="BM497">
        <v>-0.10365439999999999</v>
      </c>
      <c r="BN497">
        <v>-9.23707E-2</v>
      </c>
      <c r="BO497">
        <v>-7.3488200000000004E-2</v>
      </c>
      <c r="BP497">
        <v>-7.7605499999999994E-2</v>
      </c>
      <c r="BQ497">
        <v>-7.2702500000000003E-2</v>
      </c>
      <c r="BR497">
        <v>-6.5152999999999999E-3</v>
      </c>
      <c r="BS497">
        <v>1.0895800000000001E-2</v>
      </c>
      <c r="BT497">
        <v>1.11063E-2</v>
      </c>
      <c r="BU497">
        <v>-5.3283200000000003E-2</v>
      </c>
      <c r="BV497">
        <v>-0.115464</v>
      </c>
      <c r="BW497">
        <v>-6.9599599999999998E-2</v>
      </c>
      <c r="BX497">
        <v>-8.0157199999999998E-2</v>
      </c>
      <c r="BY497">
        <v>-9.9405999999999994E-2</v>
      </c>
      <c r="BZ497">
        <v>-8.1591700000000003E-2</v>
      </c>
      <c r="CA497">
        <v>-6.12411E-2</v>
      </c>
      <c r="CB497">
        <v>-5.5543700000000001E-2</v>
      </c>
      <c r="CC497">
        <v>-5.6530299999999999E-2</v>
      </c>
      <c r="CD497">
        <v>-5.6145199999999999E-2</v>
      </c>
      <c r="CE497">
        <v>-4.8666099999999997E-2</v>
      </c>
      <c r="CF497">
        <v>-3.8577599999999997E-2</v>
      </c>
      <c r="CG497">
        <v>-9.3477999999999999E-3</v>
      </c>
      <c r="CH497">
        <v>-1.7399700000000001E-2</v>
      </c>
      <c r="CI497">
        <v>-0.11758150000000001</v>
      </c>
      <c r="CJ497">
        <v>-0.13180040000000001</v>
      </c>
      <c r="CK497">
        <v>-8.5514199999999999E-2</v>
      </c>
      <c r="CL497">
        <v>-7.4746000000000007E-2</v>
      </c>
      <c r="CM497">
        <v>-5.5572099999999999E-2</v>
      </c>
      <c r="CN497">
        <v>-5.9878300000000002E-2</v>
      </c>
      <c r="CO497">
        <v>-5.4896899999999998E-2</v>
      </c>
      <c r="CP497">
        <v>1.1119E-2</v>
      </c>
      <c r="CQ497">
        <v>3.04321E-2</v>
      </c>
      <c r="CR497">
        <v>3.2862700000000002E-2</v>
      </c>
      <c r="CS497">
        <v>-3.8155099999999997E-2</v>
      </c>
      <c r="CT497">
        <v>-0.1024574</v>
      </c>
      <c r="CU497">
        <v>-5.7210700000000003E-2</v>
      </c>
      <c r="CV497">
        <v>-6.9436999999999999E-2</v>
      </c>
      <c r="CW497">
        <v>-8.9590699999999995E-2</v>
      </c>
      <c r="CX497">
        <v>-7.1917800000000004E-2</v>
      </c>
      <c r="CY497">
        <v>-5.1799199999999997E-2</v>
      </c>
      <c r="CZ497">
        <v>-4.6459E-2</v>
      </c>
      <c r="DA497">
        <v>-4.6906700000000003E-2</v>
      </c>
      <c r="DB497">
        <v>-4.6282499999999997E-2</v>
      </c>
      <c r="DC497">
        <v>-3.70488E-2</v>
      </c>
      <c r="DD497">
        <v>-2.6154299999999998E-2</v>
      </c>
      <c r="DE497">
        <v>7.6832000000000003E-3</v>
      </c>
      <c r="DF497">
        <v>2.2594999999999998E-3</v>
      </c>
      <c r="DG497">
        <v>-9.7627500000000006E-2</v>
      </c>
      <c r="DH497">
        <v>-0.1124463</v>
      </c>
      <c r="DI497">
        <v>-6.7374000000000003E-2</v>
      </c>
      <c r="DJ497">
        <v>-5.71213E-2</v>
      </c>
      <c r="DK497">
        <v>-3.7656099999999998E-2</v>
      </c>
      <c r="DL497">
        <v>-4.21512E-2</v>
      </c>
      <c r="DM497">
        <v>-3.7091300000000001E-2</v>
      </c>
      <c r="DN497">
        <v>2.8753399999999998E-2</v>
      </c>
      <c r="DO497">
        <v>4.9968400000000003E-2</v>
      </c>
      <c r="DP497">
        <v>5.4619099999999997E-2</v>
      </c>
      <c r="DQ497">
        <v>-2.3026899999999999E-2</v>
      </c>
      <c r="DR497">
        <v>-8.9450699999999994E-2</v>
      </c>
      <c r="DS497">
        <v>-4.4821800000000002E-2</v>
      </c>
      <c r="DT497">
        <v>-5.87168E-2</v>
      </c>
      <c r="DU497">
        <v>-7.9775299999999993E-2</v>
      </c>
      <c r="DV497">
        <v>-5.79502E-2</v>
      </c>
      <c r="DW497">
        <v>-3.8166499999999999E-2</v>
      </c>
      <c r="DX497">
        <v>-3.33421E-2</v>
      </c>
      <c r="DY497">
        <v>-3.3011699999999998E-2</v>
      </c>
      <c r="DZ497">
        <v>-3.20422E-2</v>
      </c>
      <c r="EA497">
        <v>-2.02752E-2</v>
      </c>
      <c r="EB497">
        <v>-8.2170999999999998E-3</v>
      </c>
      <c r="EC497">
        <v>3.2273200000000002E-2</v>
      </c>
      <c r="ED497">
        <v>3.06442E-2</v>
      </c>
      <c r="EE497">
        <v>-6.8817000000000003E-2</v>
      </c>
      <c r="EF497">
        <v>-8.45022E-2</v>
      </c>
      <c r="EG497">
        <v>-4.1182499999999997E-2</v>
      </c>
      <c r="EH497">
        <v>-3.1674000000000001E-2</v>
      </c>
      <c r="EI497">
        <v>-1.1788099999999999E-2</v>
      </c>
      <c r="EJ497">
        <v>-1.6555899999999998E-2</v>
      </c>
      <c r="EK497">
        <v>-1.13829E-2</v>
      </c>
      <c r="EL497">
        <v>5.4214499999999999E-2</v>
      </c>
      <c r="EM497">
        <v>7.8175599999999998E-2</v>
      </c>
      <c r="EN497">
        <v>8.6031999999999997E-2</v>
      </c>
      <c r="EO497">
        <v>-1.1842000000000001E-3</v>
      </c>
      <c r="EP497">
        <v>-7.0671100000000001E-2</v>
      </c>
      <c r="EQ497">
        <v>-2.6934199999999998E-2</v>
      </c>
      <c r="ER497">
        <v>-4.3238499999999999E-2</v>
      </c>
      <c r="ES497">
        <v>-6.5603599999999998E-2</v>
      </c>
      <c r="ET497">
        <v>49.088470000000001</v>
      </c>
      <c r="EU497">
        <v>48.368549999999999</v>
      </c>
      <c r="EV497">
        <v>47.85765</v>
      </c>
      <c r="EW497">
        <v>47.641910000000003</v>
      </c>
      <c r="EX497">
        <v>47.69068</v>
      </c>
      <c r="EY497">
        <v>47.804119999999998</v>
      </c>
      <c r="EZ497">
        <v>47.929299999999998</v>
      </c>
      <c r="FA497">
        <v>48.438110000000002</v>
      </c>
      <c r="FB497">
        <v>50.839649999999999</v>
      </c>
      <c r="FC497">
        <v>53.364739999999998</v>
      </c>
      <c r="FD497">
        <v>55.337090000000003</v>
      </c>
      <c r="FE497">
        <v>56.24785</v>
      </c>
      <c r="FF497">
        <v>56.294159999999998</v>
      </c>
      <c r="FG497">
        <v>54.398009999999999</v>
      </c>
      <c r="FH497">
        <v>52.80762</v>
      </c>
      <c r="FI497">
        <v>50.99004</v>
      </c>
      <c r="FJ497">
        <v>50.835450000000002</v>
      </c>
      <c r="FK497">
        <v>50.711210000000001</v>
      </c>
      <c r="FL497">
        <v>50.671259999999997</v>
      </c>
      <c r="FM497">
        <v>49.326329999999999</v>
      </c>
      <c r="FN497">
        <v>47.814109999999999</v>
      </c>
      <c r="FO497">
        <v>47.152290000000001</v>
      </c>
      <c r="FP497">
        <v>46.918509999999998</v>
      </c>
      <c r="FQ497">
        <v>46.97193</v>
      </c>
      <c r="FR497">
        <v>1.52008E-2</v>
      </c>
      <c r="FS497">
        <v>2.01088E-2</v>
      </c>
      <c r="FT497">
        <v>0</v>
      </c>
    </row>
    <row r="498" spans="1:176" x14ac:dyDescent="0.2">
      <c r="A498" t="s">
        <v>1</v>
      </c>
      <c r="B498" t="s">
        <v>1</v>
      </c>
      <c r="C498" t="s">
        <v>206</v>
      </c>
      <c r="D498" t="s">
        <v>234</v>
      </c>
      <c r="E498">
        <v>2226</v>
      </c>
      <c r="F498">
        <v>1.7871619999999999</v>
      </c>
      <c r="G498">
        <v>1.730316</v>
      </c>
      <c r="H498">
        <v>1.703919</v>
      </c>
      <c r="I498">
        <v>1.726135</v>
      </c>
      <c r="J498">
        <v>1.8695079999999999</v>
      </c>
      <c r="K498">
        <v>2.3077779999999999</v>
      </c>
      <c r="L498">
        <v>3.3886699999999998</v>
      </c>
      <c r="M498">
        <v>4.4733359999999998</v>
      </c>
      <c r="N498">
        <v>5.4402309999999998</v>
      </c>
      <c r="O498">
        <v>6.0263400000000003</v>
      </c>
      <c r="P498">
        <v>6.3171410000000003</v>
      </c>
      <c r="Q498">
        <v>6.4029569999999998</v>
      </c>
      <c r="R498">
        <v>6.2344439999999999</v>
      </c>
      <c r="S498">
        <v>6.479857</v>
      </c>
      <c r="T498">
        <v>6.3538680000000003</v>
      </c>
      <c r="U498">
        <v>5.8653120000000003</v>
      </c>
      <c r="V498">
        <v>4.8806099999999999</v>
      </c>
      <c r="W498">
        <v>3.7625639999999998</v>
      </c>
      <c r="X498">
        <v>3.0645859999999998</v>
      </c>
      <c r="Y498">
        <v>2.6876609999999999</v>
      </c>
      <c r="Z498">
        <v>2.4772509999999999</v>
      </c>
      <c r="AA498">
        <v>2.264418</v>
      </c>
      <c r="AB498">
        <v>2.0990099999999998</v>
      </c>
      <c r="AC498">
        <v>1.9483539999999999</v>
      </c>
      <c r="AD498">
        <v>-0.1468083</v>
      </c>
      <c r="AE498">
        <v>-0.1153884</v>
      </c>
      <c r="AF498">
        <v>-0.1159867</v>
      </c>
      <c r="AG498">
        <v>-9.5469999999999999E-2</v>
      </c>
      <c r="AH498">
        <v>-9.5230999999999996E-2</v>
      </c>
      <c r="AI498">
        <v>-9.0559500000000001E-2</v>
      </c>
      <c r="AJ498">
        <v>2.6277200000000001E-2</v>
      </c>
      <c r="AK498">
        <v>-2.0239500000000001E-2</v>
      </c>
      <c r="AL498">
        <v>6.0661999999999999E-3</v>
      </c>
      <c r="AM498">
        <v>-3.2712000000000001E-3</v>
      </c>
      <c r="AN498">
        <v>-3.2951999999999999E-3</v>
      </c>
      <c r="AO498">
        <v>-1.3973899999999999E-2</v>
      </c>
      <c r="AP498">
        <v>-1.6156400000000001E-2</v>
      </c>
      <c r="AQ498">
        <v>-7.4364000000000001E-3</v>
      </c>
      <c r="AR498">
        <v>-5.0346799999999997E-2</v>
      </c>
      <c r="AS498">
        <v>-1.88106E-2</v>
      </c>
      <c r="AT498">
        <v>3.8856300000000003E-2</v>
      </c>
      <c r="AU498">
        <v>-6.1521899999999997E-2</v>
      </c>
      <c r="AV498">
        <v>-9.3227199999999996E-2</v>
      </c>
      <c r="AW498">
        <v>-5.8271400000000001E-2</v>
      </c>
      <c r="AX498">
        <v>-0.1025095</v>
      </c>
      <c r="AY498">
        <v>-0.102296</v>
      </c>
      <c r="AZ498">
        <v>-0.1056243</v>
      </c>
      <c r="BA498">
        <v>-0.1093954</v>
      </c>
      <c r="BB498">
        <v>-0.1225207</v>
      </c>
      <c r="BC498">
        <v>-9.3426099999999998E-2</v>
      </c>
      <c r="BD498">
        <v>-9.56481E-2</v>
      </c>
      <c r="BE498">
        <v>-7.3665400000000006E-2</v>
      </c>
      <c r="BF498">
        <v>-7.3252800000000007E-2</v>
      </c>
      <c r="BG498">
        <v>-6.6863300000000001E-2</v>
      </c>
      <c r="BH498">
        <v>6.0889400000000003E-2</v>
      </c>
      <c r="BI498">
        <v>1.2951600000000001E-2</v>
      </c>
      <c r="BJ498">
        <v>4.6736699999999999E-2</v>
      </c>
      <c r="BK498">
        <v>3.9755100000000002E-2</v>
      </c>
      <c r="BL498">
        <v>4.4862800000000001E-2</v>
      </c>
      <c r="BM498">
        <v>3.25581E-2</v>
      </c>
      <c r="BN498">
        <v>2.65899E-2</v>
      </c>
      <c r="BO498">
        <v>3.3643699999999999E-2</v>
      </c>
      <c r="BP498">
        <v>-5.2728999999999996E-3</v>
      </c>
      <c r="BQ498">
        <v>2.6534499999999999E-2</v>
      </c>
      <c r="BR498">
        <v>8.1846600000000005E-2</v>
      </c>
      <c r="BS498">
        <v>-1.7855300000000001E-2</v>
      </c>
      <c r="BT498">
        <v>-5.6272700000000002E-2</v>
      </c>
      <c r="BU498">
        <v>-2.1148799999999999E-2</v>
      </c>
      <c r="BV498">
        <v>-6.9560300000000005E-2</v>
      </c>
      <c r="BW498">
        <v>-7.2318099999999996E-2</v>
      </c>
      <c r="BX498">
        <v>-7.8118599999999996E-2</v>
      </c>
      <c r="BY498">
        <v>-8.3928000000000003E-2</v>
      </c>
      <c r="BZ498">
        <v>-0.10569919999999999</v>
      </c>
      <c r="CA498">
        <v>-7.8215099999999996E-2</v>
      </c>
      <c r="CB498">
        <v>-8.1561700000000001E-2</v>
      </c>
      <c r="CC498">
        <v>-5.8563499999999998E-2</v>
      </c>
      <c r="CD498">
        <v>-5.8030699999999998E-2</v>
      </c>
      <c r="CE498">
        <v>-5.0451500000000003E-2</v>
      </c>
      <c r="CF498">
        <v>8.4861699999999998E-2</v>
      </c>
      <c r="CG498">
        <v>3.5939699999999998E-2</v>
      </c>
      <c r="CH498">
        <v>7.4904899999999996E-2</v>
      </c>
      <c r="CI498">
        <v>6.9554900000000003E-2</v>
      </c>
      <c r="CJ498">
        <v>7.8216800000000003E-2</v>
      </c>
      <c r="CK498">
        <v>6.4785899999999993E-2</v>
      </c>
      <c r="CL498">
        <v>5.61959E-2</v>
      </c>
      <c r="CM498">
        <v>6.2095600000000001E-2</v>
      </c>
      <c r="CN498">
        <v>2.5945200000000002E-2</v>
      </c>
      <c r="CO498">
        <v>5.7940400000000003E-2</v>
      </c>
      <c r="CP498">
        <v>0.1116216</v>
      </c>
      <c r="CQ498">
        <v>1.2388100000000001E-2</v>
      </c>
      <c r="CR498">
        <v>-3.0678199999999999E-2</v>
      </c>
      <c r="CS498">
        <v>4.5621999999999998E-3</v>
      </c>
      <c r="CT498">
        <v>-4.6739799999999998E-2</v>
      </c>
      <c r="CU498">
        <v>-5.15556E-2</v>
      </c>
      <c r="CV498">
        <v>-5.9068299999999997E-2</v>
      </c>
      <c r="CW498">
        <v>-6.6289299999999995E-2</v>
      </c>
      <c r="CX498">
        <v>-8.8877700000000004E-2</v>
      </c>
      <c r="CY498">
        <v>-6.3004099999999993E-2</v>
      </c>
      <c r="CZ498">
        <v>-6.7475300000000002E-2</v>
      </c>
      <c r="DA498">
        <v>-4.3461699999999999E-2</v>
      </c>
      <c r="DB498">
        <v>-4.2808699999999998E-2</v>
      </c>
      <c r="DC498">
        <v>-3.4039600000000003E-2</v>
      </c>
      <c r="DD498">
        <v>0.1088341</v>
      </c>
      <c r="DE498">
        <v>5.8927800000000002E-2</v>
      </c>
      <c r="DF498">
        <v>0.1030731</v>
      </c>
      <c r="DG498">
        <v>9.9354799999999993E-2</v>
      </c>
      <c r="DH498">
        <v>0.1115709</v>
      </c>
      <c r="DI498">
        <v>9.7013799999999997E-2</v>
      </c>
      <c r="DJ498">
        <v>8.58019E-2</v>
      </c>
      <c r="DK498">
        <v>9.0547600000000006E-2</v>
      </c>
      <c r="DL498">
        <v>5.71633E-2</v>
      </c>
      <c r="DM498">
        <v>8.9346400000000006E-2</v>
      </c>
      <c r="DN498">
        <v>0.14139650000000001</v>
      </c>
      <c r="DO498">
        <v>4.26314E-2</v>
      </c>
      <c r="DP498">
        <v>-5.0835999999999998E-3</v>
      </c>
      <c r="DQ498">
        <v>3.02732E-2</v>
      </c>
      <c r="DR498">
        <v>-2.3919300000000001E-2</v>
      </c>
      <c r="DS498">
        <v>-3.0793000000000001E-2</v>
      </c>
      <c r="DT498">
        <v>-4.0017999999999998E-2</v>
      </c>
      <c r="DU498">
        <v>-4.8650600000000002E-2</v>
      </c>
      <c r="DV498">
        <v>-6.4590099999999998E-2</v>
      </c>
      <c r="DW498">
        <v>-4.1041800000000003E-2</v>
      </c>
      <c r="DX498">
        <v>-4.7136699999999997E-2</v>
      </c>
      <c r="DY498">
        <v>-2.1656999999999999E-2</v>
      </c>
      <c r="DZ498">
        <v>-2.0830499999999998E-2</v>
      </c>
      <c r="EA498">
        <v>-1.0343400000000001E-2</v>
      </c>
      <c r="EB498">
        <v>0.1434463</v>
      </c>
      <c r="EC498">
        <v>9.2118900000000004E-2</v>
      </c>
      <c r="ED498">
        <v>0.1437435</v>
      </c>
      <c r="EE498">
        <v>0.14238100000000001</v>
      </c>
      <c r="EF498">
        <v>0.15972890000000001</v>
      </c>
      <c r="EG498">
        <v>0.1435458</v>
      </c>
      <c r="EH498">
        <v>0.1285482</v>
      </c>
      <c r="EI498">
        <v>0.13162769999999999</v>
      </c>
      <c r="EJ498">
        <v>0.1022373</v>
      </c>
      <c r="EK498">
        <v>0.13469149999999999</v>
      </c>
      <c r="EL498">
        <v>0.18438679999999999</v>
      </c>
      <c r="EM498">
        <v>8.6298E-2</v>
      </c>
      <c r="EN498">
        <v>3.1870900000000001E-2</v>
      </c>
      <c r="EO498">
        <v>6.7395800000000006E-2</v>
      </c>
      <c r="EP498">
        <v>9.0299000000000004E-3</v>
      </c>
      <c r="EQ498">
        <v>-8.1510000000000003E-4</v>
      </c>
      <c r="ER498">
        <v>-1.25124E-2</v>
      </c>
      <c r="ES498">
        <v>-2.3183100000000002E-2</v>
      </c>
      <c r="ET498">
        <v>59.587789999999998</v>
      </c>
      <c r="EU498">
        <v>58.497320000000002</v>
      </c>
      <c r="EV498">
        <v>57.550089999999997</v>
      </c>
      <c r="EW498">
        <v>56.685780000000001</v>
      </c>
      <c r="EX498">
        <v>55.98095</v>
      </c>
      <c r="EY498">
        <v>55.448430000000002</v>
      </c>
      <c r="EZ498">
        <v>55.620710000000003</v>
      </c>
      <c r="FA498">
        <v>58.386519999999997</v>
      </c>
      <c r="FB498">
        <v>61.887880000000003</v>
      </c>
      <c r="FC498">
        <v>65.154560000000004</v>
      </c>
      <c r="FD498">
        <v>68.340329999999994</v>
      </c>
      <c r="FE498">
        <v>71.112049999999996</v>
      </c>
      <c r="FF498">
        <v>73.08954</v>
      </c>
      <c r="FG498">
        <v>74.615009999999998</v>
      </c>
      <c r="FH498">
        <v>75.589939999999999</v>
      </c>
      <c r="FI498">
        <v>75.588459999999998</v>
      </c>
      <c r="FJ498">
        <v>74.996089999999995</v>
      </c>
      <c r="FK498">
        <v>73.541499999999999</v>
      </c>
      <c r="FL498">
        <v>71.305369999999996</v>
      </c>
      <c r="FM498">
        <v>68.123760000000004</v>
      </c>
      <c r="FN498">
        <v>65.150599999999997</v>
      </c>
      <c r="FO498">
        <v>63.170740000000002</v>
      </c>
      <c r="FP498">
        <v>61.60669</v>
      </c>
      <c r="FQ498">
        <v>60.30986</v>
      </c>
      <c r="FR498">
        <v>2.6983699999999999E-2</v>
      </c>
      <c r="FS498">
        <v>3.3930700000000001E-2</v>
      </c>
      <c r="FT498">
        <v>4.5712000000000003E-2</v>
      </c>
    </row>
    <row r="499" spans="1:176" x14ac:dyDescent="0.2">
      <c r="A499" t="s">
        <v>1</v>
      </c>
      <c r="B499" t="s">
        <v>1</v>
      </c>
      <c r="C499" t="s">
        <v>206</v>
      </c>
      <c r="D499" t="s">
        <v>245</v>
      </c>
      <c r="E499">
        <v>2226</v>
      </c>
      <c r="F499">
        <v>2.008359</v>
      </c>
      <c r="G499">
        <v>1.8545309999999999</v>
      </c>
      <c r="H499">
        <v>1.804079</v>
      </c>
      <c r="I499">
        <v>1.85354</v>
      </c>
      <c r="J499">
        <v>1.9916160000000001</v>
      </c>
      <c r="K499">
        <v>2.40177</v>
      </c>
      <c r="L499">
        <v>3.520931</v>
      </c>
      <c r="M499">
        <v>4.6137240000000004</v>
      </c>
      <c r="N499">
        <v>5.5343619999999998</v>
      </c>
      <c r="O499">
        <v>6.2903440000000002</v>
      </c>
      <c r="P499">
        <v>6.6836460000000004</v>
      </c>
      <c r="Q499">
        <v>6.9628579999999998</v>
      </c>
      <c r="R499">
        <v>6.9397289999999998</v>
      </c>
      <c r="S499">
        <v>7.3147320000000002</v>
      </c>
      <c r="T499">
        <v>7.2272230000000004</v>
      </c>
      <c r="U499">
        <v>6.8453410000000003</v>
      </c>
      <c r="V499">
        <v>5.7138720000000003</v>
      </c>
      <c r="W499">
        <v>4.3768320000000003</v>
      </c>
      <c r="X499">
        <v>3.4591240000000001</v>
      </c>
      <c r="Y499">
        <v>3.0214400000000001</v>
      </c>
      <c r="Z499">
        <v>2.7455029999999998</v>
      </c>
      <c r="AA499">
        <v>2.4991479999999999</v>
      </c>
      <c r="AB499">
        <v>2.3550580000000001</v>
      </c>
      <c r="AC499">
        <v>2.1941790000000001</v>
      </c>
      <c r="AD499">
        <v>-7.3954199999999998E-2</v>
      </c>
      <c r="AE499">
        <v>-9.5687099999999997E-2</v>
      </c>
      <c r="AF499">
        <v>-9.9540699999999996E-2</v>
      </c>
      <c r="AG499">
        <v>-5.34812E-2</v>
      </c>
      <c r="AH499">
        <v>-6.7288399999999998E-2</v>
      </c>
      <c r="AI499">
        <v>-5.3957100000000001E-2</v>
      </c>
      <c r="AJ499">
        <v>5.0248000000000001E-2</v>
      </c>
      <c r="AK499">
        <v>-9.4624600000000003E-2</v>
      </c>
      <c r="AL499">
        <v>-8.1018400000000004E-2</v>
      </c>
      <c r="AM499">
        <v>-6.3918799999999998E-2</v>
      </c>
      <c r="AN499">
        <v>-5.9769299999999997E-2</v>
      </c>
      <c r="AO499">
        <v>-3.8150900000000001E-2</v>
      </c>
      <c r="AP499">
        <v>-3.95736E-2</v>
      </c>
      <c r="AQ499">
        <v>-2.0084000000000001E-2</v>
      </c>
      <c r="AR499">
        <v>-9.5231899999999994E-2</v>
      </c>
      <c r="AS499">
        <v>1.21957E-2</v>
      </c>
      <c r="AT499">
        <v>8.9485499999999996E-2</v>
      </c>
      <c r="AU499">
        <v>-5.1948000000000001E-2</v>
      </c>
      <c r="AV499">
        <v>-0.15080360000000001</v>
      </c>
      <c r="AW499">
        <v>-0.13458339999999999</v>
      </c>
      <c r="AX499">
        <v>-0.15862380000000001</v>
      </c>
      <c r="AY499">
        <v>-0.14592250000000001</v>
      </c>
      <c r="AZ499">
        <v>-0.1059358</v>
      </c>
      <c r="BA499">
        <v>-0.1028259</v>
      </c>
      <c r="BB499">
        <v>-4.9666599999999998E-2</v>
      </c>
      <c r="BC499">
        <v>-7.3724899999999996E-2</v>
      </c>
      <c r="BD499">
        <v>-7.92022E-2</v>
      </c>
      <c r="BE499">
        <v>-3.1676500000000003E-2</v>
      </c>
      <c r="BF499">
        <v>-4.5310200000000002E-2</v>
      </c>
      <c r="BG499">
        <v>-3.02609E-2</v>
      </c>
      <c r="BH499">
        <v>8.48603E-2</v>
      </c>
      <c r="BI499">
        <v>-6.1433500000000002E-2</v>
      </c>
      <c r="BJ499">
        <v>-4.0348000000000002E-2</v>
      </c>
      <c r="BK499">
        <v>-2.0892600000000001E-2</v>
      </c>
      <c r="BL499">
        <v>-1.16113E-2</v>
      </c>
      <c r="BM499">
        <v>8.3811000000000007E-3</v>
      </c>
      <c r="BN499">
        <v>3.1727999999999999E-3</v>
      </c>
      <c r="BO499">
        <v>2.09961E-2</v>
      </c>
      <c r="BP499">
        <v>-5.0157899999999998E-2</v>
      </c>
      <c r="BQ499">
        <v>5.7540899999999999E-2</v>
      </c>
      <c r="BR499">
        <v>0.1324758</v>
      </c>
      <c r="BS499">
        <v>-8.2813999999999995E-3</v>
      </c>
      <c r="BT499">
        <v>-0.11384909999999999</v>
      </c>
      <c r="BU499">
        <v>-9.74608E-2</v>
      </c>
      <c r="BV499">
        <v>-0.1256746</v>
      </c>
      <c r="BW499">
        <v>-0.1159447</v>
      </c>
      <c r="BX499">
        <v>-7.8430200000000005E-2</v>
      </c>
      <c r="BY499">
        <v>-7.7358499999999997E-2</v>
      </c>
      <c r="BZ499">
        <v>-3.2845100000000002E-2</v>
      </c>
      <c r="CA499">
        <v>-5.8513799999999998E-2</v>
      </c>
      <c r="CB499">
        <v>-6.5115699999999999E-2</v>
      </c>
      <c r="CC499">
        <v>-1.6574700000000001E-2</v>
      </c>
      <c r="CD499">
        <v>-3.00881E-2</v>
      </c>
      <c r="CE499">
        <v>-1.3849E-2</v>
      </c>
      <c r="CF499">
        <v>0.1088326</v>
      </c>
      <c r="CG499">
        <v>-3.8445399999999998E-2</v>
      </c>
      <c r="CH499">
        <v>-1.2179799999999999E-2</v>
      </c>
      <c r="CI499">
        <v>8.9072999999999999E-3</v>
      </c>
      <c r="CJ499">
        <v>2.17427E-2</v>
      </c>
      <c r="CK499">
        <v>4.0608999999999999E-2</v>
      </c>
      <c r="CL499">
        <v>3.2778700000000001E-2</v>
      </c>
      <c r="CM499">
        <v>4.9447999999999999E-2</v>
      </c>
      <c r="CN499">
        <v>-1.89398E-2</v>
      </c>
      <c r="CO499">
        <v>8.8946800000000006E-2</v>
      </c>
      <c r="CP499">
        <v>0.1622508</v>
      </c>
      <c r="CQ499">
        <v>2.1961899999999999E-2</v>
      </c>
      <c r="CR499">
        <v>-8.82545E-2</v>
      </c>
      <c r="CS499">
        <v>-7.1749800000000002E-2</v>
      </c>
      <c r="CT499">
        <v>-0.1028541</v>
      </c>
      <c r="CU499">
        <v>-9.5182100000000006E-2</v>
      </c>
      <c r="CV499">
        <v>-5.9379899999999999E-2</v>
      </c>
      <c r="CW499">
        <v>-5.9719800000000003E-2</v>
      </c>
      <c r="CX499">
        <v>-1.6023599999999999E-2</v>
      </c>
      <c r="CY499">
        <v>-4.3302800000000002E-2</v>
      </c>
      <c r="CZ499">
        <v>-5.10293E-2</v>
      </c>
      <c r="DA499">
        <v>-1.4728E-3</v>
      </c>
      <c r="DB499">
        <v>-1.48661E-2</v>
      </c>
      <c r="DC499">
        <v>2.5628000000000001E-3</v>
      </c>
      <c r="DD499">
        <v>0.1328049</v>
      </c>
      <c r="DE499">
        <v>-1.54573E-2</v>
      </c>
      <c r="DF499">
        <v>1.59884E-2</v>
      </c>
      <c r="DG499">
        <v>3.8707100000000001E-2</v>
      </c>
      <c r="DH499">
        <v>5.5096800000000001E-2</v>
      </c>
      <c r="DI499">
        <v>7.2836799999999993E-2</v>
      </c>
      <c r="DJ499">
        <v>6.2384700000000001E-2</v>
      </c>
      <c r="DK499">
        <v>7.7899999999999997E-2</v>
      </c>
      <c r="DL499">
        <v>1.2278300000000001E-2</v>
      </c>
      <c r="DM499">
        <v>0.1203528</v>
      </c>
      <c r="DN499">
        <v>0.19202569999999999</v>
      </c>
      <c r="DO499">
        <v>5.2205300000000003E-2</v>
      </c>
      <c r="DP499">
        <v>-6.2659999999999993E-2</v>
      </c>
      <c r="DQ499">
        <v>-4.6038799999999998E-2</v>
      </c>
      <c r="DR499">
        <v>-8.0033599999999996E-2</v>
      </c>
      <c r="DS499">
        <v>-7.44195E-2</v>
      </c>
      <c r="DT499">
        <v>-4.03296E-2</v>
      </c>
      <c r="DU499">
        <v>-4.2081100000000003E-2</v>
      </c>
      <c r="DV499">
        <v>8.2640000000000005E-3</v>
      </c>
      <c r="DW499">
        <v>-2.1340499999999998E-2</v>
      </c>
      <c r="DX499">
        <v>-3.0690700000000001E-2</v>
      </c>
      <c r="DY499">
        <v>2.0331800000000001E-2</v>
      </c>
      <c r="DZ499">
        <v>7.1120999999999997E-3</v>
      </c>
      <c r="EA499">
        <v>2.6259000000000001E-2</v>
      </c>
      <c r="EB499">
        <v>0.16741719999999999</v>
      </c>
      <c r="EC499">
        <v>1.7733800000000001E-2</v>
      </c>
      <c r="ED499">
        <v>5.6658899999999998E-2</v>
      </c>
      <c r="EE499">
        <v>8.1733399999999998E-2</v>
      </c>
      <c r="EF499">
        <v>0.10325479999999999</v>
      </c>
      <c r="EG499">
        <v>0.1193688</v>
      </c>
      <c r="EH499">
        <v>0.105131</v>
      </c>
      <c r="EI499">
        <v>0.11898010000000001</v>
      </c>
      <c r="EJ499">
        <v>5.7352300000000002E-2</v>
      </c>
      <c r="EK499">
        <v>0.16569790000000001</v>
      </c>
      <c r="EL499">
        <v>0.235016</v>
      </c>
      <c r="EM499">
        <v>9.5871899999999996E-2</v>
      </c>
      <c r="EN499">
        <v>-2.5705499999999999E-2</v>
      </c>
      <c r="EO499">
        <v>-8.9162000000000009E-3</v>
      </c>
      <c r="EP499">
        <v>-4.7084399999999998E-2</v>
      </c>
      <c r="EQ499">
        <v>-4.4441700000000001E-2</v>
      </c>
      <c r="ER499">
        <v>-1.2824E-2</v>
      </c>
      <c r="ES499">
        <v>-1.6613599999999999E-2</v>
      </c>
      <c r="ET499">
        <v>66.150720000000007</v>
      </c>
      <c r="EU499">
        <v>64.933340000000001</v>
      </c>
      <c r="EV499">
        <v>63.905450000000002</v>
      </c>
      <c r="EW499">
        <v>62.807119999999998</v>
      </c>
      <c r="EX499">
        <v>61.840699999999998</v>
      </c>
      <c r="EY499">
        <v>61.172910000000002</v>
      </c>
      <c r="EZ499">
        <v>61.313769999999998</v>
      </c>
      <c r="FA499">
        <v>65.593289999999996</v>
      </c>
      <c r="FB499">
        <v>71.361199999999997</v>
      </c>
      <c r="FC499">
        <v>77.044169999999994</v>
      </c>
      <c r="FD499">
        <v>81.612660000000005</v>
      </c>
      <c r="FE499">
        <v>85.758049999999997</v>
      </c>
      <c r="FF499">
        <v>88.378249999999994</v>
      </c>
      <c r="FG499">
        <v>91.003720000000001</v>
      </c>
      <c r="FH499">
        <v>92.270499999999998</v>
      </c>
      <c r="FI499">
        <v>92.418620000000004</v>
      </c>
      <c r="FJ499">
        <v>91.442989999999995</v>
      </c>
      <c r="FK499">
        <v>90.443629999999999</v>
      </c>
      <c r="FL499">
        <v>87.940960000000004</v>
      </c>
      <c r="FM499">
        <v>83.247579999999999</v>
      </c>
      <c r="FN499">
        <v>78.829409999999996</v>
      </c>
      <c r="FO499">
        <v>75.904719999999998</v>
      </c>
      <c r="FP499">
        <v>73.142309999999995</v>
      </c>
      <c r="FQ499">
        <v>70.741330000000005</v>
      </c>
      <c r="FR499">
        <v>2.6983699999999999E-2</v>
      </c>
      <c r="FS499">
        <v>3.3930700000000001E-2</v>
      </c>
      <c r="FT499">
        <v>4.5712000000000003E-2</v>
      </c>
    </row>
    <row r="500" spans="1:176" x14ac:dyDescent="0.2">
      <c r="A500" t="s">
        <v>1</v>
      </c>
      <c r="B500" t="s">
        <v>1</v>
      </c>
      <c r="C500" t="s">
        <v>206</v>
      </c>
      <c r="D500" t="s">
        <v>248</v>
      </c>
      <c r="E500">
        <v>2226</v>
      </c>
      <c r="F500">
        <v>1.7453590000000001</v>
      </c>
      <c r="G500">
        <v>1.71872</v>
      </c>
      <c r="H500">
        <v>1.7215240000000001</v>
      </c>
      <c r="I500">
        <v>1.787391</v>
      </c>
      <c r="J500">
        <v>1.895221</v>
      </c>
      <c r="K500">
        <v>2.3945210000000001</v>
      </c>
      <c r="L500">
        <v>3.3999250000000001</v>
      </c>
      <c r="M500">
        <v>4.5359879999999997</v>
      </c>
      <c r="N500">
        <v>5.5303269999999998</v>
      </c>
      <c r="O500">
        <v>6.0162810000000002</v>
      </c>
      <c r="P500">
        <v>6.1410330000000002</v>
      </c>
      <c r="Q500">
        <v>6.0622210000000001</v>
      </c>
      <c r="R500">
        <v>5.79101</v>
      </c>
      <c r="S500">
        <v>5.9416209999999996</v>
      </c>
      <c r="T500">
        <v>5.7825749999999996</v>
      </c>
      <c r="U500">
        <v>5.1984149999999998</v>
      </c>
      <c r="V500">
        <v>4.3258809999999999</v>
      </c>
      <c r="W500">
        <v>3.412674</v>
      </c>
      <c r="X500">
        <v>2.875048</v>
      </c>
      <c r="Y500">
        <v>2.5285950000000001</v>
      </c>
      <c r="Z500">
        <v>2.2724989999999998</v>
      </c>
      <c r="AA500">
        <v>2.1335350000000002</v>
      </c>
      <c r="AB500">
        <v>2.0077250000000002</v>
      </c>
      <c r="AC500">
        <v>1.8733649999999999</v>
      </c>
      <c r="AD500">
        <v>-7.2204299999999999E-2</v>
      </c>
      <c r="AE500">
        <v>-5.4532999999999998E-2</v>
      </c>
      <c r="AF500">
        <v>-4.9473400000000001E-2</v>
      </c>
      <c r="AG500">
        <v>-3.34005E-2</v>
      </c>
      <c r="AH500">
        <v>-4.5913799999999998E-2</v>
      </c>
      <c r="AI500">
        <v>-4.6198799999999998E-2</v>
      </c>
      <c r="AJ500">
        <v>-3.2158199999999998E-2</v>
      </c>
      <c r="AK500">
        <v>-8.4440799999999996E-2</v>
      </c>
      <c r="AL500">
        <v>-9.13104E-2</v>
      </c>
      <c r="AM500">
        <v>-0.1030216</v>
      </c>
      <c r="AN500">
        <v>-0.1646339</v>
      </c>
      <c r="AO500">
        <v>-0.16232089999999999</v>
      </c>
      <c r="AP500">
        <v>-0.1395632</v>
      </c>
      <c r="AQ500">
        <v>-0.1205301</v>
      </c>
      <c r="AR500">
        <v>-0.10519679999999999</v>
      </c>
      <c r="AS500">
        <v>-9.1734200000000002E-2</v>
      </c>
      <c r="AT500">
        <v>-1.9651399999999999E-2</v>
      </c>
      <c r="AU500">
        <v>-4.0024900000000002E-2</v>
      </c>
      <c r="AV500">
        <v>-1.1998E-2</v>
      </c>
      <c r="AW500">
        <v>-2.18713E-2</v>
      </c>
      <c r="AX500">
        <v>-8.0222000000000002E-2</v>
      </c>
      <c r="AY500">
        <v>-5.27754E-2</v>
      </c>
      <c r="AZ500">
        <v>-4.8034100000000003E-2</v>
      </c>
      <c r="BA500">
        <v>-4.1433600000000001E-2</v>
      </c>
      <c r="BB500">
        <v>-5.8236700000000002E-2</v>
      </c>
      <c r="BC500">
        <v>-4.0900300000000001E-2</v>
      </c>
      <c r="BD500">
        <v>-3.63565E-2</v>
      </c>
      <c r="BE500">
        <v>-1.9505499999999999E-2</v>
      </c>
      <c r="BF500">
        <v>-3.16735E-2</v>
      </c>
      <c r="BG500">
        <v>-2.9425199999999999E-2</v>
      </c>
      <c r="BH500">
        <v>-1.42209E-2</v>
      </c>
      <c r="BI500">
        <v>-5.9850800000000003E-2</v>
      </c>
      <c r="BJ500">
        <v>-6.2925700000000001E-2</v>
      </c>
      <c r="BK500">
        <v>-7.4211100000000002E-2</v>
      </c>
      <c r="BL500">
        <v>-0.1366898</v>
      </c>
      <c r="BM500">
        <v>-0.13612930000000001</v>
      </c>
      <c r="BN500">
        <v>-0.11411590000000001</v>
      </c>
      <c r="BO500">
        <v>-9.4662099999999999E-2</v>
      </c>
      <c r="BP500">
        <v>-7.9601599999999995E-2</v>
      </c>
      <c r="BQ500">
        <v>-6.6025799999999996E-2</v>
      </c>
      <c r="BR500">
        <v>5.8098000000000004E-3</v>
      </c>
      <c r="BS500">
        <v>-1.1817599999999999E-2</v>
      </c>
      <c r="BT500">
        <v>1.9414799999999999E-2</v>
      </c>
      <c r="BU500">
        <v>-2.8600000000000001E-5</v>
      </c>
      <c r="BV500">
        <v>-6.1442400000000001E-2</v>
      </c>
      <c r="BW500">
        <v>-3.4887799999999997E-2</v>
      </c>
      <c r="BX500">
        <v>-3.2555800000000003E-2</v>
      </c>
      <c r="BY500">
        <v>-2.7261799999999999E-2</v>
      </c>
      <c r="BZ500">
        <v>-4.85627E-2</v>
      </c>
      <c r="CA500">
        <v>-3.1458399999999997E-2</v>
      </c>
      <c r="CB500">
        <v>-2.7271799999999999E-2</v>
      </c>
      <c r="CC500">
        <v>-9.8817999999999996E-3</v>
      </c>
      <c r="CD500">
        <v>-2.1810800000000002E-2</v>
      </c>
      <c r="CE500">
        <v>-1.7807900000000002E-2</v>
      </c>
      <c r="CF500">
        <v>-1.7975999999999999E-3</v>
      </c>
      <c r="CG500">
        <v>-4.2819900000000001E-2</v>
      </c>
      <c r="CH500">
        <v>-4.3266499999999999E-2</v>
      </c>
      <c r="CI500">
        <v>-5.4257100000000003E-2</v>
      </c>
      <c r="CJ500">
        <v>-0.1173358</v>
      </c>
      <c r="CK500">
        <v>-0.1179892</v>
      </c>
      <c r="CL500">
        <v>-9.6491199999999999E-2</v>
      </c>
      <c r="CM500">
        <v>-7.6745999999999995E-2</v>
      </c>
      <c r="CN500">
        <v>-6.1874400000000003E-2</v>
      </c>
      <c r="CO500">
        <v>-4.8220300000000001E-2</v>
      </c>
      <c r="CP500">
        <v>2.3444099999999999E-2</v>
      </c>
      <c r="CQ500">
        <v>7.7187000000000002E-3</v>
      </c>
      <c r="CR500">
        <v>4.1171300000000001E-2</v>
      </c>
      <c r="CS500">
        <v>1.50995E-2</v>
      </c>
      <c r="CT500">
        <v>-4.8435699999999998E-2</v>
      </c>
      <c r="CU500">
        <v>-2.2499000000000002E-2</v>
      </c>
      <c r="CV500">
        <v>-2.18356E-2</v>
      </c>
      <c r="CW500">
        <v>-1.74465E-2</v>
      </c>
      <c r="CX500">
        <v>-3.8888800000000001E-2</v>
      </c>
      <c r="CY500">
        <v>-2.2016500000000001E-2</v>
      </c>
      <c r="CZ500">
        <v>-1.8187100000000001E-2</v>
      </c>
      <c r="DA500">
        <v>-2.5819999999999999E-4</v>
      </c>
      <c r="DB500">
        <v>-1.1948E-2</v>
      </c>
      <c r="DC500">
        <v>-6.1906000000000001E-3</v>
      </c>
      <c r="DD500">
        <v>1.06257E-2</v>
      </c>
      <c r="DE500">
        <v>-2.57889E-2</v>
      </c>
      <c r="DF500">
        <v>-2.3607400000000001E-2</v>
      </c>
      <c r="DG500">
        <v>-3.4303E-2</v>
      </c>
      <c r="DH500">
        <v>-9.7981799999999994E-2</v>
      </c>
      <c r="DI500">
        <v>-9.9848999999999993E-2</v>
      </c>
      <c r="DJ500">
        <v>-7.8866500000000006E-2</v>
      </c>
      <c r="DK500">
        <v>-5.883E-2</v>
      </c>
      <c r="DL500">
        <v>-4.4147199999999998E-2</v>
      </c>
      <c r="DM500">
        <v>-3.0414699999999999E-2</v>
      </c>
      <c r="DN500">
        <v>4.1078400000000001E-2</v>
      </c>
      <c r="DO500">
        <v>2.7255000000000001E-2</v>
      </c>
      <c r="DP500">
        <v>6.2927700000000003E-2</v>
      </c>
      <c r="DQ500">
        <v>3.02277E-2</v>
      </c>
      <c r="DR500">
        <v>-3.5429000000000002E-2</v>
      </c>
      <c r="DS500">
        <v>-1.01101E-2</v>
      </c>
      <c r="DT500">
        <v>-1.1115399999999999E-2</v>
      </c>
      <c r="DU500">
        <v>-7.6312000000000003E-3</v>
      </c>
      <c r="DV500">
        <v>-2.4921100000000002E-2</v>
      </c>
      <c r="DW500">
        <v>-8.3838999999999997E-3</v>
      </c>
      <c r="DX500">
        <v>-5.0702000000000004E-3</v>
      </c>
      <c r="DY500">
        <v>1.3636799999999999E-2</v>
      </c>
      <c r="DZ500">
        <v>2.2921999999999999E-3</v>
      </c>
      <c r="EA500">
        <v>1.0582899999999999E-2</v>
      </c>
      <c r="EB500">
        <v>2.8563000000000002E-2</v>
      </c>
      <c r="EC500">
        <v>-1.199E-3</v>
      </c>
      <c r="ED500">
        <v>4.7772999999999999E-3</v>
      </c>
      <c r="EE500">
        <v>-5.4925E-3</v>
      </c>
      <c r="EF500">
        <v>-7.0037699999999994E-2</v>
      </c>
      <c r="EG500">
        <v>-7.3657500000000001E-2</v>
      </c>
      <c r="EH500">
        <v>-5.3419300000000003E-2</v>
      </c>
      <c r="EI500">
        <v>-3.2961999999999998E-2</v>
      </c>
      <c r="EJ500">
        <v>-1.8551999999999999E-2</v>
      </c>
      <c r="EK500">
        <v>-4.7063000000000001E-3</v>
      </c>
      <c r="EL500">
        <v>6.6539600000000004E-2</v>
      </c>
      <c r="EM500">
        <v>5.5462200000000003E-2</v>
      </c>
      <c r="EN500">
        <v>9.4340499999999994E-2</v>
      </c>
      <c r="EO500">
        <v>5.2070400000000003E-2</v>
      </c>
      <c r="EP500">
        <v>-1.6649400000000002E-2</v>
      </c>
      <c r="EQ500">
        <v>7.7774999999999997E-3</v>
      </c>
      <c r="ER500">
        <v>4.3629000000000003E-3</v>
      </c>
      <c r="ES500">
        <v>6.5405999999999997E-3</v>
      </c>
      <c r="ET500">
        <v>51.473680000000002</v>
      </c>
      <c r="EU500">
        <v>50.76661</v>
      </c>
      <c r="EV500">
        <v>50.201039999999999</v>
      </c>
      <c r="EW500">
        <v>49.672690000000003</v>
      </c>
      <c r="EX500">
        <v>49.187019999999997</v>
      </c>
      <c r="EY500">
        <v>48.84854</v>
      </c>
      <c r="EZ500">
        <v>48.575870000000002</v>
      </c>
      <c r="FA500">
        <v>49.720010000000002</v>
      </c>
      <c r="FB500">
        <v>53.264740000000003</v>
      </c>
      <c r="FC500">
        <v>56.992660000000001</v>
      </c>
      <c r="FD500">
        <v>60.22466</v>
      </c>
      <c r="FE500">
        <v>62.913110000000003</v>
      </c>
      <c r="FF500">
        <v>64.934520000000006</v>
      </c>
      <c r="FG500">
        <v>66.171930000000003</v>
      </c>
      <c r="FH500">
        <v>66.363399999999999</v>
      </c>
      <c r="FI500">
        <v>65.410319999999999</v>
      </c>
      <c r="FJ500">
        <v>63.224429999999998</v>
      </c>
      <c r="FK500">
        <v>60.438470000000002</v>
      </c>
      <c r="FL500">
        <v>58.343559999999997</v>
      </c>
      <c r="FM500">
        <v>56.590539999999997</v>
      </c>
      <c r="FN500">
        <v>55.186979999999998</v>
      </c>
      <c r="FO500">
        <v>54.029820000000001</v>
      </c>
      <c r="FP500">
        <v>52.999250000000004</v>
      </c>
      <c r="FQ500">
        <v>52.141750000000002</v>
      </c>
      <c r="FR500">
        <v>1.52008E-2</v>
      </c>
      <c r="FS500">
        <v>2.01088E-2</v>
      </c>
      <c r="FT500">
        <v>0</v>
      </c>
    </row>
    <row r="501" spans="1:176" x14ac:dyDescent="0.2">
      <c r="A501" t="s">
        <v>1</v>
      </c>
      <c r="B501" t="s">
        <v>1</v>
      </c>
      <c r="C501" t="s">
        <v>206</v>
      </c>
      <c r="D501" t="s">
        <v>251</v>
      </c>
      <c r="E501">
        <v>2226</v>
      </c>
      <c r="F501">
        <v>1.5263199999999999</v>
      </c>
      <c r="G501">
        <v>1.5122930000000001</v>
      </c>
      <c r="H501">
        <v>1.5894999999999999</v>
      </c>
      <c r="I501">
        <v>1.684458</v>
      </c>
      <c r="J501">
        <v>1.76651</v>
      </c>
      <c r="K501">
        <v>2.269107</v>
      </c>
      <c r="L501">
        <v>3.298143</v>
      </c>
      <c r="M501">
        <v>4.6511709999999997</v>
      </c>
      <c r="N501">
        <v>5.694261</v>
      </c>
      <c r="O501">
        <v>6.2169420000000004</v>
      </c>
      <c r="P501">
        <v>6.5037960000000004</v>
      </c>
      <c r="Q501">
        <v>6.2983419999999999</v>
      </c>
      <c r="R501">
        <v>5.9757389999999999</v>
      </c>
      <c r="S501">
        <v>6.2238439999999997</v>
      </c>
      <c r="T501">
        <v>6.078341</v>
      </c>
      <c r="U501">
        <v>5.4112989999999996</v>
      </c>
      <c r="V501">
        <v>4.4641390000000003</v>
      </c>
      <c r="W501">
        <v>3.5753689999999998</v>
      </c>
      <c r="X501">
        <v>2.9625979999999998</v>
      </c>
      <c r="Y501">
        <v>2.5507149999999998</v>
      </c>
      <c r="Z501">
        <v>2.3038419999999999</v>
      </c>
      <c r="AA501">
        <v>2.2040009999999999</v>
      </c>
      <c r="AB501">
        <v>2.082023</v>
      </c>
      <c r="AC501">
        <v>1.9084460000000001</v>
      </c>
      <c r="AD501">
        <v>-9.6765799999999999E-2</v>
      </c>
      <c r="AE501">
        <v>-7.7479199999999998E-2</v>
      </c>
      <c r="AF501">
        <v>-7.0581099999999994E-2</v>
      </c>
      <c r="AG501">
        <v>-6.8309300000000003E-2</v>
      </c>
      <c r="AH501">
        <v>-7.1793999999999997E-2</v>
      </c>
      <c r="AI501">
        <v>-6.9752400000000006E-2</v>
      </c>
      <c r="AJ501">
        <v>-6.0764499999999999E-2</v>
      </c>
      <c r="AK501">
        <v>-5.9569900000000002E-2</v>
      </c>
      <c r="AL501">
        <v>-6.7943799999999999E-2</v>
      </c>
      <c r="AM501">
        <v>-0.14307919999999999</v>
      </c>
      <c r="AN501">
        <v>-0.17070170000000001</v>
      </c>
      <c r="AO501">
        <v>-0.13573209999999999</v>
      </c>
      <c r="AP501">
        <v>-0.1180689</v>
      </c>
      <c r="AQ501">
        <v>-0.1008129</v>
      </c>
      <c r="AR501">
        <v>-0.1011116</v>
      </c>
      <c r="AS501">
        <v>-9.3940499999999996E-2</v>
      </c>
      <c r="AT501">
        <v>-2.7213299999999999E-2</v>
      </c>
      <c r="AU501">
        <v>-2.0364899999999998E-2</v>
      </c>
      <c r="AV501">
        <v>-1.4749099999999999E-2</v>
      </c>
      <c r="AW501">
        <v>-5.9587899999999999E-2</v>
      </c>
      <c r="AX501">
        <v>-0.1188813</v>
      </c>
      <c r="AY501">
        <v>-7.7926499999999996E-2</v>
      </c>
      <c r="AZ501">
        <v>-8.3651699999999996E-2</v>
      </c>
      <c r="BA501">
        <v>-9.6090999999999996E-2</v>
      </c>
      <c r="BB501">
        <v>-8.2798099999999999E-2</v>
      </c>
      <c r="BC501">
        <v>-6.38465E-2</v>
      </c>
      <c r="BD501">
        <v>-5.74642E-2</v>
      </c>
      <c r="BE501">
        <v>-5.4414299999999999E-2</v>
      </c>
      <c r="BF501">
        <v>-5.7553699999999999E-2</v>
      </c>
      <c r="BG501">
        <v>-5.2978900000000002E-2</v>
      </c>
      <c r="BH501">
        <v>-4.2827200000000003E-2</v>
      </c>
      <c r="BI501">
        <v>-3.4979900000000001E-2</v>
      </c>
      <c r="BJ501">
        <v>-3.95591E-2</v>
      </c>
      <c r="BK501">
        <v>-0.1142687</v>
      </c>
      <c r="BL501">
        <v>-0.14275760000000001</v>
      </c>
      <c r="BM501">
        <v>-0.1095406</v>
      </c>
      <c r="BN501">
        <v>-9.2621599999999998E-2</v>
      </c>
      <c r="BO501">
        <v>-7.4944999999999998E-2</v>
      </c>
      <c r="BP501">
        <v>-7.5516299999999995E-2</v>
      </c>
      <c r="BQ501">
        <v>-6.8232100000000004E-2</v>
      </c>
      <c r="BR501">
        <v>-1.7520999999999999E-3</v>
      </c>
      <c r="BS501">
        <v>7.8423999999999994E-3</v>
      </c>
      <c r="BT501">
        <v>1.66637E-2</v>
      </c>
      <c r="BU501">
        <v>-3.7745300000000002E-2</v>
      </c>
      <c r="BV501">
        <v>-0.1001017</v>
      </c>
      <c r="BW501">
        <v>-6.0039000000000002E-2</v>
      </c>
      <c r="BX501">
        <v>-6.8173499999999998E-2</v>
      </c>
      <c r="BY501">
        <v>-8.19193E-2</v>
      </c>
      <c r="BZ501">
        <v>-7.31242E-2</v>
      </c>
      <c r="CA501">
        <v>-5.4404599999999997E-2</v>
      </c>
      <c r="CB501">
        <v>-4.8379499999999999E-2</v>
      </c>
      <c r="CC501">
        <v>-4.47906E-2</v>
      </c>
      <c r="CD501">
        <v>-4.7690999999999997E-2</v>
      </c>
      <c r="CE501">
        <v>-4.1361599999999998E-2</v>
      </c>
      <c r="CF501">
        <v>-3.0403900000000001E-2</v>
      </c>
      <c r="CG501">
        <v>-1.7949E-2</v>
      </c>
      <c r="CH501">
        <v>-1.9900000000000001E-2</v>
      </c>
      <c r="CI501">
        <v>-9.4314599999999998E-2</v>
      </c>
      <c r="CJ501">
        <v>-0.1234036</v>
      </c>
      <c r="CK501">
        <v>-9.1400400000000007E-2</v>
      </c>
      <c r="CL501">
        <v>-7.4996900000000005E-2</v>
      </c>
      <c r="CM501">
        <v>-5.70289E-2</v>
      </c>
      <c r="CN501">
        <v>-5.7789199999999999E-2</v>
      </c>
      <c r="CO501">
        <v>-5.0426499999999999E-2</v>
      </c>
      <c r="CP501">
        <v>1.5882199999999999E-2</v>
      </c>
      <c r="CQ501">
        <v>2.7378699999999999E-2</v>
      </c>
      <c r="CR501">
        <v>3.8420200000000002E-2</v>
      </c>
      <c r="CS501">
        <v>-2.2617100000000001E-2</v>
      </c>
      <c r="CT501">
        <v>-8.7095000000000006E-2</v>
      </c>
      <c r="CU501">
        <v>-4.7650100000000001E-2</v>
      </c>
      <c r="CV501">
        <v>-5.7453299999999999E-2</v>
      </c>
      <c r="CW501">
        <v>-7.2103899999999999E-2</v>
      </c>
      <c r="CX501">
        <v>-6.3450199999999998E-2</v>
      </c>
      <c r="CY501">
        <v>-4.4962700000000001E-2</v>
      </c>
      <c r="CZ501">
        <v>-3.9294799999999998E-2</v>
      </c>
      <c r="DA501">
        <v>-3.5166999999999997E-2</v>
      </c>
      <c r="DB501">
        <v>-3.7828199999999999E-2</v>
      </c>
      <c r="DC501">
        <v>-2.9744199999999998E-2</v>
      </c>
      <c r="DD501">
        <v>-1.7980599999999999E-2</v>
      </c>
      <c r="DE501">
        <v>-9.1799999999999998E-4</v>
      </c>
      <c r="DF501">
        <v>-2.408E-4</v>
      </c>
      <c r="DG501">
        <v>-7.4360599999999999E-2</v>
      </c>
      <c r="DH501">
        <v>-0.10404960000000001</v>
      </c>
      <c r="DI501">
        <v>-7.3260199999999998E-2</v>
      </c>
      <c r="DJ501">
        <v>-5.7372199999999998E-2</v>
      </c>
      <c r="DK501">
        <v>-3.9112800000000003E-2</v>
      </c>
      <c r="DL501">
        <v>-4.0062E-2</v>
      </c>
      <c r="DM501">
        <v>-3.2620900000000001E-2</v>
      </c>
      <c r="DN501">
        <v>3.3516499999999998E-2</v>
      </c>
      <c r="DO501">
        <v>4.6914999999999998E-2</v>
      </c>
      <c r="DP501">
        <v>6.0176599999999997E-2</v>
      </c>
      <c r="DQ501">
        <v>-7.489E-3</v>
      </c>
      <c r="DR501">
        <v>-7.4088299999999996E-2</v>
      </c>
      <c r="DS501">
        <v>-3.5261199999999999E-2</v>
      </c>
      <c r="DT501">
        <v>-4.67331E-2</v>
      </c>
      <c r="DU501">
        <v>-6.22886E-2</v>
      </c>
      <c r="DV501">
        <v>-4.9482600000000002E-2</v>
      </c>
      <c r="DW501">
        <v>-3.13301E-2</v>
      </c>
      <c r="DX501">
        <v>-2.61779E-2</v>
      </c>
      <c r="DY501">
        <v>-2.1271999999999999E-2</v>
      </c>
      <c r="DZ501">
        <v>-2.3588000000000001E-2</v>
      </c>
      <c r="EA501">
        <v>-1.29707E-2</v>
      </c>
      <c r="EB501">
        <v>-4.3300000000000002E-5</v>
      </c>
      <c r="EC501">
        <v>2.3671899999999999E-2</v>
      </c>
      <c r="ED501">
        <v>2.8143899999999999E-2</v>
      </c>
      <c r="EE501">
        <v>-4.5550100000000003E-2</v>
      </c>
      <c r="EF501">
        <v>-7.6105500000000006E-2</v>
      </c>
      <c r="EG501">
        <v>-4.7068699999999998E-2</v>
      </c>
      <c r="EH501">
        <v>-3.1925000000000002E-2</v>
      </c>
      <c r="EI501">
        <v>-1.3244799999999999E-2</v>
      </c>
      <c r="EJ501">
        <v>-1.4466700000000001E-2</v>
      </c>
      <c r="EK501">
        <v>-6.9125000000000002E-3</v>
      </c>
      <c r="EL501">
        <v>5.8977700000000001E-2</v>
      </c>
      <c r="EM501">
        <v>7.5122300000000003E-2</v>
      </c>
      <c r="EN501">
        <v>9.1589400000000001E-2</v>
      </c>
      <c r="EO501">
        <v>1.43537E-2</v>
      </c>
      <c r="EP501">
        <v>-5.5308799999999998E-2</v>
      </c>
      <c r="EQ501">
        <v>-1.7373599999999999E-2</v>
      </c>
      <c r="ER501">
        <v>-3.1254799999999999E-2</v>
      </c>
      <c r="ES501">
        <v>-4.8116800000000001E-2</v>
      </c>
      <c r="ET501">
        <v>47.804130000000001</v>
      </c>
      <c r="EU501">
        <v>46.868740000000003</v>
      </c>
      <c r="EV501">
        <v>46.486919999999998</v>
      </c>
      <c r="EW501">
        <v>46.09234</v>
      </c>
      <c r="EX501">
        <v>45.673110000000001</v>
      </c>
      <c r="EY501">
        <v>45.603479999999998</v>
      </c>
      <c r="EZ501">
        <v>45.165779999999998</v>
      </c>
      <c r="FA501">
        <v>46.195929999999997</v>
      </c>
      <c r="FB501">
        <v>50.062179999999998</v>
      </c>
      <c r="FC501">
        <v>53.369639999999997</v>
      </c>
      <c r="FD501">
        <v>56.854790000000001</v>
      </c>
      <c r="FE501">
        <v>58.984589999999997</v>
      </c>
      <c r="FF501">
        <v>59.772460000000002</v>
      </c>
      <c r="FG501">
        <v>59.839329999999997</v>
      </c>
      <c r="FH501">
        <v>59.158940000000001</v>
      </c>
      <c r="FI501">
        <v>58.350499999999997</v>
      </c>
      <c r="FJ501">
        <v>56.934600000000003</v>
      </c>
      <c r="FK501">
        <v>55.511420000000001</v>
      </c>
      <c r="FL501">
        <v>54.807220000000001</v>
      </c>
      <c r="FM501">
        <v>54.072929999999999</v>
      </c>
      <c r="FN501">
        <v>53.116459999999996</v>
      </c>
      <c r="FO501">
        <v>52.760860000000001</v>
      </c>
      <c r="FP501">
        <v>51.855249999999998</v>
      </c>
      <c r="FQ501">
        <v>51.251010000000001</v>
      </c>
      <c r="FR501">
        <v>1.52008E-2</v>
      </c>
      <c r="FS501">
        <v>2.01088E-2</v>
      </c>
      <c r="FT501">
        <v>0</v>
      </c>
    </row>
    <row r="502" spans="1:176" x14ac:dyDescent="0.2">
      <c r="A502" t="s">
        <v>1</v>
      </c>
      <c r="B502" t="s">
        <v>1</v>
      </c>
      <c r="C502" t="s">
        <v>206</v>
      </c>
      <c r="D502" t="s">
        <v>247</v>
      </c>
      <c r="E502">
        <v>2226</v>
      </c>
      <c r="F502">
        <v>1.7072769999999999</v>
      </c>
      <c r="G502">
        <v>1.7031620000000001</v>
      </c>
      <c r="H502">
        <v>1.7024220000000001</v>
      </c>
      <c r="I502">
        <v>1.7094149999999999</v>
      </c>
      <c r="J502">
        <v>1.8702030000000001</v>
      </c>
      <c r="K502">
        <v>2.3561529999999999</v>
      </c>
      <c r="L502">
        <v>3.4632489999999998</v>
      </c>
      <c r="M502">
        <v>4.6705670000000001</v>
      </c>
      <c r="N502">
        <v>5.7076000000000002</v>
      </c>
      <c r="O502">
        <v>6.1548160000000003</v>
      </c>
      <c r="P502">
        <v>6.4105650000000001</v>
      </c>
      <c r="Q502">
        <v>6.4221389999999996</v>
      </c>
      <c r="R502">
        <v>6.2303319999999998</v>
      </c>
      <c r="S502">
        <v>6.4058659999999996</v>
      </c>
      <c r="T502">
        <v>6.2945330000000004</v>
      </c>
      <c r="U502">
        <v>5.8110689999999998</v>
      </c>
      <c r="V502">
        <v>4.8839880000000004</v>
      </c>
      <c r="W502">
        <v>3.6686670000000001</v>
      </c>
      <c r="X502">
        <v>3.035739</v>
      </c>
      <c r="Y502">
        <v>2.7080250000000001</v>
      </c>
      <c r="Z502">
        <v>2.4355690000000001</v>
      </c>
      <c r="AA502">
        <v>2.2307290000000002</v>
      </c>
      <c r="AB502">
        <v>2.0672009999999998</v>
      </c>
      <c r="AC502">
        <v>1.86879</v>
      </c>
      <c r="AD502">
        <v>-0.18099080000000001</v>
      </c>
      <c r="AE502">
        <v>-0.1291833</v>
      </c>
      <c r="AF502">
        <v>-0.1195436</v>
      </c>
      <c r="AG502">
        <v>-0.1223388</v>
      </c>
      <c r="AH502">
        <v>-0.1007926</v>
      </c>
      <c r="AI502">
        <v>-8.5248400000000002E-2</v>
      </c>
      <c r="AJ502">
        <v>-1.0537899999999999E-2</v>
      </c>
      <c r="AK502">
        <v>-5.07745E-2</v>
      </c>
      <c r="AL502">
        <v>1.8511000000000001E-3</v>
      </c>
      <c r="AM502">
        <v>-3.55836E-2</v>
      </c>
      <c r="AN502">
        <v>-1.6264399999999998E-2</v>
      </c>
      <c r="AO502">
        <v>-1.7181499999999999E-2</v>
      </c>
      <c r="AP502">
        <v>2.0607999999999998E-3</v>
      </c>
      <c r="AQ502">
        <v>-4.2399899999999997E-2</v>
      </c>
      <c r="AR502">
        <v>-7.6536099999999996E-2</v>
      </c>
      <c r="AS502">
        <v>-5.97706E-2</v>
      </c>
      <c r="AT502">
        <v>3.5172000000000002E-2</v>
      </c>
      <c r="AU502">
        <v>-4.34907E-2</v>
      </c>
      <c r="AV502">
        <v>-6.4784499999999995E-2</v>
      </c>
      <c r="AW502">
        <v>-8.5686200000000004E-2</v>
      </c>
      <c r="AX502">
        <v>-0.1142117</v>
      </c>
      <c r="AY502">
        <v>-0.12168660000000001</v>
      </c>
      <c r="AZ502">
        <v>-0.1198718</v>
      </c>
      <c r="BA502">
        <v>-0.1512732</v>
      </c>
      <c r="BB502">
        <v>-0.15670319999999999</v>
      </c>
      <c r="BC502">
        <v>-0.107221</v>
      </c>
      <c r="BD502">
        <v>-9.9205000000000002E-2</v>
      </c>
      <c r="BE502">
        <v>-0.1005341</v>
      </c>
      <c r="BF502">
        <v>-7.8814400000000007E-2</v>
      </c>
      <c r="BG502">
        <v>-6.1552299999999997E-2</v>
      </c>
      <c r="BH502">
        <v>2.40743E-2</v>
      </c>
      <c r="BI502">
        <v>-1.7583399999999999E-2</v>
      </c>
      <c r="BJ502">
        <v>4.2521499999999997E-2</v>
      </c>
      <c r="BK502">
        <v>7.4427E-3</v>
      </c>
      <c r="BL502">
        <v>3.1893600000000001E-2</v>
      </c>
      <c r="BM502">
        <v>2.9350399999999999E-2</v>
      </c>
      <c r="BN502">
        <v>4.4807100000000002E-2</v>
      </c>
      <c r="BO502">
        <v>-1.3197E-3</v>
      </c>
      <c r="BP502">
        <v>-3.1462200000000003E-2</v>
      </c>
      <c r="BQ502">
        <v>-1.44254E-2</v>
      </c>
      <c r="BR502">
        <v>7.8162300000000004E-2</v>
      </c>
      <c r="BS502">
        <v>1.7589999999999999E-4</v>
      </c>
      <c r="BT502">
        <v>-2.7830000000000001E-2</v>
      </c>
      <c r="BU502">
        <v>-4.8563599999999998E-2</v>
      </c>
      <c r="BV502">
        <v>-8.1262500000000001E-2</v>
      </c>
      <c r="BW502">
        <v>-9.1708799999999993E-2</v>
      </c>
      <c r="BX502">
        <v>-9.2366100000000007E-2</v>
      </c>
      <c r="BY502">
        <v>-0.1258058</v>
      </c>
      <c r="BZ502">
        <v>-0.1398817</v>
      </c>
      <c r="CA502">
        <v>-9.2009900000000006E-2</v>
      </c>
      <c r="CB502">
        <v>-8.5118600000000003E-2</v>
      </c>
      <c r="CC502">
        <v>-8.5432300000000003E-2</v>
      </c>
      <c r="CD502">
        <v>-6.3592399999999993E-2</v>
      </c>
      <c r="CE502">
        <v>-4.5140399999999997E-2</v>
      </c>
      <c r="CF502">
        <v>4.8046600000000002E-2</v>
      </c>
      <c r="CG502">
        <v>5.4047000000000001E-3</v>
      </c>
      <c r="CH502">
        <v>7.0689699999999994E-2</v>
      </c>
      <c r="CI502">
        <v>3.7242499999999998E-2</v>
      </c>
      <c r="CJ502">
        <v>6.5247700000000006E-2</v>
      </c>
      <c r="CK502">
        <v>6.1578300000000002E-2</v>
      </c>
      <c r="CL502">
        <v>7.4413099999999996E-2</v>
      </c>
      <c r="CM502">
        <v>2.7132199999999999E-2</v>
      </c>
      <c r="CN502">
        <v>-2.441E-4</v>
      </c>
      <c r="CO502">
        <v>1.6980499999999999E-2</v>
      </c>
      <c r="CP502">
        <v>0.1079372</v>
      </c>
      <c r="CQ502">
        <v>3.04192E-2</v>
      </c>
      <c r="CR502">
        <v>-2.2353999999999998E-3</v>
      </c>
      <c r="CS502">
        <v>-2.2852600000000001E-2</v>
      </c>
      <c r="CT502">
        <v>-5.8442000000000001E-2</v>
      </c>
      <c r="CU502">
        <v>-7.0946200000000001E-2</v>
      </c>
      <c r="CV502">
        <v>-7.33158E-2</v>
      </c>
      <c r="CW502">
        <v>-0.108167</v>
      </c>
      <c r="CX502">
        <v>-0.12306019999999999</v>
      </c>
      <c r="CY502">
        <v>-7.6798900000000003E-2</v>
      </c>
      <c r="CZ502">
        <v>-7.1032200000000004E-2</v>
      </c>
      <c r="DA502">
        <v>-7.0330500000000004E-2</v>
      </c>
      <c r="DB502">
        <v>-4.8370299999999998E-2</v>
      </c>
      <c r="DC502">
        <v>-2.8728500000000001E-2</v>
      </c>
      <c r="DD502">
        <v>7.2019E-2</v>
      </c>
      <c r="DE502">
        <v>2.8392799999999999E-2</v>
      </c>
      <c r="DF502">
        <v>9.8857899999999999E-2</v>
      </c>
      <c r="DG502">
        <v>6.7042400000000002E-2</v>
      </c>
      <c r="DH502">
        <v>9.8601800000000003E-2</v>
      </c>
      <c r="DI502">
        <v>9.3806200000000006E-2</v>
      </c>
      <c r="DJ502">
        <v>0.104019</v>
      </c>
      <c r="DK502">
        <v>5.55842E-2</v>
      </c>
      <c r="DL502">
        <v>3.0974000000000002E-2</v>
      </c>
      <c r="DM502">
        <v>4.8386400000000003E-2</v>
      </c>
      <c r="DN502">
        <v>0.13771220000000001</v>
      </c>
      <c r="DO502">
        <v>6.0662599999999997E-2</v>
      </c>
      <c r="DP502">
        <v>2.33592E-2</v>
      </c>
      <c r="DQ502">
        <v>2.8584000000000001E-3</v>
      </c>
      <c r="DR502">
        <v>-3.56215E-2</v>
      </c>
      <c r="DS502">
        <v>-5.0183600000000002E-2</v>
      </c>
      <c r="DT502">
        <v>-5.4265500000000001E-2</v>
      </c>
      <c r="DU502">
        <v>-9.0528300000000006E-2</v>
      </c>
      <c r="DV502">
        <v>-9.8772600000000002E-2</v>
      </c>
      <c r="DW502">
        <v>-5.4836599999999999E-2</v>
      </c>
      <c r="DX502">
        <v>-5.0693599999999998E-2</v>
      </c>
      <c r="DY502">
        <v>-4.8525800000000001E-2</v>
      </c>
      <c r="DZ502">
        <v>-2.6392100000000002E-2</v>
      </c>
      <c r="EA502">
        <v>-5.0324000000000002E-3</v>
      </c>
      <c r="EB502">
        <v>0.1066312</v>
      </c>
      <c r="EC502">
        <v>6.1583899999999997E-2</v>
      </c>
      <c r="ED502">
        <v>0.13952829999999999</v>
      </c>
      <c r="EE502">
        <v>0.11006870000000001</v>
      </c>
      <c r="EF502">
        <v>0.14675969999999999</v>
      </c>
      <c r="EG502">
        <v>0.14033809999999999</v>
      </c>
      <c r="EH502">
        <v>0.14676529999999999</v>
      </c>
      <c r="EI502">
        <v>9.6664299999999995E-2</v>
      </c>
      <c r="EJ502">
        <v>7.6048000000000004E-2</v>
      </c>
      <c r="EK502">
        <v>9.3731599999999998E-2</v>
      </c>
      <c r="EL502">
        <v>0.18070249999999999</v>
      </c>
      <c r="EM502">
        <v>0.1043292</v>
      </c>
      <c r="EN502">
        <v>6.0313699999999998E-2</v>
      </c>
      <c r="EO502">
        <v>3.9981000000000003E-2</v>
      </c>
      <c r="EP502">
        <v>-2.6722999999999998E-3</v>
      </c>
      <c r="EQ502">
        <v>-2.0205799999999999E-2</v>
      </c>
      <c r="ER502">
        <v>-2.67599E-2</v>
      </c>
      <c r="ES502">
        <v>-6.5060900000000005E-2</v>
      </c>
      <c r="ET502">
        <v>55.064129999999999</v>
      </c>
      <c r="EU502">
        <v>54.111699999999999</v>
      </c>
      <c r="EV502">
        <v>53.314410000000002</v>
      </c>
      <c r="EW502">
        <v>52.684310000000004</v>
      </c>
      <c r="EX502">
        <v>52.185189999999999</v>
      </c>
      <c r="EY502">
        <v>51.702120000000001</v>
      </c>
      <c r="EZ502">
        <v>51.294400000000003</v>
      </c>
      <c r="FA502">
        <v>51.40802</v>
      </c>
      <c r="FB502">
        <v>53.96555</v>
      </c>
      <c r="FC502">
        <v>57.851140000000001</v>
      </c>
      <c r="FD502">
        <v>61.439599999999999</v>
      </c>
      <c r="FE502">
        <v>64.675539999999998</v>
      </c>
      <c r="FF502">
        <v>67.339410000000001</v>
      </c>
      <c r="FG502">
        <v>69.422669999999997</v>
      </c>
      <c r="FH502">
        <v>70.713610000000003</v>
      </c>
      <c r="FI502">
        <v>71.038480000000007</v>
      </c>
      <c r="FJ502">
        <v>70.165369999999996</v>
      </c>
      <c r="FK502">
        <v>67.964070000000007</v>
      </c>
      <c r="FL502">
        <v>64.455330000000004</v>
      </c>
      <c r="FM502">
        <v>61.874250000000004</v>
      </c>
      <c r="FN502">
        <v>59.849449999999997</v>
      </c>
      <c r="FO502">
        <v>58.184330000000003</v>
      </c>
      <c r="FP502">
        <v>56.821959999999997</v>
      </c>
      <c r="FQ502">
        <v>55.649929999999998</v>
      </c>
      <c r="FR502">
        <v>2.6983699999999999E-2</v>
      </c>
      <c r="FS502">
        <v>3.3930700000000001E-2</v>
      </c>
      <c r="FT502">
        <v>4.5712000000000003E-2</v>
      </c>
    </row>
    <row r="503" spans="1:176" x14ac:dyDescent="0.2">
      <c r="A503" t="s">
        <v>1</v>
      </c>
      <c r="B503" t="s">
        <v>1</v>
      </c>
      <c r="C503" t="s">
        <v>206</v>
      </c>
      <c r="D503" t="s">
        <v>250</v>
      </c>
      <c r="E503">
        <v>2226</v>
      </c>
      <c r="F503">
        <v>1.825596</v>
      </c>
      <c r="G503">
        <v>1.7733049999999999</v>
      </c>
      <c r="H503">
        <v>1.716242</v>
      </c>
      <c r="I503">
        <v>1.734496</v>
      </c>
      <c r="J503">
        <v>1.8445020000000001</v>
      </c>
      <c r="K503">
        <v>2.3186930000000001</v>
      </c>
      <c r="L503">
        <v>3.51762</v>
      </c>
      <c r="M503">
        <v>4.6227299999999998</v>
      </c>
      <c r="N503">
        <v>5.5710850000000001</v>
      </c>
      <c r="O503">
        <v>6.1690569999999996</v>
      </c>
      <c r="P503">
        <v>6.3738279999999996</v>
      </c>
      <c r="Q503">
        <v>6.3806779999999996</v>
      </c>
      <c r="R503">
        <v>6.2674240000000001</v>
      </c>
      <c r="S503">
        <v>6.6329500000000001</v>
      </c>
      <c r="T503">
        <v>6.5835869999999996</v>
      </c>
      <c r="U503">
        <v>6.1274129999999998</v>
      </c>
      <c r="V503">
        <v>5.135211</v>
      </c>
      <c r="W503">
        <v>3.858155</v>
      </c>
      <c r="X503">
        <v>3.2365539999999999</v>
      </c>
      <c r="Y503">
        <v>2.9419960000000001</v>
      </c>
      <c r="Z503">
        <v>2.6777869999999999</v>
      </c>
      <c r="AA503">
        <v>2.42706</v>
      </c>
      <c r="AB503">
        <v>2.2165659999999998</v>
      </c>
      <c r="AC503">
        <v>2.065401</v>
      </c>
      <c r="AD503">
        <v>-0.16087679999999999</v>
      </c>
      <c r="AE503">
        <v>-0.118447</v>
      </c>
      <c r="AF503">
        <v>-0.1214432</v>
      </c>
      <c r="AG503">
        <v>-0.101755</v>
      </c>
      <c r="AH503">
        <v>-0.104037</v>
      </c>
      <c r="AI503">
        <v>-0.10255060000000001</v>
      </c>
      <c r="AJ503">
        <v>3.9350299999999998E-2</v>
      </c>
      <c r="AK503">
        <v>2.3147500000000001E-2</v>
      </c>
      <c r="AL503">
        <v>4.1813200000000002E-2</v>
      </c>
      <c r="AM503">
        <v>4.2580199999999999E-2</v>
      </c>
      <c r="AN503">
        <v>2.92807E-2</v>
      </c>
      <c r="AO503">
        <v>1.5781E-3</v>
      </c>
      <c r="AP503">
        <v>-1.7987099999999999E-2</v>
      </c>
      <c r="AQ503">
        <v>1.45887E-2</v>
      </c>
      <c r="AR503">
        <v>-1.7436299999999998E-2</v>
      </c>
      <c r="AS503">
        <v>-2.4126999999999998E-3</v>
      </c>
      <c r="AT503">
        <v>2.5356E-2</v>
      </c>
      <c r="AU503">
        <v>-7.1255700000000005E-2</v>
      </c>
      <c r="AV503">
        <v>-8.4789199999999995E-2</v>
      </c>
      <c r="AW503">
        <v>-2.37699E-2</v>
      </c>
      <c r="AX503">
        <v>-7.2071300000000005E-2</v>
      </c>
      <c r="AY503">
        <v>-7.7001899999999998E-2</v>
      </c>
      <c r="AZ503">
        <v>-0.1033242</v>
      </c>
      <c r="BA503">
        <v>-9.4744400000000006E-2</v>
      </c>
      <c r="BB503">
        <v>-0.13658919999999999</v>
      </c>
      <c r="BC503">
        <v>-9.6484799999999996E-2</v>
      </c>
      <c r="BD503">
        <v>-0.1011046</v>
      </c>
      <c r="BE503">
        <v>-7.9950400000000005E-2</v>
      </c>
      <c r="BF503">
        <v>-8.2058800000000001E-2</v>
      </c>
      <c r="BG503">
        <v>-7.8854400000000005E-2</v>
      </c>
      <c r="BH503">
        <v>7.39625E-2</v>
      </c>
      <c r="BI503">
        <v>5.6338600000000003E-2</v>
      </c>
      <c r="BJ503">
        <v>8.2483600000000004E-2</v>
      </c>
      <c r="BK503">
        <v>8.5606399999999999E-2</v>
      </c>
      <c r="BL503">
        <v>7.7438699999999999E-2</v>
      </c>
      <c r="BM503">
        <v>4.811E-2</v>
      </c>
      <c r="BN503">
        <v>2.4759199999999999E-2</v>
      </c>
      <c r="BO503">
        <v>5.5668799999999997E-2</v>
      </c>
      <c r="BP503">
        <v>2.7637700000000001E-2</v>
      </c>
      <c r="BQ503">
        <v>4.2932499999999998E-2</v>
      </c>
      <c r="BR503">
        <v>6.8346299999999999E-2</v>
      </c>
      <c r="BS503">
        <v>-2.7589099999999998E-2</v>
      </c>
      <c r="BT503">
        <v>-4.7834700000000001E-2</v>
      </c>
      <c r="BU503">
        <v>1.33527E-2</v>
      </c>
      <c r="BV503">
        <v>-3.91221E-2</v>
      </c>
      <c r="BW503">
        <v>-4.7024099999999999E-2</v>
      </c>
      <c r="BX503">
        <v>-7.58186E-2</v>
      </c>
      <c r="BY503">
        <v>-6.9276900000000002E-2</v>
      </c>
      <c r="BZ503">
        <v>-0.1197676</v>
      </c>
      <c r="CA503">
        <v>-8.1273700000000004E-2</v>
      </c>
      <c r="CB503">
        <v>-8.7018200000000004E-2</v>
      </c>
      <c r="CC503">
        <v>-6.4848500000000003E-2</v>
      </c>
      <c r="CD503">
        <v>-6.6836699999999999E-2</v>
      </c>
      <c r="CE503">
        <v>-6.2442499999999998E-2</v>
      </c>
      <c r="CF503">
        <v>9.7934900000000005E-2</v>
      </c>
      <c r="CG503">
        <v>7.93267E-2</v>
      </c>
      <c r="CH503">
        <v>0.11065179999999999</v>
      </c>
      <c r="CI503">
        <v>0.1154063</v>
      </c>
      <c r="CJ503">
        <v>0.1107928</v>
      </c>
      <c r="CK503">
        <v>8.0337900000000004E-2</v>
      </c>
      <c r="CL503">
        <v>5.4365200000000002E-2</v>
      </c>
      <c r="CM503">
        <v>8.4120700000000007E-2</v>
      </c>
      <c r="CN503">
        <v>5.88558E-2</v>
      </c>
      <c r="CO503">
        <v>7.4338399999999999E-2</v>
      </c>
      <c r="CP503">
        <v>9.8121200000000006E-2</v>
      </c>
      <c r="CQ503">
        <v>2.6541999999999998E-3</v>
      </c>
      <c r="CR503">
        <v>-2.2240099999999999E-2</v>
      </c>
      <c r="CS503">
        <v>3.90637E-2</v>
      </c>
      <c r="CT503">
        <v>-1.6301599999999999E-2</v>
      </c>
      <c r="CU503">
        <v>-2.62615E-2</v>
      </c>
      <c r="CV503">
        <v>-5.6768300000000001E-2</v>
      </c>
      <c r="CW503">
        <v>-5.1638200000000002E-2</v>
      </c>
      <c r="CX503">
        <v>-0.1029461</v>
      </c>
      <c r="CY503">
        <v>-6.6062700000000002E-2</v>
      </c>
      <c r="CZ503">
        <v>-7.2931800000000005E-2</v>
      </c>
      <c r="DA503">
        <v>-4.9746699999999998E-2</v>
      </c>
      <c r="DB503">
        <v>-5.1614699999999999E-2</v>
      </c>
      <c r="DC503">
        <v>-4.6030599999999998E-2</v>
      </c>
      <c r="DD503">
        <v>0.12190719999999999</v>
      </c>
      <c r="DE503">
        <v>0.1023148</v>
      </c>
      <c r="DF503">
        <v>0.13882</v>
      </c>
      <c r="DG503">
        <v>0.1452061</v>
      </c>
      <c r="DH503">
        <v>0.14414679999999999</v>
      </c>
      <c r="DI503">
        <v>0.11256579999999999</v>
      </c>
      <c r="DJ503">
        <v>8.3971199999999996E-2</v>
      </c>
      <c r="DK503">
        <v>0.1125727</v>
      </c>
      <c r="DL503">
        <v>9.0073899999999998E-2</v>
      </c>
      <c r="DM503">
        <v>0.1057443</v>
      </c>
      <c r="DN503">
        <v>0.12789619999999999</v>
      </c>
      <c r="DO503">
        <v>3.2897599999999999E-2</v>
      </c>
      <c r="DP503">
        <v>3.3544E-3</v>
      </c>
      <c r="DQ503">
        <v>6.4774700000000004E-2</v>
      </c>
      <c r="DR503">
        <v>6.5189999999999996E-3</v>
      </c>
      <c r="DS503">
        <v>-5.4989000000000001E-3</v>
      </c>
      <c r="DT503">
        <v>-3.7718000000000002E-2</v>
      </c>
      <c r="DU503">
        <v>-3.3999500000000002E-2</v>
      </c>
      <c r="DV503">
        <v>-7.8658500000000006E-2</v>
      </c>
      <c r="DW503">
        <v>-4.4100399999999998E-2</v>
      </c>
      <c r="DX503">
        <v>-5.25932E-2</v>
      </c>
      <c r="DY503">
        <v>-2.7942000000000002E-2</v>
      </c>
      <c r="DZ503">
        <v>-2.96364E-2</v>
      </c>
      <c r="EA503">
        <v>-2.23345E-2</v>
      </c>
      <c r="EB503">
        <v>0.1565194</v>
      </c>
      <c r="EC503">
        <v>0.13550590000000001</v>
      </c>
      <c r="ED503">
        <v>0.17949039999999999</v>
      </c>
      <c r="EE503">
        <v>0.18823239999999999</v>
      </c>
      <c r="EF503">
        <v>0.1923048</v>
      </c>
      <c r="EG503">
        <v>0.15909770000000001</v>
      </c>
      <c r="EH503">
        <v>0.12671750000000001</v>
      </c>
      <c r="EI503">
        <v>0.15365280000000001</v>
      </c>
      <c r="EJ503">
        <v>0.13514789999999999</v>
      </c>
      <c r="EK503">
        <v>0.15108949999999999</v>
      </c>
      <c r="EL503">
        <v>0.1708865</v>
      </c>
      <c r="EM503">
        <v>7.6564099999999996E-2</v>
      </c>
      <c r="EN503">
        <v>4.0308900000000002E-2</v>
      </c>
      <c r="EO503">
        <v>0.1018973</v>
      </c>
      <c r="EP503">
        <v>3.9468200000000002E-2</v>
      </c>
      <c r="EQ503">
        <v>2.4478900000000001E-2</v>
      </c>
      <c r="ER503">
        <v>-1.02124E-2</v>
      </c>
      <c r="ES503">
        <v>-8.5319999999999997E-3</v>
      </c>
      <c r="ET503">
        <v>60.091670000000001</v>
      </c>
      <c r="EU503">
        <v>58.866770000000002</v>
      </c>
      <c r="EV503">
        <v>57.613050000000001</v>
      </c>
      <c r="EW503">
        <v>56.886569999999999</v>
      </c>
      <c r="EX503">
        <v>56.172049999999999</v>
      </c>
      <c r="EY503">
        <v>55.647030000000001</v>
      </c>
      <c r="EZ503">
        <v>55.35286</v>
      </c>
      <c r="FA503">
        <v>55.747</v>
      </c>
      <c r="FB503">
        <v>58.287529999999997</v>
      </c>
      <c r="FC503">
        <v>61.885089999999998</v>
      </c>
      <c r="FD503">
        <v>64.401510000000002</v>
      </c>
      <c r="FE503">
        <v>67.009330000000006</v>
      </c>
      <c r="FF503">
        <v>68.69632</v>
      </c>
      <c r="FG503">
        <v>70.462810000000005</v>
      </c>
      <c r="FH503">
        <v>72.081450000000004</v>
      </c>
      <c r="FI503">
        <v>72.230009999999993</v>
      </c>
      <c r="FJ503">
        <v>71.742720000000006</v>
      </c>
      <c r="FK503">
        <v>70.365309999999994</v>
      </c>
      <c r="FL503">
        <v>67.384780000000006</v>
      </c>
      <c r="FM503">
        <v>65.053560000000004</v>
      </c>
      <c r="FN503">
        <v>63.249850000000002</v>
      </c>
      <c r="FO503">
        <v>61.422359999999998</v>
      </c>
      <c r="FP503">
        <v>60.090389999999999</v>
      </c>
      <c r="FQ503">
        <v>58.859439999999999</v>
      </c>
      <c r="FR503">
        <v>2.6983699999999999E-2</v>
      </c>
      <c r="FS503">
        <v>3.3930700000000001E-2</v>
      </c>
      <c r="FT503">
        <v>4.5712000000000003E-2</v>
      </c>
    </row>
    <row r="504" spans="1:176" x14ac:dyDescent="0.2">
      <c r="A504" t="s">
        <v>1</v>
      </c>
      <c r="B504" t="s">
        <v>1</v>
      </c>
      <c r="C504" t="s">
        <v>206</v>
      </c>
      <c r="D504" t="s">
        <v>235</v>
      </c>
      <c r="E504">
        <v>2226</v>
      </c>
      <c r="F504">
        <v>2.0447199999999999</v>
      </c>
      <c r="G504">
        <v>1.964831</v>
      </c>
      <c r="H504">
        <v>1.9310689999999999</v>
      </c>
      <c r="I504">
        <v>1.9628159999999999</v>
      </c>
      <c r="J504">
        <v>2.116136</v>
      </c>
      <c r="K504">
        <v>2.6024889999999998</v>
      </c>
      <c r="L504">
        <v>3.721282</v>
      </c>
      <c r="M504">
        <v>4.7691140000000001</v>
      </c>
      <c r="N504">
        <v>5.7720070000000003</v>
      </c>
      <c r="O504">
        <v>6.3790610000000001</v>
      </c>
      <c r="P504">
        <v>6.7079310000000003</v>
      </c>
      <c r="Q504">
        <v>6.8343259999999999</v>
      </c>
      <c r="R504">
        <v>6.7588010000000001</v>
      </c>
      <c r="S504">
        <v>7.056934</v>
      </c>
      <c r="T504">
        <v>6.9969840000000003</v>
      </c>
      <c r="U504">
        <v>6.4930329999999996</v>
      </c>
      <c r="V504">
        <v>5.4820310000000001</v>
      </c>
      <c r="W504">
        <v>4.2455679999999996</v>
      </c>
      <c r="X504">
        <v>3.4841700000000002</v>
      </c>
      <c r="Y504">
        <v>3.1031520000000001</v>
      </c>
      <c r="Z504">
        <v>2.820103</v>
      </c>
      <c r="AA504">
        <v>2.5595620000000001</v>
      </c>
      <c r="AB504">
        <v>2.3910450000000001</v>
      </c>
      <c r="AC504">
        <v>2.2238920000000002</v>
      </c>
      <c r="AD504">
        <v>-0.1218977</v>
      </c>
      <c r="AE504">
        <v>-0.10871459999999999</v>
      </c>
      <c r="AF504">
        <v>-0.11309130000000001</v>
      </c>
      <c r="AG504">
        <v>-8.0191799999999994E-2</v>
      </c>
      <c r="AH504">
        <v>-8.9493000000000003E-2</v>
      </c>
      <c r="AI504">
        <v>-8.4168099999999996E-2</v>
      </c>
      <c r="AJ504">
        <v>4.4785699999999998E-2</v>
      </c>
      <c r="AK504">
        <v>-2.6206699999999999E-2</v>
      </c>
      <c r="AL504">
        <v>-1.2134000000000001E-2</v>
      </c>
      <c r="AM504">
        <v>-3.3565000000000001E-3</v>
      </c>
      <c r="AN504">
        <v>-9.9384E-3</v>
      </c>
      <c r="AO504">
        <v>-1.5478E-2</v>
      </c>
      <c r="AP504">
        <v>-2.8290800000000001E-2</v>
      </c>
      <c r="AQ504">
        <v>1.9086000000000001E-3</v>
      </c>
      <c r="AR504">
        <v>-4.8590700000000001E-2</v>
      </c>
      <c r="AS504">
        <v>7.1362999999999999E-3</v>
      </c>
      <c r="AT504">
        <v>5.5696500000000003E-2</v>
      </c>
      <c r="AU504">
        <v>-6.2609600000000001E-2</v>
      </c>
      <c r="AV504">
        <v>-0.11720179999999999</v>
      </c>
      <c r="AW504">
        <v>-7.2034699999999993E-2</v>
      </c>
      <c r="AX504">
        <v>-0.1109637</v>
      </c>
      <c r="AY504">
        <v>-0.1071059</v>
      </c>
      <c r="AZ504">
        <v>-0.1041894</v>
      </c>
      <c r="BA504">
        <v>-9.8500099999999993E-2</v>
      </c>
      <c r="BB504">
        <v>-9.7610100000000005E-2</v>
      </c>
      <c r="BC504">
        <v>-8.6752300000000004E-2</v>
      </c>
      <c r="BD504">
        <v>-9.2752799999999996E-2</v>
      </c>
      <c r="BE504">
        <v>-5.83872E-2</v>
      </c>
      <c r="BF504">
        <v>-6.7514699999999997E-2</v>
      </c>
      <c r="BG504">
        <v>-6.0471900000000002E-2</v>
      </c>
      <c r="BH504">
        <v>7.9397999999999996E-2</v>
      </c>
      <c r="BI504">
        <v>6.9845000000000003E-3</v>
      </c>
      <c r="BJ504">
        <v>2.85364E-2</v>
      </c>
      <c r="BK504">
        <v>3.9669700000000002E-2</v>
      </c>
      <c r="BL504">
        <v>3.8219599999999999E-2</v>
      </c>
      <c r="BM504">
        <v>3.1053899999999999E-2</v>
      </c>
      <c r="BN504">
        <v>1.44555E-2</v>
      </c>
      <c r="BO504">
        <v>4.2988699999999998E-2</v>
      </c>
      <c r="BP504">
        <v>-3.5167000000000002E-3</v>
      </c>
      <c r="BQ504">
        <v>5.24815E-2</v>
      </c>
      <c r="BR504">
        <v>9.8686800000000005E-2</v>
      </c>
      <c r="BS504">
        <v>-1.8943000000000002E-2</v>
      </c>
      <c r="BT504">
        <v>-8.0247299999999994E-2</v>
      </c>
      <c r="BU504">
        <v>-3.4912199999999997E-2</v>
      </c>
      <c r="BV504">
        <v>-7.8014500000000001E-2</v>
      </c>
      <c r="BW504">
        <v>-7.7128000000000002E-2</v>
      </c>
      <c r="BX504">
        <v>-7.6683799999999996E-2</v>
      </c>
      <c r="BY504">
        <v>-7.3032600000000003E-2</v>
      </c>
      <c r="BZ504">
        <v>-8.0788600000000002E-2</v>
      </c>
      <c r="CA504">
        <v>-7.1541300000000002E-2</v>
      </c>
      <c r="CB504">
        <v>-7.8666299999999995E-2</v>
      </c>
      <c r="CC504">
        <v>-4.3285400000000002E-2</v>
      </c>
      <c r="CD504">
        <v>-5.2292699999999998E-2</v>
      </c>
      <c r="CE504">
        <v>-4.4060000000000002E-2</v>
      </c>
      <c r="CF504">
        <v>0.1033703</v>
      </c>
      <c r="CG504">
        <v>2.9972499999999999E-2</v>
      </c>
      <c r="CH504">
        <v>5.6704600000000001E-2</v>
      </c>
      <c r="CI504">
        <v>6.9469600000000006E-2</v>
      </c>
      <c r="CJ504">
        <v>7.1573700000000004E-2</v>
      </c>
      <c r="CK504">
        <v>6.3281799999999999E-2</v>
      </c>
      <c r="CL504">
        <v>4.4061500000000003E-2</v>
      </c>
      <c r="CM504">
        <v>7.1440699999999996E-2</v>
      </c>
      <c r="CN504">
        <v>2.7701400000000001E-2</v>
      </c>
      <c r="CO504">
        <v>8.3887400000000001E-2</v>
      </c>
      <c r="CP504">
        <v>0.12846179999999999</v>
      </c>
      <c r="CQ504">
        <v>1.1300299999999999E-2</v>
      </c>
      <c r="CR504">
        <v>-5.4652800000000001E-2</v>
      </c>
      <c r="CS504">
        <v>-9.2011999999999997E-3</v>
      </c>
      <c r="CT504">
        <v>-5.5194E-2</v>
      </c>
      <c r="CU504">
        <v>-5.6365499999999999E-2</v>
      </c>
      <c r="CV504">
        <v>-5.7633499999999997E-2</v>
      </c>
      <c r="CW504">
        <v>-5.5393900000000003E-2</v>
      </c>
      <c r="CX504">
        <v>-6.3967099999999999E-2</v>
      </c>
      <c r="CY504">
        <v>-5.63303E-2</v>
      </c>
      <c r="CZ504">
        <v>-6.4579899999999996E-2</v>
      </c>
      <c r="DA504">
        <v>-2.81835E-2</v>
      </c>
      <c r="DB504">
        <v>-3.7070600000000002E-2</v>
      </c>
      <c r="DC504">
        <v>-2.7648099999999998E-2</v>
      </c>
      <c r="DD504">
        <v>0.1273426</v>
      </c>
      <c r="DE504">
        <v>5.2960599999999997E-2</v>
      </c>
      <c r="DF504">
        <v>8.4872799999999998E-2</v>
      </c>
      <c r="DG504">
        <v>9.9269399999999994E-2</v>
      </c>
      <c r="DH504">
        <v>0.1049277</v>
      </c>
      <c r="DI504">
        <v>9.5509700000000003E-2</v>
      </c>
      <c r="DJ504">
        <v>7.3667399999999994E-2</v>
      </c>
      <c r="DK504">
        <v>9.9892599999999998E-2</v>
      </c>
      <c r="DL504">
        <v>5.89195E-2</v>
      </c>
      <c r="DM504">
        <v>0.1152933</v>
      </c>
      <c r="DN504">
        <v>0.15823670000000001</v>
      </c>
      <c r="DO504">
        <v>4.1543700000000003E-2</v>
      </c>
      <c r="DP504">
        <v>-2.9058199999999999E-2</v>
      </c>
      <c r="DQ504">
        <v>1.6509800000000002E-2</v>
      </c>
      <c r="DR504">
        <v>-3.2373499999999999E-2</v>
      </c>
      <c r="DS504">
        <v>-3.56029E-2</v>
      </c>
      <c r="DT504">
        <v>-3.8583199999999998E-2</v>
      </c>
      <c r="DU504">
        <v>-3.7755200000000003E-2</v>
      </c>
      <c r="DV504">
        <v>-3.9679499999999999E-2</v>
      </c>
      <c r="DW504">
        <v>-3.4368000000000003E-2</v>
      </c>
      <c r="DX504">
        <v>-4.4241299999999997E-2</v>
      </c>
      <c r="DY504">
        <v>-6.3788999999999998E-3</v>
      </c>
      <c r="DZ504">
        <v>-1.5092400000000001E-2</v>
      </c>
      <c r="EA504">
        <v>-3.9519999999999998E-3</v>
      </c>
      <c r="EB504">
        <v>0.16195490000000001</v>
      </c>
      <c r="EC504">
        <v>8.6151699999999998E-2</v>
      </c>
      <c r="ED504">
        <v>0.12554319999999999</v>
      </c>
      <c r="EE504">
        <v>0.1422957</v>
      </c>
      <c r="EF504">
        <v>0.15308569999999999</v>
      </c>
      <c r="EG504">
        <v>0.14204159999999999</v>
      </c>
      <c r="EH504">
        <v>0.11641369999999999</v>
      </c>
      <c r="EI504">
        <v>0.14097280000000001</v>
      </c>
      <c r="EJ504">
        <v>0.1039934</v>
      </c>
      <c r="EK504">
        <v>0.16063849999999999</v>
      </c>
      <c r="EL504">
        <v>0.20122699999999999</v>
      </c>
      <c r="EM504">
        <v>8.5210300000000003E-2</v>
      </c>
      <c r="EN504">
        <v>7.8963000000000002E-3</v>
      </c>
      <c r="EO504">
        <v>5.3632399999999997E-2</v>
      </c>
      <c r="EP504">
        <v>5.7569999999999995E-4</v>
      </c>
      <c r="EQ504">
        <v>-5.6249999999999998E-3</v>
      </c>
      <c r="ER504">
        <v>-1.10776E-2</v>
      </c>
      <c r="ES504">
        <v>-1.22877E-2</v>
      </c>
      <c r="ET504">
        <v>64.113429999999994</v>
      </c>
      <c r="EU504">
        <v>63.307720000000003</v>
      </c>
      <c r="EV504">
        <v>62.50179</v>
      </c>
      <c r="EW504">
        <v>61.853909999999999</v>
      </c>
      <c r="EX504">
        <v>61.409610000000001</v>
      </c>
      <c r="EY504">
        <v>61.021470000000001</v>
      </c>
      <c r="EZ504">
        <v>60.67062</v>
      </c>
      <c r="FA504">
        <v>61.153660000000002</v>
      </c>
      <c r="FB504">
        <v>63.216389999999997</v>
      </c>
      <c r="FC504">
        <v>66.008709999999994</v>
      </c>
      <c r="FD504">
        <v>69.281390000000002</v>
      </c>
      <c r="FE504">
        <v>72.405659999999997</v>
      </c>
      <c r="FF504">
        <v>75.21181</v>
      </c>
      <c r="FG504">
        <v>77.356669999999994</v>
      </c>
      <c r="FH504">
        <v>78.629099999999994</v>
      </c>
      <c r="FI504">
        <v>78.802599999999998</v>
      </c>
      <c r="FJ504">
        <v>77.949870000000004</v>
      </c>
      <c r="FK504">
        <v>76.246390000000005</v>
      </c>
      <c r="FL504">
        <v>73.444749999999999</v>
      </c>
      <c r="FM504">
        <v>70.473460000000003</v>
      </c>
      <c r="FN504">
        <v>68.443200000000004</v>
      </c>
      <c r="FO504">
        <v>66.942409999999995</v>
      </c>
      <c r="FP504">
        <v>65.649730000000005</v>
      </c>
      <c r="FQ504">
        <v>64.747470000000007</v>
      </c>
      <c r="FR504">
        <v>2.6983699999999999E-2</v>
      </c>
      <c r="FS504">
        <v>3.3930700000000001E-2</v>
      </c>
      <c r="FT504">
        <v>4.5712000000000003E-2</v>
      </c>
    </row>
    <row r="505" spans="1:176" x14ac:dyDescent="0.2">
      <c r="A505" t="s">
        <v>1</v>
      </c>
      <c r="B505" t="s">
        <v>1</v>
      </c>
      <c r="C505" t="s">
        <v>206</v>
      </c>
      <c r="D505" t="s">
        <v>246</v>
      </c>
      <c r="E505">
        <v>2226</v>
      </c>
      <c r="F505">
        <v>2.1094240000000002</v>
      </c>
      <c r="G505">
        <v>2.0152459999999999</v>
      </c>
      <c r="H505">
        <v>1.9458120000000001</v>
      </c>
      <c r="I505">
        <v>1.9747410000000001</v>
      </c>
      <c r="J505">
        <v>2.1505619999999999</v>
      </c>
      <c r="K505">
        <v>2.6081859999999999</v>
      </c>
      <c r="L505">
        <v>3.6685590000000001</v>
      </c>
      <c r="M505">
        <v>4.5494830000000004</v>
      </c>
      <c r="N505">
        <v>5.6271570000000004</v>
      </c>
      <c r="O505">
        <v>6.3187110000000004</v>
      </c>
      <c r="P505">
        <v>6.6693429999999996</v>
      </c>
      <c r="Q505">
        <v>6.8015439999999998</v>
      </c>
      <c r="R505">
        <v>6.658957</v>
      </c>
      <c r="S505">
        <v>6.9823269999999997</v>
      </c>
      <c r="T505">
        <v>6.8467640000000003</v>
      </c>
      <c r="U505">
        <v>6.3600159999999999</v>
      </c>
      <c r="V505">
        <v>5.4061890000000004</v>
      </c>
      <c r="W505">
        <v>4.1413209999999996</v>
      </c>
      <c r="X505">
        <v>3.4061119999999998</v>
      </c>
      <c r="Y505">
        <v>2.9634999999999998</v>
      </c>
      <c r="Z505">
        <v>2.7341820000000001</v>
      </c>
      <c r="AA505">
        <v>2.4685169999999999</v>
      </c>
      <c r="AB505">
        <v>2.3385129999999998</v>
      </c>
      <c r="AC505">
        <v>2.1683840000000001</v>
      </c>
      <c r="AD505">
        <v>-0.10813300000000001</v>
      </c>
      <c r="AE505">
        <v>-0.1075962</v>
      </c>
      <c r="AF505">
        <v>-0.1109971</v>
      </c>
      <c r="AG505">
        <v>-7.3795799999999995E-2</v>
      </c>
      <c r="AH505">
        <v>-8.4410200000000005E-2</v>
      </c>
      <c r="AI505">
        <v>-7.60628E-2</v>
      </c>
      <c r="AJ505">
        <v>4.24526E-2</v>
      </c>
      <c r="AK505">
        <v>-6.0503899999999999E-2</v>
      </c>
      <c r="AL505">
        <v>-4.6244100000000003E-2</v>
      </c>
      <c r="AM505">
        <v>-3.5354299999999998E-2</v>
      </c>
      <c r="AN505">
        <v>-3.4715099999999999E-2</v>
      </c>
      <c r="AO505">
        <v>-2.3266800000000001E-2</v>
      </c>
      <c r="AP505">
        <v>-3.1908300000000001E-2</v>
      </c>
      <c r="AQ505">
        <v>-9.7087000000000007E-3</v>
      </c>
      <c r="AR505">
        <v>-6.7538100000000004E-2</v>
      </c>
      <c r="AS505">
        <v>1.06937E-2</v>
      </c>
      <c r="AT505">
        <v>7.6278200000000004E-2</v>
      </c>
      <c r="AU505">
        <v>-5.2369499999999999E-2</v>
      </c>
      <c r="AV505">
        <v>-0.13299259999999999</v>
      </c>
      <c r="AW505">
        <v>-0.10496750000000001</v>
      </c>
      <c r="AX505">
        <v>-0.13333149999999999</v>
      </c>
      <c r="AY505">
        <v>-0.12721750000000001</v>
      </c>
      <c r="AZ505">
        <v>-0.10827539999999999</v>
      </c>
      <c r="BA505">
        <v>-0.11018459999999999</v>
      </c>
      <c r="BB505">
        <v>-8.3845500000000003E-2</v>
      </c>
      <c r="BC505">
        <v>-8.5633899999999999E-2</v>
      </c>
      <c r="BD505">
        <v>-9.0658500000000003E-2</v>
      </c>
      <c r="BE505">
        <v>-5.1991200000000001E-2</v>
      </c>
      <c r="BF505">
        <v>-6.2432000000000001E-2</v>
      </c>
      <c r="BG505">
        <v>-5.2366599999999999E-2</v>
      </c>
      <c r="BH505">
        <v>7.7064800000000003E-2</v>
      </c>
      <c r="BI505">
        <v>-2.7312699999999999E-2</v>
      </c>
      <c r="BJ505">
        <v>-5.5737E-3</v>
      </c>
      <c r="BK505">
        <v>7.6718999999999997E-3</v>
      </c>
      <c r="BL505">
        <v>1.3442900000000001E-2</v>
      </c>
      <c r="BM505">
        <v>2.32651E-2</v>
      </c>
      <c r="BN505">
        <v>1.0838E-2</v>
      </c>
      <c r="BO505">
        <v>3.1371400000000001E-2</v>
      </c>
      <c r="BP505">
        <v>-2.2464100000000001E-2</v>
      </c>
      <c r="BQ505">
        <v>5.6038900000000003E-2</v>
      </c>
      <c r="BR505">
        <v>0.1192685</v>
      </c>
      <c r="BS505">
        <v>-8.7028999999999995E-3</v>
      </c>
      <c r="BT505">
        <v>-9.6038100000000001E-2</v>
      </c>
      <c r="BU505">
        <v>-6.78449E-2</v>
      </c>
      <c r="BV505">
        <v>-0.10038229999999999</v>
      </c>
      <c r="BW505">
        <v>-9.7239699999999998E-2</v>
      </c>
      <c r="BX505">
        <v>-8.0769800000000003E-2</v>
      </c>
      <c r="BY505">
        <v>-8.4717100000000004E-2</v>
      </c>
      <c r="BZ505">
        <v>-6.7023899999999997E-2</v>
      </c>
      <c r="CA505">
        <v>-7.0422899999999997E-2</v>
      </c>
      <c r="CB505">
        <v>-7.6572000000000001E-2</v>
      </c>
      <c r="CC505">
        <v>-3.68893E-2</v>
      </c>
      <c r="CD505">
        <v>-4.7209899999999999E-2</v>
      </c>
      <c r="CE505">
        <v>-3.5954699999999999E-2</v>
      </c>
      <c r="CF505">
        <v>0.10103719999999999</v>
      </c>
      <c r="CG505">
        <v>-4.3246999999999999E-3</v>
      </c>
      <c r="CH505">
        <v>2.25945E-2</v>
      </c>
      <c r="CI505">
        <v>3.74718E-2</v>
      </c>
      <c r="CJ505">
        <v>4.6796999999999998E-2</v>
      </c>
      <c r="CK505">
        <v>5.5493000000000001E-2</v>
      </c>
      <c r="CL505">
        <v>4.0444000000000001E-2</v>
      </c>
      <c r="CM505">
        <v>5.9823399999999999E-2</v>
      </c>
      <c r="CN505">
        <v>8.7539999999999996E-3</v>
      </c>
      <c r="CO505">
        <v>8.7444800000000003E-2</v>
      </c>
      <c r="CP505">
        <v>0.1490435</v>
      </c>
      <c r="CQ505">
        <v>2.1540400000000001E-2</v>
      </c>
      <c r="CR505">
        <v>-7.0443500000000006E-2</v>
      </c>
      <c r="CS505">
        <v>-4.2133900000000002E-2</v>
      </c>
      <c r="CT505">
        <v>-7.75618E-2</v>
      </c>
      <c r="CU505">
        <v>-7.6477100000000006E-2</v>
      </c>
      <c r="CV505">
        <v>-6.1719499999999997E-2</v>
      </c>
      <c r="CW505">
        <v>-6.7078399999999996E-2</v>
      </c>
      <c r="CX505">
        <v>-5.0202400000000001E-2</v>
      </c>
      <c r="CY505">
        <v>-5.5211900000000001E-2</v>
      </c>
      <c r="CZ505">
        <v>-6.2485600000000002E-2</v>
      </c>
      <c r="DA505">
        <v>-2.1787500000000001E-2</v>
      </c>
      <c r="DB505">
        <v>-3.19879E-2</v>
      </c>
      <c r="DC505">
        <v>-1.9542799999999999E-2</v>
      </c>
      <c r="DD505">
        <v>0.1250095</v>
      </c>
      <c r="DE505">
        <v>1.86634E-2</v>
      </c>
      <c r="DF505">
        <v>5.0762700000000001E-2</v>
      </c>
      <c r="DG505">
        <v>6.7271600000000001E-2</v>
      </c>
      <c r="DH505">
        <v>8.0151100000000003E-2</v>
      </c>
      <c r="DI505">
        <v>8.7720900000000004E-2</v>
      </c>
      <c r="DJ505">
        <v>7.0049899999999998E-2</v>
      </c>
      <c r="DK505">
        <v>8.8275300000000001E-2</v>
      </c>
      <c r="DL505">
        <v>3.9972100000000003E-2</v>
      </c>
      <c r="DM505">
        <v>0.1188507</v>
      </c>
      <c r="DN505">
        <v>0.17881839999999999</v>
      </c>
      <c r="DO505">
        <v>5.1783799999999998E-2</v>
      </c>
      <c r="DP505">
        <v>-4.4848899999999997E-2</v>
      </c>
      <c r="DQ505">
        <v>-1.6422900000000001E-2</v>
      </c>
      <c r="DR505">
        <v>-5.4741199999999997E-2</v>
      </c>
      <c r="DS505">
        <v>-5.57145E-2</v>
      </c>
      <c r="DT505">
        <v>-4.2669199999999997E-2</v>
      </c>
      <c r="DU505">
        <v>-4.9439799999999999E-2</v>
      </c>
      <c r="DV505">
        <v>-2.5914800000000002E-2</v>
      </c>
      <c r="DW505">
        <v>-3.3249599999999997E-2</v>
      </c>
      <c r="DX505">
        <v>-4.2146999999999997E-2</v>
      </c>
      <c r="DY505">
        <v>1.7099999999999999E-5</v>
      </c>
      <c r="DZ505">
        <v>-1.00097E-2</v>
      </c>
      <c r="EA505">
        <v>4.1533000000000004E-3</v>
      </c>
      <c r="EB505">
        <v>0.15962170000000001</v>
      </c>
      <c r="EC505">
        <v>5.1854499999999998E-2</v>
      </c>
      <c r="ED505">
        <v>9.1433200000000006E-2</v>
      </c>
      <c r="EE505">
        <v>0.1102979</v>
      </c>
      <c r="EF505">
        <v>0.12830910000000001</v>
      </c>
      <c r="EG505">
        <v>0.13425280000000001</v>
      </c>
      <c r="EH505">
        <v>0.1127962</v>
      </c>
      <c r="EI505">
        <v>0.12935550000000001</v>
      </c>
      <c r="EJ505">
        <v>8.5045999999999997E-2</v>
      </c>
      <c r="EK505">
        <v>0.16419590000000001</v>
      </c>
      <c r="EL505">
        <v>0.2218087</v>
      </c>
      <c r="EM505">
        <v>9.5450400000000005E-2</v>
      </c>
      <c r="EN505">
        <v>-7.8943999999999993E-3</v>
      </c>
      <c r="EO505">
        <v>2.0699700000000001E-2</v>
      </c>
      <c r="EP505">
        <v>-2.1791999999999999E-2</v>
      </c>
      <c r="EQ505">
        <v>-2.5736700000000001E-2</v>
      </c>
      <c r="ER505">
        <v>-1.5163599999999999E-2</v>
      </c>
      <c r="ES505">
        <v>-2.3972299999999998E-2</v>
      </c>
      <c r="ET505">
        <v>64.21687</v>
      </c>
      <c r="EU505">
        <v>63.389589999999998</v>
      </c>
      <c r="EV505">
        <v>62.469430000000003</v>
      </c>
      <c r="EW505">
        <v>61.55556</v>
      </c>
      <c r="EX505">
        <v>60.760469999999998</v>
      </c>
      <c r="EY505">
        <v>60.101610000000001</v>
      </c>
      <c r="EZ505">
        <v>59.542610000000003</v>
      </c>
      <c r="FA505">
        <v>60.530889999999999</v>
      </c>
      <c r="FB505">
        <v>63.242759999999997</v>
      </c>
      <c r="FC505">
        <v>67.158159999999995</v>
      </c>
      <c r="FD505">
        <v>71.869479999999996</v>
      </c>
      <c r="FE505">
        <v>76.042519999999996</v>
      </c>
      <c r="FF505">
        <v>79.415210000000002</v>
      </c>
      <c r="FG505">
        <v>82.538790000000006</v>
      </c>
      <c r="FH505">
        <v>84.867289999999997</v>
      </c>
      <c r="FI505">
        <v>85.018100000000004</v>
      </c>
      <c r="FJ505">
        <v>83.422740000000005</v>
      </c>
      <c r="FK505">
        <v>81.483630000000005</v>
      </c>
      <c r="FL505">
        <v>77.855009999999993</v>
      </c>
      <c r="FM505">
        <v>74.197490000000002</v>
      </c>
      <c r="FN505">
        <v>71.3399</v>
      </c>
      <c r="FO505">
        <v>69.515889999999999</v>
      </c>
      <c r="FP505">
        <v>67.670869999999994</v>
      </c>
      <c r="FQ505">
        <v>66.590190000000007</v>
      </c>
      <c r="FR505">
        <v>2.6983699999999999E-2</v>
      </c>
      <c r="FS505">
        <v>3.3930700000000001E-2</v>
      </c>
      <c r="FT505">
        <v>4.5712000000000003E-2</v>
      </c>
    </row>
    <row r="506" spans="1:176" x14ac:dyDescent="0.2">
      <c r="A506" t="s">
        <v>1</v>
      </c>
      <c r="B506" t="s">
        <v>1</v>
      </c>
      <c r="C506" t="s">
        <v>207</v>
      </c>
      <c r="D506" t="s">
        <v>227</v>
      </c>
      <c r="E506">
        <v>25450</v>
      </c>
      <c r="F506">
        <v>1.9756309999999999</v>
      </c>
      <c r="G506">
        <v>1.9064760000000001</v>
      </c>
      <c r="H506">
        <v>1.8663110000000001</v>
      </c>
      <c r="I506">
        <v>1.8616239999999999</v>
      </c>
      <c r="J506">
        <v>1.889529</v>
      </c>
      <c r="K506">
        <v>1.988621</v>
      </c>
      <c r="L506">
        <v>2.1144690000000002</v>
      </c>
      <c r="M506">
        <v>2.3217140000000001</v>
      </c>
      <c r="N506">
        <v>2.7722899999999999</v>
      </c>
      <c r="O506">
        <v>3.1420759999999999</v>
      </c>
      <c r="P506">
        <v>3.42469</v>
      </c>
      <c r="Q506">
        <v>3.6072890000000002</v>
      </c>
      <c r="R506">
        <v>3.6651929999999999</v>
      </c>
      <c r="S506">
        <v>3.7370380000000001</v>
      </c>
      <c r="T506">
        <v>3.7970929999999998</v>
      </c>
      <c r="U506">
        <v>3.7591619999999999</v>
      </c>
      <c r="V506">
        <v>3.667065</v>
      </c>
      <c r="W506">
        <v>3.3645019999999999</v>
      </c>
      <c r="X506">
        <v>3.0517349999999999</v>
      </c>
      <c r="Y506">
        <v>2.92807</v>
      </c>
      <c r="Z506">
        <v>2.9061680000000001</v>
      </c>
      <c r="AA506">
        <v>2.631996</v>
      </c>
      <c r="AB506">
        <v>2.323782</v>
      </c>
      <c r="AC506">
        <v>2.1332749999999998</v>
      </c>
      <c r="AD506">
        <v>5.15913E-2</v>
      </c>
      <c r="AE506">
        <v>4.53934E-2</v>
      </c>
      <c r="AF506">
        <v>4.6036000000000001E-2</v>
      </c>
      <c r="AG506">
        <v>4.7187699999999999E-2</v>
      </c>
      <c r="AH506">
        <v>4.6192499999999997E-2</v>
      </c>
      <c r="AI506">
        <v>4.5581499999999997E-2</v>
      </c>
      <c r="AJ506">
        <v>4.61412E-2</v>
      </c>
      <c r="AK506">
        <v>6.3972399999999999E-2</v>
      </c>
      <c r="AL506">
        <v>6.8002900000000005E-2</v>
      </c>
      <c r="AM506">
        <v>5.21497E-2</v>
      </c>
      <c r="AN506">
        <v>5.1242299999999998E-2</v>
      </c>
      <c r="AO506">
        <v>4.9381800000000003E-2</v>
      </c>
      <c r="AP506">
        <v>5.3451800000000001E-2</v>
      </c>
      <c r="AQ506">
        <v>5.70395E-2</v>
      </c>
      <c r="AR506">
        <v>6.6578499999999999E-2</v>
      </c>
      <c r="AS506">
        <v>6.9958800000000002E-2</v>
      </c>
      <c r="AT506">
        <v>6.7362699999999998E-2</v>
      </c>
      <c r="AU506">
        <v>6.6013699999999995E-2</v>
      </c>
      <c r="AV506">
        <v>5.7341499999999997E-2</v>
      </c>
      <c r="AW506">
        <v>5.75682E-2</v>
      </c>
      <c r="AX506">
        <v>6.4362500000000003E-2</v>
      </c>
      <c r="AY506">
        <v>4.83443E-2</v>
      </c>
      <c r="AZ506">
        <v>4.3913199999999999E-2</v>
      </c>
      <c r="BA506">
        <v>5.3453300000000002E-2</v>
      </c>
      <c r="BB506">
        <v>5.6728399999999998E-2</v>
      </c>
      <c r="BC506">
        <v>5.0061500000000002E-2</v>
      </c>
      <c r="BD506">
        <v>5.0545899999999998E-2</v>
      </c>
      <c r="BE506">
        <v>5.1810700000000001E-2</v>
      </c>
      <c r="BF506">
        <v>5.07103E-2</v>
      </c>
      <c r="BG506">
        <v>5.0669499999999999E-2</v>
      </c>
      <c r="BH506">
        <v>5.1836899999999998E-2</v>
      </c>
      <c r="BI506">
        <v>7.0119500000000001E-2</v>
      </c>
      <c r="BJ506">
        <v>7.4940800000000002E-2</v>
      </c>
      <c r="BK506">
        <v>5.9016199999999998E-2</v>
      </c>
      <c r="BL506">
        <v>5.8174799999999999E-2</v>
      </c>
      <c r="BM506">
        <v>5.6234600000000003E-2</v>
      </c>
      <c r="BN506">
        <v>6.0775700000000002E-2</v>
      </c>
      <c r="BO506">
        <v>6.4571100000000006E-2</v>
      </c>
      <c r="BP506">
        <v>7.3932499999999998E-2</v>
      </c>
      <c r="BQ506">
        <v>7.7372499999999997E-2</v>
      </c>
      <c r="BR506">
        <v>7.4360300000000004E-2</v>
      </c>
      <c r="BS506">
        <v>7.2775900000000004E-2</v>
      </c>
      <c r="BT506">
        <v>6.33161E-2</v>
      </c>
      <c r="BU506">
        <v>6.3137799999999994E-2</v>
      </c>
      <c r="BV506">
        <v>6.9962899999999995E-2</v>
      </c>
      <c r="BW506">
        <v>5.3439599999999997E-2</v>
      </c>
      <c r="BX506">
        <v>4.96751E-2</v>
      </c>
      <c r="BY506">
        <v>5.9249099999999999E-2</v>
      </c>
      <c r="BZ506">
        <v>6.0286399999999997E-2</v>
      </c>
      <c r="CA506">
        <v>5.32947E-2</v>
      </c>
      <c r="CB506">
        <v>5.3669500000000002E-2</v>
      </c>
      <c r="CC506">
        <v>5.5012600000000002E-2</v>
      </c>
      <c r="CD506">
        <v>5.3839199999999997E-2</v>
      </c>
      <c r="CE506">
        <v>5.4193400000000003E-2</v>
      </c>
      <c r="CF506">
        <v>5.5781699999999997E-2</v>
      </c>
      <c r="CG506">
        <v>7.4377100000000002E-2</v>
      </c>
      <c r="CH506">
        <v>7.9745999999999997E-2</v>
      </c>
      <c r="CI506">
        <v>6.3771900000000006E-2</v>
      </c>
      <c r="CJ506">
        <v>6.2976199999999996E-2</v>
      </c>
      <c r="CK506">
        <v>6.0980800000000002E-2</v>
      </c>
      <c r="CL506">
        <v>6.5848299999999998E-2</v>
      </c>
      <c r="CM506">
        <v>6.9787399999999999E-2</v>
      </c>
      <c r="CN506">
        <v>7.9025899999999996E-2</v>
      </c>
      <c r="CO506">
        <v>8.25071E-2</v>
      </c>
      <c r="CP506">
        <v>7.9206799999999994E-2</v>
      </c>
      <c r="CQ506">
        <v>7.7459299999999995E-2</v>
      </c>
      <c r="CR506">
        <v>6.7454E-2</v>
      </c>
      <c r="CS506">
        <v>6.6995200000000005E-2</v>
      </c>
      <c r="CT506">
        <v>7.3841799999999999E-2</v>
      </c>
      <c r="CU506">
        <v>5.6968600000000001E-2</v>
      </c>
      <c r="CV506">
        <v>5.3665900000000002E-2</v>
      </c>
      <c r="CW506">
        <v>6.3263200000000006E-2</v>
      </c>
      <c r="CX506">
        <v>6.3844399999999996E-2</v>
      </c>
      <c r="CY506">
        <v>5.6527800000000003E-2</v>
      </c>
      <c r="CZ506">
        <v>5.6793099999999999E-2</v>
      </c>
      <c r="DA506">
        <v>5.8214500000000002E-2</v>
      </c>
      <c r="DB506">
        <v>5.6968199999999997E-2</v>
      </c>
      <c r="DC506">
        <v>5.7717299999999999E-2</v>
      </c>
      <c r="DD506">
        <v>5.9726500000000002E-2</v>
      </c>
      <c r="DE506">
        <v>7.8634599999999999E-2</v>
      </c>
      <c r="DF506">
        <v>8.4551200000000007E-2</v>
      </c>
      <c r="DG506">
        <v>6.8527599999999994E-2</v>
      </c>
      <c r="DH506">
        <v>6.7777599999999993E-2</v>
      </c>
      <c r="DI506">
        <v>6.5726999999999994E-2</v>
      </c>
      <c r="DJ506">
        <v>7.0920800000000006E-2</v>
      </c>
      <c r="DK506">
        <v>7.5003700000000006E-2</v>
      </c>
      <c r="DL506">
        <v>8.4119200000000005E-2</v>
      </c>
      <c r="DM506">
        <v>8.7641800000000006E-2</v>
      </c>
      <c r="DN506">
        <v>8.4053299999999997E-2</v>
      </c>
      <c r="DO506">
        <v>8.2142800000000002E-2</v>
      </c>
      <c r="DP506">
        <v>7.1592000000000003E-2</v>
      </c>
      <c r="DQ506">
        <v>7.0852700000000005E-2</v>
      </c>
      <c r="DR506">
        <v>7.7720600000000001E-2</v>
      </c>
      <c r="DS506">
        <v>6.0497599999999999E-2</v>
      </c>
      <c r="DT506">
        <v>5.7656600000000002E-2</v>
      </c>
      <c r="DU506">
        <v>6.7277400000000001E-2</v>
      </c>
      <c r="DV506">
        <v>6.8981600000000004E-2</v>
      </c>
      <c r="DW506">
        <v>6.1195899999999998E-2</v>
      </c>
      <c r="DX506">
        <v>6.1303000000000003E-2</v>
      </c>
      <c r="DY506">
        <v>6.2837500000000004E-2</v>
      </c>
      <c r="DZ506">
        <v>6.1485900000000003E-2</v>
      </c>
      <c r="EA506">
        <v>6.2805200000000005E-2</v>
      </c>
      <c r="EB506">
        <v>6.54222E-2</v>
      </c>
      <c r="EC506">
        <v>8.4781800000000004E-2</v>
      </c>
      <c r="ED506">
        <v>9.1489200000000007E-2</v>
      </c>
      <c r="EE506">
        <v>7.5394100000000006E-2</v>
      </c>
      <c r="EF506">
        <v>7.4709999999999999E-2</v>
      </c>
      <c r="EG506">
        <v>7.2579699999999997E-2</v>
      </c>
      <c r="EH506">
        <v>7.8244800000000003E-2</v>
      </c>
      <c r="EI506">
        <v>8.2535200000000003E-2</v>
      </c>
      <c r="EJ506">
        <v>9.1473200000000005E-2</v>
      </c>
      <c r="EK506">
        <v>9.5055399999999998E-2</v>
      </c>
      <c r="EL506">
        <v>9.1050900000000004E-2</v>
      </c>
      <c r="EM506">
        <v>8.8904999999999998E-2</v>
      </c>
      <c r="EN506">
        <v>7.7566499999999997E-2</v>
      </c>
      <c r="EO506">
        <v>7.6422199999999996E-2</v>
      </c>
      <c r="EP506">
        <v>8.3321000000000006E-2</v>
      </c>
      <c r="EQ506">
        <v>6.5592999999999999E-2</v>
      </c>
      <c r="ER506">
        <v>6.3418600000000006E-2</v>
      </c>
      <c r="ES506">
        <v>7.3073100000000002E-2</v>
      </c>
      <c r="ET506">
        <v>55.263809999999999</v>
      </c>
      <c r="EU506">
        <v>54.338329999999999</v>
      </c>
      <c r="EV506">
        <v>53.614199999999997</v>
      </c>
      <c r="EW506">
        <v>53.000109999999999</v>
      </c>
      <c r="EX506">
        <v>52.40099</v>
      </c>
      <c r="EY506">
        <v>51.909790000000001</v>
      </c>
      <c r="EZ506">
        <v>51.653959999999998</v>
      </c>
      <c r="FA506">
        <v>53.185479999999998</v>
      </c>
      <c r="FB506">
        <v>56.119010000000003</v>
      </c>
      <c r="FC506">
        <v>58.997999999999998</v>
      </c>
      <c r="FD506">
        <v>61.729170000000003</v>
      </c>
      <c r="FE506">
        <v>64.193489999999997</v>
      </c>
      <c r="FF506">
        <v>66.164820000000006</v>
      </c>
      <c r="FG506">
        <v>67.732759999999999</v>
      </c>
      <c r="FH506">
        <v>69.099789999999999</v>
      </c>
      <c r="FI506">
        <v>69.511359999999996</v>
      </c>
      <c r="FJ506">
        <v>68.972139999999996</v>
      </c>
      <c r="FK506">
        <v>67.754599999999996</v>
      </c>
      <c r="FL506">
        <v>65.629819999999995</v>
      </c>
      <c r="FM506">
        <v>62.702770000000001</v>
      </c>
      <c r="FN506">
        <v>60.502699999999997</v>
      </c>
      <c r="FO506">
        <v>58.957439999999998</v>
      </c>
      <c r="FP506">
        <v>57.627160000000003</v>
      </c>
      <c r="FQ506">
        <v>56.489150000000002</v>
      </c>
      <c r="FR506">
        <v>4.4929000000000002E-3</v>
      </c>
      <c r="FS506">
        <v>5.5526999999999998E-3</v>
      </c>
      <c r="FT506">
        <v>0</v>
      </c>
    </row>
    <row r="507" spans="1:176" x14ac:dyDescent="0.2">
      <c r="A507" t="s">
        <v>1</v>
      </c>
      <c r="B507" t="s">
        <v>1</v>
      </c>
      <c r="C507" t="s">
        <v>207</v>
      </c>
      <c r="D507" t="s">
        <v>238</v>
      </c>
      <c r="E507">
        <v>25450</v>
      </c>
      <c r="F507">
        <v>2.062001</v>
      </c>
      <c r="G507">
        <v>1.943136</v>
      </c>
      <c r="H507">
        <v>1.9147350000000001</v>
      </c>
      <c r="I507">
        <v>1.923948</v>
      </c>
      <c r="J507">
        <v>1.9550149999999999</v>
      </c>
      <c r="K507">
        <v>2.0429970000000002</v>
      </c>
      <c r="L507">
        <v>2.073102</v>
      </c>
      <c r="M507">
        <v>2.3849770000000001</v>
      </c>
      <c r="N507">
        <v>2.943238</v>
      </c>
      <c r="O507">
        <v>3.4357470000000001</v>
      </c>
      <c r="P507">
        <v>3.929624</v>
      </c>
      <c r="Q507">
        <v>4.2975029999999999</v>
      </c>
      <c r="R507">
        <v>4.4786919999999997</v>
      </c>
      <c r="S507">
        <v>4.6209769999999999</v>
      </c>
      <c r="T507">
        <v>4.7555899999999998</v>
      </c>
      <c r="U507">
        <v>4.7390189999999999</v>
      </c>
      <c r="V507">
        <v>4.6286209999999999</v>
      </c>
      <c r="W507">
        <v>4.1778829999999996</v>
      </c>
      <c r="X507">
        <v>3.6894149999999999</v>
      </c>
      <c r="Y507">
        <v>3.3662719999999999</v>
      </c>
      <c r="Z507">
        <v>3.3256869999999998</v>
      </c>
      <c r="AA507">
        <v>2.9303949999999999</v>
      </c>
      <c r="AB507">
        <v>2.5410439999999999</v>
      </c>
      <c r="AC507">
        <v>2.3141210000000001</v>
      </c>
      <c r="AD507">
        <v>6.6615099999999997E-2</v>
      </c>
      <c r="AE507">
        <v>3.3936000000000001E-2</v>
      </c>
      <c r="AF507">
        <v>4.9437700000000001E-2</v>
      </c>
      <c r="AG507">
        <v>6.7400799999999997E-2</v>
      </c>
      <c r="AH507">
        <v>6.8721099999999993E-2</v>
      </c>
      <c r="AI507">
        <v>6.9863900000000007E-2</v>
      </c>
      <c r="AJ507">
        <v>5.9022499999999999E-2</v>
      </c>
      <c r="AK507">
        <v>0.1099315</v>
      </c>
      <c r="AL507">
        <v>0.14033680000000001</v>
      </c>
      <c r="AM507">
        <v>0.11870790000000001</v>
      </c>
      <c r="AN507">
        <v>0.15502340000000001</v>
      </c>
      <c r="AO507">
        <v>0.1486577</v>
      </c>
      <c r="AP507">
        <v>0.13909850000000001</v>
      </c>
      <c r="AQ507">
        <v>0.1282798</v>
      </c>
      <c r="AR507">
        <v>0.1194361</v>
      </c>
      <c r="AS507">
        <v>0.1045408</v>
      </c>
      <c r="AT507">
        <v>0.10958809999999999</v>
      </c>
      <c r="AU507">
        <v>8.6534899999999998E-2</v>
      </c>
      <c r="AV507">
        <v>6.23931E-2</v>
      </c>
      <c r="AW507">
        <v>5.7375700000000002E-2</v>
      </c>
      <c r="AX507">
        <v>0.10473880000000001</v>
      </c>
      <c r="AY507">
        <v>7.5727500000000003E-2</v>
      </c>
      <c r="AZ507">
        <v>7.1943199999999999E-2</v>
      </c>
      <c r="BA507">
        <v>7.5590500000000005E-2</v>
      </c>
      <c r="BB507">
        <v>7.1752200000000002E-2</v>
      </c>
      <c r="BC507">
        <v>3.8604199999999998E-2</v>
      </c>
      <c r="BD507">
        <v>5.3947700000000001E-2</v>
      </c>
      <c r="BE507">
        <v>7.2023799999999999E-2</v>
      </c>
      <c r="BF507">
        <v>7.3238800000000007E-2</v>
      </c>
      <c r="BG507">
        <v>7.4951900000000002E-2</v>
      </c>
      <c r="BH507">
        <v>6.4718200000000004E-2</v>
      </c>
      <c r="BI507">
        <v>0.1160786</v>
      </c>
      <c r="BJ507">
        <v>0.14727480000000001</v>
      </c>
      <c r="BK507">
        <v>0.1255744</v>
      </c>
      <c r="BL507">
        <v>0.16195580000000001</v>
      </c>
      <c r="BM507">
        <v>0.1555105</v>
      </c>
      <c r="BN507">
        <v>0.14642240000000001</v>
      </c>
      <c r="BO507">
        <v>0.1358113</v>
      </c>
      <c r="BP507">
        <v>0.12679009999999999</v>
      </c>
      <c r="BQ507">
        <v>0.1119544</v>
      </c>
      <c r="BR507">
        <v>0.1165857</v>
      </c>
      <c r="BS507">
        <v>9.3297099999999994E-2</v>
      </c>
      <c r="BT507">
        <v>6.8367600000000001E-2</v>
      </c>
      <c r="BU507">
        <v>6.2945299999999996E-2</v>
      </c>
      <c r="BV507">
        <v>0.1103392</v>
      </c>
      <c r="BW507">
        <v>8.0822900000000003E-2</v>
      </c>
      <c r="BX507">
        <v>7.7705200000000002E-2</v>
      </c>
      <c r="BY507">
        <v>8.1386200000000006E-2</v>
      </c>
      <c r="BZ507">
        <v>7.5310199999999994E-2</v>
      </c>
      <c r="CA507">
        <v>4.1837300000000001E-2</v>
      </c>
      <c r="CB507">
        <v>5.7071200000000002E-2</v>
      </c>
      <c r="CC507">
        <v>7.5225700000000006E-2</v>
      </c>
      <c r="CD507">
        <v>7.63678E-2</v>
      </c>
      <c r="CE507">
        <v>7.8475799999999998E-2</v>
      </c>
      <c r="CF507">
        <v>6.8663000000000002E-2</v>
      </c>
      <c r="CG507">
        <v>0.1203362</v>
      </c>
      <c r="CH507">
        <v>0.15207999999999999</v>
      </c>
      <c r="CI507">
        <v>0.1303301</v>
      </c>
      <c r="CJ507">
        <v>0.1667573</v>
      </c>
      <c r="CK507">
        <v>0.1602567</v>
      </c>
      <c r="CL507">
        <v>0.15149499999999999</v>
      </c>
      <c r="CM507">
        <v>0.1410276</v>
      </c>
      <c r="CN507">
        <v>0.13188340000000001</v>
      </c>
      <c r="CO507">
        <v>0.1170891</v>
      </c>
      <c r="CP507">
        <v>0.1214322</v>
      </c>
      <c r="CQ507">
        <v>9.7980600000000001E-2</v>
      </c>
      <c r="CR507">
        <v>7.2505600000000003E-2</v>
      </c>
      <c r="CS507">
        <v>6.6802700000000007E-2</v>
      </c>
      <c r="CT507">
        <v>0.114218</v>
      </c>
      <c r="CU507">
        <v>8.4351899999999994E-2</v>
      </c>
      <c r="CV507">
        <v>8.1695900000000002E-2</v>
      </c>
      <c r="CW507">
        <v>8.5400400000000001E-2</v>
      </c>
      <c r="CX507">
        <v>7.8868199999999999E-2</v>
      </c>
      <c r="CY507">
        <v>4.5070399999999997E-2</v>
      </c>
      <c r="CZ507">
        <v>6.01948E-2</v>
      </c>
      <c r="DA507">
        <v>7.84276E-2</v>
      </c>
      <c r="DB507">
        <v>7.9496700000000003E-2</v>
      </c>
      <c r="DC507">
        <v>8.1999699999999995E-2</v>
      </c>
      <c r="DD507">
        <v>7.26078E-2</v>
      </c>
      <c r="DE507">
        <v>0.1245937</v>
      </c>
      <c r="DF507">
        <v>0.1568852</v>
      </c>
      <c r="DG507">
        <v>0.13508580000000001</v>
      </c>
      <c r="DH507">
        <v>0.17155870000000001</v>
      </c>
      <c r="DI507">
        <v>0.16500290000000001</v>
      </c>
      <c r="DJ507">
        <v>0.1565675</v>
      </c>
      <c r="DK507">
        <v>0.14624390000000001</v>
      </c>
      <c r="DL507">
        <v>0.13697680000000001</v>
      </c>
      <c r="DM507">
        <v>0.12222379999999999</v>
      </c>
      <c r="DN507">
        <v>0.12627869999999999</v>
      </c>
      <c r="DO507">
        <v>0.10266400000000001</v>
      </c>
      <c r="DP507">
        <v>7.6643500000000003E-2</v>
      </c>
      <c r="DQ507">
        <v>7.0660100000000003E-2</v>
      </c>
      <c r="DR507">
        <v>0.1180968</v>
      </c>
      <c r="DS507">
        <v>8.7880899999999998E-2</v>
      </c>
      <c r="DT507">
        <v>8.5686600000000002E-2</v>
      </c>
      <c r="DU507">
        <v>8.9414499999999994E-2</v>
      </c>
      <c r="DV507">
        <v>8.4005399999999994E-2</v>
      </c>
      <c r="DW507">
        <v>4.9738600000000001E-2</v>
      </c>
      <c r="DX507">
        <v>6.4704700000000004E-2</v>
      </c>
      <c r="DY507">
        <v>8.3050600000000002E-2</v>
      </c>
      <c r="DZ507">
        <v>8.4014500000000006E-2</v>
      </c>
      <c r="EA507">
        <v>8.7087600000000001E-2</v>
      </c>
      <c r="EB507">
        <v>7.8303499999999998E-2</v>
      </c>
      <c r="EC507">
        <v>0.13074089999999999</v>
      </c>
      <c r="ED507">
        <v>0.1638231</v>
      </c>
      <c r="EE507">
        <v>0.1419522</v>
      </c>
      <c r="EF507">
        <v>0.17849110000000001</v>
      </c>
      <c r="EG507">
        <v>0.1718556</v>
      </c>
      <c r="EH507">
        <v>0.1638915</v>
      </c>
      <c r="EI507">
        <v>0.15377550000000001</v>
      </c>
      <c r="EJ507">
        <v>0.14433080000000001</v>
      </c>
      <c r="EK507">
        <v>0.12963740000000001</v>
      </c>
      <c r="EL507">
        <v>0.13327629999999999</v>
      </c>
      <c r="EM507">
        <v>0.1094262</v>
      </c>
      <c r="EN507">
        <v>8.26181E-2</v>
      </c>
      <c r="EO507">
        <v>7.6229699999999997E-2</v>
      </c>
      <c r="EP507">
        <v>0.12369719999999999</v>
      </c>
      <c r="EQ507">
        <v>9.2976199999999995E-2</v>
      </c>
      <c r="ER507">
        <v>9.1448600000000005E-2</v>
      </c>
      <c r="ES507">
        <v>9.5210199999999995E-2</v>
      </c>
      <c r="ET507">
        <v>62.761029999999998</v>
      </c>
      <c r="EU507">
        <v>61.40605</v>
      </c>
      <c r="EV507">
        <v>60.493360000000003</v>
      </c>
      <c r="EW507">
        <v>59.261119999999998</v>
      </c>
      <c r="EX507">
        <v>58.23715</v>
      </c>
      <c r="EY507">
        <v>58.041730000000001</v>
      </c>
      <c r="EZ507">
        <v>58.368560000000002</v>
      </c>
      <c r="FA507">
        <v>63.452910000000003</v>
      </c>
      <c r="FB507">
        <v>68.975059999999999</v>
      </c>
      <c r="FC507">
        <v>73.154309999999995</v>
      </c>
      <c r="FD507">
        <v>78.053120000000007</v>
      </c>
      <c r="FE507">
        <v>81.608400000000003</v>
      </c>
      <c r="FF507">
        <v>84.151769999999999</v>
      </c>
      <c r="FG507">
        <v>85.450890000000001</v>
      </c>
      <c r="FH507">
        <v>87.879289999999997</v>
      </c>
      <c r="FI507">
        <v>88.626499999999993</v>
      </c>
      <c r="FJ507">
        <v>87.187560000000005</v>
      </c>
      <c r="FK507">
        <v>87.020840000000007</v>
      </c>
      <c r="FL507">
        <v>84.994100000000003</v>
      </c>
      <c r="FM507">
        <v>80.681020000000004</v>
      </c>
      <c r="FN507">
        <v>76.195760000000007</v>
      </c>
      <c r="FO507">
        <v>72.967609999999993</v>
      </c>
      <c r="FP507">
        <v>70.982950000000002</v>
      </c>
      <c r="FQ507">
        <v>67.648759999999996</v>
      </c>
      <c r="FR507">
        <v>4.4929000000000002E-3</v>
      </c>
      <c r="FS507">
        <v>5.5526999999999998E-3</v>
      </c>
      <c r="FT507">
        <v>0</v>
      </c>
    </row>
    <row r="508" spans="1:176" x14ac:dyDescent="0.2">
      <c r="A508" t="s">
        <v>1</v>
      </c>
      <c r="B508" t="s">
        <v>1</v>
      </c>
      <c r="C508" t="s">
        <v>207</v>
      </c>
      <c r="D508" t="s">
        <v>228</v>
      </c>
      <c r="E508">
        <v>25450</v>
      </c>
      <c r="F508">
        <v>2.1477219999999999</v>
      </c>
      <c r="G508">
        <v>2.0635500000000002</v>
      </c>
      <c r="H508">
        <v>2.0039549999999999</v>
      </c>
      <c r="I508">
        <v>1.977633</v>
      </c>
      <c r="J508">
        <v>1.9966060000000001</v>
      </c>
      <c r="K508">
        <v>2.0957279999999998</v>
      </c>
      <c r="L508">
        <v>2.2310729999999999</v>
      </c>
      <c r="M508">
        <v>2.4755280000000002</v>
      </c>
      <c r="N508">
        <v>3.028664</v>
      </c>
      <c r="O508">
        <v>3.5103689999999999</v>
      </c>
      <c r="P508">
        <v>3.9314040000000001</v>
      </c>
      <c r="Q508">
        <v>4.2586430000000002</v>
      </c>
      <c r="R508">
        <v>4.4193129999999998</v>
      </c>
      <c r="S508">
        <v>4.5559789999999998</v>
      </c>
      <c r="T508">
        <v>4.6512919999999998</v>
      </c>
      <c r="U508">
        <v>4.6071739999999997</v>
      </c>
      <c r="V508">
        <v>4.4777129999999996</v>
      </c>
      <c r="W508">
        <v>4.0350000000000001</v>
      </c>
      <c r="X508">
        <v>3.586716</v>
      </c>
      <c r="Y508">
        <v>3.3214450000000002</v>
      </c>
      <c r="Z508">
        <v>3.255347</v>
      </c>
      <c r="AA508">
        <v>2.9367070000000002</v>
      </c>
      <c r="AB508">
        <v>2.5621550000000002</v>
      </c>
      <c r="AC508">
        <v>2.3272430000000002</v>
      </c>
      <c r="AD508">
        <v>5.4647300000000003E-2</v>
      </c>
      <c r="AE508">
        <v>5.3394799999999999E-2</v>
      </c>
      <c r="AF508">
        <v>4.8982100000000001E-2</v>
      </c>
      <c r="AG508">
        <v>4.2372699999999999E-2</v>
      </c>
      <c r="AH508">
        <v>3.0927300000000001E-2</v>
      </c>
      <c r="AI508">
        <v>2.6162399999999999E-2</v>
      </c>
      <c r="AJ508">
        <v>4.8413600000000001E-2</v>
      </c>
      <c r="AK508">
        <v>5.8826000000000003E-2</v>
      </c>
      <c r="AL508">
        <v>8.99586E-2</v>
      </c>
      <c r="AM508">
        <v>8.1136600000000003E-2</v>
      </c>
      <c r="AN508">
        <v>7.4500200000000003E-2</v>
      </c>
      <c r="AO508">
        <v>7.7684000000000003E-2</v>
      </c>
      <c r="AP508">
        <v>8.7079799999999999E-2</v>
      </c>
      <c r="AQ508">
        <v>9.3219200000000002E-2</v>
      </c>
      <c r="AR508">
        <v>9.7218100000000002E-2</v>
      </c>
      <c r="AS508">
        <v>8.9836799999999994E-2</v>
      </c>
      <c r="AT508">
        <v>7.9222100000000004E-2</v>
      </c>
      <c r="AU508">
        <v>6.0093500000000001E-2</v>
      </c>
      <c r="AV508">
        <v>6.6119800000000006E-2</v>
      </c>
      <c r="AW508">
        <v>6.8521200000000004E-2</v>
      </c>
      <c r="AX508">
        <v>7.5493000000000005E-2</v>
      </c>
      <c r="AY508">
        <v>5.8164100000000003E-2</v>
      </c>
      <c r="AZ508">
        <v>6.1880600000000001E-2</v>
      </c>
      <c r="BA508">
        <v>6.0008699999999998E-2</v>
      </c>
      <c r="BB508">
        <v>6.2911400000000006E-2</v>
      </c>
      <c r="BC508">
        <v>6.1205200000000001E-2</v>
      </c>
      <c r="BD508">
        <v>5.6649499999999998E-2</v>
      </c>
      <c r="BE508">
        <v>4.9813499999999997E-2</v>
      </c>
      <c r="BF508">
        <v>3.8416699999999998E-2</v>
      </c>
      <c r="BG508">
        <v>3.3855400000000001E-2</v>
      </c>
      <c r="BH508">
        <v>5.7197400000000002E-2</v>
      </c>
      <c r="BI508">
        <v>6.9209800000000002E-2</v>
      </c>
      <c r="BJ508">
        <v>0.10168290000000001</v>
      </c>
      <c r="BK508">
        <v>9.2876100000000003E-2</v>
      </c>
      <c r="BL508">
        <v>8.6778099999999997E-2</v>
      </c>
      <c r="BM508">
        <v>9.0280399999999997E-2</v>
      </c>
      <c r="BN508">
        <v>0.10053620000000001</v>
      </c>
      <c r="BO508">
        <v>0.1075483</v>
      </c>
      <c r="BP508">
        <v>0.11182309999999999</v>
      </c>
      <c r="BQ508">
        <v>0.1036</v>
      </c>
      <c r="BR508">
        <v>9.2867199999999997E-2</v>
      </c>
      <c r="BS508">
        <v>7.2090000000000001E-2</v>
      </c>
      <c r="BT508">
        <v>7.8082700000000005E-2</v>
      </c>
      <c r="BU508">
        <v>7.8496700000000003E-2</v>
      </c>
      <c r="BV508">
        <v>8.4891800000000003E-2</v>
      </c>
      <c r="BW508">
        <v>6.7052399999999998E-2</v>
      </c>
      <c r="BX508">
        <v>7.0131200000000005E-2</v>
      </c>
      <c r="BY508">
        <v>6.8593600000000005E-2</v>
      </c>
      <c r="BZ508">
        <v>6.8635100000000004E-2</v>
      </c>
      <c r="CA508">
        <v>6.6614699999999999E-2</v>
      </c>
      <c r="CB508">
        <v>6.1960000000000001E-2</v>
      </c>
      <c r="CC508">
        <v>5.4966899999999999E-2</v>
      </c>
      <c r="CD508">
        <v>4.3603799999999998E-2</v>
      </c>
      <c r="CE508">
        <v>3.9183599999999999E-2</v>
      </c>
      <c r="CF508">
        <v>6.3281100000000007E-2</v>
      </c>
      <c r="CG508">
        <v>7.64016E-2</v>
      </c>
      <c r="CH508">
        <v>0.1098031</v>
      </c>
      <c r="CI508">
        <v>0.10100679999999999</v>
      </c>
      <c r="CJ508">
        <v>9.5281699999999997E-2</v>
      </c>
      <c r="CK508">
        <v>9.9004599999999998E-2</v>
      </c>
      <c r="CL508">
        <v>0.1098561</v>
      </c>
      <c r="CM508">
        <v>0.11747249999999999</v>
      </c>
      <c r="CN508">
        <v>0.1219384</v>
      </c>
      <c r="CO508">
        <v>0.11313239999999999</v>
      </c>
      <c r="CP508">
        <v>0.1023177</v>
      </c>
      <c r="CQ508">
        <v>8.0398800000000006E-2</v>
      </c>
      <c r="CR508">
        <v>8.6368100000000003E-2</v>
      </c>
      <c r="CS508">
        <v>8.5405700000000001E-2</v>
      </c>
      <c r="CT508">
        <v>9.1401300000000005E-2</v>
      </c>
      <c r="CU508">
        <v>7.3208499999999996E-2</v>
      </c>
      <c r="CV508">
        <v>7.5845499999999996E-2</v>
      </c>
      <c r="CW508">
        <v>7.4539400000000006E-2</v>
      </c>
      <c r="CX508">
        <v>7.4358800000000003E-2</v>
      </c>
      <c r="CY508">
        <v>7.2024199999999997E-2</v>
      </c>
      <c r="CZ508">
        <v>6.7270499999999997E-2</v>
      </c>
      <c r="DA508">
        <v>6.0120399999999997E-2</v>
      </c>
      <c r="DB508">
        <v>4.8791000000000001E-2</v>
      </c>
      <c r="DC508">
        <v>4.4511700000000001E-2</v>
      </c>
      <c r="DD508">
        <v>6.9364700000000001E-2</v>
      </c>
      <c r="DE508">
        <v>8.3593299999999995E-2</v>
      </c>
      <c r="DF508">
        <v>0.11792329999999999</v>
      </c>
      <c r="DG508">
        <v>0.1091375</v>
      </c>
      <c r="DH508">
        <v>0.1037853</v>
      </c>
      <c r="DI508">
        <v>0.1077288</v>
      </c>
      <c r="DJ508">
        <v>0.119176</v>
      </c>
      <c r="DK508">
        <v>0.1273967</v>
      </c>
      <c r="DL508">
        <v>0.1320538</v>
      </c>
      <c r="DM508">
        <v>0.1226648</v>
      </c>
      <c r="DN508">
        <v>0.1117682</v>
      </c>
      <c r="DO508">
        <v>8.8707499999999995E-2</v>
      </c>
      <c r="DP508">
        <v>9.4653600000000004E-2</v>
      </c>
      <c r="DQ508">
        <v>9.23147E-2</v>
      </c>
      <c r="DR508">
        <v>9.7910899999999995E-2</v>
      </c>
      <c r="DS508">
        <v>7.9364500000000004E-2</v>
      </c>
      <c r="DT508">
        <v>8.1559900000000005E-2</v>
      </c>
      <c r="DU508">
        <v>8.0485200000000007E-2</v>
      </c>
      <c r="DV508">
        <v>8.2622799999999996E-2</v>
      </c>
      <c r="DW508">
        <v>7.9834600000000006E-2</v>
      </c>
      <c r="DX508">
        <v>7.4937900000000002E-2</v>
      </c>
      <c r="DY508">
        <v>6.7561200000000002E-2</v>
      </c>
      <c r="DZ508">
        <v>5.6280400000000001E-2</v>
      </c>
      <c r="EA508">
        <v>5.22047E-2</v>
      </c>
      <c r="EB508">
        <v>7.8148499999999996E-2</v>
      </c>
      <c r="EC508">
        <v>9.3977099999999994E-2</v>
      </c>
      <c r="ED508">
        <v>0.1296475</v>
      </c>
      <c r="EE508">
        <v>0.120877</v>
      </c>
      <c r="EF508">
        <v>0.1160631</v>
      </c>
      <c r="EG508">
        <v>0.12032519999999999</v>
      </c>
      <c r="EH508">
        <v>0.13263240000000001</v>
      </c>
      <c r="EI508">
        <v>0.14172580000000001</v>
      </c>
      <c r="EJ508">
        <v>0.14665880000000001</v>
      </c>
      <c r="EK508">
        <v>0.1364281</v>
      </c>
      <c r="EL508">
        <v>0.12541330000000001</v>
      </c>
      <c r="EM508">
        <v>0.100704</v>
      </c>
      <c r="EN508">
        <v>0.1066165</v>
      </c>
      <c r="EO508">
        <v>0.1022902</v>
      </c>
      <c r="EP508">
        <v>0.10730969999999999</v>
      </c>
      <c r="EQ508">
        <v>8.8252899999999995E-2</v>
      </c>
      <c r="ER508">
        <v>8.9810500000000001E-2</v>
      </c>
      <c r="ES508">
        <v>8.9070099999999999E-2</v>
      </c>
      <c r="ET508">
        <v>64.693060000000003</v>
      </c>
      <c r="EU508">
        <v>63.992649999999998</v>
      </c>
      <c r="EV508">
        <v>63.427309999999999</v>
      </c>
      <c r="EW508">
        <v>62.931849999999997</v>
      </c>
      <c r="EX508">
        <v>62.488860000000003</v>
      </c>
      <c r="EY508">
        <v>62.077759999999998</v>
      </c>
      <c r="EZ508">
        <v>61.832210000000003</v>
      </c>
      <c r="FA508">
        <v>62.742080000000001</v>
      </c>
      <c r="FB508">
        <v>64.647890000000004</v>
      </c>
      <c r="FC508">
        <v>67.214830000000006</v>
      </c>
      <c r="FD508">
        <v>70.083460000000002</v>
      </c>
      <c r="FE508">
        <v>73.113339999999994</v>
      </c>
      <c r="FF508">
        <v>75.446550000000002</v>
      </c>
      <c r="FG508">
        <v>77.251679999999993</v>
      </c>
      <c r="FH508">
        <v>78.414510000000007</v>
      </c>
      <c r="FI508">
        <v>78.735209999999995</v>
      </c>
      <c r="FJ508">
        <v>78.353849999999994</v>
      </c>
      <c r="FK508">
        <v>77.178100000000001</v>
      </c>
      <c r="FL508">
        <v>75.040319999999994</v>
      </c>
      <c r="FM508">
        <v>72.168949999999995</v>
      </c>
      <c r="FN508">
        <v>69.702420000000004</v>
      </c>
      <c r="FO508">
        <v>67.962230000000005</v>
      </c>
      <c r="FP508">
        <v>66.694360000000003</v>
      </c>
      <c r="FQ508">
        <v>65.701679999999996</v>
      </c>
      <c r="FR508">
        <v>7.6401999999999998E-3</v>
      </c>
      <c r="FS508">
        <v>9.2169999999999995E-3</v>
      </c>
      <c r="FT508">
        <v>1.3731E-2</v>
      </c>
    </row>
    <row r="509" spans="1:176" x14ac:dyDescent="0.2">
      <c r="A509" t="s">
        <v>1</v>
      </c>
      <c r="B509" t="s">
        <v>1</v>
      </c>
      <c r="C509" t="s">
        <v>207</v>
      </c>
      <c r="D509" t="s">
        <v>239</v>
      </c>
      <c r="E509">
        <v>25450</v>
      </c>
      <c r="F509">
        <v>2.3131330000000001</v>
      </c>
      <c r="G509">
        <v>2.2104900000000001</v>
      </c>
      <c r="H509">
        <v>2.1405509999999999</v>
      </c>
      <c r="I509">
        <v>2.0954799999999998</v>
      </c>
      <c r="J509">
        <v>2.1133060000000001</v>
      </c>
      <c r="K509">
        <v>2.2046130000000002</v>
      </c>
      <c r="L509">
        <v>2.2857500000000002</v>
      </c>
      <c r="M509">
        <v>2.606894</v>
      </c>
      <c r="N509">
        <v>3.1859299999999999</v>
      </c>
      <c r="O509">
        <v>3.7700819999999999</v>
      </c>
      <c r="P509">
        <v>4.2540820000000004</v>
      </c>
      <c r="Q509">
        <v>4.6391439999999999</v>
      </c>
      <c r="R509">
        <v>4.8090149999999996</v>
      </c>
      <c r="S509">
        <v>4.9477359999999999</v>
      </c>
      <c r="T509">
        <v>5.0185120000000003</v>
      </c>
      <c r="U509">
        <v>4.9389820000000002</v>
      </c>
      <c r="V509">
        <v>4.7808460000000004</v>
      </c>
      <c r="W509">
        <v>4.3945489999999996</v>
      </c>
      <c r="X509">
        <v>3.9798300000000002</v>
      </c>
      <c r="Y509">
        <v>3.6816849999999999</v>
      </c>
      <c r="Z509">
        <v>3.571339</v>
      </c>
      <c r="AA509">
        <v>3.2949860000000002</v>
      </c>
      <c r="AB509">
        <v>2.8537119999999998</v>
      </c>
      <c r="AC509">
        <v>2.5390100000000002</v>
      </c>
      <c r="AD509">
        <v>6.12662E-2</v>
      </c>
      <c r="AE509">
        <v>6.04378E-2</v>
      </c>
      <c r="AF509">
        <v>5.5316700000000003E-2</v>
      </c>
      <c r="AG509">
        <v>4.8405900000000002E-2</v>
      </c>
      <c r="AH509">
        <v>3.8609299999999999E-2</v>
      </c>
      <c r="AI509">
        <v>3.2806000000000002E-2</v>
      </c>
      <c r="AJ509">
        <v>5.0578900000000003E-2</v>
      </c>
      <c r="AK509">
        <v>6.4888299999999996E-2</v>
      </c>
      <c r="AL509">
        <v>9.6384700000000004E-2</v>
      </c>
      <c r="AM509">
        <v>0.102051</v>
      </c>
      <c r="AN509">
        <v>9.0588500000000002E-2</v>
      </c>
      <c r="AO509">
        <v>9.3974699999999994E-2</v>
      </c>
      <c r="AP509">
        <v>0.1087774</v>
      </c>
      <c r="AQ509">
        <v>0.1153146</v>
      </c>
      <c r="AR509">
        <v>0.117119</v>
      </c>
      <c r="AS509">
        <v>0.10671799999999999</v>
      </c>
      <c r="AT509">
        <v>9.1719400000000006E-2</v>
      </c>
      <c r="AU509">
        <v>7.0370699999999994E-2</v>
      </c>
      <c r="AV509">
        <v>7.7475100000000005E-2</v>
      </c>
      <c r="AW509">
        <v>7.9265500000000003E-2</v>
      </c>
      <c r="AX509">
        <v>8.00646E-2</v>
      </c>
      <c r="AY509">
        <v>6.2551899999999994E-2</v>
      </c>
      <c r="AZ509">
        <v>6.7523200000000005E-2</v>
      </c>
      <c r="BA509">
        <v>6.5375299999999997E-2</v>
      </c>
      <c r="BB509">
        <v>6.9530300000000003E-2</v>
      </c>
      <c r="BC509">
        <v>6.8248299999999998E-2</v>
      </c>
      <c r="BD509">
        <v>6.2984200000000004E-2</v>
      </c>
      <c r="BE509">
        <v>5.5846699999999999E-2</v>
      </c>
      <c r="BF509">
        <v>4.6098699999999999E-2</v>
      </c>
      <c r="BG509">
        <v>4.0499E-2</v>
      </c>
      <c r="BH509">
        <v>5.9362699999999997E-2</v>
      </c>
      <c r="BI509">
        <v>7.5272099999999995E-2</v>
      </c>
      <c r="BJ509">
        <v>0.108109</v>
      </c>
      <c r="BK509">
        <v>0.1137905</v>
      </c>
      <c r="BL509">
        <v>0.10286629999999999</v>
      </c>
      <c r="BM509">
        <v>0.1065711</v>
      </c>
      <c r="BN509">
        <v>0.1222338</v>
      </c>
      <c r="BO509">
        <v>0.1296436</v>
      </c>
      <c r="BP509">
        <v>0.13172400000000001</v>
      </c>
      <c r="BQ509">
        <v>0.1204813</v>
      </c>
      <c r="BR509">
        <v>0.1053645</v>
      </c>
      <c r="BS509">
        <v>8.2367200000000002E-2</v>
      </c>
      <c r="BT509">
        <v>8.9437900000000001E-2</v>
      </c>
      <c r="BU509">
        <v>8.9241000000000001E-2</v>
      </c>
      <c r="BV509">
        <v>8.9463399999999998E-2</v>
      </c>
      <c r="BW509">
        <v>7.1440199999999995E-2</v>
      </c>
      <c r="BX509">
        <v>7.5773800000000002E-2</v>
      </c>
      <c r="BY509">
        <v>7.3960100000000001E-2</v>
      </c>
      <c r="BZ509">
        <v>7.5253899999999999E-2</v>
      </c>
      <c r="CA509">
        <v>7.3657700000000007E-2</v>
      </c>
      <c r="CB509">
        <v>6.82947E-2</v>
      </c>
      <c r="CC509">
        <v>6.1000100000000002E-2</v>
      </c>
      <c r="CD509">
        <v>5.1285799999999999E-2</v>
      </c>
      <c r="CE509">
        <v>4.5827100000000003E-2</v>
      </c>
      <c r="CF509">
        <v>6.5446299999999999E-2</v>
      </c>
      <c r="CG509">
        <v>8.2463900000000007E-2</v>
      </c>
      <c r="CH509">
        <v>0.1162292</v>
      </c>
      <c r="CI509">
        <v>0.12192119999999999</v>
      </c>
      <c r="CJ509">
        <v>0.11136989999999999</v>
      </c>
      <c r="CK509">
        <v>0.1152953</v>
      </c>
      <c r="CL509">
        <v>0.1315537</v>
      </c>
      <c r="CM509">
        <v>0.13956789999999999</v>
      </c>
      <c r="CN509">
        <v>0.1418394</v>
      </c>
      <c r="CO509">
        <v>0.13001370000000001</v>
      </c>
      <c r="CP509">
        <v>0.114815</v>
      </c>
      <c r="CQ509">
        <v>9.0675900000000004E-2</v>
      </c>
      <c r="CR509">
        <v>9.7723400000000002E-2</v>
      </c>
      <c r="CS509">
        <v>9.6149999999999999E-2</v>
      </c>
      <c r="CT509">
        <v>9.59729E-2</v>
      </c>
      <c r="CU509">
        <v>7.7596300000000007E-2</v>
      </c>
      <c r="CV509">
        <v>8.1488099999999994E-2</v>
      </c>
      <c r="CW509">
        <v>7.9906000000000005E-2</v>
      </c>
      <c r="CX509">
        <v>8.0977599999999997E-2</v>
      </c>
      <c r="CY509">
        <v>7.9067200000000004E-2</v>
      </c>
      <c r="CZ509">
        <v>7.3605199999999996E-2</v>
      </c>
      <c r="DA509">
        <v>6.6153600000000007E-2</v>
      </c>
      <c r="DB509">
        <v>5.6473000000000002E-2</v>
      </c>
      <c r="DC509">
        <v>5.1155300000000001E-2</v>
      </c>
      <c r="DD509">
        <v>7.1529899999999993E-2</v>
      </c>
      <c r="DE509">
        <v>8.9655600000000002E-2</v>
      </c>
      <c r="DF509">
        <v>0.1243494</v>
      </c>
      <c r="DG509">
        <v>0.1300519</v>
      </c>
      <c r="DH509">
        <v>0.11987349999999999</v>
      </c>
      <c r="DI509">
        <v>0.1240195</v>
      </c>
      <c r="DJ509">
        <v>0.14087359999999999</v>
      </c>
      <c r="DK509">
        <v>0.14949209999999999</v>
      </c>
      <c r="DL509">
        <v>0.1519547</v>
      </c>
      <c r="DM509">
        <v>0.13954610000000001</v>
      </c>
      <c r="DN509">
        <v>0.1242655</v>
      </c>
      <c r="DO509">
        <v>9.8984699999999995E-2</v>
      </c>
      <c r="DP509">
        <v>0.1060089</v>
      </c>
      <c r="DQ509">
        <v>0.103059</v>
      </c>
      <c r="DR509">
        <v>0.1024825</v>
      </c>
      <c r="DS509">
        <v>8.3752300000000002E-2</v>
      </c>
      <c r="DT509">
        <v>8.7202500000000002E-2</v>
      </c>
      <c r="DU509">
        <v>8.5851800000000006E-2</v>
      </c>
      <c r="DV509">
        <v>8.9241699999999993E-2</v>
      </c>
      <c r="DW509">
        <v>8.6877700000000002E-2</v>
      </c>
      <c r="DX509">
        <v>8.12726E-2</v>
      </c>
      <c r="DY509">
        <v>7.3594300000000001E-2</v>
      </c>
      <c r="DZ509">
        <v>6.3962400000000003E-2</v>
      </c>
      <c r="EA509">
        <v>5.8848299999999999E-2</v>
      </c>
      <c r="EB509">
        <v>8.0313700000000002E-2</v>
      </c>
      <c r="EC509">
        <v>0.1000394</v>
      </c>
      <c r="ED509">
        <v>0.13607359999999999</v>
      </c>
      <c r="EE509">
        <v>0.14179140000000001</v>
      </c>
      <c r="EF509">
        <v>0.1321514</v>
      </c>
      <c r="EG509">
        <v>0.13661590000000001</v>
      </c>
      <c r="EH509">
        <v>0.15432999999999999</v>
      </c>
      <c r="EI509">
        <v>0.1638211</v>
      </c>
      <c r="EJ509">
        <v>0.1665597</v>
      </c>
      <c r="EK509">
        <v>0.15330930000000001</v>
      </c>
      <c r="EL509">
        <v>0.13791059999999999</v>
      </c>
      <c r="EM509">
        <v>0.1109812</v>
      </c>
      <c r="EN509">
        <v>0.1179717</v>
      </c>
      <c r="EO509">
        <v>0.1130345</v>
      </c>
      <c r="EP509">
        <v>0.1118813</v>
      </c>
      <c r="EQ509">
        <v>9.2640700000000006E-2</v>
      </c>
      <c r="ER509">
        <v>9.5453099999999999E-2</v>
      </c>
      <c r="ES509">
        <v>9.4436599999999996E-2</v>
      </c>
      <c r="ET509">
        <v>67.501710000000003</v>
      </c>
      <c r="EU509">
        <v>66.483440000000002</v>
      </c>
      <c r="EV509">
        <v>65.720339999999993</v>
      </c>
      <c r="EW509">
        <v>64.955250000000007</v>
      </c>
      <c r="EX509">
        <v>64.249129999999994</v>
      </c>
      <c r="EY509">
        <v>63.698520000000002</v>
      </c>
      <c r="EZ509">
        <v>63.234679999999997</v>
      </c>
      <c r="FA509">
        <v>64.834980000000002</v>
      </c>
      <c r="FB509">
        <v>67.542420000000007</v>
      </c>
      <c r="FC509">
        <v>70.462580000000003</v>
      </c>
      <c r="FD509">
        <v>74.088120000000004</v>
      </c>
      <c r="FE509">
        <v>77.056979999999996</v>
      </c>
      <c r="FF509">
        <v>79.955330000000004</v>
      </c>
      <c r="FG509">
        <v>82.059399999999997</v>
      </c>
      <c r="FH509">
        <v>84.233689999999996</v>
      </c>
      <c r="FI509">
        <v>84.37433</v>
      </c>
      <c r="FJ509">
        <v>84.505099999999999</v>
      </c>
      <c r="FK509">
        <v>83.486540000000005</v>
      </c>
      <c r="FL509">
        <v>81.106930000000006</v>
      </c>
      <c r="FM509">
        <v>77.857060000000004</v>
      </c>
      <c r="FN509">
        <v>74.238140000000001</v>
      </c>
      <c r="FO509">
        <v>71.547849999999997</v>
      </c>
      <c r="FP509">
        <v>69.393039999999999</v>
      </c>
      <c r="FQ509">
        <v>67.769069999999999</v>
      </c>
      <c r="FR509">
        <v>7.6401999999999998E-3</v>
      </c>
      <c r="FS509">
        <v>9.2169999999999995E-3</v>
      </c>
      <c r="FT509">
        <v>1.3731E-2</v>
      </c>
    </row>
    <row r="510" spans="1:176" x14ac:dyDescent="0.2">
      <c r="A510" t="s">
        <v>1</v>
      </c>
      <c r="B510" t="s">
        <v>1</v>
      </c>
      <c r="C510" t="s">
        <v>207</v>
      </c>
      <c r="D510" t="s">
        <v>249</v>
      </c>
      <c r="E510">
        <v>25450</v>
      </c>
      <c r="F510">
        <v>1.9975430000000001</v>
      </c>
      <c r="G510">
        <v>1.952494</v>
      </c>
      <c r="H510">
        <v>1.9360839999999999</v>
      </c>
      <c r="I510">
        <v>1.938682</v>
      </c>
      <c r="J510">
        <v>1.9905040000000001</v>
      </c>
      <c r="K510">
        <v>2.1376919999999999</v>
      </c>
      <c r="L510">
        <v>2.3528579999999999</v>
      </c>
      <c r="M510">
        <v>2.5490249999999999</v>
      </c>
      <c r="N510">
        <v>2.9711270000000001</v>
      </c>
      <c r="O510">
        <v>3.2896890000000001</v>
      </c>
      <c r="P510">
        <v>3.4988109999999999</v>
      </c>
      <c r="Q510">
        <v>3.567812</v>
      </c>
      <c r="R510">
        <v>3.483549</v>
      </c>
      <c r="S510">
        <v>3.436258</v>
      </c>
      <c r="T510">
        <v>3.373964</v>
      </c>
      <c r="U510">
        <v>3.2847840000000001</v>
      </c>
      <c r="V510">
        <v>3.267963</v>
      </c>
      <c r="W510">
        <v>3.309199</v>
      </c>
      <c r="X510">
        <v>3.091777</v>
      </c>
      <c r="Y510">
        <v>2.919584</v>
      </c>
      <c r="Z510">
        <v>2.7728980000000001</v>
      </c>
      <c r="AA510">
        <v>2.5431750000000002</v>
      </c>
      <c r="AB510">
        <v>2.2733249999999998</v>
      </c>
      <c r="AC510">
        <v>2.112714</v>
      </c>
      <c r="AD510">
        <v>1.82182E-2</v>
      </c>
      <c r="AE510">
        <v>2.3577799999999999E-2</v>
      </c>
      <c r="AF510">
        <v>2.6567899999999998E-2</v>
      </c>
      <c r="AG510">
        <v>1.9445299999999999E-2</v>
      </c>
      <c r="AH510">
        <v>1.5716999999999998E-2</v>
      </c>
      <c r="AI510">
        <v>2.45008E-2</v>
      </c>
      <c r="AJ510">
        <v>3.0078799999999999E-2</v>
      </c>
      <c r="AK510">
        <v>4.7450399999999997E-2</v>
      </c>
      <c r="AL510">
        <v>5.6427499999999998E-2</v>
      </c>
      <c r="AM510">
        <v>4.2819099999999999E-2</v>
      </c>
      <c r="AN510">
        <v>5.4653500000000001E-2</v>
      </c>
      <c r="AO510">
        <v>5.6330100000000001E-2</v>
      </c>
      <c r="AP510">
        <v>5.0643599999999997E-2</v>
      </c>
      <c r="AQ510">
        <v>5.44737E-2</v>
      </c>
      <c r="AR510">
        <v>5.0444999999999997E-2</v>
      </c>
      <c r="AS510">
        <v>5.8657099999999997E-2</v>
      </c>
      <c r="AT510">
        <v>6.43257E-2</v>
      </c>
      <c r="AU510">
        <v>5.65511E-2</v>
      </c>
      <c r="AV510">
        <v>5.2845000000000003E-2</v>
      </c>
      <c r="AW510">
        <v>4.7568899999999997E-2</v>
      </c>
      <c r="AX510">
        <v>4.13228E-2</v>
      </c>
      <c r="AY510">
        <v>3.0092000000000001E-2</v>
      </c>
      <c r="AZ510">
        <v>5.1523000000000003E-3</v>
      </c>
      <c r="BA510">
        <v>1.0422000000000001E-3</v>
      </c>
      <c r="BB510">
        <v>2.3355299999999999E-2</v>
      </c>
      <c r="BC510">
        <v>2.8245900000000001E-2</v>
      </c>
      <c r="BD510">
        <v>3.1077799999999999E-2</v>
      </c>
      <c r="BE510">
        <v>2.4068300000000001E-2</v>
      </c>
      <c r="BF510">
        <v>2.0234700000000001E-2</v>
      </c>
      <c r="BG510">
        <v>2.9588699999999999E-2</v>
      </c>
      <c r="BH510">
        <v>3.5774500000000001E-2</v>
      </c>
      <c r="BI510">
        <v>5.3597600000000002E-2</v>
      </c>
      <c r="BJ510">
        <v>6.3365500000000005E-2</v>
      </c>
      <c r="BK510">
        <v>4.9685600000000003E-2</v>
      </c>
      <c r="BL510">
        <v>6.1585899999999999E-2</v>
      </c>
      <c r="BM510">
        <v>6.31829E-2</v>
      </c>
      <c r="BN510">
        <v>5.7967600000000001E-2</v>
      </c>
      <c r="BO510">
        <v>6.2005299999999999E-2</v>
      </c>
      <c r="BP510">
        <v>5.7799000000000003E-2</v>
      </c>
      <c r="BQ510">
        <v>6.6070799999999999E-2</v>
      </c>
      <c r="BR510">
        <v>7.1323300000000006E-2</v>
      </c>
      <c r="BS510">
        <v>6.3313300000000003E-2</v>
      </c>
      <c r="BT510">
        <v>5.8819499999999997E-2</v>
      </c>
      <c r="BU510">
        <v>5.3138400000000002E-2</v>
      </c>
      <c r="BV510">
        <v>4.6923199999999998E-2</v>
      </c>
      <c r="BW510">
        <v>3.5187299999999998E-2</v>
      </c>
      <c r="BX510">
        <v>1.09143E-2</v>
      </c>
      <c r="BY510">
        <v>6.8380000000000003E-3</v>
      </c>
      <c r="BZ510">
        <v>2.6913300000000001E-2</v>
      </c>
      <c r="CA510">
        <v>3.1479E-2</v>
      </c>
      <c r="CB510">
        <v>3.42014E-2</v>
      </c>
      <c r="CC510">
        <v>2.7270200000000001E-2</v>
      </c>
      <c r="CD510">
        <v>2.3363600000000002E-2</v>
      </c>
      <c r="CE510">
        <v>3.3112599999999999E-2</v>
      </c>
      <c r="CF510">
        <v>3.9719299999999999E-2</v>
      </c>
      <c r="CG510">
        <v>5.7855200000000002E-2</v>
      </c>
      <c r="CH510">
        <v>6.8170700000000001E-2</v>
      </c>
      <c r="CI510">
        <v>5.4441299999999998E-2</v>
      </c>
      <c r="CJ510">
        <v>6.6387299999999996E-2</v>
      </c>
      <c r="CK510">
        <v>6.7929100000000006E-2</v>
      </c>
      <c r="CL510">
        <v>6.3040100000000002E-2</v>
      </c>
      <c r="CM510">
        <v>6.7221600000000006E-2</v>
      </c>
      <c r="CN510">
        <v>6.2892400000000001E-2</v>
      </c>
      <c r="CO510">
        <v>7.1205400000000002E-2</v>
      </c>
      <c r="CP510">
        <v>7.6169799999999996E-2</v>
      </c>
      <c r="CQ510">
        <v>6.7996699999999993E-2</v>
      </c>
      <c r="CR510">
        <v>6.29575E-2</v>
      </c>
      <c r="CS510">
        <v>5.6995900000000002E-2</v>
      </c>
      <c r="CT510">
        <v>5.0802E-2</v>
      </c>
      <c r="CU510">
        <v>3.8716300000000002E-2</v>
      </c>
      <c r="CV510">
        <v>1.4905E-2</v>
      </c>
      <c r="CW510">
        <v>1.08521E-2</v>
      </c>
      <c r="CX510">
        <v>3.04713E-2</v>
      </c>
      <c r="CY510">
        <v>3.4712199999999999E-2</v>
      </c>
      <c r="CZ510">
        <v>3.7324900000000001E-2</v>
      </c>
      <c r="DA510">
        <v>3.0472099999999998E-2</v>
      </c>
      <c r="DB510">
        <v>2.6492600000000002E-2</v>
      </c>
      <c r="DC510">
        <v>3.6636500000000002E-2</v>
      </c>
      <c r="DD510">
        <v>4.3664099999999997E-2</v>
      </c>
      <c r="DE510">
        <v>6.21127E-2</v>
      </c>
      <c r="DF510">
        <v>7.2975899999999996E-2</v>
      </c>
      <c r="DG510">
        <v>5.9197E-2</v>
      </c>
      <c r="DH510">
        <v>7.1188699999999994E-2</v>
      </c>
      <c r="DI510">
        <v>7.2675299999999998E-2</v>
      </c>
      <c r="DJ510">
        <v>6.8112699999999998E-2</v>
      </c>
      <c r="DK510">
        <v>7.24379E-2</v>
      </c>
      <c r="DL510">
        <v>6.7985699999999996E-2</v>
      </c>
      <c r="DM510">
        <v>7.6340099999999994E-2</v>
      </c>
      <c r="DN510">
        <v>8.1016299999999999E-2</v>
      </c>
      <c r="DO510">
        <v>7.26802E-2</v>
      </c>
      <c r="DP510">
        <v>6.7095399999999999E-2</v>
      </c>
      <c r="DQ510">
        <v>6.0853299999999999E-2</v>
      </c>
      <c r="DR510">
        <v>5.4680800000000002E-2</v>
      </c>
      <c r="DS510">
        <v>4.2245400000000002E-2</v>
      </c>
      <c r="DT510">
        <v>1.8895700000000001E-2</v>
      </c>
      <c r="DU510">
        <v>1.48662E-2</v>
      </c>
      <c r="DV510">
        <v>3.5608500000000001E-2</v>
      </c>
      <c r="DW510">
        <v>3.93803E-2</v>
      </c>
      <c r="DX510">
        <v>4.1834900000000001E-2</v>
      </c>
      <c r="DY510">
        <v>3.5095099999999997E-2</v>
      </c>
      <c r="DZ510">
        <v>3.1010300000000001E-2</v>
      </c>
      <c r="EA510">
        <v>4.1724499999999998E-2</v>
      </c>
      <c r="EB510">
        <v>4.9359800000000002E-2</v>
      </c>
      <c r="EC510">
        <v>6.8259899999999998E-2</v>
      </c>
      <c r="ED510">
        <v>7.9913799999999993E-2</v>
      </c>
      <c r="EE510">
        <v>6.6063499999999997E-2</v>
      </c>
      <c r="EF510">
        <v>7.8121200000000002E-2</v>
      </c>
      <c r="EG510">
        <v>7.9528000000000001E-2</v>
      </c>
      <c r="EH510">
        <v>7.5436600000000006E-2</v>
      </c>
      <c r="EI510">
        <v>7.9969499999999999E-2</v>
      </c>
      <c r="EJ510">
        <v>7.5339699999999996E-2</v>
      </c>
      <c r="EK510">
        <v>8.37537E-2</v>
      </c>
      <c r="EL510">
        <v>8.8013900000000006E-2</v>
      </c>
      <c r="EM510">
        <v>7.9442399999999996E-2</v>
      </c>
      <c r="EN510">
        <v>7.3069999999999996E-2</v>
      </c>
      <c r="EO510">
        <v>6.6422900000000007E-2</v>
      </c>
      <c r="EP510">
        <v>6.02812E-2</v>
      </c>
      <c r="EQ510">
        <v>4.7340699999999999E-2</v>
      </c>
      <c r="ER510">
        <v>2.4657700000000001E-2</v>
      </c>
      <c r="ES510">
        <v>2.0662E-2</v>
      </c>
      <c r="ET510">
        <v>42.862760000000002</v>
      </c>
      <c r="EU510">
        <v>42.02026</v>
      </c>
      <c r="EV510">
        <v>41.328490000000002</v>
      </c>
      <c r="EW510">
        <v>40.691510000000001</v>
      </c>
      <c r="EX510">
        <v>40.137900000000002</v>
      </c>
      <c r="EY510">
        <v>39.736969999999999</v>
      </c>
      <c r="EZ510">
        <v>39.609029999999997</v>
      </c>
      <c r="FA510">
        <v>39.992150000000002</v>
      </c>
      <c r="FB510">
        <v>43.375990000000002</v>
      </c>
      <c r="FC510">
        <v>48.097679999999997</v>
      </c>
      <c r="FD510">
        <v>51.801029999999997</v>
      </c>
      <c r="FE510">
        <v>54.579270000000001</v>
      </c>
      <c r="FF510">
        <v>56.681420000000003</v>
      </c>
      <c r="FG510">
        <v>58.198889999999999</v>
      </c>
      <c r="FH510">
        <v>58.750190000000003</v>
      </c>
      <c r="FI510">
        <v>58.175280000000001</v>
      </c>
      <c r="FJ510">
        <v>55.648319999999998</v>
      </c>
      <c r="FK510">
        <v>52.553289999999997</v>
      </c>
      <c r="FL510">
        <v>50.314869999999999</v>
      </c>
      <c r="FM510">
        <v>48.529110000000003</v>
      </c>
      <c r="FN510">
        <v>47.086739999999999</v>
      </c>
      <c r="FO510">
        <v>45.831679999999999</v>
      </c>
      <c r="FP510">
        <v>44.844079999999998</v>
      </c>
      <c r="FQ510">
        <v>43.789149999999999</v>
      </c>
      <c r="FR510">
        <v>4.4929000000000002E-3</v>
      </c>
      <c r="FS510">
        <v>5.5526999999999998E-3</v>
      </c>
      <c r="FT510">
        <v>0</v>
      </c>
    </row>
    <row r="511" spans="1:176" x14ac:dyDescent="0.2">
      <c r="A511" t="s">
        <v>1</v>
      </c>
      <c r="B511" t="s">
        <v>1</v>
      </c>
      <c r="C511" t="s">
        <v>207</v>
      </c>
      <c r="D511" t="s">
        <v>252</v>
      </c>
      <c r="E511">
        <v>25450</v>
      </c>
      <c r="F511">
        <v>2.048581</v>
      </c>
      <c r="G511">
        <v>2.0097909999999999</v>
      </c>
      <c r="H511">
        <v>2.0080789999999999</v>
      </c>
      <c r="I511">
        <v>2.011622</v>
      </c>
      <c r="J511">
        <v>2.0655359999999998</v>
      </c>
      <c r="K511">
        <v>2.2280199999999999</v>
      </c>
      <c r="L511">
        <v>2.4485960000000002</v>
      </c>
      <c r="M511">
        <v>2.6969069999999999</v>
      </c>
      <c r="N511">
        <v>3.2515100000000001</v>
      </c>
      <c r="O511">
        <v>3.6385399999999999</v>
      </c>
      <c r="P511">
        <v>3.8815780000000002</v>
      </c>
      <c r="Q511">
        <v>3.9346679999999998</v>
      </c>
      <c r="R511">
        <v>3.80017</v>
      </c>
      <c r="S511">
        <v>3.7178589999999998</v>
      </c>
      <c r="T511">
        <v>3.6205630000000002</v>
      </c>
      <c r="U511">
        <v>3.5227249999999999</v>
      </c>
      <c r="V511">
        <v>3.5094880000000002</v>
      </c>
      <c r="W511">
        <v>3.476715</v>
      </c>
      <c r="X511">
        <v>3.2168480000000002</v>
      </c>
      <c r="Y511">
        <v>3.0198330000000002</v>
      </c>
      <c r="Z511">
        <v>2.8548330000000002</v>
      </c>
      <c r="AA511">
        <v>2.5872809999999999</v>
      </c>
      <c r="AB511">
        <v>2.2980010000000002</v>
      </c>
      <c r="AC511">
        <v>2.1402580000000002</v>
      </c>
      <c r="AD511">
        <v>-1.0555999999999999E-2</v>
      </c>
      <c r="AE511">
        <v>-1.4429E-3</v>
      </c>
      <c r="AF511">
        <v>8.5384999999999992E-3</v>
      </c>
      <c r="AG511">
        <v>-1.325E-3</v>
      </c>
      <c r="AH511">
        <v>-6.4392E-3</v>
      </c>
      <c r="AI511">
        <v>1.11155E-2</v>
      </c>
      <c r="AJ511">
        <v>1.71013E-2</v>
      </c>
      <c r="AK511">
        <v>4.4439800000000002E-2</v>
      </c>
      <c r="AL511">
        <v>6.40125E-2</v>
      </c>
      <c r="AM511">
        <v>4.9970800000000003E-2</v>
      </c>
      <c r="AN511">
        <v>8.4544900000000006E-2</v>
      </c>
      <c r="AO511">
        <v>8.9235300000000004E-2</v>
      </c>
      <c r="AP511">
        <v>6.9506899999999996E-2</v>
      </c>
      <c r="AQ511">
        <v>6.9995799999999997E-2</v>
      </c>
      <c r="AR511">
        <v>4.73511E-2</v>
      </c>
      <c r="AS511">
        <v>5.5531299999999999E-2</v>
      </c>
      <c r="AT511">
        <v>7.0716600000000004E-2</v>
      </c>
      <c r="AU511">
        <v>5.0218100000000002E-2</v>
      </c>
      <c r="AV511">
        <v>4.74346E-2</v>
      </c>
      <c r="AW511">
        <v>3.5625700000000003E-2</v>
      </c>
      <c r="AX511">
        <v>2.9610399999999999E-2</v>
      </c>
      <c r="AY511">
        <v>1.8496499999999999E-2</v>
      </c>
      <c r="AZ511">
        <v>-2.6685E-2</v>
      </c>
      <c r="BA511">
        <v>-4.4840699999999997E-2</v>
      </c>
      <c r="BB511">
        <v>-5.4187999999999997E-3</v>
      </c>
      <c r="BC511">
        <v>3.2252000000000001E-3</v>
      </c>
      <c r="BD511">
        <v>1.30484E-2</v>
      </c>
      <c r="BE511">
        <v>3.2980000000000002E-3</v>
      </c>
      <c r="BF511">
        <v>-1.9215E-3</v>
      </c>
      <c r="BG511">
        <v>1.6203499999999999E-2</v>
      </c>
      <c r="BH511">
        <v>2.2796899999999998E-2</v>
      </c>
      <c r="BI511">
        <v>5.0587E-2</v>
      </c>
      <c r="BJ511">
        <v>7.0950399999999997E-2</v>
      </c>
      <c r="BK511">
        <v>5.68373E-2</v>
      </c>
      <c r="BL511">
        <v>9.1477299999999998E-2</v>
      </c>
      <c r="BM511">
        <v>9.6088000000000007E-2</v>
      </c>
      <c r="BN511">
        <v>7.6830899999999994E-2</v>
      </c>
      <c r="BO511">
        <v>7.7527299999999993E-2</v>
      </c>
      <c r="BP511">
        <v>5.4704999999999997E-2</v>
      </c>
      <c r="BQ511">
        <v>6.2945000000000001E-2</v>
      </c>
      <c r="BR511">
        <v>7.7714199999999997E-2</v>
      </c>
      <c r="BS511">
        <v>5.6980299999999998E-2</v>
      </c>
      <c r="BT511">
        <v>5.3409100000000001E-2</v>
      </c>
      <c r="BU511">
        <v>4.1195299999999997E-2</v>
      </c>
      <c r="BV511">
        <v>3.52108E-2</v>
      </c>
      <c r="BW511">
        <v>2.35918E-2</v>
      </c>
      <c r="BX511">
        <v>-2.0923000000000001E-2</v>
      </c>
      <c r="BY511">
        <v>-3.90449E-2</v>
      </c>
      <c r="BZ511">
        <v>-1.8607999999999999E-3</v>
      </c>
      <c r="CA511">
        <v>6.4583000000000002E-3</v>
      </c>
      <c r="CB511">
        <v>1.6171999999999999E-2</v>
      </c>
      <c r="CC511">
        <v>6.4999000000000003E-3</v>
      </c>
      <c r="CD511">
        <v>1.2075E-3</v>
      </c>
      <c r="CE511">
        <v>1.9727399999999999E-2</v>
      </c>
      <c r="CF511">
        <v>2.67417E-2</v>
      </c>
      <c r="CG511">
        <v>5.4844499999999997E-2</v>
      </c>
      <c r="CH511">
        <v>7.5755600000000006E-2</v>
      </c>
      <c r="CI511">
        <v>6.1593000000000002E-2</v>
      </c>
      <c r="CJ511">
        <v>9.6278699999999995E-2</v>
      </c>
      <c r="CK511">
        <v>0.1008342</v>
      </c>
      <c r="CL511">
        <v>8.1903500000000004E-2</v>
      </c>
      <c r="CM511">
        <v>8.2743700000000003E-2</v>
      </c>
      <c r="CN511">
        <v>5.9798400000000002E-2</v>
      </c>
      <c r="CO511">
        <v>6.8079700000000007E-2</v>
      </c>
      <c r="CP511">
        <v>8.2560700000000001E-2</v>
      </c>
      <c r="CQ511">
        <v>6.1663700000000002E-2</v>
      </c>
      <c r="CR511">
        <v>5.7547000000000001E-2</v>
      </c>
      <c r="CS511">
        <v>4.5052700000000001E-2</v>
      </c>
      <c r="CT511">
        <v>3.9089600000000002E-2</v>
      </c>
      <c r="CU511">
        <v>2.71208E-2</v>
      </c>
      <c r="CV511">
        <v>-1.6932300000000001E-2</v>
      </c>
      <c r="CW511">
        <v>-3.5030800000000001E-2</v>
      </c>
      <c r="CX511">
        <v>1.6972000000000001E-3</v>
      </c>
      <c r="CY511">
        <v>9.6915000000000005E-3</v>
      </c>
      <c r="CZ511">
        <v>1.92955E-2</v>
      </c>
      <c r="DA511">
        <v>9.7018E-3</v>
      </c>
      <c r="DB511">
        <v>4.3363999999999998E-3</v>
      </c>
      <c r="DC511">
        <v>2.3251299999999999E-2</v>
      </c>
      <c r="DD511">
        <v>3.0686499999999999E-2</v>
      </c>
      <c r="DE511">
        <v>5.9102000000000002E-2</v>
      </c>
      <c r="DF511">
        <v>8.0560800000000002E-2</v>
      </c>
      <c r="DG511">
        <v>6.6348699999999997E-2</v>
      </c>
      <c r="DH511">
        <v>0.10108010000000001</v>
      </c>
      <c r="DI511">
        <v>0.1055804</v>
      </c>
      <c r="DJ511">
        <v>8.6975999999999998E-2</v>
      </c>
      <c r="DK511">
        <v>8.7959999999999997E-2</v>
      </c>
      <c r="DL511">
        <v>6.4891699999999997E-2</v>
      </c>
      <c r="DM511">
        <v>7.3214299999999996E-2</v>
      </c>
      <c r="DN511">
        <v>8.7407200000000004E-2</v>
      </c>
      <c r="DO511">
        <v>6.6347199999999995E-2</v>
      </c>
      <c r="DP511">
        <v>6.1684999999999997E-2</v>
      </c>
      <c r="DQ511">
        <v>4.8910200000000001E-2</v>
      </c>
      <c r="DR511">
        <v>4.2968399999999997E-2</v>
      </c>
      <c r="DS511">
        <v>3.0649800000000001E-2</v>
      </c>
      <c r="DT511">
        <v>-1.2941599999999999E-2</v>
      </c>
      <c r="DU511">
        <v>-3.1016700000000001E-2</v>
      </c>
      <c r="DV511">
        <v>6.8342999999999998E-3</v>
      </c>
      <c r="DW511">
        <v>1.43596E-2</v>
      </c>
      <c r="DX511">
        <v>2.38055E-2</v>
      </c>
      <c r="DY511">
        <v>1.43248E-2</v>
      </c>
      <c r="DZ511">
        <v>8.8541999999999996E-3</v>
      </c>
      <c r="EA511">
        <v>2.8339300000000001E-2</v>
      </c>
      <c r="EB511">
        <v>3.6382200000000003E-2</v>
      </c>
      <c r="EC511">
        <v>6.5249199999999993E-2</v>
      </c>
      <c r="ED511">
        <v>8.7498699999999999E-2</v>
      </c>
      <c r="EE511">
        <v>7.3215199999999994E-2</v>
      </c>
      <c r="EF511">
        <v>0.1080126</v>
      </c>
      <c r="EG511">
        <v>0.1124332</v>
      </c>
      <c r="EH511">
        <v>9.4299999999999995E-2</v>
      </c>
      <c r="EI511">
        <v>9.5491500000000007E-2</v>
      </c>
      <c r="EJ511">
        <v>7.2245699999999996E-2</v>
      </c>
      <c r="EK511">
        <v>8.0628000000000005E-2</v>
      </c>
      <c r="EL511">
        <v>9.4404799999999997E-2</v>
      </c>
      <c r="EM511">
        <v>7.3109400000000005E-2</v>
      </c>
      <c r="EN511">
        <v>6.7659499999999997E-2</v>
      </c>
      <c r="EO511">
        <v>5.4479699999999999E-2</v>
      </c>
      <c r="EP511">
        <v>4.8568800000000002E-2</v>
      </c>
      <c r="EQ511">
        <v>3.5745100000000002E-2</v>
      </c>
      <c r="ER511">
        <v>-7.1796000000000004E-3</v>
      </c>
      <c r="ES511">
        <v>-2.5220900000000001E-2</v>
      </c>
      <c r="ET511">
        <v>33.535490000000003</v>
      </c>
      <c r="EU511">
        <v>32.986370000000001</v>
      </c>
      <c r="EV511">
        <v>32.016570000000002</v>
      </c>
      <c r="EW511">
        <v>31.352209999999999</v>
      </c>
      <c r="EX511">
        <v>31.685690000000001</v>
      </c>
      <c r="EY511">
        <v>31.332599999999999</v>
      </c>
      <c r="EZ511">
        <v>31.34449</v>
      </c>
      <c r="FA511">
        <v>32.096089999999997</v>
      </c>
      <c r="FB511">
        <v>35.573639999999997</v>
      </c>
      <c r="FC511">
        <v>39.850479999999997</v>
      </c>
      <c r="FD511">
        <v>43.418329999999997</v>
      </c>
      <c r="FE511">
        <v>46.455669999999998</v>
      </c>
      <c r="FF511">
        <v>49.039569999999998</v>
      </c>
      <c r="FG511">
        <v>50.874740000000003</v>
      </c>
      <c r="FH511">
        <v>51.711179999999999</v>
      </c>
      <c r="FI511">
        <v>51.49879</v>
      </c>
      <c r="FJ511">
        <v>49.355310000000003</v>
      </c>
      <c r="FK511">
        <v>45.938380000000002</v>
      </c>
      <c r="FL511">
        <v>43.103589999999997</v>
      </c>
      <c r="FM511">
        <v>40.6066</v>
      </c>
      <c r="FN511">
        <v>39.187570000000001</v>
      </c>
      <c r="FO511">
        <v>37.983719999999998</v>
      </c>
      <c r="FP511">
        <v>36.728319999999997</v>
      </c>
      <c r="FQ511">
        <v>35.483249999999998</v>
      </c>
      <c r="FR511">
        <v>4.4929000000000002E-3</v>
      </c>
      <c r="FS511">
        <v>5.5526999999999998E-3</v>
      </c>
      <c r="FT511">
        <v>0</v>
      </c>
    </row>
    <row r="512" spans="1:176" x14ac:dyDescent="0.2">
      <c r="A512" t="s">
        <v>1</v>
      </c>
      <c r="B512" t="s">
        <v>1</v>
      </c>
      <c r="C512" t="s">
        <v>207</v>
      </c>
      <c r="D512" t="s">
        <v>229</v>
      </c>
      <c r="E512">
        <v>25450</v>
      </c>
      <c r="F512">
        <v>1.94767</v>
      </c>
      <c r="G512">
        <v>1.8978870000000001</v>
      </c>
      <c r="H512">
        <v>1.872044</v>
      </c>
      <c r="I512">
        <v>1.8704320000000001</v>
      </c>
      <c r="J512">
        <v>1.9136059999999999</v>
      </c>
      <c r="K512">
        <v>2.0364119999999999</v>
      </c>
      <c r="L512">
        <v>2.233428</v>
      </c>
      <c r="M512">
        <v>2.414212</v>
      </c>
      <c r="N512">
        <v>2.8640240000000001</v>
      </c>
      <c r="O512">
        <v>3.1988949999999998</v>
      </c>
      <c r="P512">
        <v>3.4089010000000002</v>
      </c>
      <c r="Q512">
        <v>3.5129329999999999</v>
      </c>
      <c r="R512">
        <v>3.4924240000000002</v>
      </c>
      <c r="S512">
        <v>3.4824899999999999</v>
      </c>
      <c r="T512">
        <v>3.467482</v>
      </c>
      <c r="U512">
        <v>3.39445</v>
      </c>
      <c r="V512">
        <v>3.313771</v>
      </c>
      <c r="W512">
        <v>3.1927340000000002</v>
      </c>
      <c r="X512">
        <v>3.1197699999999999</v>
      </c>
      <c r="Y512">
        <v>2.9314399999999998</v>
      </c>
      <c r="Z512">
        <v>2.7620369999999999</v>
      </c>
      <c r="AA512">
        <v>2.5145390000000001</v>
      </c>
      <c r="AB512">
        <v>2.243684</v>
      </c>
      <c r="AC512">
        <v>2.078173</v>
      </c>
      <c r="AD512">
        <v>3.8081900000000002E-2</v>
      </c>
      <c r="AE512">
        <v>4.0858400000000003E-2</v>
      </c>
      <c r="AF512">
        <v>3.9113299999999997E-2</v>
      </c>
      <c r="AG512">
        <v>3.4208000000000002E-2</v>
      </c>
      <c r="AH512">
        <v>3.1548199999999998E-2</v>
      </c>
      <c r="AI512">
        <v>3.3483499999999999E-2</v>
      </c>
      <c r="AJ512">
        <v>3.8644299999999999E-2</v>
      </c>
      <c r="AK512">
        <v>4.92854E-2</v>
      </c>
      <c r="AL512">
        <v>5.0281300000000001E-2</v>
      </c>
      <c r="AM512">
        <v>3.7420099999999998E-2</v>
      </c>
      <c r="AN512">
        <v>3.3811500000000001E-2</v>
      </c>
      <c r="AO512">
        <v>3.3365300000000001E-2</v>
      </c>
      <c r="AP512">
        <v>3.7253300000000003E-2</v>
      </c>
      <c r="AQ512">
        <v>4.3688699999999997E-2</v>
      </c>
      <c r="AR512">
        <v>5.2346700000000003E-2</v>
      </c>
      <c r="AS512">
        <v>6.1261900000000001E-2</v>
      </c>
      <c r="AT512">
        <v>6.0505999999999997E-2</v>
      </c>
      <c r="AU512">
        <v>6.1138100000000001E-2</v>
      </c>
      <c r="AV512">
        <v>5.6994999999999997E-2</v>
      </c>
      <c r="AW512">
        <v>5.58868E-2</v>
      </c>
      <c r="AX512">
        <v>4.9304099999999997E-2</v>
      </c>
      <c r="AY512">
        <v>3.7794700000000001E-2</v>
      </c>
      <c r="AZ512">
        <v>2.6860200000000001E-2</v>
      </c>
      <c r="BA512">
        <v>3.2734100000000002E-2</v>
      </c>
      <c r="BB512">
        <v>4.3219E-2</v>
      </c>
      <c r="BC512">
        <v>4.55266E-2</v>
      </c>
      <c r="BD512">
        <v>4.3623200000000001E-2</v>
      </c>
      <c r="BE512">
        <v>3.8830999999999997E-2</v>
      </c>
      <c r="BF512">
        <v>3.6065899999999998E-2</v>
      </c>
      <c r="BG512">
        <v>3.8571500000000002E-2</v>
      </c>
      <c r="BH512">
        <v>4.4339900000000002E-2</v>
      </c>
      <c r="BI512">
        <v>5.5432599999999999E-2</v>
      </c>
      <c r="BJ512">
        <v>5.7219199999999998E-2</v>
      </c>
      <c r="BK512">
        <v>4.4286600000000002E-2</v>
      </c>
      <c r="BL512">
        <v>4.07439E-2</v>
      </c>
      <c r="BM512">
        <v>4.02181E-2</v>
      </c>
      <c r="BN512">
        <v>4.45773E-2</v>
      </c>
      <c r="BO512">
        <v>5.12202E-2</v>
      </c>
      <c r="BP512">
        <v>5.9700700000000002E-2</v>
      </c>
      <c r="BQ512">
        <v>6.8675600000000003E-2</v>
      </c>
      <c r="BR512">
        <v>6.7503599999999997E-2</v>
      </c>
      <c r="BS512">
        <v>6.7900299999999997E-2</v>
      </c>
      <c r="BT512">
        <v>6.2969600000000001E-2</v>
      </c>
      <c r="BU512">
        <v>6.1456299999999998E-2</v>
      </c>
      <c r="BV512">
        <v>5.4904500000000002E-2</v>
      </c>
      <c r="BW512">
        <v>4.2889999999999998E-2</v>
      </c>
      <c r="BX512">
        <v>3.2622199999999997E-2</v>
      </c>
      <c r="BY512">
        <v>3.8529800000000003E-2</v>
      </c>
      <c r="BZ512">
        <v>4.6776999999999999E-2</v>
      </c>
      <c r="CA512">
        <v>4.8759700000000003E-2</v>
      </c>
      <c r="CB512">
        <v>4.6746799999999998E-2</v>
      </c>
      <c r="CC512">
        <v>4.2032899999999998E-2</v>
      </c>
      <c r="CD512">
        <v>3.9194899999999998E-2</v>
      </c>
      <c r="CE512">
        <v>4.2095399999999998E-2</v>
      </c>
      <c r="CF512">
        <v>4.82847E-2</v>
      </c>
      <c r="CG512">
        <v>5.9690100000000003E-2</v>
      </c>
      <c r="CH512">
        <v>6.20244E-2</v>
      </c>
      <c r="CI512">
        <v>4.9042299999999997E-2</v>
      </c>
      <c r="CJ512">
        <v>4.5545299999999997E-2</v>
      </c>
      <c r="CK512">
        <v>4.4964200000000003E-2</v>
      </c>
      <c r="CL512">
        <v>4.9649899999999997E-2</v>
      </c>
      <c r="CM512">
        <v>5.6436500000000001E-2</v>
      </c>
      <c r="CN512">
        <v>6.4794099999999993E-2</v>
      </c>
      <c r="CO512">
        <v>7.3810200000000006E-2</v>
      </c>
      <c r="CP512">
        <v>7.2350100000000001E-2</v>
      </c>
      <c r="CQ512">
        <v>7.2583800000000004E-2</v>
      </c>
      <c r="CR512">
        <v>6.71075E-2</v>
      </c>
      <c r="CS512">
        <v>6.5313800000000005E-2</v>
      </c>
      <c r="CT512">
        <v>5.8783299999999997E-2</v>
      </c>
      <c r="CU512">
        <v>4.6419000000000002E-2</v>
      </c>
      <c r="CV512">
        <v>3.6612899999999997E-2</v>
      </c>
      <c r="CW512">
        <v>4.2543999999999998E-2</v>
      </c>
      <c r="CX512">
        <v>5.0334999999999998E-2</v>
      </c>
      <c r="CY512">
        <v>5.1992799999999999E-2</v>
      </c>
      <c r="CZ512">
        <v>4.9870400000000002E-2</v>
      </c>
      <c r="DA512">
        <v>4.5234799999999999E-2</v>
      </c>
      <c r="DB512">
        <v>4.2323899999999998E-2</v>
      </c>
      <c r="DC512">
        <v>4.5619300000000002E-2</v>
      </c>
      <c r="DD512">
        <v>5.2229499999999998E-2</v>
      </c>
      <c r="DE512">
        <v>6.3947599999999993E-2</v>
      </c>
      <c r="DF512">
        <v>6.6829600000000003E-2</v>
      </c>
      <c r="DG512">
        <v>5.3797999999999999E-2</v>
      </c>
      <c r="DH512">
        <v>5.0346700000000001E-2</v>
      </c>
      <c r="DI512">
        <v>4.9710400000000002E-2</v>
      </c>
      <c r="DJ512">
        <v>5.4722399999999997E-2</v>
      </c>
      <c r="DK512">
        <v>6.1652899999999997E-2</v>
      </c>
      <c r="DL512">
        <v>6.9887400000000002E-2</v>
      </c>
      <c r="DM512">
        <v>7.8944899999999998E-2</v>
      </c>
      <c r="DN512">
        <v>7.7196600000000004E-2</v>
      </c>
      <c r="DO512">
        <v>7.7267299999999997E-2</v>
      </c>
      <c r="DP512">
        <v>7.1245500000000003E-2</v>
      </c>
      <c r="DQ512">
        <v>6.9171200000000002E-2</v>
      </c>
      <c r="DR512">
        <v>6.2662099999999998E-2</v>
      </c>
      <c r="DS512">
        <v>4.9947999999999999E-2</v>
      </c>
      <c r="DT512">
        <v>4.0603599999999997E-2</v>
      </c>
      <c r="DU512">
        <v>4.6558099999999998E-2</v>
      </c>
      <c r="DV512">
        <v>5.5472199999999999E-2</v>
      </c>
      <c r="DW512">
        <v>5.6661000000000003E-2</v>
      </c>
      <c r="DX512">
        <v>5.4380299999999999E-2</v>
      </c>
      <c r="DY512">
        <v>4.9857800000000001E-2</v>
      </c>
      <c r="DZ512">
        <v>4.6841599999999997E-2</v>
      </c>
      <c r="EA512">
        <v>5.0707299999999997E-2</v>
      </c>
      <c r="EB512">
        <v>5.7925200000000003E-2</v>
      </c>
      <c r="EC512">
        <v>7.0094799999999999E-2</v>
      </c>
      <c r="ED512">
        <v>7.37675E-2</v>
      </c>
      <c r="EE512">
        <v>6.0664500000000003E-2</v>
      </c>
      <c r="EF512">
        <v>5.7279200000000002E-2</v>
      </c>
      <c r="EG512">
        <v>5.6563200000000001E-2</v>
      </c>
      <c r="EH512">
        <v>6.2046400000000002E-2</v>
      </c>
      <c r="EI512">
        <v>6.9184399999999993E-2</v>
      </c>
      <c r="EJ512">
        <v>7.7241400000000002E-2</v>
      </c>
      <c r="EK512">
        <v>8.6358500000000005E-2</v>
      </c>
      <c r="EL512">
        <v>8.4194199999999997E-2</v>
      </c>
      <c r="EM512">
        <v>8.4029499999999993E-2</v>
      </c>
      <c r="EN512">
        <v>7.7219999999999997E-2</v>
      </c>
      <c r="EO512">
        <v>7.4740699999999993E-2</v>
      </c>
      <c r="EP512">
        <v>6.8262500000000004E-2</v>
      </c>
      <c r="EQ512">
        <v>5.5043399999999999E-2</v>
      </c>
      <c r="ER512">
        <v>4.63656E-2</v>
      </c>
      <c r="ES512">
        <v>5.2353900000000002E-2</v>
      </c>
      <c r="ET512">
        <v>50.56709</v>
      </c>
      <c r="EU512">
        <v>49.93374</v>
      </c>
      <c r="EV512">
        <v>49.358829999999998</v>
      </c>
      <c r="EW512">
        <v>48.94782</v>
      </c>
      <c r="EX512">
        <v>48.622459999999997</v>
      </c>
      <c r="EY512">
        <v>48.359729999999999</v>
      </c>
      <c r="EZ512">
        <v>48.173319999999997</v>
      </c>
      <c r="FA512">
        <v>48.67266</v>
      </c>
      <c r="FB512">
        <v>50.831629999999997</v>
      </c>
      <c r="FC512">
        <v>53.49147</v>
      </c>
      <c r="FD512">
        <v>55.67183</v>
      </c>
      <c r="FE512">
        <v>57.643050000000002</v>
      </c>
      <c r="FF512">
        <v>59.09778</v>
      </c>
      <c r="FG512">
        <v>60.412770000000002</v>
      </c>
      <c r="FH512">
        <v>61.181629999999998</v>
      </c>
      <c r="FI512">
        <v>60.795969999999997</v>
      </c>
      <c r="FJ512">
        <v>59.792299999999997</v>
      </c>
      <c r="FK512">
        <v>57.895269999999996</v>
      </c>
      <c r="FL512">
        <v>56.222119999999997</v>
      </c>
      <c r="FM512">
        <v>55.02328</v>
      </c>
      <c r="FN512">
        <v>54.118949999999998</v>
      </c>
      <c r="FO512">
        <v>53.250210000000003</v>
      </c>
      <c r="FP512">
        <v>52.421849999999999</v>
      </c>
      <c r="FQ512">
        <v>51.777500000000003</v>
      </c>
      <c r="FR512">
        <v>4.4929000000000002E-3</v>
      </c>
      <c r="FS512">
        <v>5.5526999999999998E-3</v>
      </c>
      <c r="FT512">
        <v>0</v>
      </c>
    </row>
    <row r="513" spans="1:176" x14ac:dyDescent="0.2">
      <c r="A513" t="s">
        <v>1</v>
      </c>
      <c r="B513" t="s">
        <v>1</v>
      </c>
      <c r="C513" t="s">
        <v>207</v>
      </c>
      <c r="D513" t="s">
        <v>240</v>
      </c>
      <c r="E513">
        <v>25450</v>
      </c>
      <c r="F513">
        <v>1.936906</v>
      </c>
      <c r="G513">
        <v>1.9001060000000001</v>
      </c>
      <c r="H513">
        <v>1.8916839999999999</v>
      </c>
      <c r="I513">
        <v>1.8930290000000001</v>
      </c>
      <c r="J513">
        <v>1.9462379999999999</v>
      </c>
      <c r="K513">
        <v>2.0937600000000001</v>
      </c>
      <c r="L513">
        <v>2.3294139999999999</v>
      </c>
      <c r="M513">
        <v>2.5581719999999999</v>
      </c>
      <c r="N513">
        <v>3.0803400000000001</v>
      </c>
      <c r="O513">
        <v>3.419727</v>
      </c>
      <c r="P513">
        <v>3.620063</v>
      </c>
      <c r="Q513">
        <v>3.6471979999999999</v>
      </c>
      <c r="R513">
        <v>3.587018</v>
      </c>
      <c r="S513">
        <v>3.5180669999999998</v>
      </c>
      <c r="T513">
        <v>3.4684699999999999</v>
      </c>
      <c r="U513">
        <v>3.3687960000000001</v>
      </c>
      <c r="V513">
        <v>3.3185639999999998</v>
      </c>
      <c r="W513">
        <v>3.218626</v>
      </c>
      <c r="X513">
        <v>3.1126459999999998</v>
      </c>
      <c r="Y513">
        <v>2.9173469999999999</v>
      </c>
      <c r="Z513">
        <v>2.7516609999999999</v>
      </c>
      <c r="AA513">
        <v>2.4838909999999998</v>
      </c>
      <c r="AB513">
        <v>2.1922769999999998</v>
      </c>
      <c r="AC513">
        <v>2.0409329999999999</v>
      </c>
      <c r="AD513">
        <v>1.0014800000000001E-2</v>
      </c>
      <c r="AE513">
        <v>1.6641099999999999E-2</v>
      </c>
      <c r="AF513">
        <v>2.15506E-2</v>
      </c>
      <c r="AG513">
        <v>1.38706E-2</v>
      </c>
      <c r="AH513">
        <v>9.7745000000000002E-3</v>
      </c>
      <c r="AI513">
        <v>2.0254399999999999E-2</v>
      </c>
      <c r="AJ513">
        <v>2.5923600000000002E-2</v>
      </c>
      <c r="AK513">
        <v>4.6045299999999997E-2</v>
      </c>
      <c r="AL513">
        <v>5.7339300000000003E-2</v>
      </c>
      <c r="AM513">
        <v>4.4160499999999998E-2</v>
      </c>
      <c r="AN513">
        <v>6.2504599999999993E-2</v>
      </c>
      <c r="AO513">
        <v>6.4967899999999995E-2</v>
      </c>
      <c r="AP513">
        <v>5.5261200000000003E-2</v>
      </c>
      <c r="AQ513">
        <v>5.8490399999999998E-2</v>
      </c>
      <c r="AR513">
        <v>4.9124099999999997E-2</v>
      </c>
      <c r="AS513">
        <v>5.8098799999999999E-2</v>
      </c>
      <c r="AT513">
        <v>6.6573199999999999E-2</v>
      </c>
      <c r="AU513">
        <v>5.5009000000000002E-2</v>
      </c>
      <c r="AV513">
        <v>5.1851300000000003E-2</v>
      </c>
      <c r="AW513">
        <v>4.4409299999999999E-2</v>
      </c>
      <c r="AX513">
        <v>3.7767700000000001E-2</v>
      </c>
      <c r="AY513">
        <v>2.6486099999999999E-2</v>
      </c>
      <c r="AZ513">
        <v>-4.1024E-3</v>
      </c>
      <c r="BA513">
        <v>-1.18744E-2</v>
      </c>
      <c r="BB513">
        <v>1.5152000000000001E-2</v>
      </c>
      <c r="BC513">
        <v>2.13092E-2</v>
      </c>
      <c r="BD513">
        <v>2.60606E-2</v>
      </c>
      <c r="BE513">
        <v>1.8493599999999999E-2</v>
      </c>
      <c r="BF513">
        <v>1.4292300000000001E-2</v>
      </c>
      <c r="BG513">
        <v>2.5342300000000002E-2</v>
      </c>
      <c r="BH513">
        <v>3.1619300000000003E-2</v>
      </c>
      <c r="BI513">
        <v>5.21924E-2</v>
      </c>
      <c r="BJ513">
        <v>6.4277200000000007E-2</v>
      </c>
      <c r="BK513">
        <v>5.1027000000000003E-2</v>
      </c>
      <c r="BL513">
        <v>6.9437100000000002E-2</v>
      </c>
      <c r="BM513">
        <v>7.1820700000000001E-2</v>
      </c>
      <c r="BN513">
        <v>6.2585100000000005E-2</v>
      </c>
      <c r="BO513">
        <v>6.6021899999999994E-2</v>
      </c>
      <c r="BP513">
        <v>5.6478100000000003E-2</v>
      </c>
      <c r="BQ513">
        <v>6.5512399999999998E-2</v>
      </c>
      <c r="BR513">
        <v>7.3570800000000006E-2</v>
      </c>
      <c r="BS513">
        <v>6.1771199999999998E-2</v>
      </c>
      <c r="BT513">
        <v>5.78259E-2</v>
      </c>
      <c r="BU513">
        <v>4.9978799999999997E-2</v>
      </c>
      <c r="BV513">
        <v>4.33681E-2</v>
      </c>
      <c r="BW513">
        <v>3.1581400000000003E-2</v>
      </c>
      <c r="BX513">
        <v>1.6595E-3</v>
      </c>
      <c r="BY513">
        <v>-6.0787000000000002E-3</v>
      </c>
      <c r="BZ513">
        <v>1.8710000000000001E-2</v>
      </c>
      <c r="CA513">
        <v>2.4542399999999999E-2</v>
      </c>
      <c r="CB513">
        <v>2.9184100000000001E-2</v>
      </c>
      <c r="CC513">
        <v>2.16955E-2</v>
      </c>
      <c r="CD513">
        <v>1.7421200000000001E-2</v>
      </c>
      <c r="CE513">
        <v>2.8866200000000002E-2</v>
      </c>
      <c r="CF513">
        <v>3.5564100000000001E-2</v>
      </c>
      <c r="CG513">
        <v>5.645E-2</v>
      </c>
      <c r="CH513">
        <v>6.9082400000000002E-2</v>
      </c>
      <c r="CI513">
        <v>5.5782699999999998E-2</v>
      </c>
      <c r="CJ513">
        <v>7.4238499999999999E-2</v>
      </c>
      <c r="CK513">
        <v>7.6566899999999993E-2</v>
      </c>
      <c r="CL513">
        <v>6.7657700000000001E-2</v>
      </c>
      <c r="CM513">
        <v>7.1238200000000002E-2</v>
      </c>
      <c r="CN513">
        <v>6.1571399999999998E-2</v>
      </c>
      <c r="CO513">
        <v>7.0647100000000004E-2</v>
      </c>
      <c r="CP513">
        <v>7.8417299999999995E-2</v>
      </c>
      <c r="CQ513">
        <v>6.6454700000000005E-2</v>
      </c>
      <c r="CR513">
        <v>6.1963799999999999E-2</v>
      </c>
      <c r="CS513">
        <v>5.3836299999999997E-2</v>
      </c>
      <c r="CT513">
        <v>4.7246900000000001E-2</v>
      </c>
      <c r="CU513">
        <v>3.51104E-2</v>
      </c>
      <c r="CV513">
        <v>5.6502999999999996E-3</v>
      </c>
      <c r="CW513">
        <v>-2.0644999999999999E-3</v>
      </c>
      <c r="CX513">
        <v>2.2268E-2</v>
      </c>
      <c r="CY513">
        <v>2.7775500000000002E-2</v>
      </c>
      <c r="CZ513">
        <v>3.2307700000000002E-2</v>
      </c>
      <c r="DA513">
        <v>2.48974E-2</v>
      </c>
      <c r="DB513">
        <v>2.0550200000000001E-2</v>
      </c>
      <c r="DC513">
        <v>3.2390200000000001E-2</v>
      </c>
      <c r="DD513">
        <v>3.95089E-2</v>
      </c>
      <c r="DE513">
        <v>6.0707499999999998E-2</v>
      </c>
      <c r="DF513">
        <v>7.3887599999999998E-2</v>
      </c>
      <c r="DG513">
        <v>6.0538399999999999E-2</v>
      </c>
      <c r="DH513">
        <v>7.9039899999999996E-2</v>
      </c>
      <c r="DI513">
        <v>8.1313099999999999E-2</v>
      </c>
      <c r="DJ513">
        <v>7.2730199999999995E-2</v>
      </c>
      <c r="DK513">
        <v>7.6454499999999995E-2</v>
      </c>
      <c r="DL513">
        <v>6.6664799999999996E-2</v>
      </c>
      <c r="DM513">
        <v>7.5781699999999994E-2</v>
      </c>
      <c r="DN513">
        <v>8.3263799999999999E-2</v>
      </c>
      <c r="DO513">
        <v>7.1138199999999999E-2</v>
      </c>
      <c r="DP513">
        <v>6.6101699999999999E-2</v>
      </c>
      <c r="DQ513">
        <v>5.7693700000000001E-2</v>
      </c>
      <c r="DR513">
        <v>5.1125700000000003E-2</v>
      </c>
      <c r="DS513">
        <v>3.8639399999999997E-2</v>
      </c>
      <c r="DT513">
        <v>9.6410000000000003E-3</v>
      </c>
      <c r="DU513">
        <v>1.9495999999999999E-3</v>
      </c>
      <c r="DV513">
        <v>2.7405100000000002E-2</v>
      </c>
      <c r="DW513">
        <v>3.2443600000000003E-2</v>
      </c>
      <c r="DX513">
        <v>3.6817599999999999E-2</v>
      </c>
      <c r="DY513">
        <v>2.9520399999999999E-2</v>
      </c>
      <c r="DZ513">
        <v>2.5067900000000001E-2</v>
      </c>
      <c r="EA513">
        <v>3.74781E-2</v>
      </c>
      <c r="EB513">
        <v>4.5204599999999998E-2</v>
      </c>
      <c r="EC513">
        <v>6.6854700000000003E-2</v>
      </c>
      <c r="ED513">
        <v>8.0825499999999995E-2</v>
      </c>
      <c r="EE513">
        <v>6.7404900000000004E-2</v>
      </c>
      <c r="EF513">
        <v>8.5972400000000004E-2</v>
      </c>
      <c r="EG513">
        <v>8.8165800000000003E-2</v>
      </c>
      <c r="EH513">
        <v>8.0054200000000006E-2</v>
      </c>
      <c r="EI513">
        <v>8.3986099999999994E-2</v>
      </c>
      <c r="EJ513">
        <v>7.4018799999999996E-2</v>
      </c>
      <c r="EK513">
        <v>8.3195400000000003E-2</v>
      </c>
      <c r="EL513">
        <v>9.0261400000000006E-2</v>
      </c>
      <c r="EM513">
        <v>7.7900399999999995E-2</v>
      </c>
      <c r="EN513">
        <v>7.2076299999999996E-2</v>
      </c>
      <c r="EO513">
        <v>6.3263299999999995E-2</v>
      </c>
      <c r="EP513">
        <v>5.6726100000000002E-2</v>
      </c>
      <c r="EQ513">
        <v>4.3734799999999997E-2</v>
      </c>
      <c r="ER513">
        <v>1.5402900000000001E-2</v>
      </c>
      <c r="ES513">
        <v>7.7454000000000004E-3</v>
      </c>
      <c r="ET513">
        <v>41.281120000000001</v>
      </c>
      <c r="EU513">
        <v>40.453000000000003</v>
      </c>
      <c r="EV513">
        <v>39.820129999999999</v>
      </c>
      <c r="EW513">
        <v>39.717669999999998</v>
      </c>
      <c r="EX513">
        <v>39.286290000000001</v>
      </c>
      <c r="EY513">
        <v>39.212510000000002</v>
      </c>
      <c r="EZ513">
        <v>39.440980000000003</v>
      </c>
      <c r="FA513">
        <v>39.956159999999997</v>
      </c>
      <c r="FB513">
        <v>42.162930000000003</v>
      </c>
      <c r="FC513">
        <v>45.836069999999999</v>
      </c>
      <c r="FD513">
        <v>48.484259999999999</v>
      </c>
      <c r="FE513">
        <v>50.691839999999999</v>
      </c>
      <c r="FF513">
        <v>52.486289999999997</v>
      </c>
      <c r="FG513">
        <v>53.709110000000003</v>
      </c>
      <c r="FH513">
        <v>54.652169999999998</v>
      </c>
      <c r="FI513">
        <v>54.44162</v>
      </c>
      <c r="FJ513">
        <v>53.308540000000001</v>
      </c>
      <c r="FK513">
        <v>51.951320000000003</v>
      </c>
      <c r="FL513">
        <v>50.33858</v>
      </c>
      <c r="FM513">
        <v>48.952829999999999</v>
      </c>
      <c r="FN513">
        <v>47.942529999999998</v>
      </c>
      <c r="FO513">
        <v>46.663229999999999</v>
      </c>
      <c r="FP513">
        <v>45.481229999999996</v>
      </c>
      <c r="FQ513">
        <v>44.134129999999999</v>
      </c>
      <c r="FR513">
        <v>4.4929000000000002E-3</v>
      </c>
      <c r="FS513">
        <v>5.5526999999999998E-3</v>
      </c>
      <c r="FT513">
        <v>0</v>
      </c>
    </row>
    <row r="514" spans="1:176" x14ac:dyDescent="0.2">
      <c r="A514" t="s">
        <v>1</v>
      </c>
      <c r="B514" t="s">
        <v>1</v>
      </c>
      <c r="C514" t="s">
        <v>207</v>
      </c>
      <c r="D514" t="s">
        <v>230</v>
      </c>
      <c r="E514">
        <v>25450</v>
      </c>
      <c r="F514">
        <v>1.9515560000000001</v>
      </c>
      <c r="G514">
        <v>1.9049940000000001</v>
      </c>
      <c r="H514">
        <v>1.8796520000000001</v>
      </c>
      <c r="I514">
        <v>1.883173</v>
      </c>
      <c r="J514">
        <v>1.933387</v>
      </c>
      <c r="K514">
        <v>2.0627170000000001</v>
      </c>
      <c r="L514">
        <v>2.2825679999999999</v>
      </c>
      <c r="M514">
        <v>2.4918680000000002</v>
      </c>
      <c r="N514">
        <v>2.891032</v>
      </c>
      <c r="O514">
        <v>3.2156690000000001</v>
      </c>
      <c r="P514">
        <v>3.4108230000000002</v>
      </c>
      <c r="Q514">
        <v>3.4981119999999999</v>
      </c>
      <c r="R514">
        <v>3.4584350000000001</v>
      </c>
      <c r="S514">
        <v>3.4442119999999998</v>
      </c>
      <c r="T514">
        <v>3.4333490000000002</v>
      </c>
      <c r="U514">
        <v>3.3568899999999999</v>
      </c>
      <c r="V514">
        <v>3.2846340000000001</v>
      </c>
      <c r="W514">
        <v>3.2556479999999999</v>
      </c>
      <c r="X514">
        <v>3.0813090000000001</v>
      </c>
      <c r="Y514">
        <v>2.8965559999999999</v>
      </c>
      <c r="Z514">
        <v>2.731773</v>
      </c>
      <c r="AA514">
        <v>2.4958490000000002</v>
      </c>
      <c r="AB514">
        <v>2.2346870000000001</v>
      </c>
      <c r="AC514">
        <v>2.0799639999999999</v>
      </c>
      <c r="AD514">
        <v>3.8526199999999997E-2</v>
      </c>
      <c r="AE514">
        <v>4.1077000000000002E-2</v>
      </c>
      <c r="AF514">
        <v>3.92927E-2</v>
      </c>
      <c r="AG514">
        <v>3.4324199999999999E-2</v>
      </c>
      <c r="AH514">
        <v>3.16209E-2</v>
      </c>
      <c r="AI514">
        <v>3.3959999999999997E-2</v>
      </c>
      <c r="AJ514">
        <v>3.91677E-2</v>
      </c>
      <c r="AK514">
        <v>4.9734E-2</v>
      </c>
      <c r="AL514">
        <v>5.11391E-2</v>
      </c>
      <c r="AM514">
        <v>3.8008899999999998E-2</v>
      </c>
      <c r="AN514">
        <v>3.4132700000000002E-2</v>
      </c>
      <c r="AO514">
        <v>3.3563799999999998E-2</v>
      </c>
      <c r="AP514">
        <v>3.7697599999999998E-2</v>
      </c>
      <c r="AQ514">
        <v>4.3954300000000002E-2</v>
      </c>
      <c r="AR514">
        <v>5.2945199999999998E-2</v>
      </c>
      <c r="AS514">
        <v>6.1359400000000001E-2</v>
      </c>
      <c r="AT514">
        <v>6.0395600000000001E-2</v>
      </c>
      <c r="AU514">
        <v>6.1304900000000002E-2</v>
      </c>
      <c r="AV514">
        <v>5.6898999999999998E-2</v>
      </c>
      <c r="AW514">
        <v>5.6054899999999998E-2</v>
      </c>
      <c r="AX514">
        <v>4.9783099999999997E-2</v>
      </c>
      <c r="AY514">
        <v>3.8315799999999997E-2</v>
      </c>
      <c r="AZ514">
        <v>2.7618E-2</v>
      </c>
      <c r="BA514">
        <v>3.3423500000000002E-2</v>
      </c>
      <c r="BB514">
        <v>4.3663399999999998E-2</v>
      </c>
      <c r="BC514">
        <v>4.5745099999999997E-2</v>
      </c>
      <c r="BD514">
        <v>4.3802599999999997E-2</v>
      </c>
      <c r="BE514">
        <v>3.8947200000000001E-2</v>
      </c>
      <c r="BF514">
        <v>3.61386E-2</v>
      </c>
      <c r="BG514">
        <v>3.9047900000000003E-2</v>
      </c>
      <c r="BH514">
        <v>4.4863399999999998E-2</v>
      </c>
      <c r="BI514">
        <v>5.5881199999999999E-2</v>
      </c>
      <c r="BJ514">
        <v>5.80771E-2</v>
      </c>
      <c r="BK514">
        <v>4.4875400000000003E-2</v>
      </c>
      <c r="BL514">
        <v>4.1065200000000003E-2</v>
      </c>
      <c r="BM514">
        <v>4.0416599999999997E-2</v>
      </c>
      <c r="BN514">
        <v>4.5021600000000002E-2</v>
      </c>
      <c r="BO514">
        <v>5.1485900000000001E-2</v>
      </c>
      <c r="BP514">
        <v>6.0299199999999997E-2</v>
      </c>
      <c r="BQ514">
        <v>6.8773000000000001E-2</v>
      </c>
      <c r="BR514">
        <v>6.7393300000000003E-2</v>
      </c>
      <c r="BS514">
        <v>6.8067100000000005E-2</v>
      </c>
      <c r="BT514">
        <v>6.2873600000000002E-2</v>
      </c>
      <c r="BU514">
        <v>6.1624499999999999E-2</v>
      </c>
      <c r="BV514">
        <v>5.5383500000000002E-2</v>
      </c>
      <c r="BW514">
        <v>4.3411100000000001E-2</v>
      </c>
      <c r="BX514">
        <v>3.338E-2</v>
      </c>
      <c r="BY514">
        <v>3.9219200000000003E-2</v>
      </c>
      <c r="BZ514">
        <v>4.7221399999999997E-2</v>
      </c>
      <c r="CA514">
        <v>4.8978300000000002E-2</v>
      </c>
      <c r="CB514">
        <v>4.6926200000000001E-2</v>
      </c>
      <c r="CC514">
        <v>4.2149100000000002E-2</v>
      </c>
      <c r="CD514">
        <v>3.92676E-2</v>
      </c>
      <c r="CE514">
        <v>4.2571900000000003E-2</v>
      </c>
      <c r="CF514">
        <v>4.8808200000000003E-2</v>
      </c>
      <c r="CG514">
        <v>6.0138700000000003E-2</v>
      </c>
      <c r="CH514">
        <v>6.2882199999999999E-2</v>
      </c>
      <c r="CI514">
        <v>4.9631099999999997E-2</v>
      </c>
      <c r="CJ514">
        <v>4.58666E-2</v>
      </c>
      <c r="CK514">
        <v>4.51627E-2</v>
      </c>
      <c r="CL514">
        <v>5.0094100000000003E-2</v>
      </c>
      <c r="CM514">
        <v>5.6702200000000001E-2</v>
      </c>
      <c r="CN514">
        <v>6.5392500000000006E-2</v>
      </c>
      <c r="CO514">
        <v>7.3907700000000007E-2</v>
      </c>
      <c r="CP514">
        <v>7.2239800000000007E-2</v>
      </c>
      <c r="CQ514">
        <v>7.2750599999999999E-2</v>
      </c>
      <c r="CR514">
        <v>6.7011500000000002E-2</v>
      </c>
      <c r="CS514">
        <v>6.5481899999999996E-2</v>
      </c>
      <c r="CT514">
        <v>5.9262299999999997E-2</v>
      </c>
      <c r="CU514">
        <v>4.6940099999999998E-2</v>
      </c>
      <c r="CV514">
        <v>3.73707E-2</v>
      </c>
      <c r="CW514">
        <v>4.3233399999999998E-2</v>
      </c>
      <c r="CX514">
        <v>5.0779299999999999E-2</v>
      </c>
      <c r="CY514">
        <v>5.2211399999999998E-2</v>
      </c>
      <c r="CZ514">
        <v>5.0049700000000003E-2</v>
      </c>
      <c r="DA514">
        <v>4.5351000000000002E-2</v>
      </c>
      <c r="DB514">
        <v>4.2396499999999997E-2</v>
      </c>
      <c r="DC514">
        <v>4.6095799999999999E-2</v>
      </c>
      <c r="DD514">
        <v>5.2753000000000001E-2</v>
      </c>
      <c r="DE514">
        <v>6.4396300000000004E-2</v>
      </c>
      <c r="DF514">
        <v>6.7687399999999995E-2</v>
      </c>
      <c r="DG514">
        <v>5.4386799999999999E-2</v>
      </c>
      <c r="DH514">
        <v>5.0667999999999998E-2</v>
      </c>
      <c r="DI514">
        <v>4.9908899999999999E-2</v>
      </c>
      <c r="DJ514">
        <v>5.5166699999999999E-2</v>
      </c>
      <c r="DK514">
        <v>6.1918500000000001E-2</v>
      </c>
      <c r="DL514">
        <v>7.0485900000000004E-2</v>
      </c>
      <c r="DM514">
        <v>7.9042299999999996E-2</v>
      </c>
      <c r="DN514">
        <v>7.7086299999999996E-2</v>
      </c>
      <c r="DO514">
        <v>7.7434100000000006E-2</v>
      </c>
      <c r="DP514">
        <v>7.1149500000000004E-2</v>
      </c>
      <c r="DQ514">
        <v>6.9339399999999995E-2</v>
      </c>
      <c r="DR514">
        <v>6.3141199999999995E-2</v>
      </c>
      <c r="DS514">
        <v>5.0469100000000003E-2</v>
      </c>
      <c r="DT514">
        <v>4.13614E-2</v>
      </c>
      <c r="DU514">
        <v>4.7247499999999998E-2</v>
      </c>
      <c r="DV514">
        <v>5.5916500000000001E-2</v>
      </c>
      <c r="DW514">
        <v>5.68795E-2</v>
      </c>
      <c r="DX514">
        <v>5.4559700000000003E-2</v>
      </c>
      <c r="DY514">
        <v>4.9973999999999998E-2</v>
      </c>
      <c r="DZ514">
        <v>4.6914299999999999E-2</v>
      </c>
      <c r="EA514">
        <v>5.1183699999999999E-2</v>
      </c>
      <c r="EB514">
        <v>5.8448699999999999E-2</v>
      </c>
      <c r="EC514">
        <v>7.0543400000000006E-2</v>
      </c>
      <c r="ED514">
        <v>7.4625399999999995E-2</v>
      </c>
      <c r="EE514">
        <v>6.1253299999999997E-2</v>
      </c>
      <c r="EF514">
        <v>5.7600400000000003E-2</v>
      </c>
      <c r="EG514">
        <v>5.6761699999999998E-2</v>
      </c>
      <c r="EH514">
        <v>6.24906E-2</v>
      </c>
      <c r="EI514">
        <v>6.9450100000000001E-2</v>
      </c>
      <c r="EJ514">
        <v>7.7839900000000004E-2</v>
      </c>
      <c r="EK514">
        <v>8.6456000000000005E-2</v>
      </c>
      <c r="EL514">
        <v>8.4083900000000003E-2</v>
      </c>
      <c r="EM514">
        <v>8.4196300000000002E-2</v>
      </c>
      <c r="EN514">
        <v>7.7123999999999998E-2</v>
      </c>
      <c r="EO514">
        <v>7.49089E-2</v>
      </c>
      <c r="EP514">
        <v>6.87416E-2</v>
      </c>
      <c r="EQ514">
        <v>5.55644E-2</v>
      </c>
      <c r="ER514">
        <v>4.7123400000000003E-2</v>
      </c>
      <c r="ES514">
        <v>5.3043300000000002E-2</v>
      </c>
      <c r="ET514">
        <v>47.90155</v>
      </c>
      <c r="EU514">
        <v>47.142290000000003</v>
      </c>
      <c r="EV514">
        <v>46.436979999999998</v>
      </c>
      <c r="EW514">
        <v>45.922150000000002</v>
      </c>
      <c r="EX514">
        <v>45.439599999999999</v>
      </c>
      <c r="EY514">
        <v>45.102119999999999</v>
      </c>
      <c r="EZ514">
        <v>45.044930000000001</v>
      </c>
      <c r="FA514">
        <v>45.387549999999997</v>
      </c>
      <c r="FB514">
        <v>48.562809999999999</v>
      </c>
      <c r="FC514">
        <v>53.20214</v>
      </c>
      <c r="FD514">
        <v>56.973559999999999</v>
      </c>
      <c r="FE514">
        <v>59.895119999999999</v>
      </c>
      <c r="FF514">
        <v>62.113140000000001</v>
      </c>
      <c r="FG514">
        <v>63.887729999999998</v>
      </c>
      <c r="FH514">
        <v>64.632040000000003</v>
      </c>
      <c r="FI514">
        <v>64.351479999999995</v>
      </c>
      <c r="FJ514">
        <v>62.328659999999999</v>
      </c>
      <c r="FK514">
        <v>58.898139999999998</v>
      </c>
      <c r="FL514">
        <v>56.197560000000003</v>
      </c>
      <c r="FM514">
        <v>54.291600000000003</v>
      </c>
      <c r="FN514">
        <v>52.712899999999998</v>
      </c>
      <c r="FO514">
        <v>51.394759999999998</v>
      </c>
      <c r="FP514">
        <v>50.141889999999997</v>
      </c>
      <c r="FQ514">
        <v>49.100969999999997</v>
      </c>
      <c r="FR514">
        <v>4.4929000000000002E-3</v>
      </c>
      <c r="FS514">
        <v>5.5526999999999998E-3</v>
      </c>
      <c r="FT514">
        <v>0</v>
      </c>
    </row>
    <row r="515" spans="1:176" x14ac:dyDescent="0.2">
      <c r="A515" t="s">
        <v>1</v>
      </c>
      <c r="B515" t="s">
        <v>1</v>
      </c>
      <c r="C515" t="s">
        <v>207</v>
      </c>
      <c r="D515" t="s">
        <v>241</v>
      </c>
      <c r="E515">
        <v>25450</v>
      </c>
      <c r="F515">
        <v>1.9344669999999999</v>
      </c>
      <c r="G515">
        <v>1.9059410000000001</v>
      </c>
      <c r="H515">
        <v>1.885184</v>
      </c>
      <c r="I515">
        <v>1.8932310000000001</v>
      </c>
      <c r="J515">
        <v>1.953613</v>
      </c>
      <c r="K515">
        <v>2.0812200000000001</v>
      </c>
      <c r="L515">
        <v>2.2862209999999998</v>
      </c>
      <c r="M515">
        <v>2.411991</v>
      </c>
      <c r="N515">
        <v>2.6851419999999999</v>
      </c>
      <c r="O515">
        <v>2.908032</v>
      </c>
      <c r="P515">
        <v>3.0945800000000001</v>
      </c>
      <c r="Q515">
        <v>3.1747899999999998</v>
      </c>
      <c r="R515">
        <v>3.140676</v>
      </c>
      <c r="S515">
        <v>3.1299570000000001</v>
      </c>
      <c r="T515">
        <v>3.136806</v>
      </c>
      <c r="U515">
        <v>3.0675849999999998</v>
      </c>
      <c r="V515">
        <v>3.0118589999999998</v>
      </c>
      <c r="W515">
        <v>3.0286930000000001</v>
      </c>
      <c r="X515">
        <v>2.9123999999999999</v>
      </c>
      <c r="Y515">
        <v>2.7618659999999999</v>
      </c>
      <c r="Z515">
        <v>2.6124830000000001</v>
      </c>
      <c r="AA515">
        <v>2.3781460000000001</v>
      </c>
      <c r="AB515">
        <v>2.1536029999999999</v>
      </c>
      <c r="AC515">
        <v>2.0289630000000001</v>
      </c>
      <c r="AD515">
        <v>3.6890800000000001E-2</v>
      </c>
      <c r="AE515">
        <v>4.0234699999999998E-2</v>
      </c>
      <c r="AF515">
        <v>3.8493300000000001E-2</v>
      </c>
      <c r="AG515">
        <v>3.3164600000000002E-2</v>
      </c>
      <c r="AH515">
        <v>3.0443700000000001E-2</v>
      </c>
      <c r="AI515">
        <v>3.2821799999999998E-2</v>
      </c>
      <c r="AJ515">
        <v>3.8151999999999998E-2</v>
      </c>
      <c r="AK515">
        <v>4.8551999999999998E-2</v>
      </c>
      <c r="AL515">
        <v>4.9536999999999998E-2</v>
      </c>
      <c r="AM515">
        <v>3.6656099999999997E-2</v>
      </c>
      <c r="AN515">
        <v>3.3207899999999999E-2</v>
      </c>
      <c r="AO515">
        <v>3.2920999999999999E-2</v>
      </c>
      <c r="AP515">
        <v>3.6538000000000001E-2</v>
      </c>
      <c r="AQ515">
        <v>4.3039500000000001E-2</v>
      </c>
      <c r="AR515">
        <v>5.1394099999999998E-2</v>
      </c>
      <c r="AS515">
        <v>6.0520499999999998E-2</v>
      </c>
      <c r="AT515">
        <v>5.9972200000000003E-2</v>
      </c>
      <c r="AU515">
        <v>6.0508399999999997E-2</v>
      </c>
      <c r="AV515">
        <v>5.6617199999999999E-2</v>
      </c>
      <c r="AW515">
        <v>5.5407999999999999E-2</v>
      </c>
      <c r="AX515">
        <v>4.8239299999999999E-2</v>
      </c>
      <c r="AY515">
        <v>3.69571E-2</v>
      </c>
      <c r="AZ515">
        <v>2.5318400000000001E-2</v>
      </c>
      <c r="BA515">
        <v>3.0854400000000001E-2</v>
      </c>
      <c r="BB515">
        <v>4.2028000000000003E-2</v>
      </c>
      <c r="BC515">
        <v>4.49028E-2</v>
      </c>
      <c r="BD515">
        <v>4.3003300000000001E-2</v>
      </c>
      <c r="BE515">
        <v>3.7787599999999998E-2</v>
      </c>
      <c r="BF515">
        <v>3.4961399999999997E-2</v>
      </c>
      <c r="BG515">
        <v>3.7909699999999998E-2</v>
      </c>
      <c r="BH515">
        <v>4.3847700000000003E-2</v>
      </c>
      <c r="BI515">
        <v>5.4699200000000003E-2</v>
      </c>
      <c r="BJ515">
        <v>5.6474900000000001E-2</v>
      </c>
      <c r="BK515">
        <v>4.3522600000000002E-2</v>
      </c>
      <c r="BL515">
        <v>4.01404E-2</v>
      </c>
      <c r="BM515">
        <v>3.9773799999999998E-2</v>
      </c>
      <c r="BN515">
        <v>4.3861999999999998E-2</v>
      </c>
      <c r="BO515">
        <v>5.0571100000000001E-2</v>
      </c>
      <c r="BP515">
        <v>5.8748099999999998E-2</v>
      </c>
      <c r="BQ515">
        <v>6.7934099999999997E-2</v>
      </c>
      <c r="BR515">
        <v>6.6969799999999996E-2</v>
      </c>
      <c r="BS515">
        <v>6.72706E-2</v>
      </c>
      <c r="BT515">
        <v>6.25917E-2</v>
      </c>
      <c r="BU515">
        <v>6.09776E-2</v>
      </c>
      <c r="BV515">
        <v>5.3839699999999997E-2</v>
      </c>
      <c r="BW515">
        <v>4.20525E-2</v>
      </c>
      <c r="BX515">
        <v>3.1080400000000001E-2</v>
      </c>
      <c r="BY515">
        <v>3.6650200000000001E-2</v>
      </c>
      <c r="BZ515">
        <v>4.5586000000000002E-2</v>
      </c>
      <c r="CA515">
        <v>4.8135900000000002E-2</v>
      </c>
      <c r="CB515">
        <v>4.6126800000000003E-2</v>
      </c>
      <c r="CC515">
        <v>4.0989499999999998E-2</v>
      </c>
      <c r="CD515">
        <v>3.8090400000000003E-2</v>
      </c>
      <c r="CE515">
        <v>4.1433699999999997E-2</v>
      </c>
      <c r="CF515">
        <v>4.7792500000000002E-2</v>
      </c>
      <c r="CG515">
        <v>5.8956799999999997E-2</v>
      </c>
      <c r="CH515">
        <v>6.1280099999999997E-2</v>
      </c>
      <c r="CI515">
        <v>4.8278300000000003E-2</v>
      </c>
      <c r="CJ515">
        <v>4.4941799999999997E-2</v>
      </c>
      <c r="CK515">
        <v>4.4519999999999997E-2</v>
      </c>
      <c r="CL515">
        <v>4.8934600000000002E-2</v>
      </c>
      <c r="CM515">
        <v>5.5787400000000001E-2</v>
      </c>
      <c r="CN515">
        <v>6.3841400000000006E-2</v>
      </c>
      <c r="CO515">
        <v>7.3068800000000003E-2</v>
      </c>
      <c r="CP515">
        <v>7.18163E-2</v>
      </c>
      <c r="CQ515">
        <v>7.1954000000000004E-2</v>
      </c>
      <c r="CR515">
        <v>6.6729700000000003E-2</v>
      </c>
      <c r="CS515">
        <v>6.4835000000000004E-2</v>
      </c>
      <c r="CT515">
        <v>5.7718499999999999E-2</v>
      </c>
      <c r="CU515">
        <v>4.5581499999999997E-2</v>
      </c>
      <c r="CV515">
        <v>3.5071100000000001E-2</v>
      </c>
      <c r="CW515">
        <v>4.06643E-2</v>
      </c>
      <c r="CX515">
        <v>4.9143899999999997E-2</v>
      </c>
      <c r="CY515">
        <v>5.1369100000000001E-2</v>
      </c>
      <c r="CZ515">
        <v>4.92504E-2</v>
      </c>
      <c r="DA515">
        <v>4.4191399999999999E-2</v>
      </c>
      <c r="DB515">
        <v>4.12193E-2</v>
      </c>
      <c r="DC515">
        <v>4.49576E-2</v>
      </c>
      <c r="DD515">
        <v>5.17373E-2</v>
      </c>
      <c r="DE515">
        <v>6.3214300000000001E-2</v>
      </c>
      <c r="DF515">
        <v>6.60853E-2</v>
      </c>
      <c r="DG515">
        <v>5.3033999999999998E-2</v>
      </c>
      <c r="DH515">
        <v>4.9743200000000001E-2</v>
      </c>
      <c r="DI515">
        <v>4.9266200000000003E-2</v>
      </c>
      <c r="DJ515">
        <v>5.4007100000000002E-2</v>
      </c>
      <c r="DK515">
        <v>6.1003700000000001E-2</v>
      </c>
      <c r="DL515">
        <v>6.8934800000000004E-2</v>
      </c>
      <c r="DM515">
        <v>7.8203499999999995E-2</v>
      </c>
      <c r="DN515">
        <v>7.6662900000000006E-2</v>
      </c>
      <c r="DO515">
        <v>7.6637499999999997E-2</v>
      </c>
      <c r="DP515">
        <v>7.0867600000000003E-2</v>
      </c>
      <c r="DQ515">
        <v>6.8692400000000001E-2</v>
      </c>
      <c r="DR515">
        <v>6.1597300000000001E-2</v>
      </c>
      <c r="DS515">
        <v>4.9110500000000001E-2</v>
      </c>
      <c r="DT515">
        <v>3.9061899999999997E-2</v>
      </c>
      <c r="DU515">
        <v>4.4678500000000003E-2</v>
      </c>
      <c r="DV515">
        <v>5.4281099999999999E-2</v>
      </c>
      <c r="DW515">
        <v>5.6037200000000002E-2</v>
      </c>
      <c r="DX515">
        <v>5.3760299999999997E-2</v>
      </c>
      <c r="DY515">
        <v>4.8814400000000001E-2</v>
      </c>
      <c r="DZ515">
        <v>4.5737E-2</v>
      </c>
      <c r="EA515">
        <v>5.00455E-2</v>
      </c>
      <c r="EB515">
        <v>5.7432999999999998E-2</v>
      </c>
      <c r="EC515">
        <v>6.9361500000000006E-2</v>
      </c>
      <c r="ED515">
        <v>7.3023199999999996E-2</v>
      </c>
      <c r="EE515">
        <v>5.9900500000000002E-2</v>
      </c>
      <c r="EF515">
        <v>5.6675700000000002E-2</v>
      </c>
      <c r="EG515">
        <v>5.6118899999999999E-2</v>
      </c>
      <c r="EH515">
        <v>6.13311E-2</v>
      </c>
      <c r="EI515">
        <v>6.8535299999999993E-2</v>
      </c>
      <c r="EJ515">
        <v>7.6288800000000004E-2</v>
      </c>
      <c r="EK515">
        <v>8.5617100000000002E-2</v>
      </c>
      <c r="EL515">
        <v>8.3660499999999999E-2</v>
      </c>
      <c r="EM515">
        <v>8.3399699999999993E-2</v>
      </c>
      <c r="EN515">
        <v>7.6842199999999999E-2</v>
      </c>
      <c r="EO515">
        <v>7.4261999999999995E-2</v>
      </c>
      <c r="EP515">
        <v>6.7197699999999999E-2</v>
      </c>
      <c r="EQ515">
        <v>5.4205799999999998E-2</v>
      </c>
      <c r="ER515">
        <v>4.4823799999999997E-2</v>
      </c>
      <c r="ES515">
        <v>5.0474199999999997E-2</v>
      </c>
      <c r="ET515">
        <v>44.804749999999999</v>
      </c>
      <c r="EU515">
        <v>43.609349999999999</v>
      </c>
      <c r="EV515">
        <v>42.596359999999997</v>
      </c>
      <c r="EW515">
        <v>41.927570000000003</v>
      </c>
      <c r="EX515">
        <v>41.353769999999997</v>
      </c>
      <c r="EY515">
        <v>41.261769999999999</v>
      </c>
      <c r="EZ515">
        <v>40.869199999999999</v>
      </c>
      <c r="FA515">
        <v>41.519150000000003</v>
      </c>
      <c r="FB515">
        <v>45.966720000000002</v>
      </c>
      <c r="FC515">
        <v>52.18459</v>
      </c>
      <c r="FD515">
        <v>56.854010000000002</v>
      </c>
      <c r="FE515">
        <v>60.961770000000001</v>
      </c>
      <c r="FF515">
        <v>63.038559999999997</v>
      </c>
      <c r="FG515">
        <v>65.351399999999998</v>
      </c>
      <c r="FH515">
        <v>66.193110000000004</v>
      </c>
      <c r="FI515">
        <v>66.373519999999999</v>
      </c>
      <c r="FJ515">
        <v>63.771769999999997</v>
      </c>
      <c r="FK515">
        <v>58.479640000000003</v>
      </c>
      <c r="FL515">
        <v>55.042079999999999</v>
      </c>
      <c r="FM515">
        <v>52.339880000000001</v>
      </c>
      <c r="FN515">
        <v>50.404170000000001</v>
      </c>
      <c r="FO515">
        <v>48.341799999999999</v>
      </c>
      <c r="FP515">
        <v>46.641289999999998</v>
      </c>
      <c r="FQ515">
        <v>45.409779999999998</v>
      </c>
      <c r="FR515">
        <v>4.4929000000000002E-3</v>
      </c>
      <c r="FS515">
        <v>5.5526999999999998E-3</v>
      </c>
      <c r="FT515">
        <v>0</v>
      </c>
    </row>
    <row r="516" spans="1:176" x14ac:dyDescent="0.2">
      <c r="A516" t="s">
        <v>1</v>
      </c>
      <c r="B516" t="s">
        <v>1</v>
      </c>
      <c r="C516" t="s">
        <v>207</v>
      </c>
      <c r="D516" t="s">
        <v>231</v>
      </c>
      <c r="E516">
        <v>25450</v>
      </c>
      <c r="F516">
        <v>2.1998980000000001</v>
      </c>
      <c r="G516">
        <v>2.1102300000000001</v>
      </c>
      <c r="H516">
        <v>2.0464229999999999</v>
      </c>
      <c r="I516">
        <v>2.0200040000000001</v>
      </c>
      <c r="J516">
        <v>2.0377000000000001</v>
      </c>
      <c r="K516">
        <v>2.1230799999999999</v>
      </c>
      <c r="L516">
        <v>2.2142040000000001</v>
      </c>
      <c r="M516">
        <v>2.5476589999999999</v>
      </c>
      <c r="N516">
        <v>3.1397219999999999</v>
      </c>
      <c r="O516">
        <v>3.6619280000000001</v>
      </c>
      <c r="P516">
        <v>4.0912030000000001</v>
      </c>
      <c r="Q516">
        <v>4.4215030000000004</v>
      </c>
      <c r="R516">
        <v>4.5837770000000004</v>
      </c>
      <c r="S516">
        <v>4.7112999999999996</v>
      </c>
      <c r="T516">
        <v>4.787839</v>
      </c>
      <c r="U516">
        <v>4.7271219999999996</v>
      </c>
      <c r="V516">
        <v>4.5835559999999997</v>
      </c>
      <c r="W516">
        <v>4.1581289999999997</v>
      </c>
      <c r="X516">
        <v>3.7029070000000002</v>
      </c>
      <c r="Y516">
        <v>3.3987690000000002</v>
      </c>
      <c r="Z516">
        <v>3.268983</v>
      </c>
      <c r="AA516">
        <v>3.0125820000000001</v>
      </c>
      <c r="AB516">
        <v>2.6237970000000002</v>
      </c>
      <c r="AC516">
        <v>2.3787500000000001</v>
      </c>
      <c r="AD516">
        <v>5.6234800000000001E-2</v>
      </c>
      <c r="AE516">
        <v>5.52186E-2</v>
      </c>
      <c r="AF516">
        <v>5.0558699999999998E-2</v>
      </c>
      <c r="AG516">
        <v>4.3864199999999999E-2</v>
      </c>
      <c r="AH516">
        <v>3.2867199999999999E-2</v>
      </c>
      <c r="AI516">
        <v>2.7828100000000001E-2</v>
      </c>
      <c r="AJ516">
        <v>4.8873199999999999E-2</v>
      </c>
      <c r="AK516">
        <v>6.0442700000000002E-2</v>
      </c>
      <c r="AL516">
        <v>9.1544700000000007E-2</v>
      </c>
      <c r="AM516">
        <v>8.6665199999999998E-2</v>
      </c>
      <c r="AN516">
        <v>7.81945E-2</v>
      </c>
      <c r="AO516">
        <v>8.1309400000000004E-2</v>
      </c>
      <c r="AP516">
        <v>9.2120199999999999E-2</v>
      </c>
      <c r="AQ516">
        <v>9.8531300000000002E-2</v>
      </c>
      <c r="AR516">
        <v>0.1019613</v>
      </c>
      <c r="AS516">
        <v>9.3757699999999999E-2</v>
      </c>
      <c r="AT516">
        <v>8.1893800000000003E-2</v>
      </c>
      <c r="AU516">
        <v>6.22032E-2</v>
      </c>
      <c r="AV516">
        <v>6.8569099999999994E-2</v>
      </c>
      <c r="AW516">
        <v>7.0941799999999999E-2</v>
      </c>
      <c r="AX516">
        <v>7.6312000000000005E-2</v>
      </c>
      <c r="AY516">
        <v>5.8916000000000003E-2</v>
      </c>
      <c r="AZ516">
        <v>6.2988299999999997E-2</v>
      </c>
      <c r="BA516">
        <v>6.1135799999999997E-2</v>
      </c>
      <c r="BB516">
        <v>6.4498899999999998E-2</v>
      </c>
      <c r="BC516">
        <v>6.3029000000000002E-2</v>
      </c>
      <c r="BD516">
        <v>5.8226199999999999E-2</v>
      </c>
      <c r="BE516">
        <v>5.1304900000000001E-2</v>
      </c>
      <c r="BF516">
        <v>4.0356599999999999E-2</v>
      </c>
      <c r="BG516">
        <v>3.5520999999999997E-2</v>
      </c>
      <c r="BH516">
        <v>5.7657E-2</v>
      </c>
      <c r="BI516">
        <v>7.0826399999999998E-2</v>
      </c>
      <c r="BJ516">
        <v>0.1032689</v>
      </c>
      <c r="BK516">
        <v>9.8404699999999998E-2</v>
      </c>
      <c r="BL516">
        <v>9.0472399999999994E-2</v>
      </c>
      <c r="BM516">
        <v>9.3905699999999995E-2</v>
      </c>
      <c r="BN516">
        <v>0.10557660000000001</v>
      </c>
      <c r="BO516">
        <v>0.1128603</v>
      </c>
      <c r="BP516">
        <v>0.11656619999999999</v>
      </c>
      <c r="BQ516">
        <v>0.10752100000000001</v>
      </c>
      <c r="BR516">
        <v>9.5538799999999993E-2</v>
      </c>
      <c r="BS516">
        <v>7.4199699999999993E-2</v>
      </c>
      <c r="BT516">
        <v>8.0532000000000006E-2</v>
      </c>
      <c r="BU516">
        <v>8.0917299999999998E-2</v>
      </c>
      <c r="BV516">
        <v>8.5710800000000004E-2</v>
      </c>
      <c r="BW516">
        <v>6.7804299999999998E-2</v>
      </c>
      <c r="BX516">
        <v>7.1238899999999994E-2</v>
      </c>
      <c r="BY516">
        <v>6.9720699999999997E-2</v>
      </c>
      <c r="BZ516">
        <v>7.0222599999999996E-2</v>
      </c>
      <c r="CA516">
        <v>6.8438499999999999E-2</v>
      </c>
      <c r="CB516">
        <v>6.3536700000000002E-2</v>
      </c>
      <c r="CC516">
        <v>5.6458399999999999E-2</v>
      </c>
      <c r="CD516">
        <v>4.5543800000000002E-2</v>
      </c>
      <c r="CE516">
        <v>4.0849200000000002E-2</v>
      </c>
      <c r="CF516">
        <v>6.3740599999999994E-2</v>
      </c>
      <c r="CG516">
        <v>7.8018199999999996E-2</v>
      </c>
      <c r="CH516">
        <v>0.1113891</v>
      </c>
      <c r="CI516">
        <v>0.1065354</v>
      </c>
      <c r="CJ516">
        <v>9.8975999999999995E-2</v>
      </c>
      <c r="CK516">
        <v>0.10263</v>
      </c>
      <c r="CL516">
        <v>0.1148965</v>
      </c>
      <c r="CM516">
        <v>0.1227845</v>
      </c>
      <c r="CN516">
        <v>0.12668160000000001</v>
      </c>
      <c r="CO516">
        <v>0.1170534</v>
      </c>
      <c r="CP516">
        <v>0.1049894</v>
      </c>
      <c r="CQ516">
        <v>8.2508399999999996E-2</v>
      </c>
      <c r="CR516">
        <v>8.8817400000000005E-2</v>
      </c>
      <c r="CS516">
        <v>8.7826299999999996E-2</v>
      </c>
      <c r="CT516">
        <v>9.2220399999999994E-2</v>
      </c>
      <c r="CU516">
        <v>7.3960399999999996E-2</v>
      </c>
      <c r="CV516">
        <v>7.6953300000000002E-2</v>
      </c>
      <c r="CW516">
        <v>7.5666499999999998E-2</v>
      </c>
      <c r="CX516">
        <v>7.5946299999999994E-2</v>
      </c>
      <c r="CY516">
        <v>7.3847999999999997E-2</v>
      </c>
      <c r="CZ516">
        <v>6.8847099999999994E-2</v>
      </c>
      <c r="DA516">
        <v>6.1611800000000001E-2</v>
      </c>
      <c r="DB516">
        <v>5.0730900000000002E-2</v>
      </c>
      <c r="DC516">
        <v>4.6177299999999998E-2</v>
      </c>
      <c r="DD516">
        <v>6.9824300000000006E-2</v>
      </c>
      <c r="DE516">
        <v>8.5209999999999994E-2</v>
      </c>
      <c r="DF516">
        <v>0.1195093</v>
      </c>
      <c r="DG516">
        <v>0.11466610000000001</v>
      </c>
      <c r="DH516">
        <v>0.10747959999999999</v>
      </c>
      <c r="DI516">
        <v>0.1113542</v>
      </c>
      <c r="DJ516">
        <v>0.1242164</v>
      </c>
      <c r="DK516">
        <v>0.13270879999999999</v>
      </c>
      <c r="DL516">
        <v>0.136797</v>
      </c>
      <c r="DM516">
        <v>0.1265858</v>
      </c>
      <c r="DN516">
        <v>0.1144399</v>
      </c>
      <c r="DO516">
        <v>9.0817099999999998E-2</v>
      </c>
      <c r="DP516">
        <v>9.7102900000000006E-2</v>
      </c>
      <c r="DQ516">
        <v>9.4735299999999995E-2</v>
      </c>
      <c r="DR516">
        <v>9.8729999999999998E-2</v>
      </c>
      <c r="DS516">
        <v>8.0116400000000004E-2</v>
      </c>
      <c r="DT516">
        <v>8.2667599999999994E-2</v>
      </c>
      <c r="DU516">
        <v>8.1612299999999999E-2</v>
      </c>
      <c r="DV516">
        <v>8.4210400000000005E-2</v>
      </c>
      <c r="DW516">
        <v>8.1658400000000006E-2</v>
      </c>
      <c r="DX516">
        <v>7.6514600000000002E-2</v>
      </c>
      <c r="DY516">
        <v>6.9052600000000006E-2</v>
      </c>
      <c r="DZ516">
        <v>5.8220399999999999E-2</v>
      </c>
      <c r="EA516">
        <v>5.3870300000000003E-2</v>
      </c>
      <c r="EB516">
        <v>7.86081E-2</v>
      </c>
      <c r="EC516">
        <v>9.5593800000000007E-2</v>
      </c>
      <c r="ED516">
        <v>0.13123360000000001</v>
      </c>
      <c r="EE516">
        <v>0.12640560000000001</v>
      </c>
      <c r="EF516">
        <v>0.1197574</v>
      </c>
      <c r="EG516">
        <v>0.12395050000000001</v>
      </c>
      <c r="EH516">
        <v>0.13767280000000001</v>
      </c>
      <c r="EI516">
        <v>0.1470378</v>
      </c>
      <c r="EJ516">
        <v>0.15140190000000001</v>
      </c>
      <c r="EK516">
        <v>0.140349</v>
      </c>
      <c r="EL516">
        <v>0.1280849</v>
      </c>
      <c r="EM516">
        <v>0.1028136</v>
      </c>
      <c r="EN516">
        <v>0.1090658</v>
      </c>
      <c r="EO516">
        <v>0.10471080000000001</v>
      </c>
      <c r="EP516">
        <v>0.10812869999999999</v>
      </c>
      <c r="EQ516">
        <v>8.9004799999999995E-2</v>
      </c>
      <c r="ER516">
        <v>9.0918200000000005E-2</v>
      </c>
      <c r="ES516">
        <v>9.0197200000000005E-2</v>
      </c>
      <c r="ET516">
        <v>65.676950000000005</v>
      </c>
      <c r="EU516">
        <v>64.812029999999993</v>
      </c>
      <c r="EV516">
        <v>64.122050000000002</v>
      </c>
      <c r="EW516">
        <v>63.473089999999999</v>
      </c>
      <c r="EX516">
        <v>62.940849999999998</v>
      </c>
      <c r="EY516">
        <v>62.52561</v>
      </c>
      <c r="EZ516">
        <v>62.404130000000002</v>
      </c>
      <c r="FA516">
        <v>63.917180000000002</v>
      </c>
      <c r="FB516">
        <v>66.237309999999994</v>
      </c>
      <c r="FC516">
        <v>69.011679999999998</v>
      </c>
      <c r="FD516">
        <v>71.825310000000002</v>
      </c>
      <c r="FE516">
        <v>74.592950000000002</v>
      </c>
      <c r="FF516">
        <v>76.983260000000001</v>
      </c>
      <c r="FG516">
        <v>78.640299999999996</v>
      </c>
      <c r="FH516">
        <v>79.512810000000002</v>
      </c>
      <c r="FI516">
        <v>79.742159999999998</v>
      </c>
      <c r="FJ516">
        <v>79.405609999999996</v>
      </c>
      <c r="FK516">
        <v>78.400540000000007</v>
      </c>
      <c r="FL516">
        <v>76.491540000000001</v>
      </c>
      <c r="FM516">
        <v>73.981740000000002</v>
      </c>
      <c r="FN516">
        <v>71.163880000000006</v>
      </c>
      <c r="FO516">
        <v>69.041409999999999</v>
      </c>
      <c r="FP516">
        <v>67.545180000000002</v>
      </c>
      <c r="FQ516">
        <v>66.425759999999997</v>
      </c>
      <c r="FR516">
        <v>7.6401999999999998E-3</v>
      </c>
      <c r="FS516">
        <v>9.2169999999999995E-3</v>
      </c>
      <c r="FT516">
        <v>1.3731E-2</v>
      </c>
    </row>
    <row r="517" spans="1:176" x14ac:dyDescent="0.2">
      <c r="A517" t="s">
        <v>1</v>
      </c>
      <c r="B517" t="s">
        <v>1</v>
      </c>
      <c r="C517" t="s">
        <v>207</v>
      </c>
      <c r="D517" t="s">
        <v>242</v>
      </c>
      <c r="E517">
        <v>25450</v>
      </c>
      <c r="F517">
        <v>2.269272</v>
      </c>
      <c r="G517">
        <v>2.1733660000000001</v>
      </c>
      <c r="H517">
        <v>2.1156410000000001</v>
      </c>
      <c r="I517">
        <v>2.0940409999999998</v>
      </c>
      <c r="J517">
        <v>2.1112090000000001</v>
      </c>
      <c r="K517">
        <v>2.2093880000000001</v>
      </c>
      <c r="L517">
        <v>2.3308970000000002</v>
      </c>
      <c r="M517">
        <v>2.6445599999999998</v>
      </c>
      <c r="N517">
        <v>3.2603949999999999</v>
      </c>
      <c r="O517">
        <v>3.8156279999999998</v>
      </c>
      <c r="P517">
        <v>4.2830839999999997</v>
      </c>
      <c r="Q517">
        <v>4.6471260000000001</v>
      </c>
      <c r="R517">
        <v>4.8180120000000004</v>
      </c>
      <c r="S517">
        <v>4.9686349999999999</v>
      </c>
      <c r="T517">
        <v>5.0524380000000004</v>
      </c>
      <c r="U517">
        <v>5.0016150000000001</v>
      </c>
      <c r="V517">
        <v>4.8495249999999999</v>
      </c>
      <c r="W517">
        <v>4.3885259999999997</v>
      </c>
      <c r="X517">
        <v>3.903044</v>
      </c>
      <c r="Y517">
        <v>3.5873339999999998</v>
      </c>
      <c r="Z517">
        <v>3.4806979999999998</v>
      </c>
      <c r="AA517">
        <v>3.1322390000000002</v>
      </c>
      <c r="AB517">
        <v>2.7185139999999999</v>
      </c>
      <c r="AC517">
        <v>2.462405</v>
      </c>
      <c r="AD517">
        <v>6.05744E-2</v>
      </c>
      <c r="AE517">
        <v>5.9915299999999998E-2</v>
      </c>
      <c r="AF517">
        <v>5.4825600000000002E-2</v>
      </c>
      <c r="AG517">
        <v>4.7834000000000002E-2</v>
      </c>
      <c r="AH517">
        <v>3.78514E-2</v>
      </c>
      <c r="AI517">
        <v>3.2304399999999997E-2</v>
      </c>
      <c r="AJ517">
        <v>5.05414E-2</v>
      </c>
      <c r="AK517">
        <v>6.4497600000000002E-2</v>
      </c>
      <c r="AL517">
        <v>9.5843300000000006E-2</v>
      </c>
      <c r="AM517">
        <v>9.9984799999999999E-2</v>
      </c>
      <c r="AN517">
        <v>8.8082599999999997E-2</v>
      </c>
      <c r="AO517">
        <v>9.1371400000000005E-2</v>
      </c>
      <c r="AP517">
        <v>0.1057427</v>
      </c>
      <c r="AQ517">
        <v>0.1126906</v>
      </c>
      <c r="AR517">
        <v>0.1147953</v>
      </c>
      <c r="AS517">
        <v>0.10465530000000001</v>
      </c>
      <c r="AT517">
        <v>9.0124599999999999E-2</v>
      </c>
      <c r="AU517">
        <v>6.8790199999999996E-2</v>
      </c>
      <c r="AV517">
        <v>7.6066999999999996E-2</v>
      </c>
      <c r="AW517">
        <v>7.77032E-2</v>
      </c>
      <c r="AX517">
        <v>7.9499500000000001E-2</v>
      </c>
      <c r="AY517">
        <v>6.16781E-2</v>
      </c>
      <c r="AZ517">
        <v>6.6513100000000006E-2</v>
      </c>
      <c r="BA517">
        <v>6.4385100000000001E-2</v>
      </c>
      <c r="BB517">
        <v>6.8838399999999994E-2</v>
      </c>
      <c r="BC517">
        <v>6.77257E-2</v>
      </c>
      <c r="BD517">
        <v>6.2493100000000003E-2</v>
      </c>
      <c r="BE517">
        <v>5.5274700000000003E-2</v>
      </c>
      <c r="BF517">
        <v>4.5340900000000003E-2</v>
      </c>
      <c r="BG517">
        <v>3.9997400000000002E-2</v>
      </c>
      <c r="BH517">
        <v>5.9325200000000002E-2</v>
      </c>
      <c r="BI517">
        <v>7.4881400000000001E-2</v>
      </c>
      <c r="BJ517">
        <v>0.1075676</v>
      </c>
      <c r="BK517">
        <v>0.1117243</v>
      </c>
      <c r="BL517">
        <v>0.1003604</v>
      </c>
      <c r="BM517">
        <v>0.1039677</v>
      </c>
      <c r="BN517">
        <v>0.11919920000000001</v>
      </c>
      <c r="BO517">
        <v>0.12701960000000001</v>
      </c>
      <c r="BP517">
        <v>0.1294003</v>
      </c>
      <c r="BQ517">
        <v>0.1184185</v>
      </c>
      <c r="BR517">
        <v>0.1037696</v>
      </c>
      <c r="BS517">
        <v>8.0786700000000003E-2</v>
      </c>
      <c r="BT517">
        <v>8.8029899999999994E-2</v>
      </c>
      <c r="BU517">
        <v>8.7678699999999998E-2</v>
      </c>
      <c r="BV517">
        <v>8.88983E-2</v>
      </c>
      <c r="BW517">
        <v>7.0566400000000001E-2</v>
      </c>
      <c r="BX517">
        <v>7.4763700000000002E-2</v>
      </c>
      <c r="BY517">
        <v>7.2969900000000004E-2</v>
      </c>
      <c r="BZ517">
        <v>7.4562100000000006E-2</v>
      </c>
      <c r="CA517">
        <v>7.3135199999999997E-2</v>
      </c>
      <c r="CB517">
        <v>6.7803600000000006E-2</v>
      </c>
      <c r="CC517">
        <v>6.0428200000000001E-2</v>
      </c>
      <c r="CD517">
        <v>5.0528000000000003E-2</v>
      </c>
      <c r="CE517">
        <v>4.5325600000000001E-2</v>
      </c>
      <c r="CF517">
        <v>6.5408800000000003E-2</v>
      </c>
      <c r="CG517">
        <v>8.2073199999999999E-2</v>
      </c>
      <c r="CH517">
        <v>0.11568779999999999</v>
      </c>
      <c r="CI517">
        <v>0.119855</v>
      </c>
      <c r="CJ517">
        <v>0.108864</v>
      </c>
      <c r="CK517">
        <v>0.112692</v>
      </c>
      <c r="CL517">
        <v>0.12851899999999999</v>
      </c>
      <c r="CM517">
        <v>0.1369438</v>
      </c>
      <c r="CN517">
        <v>0.13951559999999999</v>
      </c>
      <c r="CO517">
        <v>0.12795090000000001</v>
      </c>
      <c r="CP517">
        <v>0.1132201</v>
      </c>
      <c r="CQ517">
        <v>8.9095400000000005E-2</v>
      </c>
      <c r="CR517">
        <v>9.6315300000000006E-2</v>
      </c>
      <c r="CS517">
        <v>9.45878E-2</v>
      </c>
      <c r="CT517">
        <v>9.5407900000000004E-2</v>
      </c>
      <c r="CU517">
        <v>7.6722499999999999E-2</v>
      </c>
      <c r="CV517">
        <v>8.0478099999999997E-2</v>
      </c>
      <c r="CW517">
        <v>7.8915799999999994E-2</v>
      </c>
      <c r="CX517">
        <v>8.0285800000000004E-2</v>
      </c>
      <c r="CY517">
        <v>7.8544699999999995E-2</v>
      </c>
      <c r="CZ517">
        <v>7.3113999999999998E-2</v>
      </c>
      <c r="DA517">
        <v>6.5581700000000007E-2</v>
      </c>
      <c r="DB517">
        <v>5.5715199999999999E-2</v>
      </c>
      <c r="DC517">
        <v>5.0653700000000003E-2</v>
      </c>
      <c r="DD517">
        <v>7.14925E-2</v>
      </c>
      <c r="DE517">
        <v>8.9264999999999997E-2</v>
      </c>
      <c r="DF517">
        <v>0.123808</v>
      </c>
      <c r="DG517">
        <v>0.12798570000000001</v>
      </c>
      <c r="DH517">
        <v>0.1173676</v>
      </c>
      <c r="DI517">
        <v>0.1214162</v>
      </c>
      <c r="DJ517">
        <v>0.13783889999999999</v>
      </c>
      <c r="DK517">
        <v>0.1468681</v>
      </c>
      <c r="DL517">
        <v>0.14963099999999999</v>
      </c>
      <c r="DM517">
        <v>0.1374833</v>
      </c>
      <c r="DN517">
        <v>0.12267069999999999</v>
      </c>
      <c r="DO517">
        <v>9.7404199999999996E-2</v>
      </c>
      <c r="DP517">
        <v>0.10460079999999999</v>
      </c>
      <c r="DQ517">
        <v>0.1014968</v>
      </c>
      <c r="DR517">
        <v>0.10191749999999999</v>
      </c>
      <c r="DS517">
        <v>8.2878499999999994E-2</v>
      </c>
      <c r="DT517">
        <v>8.6192400000000002E-2</v>
      </c>
      <c r="DU517">
        <v>8.4861599999999995E-2</v>
      </c>
      <c r="DV517">
        <v>8.8549900000000001E-2</v>
      </c>
      <c r="DW517">
        <v>8.6355100000000004E-2</v>
      </c>
      <c r="DX517">
        <v>8.0781500000000006E-2</v>
      </c>
      <c r="DY517">
        <v>7.3022400000000001E-2</v>
      </c>
      <c r="DZ517">
        <v>6.32046E-2</v>
      </c>
      <c r="EA517">
        <v>5.8346700000000001E-2</v>
      </c>
      <c r="EB517">
        <v>8.0276200000000006E-2</v>
      </c>
      <c r="EC517">
        <v>9.9648799999999996E-2</v>
      </c>
      <c r="ED517">
        <v>0.13553229999999999</v>
      </c>
      <c r="EE517">
        <v>0.13972509999999999</v>
      </c>
      <c r="EF517">
        <v>0.1296455</v>
      </c>
      <c r="EG517">
        <v>0.13401250000000001</v>
      </c>
      <c r="EH517">
        <v>0.15129529999999999</v>
      </c>
      <c r="EI517">
        <v>0.16119710000000001</v>
      </c>
      <c r="EJ517">
        <v>0.16423589999999999</v>
      </c>
      <c r="EK517">
        <v>0.15124660000000001</v>
      </c>
      <c r="EL517">
        <v>0.13631570000000001</v>
      </c>
      <c r="EM517">
        <v>0.1094007</v>
      </c>
      <c r="EN517">
        <v>0.1165636</v>
      </c>
      <c r="EO517">
        <v>0.1114723</v>
      </c>
      <c r="EP517">
        <v>0.1113162</v>
      </c>
      <c r="EQ517">
        <v>9.1766899999999998E-2</v>
      </c>
      <c r="ER517">
        <v>9.4442999999999999E-2</v>
      </c>
      <c r="ES517">
        <v>9.3446399999999999E-2</v>
      </c>
      <c r="ET517">
        <v>67.864999999999995</v>
      </c>
      <c r="EU517">
        <v>66.838570000000004</v>
      </c>
      <c r="EV517">
        <v>66.053690000000003</v>
      </c>
      <c r="EW517">
        <v>65.372429999999994</v>
      </c>
      <c r="EX517">
        <v>64.758840000000006</v>
      </c>
      <c r="EY517">
        <v>64.388570000000001</v>
      </c>
      <c r="EZ517">
        <v>64.021709999999999</v>
      </c>
      <c r="FA517">
        <v>64.945859999999996</v>
      </c>
      <c r="FB517">
        <v>66.81259</v>
      </c>
      <c r="FC517">
        <v>69.992360000000005</v>
      </c>
      <c r="FD517">
        <v>73.381870000000006</v>
      </c>
      <c r="FE517">
        <v>76.065060000000003</v>
      </c>
      <c r="FF517">
        <v>78.740679999999998</v>
      </c>
      <c r="FG517">
        <v>80.573149999999998</v>
      </c>
      <c r="FH517">
        <v>81.866910000000004</v>
      </c>
      <c r="FI517">
        <v>82.722650000000002</v>
      </c>
      <c r="FJ517">
        <v>82.513679999999994</v>
      </c>
      <c r="FK517">
        <v>81.476010000000002</v>
      </c>
      <c r="FL517">
        <v>79.552959999999999</v>
      </c>
      <c r="FM517">
        <v>76.679810000000003</v>
      </c>
      <c r="FN517">
        <v>73.040580000000006</v>
      </c>
      <c r="FO517">
        <v>70.651820000000001</v>
      </c>
      <c r="FP517">
        <v>68.666210000000007</v>
      </c>
      <c r="FQ517">
        <v>67.324650000000005</v>
      </c>
      <c r="FR517">
        <v>7.6401999999999998E-3</v>
      </c>
      <c r="FS517">
        <v>9.2169999999999995E-3</v>
      </c>
      <c r="FT517">
        <v>1.3731E-2</v>
      </c>
    </row>
    <row r="518" spans="1:176" x14ac:dyDescent="0.2">
      <c r="A518" t="s">
        <v>1</v>
      </c>
      <c r="B518" t="s">
        <v>1</v>
      </c>
      <c r="C518" t="s">
        <v>207</v>
      </c>
      <c r="D518" t="s">
        <v>232</v>
      </c>
      <c r="E518">
        <v>25450</v>
      </c>
      <c r="F518">
        <v>2.0748799999999998</v>
      </c>
      <c r="G518">
        <v>1.997393</v>
      </c>
      <c r="H518">
        <v>1.9387939999999999</v>
      </c>
      <c r="I518">
        <v>1.9188480000000001</v>
      </c>
      <c r="J518">
        <v>1.9337930000000001</v>
      </c>
      <c r="K518">
        <v>1.9892780000000001</v>
      </c>
      <c r="L518">
        <v>2.063898</v>
      </c>
      <c r="M518">
        <v>2.4032619999999998</v>
      </c>
      <c r="N518">
        <v>2.9558230000000001</v>
      </c>
      <c r="O518">
        <v>3.422107</v>
      </c>
      <c r="P518">
        <v>3.814791</v>
      </c>
      <c r="Q518">
        <v>4.115977</v>
      </c>
      <c r="R518">
        <v>4.2464690000000003</v>
      </c>
      <c r="S518">
        <v>4.366911</v>
      </c>
      <c r="T518">
        <v>4.4402879999999998</v>
      </c>
      <c r="U518">
        <v>4.3931940000000003</v>
      </c>
      <c r="V518">
        <v>4.2661709999999999</v>
      </c>
      <c r="W518">
        <v>3.873297</v>
      </c>
      <c r="X518">
        <v>3.472378</v>
      </c>
      <c r="Y518">
        <v>3.2027040000000002</v>
      </c>
      <c r="Z518">
        <v>3.0765940000000001</v>
      </c>
      <c r="AA518">
        <v>2.8568250000000002</v>
      </c>
      <c r="AB518">
        <v>2.4895580000000002</v>
      </c>
      <c r="AC518">
        <v>2.2567849999999998</v>
      </c>
      <c r="AD518">
        <v>4.6560600000000001E-2</v>
      </c>
      <c r="AE518">
        <v>4.7769800000000001E-2</v>
      </c>
      <c r="AF518">
        <v>4.267E-2</v>
      </c>
      <c r="AG518">
        <v>3.7590499999999999E-2</v>
      </c>
      <c r="AH518">
        <v>2.63872E-2</v>
      </c>
      <c r="AI518">
        <v>2.11457E-2</v>
      </c>
      <c r="AJ518">
        <v>4.4247599999999998E-2</v>
      </c>
      <c r="AK518">
        <v>5.1618400000000002E-2</v>
      </c>
      <c r="AL518">
        <v>8.1378400000000004E-2</v>
      </c>
      <c r="AM518">
        <v>6.6447599999999996E-2</v>
      </c>
      <c r="AN518">
        <v>6.1676000000000002E-2</v>
      </c>
      <c r="AO518">
        <v>6.3413399999999995E-2</v>
      </c>
      <c r="AP518">
        <v>6.8257300000000007E-2</v>
      </c>
      <c r="AQ518">
        <v>7.5102500000000003E-2</v>
      </c>
      <c r="AR518">
        <v>8.0779799999999999E-2</v>
      </c>
      <c r="AS518">
        <v>7.6207200000000003E-2</v>
      </c>
      <c r="AT518">
        <v>6.3771400000000006E-2</v>
      </c>
      <c r="AU518">
        <v>4.6561699999999998E-2</v>
      </c>
      <c r="AV518">
        <v>4.97586E-2</v>
      </c>
      <c r="AW518">
        <v>5.7211100000000001E-2</v>
      </c>
      <c r="AX518">
        <v>6.4276799999999995E-2</v>
      </c>
      <c r="AY518">
        <v>4.9176600000000001E-2</v>
      </c>
      <c r="AZ518">
        <v>5.3369399999999997E-2</v>
      </c>
      <c r="BA518">
        <v>5.4486600000000003E-2</v>
      </c>
      <c r="BB518">
        <v>5.4824699999999997E-2</v>
      </c>
      <c r="BC518">
        <v>5.5580299999999999E-2</v>
      </c>
      <c r="BD518">
        <v>5.03375E-2</v>
      </c>
      <c r="BE518">
        <v>4.50312E-2</v>
      </c>
      <c r="BF518">
        <v>3.3876700000000003E-2</v>
      </c>
      <c r="BG518">
        <v>2.8838699999999998E-2</v>
      </c>
      <c r="BH518">
        <v>5.3031300000000003E-2</v>
      </c>
      <c r="BI518">
        <v>6.20022E-2</v>
      </c>
      <c r="BJ518">
        <v>9.3102699999999997E-2</v>
      </c>
      <c r="BK518">
        <v>7.8187000000000006E-2</v>
      </c>
      <c r="BL518">
        <v>7.3953900000000003E-2</v>
      </c>
      <c r="BM518">
        <v>7.6009800000000002E-2</v>
      </c>
      <c r="BN518">
        <v>8.17137E-2</v>
      </c>
      <c r="BO518">
        <v>8.9431499999999997E-2</v>
      </c>
      <c r="BP518">
        <v>9.5384800000000006E-2</v>
      </c>
      <c r="BQ518">
        <v>8.9970400000000006E-2</v>
      </c>
      <c r="BR518">
        <v>7.7416399999999996E-2</v>
      </c>
      <c r="BS518">
        <v>5.8558199999999998E-2</v>
      </c>
      <c r="BT518">
        <v>6.1721499999999999E-2</v>
      </c>
      <c r="BU518">
        <v>6.7186599999999999E-2</v>
      </c>
      <c r="BV518">
        <v>7.3675599999999994E-2</v>
      </c>
      <c r="BW518">
        <v>5.8064999999999999E-2</v>
      </c>
      <c r="BX518">
        <v>6.1620000000000001E-2</v>
      </c>
      <c r="BY518">
        <v>6.30714E-2</v>
      </c>
      <c r="BZ518">
        <v>6.0548400000000002E-2</v>
      </c>
      <c r="CA518">
        <v>6.0989799999999997E-2</v>
      </c>
      <c r="CB518">
        <v>5.5648000000000003E-2</v>
      </c>
      <c r="CC518">
        <v>5.0184699999999999E-2</v>
      </c>
      <c r="CD518">
        <v>3.9063800000000003E-2</v>
      </c>
      <c r="CE518">
        <v>3.4166799999999997E-2</v>
      </c>
      <c r="CF518">
        <v>5.9115000000000001E-2</v>
      </c>
      <c r="CG518">
        <v>6.9194000000000006E-2</v>
      </c>
      <c r="CH518">
        <v>0.1012229</v>
      </c>
      <c r="CI518">
        <v>8.6317699999999997E-2</v>
      </c>
      <c r="CJ518">
        <v>8.24574E-2</v>
      </c>
      <c r="CK518">
        <v>8.4734000000000004E-2</v>
      </c>
      <c r="CL518">
        <v>9.1033600000000006E-2</v>
      </c>
      <c r="CM518">
        <v>9.9355799999999994E-2</v>
      </c>
      <c r="CN518">
        <v>0.1055001</v>
      </c>
      <c r="CO518">
        <v>9.9502800000000002E-2</v>
      </c>
      <c r="CP518">
        <v>8.6866899999999997E-2</v>
      </c>
      <c r="CQ518">
        <v>6.6866900000000007E-2</v>
      </c>
      <c r="CR518">
        <v>7.0006899999999997E-2</v>
      </c>
      <c r="CS518">
        <v>7.40957E-2</v>
      </c>
      <c r="CT518">
        <v>8.0185199999999998E-2</v>
      </c>
      <c r="CU518">
        <v>6.4221E-2</v>
      </c>
      <c r="CV518">
        <v>6.73343E-2</v>
      </c>
      <c r="CW518">
        <v>6.9017300000000004E-2</v>
      </c>
      <c r="CX518">
        <v>6.62721E-2</v>
      </c>
      <c r="CY518">
        <v>6.6399299999999994E-2</v>
      </c>
      <c r="CZ518">
        <v>6.0958400000000003E-2</v>
      </c>
      <c r="DA518">
        <v>5.5338100000000001E-2</v>
      </c>
      <c r="DB518">
        <v>4.4250999999999999E-2</v>
      </c>
      <c r="DC518">
        <v>3.9495000000000002E-2</v>
      </c>
      <c r="DD518">
        <v>6.5198599999999995E-2</v>
      </c>
      <c r="DE518">
        <v>7.6385800000000004E-2</v>
      </c>
      <c r="DF518">
        <v>0.1093431</v>
      </c>
      <c r="DG518">
        <v>9.4448400000000002E-2</v>
      </c>
      <c r="DH518">
        <v>9.0961E-2</v>
      </c>
      <c r="DI518">
        <v>9.3458200000000005E-2</v>
      </c>
      <c r="DJ518">
        <v>0.1003534</v>
      </c>
      <c r="DK518">
        <v>0.10928</v>
      </c>
      <c r="DL518">
        <v>0.1156155</v>
      </c>
      <c r="DM518">
        <v>0.1090352</v>
      </c>
      <c r="DN518">
        <v>9.6317399999999997E-2</v>
      </c>
      <c r="DO518">
        <v>7.5175599999999995E-2</v>
      </c>
      <c r="DP518">
        <v>7.8292399999999998E-2</v>
      </c>
      <c r="DQ518">
        <v>8.1004699999999999E-2</v>
      </c>
      <c r="DR518">
        <v>8.6694800000000002E-2</v>
      </c>
      <c r="DS518">
        <v>7.0377099999999998E-2</v>
      </c>
      <c r="DT518">
        <v>7.3048600000000005E-2</v>
      </c>
      <c r="DU518">
        <v>7.4963100000000005E-2</v>
      </c>
      <c r="DV518">
        <v>7.4536199999999997E-2</v>
      </c>
      <c r="DW518">
        <v>7.4209700000000003E-2</v>
      </c>
      <c r="DX518">
        <v>6.8625900000000004E-2</v>
      </c>
      <c r="DY518">
        <v>6.2778899999999999E-2</v>
      </c>
      <c r="DZ518">
        <v>5.1740399999999999E-2</v>
      </c>
      <c r="EA518">
        <v>4.7188000000000001E-2</v>
      </c>
      <c r="EB518">
        <v>7.3982400000000004E-2</v>
      </c>
      <c r="EC518">
        <v>8.6769499999999999E-2</v>
      </c>
      <c r="ED518">
        <v>0.1210673</v>
      </c>
      <c r="EE518">
        <v>0.1061879</v>
      </c>
      <c r="EF518">
        <v>0.10323889999999999</v>
      </c>
      <c r="EG518">
        <v>0.1060546</v>
      </c>
      <c r="EH518">
        <v>0.11380990000000001</v>
      </c>
      <c r="EI518">
        <v>0.123609</v>
      </c>
      <c r="EJ518">
        <v>0.13022039999999999</v>
      </c>
      <c r="EK518">
        <v>0.1227985</v>
      </c>
      <c r="EL518">
        <v>0.1099625</v>
      </c>
      <c r="EM518">
        <v>8.7172100000000002E-2</v>
      </c>
      <c r="EN518">
        <v>9.0255299999999997E-2</v>
      </c>
      <c r="EO518">
        <v>9.0980199999999997E-2</v>
      </c>
      <c r="EP518">
        <v>9.6093499999999998E-2</v>
      </c>
      <c r="EQ518">
        <v>7.92654E-2</v>
      </c>
      <c r="ER518">
        <v>8.1299200000000002E-2</v>
      </c>
      <c r="ES518">
        <v>8.3547899999999994E-2</v>
      </c>
      <c r="ET518">
        <v>60.920540000000003</v>
      </c>
      <c r="EU518">
        <v>60.017020000000002</v>
      </c>
      <c r="EV518">
        <v>59.233069999999998</v>
      </c>
      <c r="EW518">
        <v>58.49906</v>
      </c>
      <c r="EX518">
        <v>57.912010000000002</v>
      </c>
      <c r="EY518">
        <v>57.368319999999997</v>
      </c>
      <c r="EZ518">
        <v>57.702449999999999</v>
      </c>
      <c r="FA518">
        <v>59.988219999999998</v>
      </c>
      <c r="FB518">
        <v>62.723950000000002</v>
      </c>
      <c r="FC518">
        <v>65.630809999999997</v>
      </c>
      <c r="FD518">
        <v>68.622410000000002</v>
      </c>
      <c r="FE518">
        <v>71.400970000000001</v>
      </c>
      <c r="FF518">
        <v>73.523250000000004</v>
      </c>
      <c r="FG518">
        <v>75.088210000000004</v>
      </c>
      <c r="FH518">
        <v>76.092590000000001</v>
      </c>
      <c r="FI518">
        <v>76.507450000000006</v>
      </c>
      <c r="FJ518">
        <v>76.128389999999996</v>
      </c>
      <c r="FK518">
        <v>74.996449999999996</v>
      </c>
      <c r="FL518">
        <v>73.067499999999995</v>
      </c>
      <c r="FM518">
        <v>70.26464</v>
      </c>
      <c r="FN518">
        <v>67.103520000000003</v>
      </c>
      <c r="FO518">
        <v>64.909880000000001</v>
      </c>
      <c r="FP518">
        <v>63.345660000000002</v>
      </c>
      <c r="FQ518">
        <v>62.076610000000002</v>
      </c>
      <c r="FR518">
        <v>7.6401999999999998E-3</v>
      </c>
      <c r="FS518">
        <v>9.2169999999999995E-3</v>
      </c>
      <c r="FT518">
        <v>1.3731E-2</v>
      </c>
    </row>
    <row r="519" spans="1:176" x14ac:dyDescent="0.2">
      <c r="A519" t="s">
        <v>1</v>
      </c>
      <c r="B519" t="s">
        <v>1</v>
      </c>
      <c r="C519" t="s">
        <v>207</v>
      </c>
      <c r="D519" t="s">
        <v>243</v>
      </c>
      <c r="E519">
        <v>25450</v>
      </c>
      <c r="F519">
        <v>2.1766939999999999</v>
      </c>
      <c r="G519">
        <v>2.0966909999999999</v>
      </c>
      <c r="H519">
        <v>2.0366200000000001</v>
      </c>
      <c r="I519">
        <v>2.0216400000000001</v>
      </c>
      <c r="J519">
        <v>2.0426340000000001</v>
      </c>
      <c r="K519">
        <v>2.0979909999999999</v>
      </c>
      <c r="L519">
        <v>2.180304</v>
      </c>
      <c r="M519">
        <v>2.625175</v>
      </c>
      <c r="N519">
        <v>3.31412</v>
      </c>
      <c r="O519">
        <v>3.916563</v>
      </c>
      <c r="P519">
        <v>4.3762249999999998</v>
      </c>
      <c r="Q519">
        <v>4.7243969999999997</v>
      </c>
      <c r="R519">
        <v>4.8964569999999998</v>
      </c>
      <c r="S519">
        <v>4.9996809999999998</v>
      </c>
      <c r="T519">
        <v>5.0546920000000002</v>
      </c>
      <c r="U519">
        <v>4.9996600000000004</v>
      </c>
      <c r="V519">
        <v>4.8268750000000002</v>
      </c>
      <c r="W519">
        <v>4.3593149999999996</v>
      </c>
      <c r="X519">
        <v>3.8723100000000001</v>
      </c>
      <c r="Y519">
        <v>3.5173730000000001</v>
      </c>
      <c r="Z519">
        <v>3.3221080000000001</v>
      </c>
      <c r="AA519">
        <v>3.040537</v>
      </c>
      <c r="AB519">
        <v>2.6345559999999999</v>
      </c>
      <c r="AC519">
        <v>2.3679199999999998</v>
      </c>
      <c r="AD519">
        <v>5.9419300000000001E-2</v>
      </c>
      <c r="AE519">
        <v>5.99236E-2</v>
      </c>
      <c r="AF519">
        <v>5.3830299999999998E-2</v>
      </c>
      <c r="AG519">
        <v>4.7296999999999999E-2</v>
      </c>
      <c r="AH519">
        <v>3.8977999999999999E-2</v>
      </c>
      <c r="AI519">
        <v>3.2529099999999998E-2</v>
      </c>
      <c r="AJ519">
        <v>4.8891299999999999E-2</v>
      </c>
      <c r="AK519">
        <v>6.3710600000000006E-2</v>
      </c>
      <c r="AL519">
        <v>9.4481800000000005E-2</v>
      </c>
      <c r="AM519">
        <v>0.1047341</v>
      </c>
      <c r="AN519">
        <v>9.1211500000000001E-2</v>
      </c>
      <c r="AO519">
        <v>9.3546099999999993E-2</v>
      </c>
      <c r="AP519">
        <v>0.1093821</v>
      </c>
      <c r="AQ519">
        <v>0.117393</v>
      </c>
      <c r="AR519">
        <v>0.117992</v>
      </c>
      <c r="AS519">
        <v>0.10737389999999999</v>
      </c>
      <c r="AT519">
        <v>8.9030700000000004E-2</v>
      </c>
      <c r="AU519">
        <v>6.6963800000000004E-2</v>
      </c>
      <c r="AV519">
        <v>7.3519399999999999E-2</v>
      </c>
      <c r="AW519">
        <v>7.76834E-2</v>
      </c>
      <c r="AX519">
        <v>7.5536900000000004E-2</v>
      </c>
      <c r="AY519">
        <v>5.86869E-2</v>
      </c>
      <c r="AZ519">
        <v>6.4730999999999997E-2</v>
      </c>
      <c r="BA519">
        <v>6.3732999999999998E-2</v>
      </c>
      <c r="BB519">
        <v>6.7683400000000005E-2</v>
      </c>
      <c r="BC519">
        <v>6.7734000000000003E-2</v>
      </c>
      <c r="BD519">
        <v>6.1497799999999998E-2</v>
      </c>
      <c r="BE519">
        <v>5.4737800000000003E-2</v>
      </c>
      <c r="BF519">
        <v>4.6467399999999999E-2</v>
      </c>
      <c r="BG519">
        <v>4.0222000000000001E-2</v>
      </c>
      <c r="BH519">
        <v>5.76751E-2</v>
      </c>
      <c r="BI519">
        <v>7.4094400000000005E-2</v>
      </c>
      <c r="BJ519">
        <v>0.1062061</v>
      </c>
      <c r="BK519">
        <v>0.1164736</v>
      </c>
      <c r="BL519">
        <v>0.1034894</v>
      </c>
      <c r="BM519">
        <v>0.1061425</v>
      </c>
      <c r="BN519">
        <v>0.1228385</v>
      </c>
      <c r="BO519">
        <v>0.13172200000000001</v>
      </c>
      <c r="BP519">
        <v>0.13259689999999999</v>
      </c>
      <c r="BQ519">
        <v>0.1211371</v>
      </c>
      <c r="BR519">
        <v>0.1026758</v>
      </c>
      <c r="BS519">
        <v>7.8960299999999997E-2</v>
      </c>
      <c r="BT519">
        <v>8.5482299999999997E-2</v>
      </c>
      <c r="BU519">
        <v>8.7658899999999998E-2</v>
      </c>
      <c r="BV519">
        <v>8.4935700000000003E-2</v>
      </c>
      <c r="BW519">
        <v>6.7575300000000005E-2</v>
      </c>
      <c r="BX519">
        <v>7.2981599999999994E-2</v>
      </c>
      <c r="BY519">
        <v>7.2317900000000004E-2</v>
      </c>
      <c r="BZ519">
        <v>7.3407100000000003E-2</v>
      </c>
      <c r="CA519">
        <v>7.31435E-2</v>
      </c>
      <c r="CB519">
        <v>6.6808300000000001E-2</v>
      </c>
      <c r="CC519">
        <v>5.9891300000000001E-2</v>
      </c>
      <c r="CD519">
        <v>5.1654600000000002E-2</v>
      </c>
      <c r="CE519">
        <v>4.5550199999999999E-2</v>
      </c>
      <c r="CF519">
        <v>6.3758700000000001E-2</v>
      </c>
      <c r="CG519">
        <v>8.12861E-2</v>
      </c>
      <c r="CH519">
        <v>0.11432630000000001</v>
      </c>
      <c r="CI519">
        <v>0.1246043</v>
      </c>
      <c r="CJ519">
        <v>0.11199290000000001</v>
      </c>
      <c r="CK519">
        <v>0.1148667</v>
      </c>
      <c r="CL519">
        <v>0.13215840000000001</v>
      </c>
      <c r="CM519">
        <v>0.1416462</v>
      </c>
      <c r="CN519">
        <v>0.14271229999999999</v>
      </c>
      <c r="CO519">
        <v>0.13066949999999999</v>
      </c>
      <c r="CP519">
        <v>0.1121263</v>
      </c>
      <c r="CQ519">
        <v>8.7268999999999999E-2</v>
      </c>
      <c r="CR519">
        <v>9.3767799999999998E-2</v>
      </c>
      <c r="CS519">
        <v>9.4567899999999996E-2</v>
      </c>
      <c r="CT519">
        <v>9.1445200000000004E-2</v>
      </c>
      <c r="CU519">
        <v>7.37313E-2</v>
      </c>
      <c r="CV519">
        <v>7.8695899999999999E-2</v>
      </c>
      <c r="CW519">
        <v>7.8263700000000005E-2</v>
      </c>
      <c r="CX519">
        <v>7.9130699999999998E-2</v>
      </c>
      <c r="CY519">
        <v>7.8552999999999998E-2</v>
      </c>
      <c r="CZ519">
        <v>7.2118699999999994E-2</v>
      </c>
      <c r="DA519">
        <v>6.5044699999999997E-2</v>
      </c>
      <c r="DB519">
        <v>5.6841700000000002E-2</v>
      </c>
      <c r="DC519">
        <v>5.0878300000000001E-2</v>
      </c>
      <c r="DD519">
        <v>6.9842399999999999E-2</v>
      </c>
      <c r="DE519">
        <v>8.8477899999999998E-2</v>
      </c>
      <c r="DF519">
        <v>0.1224465</v>
      </c>
      <c r="DG519">
        <v>0.13273499999999999</v>
      </c>
      <c r="DH519">
        <v>0.12049650000000001</v>
      </c>
      <c r="DI519">
        <v>0.1235909</v>
      </c>
      <c r="DJ519">
        <v>0.1414783</v>
      </c>
      <c r="DK519">
        <v>0.1515705</v>
      </c>
      <c r="DL519">
        <v>0.15282760000000001</v>
      </c>
      <c r="DM519">
        <v>0.14020189999999999</v>
      </c>
      <c r="DN519">
        <v>0.1215768</v>
      </c>
      <c r="DO519">
        <v>9.5577800000000004E-2</v>
      </c>
      <c r="DP519">
        <v>0.1020532</v>
      </c>
      <c r="DQ519">
        <v>0.10147689999999999</v>
      </c>
      <c r="DR519">
        <v>9.7954799999999995E-2</v>
      </c>
      <c r="DS519">
        <v>7.9887399999999997E-2</v>
      </c>
      <c r="DT519">
        <v>8.4410299999999994E-2</v>
      </c>
      <c r="DU519">
        <v>8.4209500000000007E-2</v>
      </c>
      <c r="DV519">
        <v>8.7394799999999995E-2</v>
      </c>
      <c r="DW519">
        <v>8.6363400000000007E-2</v>
      </c>
      <c r="DX519">
        <v>7.9786200000000002E-2</v>
      </c>
      <c r="DY519">
        <v>7.2485499999999994E-2</v>
      </c>
      <c r="DZ519">
        <v>6.4331100000000002E-2</v>
      </c>
      <c r="EA519">
        <v>5.85713E-2</v>
      </c>
      <c r="EB519">
        <v>7.8626100000000004E-2</v>
      </c>
      <c r="EC519">
        <v>9.8861699999999997E-2</v>
      </c>
      <c r="ED519">
        <v>0.1341707</v>
      </c>
      <c r="EE519">
        <v>0.14447450000000001</v>
      </c>
      <c r="EF519">
        <v>0.13277439999999999</v>
      </c>
      <c r="EG519">
        <v>0.13618730000000001</v>
      </c>
      <c r="EH519">
        <v>0.15493470000000001</v>
      </c>
      <c r="EI519">
        <v>0.16589950000000001</v>
      </c>
      <c r="EJ519">
        <v>0.16743259999999999</v>
      </c>
      <c r="EK519">
        <v>0.1539652</v>
      </c>
      <c r="EL519">
        <v>0.1352218</v>
      </c>
      <c r="EM519">
        <v>0.1075743</v>
      </c>
      <c r="EN519">
        <v>0.1140161</v>
      </c>
      <c r="EO519">
        <v>0.11145239999999999</v>
      </c>
      <c r="EP519">
        <v>0.10735359999999999</v>
      </c>
      <c r="EQ519">
        <v>8.8775699999999999E-2</v>
      </c>
      <c r="ER519">
        <v>9.2660900000000004E-2</v>
      </c>
      <c r="ES519">
        <v>9.2794399999999999E-2</v>
      </c>
      <c r="ET519">
        <v>67.331190000000007</v>
      </c>
      <c r="EU519">
        <v>66.086079999999995</v>
      </c>
      <c r="EV519">
        <v>64.710819999999998</v>
      </c>
      <c r="EW519">
        <v>63.636040000000001</v>
      </c>
      <c r="EX519">
        <v>63.029530000000001</v>
      </c>
      <c r="EY519">
        <v>62.247059999999998</v>
      </c>
      <c r="EZ519">
        <v>62.826320000000003</v>
      </c>
      <c r="FA519">
        <v>65.779250000000005</v>
      </c>
      <c r="FB519">
        <v>70.008229999999998</v>
      </c>
      <c r="FC519">
        <v>73.589200000000005</v>
      </c>
      <c r="FD519">
        <v>77.290769999999995</v>
      </c>
      <c r="FE519">
        <v>81.015979999999999</v>
      </c>
      <c r="FF519">
        <v>83.2286</v>
      </c>
      <c r="FG519">
        <v>84.276229999999998</v>
      </c>
      <c r="FH519">
        <v>85.227170000000001</v>
      </c>
      <c r="FI519">
        <v>85.609939999999995</v>
      </c>
      <c r="FJ519">
        <v>84.829059999999998</v>
      </c>
      <c r="FK519">
        <v>83.421909999999997</v>
      </c>
      <c r="FL519">
        <v>81.333330000000004</v>
      </c>
      <c r="FM519">
        <v>77.635440000000003</v>
      </c>
      <c r="FN519">
        <v>73.501639999999995</v>
      </c>
      <c r="FO519">
        <v>70.602919999999997</v>
      </c>
      <c r="FP519">
        <v>68.433610000000002</v>
      </c>
      <c r="FQ519">
        <v>66.602909999999994</v>
      </c>
      <c r="FR519">
        <v>7.6401999999999998E-3</v>
      </c>
      <c r="FS519">
        <v>9.2169999999999995E-3</v>
      </c>
      <c r="FT519">
        <v>1.3731E-2</v>
      </c>
    </row>
    <row r="520" spans="1:176" x14ac:dyDescent="0.2">
      <c r="A520" t="s">
        <v>1</v>
      </c>
      <c r="B520" t="s">
        <v>1</v>
      </c>
      <c r="C520" t="s">
        <v>207</v>
      </c>
      <c r="D520" t="s">
        <v>233</v>
      </c>
      <c r="E520">
        <v>25450</v>
      </c>
      <c r="F520">
        <v>1.9513180000000001</v>
      </c>
      <c r="G520">
        <v>1.8930089999999999</v>
      </c>
      <c r="H520">
        <v>1.851658</v>
      </c>
      <c r="I520">
        <v>1.8448530000000001</v>
      </c>
      <c r="J520">
        <v>1.875742</v>
      </c>
      <c r="K520">
        <v>1.9803919999999999</v>
      </c>
      <c r="L520">
        <v>2.168285</v>
      </c>
      <c r="M520">
        <v>2.3663979999999998</v>
      </c>
      <c r="N520">
        <v>2.7720189999999998</v>
      </c>
      <c r="O520">
        <v>3.1075339999999998</v>
      </c>
      <c r="P520">
        <v>3.331877</v>
      </c>
      <c r="Q520">
        <v>3.4591059999999998</v>
      </c>
      <c r="R520">
        <v>3.4789659999999998</v>
      </c>
      <c r="S520">
        <v>3.509833</v>
      </c>
      <c r="T520">
        <v>3.5394679999999998</v>
      </c>
      <c r="U520">
        <v>3.4944850000000001</v>
      </c>
      <c r="V520">
        <v>3.4130440000000002</v>
      </c>
      <c r="W520">
        <v>3.1779519999999999</v>
      </c>
      <c r="X520">
        <v>2.9603890000000002</v>
      </c>
      <c r="Y520">
        <v>2.914895</v>
      </c>
      <c r="Z520">
        <v>2.8090329999999999</v>
      </c>
      <c r="AA520">
        <v>2.555358</v>
      </c>
      <c r="AB520">
        <v>2.2767010000000001</v>
      </c>
      <c r="AC520">
        <v>2.1001159999999999</v>
      </c>
      <c r="AD520">
        <v>5.0354900000000001E-2</v>
      </c>
      <c r="AE520">
        <v>4.9731400000000002E-2</v>
      </c>
      <c r="AF520">
        <v>4.6436199999999997E-2</v>
      </c>
      <c r="AG520">
        <v>4.3940199999999999E-2</v>
      </c>
      <c r="AH520">
        <v>4.2174700000000002E-2</v>
      </c>
      <c r="AI520">
        <v>4.06387E-2</v>
      </c>
      <c r="AJ520">
        <v>4.4487899999999997E-2</v>
      </c>
      <c r="AK520">
        <v>5.3869599999999997E-2</v>
      </c>
      <c r="AL520">
        <v>5.2132199999999997E-2</v>
      </c>
      <c r="AM520">
        <v>3.8736E-2</v>
      </c>
      <c r="AN520">
        <v>2.8731099999999999E-2</v>
      </c>
      <c r="AO520">
        <v>2.6974100000000001E-2</v>
      </c>
      <c r="AP520">
        <v>3.5296899999999999E-2</v>
      </c>
      <c r="AQ520">
        <v>4.2077700000000003E-2</v>
      </c>
      <c r="AR520">
        <v>5.6800400000000001E-2</v>
      </c>
      <c r="AS520">
        <v>6.4420900000000003E-2</v>
      </c>
      <c r="AT520">
        <v>6.02146E-2</v>
      </c>
      <c r="AU520">
        <v>6.4398300000000006E-2</v>
      </c>
      <c r="AV520">
        <v>5.8851599999999997E-2</v>
      </c>
      <c r="AW520">
        <v>6.0075799999999999E-2</v>
      </c>
      <c r="AX520">
        <v>5.6781999999999999E-2</v>
      </c>
      <c r="AY520">
        <v>4.4047200000000002E-2</v>
      </c>
      <c r="AZ520">
        <v>4.1014500000000002E-2</v>
      </c>
      <c r="BA520">
        <v>5.2158299999999998E-2</v>
      </c>
      <c r="BB520">
        <v>5.5492100000000003E-2</v>
      </c>
      <c r="BC520">
        <v>5.4399500000000003E-2</v>
      </c>
      <c r="BD520">
        <v>5.0946199999999997E-2</v>
      </c>
      <c r="BE520">
        <v>4.8563200000000001E-2</v>
      </c>
      <c r="BF520">
        <v>4.6692400000000002E-2</v>
      </c>
      <c r="BG520">
        <v>4.5726700000000002E-2</v>
      </c>
      <c r="BH520">
        <v>5.0183499999999999E-2</v>
      </c>
      <c r="BI520">
        <v>6.0016800000000002E-2</v>
      </c>
      <c r="BJ520">
        <v>5.90701E-2</v>
      </c>
      <c r="BK520">
        <v>4.5602499999999997E-2</v>
      </c>
      <c r="BL520">
        <v>3.5663500000000001E-2</v>
      </c>
      <c r="BM520">
        <v>3.38269E-2</v>
      </c>
      <c r="BN520">
        <v>4.2620900000000003E-2</v>
      </c>
      <c r="BO520">
        <v>4.9609199999999999E-2</v>
      </c>
      <c r="BP520">
        <v>6.41544E-2</v>
      </c>
      <c r="BQ520">
        <v>7.1834599999999998E-2</v>
      </c>
      <c r="BR520">
        <v>6.72122E-2</v>
      </c>
      <c r="BS520">
        <v>7.1160500000000002E-2</v>
      </c>
      <c r="BT520">
        <v>6.4826099999999998E-2</v>
      </c>
      <c r="BU520">
        <v>6.5645300000000004E-2</v>
      </c>
      <c r="BV520">
        <v>6.2382399999999998E-2</v>
      </c>
      <c r="BW520">
        <v>4.9142499999999999E-2</v>
      </c>
      <c r="BX520">
        <v>4.6776499999999999E-2</v>
      </c>
      <c r="BY520">
        <v>5.7954100000000001E-2</v>
      </c>
      <c r="BZ520">
        <v>5.9050100000000001E-2</v>
      </c>
      <c r="CA520">
        <v>5.7632700000000002E-2</v>
      </c>
      <c r="CB520">
        <v>5.4069699999999998E-2</v>
      </c>
      <c r="CC520">
        <v>5.1765100000000001E-2</v>
      </c>
      <c r="CD520">
        <v>4.9821400000000002E-2</v>
      </c>
      <c r="CE520">
        <v>4.9250599999999999E-2</v>
      </c>
      <c r="CF520">
        <v>5.41284E-2</v>
      </c>
      <c r="CG520">
        <v>6.4274300000000006E-2</v>
      </c>
      <c r="CH520">
        <v>6.3875299999999996E-2</v>
      </c>
      <c r="CI520">
        <v>5.0358199999999999E-2</v>
      </c>
      <c r="CJ520">
        <v>4.0464899999999998E-2</v>
      </c>
      <c r="CK520">
        <v>3.8573099999999999E-2</v>
      </c>
      <c r="CL520">
        <v>4.7693399999999997E-2</v>
      </c>
      <c r="CM520">
        <v>5.4825600000000002E-2</v>
      </c>
      <c r="CN520">
        <v>6.9247699999999995E-2</v>
      </c>
      <c r="CO520">
        <v>7.6969200000000002E-2</v>
      </c>
      <c r="CP520">
        <v>7.2058700000000003E-2</v>
      </c>
      <c r="CQ520">
        <v>7.5843900000000006E-2</v>
      </c>
      <c r="CR520">
        <v>6.89641E-2</v>
      </c>
      <c r="CS520">
        <v>6.9502700000000001E-2</v>
      </c>
      <c r="CT520">
        <v>6.6261200000000006E-2</v>
      </c>
      <c r="CU520">
        <v>5.2671500000000003E-2</v>
      </c>
      <c r="CV520">
        <v>5.0767199999999998E-2</v>
      </c>
      <c r="CW520">
        <v>6.1968200000000001E-2</v>
      </c>
      <c r="CX520">
        <v>6.26081E-2</v>
      </c>
      <c r="CY520">
        <v>6.0865799999999998E-2</v>
      </c>
      <c r="CZ520">
        <v>5.7193300000000002E-2</v>
      </c>
      <c r="DA520">
        <v>5.4967000000000002E-2</v>
      </c>
      <c r="DB520">
        <v>5.2950299999999999E-2</v>
      </c>
      <c r="DC520">
        <v>5.2774500000000002E-2</v>
      </c>
      <c r="DD520">
        <v>5.8073199999999998E-2</v>
      </c>
      <c r="DE520">
        <v>6.8531800000000004E-2</v>
      </c>
      <c r="DF520">
        <v>6.8680500000000005E-2</v>
      </c>
      <c r="DG520">
        <v>5.51139E-2</v>
      </c>
      <c r="DH520">
        <v>4.5266399999999998E-2</v>
      </c>
      <c r="DI520">
        <v>4.3319299999999998E-2</v>
      </c>
      <c r="DJ520">
        <v>5.2766E-2</v>
      </c>
      <c r="DK520">
        <v>6.0041900000000002E-2</v>
      </c>
      <c r="DL520">
        <v>7.4341099999999993E-2</v>
      </c>
      <c r="DM520">
        <v>8.2103899999999994E-2</v>
      </c>
      <c r="DN520">
        <v>7.6905200000000007E-2</v>
      </c>
      <c r="DO520">
        <v>8.0527399999999999E-2</v>
      </c>
      <c r="DP520">
        <v>7.3102E-2</v>
      </c>
      <c r="DQ520">
        <v>7.33602E-2</v>
      </c>
      <c r="DR520">
        <v>7.0139999999999994E-2</v>
      </c>
      <c r="DS520">
        <v>5.62005E-2</v>
      </c>
      <c r="DT520">
        <v>5.4757899999999998E-2</v>
      </c>
      <c r="DU520">
        <v>6.5982299999999994E-2</v>
      </c>
      <c r="DV520">
        <v>6.7745299999999994E-2</v>
      </c>
      <c r="DW520">
        <v>6.5533900000000006E-2</v>
      </c>
      <c r="DX520">
        <v>6.17032E-2</v>
      </c>
      <c r="DY520">
        <v>5.9589999999999997E-2</v>
      </c>
      <c r="DZ520">
        <v>5.7467999999999998E-2</v>
      </c>
      <c r="EA520">
        <v>5.7862400000000001E-2</v>
      </c>
      <c r="EB520">
        <v>6.37688E-2</v>
      </c>
      <c r="EC520">
        <v>7.4678999999999995E-2</v>
      </c>
      <c r="ED520">
        <v>7.5618400000000002E-2</v>
      </c>
      <c r="EE520">
        <v>6.1980399999999998E-2</v>
      </c>
      <c r="EF520">
        <v>5.2198799999999997E-2</v>
      </c>
      <c r="EG520">
        <v>5.0172000000000001E-2</v>
      </c>
      <c r="EH520">
        <v>6.0089900000000002E-2</v>
      </c>
      <c r="EI520">
        <v>6.7573400000000006E-2</v>
      </c>
      <c r="EJ520">
        <v>8.1695100000000007E-2</v>
      </c>
      <c r="EK520">
        <v>8.95175E-2</v>
      </c>
      <c r="EL520">
        <v>8.39028E-2</v>
      </c>
      <c r="EM520">
        <v>8.7289599999999995E-2</v>
      </c>
      <c r="EN520">
        <v>7.9076499999999994E-2</v>
      </c>
      <c r="EO520">
        <v>7.8929700000000005E-2</v>
      </c>
      <c r="EP520">
        <v>7.5740399999999999E-2</v>
      </c>
      <c r="EQ520">
        <v>6.1295799999999998E-2</v>
      </c>
      <c r="ER520">
        <v>6.0519900000000001E-2</v>
      </c>
      <c r="ES520">
        <v>7.1778099999999997E-2</v>
      </c>
      <c r="ET520">
        <v>54.102330000000002</v>
      </c>
      <c r="EU520">
        <v>53.303190000000001</v>
      </c>
      <c r="EV520">
        <v>52.627879999999998</v>
      </c>
      <c r="EW520">
        <v>52.077770000000001</v>
      </c>
      <c r="EX520">
        <v>51.659689999999998</v>
      </c>
      <c r="EY520">
        <v>51.212649999999996</v>
      </c>
      <c r="EZ520">
        <v>50.848059999999997</v>
      </c>
      <c r="FA520">
        <v>51.099170000000001</v>
      </c>
      <c r="FB520">
        <v>53.440579999999997</v>
      </c>
      <c r="FC520">
        <v>56.596710000000002</v>
      </c>
      <c r="FD520">
        <v>59.34028</v>
      </c>
      <c r="FE520">
        <v>61.565289999999997</v>
      </c>
      <c r="FF520">
        <v>63.30247</v>
      </c>
      <c r="FG520">
        <v>64.747919999999993</v>
      </c>
      <c r="FH520">
        <v>65.732010000000002</v>
      </c>
      <c r="FI520">
        <v>66.358590000000007</v>
      </c>
      <c r="FJ520">
        <v>65.900840000000002</v>
      </c>
      <c r="FK520">
        <v>64.551720000000003</v>
      </c>
      <c r="FL520">
        <v>62.50591</v>
      </c>
      <c r="FM520">
        <v>60.216000000000001</v>
      </c>
      <c r="FN520">
        <v>58.476199999999999</v>
      </c>
      <c r="FO520">
        <v>57.114229999999999</v>
      </c>
      <c r="FP520">
        <v>55.937779999999997</v>
      </c>
      <c r="FQ520">
        <v>54.860419999999998</v>
      </c>
      <c r="FR520">
        <v>4.4929000000000002E-3</v>
      </c>
      <c r="FS520">
        <v>5.5526999999999998E-3</v>
      </c>
      <c r="FT520">
        <v>0</v>
      </c>
    </row>
    <row r="521" spans="1:176" x14ac:dyDescent="0.2">
      <c r="A521" t="s">
        <v>1</v>
      </c>
      <c r="B521" t="s">
        <v>1</v>
      </c>
      <c r="C521" t="s">
        <v>207</v>
      </c>
      <c r="D521" t="s">
        <v>244</v>
      </c>
      <c r="E521">
        <v>25450</v>
      </c>
      <c r="F521">
        <v>1.8990229999999999</v>
      </c>
      <c r="G521">
        <v>1.853275</v>
      </c>
      <c r="H521">
        <v>1.818289</v>
      </c>
      <c r="I521">
        <v>1.8166119999999999</v>
      </c>
      <c r="J521">
        <v>1.854347</v>
      </c>
      <c r="K521">
        <v>1.9626170000000001</v>
      </c>
      <c r="L521">
        <v>2.1729240000000001</v>
      </c>
      <c r="M521">
        <v>2.357094</v>
      </c>
      <c r="N521">
        <v>2.7766649999999999</v>
      </c>
      <c r="O521">
        <v>3.1220569999999999</v>
      </c>
      <c r="P521">
        <v>3.3410540000000002</v>
      </c>
      <c r="Q521">
        <v>3.4350360000000002</v>
      </c>
      <c r="R521">
        <v>3.4175209999999998</v>
      </c>
      <c r="S521">
        <v>3.4363039999999998</v>
      </c>
      <c r="T521">
        <v>3.4277139999999999</v>
      </c>
      <c r="U521">
        <v>3.3411949999999999</v>
      </c>
      <c r="V521">
        <v>3.234477</v>
      </c>
      <c r="W521">
        <v>2.9824799999999998</v>
      </c>
      <c r="X521">
        <v>2.7617850000000002</v>
      </c>
      <c r="Y521">
        <v>2.7557130000000001</v>
      </c>
      <c r="Z521">
        <v>2.7031529999999999</v>
      </c>
      <c r="AA521">
        <v>2.4697550000000001</v>
      </c>
      <c r="AB521">
        <v>2.2031019999999999</v>
      </c>
      <c r="AC521">
        <v>2.0326710000000001</v>
      </c>
      <c r="AD521">
        <v>2.6949899999999999E-2</v>
      </c>
      <c r="AE521">
        <v>3.1507899999999998E-2</v>
      </c>
      <c r="AF521">
        <v>3.2191600000000001E-2</v>
      </c>
      <c r="AG521">
        <v>2.6195900000000001E-2</v>
      </c>
      <c r="AH521">
        <v>2.3008899999999999E-2</v>
      </c>
      <c r="AI521">
        <v>2.8003500000000001E-2</v>
      </c>
      <c r="AJ521">
        <v>3.3499000000000001E-2</v>
      </c>
      <c r="AK521">
        <v>4.7524700000000003E-2</v>
      </c>
      <c r="AL521">
        <v>5.22233E-2</v>
      </c>
      <c r="AM521">
        <v>3.9437399999999997E-2</v>
      </c>
      <c r="AN521">
        <v>4.4304999999999997E-2</v>
      </c>
      <c r="AO521">
        <v>4.5120199999999999E-2</v>
      </c>
      <c r="AP521">
        <v>4.3751499999999999E-2</v>
      </c>
      <c r="AQ521">
        <v>4.9060800000000002E-2</v>
      </c>
      <c r="AR521">
        <v>5.0547500000000002E-2</v>
      </c>
      <c r="AS521">
        <v>5.98577E-2</v>
      </c>
      <c r="AT521">
        <v>6.2779100000000004E-2</v>
      </c>
      <c r="AU521">
        <v>5.8618999999999997E-2</v>
      </c>
      <c r="AV521">
        <v>5.51139E-2</v>
      </c>
      <c r="AW521">
        <v>5.1442300000000003E-2</v>
      </c>
      <c r="AX521">
        <v>4.4326999999999998E-2</v>
      </c>
      <c r="AY521">
        <v>3.2951599999999998E-2</v>
      </c>
      <c r="AZ521">
        <v>1.42036E-2</v>
      </c>
      <c r="BA521">
        <v>1.4861600000000001E-2</v>
      </c>
      <c r="BB521">
        <v>3.20871E-2</v>
      </c>
      <c r="BC521">
        <v>3.6176E-2</v>
      </c>
      <c r="BD521">
        <v>3.6701499999999998E-2</v>
      </c>
      <c r="BE521">
        <v>3.0818999999999999E-2</v>
      </c>
      <c r="BF521">
        <v>2.7526599999999998E-2</v>
      </c>
      <c r="BG521">
        <v>3.3091500000000003E-2</v>
      </c>
      <c r="BH521">
        <v>3.9194699999999999E-2</v>
      </c>
      <c r="BI521">
        <v>5.3671900000000002E-2</v>
      </c>
      <c r="BJ521">
        <v>5.9161199999999997E-2</v>
      </c>
      <c r="BK521">
        <v>4.6303900000000002E-2</v>
      </c>
      <c r="BL521">
        <v>5.1237499999999998E-2</v>
      </c>
      <c r="BM521">
        <v>5.1972999999999998E-2</v>
      </c>
      <c r="BN521">
        <v>5.1075500000000003E-2</v>
      </c>
      <c r="BO521">
        <v>5.6592299999999998E-2</v>
      </c>
      <c r="BP521">
        <v>5.7901500000000002E-2</v>
      </c>
      <c r="BQ521">
        <v>6.7271300000000006E-2</v>
      </c>
      <c r="BR521">
        <v>6.9776699999999997E-2</v>
      </c>
      <c r="BS521">
        <v>6.53812E-2</v>
      </c>
      <c r="BT521">
        <v>6.1088499999999997E-2</v>
      </c>
      <c r="BU521">
        <v>5.7011800000000001E-2</v>
      </c>
      <c r="BV521">
        <v>4.9927399999999997E-2</v>
      </c>
      <c r="BW521">
        <v>3.8046999999999997E-2</v>
      </c>
      <c r="BX521">
        <v>1.9965500000000001E-2</v>
      </c>
      <c r="BY521">
        <v>2.06573E-2</v>
      </c>
      <c r="BZ521">
        <v>3.5645099999999999E-2</v>
      </c>
      <c r="CA521">
        <v>3.9409199999999998E-2</v>
      </c>
      <c r="CB521">
        <v>3.9825100000000002E-2</v>
      </c>
      <c r="CC521">
        <v>3.4020799999999997E-2</v>
      </c>
      <c r="CD521">
        <v>3.0655499999999999E-2</v>
      </c>
      <c r="CE521">
        <v>3.6615399999999999E-2</v>
      </c>
      <c r="CF521">
        <v>4.3139499999999997E-2</v>
      </c>
      <c r="CG521">
        <v>5.7929399999999999E-2</v>
      </c>
      <c r="CH521">
        <v>6.3966400000000007E-2</v>
      </c>
      <c r="CI521">
        <v>5.1059599999999997E-2</v>
      </c>
      <c r="CJ521">
        <v>5.6038900000000003E-2</v>
      </c>
      <c r="CK521">
        <v>5.6719199999999997E-2</v>
      </c>
      <c r="CL521">
        <v>5.6148000000000003E-2</v>
      </c>
      <c r="CM521">
        <v>6.1808599999999998E-2</v>
      </c>
      <c r="CN521">
        <v>6.2994800000000004E-2</v>
      </c>
      <c r="CO521">
        <v>7.2405999999999998E-2</v>
      </c>
      <c r="CP521">
        <v>7.4623200000000001E-2</v>
      </c>
      <c r="CQ521">
        <v>7.0064600000000005E-2</v>
      </c>
      <c r="CR521">
        <v>6.5226400000000004E-2</v>
      </c>
      <c r="CS521">
        <v>6.0869300000000001E-2</v>
      </c>
      <c r="CT521">
        <v>5.3806300000000001E-2</v>
      </c>
      <c r="CU521">
        <v>4.1576000000000002E-2</v>
      </c>
      <c r="CV521">
        <v>2.39563E-2</v>
      </c>
      <c r="CW521">
        <v>2.4671499999999999E-2</v>
      </c>
      <c r="CX521">
        <v>3.9203000000000002E-2</v>
      </c>
      <c r="CY521">
        <v>4.2642300000000001E-2</v>
      </c>
      <c r="CZ521">
        <v>4.2948600000000003E-2</v>
      </c>
      <c r="DA521">
        <v>3.7222699999999997E-2</v>
      </c>
      <c r="DB521">
        <v>3.3784500000000002E-2</v>
      </c>
      <c r="DC521">
        <v>4.0139300000000003E-2</v>
      </c>
      <c r="DD521">
        <v>4.7084300000000003E-2</v>
      </c>
      <c r="DE521">
        <v>6.2186900000000003E-2</v>
      </c>
      <c r="DF521">
        <v>6.8771600000000002E-2</v>
      </c>
      <c r="DG521">
        <v>5.5815299999999998E-2</v>
      </c>
      <c r="DH521">
        <v>6.08403E-2</v>
      </c>
      <c r="DI521">
        <v>6.14653E-2</v>
      </c>
      <c r="DJ521">
        <v>6.12206E-2</v>
      </c>
      <c r="DK521">
        <v>6.7024899999999998E-2</v>
      </c>
      <c r="DL521">
        <v>6.8088200000000001E-2</v>
      </c>
      <c r="DM521">
        <v>7.7540600000000001E-2</v>
      </c>
      <c r="DN521">
        <v>7.9469700000000004E-2</v>
      </c>
      <c r="DO521">
        <v>7.4748099999999998E-2</v>
      </c>
      <c r="DP521">
        <v>6.9364400000000007E-2</v>
      </c>
      <c r="DQ521">
        <v>6.4726699999999998E-2</v>
      </c>
      <c r="DR521">
        <v>5.7685100000000003E-2</v>
      </c>
      <c r="DS521">
        <v>4.5104999999999999E-2</v>
      </c>
      <c r="DT521">
        <v>2.7947E-2</v>
      </c>
      <c r="DU521">
        <v>2.8685599999999999E-2</v>
      </c>
      <c r="DV521">
        <v>4.4340200000000003E-2</v>
      </c>
      <c r="DW521">
        <v>4.7310400000000002E-2</v>
      </c>
      <c r="DX521">
        <v>4.7458599999999997E-2</v>
      </c>
      <c r="DY521">
        <v>4.18457E-2</v>
      </c>
      <c r="DZ521">
        <v>3.8302200000000002E-2</v>
      </c>
      <c r="EA521">
        <v>4.5227200000000002E-2</v>
      </c>
      <c r="EB521">
        <v>5.2780000000000001E-2</v>
      </c>
      <c r="EC521">
        <v>6.8334099999999995E-2</v>
      </c>
      <c r="ED521">
        <v>7.5709600000000002E-2</v>
      </c>
      <c r="EE521">
        <v>6.2681799999999996E-2</v>
      </c>
      <c r="EF521">
        <v>6.7772799999999994E-2</v>
      </c>
      <c r="EG521">
        <v>6.8318100000000007E-2</v>
      </c>
      <c r="EH521">
        <v>6.8544599999999997E-2</v>
      </c>
      <c r="EI521">
        <v>7.4556499999999998E-2</v>
      </c>
      <c r="EJ521">
        <v>7.5442099999999998E-2</v>
      </c>
      <c r="EK521">
        <v>8.4954299999999996E-2</v>
      </c>
      <c r="EL521">
        <v>8.6467299999999997E-2</v>
      </c>
      <c r="EM521">
        <v>8.1510299999999994E-2</v>
      </c>
      <c r="EN521">
        <v>7.53389E-2</v>
      </c>
      <c r="EO521">
        <v>7.0296300000000006E-2</v>
      </c>
      <c r="EP521">
        <v>6.3285499999999995E-2</v>
      </c>
      <c r="EQ521">
        <v>5.0200300000000003E-2</v>
      </c>
      <c r="ER521">
        <v>3.3709000000000003E-2</v>
      </c>
      <c r="ES521">
        <v>3.4481400000000002E-2</v>
      </c>
      <c r="ET521">
        <v>49.17304</v>
      </c>
      <c r="EU521">
        <v>48.506180000000001</v>
      </c>
      <c r="EV521">
        <v>48.071219999999997</v>
      </c>
      <c r="EW521">
        <v>47.82855</v>
      </c>
      <c r="EX521">
        <v>47.81373</v>
      </c>
      <c r="EY521">
        <v>47.7622</v>
      </c>
      <c r="EZ521">
        <v>47.910069999999997</v>
      </c>
      <c r="FA521">
        <v>48.517769999999999</v>
      </c>
      <c r="FB521">
        <v>50.9193</v>
      </c>
      <c r="FC521">
        <v>53.250610000000002</v>
      </c>
      <c r="FD521">
        <v>55.103569999999998</v>
      </c>
      <c r="FE521">
        <v>56.055889999999998</v>
      </c>
      <c r="FF521">
        <v>56.116309999999999</v>
      </c>
      <c r="FG521">
        <v>54.124079999999999</v>
      </c>
      <c r="FH521">
        <v>52.709879999999998</v>
      </c>
      <c r="FI521">
        <v>51.05012</v>
      </c>
      <c r="FJ521">
        <v>50.973599999999998</v>
      </c>
      <c r="FK521">
        <v>50.976579999999998</v>
      </c>
      <c r="FL521">
        <v>50.840760000000003</v>
      </c>
      <c r="FM521">
        <v>49.410069999999997</v>
      </c>
      <c r="FN521">
        <v>47.926189999999998</v>
      </c>
      <c r="FO521">
        <v>47.228569999999998</v>
      </c>
      <c r="FP521">
        <v>46.890450000000001</v>
      </c>
      <c r="FQ521">
        <v>46.894260000000003</v>
      </c>
      <c r="FR521">
        <v>4.4929000000000002E-3</v>
      </c>
      <c r="FS521">
        <v>5.5526999999999998E-3</v>
      </c>
      <c r="FT521">
        <v>0</v>
      </c>
    </row>
    <row r="522" spans="1:176" x14ac:dyDescent="0.2">
      <c r="A522" t="s">
        <v>1</v>
      </c>
      <c r="B522" t="s">
        <v>1</v>
      </c>
      <c r="C522" t="s">
        <v>207</v>
      </c>
      <c r="D522" t="s">
        <v>234</v>
      </c>
      <c r="E522">
        <v>25450</v>
      </c>
      <c r="F522">
        <v>2.0292669999999999</v>
      </c>
      <c r="G522">
        <v>1.9568110000000001</v>
      </c>
      <c r="H522">
        <v>1.9013279999999999</v>
      </c>
      <c r="I522">
        <v>1.886809</v>
      </c>
      <c r="J522">
        <v>1.901521</v>
      </c>
      <c r="K522">
        <v>1.975061</v>
      </c>
      <c r="L522">
        <v>2.0332520000000001</v>
      </c>
      <c r="M522">
        <v>2.3204379999999998</v>
      </c>
      <c r="N522">
        <v>2.8447809999999998</v>
      </c>
      <c r="O522">
        <v>3.2791070000000002</v>
      </c>
      <c r="P522">
        <v>3.6407379999999998</v>
      </c>
      <c r="Q522">
        <v>3.9108350000000001</v>
      </c>
      <c r="R522">
        <v>4.0233429999999997</v>
      </c>
      <c r="S522">
        <v>4.1295479999999998</v>
      </c>
      <c r="T522">
        <v>4.2051910000000001</v>
      </c>
      <c r="U522">
        <v>4.1611649999999996</v>
      </c>
      <c r="V522">
        <v>4.0440389999999997</v>
      </c>
      <c r="W522">
        <v>3.671751</v>
      </c>
      <c r="X522">
        <v>3.2979289999999999</v>
      </c>
      <c r="Y522">
        <v>3.0589499999999998</v>
      </c>
      <c r="Z522">
        <v>3.0176479999999999</v>
      </c>
      <c r="AA522">
        <v>2.755182</v>
      </c>
      <c r="AB522">
        <v>2.4133100000000001</v>
      </c>
      <c r="AC522">
        <v>2.1989230000000002</v>
      </c>
      <c r="AD522">
        <v>4.2514499999999997E-2</v>
      </c>
      <c r="AE522">
        <v>4.5480899999999998E-2</v>
      </c>
      <c r="AF522">
        <v>3.9982299999999998E-2</v>
      </c>
      <c r="AG522">
        <v>3.5388599999999999E-2</v>
      </c>
      <c r="AH522">
        <v>2.37196E-2</v>
      </c>
      <c r="AI522">
        <v>1.9157400000000002E-2</v>
      </c>
      <c r="AJ522">
        <v>4.27897E-2</v>
      </c>
      <c r="AK522">
        <v>4.8718200000000003E-2</v>
      </c>
      <c r="AL522">
        <v>7.7368599999999996E-2</v>
      </c>
      <c r="AM522">
        <v>5.9666799999999999E-2</v>
      </c>
      <c r="AN522">
        <v>5.4003500000000003E-2</v>
      </c>
      <c r="AO522">
        <v>5.5102999999999999E-2</v>
      </c>
      <c r="AP522">
        <v>5.8191E-2</v>
      </c>
      <c r="AQ522">
        <v>6.5849199999999997E-2</v>
      </c>
      <c r="AR522">
        <v>7.2287699999999996E-2</v>
      </c>
      <c r="AS522">
        <v>6.8671800000000005E-2</v>
      </c>
      <c r="AT522">
        <v>5.5525499999999998E-2</v>
      </c>
      <c r="AU522">
        <v>3.9327300000000003E-2</v>
      </c>
      <c r="AV522">
        <v>4.2607199999999998E-2</v>
      </c>
      <c r="AW522">
        <v>5.2037600000000003E-2</v>
      </c>
      <c r="AX522">
        <v>5.9756900000000002E-2</v>
      </c>
      <c r="AY522">
        <v>4.4327800000000001E-2</v>
      </c>
      <c r="AZ522">
        <v>4.85149E-2</v>
      </c>
      <c r="BA522">
        <v>5.0845700000000001E-2</v>
      </c>
      <c r="BB522">
        <v>5.07786E-2</v>
      </c>
      <c r="BC522">
        <v>5.3291400000000003E-2</v>
      </c>
      <c r="BD522">
        <v>4.7649799999999999E-2</v>
      </c>
      <c r="BE522">
        <v>4.2829300000000001E-2</v>
      </c>
      <c r="BF522">
        <v>3.1209000000000001E-2</v>
      </c>
      <c r="BG522">
        <v>2.68504E-2</v>
      </c>
      <c r="BH522">
        <v>5.1573500000000001E-2</v>
      </c>
      <c r="BI522">
        <v>5.9101899999999999E-2</v>
      </c>
      <c r="BJ522">
        <v>8.9092900000000003E-2</v>
      </c>
      <c r="BK522">
        <v>7.1406300000000006E-2</v>
      </c>
      <c r="BL522">
        <v>6.6281400000000004E-2</v>
      </c>
      <c r="BM522">
        <v>6.7699300000000004E-2</v>
      </c>
      <c r="BN522">
        <v>7.16474E-2</v>
      </c>
      <c r="BO522">
        <v>8.0178299999999994E-2</v>
      </c>
      <c r="BP522">
        <v>8.6892700000000003E-2</v>
      </c>
      <c r="BQ522">
        <v>8.2435099999999997E-2</v>
      </c>
      <c r="BR522">
        <v>6.9170499999999996E-2</v>
      </c>
      <c r="BS522">
        <v>5.1323800000000003E-2</v>
      </c>
      <c r="BT522">
        <v>5.4570100000000003E-2</v>
      </c>
      <c r="BU522">
        <v>6.2013100000000002E-2</v>
      </c>
      <c r="BV522">
        <v>6.9155700000000001E-2</v>
      </c>
      <c r="BW522">
        <v>5.3216199999999998E-2</v>
      </c>
      <c r="BX522">
        <v>5.6765500000000003E-2</v>
      </c>
      <c r="BY522">
        <v>5.9430499999999997E-2</v>
      </c>
      <c r="BZ522">
        <v>5.6502200000000002E-2</v>
      </c>
      <c r="CA522">
        <v>5.87009E-2</v>
      </c>
      <c r="CB522">
        <v>5.2960300000000002E-2</v>
      </c>
      <c r="CC522">
        <v>4.7982799999999999E-2</v>
      </c>
      <c r="CD522">
        <v>3.6396199999999997E-2</v>
      </c>
      <c r="CE522">
        <v>3.2178499999999999E-2</v>
      </c>
      <c r="CF522">
        <v>5.7657199999999999E-2</v>
      </c>
      <c r="CG522">
        <v>6.6293699999999997E-2</v>
      </c>
      <c r="CH522">
        <v>9.7213099999999997E-2</v>
      </c>
      <c r="CI522">
        <v>7.9536999999999997E-2</v>
      </c>
      <c r="CJ522">
        <v>7.4785000000000004E-2</v>
      </c>
      <c r="CK522">
        <v>7.6423500000000005E-2</v>
      </c>
      <c r="CL522">
        <v>8.0967300000000006E-2</v>
      </c>
      <c r="CM522">
        <v>9.0102500000000002E-2</v>
      </c>
      <c r="CN522">
        <v>9.70081E-2</v>
      </c>
      <c r="CO522">
        <v>9.1967400000000005E-2</v>
      </c>
      <c r="CP522">
        <v>7.8620999999999996E-2</v>
      </c>
      <c r="CQ522">
        <v>5.9632499999999998E-2</v>
      </c>
      <c r="CR522">
        <v>6.2855599999999998E-2</v>
      </c>
      <c r="CS522">
        <v>6.89221E-2</v>
      </c>
      <c r="CT522">
        <v>7.5665300000000005E-2</v>
      </c>
      <c r="CU522">
        <v>5.93722E-2</v>
      </c>
      <c r="CV522">
        <v>6.2479800000000002E-2</v>
      </c>
      <c r="CW522">
        <v>6.5376299999999998E-2</v>
      </c>
      <c r="CX522">
        <v>6.2225900000000001E-2</v>
      </c>
      <c r="CY522">
        <v>6.4110399999999998E-2</v>
      </c>
      <c r="CZ522">
        <v>5.8270799999999998E-2</v>
      </c>
      <c r="DA522">
        <v>5.3136200000000001E-2</v>
      </c>
      <c r="DB522">
        <v>4.1583299999999997E-2</v>
      </c>
      <c r="DC522">
        <v>3.7506699999999997E-2</v>
      </c>
      <c r="DD522">
        <v>6.37408E-2</v>
      </c>
      <c r="DE522">
        <v>7.3485499999999995E-2</v>
      </c>
      <c r="DF522">
        <v>0.1053333</v>
      </c>
      <c r="DG522">
        <v>8.7667700000000001E-2</v>
      </c>
      <c r="DH522">
        <v>8.3288600000000004E-2</v>
      </c>
      <c r="DI522">
        <v>8.5147700000000007E-2</v>
      </c>
      <c r="DJ522">
        <v>9.0287199999999998E-2</v>
      </c>
      <c r="DK522">
        <v>0.1000267</v>
      </c>
      <c r="DL522">
        <v>0.10712339999999999</v>
      </c>
      <c r="DM522">
        <v>0.1014998</v>
      </c>
      <c r="DN522">
        <v>8.80716E-2</v>
      </c>
      <c r="DO522">
        <v>6.7941199999999993E-2</v>
      </c>
      <c r="DP522">
        <v>7.1140999999999996E-2</v>
      </c>
      <c r="DQ522">
        <v>7.5831099999999999E-2</v>
      </c>
      <c r="DR522">
        <v>8.2174899999999995E-2</v>
      </c>
      <c r="DS522">
        <v>6.5528299999999998E-2</v>
      </c>
      <c r="DT522">
        <v>6.8194099999999994E-2</v>
      </c>
      <c r="DU522">
        <v>7.1322200000000002E-2</v>
      </c>
      <c r="DV522">
        <v>7.0489999999999997E-2</v>
      </c>
      <c r="DW522">
        <v>7.1920799999999993E-2</v>
      </c>
      <c r="DX522">
        <v>6.5938200000000002E-2</v>
      </c>
      <c r="DY522">
        <v>6.0576999999999999E-2</v>
      </c>
      <c r="DZ522">
        <v>4.9072699999999997E-2</v>
      </c>
      <c r="EA522">
        <v>4.5199700000000002E-2</v>
      </c>
      <c r="EB522">
        <v>7.2524599999999995E-2</v>
      </c>
      <c r="EC522">
        <v>8.3869299999999994E-2</v>
      </c>
      <c r="ED522">
        <v>0.11705749999999999</v>
      </c>
      <c r="EE522">
        <v>9.9407200000000001E-2</v>
      </c>
      <c r="EF522">
        <v>9.5566399999999996E-2</v>
      </c>
      <c r="EG522">
        <v>9.77441E-2</v>
      </c>
      <c r="EH522">
        <v>0.10374360000000001</v>
      </c>
      <c r="EI522">
        <v>0.11435579999999999</v>
      </c>
      <c r="EJ522">
        <v>0.1217284</v>
      </c>
      <c r="EK522">
        <v>0.11526309999999999</v>
      </c>
      <c r="EL522">
        <v>0.1017166</v>
      </c>
      <c r="EM522">
        <v>7.99377E-2</v>
      </c>
      <c r="EN522">
        <v>8.3103899999999994E-2</v>
      </c>
      <c r="EO522">
        <v>8.5806599999999997E-2</v>
      </c>
      <c r="EP522">
        <v>9.1573699999999994E-2</v>
      </c>
      <c r="EQ522">
        <v>7.4416599999999999E-2</v>
      </c>
      <c r="ER522">
        <v>7.6444700000000004E-2</v>
      </c>
      <c r="ES522">
        <v>7.9907000000000006E-2</v>
      </c>
      <c r="ET522">
        <v>59.514229999999998</v>
      </c>
      <c r="EU522">
        <v>58.446460000000002</v>
      </c>
      <c r="EV522">
        <v>57.559109999999997</v>
      </c>
      <c r="EW522">
        <v>56.757370000000002</v>
      </c>
      <c r="EX522">
        <v>56.073120000000003</v>
      </c>
      <c r="EY522">
        <v>55.484589999999997</v>
      </c>
      <c r="EZ522">
        <v>55.681930000000001</v>
      </c>
      <c r="FA522">
        <v>58.45729</v>
      </c>
      <c r="FB522">
        <v>61.847180000000002</v>
      </c>
      <c r="FC522">
        <v>64.96002</v>
      </c>
      <c r="FD522">
        <v>67.954520000000002</v>
      </c>
      <c r="FE522">
        <v>70.560910000000007</v>
      </c>
      <c r="FF522">
        <v>72.519800000000004</v>
      </c>
      <c r="FG522">
        <v>74.083870000000005</v>
      </c>
      <c r="FH522">
        <v>75.093260000000001</v>
      </c>
      <c r="FI522">
        <v>75.253169999999997</v>
      </c>
      <c r="FJ522">
        <v>74.827870000000004</v>
      </c>
      <c r="FK522">
        <v>73.582629999999995</v>
      </c>
      <c r="FL522">
        <v>71.393270000000001</v>
      </c>
      <c r="FM522">
        <v>68.199879999999993</v>
      </c>
      <c r="FN522">
        <v>65.226070000000007</v>
      </c>
      <c r="FO522">
        <v>63.193460000000002</v>
      </c>
      <c r="FP522">
        <v>61.622570000000003</v>
      </c>
      <c r="FQ522">
        <v>60.338979999999999</v>
      </c>
      <c r="FR522">
        <v>7.6401999999999998E-3</v>
      </c>
      <c r="FS522">
        <v>9.2169999999999995E-3</v>
      </c>
      <c r="FT522">
        <v>1.3731E-2</v>
      </c>
    </row>
    <row r="523" spans="1:176" x14ac:dyDescent="0.2">
      <c r="A523" t="s">
        <v>1</v>
      </c>
      <c r="B523" t="s">
        <v>1</v>
      </c>
      <c r="C523" t="s">
        <v>207</v>
      </c>
      <c r="D523" t="s">
        <v>245</v>
      </c>
      <c r="E523">
        <v>25450</v>
      </c>
      <c r="F523">
        <v>2.1507589999999999</v>
      </c>
      <c r="G523">
        <v>2.0561820000000002</v>
      </c>
      <c r="H523">
        <v>2.000375</v>
      </c>
      <c r="I523">
        <v>1.976928</v>
      </c>
      <c r="J523">
        <v>1.9902820000000001</v>
      </c>
      <c r="K523">
        <v>2.0622370000000001</v>
      </c>
      <c r="L523">
        <v>2.1098970000000001</v>
      </c>
      <c r="M523">
        <v>2.4503210000000002</v>
      </c>
      <c r="N523">
        <v>3.0942150000000002</v>
      </c>
      <c r="O523">
        <v>3.70966</v>
      </c>
      <c r="P523">
        <v>4.2159599999999999</v>
      </c>
      <c r="Q523">
        <v>4.6483930000000004</v>
      </c>
      <c r="R523">
        <v>4.8659660000000002</v>
      </c>
      <c r="S523">
        <v>5.0419689999999999</v>
      </c>
      <c r="T523">
        <v>5.1623260000000002</v>
      </c>
      <c r="U523">
        <v>5.1107019999999999</v>
      </c>
      <c r="V523">
        <v>4.9580390000000003</v>
      </c>
      <c r="W523">
        <v>4.44794</v>
      </c>
      <c r="X523">
        <v>3.9527369999999999</v>
      </c>
      <c r="Y523">
        <v>3.6048360000000002</v>
      </c>
      <c r="Z523">
        <v>3.4521480000000002</v>
      </c>
      <c r="AA523">
        <v>3.0716890000000001</v>
      </c>
      <c r="AB523">
        <v>2.640155</v>
      </c>
      <c r="AC523">
        <v>2.3944079999999999</v>
      </c>
      <c r="AD523">
        <v>6.4491099999999996E-2</v>
      </c>
      <c r="AE523">
        <v>6.5458000000000002E-2</v>
      </c>
      <c r="AF523">
        <v>5.97665E-2</v>
      </c>
      <c r="AG523">
        <v>5.1680700000000003E-2</v>
      </c>
      <c r="AH523">
        <v>4.1438500000000003E-2</v>
      </c>
      <c r="AI523">
        <v>3.7463499999999997E-2</v>
      </c>
      <c r="AJ523">
        <v>5.2723800000000001E-2</v>
      </c>
      <c r="AK523">
        <v>6.9590200000000005E-2</v>
      </c>
      <c r="AL523">
        <v>9.97141E-2</v>
      </c>
      <c r="AM523">
        <v>0.1143898</v>
      </c>
      <c r="AN523">
        <v>9.3915799999999994E-2</v>
      </c>
      <c r="AO523">
        <v>9.7297599999999998E-2</v>
      </c>
      <c r="AP523">
        <v>0.1182859</v>
      </c>
      <c r="AQ523">
        <v>0.12798229999999999</v>
      </c>
      <c r="AR523">
        <v>0.1274277</v>
      </c>
      <c r="AS523">
        <v>0.113329</v>
      </c>
      <c r="AT523">
        <v>9.6180100000000004E-2</v>
      </c>
      <c r="AU523">
        <v>7.2048699999999993E-2</v>
      </c>
      <c r="AV523">
        <v>8.3547200000000002E-2</v>
      </c>
      <c r="AW523">
        <v>8.4419300000000003E-2</v>
      </c>
      <c r="AX523">
        <v>8.3090700000000003E-2</v>
      </c>
      <c r="AY523">
        <v>6.2077300000000002E-2</v>
      </c>
      <c r="AZ523">
        <v>6.7621600000000004E-2</v>
      </c>
      <c r="BA523">
        <v>6.4806199999999994E-2</v>
      </c>
      <c r="BB523">
        <v>7.2755200000000006E-2</v>
      </c>
      <c r="BC523">
        <v>7.32685E-2</v>
      </c>
      <c r="BD523">
        <v>6.7433999999999994E-2</v>
      </c>
      <c r="BE523">
        <v>5.91215E-2</v>
      </c>
      <c r="BF523">
        <v>4.8927900000000003E-2</v>
      </c>
      <c r="BG523">
        <v>4.5156500000000002E-2</v>
      </c>
      <c r="BH523">
        <v>6.1507600000000003E-2</v>
      </c>
      <c r="BI523">
        <v>7.9974000000000003E-2</v>
      </c>
      <c r="BJ523">
        <v>0.11143840000000001</v>
      </c>
      <c r="BK523">
        <v>0.1261293</v>
      </c>
      <c r="BL523">
        <v>0.1061936</v>
      </c>
      <c r="BM523">
        <v>0.1098939</v>
      </c>
      <c r="BN523">
        <v>0.13174240000000001</v>
      </c>
      <c r="BO523">
        <v>0.1423114</v>
      </c>
      <c r="BP523">
        <v>0.14203270000000001</v>
      </c>
      <c r="BQ523">
        <v>0.12709229999999999</v>
      </c>
      <c r="BR523">
        <v>0.10982509999999999</v>
      </c>
      <c r="BS523">
        <v>8.40452E-2</v>
      </c>
      <c r="BT523">
        <v>9.5510100000000001E-2</v>
      </c>
      <c r="BU523">
        <v>9.4394800000000001E-2</v>
      </c>
      <c r="BV523">
        <v>9.2489500000000002E-2</v>
      </c>
      <c r="BW523">
        <v>7.0965600000000004E-2</v>
      </c>
      <c r="BX523">
        <v>7.5872200000000001E-2</v>
      </c>
      <c r="BY523">
        <v>7.3391100000000001E-2</v>
      </c>
      <c r="BZ523">
        <v>7.8478900000000004E-2</v>
      </c>
      <c r="CA523">
        <v>7.8677899999999995E-2</v>
      </c>
      <c r="CB523">
        <v>7.2744400000000001E-2</v>
      </c>
      <c r="CC523">
        <v>6.4274899999999996E-2</v>
      </c>
      <c r="CD523">
        <v>5.4115099999999999E-2</v>
      </c>
      <c r="CE523">
        <v>5.0484599999999998E-2</v>
      </c>
      <c r="CF523">
        <v>6.7591200000000004E-2</v>
      </c>
      <c r="CG523">
        <v>8.7165800000000002E-2</v>
      </c>
      <c r="CH523">
        <v>0.1195586</v>
      </c>
      <c r="CI523">
        <v>0.13425999999999999</v>
      </c>
      <c r="CJ523">
        <v>0.1146972</v>
      </c>
      <c r="CK523">
        <v>0.11861819999999999</v>
      </c>
      <c r="CL523">
        <v>0.1410622</v>
      </c>
      <c r="CM523">
        <v>0.1522356</v>
      </c>
      <c r="CN523">
        <v>0.15214800000000001</v>
      </c>
      <c r="CO523">
        <v>0.13662460000000001</v>
      </c>
      <c r="CP523">
        <v>0.1192756</v>
      </c>
      <c r="CQ523">
        <v>9.2353900000000003E-2</v>
      </c>
      <c r="CR523">
        <v>0.1037956</v>
      </c>
      <c r="CS523">
        <v>0.1013038</v>
      </c>
      <c r="CT523">
        <v>9.8999000000000004E-2</v>
      </c>
      <c r="CU523">
        <v>7.7121700000000001E-2</v>
      </c>
      <c r="CV523">
        <v>8.1586599999999995E-2</v>
      </c>
      <c r="CW523">
        <v>7.9336900000000002E-2</v>
      </c>
      <c r="CX523">
        <v>8.42025E-2</v>
      </c>
      <c r="CY523">
        <v>8.4087400000000007E-2</v>
      </c>
      <c r="CZ523">
        <v>7.8054899999999997E-2</v>
      </c>
      <c r="DA523">
        <v>6.9428400000000001E-2</v>
      </c>
      <c r="DB523">
        <v>5.9302199999999999E-2</v>
      </c>
      <c r="DC523">
        <v>5.5812800000000003E-2</v>
      </c>
      <c r="DD523">
        <v>7.3674799999999999E-2</v>
      </c>
      <c r="DE523">
        <v>9.43576E-2</v>
      </c>
      <c r="DF523">
        <v>0.12767880000000001</v>
      </c>
      <c r="DG523">
        <v>0.14239070000000001</v>
      </c>
      <c r="DH523">
        <v>0.1232008</v>
      </c>
      <c r="DI523">
        <v>0.12734239999999999</v>
      </c>
      <c r="DJ523">
        <v>0.15038209999999999</v>
      </c>
      <c r="DK523">
        <v>0.1621599</v>
      </c>
      <c r="DL523">
        <v>0.1622634</v>
      </c>
      <c r="DM523">
        <v>0.14615700000000001</v>
      </c>
      <c r="DN523">
        <v>0.12872610000000001</v>
      </c>
      <c r="DO523">
        <v>0.10066269999999999</v>
      </c>
      <c r="DP523">
        <v>0.112081</v>
      </c>
      <c r="DQ523">
        <v>0.1082128</v>
      </c>
      <c r="DR523">
        <v>0.10550859999999999</v>
      </c>
      <c r="DS523">
        <v>8.3277699999999996E-2</v>
      </c>
      <c r="DT523">
        <v>8.7300900000000001E-2</v>
      </c>
      <c r="DU523">
        <v>8.5282700000000003E-2</v>
      </c>
      <c r="DV523">
        <v>9.2466599999999996E-2</v>
      </c>
      <c r="DW523">
        <v>9.1897900000000005E-2</v>
      </c>
      <c r="DX523">
        <v>8.5722400000000004E-2</v>
      </c>
      <c r="DY523">
        <v>7.6869099999999996E-2</v>
      </c>
      <c r="DZ523">
        <v>6.6791600000000007E-2</v>
      </c>
      <c r="EA523">
        <v>6.3505800000000001E-2</v>
      </c>
      <c r="EB523">
        <v>8.2458600000000007E-2</v>
      </c>
      <c r="EC523">
        <v>0.1047413</v>
      </c>
      <c r="ED523">
        <v>0.139403</v>
      </c>
      <c r="EE523">
        <v>0.15413009999999999</v>
      </c>
      <c r="EF523">
        <v>0.13547870000000001</v>
      </c>
      <c r="EG523">
        <v>0.1399387</v>
      </c>
      <c r="EH523">
        <v>0.1638385</v>
      </c>
      <c r="EI523">
        <v>0.1764889</v>
      </c>
      <c r="EJ523">
        <v>0.17686830000000001</v>
      </c>
      <c r="EK523">
        <v>0.15992029999999999</v>
      </c>
      <c r="EL523">
        <v>0.1423712</v>
      </c>
      <c r="EM523">
        <v>0.1126592</v>
      </c>
      <c r="EN523">
        <v>0.1240439</v>
      </c>
      <c r="EO523">
        <v>0.1181883</v>
      </c>
      <c r="EP523">
        <v>0.11490740000000001</v>
      </c>
      <c r="EQ523">
        <v>9.2166100000000001E-2</v>
      </c>
      <c r="ER523">
        <v>9.5551499999999998E-2</v>
      </c>
      <c r="ES523">
        <v>9.3867500000000006E-2</v>
      </c>
      <c r="ET523">
        <v>66.102360000000004</v>
      </c>
      <c r="EU523">
        <v>64.935069999999996</v>
      </c>
      <c r="EV523">
        <v>63.94735</v>
      </c>
      <c r="EW523">
        <v>62.949860000000001</v>
      </c>
      <c r="EX523">
        <v>61.911900000000003</v>
      </c>
      <c r="EY523">
        <v>61.272419999999997</v>
      </c>
      <c r="EZ523">
        <v>61.407440000000001</v>
      </c>
      <c r="FA523">
        <v>65.530820000000006</v>
      </c>
      <c r="FB523">
        <v>71.208039999999997</v>
      </c>
      <c r="FC523">
        <v>76.71275</v>
      </c>
      <c r="FD523">
        <v>81.102360000000004</v>
      </c>
      <c r="FE523">
        <v>84.954149999999998</v>
      </c>
      <c r="FF523">
        <v>87.382869999999997</v>
      </c>
      <c r="FG523">
        <v>90.188720000000004</v>
      </c>
      <c r="FH523">
        <v>91.462879999999998</v>
      </c>
      <c r="FI523">
        <v>91.749520000000004</v>
      </c>
      <c r="FJ523">
        <v>90.982039999999998</v>
      </c>
      <c r="FK523">
        <v>90.26643</v>
      </c>
      <c r="FL523">
        <v>87.810460000000006</v>
      </c>
      <c r="FM523">
        <v>83.351039999999998</v>
      </c>
      <c r="FN523">
        <v>78.872590000000002</v>
      </c>
      <c r="FO523">
        <v>75.953749999999999</v>
      </c>
      <c r="FP523">
        <v>73.309240000000003</v>
      </c>
      <c r="FQ523">
        <v>70.898570000000007</v>
      </c>
      <c r="FR523">
        <v>7.6401999999999998E-3</v>
      </c>
      <c r="FS523">
        <v>9.2169999999999995E-3</v>
      </c>
      <c r="FT523">
        <v>1.3731E-2</v>
      </c>
    </row>
    <row r="524" spans="1:176" x14ac:dyDescent="0.2">
      <c r="A524" t="s">
        <v>1</v>
      </c>
      <c r="B524" t="s">
        <v>1</v>
      </c>
      <c r="C524" t="s">
        <v>207</v>
      </c>
      <c r="D524" t="s">
        <v>248</v>
      </c>
      <c r="E524">
        <v>25450</v>
      </c>
      <c r="F524">
        <v>1.9476629999999999</v>
      </c>
      <c r="G524">
        <v>1.8968799999999999</v>
      </c>
      <c r="H524">
        <v>1.865516</v>
      </c>
      <c r="I524">
        <v>1.862935</v>
      </c>
      <c r="J524">
        <v>1.900873</v>
      </c>
      <c r="K524">
        <v>2.0062039999999999</v>
      </c>
      <c r="L524">
        <v>2.164434</v>
      </c>
      <c r="M524">
        <v>2.3346480000000001</v>
      </c>
      <c r="N524">
        <v>2.7684329999999999</v>
      </c>
      <c r="O524">
        <v>3.0959660000000002</v>
      </c>
      <c r="P524">
        <v>3.318594</v>
      </c>
      <c r="Q524">
        <v>3.4421919999999999</v>
      </c>
      <c r="R524">
        <v>3.4480780000000002</v>
      </c>
      <c r="S524">
        <v>3.4687549999999998</v>
      </c>
      <c r="T524">
        <v>3.469376</v>
      </c>
      <c r="U524">
        <v>3.3961320000000002</v>
      </c>
      <c r="V524">
        <v>3.3329149999999998</v>
      </c>
      <c r="W524">
        <v>3.3162039999999999</v>
      </c>
      <c r="X524">
        <v>3.0962519999999998</v>
      </c>
      <c r="Y524">
        <v>2.9191889999999998</v>
      </c>
      <c r="Z524">
        <v>2.751595</v>
      </c>
      <c r="AA524">
        <v>2.5014249999999998</v>
      </c>
      <c r="AB524">
        <v>2.2452359999999998</v>
      </c>
      <c r="AC524">
        <v>2.0871339999999998</v>
      </c>
      <c r="AD524">
        <v>4.6742699999999998E-2</v>
      </c>
      <c r="AE524">
        <v>4.7454099999999999E-2</v>
      </c>
      <c r="AF524">
        <v>4.4317599999999999E-2</v>
      </c>
      <c r="AG524">
        <v>4.0765200000000001E-2</v>
      </c>
      <c r="AH524">
        <v>3.8593299999999997E-2</v>
      </c>
      <c r="AI524">
        <v>3.8253599999999999E-2</v>
      </c>
      <c r="AJ524">
        <v>4.2834799999999999E-2</v>
      </c>
      <c r="AK524">
        <v>5.1943599999999999E-2</v>
      </c>
      <c r="AL524">
        <v>5.0976E-2</v>
      </c>
      <c r="AM524">
        <v>3.7926599999999998E-2</v>
      </c>
      <c r="AN524">
        <v>2.9208499999999998E-2</v>
      </c>
      <c r="AO524">
        <v>2.7757E-2</v>
      </c>
      <c r="AP524">
        <v>3.5149699999999999E-2</v>
      </c>
      <c r="AQ524">
        <v>4.1981699999999997E-2</v>
      </c>
      <c r="AR524">
        <v>5.5293700000000001E-2</v>
      </c>
      <c r="AS524">
        <v>6.3412700000000002E-2</v>
      </c>
      <c r="AT524">
        <v>6.0209600000000002E-2</v>
      </c>
      <c r="AU524">
        <v>6.3669500000000004E-2</v>
      </c>
      <c r="AV524">
        <v>5.8635899999999998E-2</v>
      </c>
      <c r="AW524">
        <v>5.9229900000000002E-2</v>
      </c>
      <c r="AX524">
        <v>5.41793E-2</v>
      </c>
      <c r="AY524">
        <v>4.2150600000000003E-2</v>
      </c>
      <c r="AZ524">
        <v>3.69325E-2</v>
      </c>
      <c r="BA524">
        <v>4.6534399999999997E-2</v>
      </c>
      <c r="BB524">
        <v>5.18799E-2</v>
      </c>
      <c r="BC524">
        <v>5.21222E-2</v>
      </c>
      <c r="BD524">
        <v>4.8827500000000003E-2</v>
      </c>
      <c r="BE524">
        <v>4.5388199999999997E-2</v>
      </c>
      <c r="BF524">
        <v>4.3110999999999997E-2</v>
      </c>
      <c r="BG524">
        <v>4.3341600000000001E-2</v>
      </c>
      <c r="BH524">
        <v>4.8530499999999997E-2</v>
      </c>
      <c r="BI524">
        <v>5.8090799999999998E-2</v>
      </c>
      <c r="BJ524">
        <v>5.7914E-2</v>
      </c>
      <c r="BK524">
        <v>4.4793100000000002E-2</v>
      </c>
      <c r="BL524">
        <v>3.6140899999999997E-2</v>
      </c>
      <c r="BM524">
        <v>3.46097E-2</v>
      </c>
      <c r="BN524">
        <v>4.2473700000000003E-2</v>
      </c>
      <c r="BO524">
        <v>4.9513300000000003E-2</v>
      </c>
      <c r="BP524">
        <v>6.2647700000000001E-2</v>
      </c>
      <c r="BQ524">
        <v>7.0826399999999998E-2</v>
      </c>
      <c r="BR524">
        <v>6.7207199999999995E-2</v>
      </c>
      <c r="BS524">
        <v>7.04317E-2</v>
      </c>
      <c r="BT524">
        <v>6.4610500000000001E-2</v>
      </c>
      <c r="BU524">
        <v>6.4799399999999993E-2</v>
      </c>
      <c r="BV524">
        <v>5.9779699999999998E-2</v>
      </c>
      <c r="BW524">
        <v>4.72459E-2</v>
      </c>
      <c r="BX524">
        <v>4.2694500000000003E-2</v>
      </c>
      <c r="BY524">
        <v>5.2330099999999997E-2</v>
      </c>
      <c r="BZ524">
        <v>5.5437899999999998E-2</v>
      </c>
      <c r="CA524">
        <v>5.5355300000000003E-2</v>
      </c>
      <c r="CB524">
        <v>5.19511E-2</v>
      </c>
      <c r="CC524">
        <v>4.8590099999999997E-2</v>
      </c>
      <c r="CD524">
        <v>4.6240000000000003E-2</v>
      </c>
      <c r="CE524">
        <v>4.6865499999999997E-2</v>
      </c>
      <c r="CF524">
        <v>5.2475300000000002E-2</v>
      </c>
      <c r="CG524">
        <v>6.2348300000000002E-2</v>
      </c>
      <c r="CH524">
        <v>6.2719200000000003E-2</v>
      </c>
      <c r="CI524">
        <v>4.9548799999999997E-2</v>
      </c>
      <c r="CJ524">
        <v>4.0942300000000001E-2</v>
      </c>
      <c r="CK524">
        <v>3.9355899999999999E-2</v>
      </c>
      <c r="CL524">
        <v>4.75463E-2</v>
      </c>
      <c r="CM524">
        <v>5.4729600000000003E-2</v>
      </c>
      <c r="CN524">
        <v>6.7740999999999996E-2</v>
      </c>
      <c r="CO524">
        <v>7.5961000000000001E-2</v>
      </c>
      <c r="CP524">
        <v>7.2053800000000001E-2</v>
      </c>
      <c r="CQ524">
        <v>7.5115199999999993E-2</v>
      </c>
      <c r="CR524">
        <v>6.8748400000000001E-2</v>
      </c>
      <c r="CS524">
        <v>6.8656900000000007E-2</v>
      </c>
      <c r="CT524">
        <v>6.3658500000000007E-2</v>
      </c>
      <c r="CU524">
        <v>5.0774899999999998E-2</v>
      </c>
      <c r="CV524">
        <v>4.6685200000000003E-2</v>
      </c>
      <c r="CW524">
        <v>5.63443E-2</v>
      </c>
      <c r="CX524">
        <v>5.8995899999999997E-2</v>
      </c>
      <c r="CY524">
        <v>5.8588500000000002E-2</v>
      </c>
      <c r="CZ524">
        <v>5.5074600000000001E-2</v>
      </c>
      <c r="DA524">
        <v>5.1791900000000002E-2</v>
      </c>
      <c r="DB524">
        <v>4.9369000000000003E-2</v>
      </c>
      <c r="DC524">
        <v>5.0389400000000001E-2</v>
      </c>
      <c r="DD524">
        <v>5.6420100000000001E-2</v>
      </c>
      <c r="DE524">
        <v>6.6605899999999996E-2</v>
      </c>
      <c r="DF524">
        <v>6.7524299999999995E-2</v>
      </c>
      <c r="DG524">
        <v>5.4304499999999999E-2</v>
      </c>
      <c r="DH524">
        <v>4.5743699999999998E-2</v>
      </c>
      <c r="DI524">
        <v>4.4102099999999998E-2</v>
      </c>
      <c r="DJ524">
        <v>5.26188E-2</v>
      </c>
      <c r="DK524">
        <v>5.9945900000000003E-2</v>
      </c>
      <c r="DL524">
        <v>7.2834399999999994E-2</v>
      </c>
      <c r="DM524">
        <v>8.1095700000000007E-2</v>
      </c>
      <c r="DN524">
        <v>7.6900300000000005E-2</v>
      </c>
      <c r="DO524">
        <v>7.97987E-2</v>
      </c>
      <c r="DP524">
        <v>7.2886400000000004E-2</v>
      </c>
      <c r="DQ524">
        <v>7.2514300000000004E-2</v>
      </c>
      <c r="DR524">
        <v>6.7537299999999995E-2</v>
      </c>
      <c r="DS524">
        <v>5.4303900000000002E-2</v>
      </c>
      <c r="DT524">
        <v>5.0675999999999999E-2</v>
      </c>
      <c r="DU524">
        <v>6.03584E-2</v>
      </c>
      <c r="DV524">
        <v>6.4133099999999998E-2</v>
      </c>
      <c r="DW524">
        <v>6.3256599999999996E-2</v>
      </c>
      <c r="DX524">
        <v>5.9584600000000001E-2</v>
      </c>
      <c r="DY524">
        <v>5.6415E-2</v>
      </c>
      <c r="DZ524">
        <v>5.3886700000000003E-2</v>
      </c>
      <c r="EA524">
        <v>5.54773E-2</v>
      </c>
      <c r="EB524">
        <v>6.2115799999999999E-2</v>
      </c>
      <c r="EC524">
        <v>7.2752999999999998E-2</v>
      </c>
      <c r="ED524">
        <v>7.4462299999999995E-2</v>
      </c>
      <c r="EE524">
        <v>6.1171000000000003E-2</v>
      </c>
      <c r="EF524">
        <v>5.2676199999999999E-2</v>
      </c>
      <c r="EG524">
        <v>5.0954899999999997E-2</v>
      </c>
      <c r="EH524">
        <v>5.9942799999999997E-2</v>
      </c>
      <c r="EI524">
        <v>6.7477400000000007E-2</v>
      </c>
      <c r="EJ524">
        <v>8.0188300000000004E-2</v>
      </c>
      <c r="EK524">
        <v>8.8509299999999999E-2</v>
      </c>
      <c r="EL524">
        <v>8.3897899999999997E-2</v>
      </c>
      <c r="EM524">
        <v>8.6560799999999993E-2</v>
      </c>
      <c r="EN524">
        <v>7.8860899999999998E-2</v>
      </c>
      <c r="EO524">
        <v>7.8083799999999995E-2</v>
      </c>
      <c r="EP524">
        <v>7.31377E-2</v>
      </c>
      <c r="EQ524">
        <v>5.9399300000000002E-2</v>
      </c>
      <c r="ER524">
        <v>5.6437899999999999E-2</v>
      </c>
      <c r="ES524">
        <v>6.6154199999999996E-2</v>
      </c>
      <c r="ET524">
        <v>51.476950000000002</v>
      </c>
      <c r="EU524">
        <v>50.839669999999998</v>
      </c>
      <c r="EV524">
        <v>50.240720000000003</v>
      </c>
      <c r="EW524">
        <v>49.676319999999997</v>
      </c>
      <c r="EX524">
        <v>49.173020000000001</v>
      </c>
      <c r="EY524">
        <v>48.87547</v>
      </c>
      <c r="EZ524">
        <v>48.7029</v>
      </c>
      <c r="FA524">
        <v>49.855319999999999</v>
      </c>
      <c r="FB524">
        <v>53.265129999999999</v>
      </c>
      <c r="FC524">
        <v>56.913510000000002</v>
      </c>
      <c r="FD524">
        <v>60.043559999999999</v>
      </c>
      <c r="FE524">
        <v>62.495840000000001</v>
      </c>
      <c r="FF524">
        <v>64.454790000000003</v>
      </c>
      <c r="FG524">
        <v>65.678899999999999</v>
      </c>
      <c r="FH524">
        <v>65.92774</v>
      </c>
      <c r="FI524">
        <v>65.094700000000003</v>
      </c>
      <c r="FJ524">
        <v>62.984110000000001</v>
      </c>
      <c r="FK524">
        <v>60.301409999999997</v>
      </c>
      <c r="FL524">
        <v>58.26735</v>
      </c>
      <c r="FM524">
        <v>56.583599999999997</v>
      </c>
      <c r="FN524">
        <v>55.252989999999997</v>
      </c>
      <c r="FO524">
        <v>54.152850000000001</v>
      </c>
      <c r="FP524">
        <v>53.134459999999997</v>
      </c>
      <c r="FQ524">
        <v>52.192869999999999</v>
      </c>
      <c r="FR524">
        <v>4.4929000000000002E-3</v>
      </c>
      <c r="FS524">
        <v>5.5526999999999998E-3</v>
      </c>
      <c r="FT524">
        <v>0</v>
      </c>
    </row>
    <row r="525" spans="1:176" x14ac:dyDescent="0.2">
      <c r="A525" t="s">
        <v>1</v>
      </c>
      <c r="B525" t="s">
        <v>1</v>
      </c>
      <c r="C525" t="s">
        <v>207</v>
      </c>
      <c r="D525" t="s">
        <v>251</v>
      </c>
      <c r="E525">
        <v>25450</v>
      </c>
      <c r="F525">
        <v>1.9008890000000001</v>
      </c>
      <c r="G525">
        <v>1.8576630000000001</v>
      </c>
      <c r="H525">
        <v>1.8412219999999999</v>
      </c>
      <c r="I525">
        <v>1.841934</v>
      </c>
      <c r="J525">
        <v>1.8869670000000001</v>
      </c>
      <c r="K525">
        <v>1.9970810000000001</v>
      </c>
      <c r="L525">
        <v>2.1684410000000001</v>
      </c>
      <c r="M525">
        <v>2.3562569999999998</v>
      </c>
      <c r="N525">
        <v>2.8657819999999998</v>
      </c>
      <c r="O525">
        <v>3.1979989999999998</v>
      </c>
      <c r="P525">
        <v>3.4004699999999999</v>
      </c>
      <c r="Q525">
        <v>3.4900310000000001</v>
      </c>
      <c r="R525">
        <v>3.4576549999999999</v>
      </c>
      <c r="S525">
        <v>3.4367719999999999</v>
      </c>
      <c r="T525">
        <v>3.3956740000000001</v>
      </c>
      <c r="U525">
        <v>3.3220149999999999</v>
      </c>
      <c r="V525">
        <v>3.2938149999999999</v>
      </c>
      <c r="W525">
        <v>3.2973949999999999</v>
      </c>
      <c r="X525">
        <v>3.0424690000000001</v>
      </c>
      <c r="Y525">
        <v>2.8625039999999999</v>
      </c>
      <c r="Z525">
        <v>2.6829399999999999</v>
      </c>
      <c r="AA525">
        <v>2.4298069999999998</v>
      </c>
      <c r="AB525">
        <v>2.168415</v>
      </c>
      <c r="AC525">
        <v>2.0304600000000002</v>
      </c>
      <c r="AD525">
        <v>3.2111599999999997E-2</v>
      </c>
      <c r="AE525">
        <v>3.5998000000000002E-2</v>
      </c>
      <c r="AF525">
        <v>3.5436500000000003E-2</v>
      </c>
      <c r="AG525">
        <v>2.96907E-2</v>
      </c>
      <c r="AH525">
        <v>2.6706899999999999E-2</v>
      </c>
      <c r="AI525">
        <v>3.0518799999999999E-2</v>
      </c>
      <c r="AJ525">
        <v>3.5874499999999997E-2</v>
      </c>
      <c r="AK525">
        <v>4.8104899999999999E-2</v>
      </c>
      <c r="AL525">
        <v>5.1004000000000001E-2</v>
      </c>
      <c r="AM525">
        <v>3.80471E-2</v>
      </c>
      <c r="AN525">
        <v>3.8642099999999999E-2</v>
      </c>
      <c r="AO525">
        <v>3.8958199999999998E-2</v>
      </c>
      <c r="AP525">
        <v>4.0067999999999999E-2</v>
      </c>
      <c r="AQ525">
        <v>4.5992900000000003E-2</v>
      </c>
      <c r="AR525">
        <v>5.0965900000000001E-2</v>
      </c>
      <c r="AS525">
        <v>6.0074900000000001E-2</v>
      </c>
      <c r="AT525">
        <v>6.1185200000000002E-2</v>
      </c>
      <c r="AU525">
        <v>5.9526999999999997E-2</v>
      </c>
      <c r="AV525">
        <v>5.5795600000000001E-2</v>
      </c>
      <c r="AW525">
        <v>5.3437699999999998E-2</v>
      </c>
      <c r="AX525">
        <v>4.6346699999999998E-2</v>
      </c>
      <c r="AY525">
        <v>3.5044199999999998E-2</v>
      </c>
      <c r="AZ525">
        <v>1.99715E-2</v>
      </c>
      <c r="BA525">
        <v>2.3239300000000001E-2</v>
      </c>
      <c r="BB525">
        <v>3.7248799999999999E-2</v>
      </c>
      <c r="BC525">
        <v>4.06662E-2</v>
      </c>
      <c r="BD525">
        <v>3.99464E-2</v>
      </c>
      <c r="BE525">
        <v>3.4313700000000003E-2</v>
      </c>
      <c r="BF525">
        <v>3.1224600000000002E-2</v>
      </c>
      <c r="BG525">
        <v>3.5606699999999998E-2</v>
      </c>
      <c r="BH525">
        <v>4.1570200000000002E-2</v>
      </c>
      <c r="BI525">
        <v>5.4252099999999998E-2</v>
      </c>
      <c r="BJ525">
        <v>5.7942E-2</v>
      </c>
      <c r="BK525">
        <v>4.4913599999999998E-2</v>
      </c>
      <c r="BL525">
        <v>4.55746E-2</v>
      </c>
      <c r="BM525">
        <v>4.5810999999999998E-2</v>
      </c>
      <c r="BN525">
        <v>4.7391900000000001E-2</v>
      </c>
      <c r="BO525">
        <v>5.3524500000000003E-2</v>
      </c>
      <c r="BP525">
        <v>5.8319799999999998E-2</v>
      </c>
      <c r="BQ525">
        <v>6.7488599999999996E-2</v>
      </c>
      <c r="BR525">
        <v>6.8182800000000002E-2</v>
      </c>
      <c r="BS525">
        <v>6.6289200000000006E-2</v>
      </c>
      <c r="BT525">
        <v>6.1770100000000001E-2</v>
      </c>
      <c r="BU525">
        <v>5.9007200000000003E-2</v>
      </c>
      <c r="BV525">
        <v>5.1947100000000003E-2</v>
      </c>
      <c r="BW525">
        <v>4.0139500000000002E-2</v>
      </c>
      <c r="BX525">
        <v>2.5733499999999999E-2</v>
      </c>
      <c r="BY525">
        <v>2.9035100000000001E-2</v>
      </c>
      <c r="BZ525">
        <v>4.0806799999999997E-2</v>
      </c>
      <c r="CA525">
        <v>4.3899300000000002E-2</v>
      </c>
      <c r="CB525">
        <v>4.3069900000000001E-2</v>
      </c>
      <c r="CC525">
        <v>3.7515600000000003E-2</v>
      </c>
      <c r="CD525">
        <v>3.4353599999999998E-2</v>
      </c>
      <c r="CE525">
        <v>3.9130600000000001E-2</v>
      </c>
      <c r="CF525">
        <v>4.5515E-2</v>
      </c>
      <c r="CG525">
        <v>5.8509600000000002E-2</v>
      </c>
      <c r="CH525">
        <v>6.27471E-2</v>
      </c>
      <c r="CI525">
        <v>4.96693E-2</v>
      </c>
      <c r="CJ525">
        <v>5.0375999999999997E-2</v>
      </c>
      <c r="CK525">
        <v>5.0557199999999997E-2</v>
      </c>
      <c r="CL525">
        <v>5.2464499999999997E-2</v>
      </c>
      <c r="CM525">
        <v>5.8740800000000003E-2</v>
      </c>
      <c r="CN525">
        <v>6.3413200000000003E-2</v>
      </c>
      <c r="CO525">
        <v>7.2623199999999999E-2</v>
      </c>
      <c r="CP525">
        <v>7.3029300000000005E-2</v>
      </c>
      <c r="CQ525">
        <v>7.09727E-2</v>
      </c>
      <c r="CR525">
        <v>6.5907999999999994E-2</v>
      </c>
      <c r="CS525">
        <v>6.2864600000000007E-2</v>
      </c>
      <c r="CT525">
        <v>5.5825899999999998E-2</v>
      </c>
      <c r="CU525">
        <v>4.3668499999999999E-2</v>
      </c>
      <c r="CV525">
        <v>2.9724199999999999E-2</v>
      </c>
      <c r="CW525">
        <v>3.3049200000000001E-2</v>
      </c>
      <c r="CX525">
        <v>4.4364800000000003E-2</v>
      </c>
      <c r="CY525">
        <v>4.7132399999999998E-2</v>
      </c>
      <c r="CZ525">
        <v>4.6193499999999998E-2</v>
      </c>
      <c r="DA525">
        <v>4.0717499999999997E-2</v>
      </c>
      <c r="DB525">
        <v>3.7482500000000002E-2</v>
      </c>
      <c r="DC525">
        <v>4.2654499999999998E-2</v>
      </c>
      <c r="DD525">
        <v>4.9459799999999998E-2</v>
      </c>
      <c r="DE525">
        <v>6.2767100000000006E-2</v>
      </c>
      <c r="DF525">
        <v>6.7552299999999996E-2</v>
      </c>
      <c r="DG525">
        <v>5.4425000000000001E-2</v>
      </c>
      <c r="DH525">
        <v>5.5177400000000001E-2</v>
      </c>
      <c r="DI525">
        <v>5.53033E-2</v>
      </c>
      <c r="DJ525">
        <v>5.7536999999999998E-2</v>
      </c>
      <c r="DK525">
        <v>6.3957100000000003E-2</v>
      </c>
      <c r="DL525">
        <v>6.8506499999999998E-2</v>
      </c>
      <c r="DM525">
        <v>7.7757900000000005E-2</v>
      </c>
      <c r="DN525">
        <v>7.7875799999999995E-2</v>
      </c>
      <c r="DO525">
        <v>7.5656100000000004E-2</v>
      </c>
      <c r="DP525">
        <v>7.0045999999999997E-2</v>
      </c>
      <c r="DQ525">
        <v>6.6722100000000006E-2</v>
      </c>
      <c r="DR525">
        <v>5.9704699999999999E-2</v>
      </c>
      <c r="DS525">
        <v>4.7197599999999999E-2</v>
      </c>
      <c r="DT525">
        <v>3.3714899999999999E-2</v>
      </c>
      <c r="DU525">
        <v>3.70633E-2</v>
      </c>
      <c r="DV525">
        <v>4.9501900000000001E-2</v>
      </c>
      <c r="DW525">
        <v>5.1800600000000002E-2</v>
      </c>
      <c r="DX525">
        <v>5.0703400000000003E-2</v>
      </c>
      <c r="DY525">
        <v>4.5340499999999999E-2</v>
      </c>
      <c r="DZ525">
        <v>4.2000200000000001E-2</v>
      </c>
      <c r="EA525">
        <v>4.77425E-2</v>
      </c>
      <c r="EB525">
        <v>5.5155500000000003E-2</v>
      </c>
      <c r="EC525">
        <v>6.8914299999999998E-2</v>
      </c>
      <c r="ED525">
        <v>7.4490299999999995E-2</v>
      </c>
      <c r="EE525">
        <v>6.1291499999999999E-2</v>
      </c>
      <c r="EF525">
        <v>6.2109900000000003E-2</v>
      </c>
      <c r="EG525">
        <v>6.2156099999999999E-2</v>
      </c>
      <c r="EH525">
        <v>6.4861000000000002E-2</v>
      </c>
      <c r="EI525">
        <v>7.1488599999999999E-2</v>
      </c>
      <c r="EJ525">
        <v>7.5860499999999997E-2</v>
      </c>
      <c r="EK525">
        <v>8.51716E-2</v>
      </c>
      <c r="EL525">
        <v>8.4873400000000002E-2</v>
      </c>
      <c r="EM525">
        <v>8.24183E-2</v>
      </c>
      <c r="EN525">
        <v>7.6020500000000005E-2</v>
      </c>
      <c r="EO525">
        <v>7.2291599999999998E-2</v>
      </c>
      <c r="EP525">
        <v>6.5305100000000005E-2</v>
      </c>
      <c r="EQ525">
        <v>5.2292900000000003E-2</v>
      </c>
      <c r="ER525">
        <v>3.9476900000000002E-2</v>
      </c>
      <c r="ES525">
        <v>4.2859099999999997E-2</v>
      </c>
      <c r="ET525">
        <v>47.825699999999998</v>
      </c>
      <c r="EU525">
        <v>46.919040000000003</v>
      </c>
      <c r="EV525">
        <v>46.562069999999999</v>
      </c>
      <c r="EW525">
        <v>46.05301</v>
      </c>
      <c r="EX525">
        <v>45.698700000000002</v>
      </c>
      <c r="EY525">
        <v>45.651859999999999</v>
      </c>
      <c r="EZ525">
        <v>45.322479999999999</v>
      </c>
      <c r="FA525">
        <v>46.418970000000002</v>
      </c>
      <c r="FB525">
        <v>50.252560000000003</v>
      </c>
      <c r="FC525">
        <v>53.582639999999998</v>
      </c>
      <c r="FD525">
        <v>56.959960000000002</v>
      </c>
      <c r="FE525">
        <v>58.955869999999997</v>
      </c>
      <c r="FF525">
        <v>59.429470000000002</v>
      </c>
      <c r="FG525">
        <v>59.627409999999998</v>
      </c>
      <c r="FH525">
        <v>59.022320000000001</v>
      </c>
      <c r="FI525">
        <v>58.407539999999997</v>
      </c>
      <c r="FJ525">
        <v>57.012949999999996</v>
      </c>
      <c r="FK525">
        <v>55.610590000000002</v>
      </c>
      <c r="FL525">
        <v>54.882750000000001</v>
      </c>
      <c r="FM525">
        <v>54.217590000000001</v>
      </c>
      <c r="FN525">
        <v>53.38937</v>
      </c>
      <c r="FO525">
        <v>52.946660000000001</v>
      </c>
      <c r="FP525">
        <v>52.096049999999998</v>
      </c>
      <c r="FQ525">
        <v>51.493720000000003</v>
      </c>
      <c r="FR525">
        <v>4.4929000000000002E-3</v>
      </c>
      <c r="FS525">
        <v>5.5526999999999998E-3</v>
      </c>
      <c r="FT525">
        <v>0</v>
      </c>
    </row>
    <row r="526" spans="1:176" x14ac:dyDescent="0.2">
      <c r="A526" t="s">
        <v>1</v>
      </c>
      <c r="B526" t="s">
        <v>1</v>
      </c>
      <c r="C526" t="s">
        <v>207</v>
      </c>
      <c r="D526" t="s">
        <v>247</v>
      </c>
      <c r="E526">
        <v>25450</v>
      </c>
      <c r="F526">
        <v>1.9635940000000001</v>
      </c>
      <c r="G526">
        <v>1.9183650000000001</v>
      </c>
      <c r="H526">
        <v>1.869173</v>
      </c>
      <c r="I526">
        <v>1.8632820000000001</v>
      </c>
      <c r="J526">
        <v>1.877937</v>
      </c>
      <c r="K526">
        <v>1.964626</v>
      </c>
      <c r="L526">
        <v>2.165778</v>
      </c>
      <c r="M526">
        <v>2.3572649999999999</v>
      </c>
      <c r="N526">
        <v>2.781571</v>
      </c>
      <c r="O526">
        <v>3.1314419999999998</v>
      </c>
      <c r="P526">
        <v>3.4039920000000001</v>
      </c>
      <c r="Q526">
        <v>3.5838700000000001</v>
      </c>
      <c r="R526">
        <v>3.6376849999999998</v>
      </c>
      <c r="S526">
        <v>3.716615</v>
      </c>
      <c r="T526">
        <v>3.7860109999999998</v>
      </c>
      <c r="U526">
        <v>3.7471390000000002</v>
      </c>
      <c r="V526">
        <v>3.6275460000000002</v>
      </c>
      <c r="W526">
        <v>3.280821</v>
      </c>
      <c r="X526">
        <v>3.0822029999999998</v>
      </c>
      <c r="Y526">
        <v>3.0200260000000001</v>
      </c>
      <c r="Z526">
        <v>2.8398310000000002</v>
      </c>
      <c r="AA526">
        <v>2.5686770000000001</v>
      </c>
      <c r="AB526">
        <v>2.2886760000000002</v>
      </c>
      <c r="AC526">
        <v>2.118824</v>
      </c>
      <c r="AD526">
        <v>3.1511999999999998E-2</v>
      </c>
      <c r="AE526">
        <v>4.1560300000000001E-2</v>
      </c>
      <c r="AF526">
        <v>3.3699199999999999E-2</v>
      </c>
      <c r="AG526">
        <v>3.2240400000000002E-2</v>
      </c>
      <c r="AH526">
        <v>2.0553600000000002E-2</v>
      </c>
      <c r="AI526">
        <v>1.57885E-2</v>
      </c>
      <c r="AJ526">
        <v>3.8407299999999998E-2</v>
      </c>
      <c r="AK526">
        <v>4.13677E-2</v>
      </c>
      <c r="AL526">
        <v>6.6849599999999995E-2</v>
      </c>
      <c r="AM526">
        <v>4.7895300000000002E-2</v>
      </c>
      <c r="AN526">
        <v>3.7470799999999999E-2</v>
      </c>
      <c r="AO526">
        <v>3.6707700000000003E-2</v>
      </c>
      <c r="AP526">
        <v>3.3158800000000002E-2</v>
      </c>
      <c r="AQ526">
        <v>4.2224299999999999E-2</v>
      </c>
      <c r="AR526">
        <v>5.1961899999999998E-2</v>
      </c>
      <c r="AS526">
        <v>5.1242900000000001E-2</v>
      </c>
      <c r="AT526">
        <v>2.95026E-2</v>
      </c>
      <c r="AU526">
        <v>1.8041399999999999E-2</v>
      </c>
      <c r="AV526">
        <v>2.0703200000000001E-2</v>
      </c>
      <c r="AW526">
        <v>3.9649400000000001E-2</v>
      </c>
      <c r="AX526">
        <v>4.3286600000000001E-2</v>
      </c>
      <c r="AY526">
        <v>2.9900599999999999E-2</v>
      </c>
      <c r="AZ526">
        <v>3.45665E-2</v>
      </c>
      <c r="BA526">
        <v>4.4017100000000003E-2</v>
      </c>
      <c r="BB526">
        <v>3.9776100000000002E-2</v>
      </c>
      <c r="BC526">
        <v>4.9370799999999999E-2</v>
      </c>
      <c r="BD526">
        <v>4.1366699999999999E-2</v>
      </c>
      <c r="BE526">
        <v>3.96812E-2</v>
      </c>
      <c r="BF526">
        <v>2.8043100000000001E-2</v>
      </c>
      <c r="BG526">
        <v>2.3481499999999999E-2</v>
      </c>
      <c r="BH526">
        <v>4.71911E-2</v>
      </c>
      <c r="BI526">
        <v>5.1751499999999999E-2</v>
      </c>
      <c r="BJ526">
        <v>7.8573900000000002E-2</v>
      </c>
      <c r="BK526">
        <v>5.9634699999999999E-2</v>
      </c>
      <c r="BL526">
        <v>4.9748599999999997E-2</v>
      </c>
      <c r="BM526">
        <v>4.9304000000000001E-2</v>
      </c>
      <c r="BN526">
        <v>4.6615299999999998E-2</v>
      </c>
      <c r="BO526">
        <v>5.6553300000000001E-2</v>
      </c>
      <c r="BP526">
        <v>6.6566799999999995E-2</v>
      </c>
      <c r="BQ526">
        <v>6.50062E-2</v>
      </c>
      <c r="BR526">
        <v>4.3147600000000001E-2</v>
      </c>
      <c r="BS526">
        <v>3.0037899999999999E-2</v>
      </c>
      <c r="BT526">
        <v>3.2666100000000003E-2</v>
      </c>
      <c r="BU526">
        <v>4.96249E-2</v>
      </c>
      <c r="BV526">
        <v>5.26854E-2</v>
      </c>
      <c r="BW526">
        <v>3.8788900000000001E-2</v>
      </c>
      <c r="BX526">
        <v>4.2817099999999997E-2</v>
      </c>
      <c r="BY526">
        <v>5.26019E-2</v>
      </c>
      <c r="BZ526">
        <v>4.54998E-2</v>
      </c>
      <c r="CA526">
        <v>5.4780200000000001E-2</v>
      </c>
      <c r="CB526">
        <v>4.6677099999999999E-2</v>
      </c>
      <c r="CC526">
        <v>4.4834699999999998E-2</v>
      </c>
      <c r="CD526">
        <v>3.3230200000000001E-2</v>
      </c>
      <c r="CE526">
        <v>2.8809700000000001E-2</v>
      </c>
      <c r="CF526">
        <v>5.3274700000000001E-2</v>
      </c>
      <c r="CG526">
        <v>5.8943200000000001E-2</v>
      </c>
      <c r="CH526">
        <v>8.6693999999999993E-2</v>
      </c>
      <c r="CI526">
        <v>6.7765400000000003E-2</v>
      </c>
      <c r="CJ526">
        <v>5.8252199999999997E-2</v>
      </c>
      <c r="CK526">
        <v>5.8028200000000002E-2</v>
      </c>
      <c r="CL526">
        <v>5.5935100000000001E-2</v>
      </c>
      <c r="CM526">
        <v>6.6477599999999998E-2</v>
      </c>
      <c r="CN526">
        <v>7.6682200000000006E-2</v>
      </c>
      <c r="CO526">
        <v>7.4538599999999997E-2</v>
      </c>
      <c r="CP526">
        <v>5.2598100000000002E-2</v>
      </c>
      <c r="CQ526">
        <v>3.8346600000000002E-2</v>
      </c>
      <c r="CR526">
        <v>4.0951599999999998E-2</v>
      </c>
      <c r="CS526">
        <v>5.6533899999999998E-2</v>
      </c>
      <c r="CT526">
        <v>5.9194999999999998E-2</v>
      </c>
      <c r="CU526">
        <v>4.4944999999999999E-2</v>
      </c>
      <c r="CV526">
        <v>4.8531499999999998E-2</v>
      </c>
      <c r="CW526">
        <v>5.8547700000000001E-2</v>
      </c>
      <c r="CX526">
        <v>5.1223499999999998E-2</v>
      </c>
      <c r="CY526">
        <v>6.0189699999999999E-2</v>
      </c>
      <c r="CZ526">
        <v>5.1987600000000002E-2</v>
      </c>
      <c r="DA526">
        <v>4.9988100000000001E-2</v>
      </c>
      <c r="DB526">
        <v>3.8417399999999997E-2</v>
      </c>
      <c r="DC526">
        <v>3.4137800000000003E-2</v>
      </c>
      <c r="DD526">
        <v>5.9358300000000003E-2</v>
      </c>
      <c r="DE526">
        <v>6.6134999999999999E-2</v>
      </c>
      <c r="DF526">
        <v>9.4814200000000001E-2</v>
      </c>
      <c r="DG526">
        <v>7.5896199999999997E-2</v>
      </c>
      <c r="DH526">
        <v>6.6755800000000004E-2</v>
      </c>
      <c r="DI526">
        <v>6.6752400000000003E-2</v>
      </c>
      <c r="DJ526">
        <v>6.5254999999999994E-2</v>
      </c>
      <c r="DK526">
        <v>7.6401800000000006E-2</v>
      </c>
      <c r="DL526">
        <v>8.67975E-2</v>
      </c>
      <c r="DM526">
        <v>8.4071000000000007E-2</v>
      </c>
      <c r="DN526">
        <v>6.2048699999999998E-2</v>
      </c>
      <c r="DO526">
        <v>4.66554E-2</v>
      </c>
      <c r="DP526">
        <v>4.9237000000000003E-2</v>
      </c>
      <c r="DQ526">
        <v>6.3442899999999997E-2</v>
      </c>
      <c r="DR526">
        <v>6.5704600000000002E-2</v>
      </c>
      <c r="DS526">
        <v>5.1101000000000001E-2</v>
      </c>
      <c r="DT526">
        <v>5.4245799999999997E-2</v>
      </c>
      <c r="DU526">
        <v>6.4493599999999998E-2</v>
      </c>
      <c r="DV526">
        <v>5.9487600000000002E-2</v>
      </c>
      <c r="DW526">
        <v>6.8000199999999997E-2</v>
      </c>
      <c r="DX526">
        <v>5.9655100000000003E-2</v>
      </c>
      <c r="DY526">
        <v>5.7428899999999998E-2</v>
      </c>
      <c r="DZ526">
        <v>4.5906799999999998E-2</v>
      </c>
      <c r="EA526">
        <v>4.1830800000000001E-2</v>
      </c>
      <c r="EB526">
        <v>6.8142099999999997E-2</v>
      </c>
      <c r="EC526">
        <v>7.6518799999999998E-2</v>
      </c>
      <c r="ED526">
        <v>0.10653849999999999</v>
      </c>
      <c r="EE526">
        <v>8.7635599999999994E-2</v>
      </c>
      <c r="EF526">
        <v>7.9033599999999996E-2</v>
      </c>
      <c r="EG526">
        <v>7.9348799999999997E-2</v>
      </c>
      <c r="EH526">
        <v>7.8711400000000001E-2</v>
      </c>
      <c r="EI526">
        <v>9.07308E-2</v>
      </c>
      <c r="EJ526">
        <v>0.10140250000000001</v>
      </c>
      <c r="EK526">
        <v>9.7834299999999999E-2</v>
      </c>
      <c r="EL526">
        <v>7.5693700000000003E-2</v>
      </c>
      <c r="EM526">
        <v>5.86519E-2</v>
      </c>
      <c r="EN526">
        <v>6.1199900000000002E-2</v>
      </c>
      <c r="EO526">
        <v>7.3418399999999995E-2</v>
      </c>
      <c r="EP526">
        <v>7.5103299999999998E-2</v>
      </c>
      <c r="EQ526">
        <v>5.9989399999999998E-2</v>
      </c>
      <c r="ER526">
        <v>6.2496400000000001E-2</v>
      </c>
      <c r="ES526">
        <v>7.3078400000000002E-2</v>
      </c>
      <c r="ET526">
        <v>55.299590000000002</v>
      </c>
      <c r="EU526">
        <v>54.318129999999996</v>
      </c>
      <c r="EV526">
        <v>53.476559999999999</v>
      </c>
      <c r="EW526">
        <v>52.827800000000003</v>
      </c>
      <c r="EX526">
        <v>52.293849999999999</v>
      </c>
      <c r="EY526">
        <v>51.862960000000001</v>
      </c>
      <c r="EZ526">
        <v>51.555689999999998</v>
      </c>
      <c r="FA526">
        <v>51.6248</v>
      </c>
      <c r="FB526">
        <v>54.12406</v>
      </c>
      <c r="FC526">
        <v>57.947279999999999</v>
      </c>
      <c r="FD526">
        <v>61.384410000000003</v>
      </c>
      <c r="FE526">
        <v>64.456860000000006</v>
      </c>
      <c r="FF526">
        <v>67.027590000000004</v>
      </c>
      <c r="FG526">
        <v>69.013689999999997</v>
      </c>
      <c r="FH526">
        <v>70.281809999999993</v>
      </c>
      <c r="FI526">
        <v>70.71508</v>
      </c>
      <c r="FJ526">
        <v>69.970659999999995</v>
      </c>
      <c r="FK526">
        <v>67.884900000000002</v>
      </c>
      <c r="FL526">
        <v>64.591530000000006</v>
      </c>
      <c r="FM526">
        <v>62.003399999999999</v>
      </c>
      <c r="FN526">
        <v>60.026290000000003</v>
      </c>
      <c r="FO526">
        <v>58.42389</v>
      </c>
      <c r="FP526">
        <v>57.069989999999997</v>
      </c>
      <c r="FQ526">
        <v>55.902279999999998</v>
      </c>
      <c r="FR526">
        <v>7.6401999999999998E-3</v>
      </c>
      <c r="FS526">
        <v>9.2169999999999995E-3</v>
      </c>
      <c r="FT526">
        <v>1.3731E-2</v>
      </c>
    </row>
    <row r="527" spans="1:176" x14ac:dyDescent="0.2">
      <c r="A527" t="s">
        <v>1</v>
      </c>
      <c r="B527" t="s">
        <v>1</v>
      </c>
      <c r="C527" t="s">
        <v>207</v>
      </c>
      <c r="D527" t="s">
        <v>250</v>
      </c>
      <c r="E527">
        <v>25450</v>
      </c>
      <c r="F527">
        <v>2.0107020000000002</v>
      </c>
      <c r="G527">
        <v>1.9483170000000001</v>
      </c>
      <c r="H527">
        <v>1.895805</v>
      </c>
      <c r="I527">
        <v>1.8835740000000001</v>
      </c>
      <c r="J527">
        <v>1.8876489999999999</v>
      </c>
      <c r="K527">
        <v>1.986559</v>
      </c>
      <c r="L527">
        <v>2.1806549999999998</v>
      </c>
      <c r="M527">
        <v>2.3184849999999999</v>
      </c>
      <c r="N527">
        <v>2.8166020000000001</v>
      </c>
      <c r="O527">
        <v>3.2067679999999998</v>
      </c>
      <c r="P527">
        <v>3.5660240000000001</v>
      </c>
      <c r="Q527">
        <v>3.79799</v>
      </c>
      <c r="R527">
        <v>3.8859140000000001</v>
      </c>
      <c r="S527">
        <v>3.9906730000000001</v>
      </c>
      <c r="T527">
        <v>4.0715789999999998</v>
      </c>
      <c r="U527">
        <v>4.0329410000000001</v>
      </c>
      <c r="V527">
        <v>3.903381</v>
      </c>
      <c r="W527">
        <v>3.480658</v>
      </c>
      <c r="X527">
        <v>3.1514319999999998</v>
      </c>
      <c r="Y527">
        <v>3.1294970000000002</v>
      </c>
      <c r="Z527">
        <v>2.9268770000000002</v>
      </c>
      <c r="AA527">
        <v>2.6292580000000001</v>
      </c>
      <c r="AB527">
        <v>2.3223150000000001</v>
      </c>
      <c r="AC527">
        <v>2.1309100000000001</v>
      </c>
      <c r="AD527">
        <v>4.16944E-2</v>
      </c>
      <c r="AE527">
        <v>4.1118300000000003E-2</v>
      </c>
      <c r="AF527">
        <v>3.72737E-2</v>
      </c>
      <c r="AG527">
        <v>3.2076399999999998E-2</v>
      </c>
      <c r="AH527">
        <v>1.87774E-2</v>
      </c>
      <c r="AI527">
        <v>1.47025E-2</v>
      </c>
      <c r="AJ527">
        <v>4.3413899999999998E-2</v>
      </c>
      <c r="AK527">
        <v>4.7201E-2</v>
      </c>
      <c r="AL527">
        <v>7.7342599999999997E-2</v>
      </c>
      <c r="AM527">
        <v>4.6554900000000003E-2</v>
      </c>
      <c r="AN527">
        <v>4.8161099999999998E-2</v>
      </c>
      <c r="AO527">
        <v>5.06051E-2</v>
      </c>
      <c r="AP527">
        <v>4.9719800000000001E-2</v>
      </c>
      <c r="AQ527">
        <v>5.4726299999999999E-2</v>
      </c>
      <c r="AR527">
        <v>6.2984299999999993E-2</v>
      </c>
      <c r="AS527">
        <v>6.1395900000000003E-2</v>
      </c>
      <c r="AT527">
        <v>5.5631E-2</v>
      </c>
      <c r="AU527">
        <v>4.0916399999999999E-2</v>
      </c>
      <c r="AV527">
        <v>4.3810300000000003E-2</v>
      </c>
      <c r="AW527">
        <v>4.9786200000000003E-2</v>
      </c>
      <c r="AX527">
        <v>6.4047099999999996E-2</v>
      </c>
      <c r="AY527">
        <v>4.83805E-2</v>
      </c>
      <c r="AZ527">
        <v>5.0630500000000002E-2</v>
      </c>
      <c r="BA527">
        <v>5.0748599999999998E-2</v>
      </c>
      <c r="BB527">
        <v>4.9958500000000003E-2</v>
      </c>
      <c r="BC527">
        <v>4.8928699999999999E-2</v>
      </c>
      <c r="BD527">
        <v>4.4941200000000001E-2</v>
      </c>
      <c r="BE527">
        <v>3.9517099999999999E-2</v>
      </c>
      <c r="BF527">
        <v>2.6266899999999999E-2</v>
      </c>
      <c r="BG527">
        <v>2.2395499999999999E-2</v>
      </c>
      <c r="BH527">
        <v>5.21977E-2</v>
      </c>
      <c r="BI527">
        <v>5.7584799999999998E-2</v>
      </c>
      <c r="BJ527">
        <v>8.9066800000000002E-2</v>
      </c>
      <c r="BK527">
        <v>5.82943E-2</v>
      </c>
      <c r="BL527">
        <v>6.0438899999999997E-2</v>
      </c>
      <c r="BM527">
        <v>6.3201499999999994E-2</v>
      </c>
      <c r="BN527">
        <v>6.3176200000000002E-2</v>
      </c>
      <c r="BO527">
        <v>6.90553E-2</v>
      </c>
      <c r="BP527">
        <v>7.7589199999999997E-2</v>
      </c>
      <c r="BQ527">
        <v>7.5159100000000006E-2</v>
      </c>
      <c r="BR527">
        <v>6.9276099999999993E-2</v>
      </c>
      <c r="BS527">
        <v>5.2912899999999999E-2</v>
      </c>
      <c r="BT527">
        <v>5.5773200000000002E-2</v>
      </c>
      <c r="BU527">
        <v>5.9761700000000001E-2</v>
      </c>
      <c r="BV527">
        <v>7.3445800000000006E-2</v>
      </c>
      <c r="BW527">
        <v>5.7268899999999998E-2</v>
      </c>
      <c r="BX527">
        <v>5.8881099999999999E-2</v>
      </c>
      <c r="BY527">
        <v>5.9333400000000001E-2</v>
      </c>
      <c r="BZ527">
        <v>5.5682200000000001E-2</v>
      </c>
      <c r="CA527">
        <v>5.4338200000000003E-2</v>
      </c>
      <c r="CB527">
        <v>5.0251700000000003E-2</v>
      </c>
      <c r="CC527">
        <v>4.4670599999999998E-2</v>
      </c>
      <c r="CD527">
        <v>3.1454000000000003E-2</v>
      </c>
      <c r="CE527">
        <v>2.7723600000000001E-2</v>
      </c>
      <c r="CF527">
        <v>5.8281300000000001E-2</v>
      </c>
      <c r="CG527">
        <v>6.4776600000000004E-2</v>
      </c>
      <c r="CH527">
        <v>9.7186999999999996E-2</v>
      </c>
      <c r="CI527">
        <v>6.6424999999999998E-2</v>
      </c>
      <c r="CJ527">
        <v>6.8942500000000004E-2</v>
      </c>
      <c r="CK527">
        <v>7.1925699999999995E-2</v>
      </c>
      <c r="CL527">
        <v>7.2496099999999994E-2</v>
      </c>
      <c r="CM527">
        <v>7.8979599999999997E-2</v>
      </c>
      <c r="CN527">
        <v>8.7704599999999994E-2</v>
      </c>
      <c r="CO527">
        <v>8.4691500000000003E-2</v>
      </c>
      <c r="CP527">
        <v>7.8726599999999994E-2</v>
      </c>
      <c r="CQ527">
        <v>6.1221699999999997E-2</v>
      </c>
      <c r="CR527">
        <v>6.4058599999999993E-2</v>
      </c>
      <c r="CS527">
        <v>6.6670699999999999E-2</v>
      </c>
      <c r="CT527">
        <v>7.9955399999999996E-2</v>
      </c>
      <c r="CU527">
        <v>6.3424900000000006E-2</v>
      </c>
      <c r="CV527">
        <v>6.4595399999999997E-2</v>
      </c>
      <c r="CW527">
        <v>6.5279299999999998E-2</v>
      </c>
      <c r="CX527">
        <v>6.1405899999999999E-2</v>
      </c>
      <c r="CY527">
        <v>5.9747700000000001E-2</v>
      </c>
      <c r="CZ527">
        <v>5.5562199999999999E-2</v>
      </c>
      <c r="DA527">
        <v>4.9824E-2</v>
      </c>
      <c r="DB527">
        <v>3.6641199999999999E-2</v>
      </c>
      <c r="DC527">
        <v>3.3051799999999999E-2</v>
      </c>
      <c r="DD527">
        <v>6.4365000000000006E-2</v>
      </c>
      <c r="DE527">
        <v>7.1968400000000002E-2</v>
      </c>
      <c r="DF527">
        <v>0.1053072</v>
      </c>
      <c r="DG527">
        <v>7.4555700000000003E-2</v>
      </c>
      <c r="DH527">
        <v>7.7446100000000004E-2</v>
      </c>
      <c r="DI527">
        <v>8.0649899999999997E-2</v>
      </c>
      <c r="DJ527">
        <v>8.1816E-2</v>
      </c>
      <c r="DK527">
        <v>8.8903800000000005E-2</v>
      </c>
      <c r="DL527">
        <v>9.7819900000000001E-2</v>
      </c>
      <c r="DM527">
        <v>9.4223899999999999E-2</v>
      </c>
      <c r="DN527">
        <v>8.8177099999999994E-2</v>
      </c>
      <c r="DO527">
        <v>6.9530400000000006E-2</v>
      </c>
      <c r="DP527">
        <v>7.2344099999999995E-2</v>
      </c>
      <c r="DQ527">
        <v>7.3579699999999998E-2</v>
      </c>
      <c r="DR527">
        <v>8.6465E-2</v>
      </c>
      <c r="DS527">
        <v>6.9581000000000004E-2</v>
      </c>
      <c r="DT527">
        <v>7.0309800000000006E-2</v>
      </c>
      <c r="DU527">
        <v>7.12251E-2</v>
      </c>
      <c r="DV527">
        <v>6.9669999999999996E-2</v>
      </c>
      <c r="DW527">
        <v>6.7558099999999996E-2</v>
      </c>
      <c r="DX527">
        <v>6.3229599999999997E-2</v>
      </c>
      <c r="DY527">
        <v>5.7264799999999998E-2</v>
      </c>
      <c r="DZ527">
        <v>4.4130599999999999E-2</v>
      </c>
      <c r="EA527">
        <v>4.0744799999999998E-2</v>
      </c>
      <c r="EB527">
        <v>7.3148699999999997E-2</v>
      </c>
      <c r="EC527">
        <v>8.2352099999999998E-2</v>
      </c>
      <c r="ED527">
        <v>0.1170315</v>
      </c>
      <c r="EE527">
        <v>8.6295200000000002E-2</v>
      </c>
      <c r="EF527">
        <v>8.9723999999999998E-2</v>
      </c>
      <c r="EG527">
        <v>9.3246300000000004E-2</v>
      </c>
      <c r="EH527">
        <v>9.5272399999999993E-2</v>
      </c>
      <c r="EI527">
        <v>0.1032328</v>
      </c>
      <c r="EJ527">
        <v>0.11242489999999999</v>
      </c>
      <c r="EK527">
        <v>0.10798720000000001</v>
      </c>
      <c r="EL527">
        <v>0.1018222</v>
      </c>
      <c r="EM527">
        <v>8.1526899999999999E-2</v>
      </c>
      <c r="EN527">
        <v>8.4306900000000004E-2</v>
      </c>
      <c r="EO527">
        <v>8.3555199999999996E-2</v>
      </c>
      <c r="EP527">
        <v>9.5863799999999999E-2</v>
      </c>
      <c r="EQ527">
        <v>7.8469300000000006E-2</v>
      </c>
      <c r="ER527">
        <v>7.85603E-2</v>
      </c>
      <c r="ES527">
        <v>7.9809900000000003E-2</v>
      </c>
      <c r="ET527">
        <v>60.004429999999999</v>
      </c>
      <c r="EU527">
        <v>58.880229999999997</v>
      </c>
      <c r="EV527">
        <v>57.608649999999997</v>
      </c>
      <c r="EW527">
        <v>56.930779999999999</v>
      </c>
      <c r="EX527">
        <v>56.323149999999998</v>
      </c>
      <c r="EY527">
        <v>55.869770000000003</v>
      </c>
      <c r="EZ527">
        <v>55.589820000000003</v>
      </c>
      <c r="FA527">
        <v>55.845669999999998</v>
      </c>
      <c r="FB527">
        <v>58.461530000000003</v>
      </c>
      <c r="FC527">
        <v>62.107250000000001</v>
      </c>
      <c r="FD527">
        <v>64.428079999999994</v>
      </c>
      <c r="FE527">
        <v>66.806950000000001</v>
      </c>
      <c r="FF527">
        <v>68.439059999999998</v>
      </c>
      <c r="FG527">
        <v>70.126779999999997</v>
      </c>
      <c r="FH527">
        <v>71.7102</v>
      </c>
      <c r="FI527">
        <v>72.076300000000003</v>
      </c>
      <c r="FJ527">
        <v>71.665170000000003</v>
      </c>
      <c r="FK527">
        <v>70.310689999999994</v>
      </c>
      <c r="FL527">
        <v>67.527240000000006</v>
      </c>
      <c r="FM527">
        <v>65.034350000000003</v>
      </c>
      <c r="FN527">
        <v>63.166049999999998</v>
      </c>
      <c r="FO527">
        <v>61.313960000000002</v>
      </c>
      <c r="FP527">
        <v>60.090919999999997</v>
      </c>
      <c r="FQ527">
        <v>58.762830000000001</v>
      </c>
      <c r="FR527">
        <v>7.6401999999999998E-3</v>
      </c>
      <c r="FS527">
        <v>9.2169999999999995E-3</v>
      </c>
      <c r="FT527">
        <v>1.3731E-2</v>
      </c>
    </row>
    <row r="528" spans="1:176" x14ac:dyDescent="0.2">
      <c r="A528" t="s">
        <v>1</v>
      </c>
      <c r="B528" t="s">
        <v>1</v>
      </c>
      <c r="C528" t="s">
        <v>207</v>
      </c>
      <c r="D528" t="s">
        <v>235</v>
      </c>
      <c r="E528">
        <v>25450</v>
      </c>
      <c r="F528">
        <v>2.0926469999999999</v>
      </c>
      <c r="G528">
        <v>2.0159699999999998</v>
      </c>
      <c r="H528">
        <v>1.9614149999999999</v>
      </c>
      <c r="I528">
        <v>1.9411259999999999</v>
      </c>
      <c r="J528">
        <v>1.9621409999999999</v>
      </c>
      <c r="K528">
        <v>2.0560529999999999</v>
      </c>
      <c r="L528">
        <v>2.250353</v>
      </c>
      <c r="M528">
        <v>2.4308130000000001</v>
      </c>
      <c r="N528">
        <v>2.9637380000000002</v>
      </c>
      <c r="O528">
        <v>3.4264169999999998</v>
      </c>
      <c r="P528">
        <v>3.8293789999999999</v>
      </c>
      <c r="Q528">
        <v>4.1397019999999998</v>
      </c>
      <c r="R528">
        <v>4.3031050000000004</v>
      </c>
      <c r="S528">
        <v>4.4495740000000001</v>
      </c>
      <c r="T528">
        <v>4.5560960000000001</v>
      </c>
      <c r="U528">
        <v>4.5155130000000003</v>
      </c>
      <c r="V528">
        <v>4.3776120000000001</v>
      </c>
      <c r="W528">
        <v>3.9217149999999998</v>
      </c>
      <c r="X528">
        <v>3.4643579999999998</v>
      </c>
      <c r="Y528">
        <v>3.3269959999999998</v>
      </c>
      <c r="Z528">
        <v>3.1550929999999999</v>
      </c>
      <c r="AA528">
        <v>2.8136480000000001</v>
      </c>
      <c r="AB528">
        <v>2.4714719999999999</v>
      </c>
      <c r="AC528">
        <v>2.2596810000000001</v>
      </c>
      <c r="AD528">
        <v>5.3340499999999999E-2</v>
      </c>
      <c r="AE528">
        <v>5.2113300000000001E-2</v>
      </c>
      <c r="AF528">
        <v>4.78086E-2</v>
      </c>
      <c r="AG528">
        <v>4.1270000000000001E-2</v>
      </c>
      <c r="AH528">
        <v>2.9451000000000001E-2</v>
      </c>
      <c r="AI528">
        <v>2.4927999999999999E-2</v>
      </c>
      <c r="AJ528">
        <v>4.8031499999999998E-2</v>
      </c>
      <c r="AK528">
        <v>5.7672599999999997E-2</v>
      </c>
      <c r="AL528">
        <v>8.8633100000000006E-2</v>
      </c>
      <c r="AM528">
        <v>7.7264399999999997E-2</v>
      </c>
      <c r="AN528">
        <v>7.1194099999999996E-2</v>
      </c>
      <c r="AO528">
        <v>7.4356699999999998E-2</v>
      </c>
      <c r="AP528">
        <v>8.2914299999999996E-2</v>
      </c>
      <c r="AQ528">
        <v>8.9046600000000004E-2</v>
      </c>
      <c r="AR528">
        <v>9.3518299999999999E-2</v>
      </c>
      <c r="AS528">
        <v>8.6616899999999997E-2</v>
      </c>
      <c r="AT528">
        <v>7.6732499999999995E-2</v>
      </c>
      <c r="AU528">
        <v>5.7946299999999999E-2</v>
      </c>
      <c r="AV528">
        <v>6.3991699999999999E-2</v>
      </c>
      <c r="AW528">
        <v>6.6657900000000006E-2</v>
      </c>
      <c r="AX528">
        <v>7.4535699999999996E-2</v>
      </c>
      <c r="AY528">
        <v>5.7118099999999998E-2</v>
      </c>
      <c r="AZ528">
        <v>6.0610999999999998E-2</v>
      </c>
      <c r="BA528">
        <v>5.8829300000000001E-2</v>
      </c>
      <c r="BB528">
        <v>6.1604600000000002E-2</v>
      </c>
      <c r="BC528">
        <v>5.9923799999999999E-2</v>
      </c>
      <c r="BD528">
        <v>5.54761E-2</v>
      </c>
      <c r="BE528">
        <v>4.8710700000000003E-2</v>
      </c>
      <c r="BF528">
        <v>3.6940500000000001E-2</v>
      </c>
      <c r="BG528">
        <v>3.2620999999999997E-2</v>
      </c>
      <c r="BH528">
        <v>5.6815299999999999E-2</v>
      </c>
      <c r="BI528">
        <v>6.8056400000000003E-2</v>
      </c>
      <c r="BJ528">
        <v>0.1003574</v>
      </c>
      <c r="BK528">
        <v>8.9003899999999997E-2</v>
      </c>
      <c r="BL528">
        <v>8.3471900000000002E-2</v>
      </c>
      <c r="BM528">
        <v>8.6953000000000003E-2</v>
      </c>
      <c r="BN528">
        <v>9.6370700000000004E-2</v>
      </c>
      <c r="BO528">
        <v>0.1033756</v>
      </c>
      <c r="BP528">
        <v>0.1081232</v>
      </c>
      <c r="BQ528">
        <v>0.1003802</v>
      </c>
      <c r="BR528">
        <v>9.0377600000000002E-2</v>
      </c>
      <c r="BS528">
        <v>6.9942799999999999E-2</v>
      </c>
      <c r="BT528">
        <v>7.5954599999999997E-2</v>
      </c>
      <c r="BU528">
        <v>7.6633400000000004E-2</v>
      </c>
      <c r="BV528">
        <v>8.3934499999999995E-2</v>
      </c>
      <c r="BW528">
        <v>6.6006499999999996E-2</v>
      </c>
      <c r="BX528">
        <v>6.8861599999999995E-2</v>
      </c>
      <c r="BY528">
        <v>6.7414100000000005E-2</v>
      </c>
      <c r="BZ528">
        <v>6.7328200000000005E-2</v>
      </c>
      <c r="CA528">
        <v>6.5333299999999997E-2</v>
      </c>
      <c r="CB528">
        <v>6.0786600000000003E-2</v>
      </c>
      <c r="CC528">
        <v>5.3864200000000001E-2</v>
      </c>
      <c r="CD528">
        <v>4.2127600000000001E-2</v>
      </c>
      <c r="CE528">
        <v>3.7949099999999999E-2</v>
      </c>
      <c r="CF528">
        <v>6.2898899999999994E-2</v>
      </c>
      <c r="CG528">
        <v>7.5248099999999998E-2</v>
      </c>
      <c r="CH528">
        <v>0.1084775</v>
      </c>
      <c r="CI528">
        <v>9.7134600000000001E-2</v>
      </c>
      <c r="CJ528">
        <v>9.1975500000000002E-2</v>
      </c>
      <c r="CK528">
        <v>9.5677200000000004E-2</v>
      </c>
      <c r="CL528">
        <v>0.1056906</v>
      </c>
      <c r="CM528">
        <v>0.1132999</v>
      </c>
      <c r="CN528">
        <v>0.1182386</v>
      </c>
      <c r="CO528">
        <v>0.1099126</v>
      </c>
      <c r="CP528">
        <v>9.9828100000000003E-2</v>
      </c>
      <c r="CQ528">
        <v>7.8251500000000002E-2</v>
      </c>
      <c r="CR528">
        <v>8.4240099999999998E-2</v>
      </c>
      <c r="CS528">
        <v>8.3542400000000003E-2</v>
      </c>
      <c r="CT528">
        <v>9.0444099999999999E-2</v>
      </c>
      <c r="CU528">
        <v>7.2162500000000004E-2</v>
      </c>
      <c r="CV528">
        <v>7.4575900000000001E-2</v>
      </c>
      <c r="CW528">
        <v>7.3359999999999995E-2</v>
      </c>
      <c r="CX528">
        <v>7.3051900000000003E-2</v>
      </c>
      <c r="CY528">
        <v>7.0742700000000006E-2</v>
      </c>
      <c r="CZ528">
        <v>6.6097100000000006E-2</v>
      </c>
      <c r="DA528">
        <v>5.9017699999999999E-2</v>
      </c>
      <c r="DB528">
        <v>4.7314799999999997E-2</v>
      </c>
      <c r="DC528">
        <v>4.3277200000000002E-2</v>
      </c>
      <c r="DD528">
        <v>6.8982500000000002E-2</v>
      </c>
      <c r="DE528">
        <v>8.2439899999999997E-2</v>
      </c>
      <c r="DF528">
        <v>0.1165977</v>
      </c>
      <c r="DG528">
        <v>0.10526530000000001</v>
      </c>
      <c r="DH528">
        <v>0.1004791</v>
      </c>
      <c r="DI528">
        <v>0.10440149999999999</v>
      </c>
      <c r="DJ528">
        <v>0.1150105</v>
      </c>
      <c r="DK528">
        <v>0.1232241</v>
      </c>
      <c r="DL528">
        <v>0.12835389999999999</v>
      </c>
      <c r="DM528">
        <v>0.119445</v>
      </c>
      <c r="DN528">
        <v>0.1092786</v>
      </c>
      <c r="DO528">
        <v>8.6560200000000004E-2</v>
      </c>
      <c r="DP528">
        <v>9.2525499999999997E-2</v>
      </c>
      <c r="DQ528">
        <v>9.0451400000000001E-2</v>
      </c>
      <c r="DR528">
        <v>9.6953700000000004E-2</v>
      </c>
      <c r="DS528">
        <v>7.8318600000000002E-2</v>
      </c>
      <c r="DT528">
        <v>8.0290299999999995E-2</v>
      </c>
      <c r="DU528">
        <v>7.9305799999999996E-2</v>
      </c>
      <c r="DV528">
        <v>8.1315999999999999E-2</v>
      </c>
      <c r="DW528">
        <v>7.8553200000000004E-2</v>
      </c>
      <c r="DX528">
        <v>7.3764499999999997E-2</v>
      </c>
      <c r="DY528">
        <v>6.6458400000000001E-2</v>
      </c>
      <c r="DZ528">
        <v>5.4804199999999997E-2</v>
      </c>
      <c r="EA528">
        <v>5.09702E-2</v>
      </c>
      <c r="EB528">
        <v>7.7766299999999997E-2</v>
      </c>
      <c r="EC528">
        <v>9.2823699999999995E-2</v>
      </c>
      <c r="ED528">
        <v>0.12832199999999999</v>
      </c>
      <c r="EE528">
        <v>0.1170047</v>
      </c>
      <c r="EF528">
        <v>0.112757</v>
      </c>
      <c r="EG528">
        <v>0.1169978</v>
      </c>
      <c r="EH528">
        <v>0.12846689999999999</v>
      </c>
      <c r="EI528">
        <v>0.13755310000000001</v>
      </c>
      <c r="EJ528">
        <v>0.1429589</v>
      </c>
      <c r="EK528">
        <v>0.1332082</v>
      </c>
      <c r="EL528">
        <v>0.12292359999999999</v>
      </c>
      <c r="EM528">
        <v>9.8556699999999997E-2</v>
      </c>
      <c r="EN528">
        <v>0.1044884</v>
      </c>
      <c r="EO528">
        <v>0.1004269</v>
      </c>
      <c r="EP528">
        <v>0.1063525</v>
      </c>
      <c r="EQ528">
        <v>8.7206900000000004E-2</v>
      </c>
      <c r="ER528">
        <v>8.8540800000000003E-2</v>
      </c>
      <c r="ES528">
        <v>8.7890599999999999E-2</v>
      </c>
      <c r="ET528">
        <v>64.293289999999999</v>
      </c>
      <c r="EU528">
        <v>63.508270000000003</v>
      </c>
      <c r="EV528">
        <v>62.773040000000002</v>
      </c>
      <c r="EW528">
        <v>62.157969999999999</v>
      </c>
      <c r="EX528">
        <v>61.672719999999998</v>
      </c>
      <c r="EY528">
        <v>61.216830000000002</v>
      </c>
      <c r="EZ528">
        <v>60.874960000000002</v>
      </c>
      <c r="FA528">
        <v>61.289920000000002</v>
      </c>
      <c r="FB528">
        <v>63.431930000000001</v>
      </c>
      <c r="FC528">
        <v>66.17259</v>
      </c>
      <c r="FD528">
        <v>69.299310000000006</v>
      </c>
      <c r="FE528">
        <v>72.249570000000006</v>
      </c>
      <c r="FF528">
        <v>74.889139999999998</v>
      </c>
      <c r="FG528">
        <v>77.019229999999993</v>
      </c>
      <c r="FH528">
        <v>78.302359999999993</v>
      </c>
      <c r="FI528">
        <v>78.596909999999994</v>
      </c>
      <c r="FJ528">
        <v>77.918610000000001</v>
      </c>
      <c r="FK528">
        <v>76.379729999999995</v>
      </c>
      <c r="FL528">
        <v>73.661670000000001</v>
      </c>
      <c r="FM528">
        <v>70.647909999999996</v>
      </c>
      <c r="FN528">
        <v>68.615089999999995</v>
      </c>
      <c r="FO528">
        <v>67.116460000000004</v>
      </c>
      <c r="FP528">
        <v>65.914019999999994</v>
      </c>
      <c r="FQ528">
        <v>64.935419999999993</v>
      </c>
      <c r="FR528">
        <v>7.6401999999999998E-3</v>
      </c>
      <c r="FS528">
        <v>9.2169999999999995E-3</v>
      </c>
      <c r="FT528">
        <v>1.3731E-2</v>
      </c>
    </row>
    <row r="529" spans="1:176" x14ac:dyDescent="0.2">
      <c r="A529" t="s">
        <v>1</v>
      </c>
      <c r="B529" t="s">
        <v>1</v>
      </c>
      <c r="C529" t="s">
        <v>207</v>
      </c>
      <c r="D529" t="s">
        <v>246</v>
      </c>
      <c r="E529">
        <v>25450</v>
      </c>
      <c r="F529">
        <v>2.157524</v>
      </c>
      <c r="G529">
        <v>2.060937</v>
      </c>
      <c r="H529">
        <v>2.0004599999999999</v>
      </c>
      <c r="I529">
        <v>1.9670350000000001</v>
      </c>
      <c r="J529">
        <v>1.9768650000000001</v>
      </c>
      <c r="K529">
        <v>2.0758269999999999</v>
      </c>
      <c r="L529">
        <v>2.2449819999999998</v>
      </c>
      <c r="M529">
        <v>2.4284880000000002</v>
      </c>
      <c r="N529">
        <v>2.9858090000000002</v>
      </c>
      <c r="O529">
        <v>3.5138569999999998</v>
      </c>
      <c r="P529">
        <v>3.9714079999999998</v>
      </c>
      <c r="Q529">
        <v>4.3475950000000001</v>
      </c>
      <c r="R529">
        <v>4.5478690000000004</v>
      </c>
      <c r="S529">
        <v>4.7157689999999999</v>
      </c>
      <c r="T529">
        <v>4.8289590000000002</v>
      </c>
      <c r="U529">
        <v>4.7677500000000004</v>
      </c>
      <c r="V529">
        <v>4.6182030000000003</v>
      </c>
      <c r="W529">
        <v>4.2004720000000004</v>
      </c>
      <c r="X529">
        <v>3.7583350000000002</v>
      </c>
      <c r="Y529">
        <v>3.5933329999999999</v>
      </c>
      <c r="Z529">
        <v>3.4150429999999998</v>
      </c>
      <c r="AA529">
        <v>3.0778789999999998</v>
      </c>
      <c r="AB529">
        <v>2.6859799999999998</v>
      </c>
      <c r="AC529">
        <v>2.418755</v>
      </c>
      <c r="AD529">
        <v>5.8428000000000001E-2</v>
      </c>
      <c r="AE529">
        <v>5.7247100000000002E-2</v>
      </c>
      <c r="AF529">
        <v>5.2444400000000002E-2</v>
      </c>
      <c r="AG529">
        <v>4.5609200000000003E-2</v>
      </c>
      <c r="AH529">
        <v>3.5238699999999998E-2</v>
      </c>
      <c r="AI529">
        <v>2.9822100000000001E-2</v>
      </c>
      <c r="AJ529">
        <v>4.9697199999999997E-2</v>
      </c>
      <c r="AK529">
        <v>6.2012600000000001E-2</v>
      </c>
      <c r="AL529">
        <v>9.3433000000000002E-2</v>
      </c>
      <c r="AM529">
        <v>9.2660999999999993E-2</v>
      </c>
      <c r="AN529">
        <v>8.3634200000000006E-2</v>
      </c>
      <c r="AO529">
        <v>8.7188199999999993E-2</v>
      </c>
      <c r="AP529">
        <v>9.9871799999999997E-2</v>
      </c>
      <c r="AQ529">
        <v>0.10651620000000001</v>
      </c>
      <c r="AR529">
        <v>0.1092335</v>
      </c>
      <c r="AS529">
        <v>0.10002419999999999</v>
      </c>
      <c r="AT529">
        <v>8.6598599999999998E-2</v>
      </c>
      <c r="AU529">
        <v>6.6070900000000002E-2</v>
      </c>
      <c r="AV529">
        <v>7.2853799999999996E-2</v>
      </c>
      <c r="AW529">
        <v>7.4930399999999994E-2</v>
      </c>
      <c r="AX529">
        <v>7.8150600000000001E-2</v>
      </c>
      <c r="AY529">
        <v>6.0595599999999999E-2</v>
      </c>
      <c r="AZ529">
        <v>6.5093300000000007E-2</v>
      </c>
      <c r="BA529">
        <v>6.2986899999999998E-2</v>
      </c>
      <c r="BB529">
        <v>6.6692100000000004E-2</v>
      </c>
      <c r="BC529">
        <v>6.5057599999999993E-2</v>
      </c>
      <c r="BD529">
        <v>6.01118E-2</v>
      </c>
      <c r="BE529">
        <v>5.305E-2</v>
      </c>
      <c r="BF529">
        <v>4.2728200000000001E-2</v>
      </c>
      <c r="BG529">
        <v>3.7515100000000003E-2</v>
      </c>
      <c r="BH529">
        <v>5.8480999999999998E-2</v>
      </c>
      <c r="BI529">
        <v>7.23964E-2</v>
      </c>
      <c r="BJ529">
        <v>0.1051573</v>
      </c>
      <c r="BK529">
        <v>0.1044004</v>
      </c>
      <c r="BL529">
        <v>9.59121E-2</v>
      </c>
      <c r="BM529">
        <v>9.9784499999999998E-2</v>
      </c>
      <c r="BN529">
        <v>0.1133282</v>
      </c>
      <c r="BO529">
        <v>0.1208453</v>
      </c>
      <c r="BP529">
        <v>0.1238384</v>
      </c>
      <c r="BQ529">
        <v>0.1137875</v>
      </c>
      <c r="BR529">
        <v>0.1002436</v>
      </c>
      <c r="BS529">
        <v>7.8067399999999995E-2</v>
      </c>
      <c r="BT529">
        <v>8.4816600000000006E-2</v>
      </c>
      <c r="BU529">
        <v>8.4905900000000006E-2</v>
      </c>
      <c r="BV529">
        <v>8.7549399999999999E-2</v>
      </c>
      <c r="BW529">
        <v>6.9483900000000001E-2</v>
      </c>
      <c r="BX529">
        <v>7.3343900000000004E-2</v>
      </c>
      <c r="BY529">
        <v>7.1571800000000005E-2</v>
      </c>
      <c r="BZ529">
        <v>7.2415800000000002E-2</v>
      </c>
      <c r="CA529">
        <v>7.0467000000000002E-2</v>
      </c>
      <c r="CB529">
        <v>6.5422300000000003E-2</v>
      </c>
      <c r="CC529">
        <v>5.8203499999999998E-2</v>
      </c>
      <c r="CD529">
        <v>4.7915300000000001E-2</v>
      </c>
      <c r="CE529">
        <v>4.2843199999999998E-2</v>
      </c>
      <c r="CF529">
        <v>6.45646E-2</v>
      </c>
      <c r="CG529">
        <v>7.9588199999999998E-2</v>
      </c>
      <c r="CH529">
        <v>0.1132775</v>
      </c>
      <c r="CI529">
        <v>0.1125311</v>
      </c>
      <c r="CJ529">
        <v>0.1044157</v>
      </c>
      <c r="CK529">
        <v>0.1085087</v>
      </c>
      <c r="CL529">
        <v>0.1226481</v>
      </c>
      <c r="CM529">
        <v>0.13076950000000001</v>
      </c>
      <c r="CN529">
        <v>0.13395380000000001</v>
      </c>
      <c r="CO529">
        <v>0.1233199</v>
      </c>
      <c r="CP529">
        <v>0.10969420000000001</v>
      </c>
      <c r="CQ529">
        <v>8.6376099999999997E-2</v>
      </c>
      <c r="CR529">
        <v>9.3102099999999993E-2</v>
      </c>
      <c r="CS529">
        <v>9.1814900000000005E-2</v>
      </c>
      <c r="CT529">
        <v>9.4059000000000004E-2</v>
      </c>
      <c r="CU529">
        <v>7.5639999999999999E-2</v>
      </c>
      <c r="CV529">
        <v>7.9058299999999998E-2</v>
      </c>
      <c r="CW529">
        <v>7.7517600000000006E-2</v>
      </c>
      <c r="CX529">
        <v>7.8139500000000001E-2</v>
      </c>
      <c r="CY529">
        <v>7.58765E-2</v>
      </c>
      <c r="CZ529">
        <v>7.0732799999999998E-2</v>
      </c>
      <c r="DA529">
        <v>6.3356899999999994E-2</v>
      </c>
      <c r="DB529">
        <v>5.3102499999999997E-2</v>
      </c>
      <c r="DC529">
        <v>4.8171400000000003E-2</v>
      </c>
      <c r="DD529">
        <v>7.0648199999999994E-2</v>
      </c>
      <c r="DE529">
        <v>8.6779999999999996E-2</v>
      </c>
      <c r="DF529">
        <v>0.1213977</v>
      </c>
      <c r="DG529">
        <v>0.1206618</v>
      </c>
      <c r="DH529">
        <v>0.1129193</v>
      </c>
      <c r="DI529">
        <v>0.1172329</v>
      </c>
      <c r="DJ529">
        <v>0.131968</v>
      </c>
      <c r="DK529">
        <v>0.14069380000000001</v>
      </c>
      <c r="DL529">
        <v>0.14406920000000001</v>
      </c>
      <c r="DM529">
        <v>0.13285230000000001</v>
      </c>
      <c r="DN529">
        <v>0.11914470000000001</v>
      </c>
      <c r="DO529">
        <v>9.4684900000000002E-2</v>
      </c>
      <c r="DP529">
        <v>0.10138750000000001</v>
      </c>
      <c r="DQ529">
        <v>9.8723900000000003E-2</v>
      </c>
      <c r="DR529">
        <v>0.10056850000000001</v>
      </c>
      <c r="DS529">
        <v>8.1795999999999994E-2</v>
      </c>
      <c r="DT529">
        <v>8.4772600000000004E-2</v>
      </c>
      <c r="DU529">
        <v>8.3463399999999993E-2</v>
      </c>
      <c r="DV529">
        <v>8.6403599999999997E-2</v>
      </c>
      <c r="DW529">
        <v>8.3686999999999998E-2</v>
      </c>
      <c r="DX529">
        <v>7.8400200000000003E-2</v>
      </c>
      <c r="DY529">
        <v>7.0797700000000005E-2</v>
      </c>
      <c r="DZ529">
        <v>6.0591899999999997E-2</v>
      </c>
      <c r="EA529">
        <v>5.5864400000000002E-2</v>
      </c>
      <c r="EB529">
        <v>7.9432000000000003E-2</v>
      </c>
      <c r="EC529">
        <v>9.7163799999999995E-2</v>
      </c>
      <c r="ED529">
        <v>0.13312189999999999</v>
      </c>
      <c r="EE529">
        <v>0.1324013</v>
      </c>
      <c r="EF529">
        <v>0.12519710000000001</v>
      </c>
      <c r="EG529">
        <v>0.12982930000000001</v>
      </c>
      <c r="EH529">
        <v>0.14542440000000001</v>
      </c>
      <c r="EI529">
        <v>0.15502279999999999</v>
      </c>
      <c r="EJ529">
        <v>0.15867410000000001</v>
      </c>
      <c r="EK529">
        <v>0.14661550000000001</v>
      </c>
      <c r="EL529">
        <v>0.13278970000000001</v>
      </c>
      <c r="EM529">
        <v>0.1066814</v>
      </c>
      <c r="EN529">
        <v>0.1133504</v>
      </c>
      <c r="EO529">
        <v>0.1086994</v>
      </c>
      <c r="EP529">
        <v>0.1099673</v>
      </c>
      <c r="EQ529">
        <v>9.0684399999999998E-2</v>
      </c>
      <c r="ER529">
        <v>9.30232E-2</v>
      </c>
      <c r="ES529">
        <v>9.20483E-2</v>
      </c>
      <c r="ET529">
        <v>64.710120000000003</v>
      </c>
      <c r="EU529">
        <v>63.854779999999998</v>
      </c>
      <c r="EV529">
        <v>62.890779999999999</v>
      </c>
      <c r="EW529">
        <v>62.00723</v>
      </c>
      <c r="EX529">
        <v>61.423499999999997</v>
      </c>
      <c r="EY529">
        <v>60.77769</v>
      </c>
      <c r="EZ529">
        <v>60.170389999999998</v>
      </c>
      <c r="FA529">
        <v>60.8979</v>
      </c>
      <c r="FB529">
        <v>63.721409999999999</v>
      </c>
      <c r="FC529">
        <v>67.587469999999996</v>
      </c>
      <c r="FD529">
        <v>72.03443</v>
      </c>
      <c r="FE529">
        <v>76.106769999999997</v>
      </c>
      <c r="FF529">
        <v>79.216639999999998</v>
      </c>
      <c r="FG529">
        <v>82.220129999999997</v>
      </c>
      <c r="FH529">
        <v>84.303020000000004</v>
      </c>
      <c r="FI529">
        <v>84.760800000000003</v>
      </c>
      <c r="FJ529">
        <v>83.965149999999994</v>
      </c>
      <c r="FK529">
        <v>82.384950000000003</v>
      </c>
      <c r="FL529">
        <v>79.058409999999995</v>
      </c>
      <c r="FM529">
        <v>74.998800000000003</v>
      </c>
      <c r="FN529">
        <v>72.316890000000001</v>
      </c>
      <c r="FO529">
        <v>70.287279999999996</v>
      </c>
      <c r="FP529">
        <v>68.258700000000005</v>
      </c>
      <c r="FQ529">
        <v>67.05838</v>
      </c>
      <c r="FR529">
        <v>7.6401999999999998E-3</v>
      </c>
      <c r="FS529">
        <v>9.2169999999999995E-3</v>
      </c>
      <c r="FT529">
        <v>1.3731E-2</v>
      </c>
    </row>
    <row r="530" spans="1:176" x14ac:dyDescent="0.2">
      <c r="A530" t="s">
        <v>1</v>
      </c>
      <c r="B530" t="s">
        <v>1</v>
      </c>
      <c r="C530" t="s">
        <v>208</v>
      </c>
      <c r="D530" t="s">
        <v>227</v>
      </c>
      <c r="E530">
        <v>29922</v>
      </c>
      <c r="F530">
        <v>1.333369</v>
      </c>
      <c r="G530">
        <v>1.2957190000000001</v>
      </c>
      <c r="H530">
        <v>1.267568</v>
      </c>
      <c r="I530">
        <v>1.2634209999999999</v>
      </c>
      <c r="J530">
        <v>1.2857670000000001</v>
      </c>
      <c r="K530">
        <v>1.3532690000000001</v>
      </c>
      <c r="L530">
        <v>1.4859420000000001</v>
      </c>
      <c r="M530">
        <v>1.642593</v>
      </c>
      <c r="N530">
        <v>1.9259790000000001</v>
      </c>
      <c r="O530">
        <v>2.1707290000000001</v>
      </c>
      <c r="P530">
        <v>2.3602319999999999</v>
      </c>
      <c r="Q530">
        <v>2.448912</v>
      </c>
      <c r="R530">
        <v>2.4547240000000001</v>
      </c>
      <c r="S530">
        <v>2.4979290000000001</v>
      </c>
      <c r="T530">
        <v>2.5260530000000001</v>
      </c>
      <c r="U530">
        <v>2.5058250000000002</v>
      </c>
      <c r="V530">
        <v>2.4075959999999998</v>
      </c>
      <c r="W530">
        <v>2.1631149999999999</v>
      </c>
      <c r="X530">
        <v>1.967408</v>
      </c>
      <c r="Y530">
        <v>1.8731739999999999</v>
      </c>
      <c r="Z530">
        <v>1.837064</v>
      </c>
      <c r="AA530">
        <v>1.6673880000000001</v>
      </c>
      <c r="AB530">
        <v>1.51847</v>
      </c>
      <c r="AC530">
        <v>1.4164239999999999</v>
      </c>
      <c r="AD530">
        <v>2.4013400000000001E-2</v>
      </c>
      <c r="AE530">
        <v>1.3880399999999999E-2</v>
      </c>
      <c r="AF530">
        <v>7.737E-3</v>
      </c>
      <c r="AG530">
        <v>8.7059000000000008E-3</v>
      </c>
      <c r="AH530">
        <v>1.12912E-2</v>
      </c>
      <c r="AI530">
        <v>3.6045000000000001E-3</v>
      </c>
      <c r="AJ530">
        <v>1.71837E-2</v>
      </c>
      <c r="AK530">
        <v>8.9502999999999996E-3</v>
      </c>
      <c r="AL530">
        <v>6.7555999999999996E-3</v>
      </c>
      <c r="AM530">
        <v>2.8223600000000001E-2</v>
      </c>
      <c r="AN530">
        <v>4.7195599999999997E-2</v>
      </c>
      <c r="AO530">
        <v>5.6402300000000002E-2</v>
      </c>
      <c r="AP530">
        <v>5.8517699999999999E-2</v>
      </c>
      <c r="AQ530">
        <v>4.99806E-2</v>
      </c>
      <c r="AR530">
        <v>4.7598700000000001E-2</v>
      </c>
      <c r="AS530">
        <v>5.2591100000000002E-2</v>
      </c>
      <c r="AT530">
        <v>5.6731499999999997E-2</v>
      </c>
      <c r="AU530">
        <v>6.3410599999999998E-2</v>
      </c>
      <c r="AV530">
        <v>7.0557499999999995E-2</v>
      </c>
      <c r="AW530">
        <v>6.9298200000000004E-2</v>
      </c>
      <c r="AX530">
        <v>6.1157400000000001E-2</v>
      </c>
      <c r="AY530">
        <v>4.70328E-2</v>
      </c>
      <c r="AZ530">
        <v>3.9721699999999999E-2</v>
      </c>
      <c r="BA530">
        <v>3.58804E-2</v>
      </c>
      <c r="BB530">
        <v>2.7173200000000002E-2</v>
      </c>
      <c r="BC530">
        <v>1.6960099999999999E-2</v>
      </c>
      <c r="BD530">
        <v>1.08577E-2</v>
      </c>
      <c r="BE530">
        <v>1.1978300000000001E-2</v>
      </c>
      <c r="BF530">
        <v>1.4534200000000001E-2</v>
      </c>
      <c r="BG530">
        <v>7.0654000000000003E-3</v>
      </c>
      <c r="BH530">
        <v>2.1640400000000001E-2</v>
      </c>
      <c r="BI530">
        <v>1.36043E-2</v>
      </c>
      <c r="BJ530">
        <v>1.20613E-2</v>
      </c>
      <c r="BK530">
        <v>3.4084700000000002E-2</v>
      </c>
      <c r="BL530">
        <v>5.3010500000000002E-2</v>
      </c>
      <c r="BM530">
        <v>6.2341800000000003E-2</v>
      </c>
      <c r="BN530">
        <v>6.4070600000000005E-2</v>
      </c>
      <c r="BO530">
        <v>5.5703900000000001E-2</v>
      </c>
      <c r="BP530">
        <v>5.3412300000000003E-2</v>
      </c>
      <c r="BQ530">
        <v>5.8259600000000002E-2</v>
      </c>
      <c r="BR530">
        <v>6.16803E-2</v>
      </c>
      <c r="BS530">
        <v>6.8515900000000005E-2</v>
      </c>
      <c r="BT530">
        <v>7.6111899999999996E-2</v>
      </c>
      <c r="BU530">
        <v>7.4932499999999999E-2</v>
      </c>
      <c r="BV530">
        <v>6.5883800000000006E-2</v>
      </c>
      <c r="BW530">
        <v>5.05754E-2</v>
      </c>
      <c r="BX530">
        <v>4.3127899999999997E-2</v>
      </c>
      <c r="BY530">
        <v>3.8843999999999997E-2</v>
      </c>
      <c r="BZ530">
        <v>2.9361700000000001E-2</v>
      </c>
      <c r="CA530">
        <v>1.9093099999999998E-2</v>
      </c>
      <c r="CB530">
        <v>1.30191E-2</v>
      </c>
      <c r="CC530">
        <v>1.42448E-2</v>
      </c>
      <c r="CD530">
        <v>1.6780300000000001E-2</v>
      </c>
      <c r="CE530">
        <v>9.4622999999999999E-3</v>
      </c>
      <c r="CF530">
        <v>2.4726999999999999E-2</v>
      </c>
      <c r="CG530">
        <v>1.6827600000000002E-2</v>
      </c>
      <c r="CH530">
        <v>1.5736E-2</v>
      </c>
      <c r="CI530">
        <v>3.8143999999999997E-2</v>
      </c>
      <c r="CJ530">
        <v>5.70378E-2</v>
      </c>
      <c r="CK530">
        <v>6.6455500000000001E-2</v>
      </c>
      <c r="CL530">
        <v>6.7916500000000005E-2</v>
      </c>
      <c r="CM530">
        <v>5.96678E-2</v>
      </c>
      <c r="CN530">
        <v>5.7438700000000002E-2</v>
      </c>
      <c r="CO530">
        <v>6.2185600000000001E-2</v>
      </c>
      <c r="CP530">
        <v>6.5107899999999996E-2</v>
      </c>
      <c r="CQ530">
        <v>7.2051699999999996E-2</v>
      </c>
      <c r="CR530">
        <v>7.9958899999999999E-2</v>
      </c>
      <c r="CS530">
        <v>7.8834799999999997E-2</v>
      </c>
      <c r="CT530">
        <v>6.9157200000000002E-2</v>
      </c>
      <c r="CU530">
        <v>5.3029100000000003E-2</v>
      </c>
      <c r="CV530">
        <v>4.5487100000000003E-2</v>
      </c>
      <c r="CW530">
        <v>4.0896599999999998E-2</v>
      </c>
      <c r="CX530">
        <v>3.15502E-2</v>
      </c>
      <c r="CY530">
        <v>2.1226100000000001E-2</v>
      </c>
      <c r="CZ530">
        <v>1.51805E-2</v>
      </c>
      <c r="DA530">
        <v>1.65113E-2</v>
      </c>
      <c r="DB530">
        <v>1.9026399999999999E-2</v>
      </c>
      <c r="DC530">
        <v>1.18593E-2</v>
      </c>
      <c r="DD530">
        <v>2.78137E-2</v>
      </c>
      <c r="DE530">
        <v>2.00509E-2</v>
      </c>
      <c r="DF530">
        <v>1.9410699999999999E-2</v>
      </c>
      <c r="DG530">
        <v>4.2203400000000002E-2</v>
      </c>
      <c r="DH530">
        <v>6.10652E-2</v>
      </c>
      <c r="DI530">
        <v>7.0569199999999999E-2</v>
      </c>
      <c r="DJ530">
        <v>7.1762500000000007E-2</v>
      </c>
      <c r="DK530">
        <v>6.3631699999999999E-2</v>
      </c>
      <c r="DL530">
        <v>6.1465100000000002E-2</v>
      </c>
      <c r="DM530">
        <v>6.6111600000000006E-2</v>
      </c>
      <c r="DN530">
        <v>6.8535399999999996E-2</v>
      </c>
      <c r="DO530">
        <v>7.5587600000000005E-2</v>
      </c>
      <c r="DP530">
        <v>8.38058E-2</v>
      </c>
      <c r="DQ530">
        <v>8.2737099999999994E-2</v>
      </c>
      <c r="DR530">
        <v>7.2430700000000001E-2</v>
      </c>
      <c r="DS530">
        <v>5.5482700000000003E-2</v>
      </c>
      <c r="DT530">
        <v>4.7846199999999998E-2</v>
      </c>
      <c r="DU530">
        <v>4.29492E-2</v>
      </c>
      <c r="DV530">
        <v>3.4709999999999998E-2</v>
      </c>
      <c r="DW530">
        <v>2.4305799999999999E-2</v>
      </c>
      <c r="DX530">
        <v>1.83012E-2</v>
      </c>
      <c r="DY530">
        <v>1.9783700000000001E-2</v>
      </c>
      <c r="DZ530">
        <v>2.2269400000000002E-2</v>
      </c>
      <c r="EA530">
        <v>1.5320200000000001E-2</v>
      </c>
      <c r="EB530">
        <v>3.2270399999999998E-2</v>
      </c>
      <c r="EC530">
        <v>2.4704799999999999E-2</v>
      </c>
      <c r="ED530">
        <v>2.4716399999999999E-2</v>
      </c>
      <c r="EE530">
        <v>4.8064500000000003E-2</v>
      </c>
      <c r="EF530">
        <v>6.6879999999999995E-2</v>
      </c>
      <c r="EG530">
        <v>7.6508699999999999E-2</v>
      </c>
      <c r="EH530">
        <v>7.7315300000000003E-2</v>
      </c>
      <c r="EI530">
        <v>6.9355E-2</v>
      </c>
      <c r="EJ530">
        <v>6.7278699999999997E-2</v>
      </c>
      <c r="EK530">
        <v>7.1780099999999999E-2</v>
      </c>
      <c r="EL530">
        <v>7.34842E-2</v>
      </c>
      <c r="EM530">
        <v>8.0692899999999998E-2</v>
      </c>
      <c r="EN530">
        <v>8.9360200000000001E-2</v>
      </c>
      <c r="EO530">
        <v>8.8371400000000003E-2</v>
      </c>
      <c r="EP530">
        <v>7.7157100000000006E-2</v>
      </c>
      <c r="EQ530">
        <v>5.9025300000000003E-2</v>
      </c>
      <c r="ER530">
        <v>5.1252499999999999E-2</v>
      </c>
      <c r="ES530">
        <v>4.5912799999999997E-2</v>
      </c>
      <c r="ET530">
        <v>55.555259999999997</v>
      </c>
      <c r="EU530">
        <v>54.598520000000001</v>
      </c>
      <c r="EV530">
        <v>53.827469999999998</v>
      </c>
      <c r="EW530">
        <v>53.16778</v>
      </c>
      <c r="EX530">
        <v>52.533940000000001</v>
      </c>
      <c r="EY530">
        <v>52.028390000000002</v>
      </c>
      <c r="EZ530">
        <v>51.75244</v>
      </c>
      <c r="FA530">
        <v>53.296869999999998</v>
      </c>
      <c r="FB530">
        <v>56.323180000000001</v>
      </c>
      <c r="FC530">
        <v>59.338920000000002</v>
      </c>
      <c r="FD530">
        <v>62.118630000000003</v>
      </c>
      <c r="FE530">
        <v>64.518720000000002</v>
      </c>
      <c r="FF530">
        <v>66.503230000000002</v>
      </c>
      <c r="FG530">
        <v>68.201189999999997</v>
      </c>
      <c r="FH530">
        <v>69.660809999999998</v>
      </c>
      <c r="FI530">
        <v>70.198059999999998</v>
      </c>
      <c r="FJ530">
        <v>69.776589999999999</v>
      </c>
      <c r="FK530">
        <v>68.594849999999994</v>
      </c>
      <c r="FL530">
        <v>66.437129999999996</v>
      </c>
      <c r="FM530">
        <v>63.422719999999998</v>
      </c>
      <c r="FN530">
        <v>61.026029999999999</v>
      </c>
      <c r="FO530">
        <v>59.366390000000003</v>
      </c>
      <c r="FP530">
        <v>58.028350000000003</v>
      </c>
      <c r="FQ530">
        <v>56.870370000000001</v>
      </c>
      <c r="FR530">
        <v>4.1571000000000004E-3</v>
      </c>
      <c r="FS530">
        <v>5.3807000000000004E-3</v>
      </c>
      <c r="FT530">
        <v>0</v>
      </c>
    </row>
    <row r="531" spans="1:176" x14ac:dyDescent="0.2">
      <c r="A531" t="s">
        <v>1</v>
      </c>
      <c r="B531" t="s">
        <v>1</v>
      </c>
      <c r="C531" t="s">
        <v>208</v>
      </c>
      <c r="D531" t="s">
        <v>238</v>
      </c>
      <c r="E531">
        <v>29922</v>
      </c>
      <c r="F531">
        <v>1.3626069999999999</v>
      </c>
      <c r="G531">
        <v>1.317061</v>
      </c>
      <c r="H531">
        <v>1.2660629999999999</v>
      </c>
      <c r="I531">
        <v>1.260186</v>
      </c>
      <c r="J531">
        <v>1.2784549999999999</v>
      </c>
      <c r="K531">
        <v>1.337771</v>
      </c>
      <c r="L531">
        <v>1.4107099999999999</v>
      </c>
      <c r="M531">
        <v>1.6068899999999999</v>
      </c>
      <c r="N531">
        <v>1.9206259999999999</v>
      </c>
      <c r="O531">
        <v>2.2268599999999998</v>
      </c>
      <c r="P531">
        <v>2.5013200000000002</v>
      </c>
      <c r="Q531">
        <v>2.7095829999999999</v>
      </c>
      <c r="R531">
        <v>2.793774</v>
      </c>
      <c r="S531">
        <v>2.9049040000000002</v>
      </c>
      <c r="T531">
        <v>2.9929709999999998</v>
      </c>
      <c r="U531">
        <v>3.0471219999999999</v>
      </c>
      <c r="V531">
        <v>2.8931879999999999</v>
      </c>
      <c r="W531">
        <v>2.5995300000000001</v>
      </c>
      <c r="X531">
        <v>2.3020939999999999</v>
      </c>
      <c r="Y531">
        <v>2.0918009999999998</v>
      </c>
      <c r="Z531">
        <v>2.0614949999999999</v>
      </c>
      <c r="AA531">
        <v>1.8355809999999999</v>
      </c>
      <c r="AB531">
        <v>1.6423289999999999</v>
      </c>
      <c r="AC531">
        <v>1.5148969999999999</v>
      </c>
      <c r="AD531">
        <v>1.87067E-2</v>
      </c>
      <c r="AE531">
        <v>7.1666000000000004E-3</v>
      </c>
      <c r="AF531">
        <v>-1.4482200000000001E-2</v>
      </c>
      <c r="AG531">
        <v>-6.7669999999999996E-3</v>
      </c>
      <c r="AH531">
        <v>5.5357000000000002E-3</v>
      </c>
      <c r="AI531">
        <v>-2.1556000000000001E-3</v>
      </c>
      <c r="AJ531">
        <v>1.0456E-3</v>
      </c>
      <c r="AK531">
        <v>-1.09164E-2</v>
      </c>
      <c r="AL531">
        <v>-1.4614000000000001E-3</v>
      </c>
      <c r="AM531">
        <v>1.9206999999999998E-2</v>
      </c>
      <c r="AN531">
        <v>2.5386200000000001E-2</v>
      </c>
      <c r="AO531">
        <v>2.1636499999999999E-2</v>
      </c>
      <c r="AP531">
        <v>2.8619499999999999E-2</v>
      </c>
      <c r="AQ531">
        <v>1.21607E-2</v>
      </c>
      <c r="AR531">
        <v>1.6927600000000001E-2</v>
      </c>
      <c r="AS531">
        <v>4.1140999999999997E-2</v>
      </c>
      <c r="AT531">
        <v>-5.9611000000000004E-3</v>
      </c>
      <c r="AU531">
        <v>2.1156100000000001E-2</v>
      </c>
      <c r="AV531">
        <v>3.56227E-2</v>
      </c>
      <c r="AW531">
        <v>4.5055900000000003E-2</v>
      </c>
      <c r="AX531">
        <v>8.7285699999999994E-2</v>
      </c>
      <c r="AY531">
        <v>5.1888799999999999E-2</v>
      </c>
      <c r="AZ531">
        <v>4.4272300000000001E-2</v>
      </c>
      <c r="BA531">
        <v>4.7607700000000003E-2</v>
      </c>
      <c r="BB531">
        <v>2.1866500000000001E-2</v>
      </c>
      <c r="BC531">
        <v>1.02463E-2</v>
      </c>
      <c r="BD531">
        <v>-1.13615E-2</v>
      </c>
      <c r="BE531">
        <v>-3.4946000000000001E-3</v>
      </c>
      <c r="BF531">
        <v>8.7787000000000004E-3</v>
      </c>
      <c r="BG531">
        <v>1.3052000000000001E-3</v>
      </c>
      <c r="BH531">
        <v>5.5022999999999999E-3</v>
      </c>
      <c r="BI531">
        <v>-6.2624000000000004E-3</v>
      </c>
      <c r="BJ531">
        <v>3.8443000000000001E-3</v>
      </c>
      <c r="BK531">
        <v>2.5068099999999999E-2</v>
      </c>
      <c r="BL531">
        <v>3.1201E-2</v>
      </c>
      <c r="BM531">
        <v>2.7576E-2</v>
      </c>
      <c r="BN531">
        <v>3.4172399999999999E-2</v>
      </c>
      <c r="BO531">
        <v>1.7884000000000001E-2</v>
      </c>
      <c r="BP531">
        <v>2.27411E-2</v>
      </c>
      <c r="BQ531">
        <v>4.6809499999999997E-2</v>
      </c>
      <c r="BR531">
        <v>-1.0123E-3</v>
      </c>
      <c r="BS531">
        <v>2.6261300000000001E-2</v>
      </c>
      <c r="BT531">
        <v>4.1177100000000001E-2</v>
      </c>
      <c r="BU531">
        <v>5.0690199999999998E-2</v>
      </c>
      <c r="BV531">
        <v>9.2012099999999999E-2</v>
      </c>
      <c r="BW531">
        <v>5.5431500000000002E-2</v>
      </c>
      <c r="BX531">
        <v>4.7678499999999999E-2</v>
      </c>
      <c r="BY531">
        <v>5.05713E-2</v>
      </c>
      <c r="BZ531">
        <v>2.4055E-2</v>
      </c>
      <c r="CA531">
        <v>1.2379299999999999E-2</v>
      </c>
      <c r="CB531">
        <v>-9.2000999999999993E-3</v>
      </c>
      <c r="CC531">
        <v>-1.2281E-3</v>
      </c>
      <c r="CD531">
        <v>1.10248E-2</v>
      </c>
      <c r="CE531">
        <v>3.7022000000000001E-3</v>
      </c>
      <c r="CF531">
        <v>8.5889E-3</v>
      </c>
      <c r="CG531">
        <v>-3.0390999999999999E-3</v>
      </c>
      <c r="CH531">
        <v>7.5189999999999996E-3</v>
      </c>
      <c r="CI531">
        <v>2.9127400000000001E-2</v>
      </c>
      <c r="CJ531">
        <v>3.52284E-2</v>
      </c>
      <c r="CK531">
        <v>3.1689700000000001E-2</v>
      </c>
      <c r="CL531">
        <v>3.8018299999999998E-2</v>
      </c>
      <c r="CM531">
        <v>2.18479E-2</v>
      </c>
      <c r="CN531">
        <v>2.67675E-2</v>
      </c>
      <c r="CO531">
        <v>5.0735500000000003E-2</v>
      </c>
      <c r="CP531">
        <v>2.4153E-3</v>
      </c>
      <c r="CQ531">
        <v>2.9797199999999999E-2</v>
      </c>
      <c r="CR531">
        <v>4.5024000000000002E-2</v>
      </c>
      <c r="CS531">
        <v>5.4592500000000002E-2</v>
      </c>
      <c r="CT531">
        <v>9.5285599999999998E-2</v>
      </c>
      <c r="CU531">
        <v>5.7885100000000002E-2</v>
      </c>
      <c r="CV531">
        <v>5.0037699999999997E-2</v>
      </c>
      <c r="CW531">
        <v>5.2623900000000001E-2</v>
      </c>
      <c r="CX531">
        <v>2.6243499999999999E-2</v>
      </c>
      <c r="CY531">
        <v>1.4512300000000001E-2</v>
      </c>
      <c r="CZ531">
        <v>-7.0387000000000002E-3</v>
      </c>
      <c r="DA531">
        <v>1.0384000000000001E-3</v>
      </c>
      <c r="DB531">
        <v>1.32709E-2</v>
      </c>
      <c r="DC531">
        <v>6.0991999999999999E-3</v>
      </c>
      <c r="DD531">
        <v>1.16756E-2</v>
      </c>
      <c r="DE531">
        <v>1.8420000000000001E-4</v>
      </c>
      <c r="DF531">
        <v>1.11938E-2</v>
      </c>
      <c r="DG531">
        <v>3.3186800000000002E-2</v>
      </c>
      <c r="DH531">
        <v>3.9255699999999998E-2</v>
      </c>
      <c r="DI531">
        <v>3.5803399999999999E-2</v>
      </c>
      <c r="DJ531">
        <v>4.1864199999999997E-2</v>
      </c>
      <c r="DK531">
        <v>2.5811799999999999E-2</v>
      </c>
      <c r="DL531">
        <v>3.0793999999999998E-2</v>
      </c>
      <c r="DM531">
        <v>5.4661500000000002E-2</v>
      </c>
      <c r="DN531">
        <v>5.8428000000000004E-3</v>
      </c>
      <c r="DO531">
        <v>3.3333099999999997E-2</v>
      </c>
      <c r="DP531">
        <v>4.8870999999999998E-2</v>
      </c>
      <c r="DQ531">
        <v>5.84948E-2</v>
      </c>
      <c r="DR531">
        <v>9.8559099999999997E-2</v>
      </c>
      <c r="DS531">
        <v>6.0338700000000002E-2</v>
      </c>
      <c r="DT531">
        <v>5.23968E-2</v>
      </c>
      <c r="DU531">
        <v>5.4676500000000003E-2</v>
      </c>
      <c r="DV531">
        <v>2.94033E-2</v>
      </c>
      <c r="DW531">
        <v>1.7592E-2</v>
      </c>
      <c r="DX531">
        <v>-3.9179999999999996E-3</v>
      </c>
      <c r="DY531">
        <v>4.3108E-3</v>
      </c>
      <c r="DZ531">
        <v>1.6513900000000001E-2</v>
      </c>
      <c r="EA531">
        <v>9.5600000000000008E-3</v>
      </c>
      <c r="EB531">
        <v>1.6132299999999999E-2</v>
      </c>
      <c r="EC531">
        <v>4.8382E-3</v>
      </c>
      <c r="ED531">
        <v>1.64995E-2</v>
      </c>
      <c r="EE531">
        <v>3.9047900000000003E-2</v>
      </c>
      <c r="EF531">
        <v>4.5070600000000002E-2</v>
      </c>
      <c r="EG531">
        <v>4.1742899999999999E-2</v>
      </c>
      <c r="EH531">
        <v>4.7417099999999997E-2</v>
      </c>
      <c r="EI531">
        <v>3.1535100000000003E-2</v>
      </c>
      <c r="EJ531">
        <v>3.6607500000000001E-2</v>
      </c>
      <c r="EK531">
        <v>6.0330000000000002E-2</v>
      </c>
      <c r="EL531">
        <v>1.07916E-2</v>
      </c>
      <c r="EM531">
        <v>3.8438399999999998E-2</v>
      </c>
      <c r="EN531">
        <v>5.4425300000000003E-2</v>
      </c>
      <c r="EO531">
        <v>6.4129000000000005E-2</v>
      </c>
      <c r="EP531">
        <v>0.1032855</v>
      </c>
      <c r="EQ531">
        <v>6.3881400000000005E-2</v>
      </c>
      <c r="ER531">
        <v>5.5802999999999998E-2</v>
      </c>
      <c r="ES531">
        <v>5.76401E-2</v>
      </c>
      <c r="ET531">
        <v>63.342579999999998</v>
      </c>
      <c r="EU531">
        <v>61.908499999999997</v>
      </c>
      <c r="EV531">
        <v>60.809620000000002</v>
      </c>
      <c r="EW531">
        <v>59.524039999999999</v>
      </c>
      <c r="EX531">
        <v>58.457560000000001</v>
      </c>
      <c r="EY531">
        <v>58.083559999999999</v>
      </c>
      <c r="EZ531">
        <v>58.22587</v>
      </c>
      <c r="FA531">
        <v>63.15354</v>
      </c>
      <c r="FB531">
        <v>68.878690000000006</v>
      </c>
      <c r="FC531">
        <v>73.482709999999997</v>
      </c>
      <c r="FD531">
        <v>78.188580000000002</v>
      </c>
      <c r="FE531">
        <v>81.674719999999994</v>
      </c>
      <c r="FF531">
        <v>84.488</v>
      </c>
      <c r="FG531">
        <v>86.182820000000007</v>
      </c>
      <c r="FH531">
        <v>88.352779999999996</v>
      </c>
      <c r="FI531">
        <v>88.962040000000002</v>
      </c>
      <c r="FJ531">
        <v>88.111689999999996</v>
      </c>
      <c r="FK531">
        <v>87.69838</v>
      </c>
      <c r="FL531">
        <v>85.552490000000006</v>
      </c>
      <c r="FM531">
        <v>81.374799999999993</v>
      </c>
      <c r="FN531">
        <v>76.692989999999995</v>
      </c>
      <c r="FO531">
        <v>73.405270000000002</v>
      </c>
      <c r="FP531">
        <v>71.35839</v>
      </c>
      <c r="FQ531">
        <v>68.339699999999993</v>
      </c>
      <c r="FR531">
        <v>4.1571000000000004E-3</v>
      </c>
      <c r="FS531">
        <v>5.3807000000000004E-3</v>
      </c>
      <c r="FT531">
        <v>0</v>
      </c>
    </row>
    <row r="532" spans="1:176" x14ac:dyDescent="0.2">
      <c r="A532" t="s">
        <v>1</v>
      </c>
      <c r="B532" t="s">
        <v>1</v>
      </c>
      <c r="C532" t="s">
        <v>208</v>
      </c>
      <c r="D532" t="s">
        <v>228</v>
      </c>
      <c r="E532">
        <v>29922</v>
      </c>
      <c r="F532">
        <v>1.4054789999999999</v>
      </c>
      <c r="G532">
        <v>1.3591519999999999</v>
      </c>
      <c r="H532">
        <v>1.326484</v>
      </c>
      <c r="I532">
        <v>1.3118339999999999</v>
      </c>
      <c r="J532">
        <v>1.324713</v>
      </c>
      <c r="K532">
        <v>1.4040539999999999</v>
      </c>
      <c r="L532">
        <v>1.5272829999999999</v>
      </c>
      <c r="M532">
        <v>1.715495</v>
      </c>
      <c r="N532">
        <v>2.0542500000000001</v>
      </c>
      <c r="O532">
        <v>2.3610989999999998</v>
      </c>
      <c r="P532">
        <v>2.6397569999999999</v>
      </c>
      <c r="Q532">
        <v>2.8148689999999998</v>
      </c>
      <c r="R532">
        <v>2.8965689999999999</v>
      </c>
      <c r="S532">
        <v>2.995574</v>
      </c>
      <c r="T532">
        <v>3.0648049999999998</v>
      </c>
      <c r="U532">
        <v>3.0394369999999999</v>
      </c>
      <c r="V532">
        <v>2.9062739999999998</v>
      </c>
      <c r="W532">
        <v>2.5700270000000001</v>
      </c>
      <c r="X532">
        <v>2.2662789999999999</v>
      </c>
      <c r="Y532">
        <v>2.0546769999999999</v>
      </c>
      <c r="Z532">
        <v>1.9956339999999999</v>
      </c>
      <c r="AA532">
        <v>1.793542</v>
      </c>
      <c r="AB532">
        <v>1.6188419999999999</v>
      </c>
      <c r="AC532">
        <v>1.4905539999999999</v>
      </c>
      <c r="AD532">
        <v>-6.9543000000000001E-3</v>
      </c>
      <c r="AE532">
        <v>-1.7087100000000001E-2</v>
      </c>
      <c r="AF532">
        <v>-1.3036900000000001E-2</v>
      </c>
      <c r="AG532">
        <v>-1.6803200000000001E-2</v>
      </c>
      <c r="AH532">
        <v>-2.42337E-2</v>
      </c>
      <c r="AI532">
        <v>-1.41744E-2</v>
      </c>
      <c r="AJ532">
        <v>1.91051E-2</v>
      </c>
      <c r="AK532">
        <v>5.5864E-3</v>
      </c>
      <c r="AL532">
        <v>1.16772E-2</v>
      </c>
      <c r="AM532">
        <v>2.38616E-2</v>
      </c>
      <c r="AN532">
        <v>4.2917900000000002E-2</v>
      </c>
      <c r="AO532">
        <v>5.5016900000000001E-2</v>
      </c>
      <c r="AP532">
        <v>5.3799899999999998E-2</v>
      </c>
      <c r="AQ532">
        <v>3.7534900000000003E-2</v>
      </c>
      <c r="AR532">
        <v>3.6542999999999999E-2</v>
      </c>
      <c r="AS532">
        <v>2.2489599999999998E-2</v>
      </c>
      <c r="AT532">
        <v>1.8407900000000001E-2</v>
      </c>
      <c r="AU532">
        <v>2.26138E-2</v>
      </c>
      <c r="AV532">
        <v>2.7555099999999999E-2</v>
      </c>
      <c r="AW532">
        <v>2.6480099999999999E-2</v>
      </c>
      <c r="AX532">
        <v>3.0831799999999999E-2</v>
      </c>
      <c r="AY532">
        <v>2.7561999999999999E-3</v>
      </c>
      <c r="AZ532">
        <v>2.3744999999999999E-3</v>
      </c>
      <c r="BA532">
        <v>-4.0648000000000004E-3</v>
      </c>
      <c r="BB532">
        <v>-1.6651999999999999E-3</v>
      </c>
      <c r="BC532">
        <v>-1.1834600000000001E-2</v>
      </c>
      <c r="BD532">
        <v>-8.1709E-3</v>
      </c>
      <c r="BE532">
        <v>-1.14471E-2</v>
      </c>
      <c r="BF532">
        <v>-1.8563799999999998E-2</v>
      </c>
      <c r="BG532">
        <v>-8.3992000000000008E-3</v>
      </c>
      <c r="BH532">
        <v>2.5642100000000001E-2</v>
      </c>
      <c r="BI532">
        <v>1.3540999999999999E-2</v>
      </c>
      <c r="BJ532">
        <v>2.0859300000000001E-2</v>
      </c>
      <c r="BK532">
        <v>3.3485399999999998E-2</v>
      </c>
      <c r="BL532">
        <v>5.2879700000000002E-2</v>
      </c>
      <c r="BM532">
        <v>6.4827300000000004E-2</v>
      </c>
      <c r="BN532">
        <v>6.4052799999999993E-2</v>
      </c>
      <c r="BO532">
        <v>4.9001200000000002E-2</v>
      </c>
      <c r="BP532">
        <v>4.8658399999999997E-2</v>
      </c>
      <c r="BQ532">
        <v>3.2853399999999998E-2</v>
      </c>
      <c r="BR532">
        <v>2.87987E-2</v>
      </c>
      <c r="BS532">
        <v>3.3520899999999999E-2</v>
      </c>
      <c r="BT532">
        <v>3.70353E-2</v>
      </c>
      <c r="BU532">
        <v>3.5526200000000001E-2</v>
      </c>
      <c r="BV532">
        <v>3.8518799999999999E-2</v>
      </c>
      <c r="BW532">
        <v>1.0527099999999999E-2</v>
      </c>
      <c r="BX532">
        <v>9.3474999999999999E-3</v>
      </c>
      <c r="BY532">
        <v>2.4556000000000001E-3</v>
      </c>
      <c r="BZ532">
        <v>1.9981E-3</v>
      </c>
      <c r="CA532">
        <v>-8.1968000000000006E-3</v>
      </c>
      <c r="CB532">
        <v>-4.8008E-3</v>
      </c>
      <c r="CC532">
        <v>-7.7375999999999999E-3</v>
      </c>
      <c r="CD532">
        <v>-1.46368E-2</v>
      </c>
      <c r="CE532">
        <v>-4.3993000000000001E-3</v>
      </c>
      <c r="CF532">
        <v>3.0169600000000001E-2</v>
      </c>
      <c r="CG532">
        <v>1.9050299999999999E-2</v>
      </c>
      <c r="CH532">
        <v>2.7218699999999998E-2</v>
      </c>
      <c r="CI532">
        <v>4.0150900000000003E-2</v>
      </c>
      <c r="CJ532">
        <v>5.97793E-2</v>
      </c>
      <c r="CK532">
        <v>7.1622000000000005E-2</v>
      </c>
      <c r="CL532">
        <v>7.1153999999999995E-2</v>
      </c>
      <c r="CM532">
        <v>5.6942699999999999E-2</v>
      </c>
      <c r="CN532">
        <v>5.7049500000000003E-2</v>
      </c>
      <c r="CO532">
        <v>4.0031299999999999E-2</v>
      </c>
      <c r="CP532">
        <v>3.5995399999999997E-2</v>
      </c>
      <c r="CQ532">
        <v>4.1075199999999999E-2</v>
      </c>
      <c r="CR532">
        <v>4.36012E-2</v>
      </c>
      <c r="CS532">
        <v>4.1791500000000002E-2</v>
      </c>
      <c r="CT532">
        <v>4.3842699999999998E-2</v>
      </c>
      <c r="CU532">
        <v>1.5909300000000001E-2</v>
      </c>
      <c r="CV532">
        <v>1.4176899999999999E-2</v>
      </c>
      <c r="CW532">
        <v>6.9715999999999997E-3</v>
      </c>
      <c r="CX532">
        <v>5.6613999999999996E-3</v>
      </c>
      <c r="CY532">
        <v>-4.5589000000000003E-3</v>
      </c>
      <c r="CZ532">
        <v>-1.4307E-3</v>
      </c>
      <c r="DA532">
        <v>-4.0280000000000003E-3</v>
      </c>
      <c r="DB532">
        <v>-1.07098E-2</v>
      </c>
      <c r="DC532">
        <v>-3.994E-4</v>
      </c>
      <c r="DD532">
        <v>3.4697100000000002E-2</v>
      </c>
      <c r="DE532">
        <v>2.4559500000000001E-2</v>
      </c>
      <c r="DF532">
        <v>3.35781E-2</v>
      </c>
      <c r="DG532">
        <v>4.6816299999999998E-2</v>
      </c>
      <c r="DH532">
        <v>6.6678799999999996E-2</v>
      </c>
      <c r="DI532">
        <v>7.8416600000000003E-2</v>
      </c>
      <c r="DJ532">
        <v>7.8255199999999997E-2</v>
      </c>
      <c r="DK532">
        <v>6.4884300000000006E-2</v>
      </c>
      <c r="DL532">
        <v>6.5440600000000002E-2</v>
      </c>
      <c r="DM532">
        <v>4.7209300000000003E-2</v>
      </c>
      <c r="DN532">
        <v>4.3192000000000001E-2</v>
      </c>
      <c r="DO532">
        <v>4.8629400000000003E-2</v>
      </c>
      <c r="DP532">
        <v>5.0167099999999999E-2</v>
      </c>
      <c r="DQ532">
        <v>4.8056799999999997E-2</v>
      </c>
      <c r="DR532">
        <v>4.9166700000000001E-2</v>
      </c>
      <c r="DS532">
        <v>2.1291399999999999E-2</v>
      </c>
      <c r="DT532">
        <v>1.90064E-2</v>
      </c>
      <c r="DU532">
        <v>1.1487600000000001E-2</v>
      </c>
      <c r="DV532">
        <v>1.09505E-2</v>
      </c>
      <c r="DW532">
        <v>6.935E-4</v>
      </c>
      <c r="DX532">
        <v>3.4353000000000001E-3</v>
      </c>
      <c r="DY532">
        <v>1.328E-3</v>
      </c>
      <c r="DZ532">
        <v>-5.0398999999999999E-3</v>
      </c>
      <c r="EA532">
        <v>5.3758E-3</v>
      </c>
      <c r="EB532">
        <v>4.1234100000000003E-2</v>
      </c>
      <c r="EC532">
        <v>3.2514099999999997E-2</v>
      </c>
      <c r="ED532">
        <v>4.2760199999999998E-2</v>
      </c>
      <c r="EE532">
        <v>5.6440200000000003E-2</v>
      </c>
      <c r="EF532">
        <v>7.6640600000000003E-2</v>
      </c>
      <c r="EG532">
        <v>8.8227E-2</v>
      </c>
      <c r="EH532">
        <v>8.8508199999999995E-2</v>
      </c>
      <c r="EI532">
        <v>7.6350600000000005E-2</v>
      </c>
      <c r="EJ532">
        <v>7.7555899999999997E-2</v>
      </c>
      <c r="EK532">
        <v>5.7573100000000002E-2</v>
      </c>
      <c r="EL532">
        <v>5.3582900000000003E-2</v>
      </c>
      <c r="EM532">
        <v>5.9536499999999999E-2</v>
      </c>
      <c r="EN532">
        <v>5.9647199999999997E-2</v>
      </c>
      <c r="EO532">
        <v>5.7102800000000002E-2</v>
      </c>
      <c r="EP532">
        <v>5.68537E-2</v>
      </c>
      <c r="EQ532">
        <v>2.9062399999999999E-2</v>
      </c>
      <c r="ER532">
        <v>2.59793E-2</v>
      </c>
      <c r="ES532">
        <v>1.8008E-2</v>
      </c>
      <c r="ET532">
        <v>65.39949</v>
      </c>
      <c r="EU532">
        <v>64.630709999999993</v>
      </c>
      <c r="EV532">
        <v>64.022390000000001</v>
      </c>
      <c r="EW532">
        <v>63.453249999999997</v>
      </c>
      <c r="EX532">
        <v>62.94661</v>
      </c>
      <c r="EY532">
        <v>62.506180000000001</v>
      </c>
      <c r="EZ532">
        <v>62.22654</v>
      </c>
      <c r="FA532">
        <v>63.307009999999998</v>
      </c>
      <c r="FB532">
        <v>65.44238</v>
      </c>
      <c r="FC532">
        <v>68.202100000000002</v>
      </c>
      <c r="FD532">
        <v>71.204629999999995</v>
      </c>
      <c r="FE532">
        <v>74.231030000000004</v>
      </c>
      <c r="FF532">
        <v>76.731780000000001</v>
      </c>
      <c r="FG532">
        <v>78.74821</v>
      </c>
      <c r="FH532">
        <v>80.076740000000001</v>
      </c>
      <c r="FI532">
        <v>80.56326</v>
      </c>
      <c r="FJ532">
        <v>80.270610000000005</v>
      </c>
      <c r="FK532">
        <v>78.911689999999993</v>
      </c>
      <c r="FL532">
        <v>76.714389999999995</v>
      </c>
      <c r="FM532">
        <v>73.639930000000007</v>
      </c>
      <c r="FN532">
        <v>70.848690000000005</v>
      </c>
      <c r="FO532">
        <v>68.944370000000006</v>
      </c>
      <c r="FP532">
        <v>67.584950000000006</v>
      </c>
      <c r="FQ532">
        <v>66.526089999999996</v>
      </c>
      <c r="FR532">
        <v>6.2991999999999996E-3</v>
      </c>
      <c r="FS532">
        <v>7.8213999999999992E-3</v>
      </c>
      <c r="FT532">
        <v>1.1818800000000001E-2</v>
      </c>
    </row>
    <row r="533" spans="1:176" x14ac:dyDescent="0.2">
      <c r="A533" t="s">
        <v>1</v>
      </c>
      <c r="B533" t="s">
        <v>1</v>
      </c>
      <c r="C533" t="s">
        <v>208</v>
      </c>
      <c r="D533" t="s">
        <v>239</v>
      </c>
      <c r="E533">
        <v>29922</v>
      </c>
      <c r="F533">
        <v>1.485139</v>
      </c>
      <c r="G533">
        <v>1.4211309999999999</v>
      </c>
      <c r="H533">
        <v>1.383229</v>
      </c>
      <c r="I533">
        <v>1.3646529999999999</v>
      </c>
      <c r="J533">
        <v>1.3822000000000001</v>
      </c>
      <c r="K533">
        <v>1.467803</v>
      </c>
      <c r="L533">
        <v>1.5641830000000001</v>
      </c>
      <c r="M533">
        <v>1.7894639999999999</v>
      </c>
      <c r="N533">
        <v>2.1815869999999999</v>
      </c>
      <c r="O533">
        <v>2.531428</v>
      </c>
      <c r="P533">
        <v>2.8666480000000001</v>
      </c>
      <c r="Q533">
        <v>3.0912630000000001</v>
      </c>
      <c r="R533">
        <v>3.1799110000000002</v>
      </c>
      <c r="S533">
        <v>3.2943419999999999</v>
      </c>
      <c r="T533">
        <v>3.3367789999999999</v>
      </c>
      <c r="U533">
        <v>3.2983739999999999</v>
      </c>
      <c r="V533">
        <v>3.138887</v>
      </c>
      <c r="W533">
        <v>2.7814329999999998</v>
      </c>
      <c r="X533">
        <v>2.4552480000000001</v>
      </c>
      <c r="Y533">
        <v>2.2234389999999999</v>
      </c>
      <c r="Z533">
        <v>2.1426419999999999</v>
      </c>
      <c r="AA533">
        <v>1.945776</v>
      </c>
      <c r="AB533">
        <v>1.7453879999999999</v>
      </c>
      <c r="AC533">
        <v>1.5811850000000001</v>
      </c>
      <c r="AD533">
        <v>-7.2118E-3</v>
      </c>
      <c r="AE533">
        <v>-2.0566500000000001E-2</v>
      </c>
      <c r="AF533">
        <v>-1.69552E-2</v>
      </c>
      <c r="AG533">
        <v>-2.1594599999999999E-2</v>
      </c>
      <c r="AH533">
        <v>-2.7672200000000001E-2</v>
      </c>
      <c r="AI533">
        <v>-1.5444100000000001E-2</v>
      </c>
      <c r="AJ533">
        <v>1.2207600000000001E-2</v>
      </c>
      <c r="AK533">
        <v>4.7901999999999997E-3</v>
      </c>
      <c r="AL533">
        <v>1.02697E-2</v>
      </c>
      <c r="AM533">
        <v>2.9737099999999999E-2</v>
      </c>
      <c r="AN533">
        <v>5.41518E-2</v>
      </c>
      <c r="AO533">
        <v>7.0690199999999995E-2</v>
      </c>
      <c r="AP533">
        <v>6.7236500000000005E-2</v>
      </c>
      <c r="AQ533">
        <v>5.5072799999999998E-2</v>
      </c>
      <c r="AR533">
        <v>5.0070499999999997E-2</v>
      </c>
      <c r="AS533">
        <v>3.7650299999999998E-2</v>
      </c>
      <c r="AT533">
        <v>2.9256299999999999E-2</v>
      </c>
      <c r="AU533">
        <v>3.12114E-2</v>
      </c>
      <c r="AV533">
        <v>2.9252E-2</v>
      </c>
      <c r="AW533">
        <v>2.3123700000000001E-2</v>
      </c>
      <c r="AX533">
        <v>2.6713799999999999E-2</v>
      </c>
      <c r="AY533">
        <v>-4.4686999999999999E-3</v>
      </c>
      <c r="AZ533">
        <v>1.1857E-3</v>
      </c>
      <c r="BA533">
        <v>-4.0064000000000002E-3</v>
      </c>
      <c r="BB533">
        <v>-1.9227000000000001E-3</v>
      </c>
      <c r="BC533">
        <v>-1.5313999999999999E-2</v>
      </c>
      <c r="BD533">
        <v>-1.20892E-2</v>
      </c>
      <c r="BE533">
        <v>-1.6238599999999999E-2</v>
      </c>
      <c r="BF533">
        <v>-2.2002299999999999E-2</v>
      </c>
      <c r="BG533">
        <v>-9.6688E-3</v>
      </c>
      <c r="BH533">
        <v>1.87446E-2</v>
      </c>
      <c r="BI533">
        <v>1.2744800000000001E-2</v>
      </c>
      <c r="BJ533">
        <v>1.9451800000000002E-2</v>
      </c>
      <c r="BK533">
        <v>3.9360899999999997E-2</v>
      </c>
      <c r="BL533">
        <v>6.4113699999999996E-2</v>
      </c>
      <c r="BM533">
        <v>8.0500600000000005E-2</v>
      </c>
      <c r="BN533">
        <v>7.7489500000000003E-2</v>
      </c>
      <c r="BO533">
        <v>6.6539100000000004E-2</v>
      </c>
      <c r="BP533">
        <v>6.2185900000000002E-2</v>
      </c>
      <c r="BQ533">
        <v>4.8014099999999997E-2</v>
      </c>
      <c r="BR533">
        <v>3.9647099999999998E-2</v>
      </c>
      <c r="BS533">
        <v>4.2118500000000003E-2</v>
      </c>
      <c r="BT533">
        <v>3.8732200000000001E-2</v>
      </c>
      <c r="BU533">
        <v>3.2169799999999998E-2</v>
      </c>
      <c r="BV533">
        <v>3.4400800000000002E-2</v>
      </c>
      <c r="BW533">
        <v>3.3023000000000002E-3</v>
      </c>
      <c r="BX533">
        <v>8.1586000000000002E-3</v>
      </c>
      <c r="BY533">
        <v>2.5140000000000002E-3</v>
      </c>
      <c r="BZ533">
        <v>1.7405999999999999E-3</v>
      </c>
      <c r="CA533">
        <v>-1.16761E-2</v>
      </c>
      <c r="CB533">
        <v>-8.7191000000000005E-3</v>
      </c>
      <c r="CC533">
        <v>-1.2529E-2</v>
      </c>
      <c r="CD533">
        <v>-1.8075299999999999E-2</v>
      </c>
      <c r="CE533">
        <v>-5.6690000000000004E-3</v>
      </c>
      <c r="CF533">
        <v>2.32721E-2</v>
      </c>
      <c r="CG533">
        <v>1.8254099999999999E-2</v>
      </c>
      <c r="CH533">
        <v>2.5811199999999999E-2</v>
      </c>
      <c r="CI533">
        <v>4.6026400000000002E-2</v>
      </c>
      <c r="CJ533">
        <v>7.1013199999999999E-2</v>
      </c>
      <c r="CK533">
        <v>8.7295200000000003E-2</v>
      </c>
      <c r="CL533">
        <v>8.4590600000000002E-2</v>
      </c>
      <c r="CM533">
        <v>7.4480699999999997E-2</v>
      </c>
      <c r="CN533">
        <v>7.0577000000000001E-2</v>
      </c>
      <c r="CO533">
        <v>5.5192100000000001E-2</v>
      </c>
      <c r="CP533">
        <v>4.6843799999999998E-2</v>
      </c>
      <c r="CQ533">
        <v>4.9672800000000003E-2</v>
      </c>
      <c r="CR533">
        <v>4.5298100000000001E-2</v>
      </c>
      <c r="CS533">
        <v>3.84351E-2</v>
      </c>
      <c r="CT533">
        <v>3.9724799999999998E-2</v>
      </c>
      <c r="CU533">
        <v>8.6844000000000001E-3</v>
      </c>
      <c r="CV533">
        <v>1.2988100000000001E-2</v>
      </c>
      <c r="CW533">
        <v>7.0299000000000004E-3</v>
      </c>
      <c r="CX533">
        <v>5.4038999999999997E-3</v>
      </c>
      <c r="CY533">
        <v>-8.0383E-3</v>
      </c>
      <c r="CZ533">
        <v>-5.3489999999999996E-3</v>
      </c>
      <c r="DA533">
        <v>-8.8194999999999992E-3</v>
      </c>
      <c r="DB533">
        <v>-1.4148300000000001E-2</v>
      </c>
      <c r="DC533">
        <v>-1.6691E-3</v>
      </c>
      <c r="DD533">
        <v>2.77997E-2</v>
      </c>
      <c r="DE533">
        <v>2.3763300000000001E-2</v>
      </c>
      <c r="DF533">
        <v>3.2170700000000003E-2</v>
      </c>
      <c r="DG533">
        <v>5.2691799999999997E-2</v>
      </c>
      <c r="DH533">
        <v>7.7912700000000001E-2</v>
      </c>
      <c r="DI533">
        <v>9.4089900000000004E-2</v>
      </c>
      <c r="DJ533">
        <v>9.1691800000000004E-2</v>
      </c>
      <c r="DK533">
        <v>8.2422200000000001E-2</v>
      </c>
      <c r="DL533">
        <v>7.8968099999999999E-2</v>
      </c>
      <c r="DM533">
        <v>6.2370000000000002E-2</v>
      </c>
      <c r="DN533">
        <v>5.4040499999999998E-2</v>
      </c>
      <c r="DO533">
        <v>5.7227E-2</v>
      </c>
      <c r="DP533">
        <v>5.1864E-2</v>
      </c>
      <c r="DQ533">
        <v>4.4700400000000001E-2</v>
      </c>
      <c r="DR533">
        <v>4.50488E-2</v>
      </c>
      <c r="DS533">
        <v>1.4066499999999999E-2</v>
      </c>
      <c r="DT533">
        <v>1.7817599999999999E-2</v>
      </c>
      <c r="DU533">
        <v>1.15459E-2</v>
      </c>
      <c r="DV533">
        <v>1.0692999999999999E-2</v>
      </c>
      <c r="DW533">
        <v>-2.7858000000000002E-3</v>
      </c>
      <c r="DX533">
        <v>-4.8299999999999998E-4</v>
      </c>
      <c r="DY533">
        <v>-3.4635E-3</v>
      </c>
      <c r="DZ533">
        <v>-8.4784000000000005E-3</v>
      </c>
      <c r="EA533">
        <v>4.1062E-3</v>
      </c>
      <c r="EB533">
        <v>3.4336699999999998E-2</v>
      </c>
      <c r="EC533">
        <v>3.17179E-2</v>
      </c>
      <c r="ED533">
        <v>4.1352699999999999E-2</v>
      </c>
      <c r="EE533">
        <v>6.2315599999999999E-2</v>
      </c>
      <c r="EF533">
        <v>8.7874499999999994E-2</v>
      </c>
      <c r="EG533">
        <v>0.1039003</v>
      </c>
      <c r="EH533">
        <v>0.1019448</v>
      </c>
      <c r="EI533">
        <v>9.3888600000000003E-2</v>
      </c>
      <c r="EJ533">
        <v>9.1083499999999998E-2</v>
      </c>
      <c r="EK533">
        <v>7.2733800000000001E-2</v>
      </c>
      <c r="EL533">
        <v>6.4431299999999997E-2</v>
      </c>
      <c r="EM533">
        <v>6.8134200000000006E-2</v>
      </c>
      <c r="EN533">
        <v>6.1344200000000002E-2</v>
      </c>
      <c r="EO533">
        <v>5.3746500000000003E-2</v>
      </c>
      <c r="EP533">
        <v>5.2735799999999999E-2</v>
      </c>
      <c r="EQ533">
        <v>2.1837499999999999E-2</v>
      </c>
      <c r="ER533">
        <v>2.47905E-2</v>
      </c>
      <c r="ES533">
        <v>1.80663E-2</v>
      </c>
      <c r="ET533">
        <v>68.725939999999994</v>
      </c>
      <c r="EU533">
        <v>67.60154</v>
      </c>
      <c r="EV533">
        <v>66.849720000000005</v>
      </c>
      <c r="EW533">
        <v>65.912800000000004</v>
      </c>
      <c r="EX533">
        <v>65.099419999999995</v>
      </c>
      <c r="EY533">
        <v>64.513050000000007</v>
      </c>
      <c r="EZ533">
        <v>64.048240000000007</v>
      </c>
      <c r="FA533">
        <v>66.056659999999994</v>
      </c>
      <c r="FB533">
        <v>69.351159999999993</v>
      </c>
      <c r="FC533">
        <v>72.738829999999993</v>
      </c>
      <c r="FD533">
        <v>76.494370000000004</v>
      </c>
      <c r="FE533">
        <v>79.464839999999995</v>
      </c>
      <c r="FF533">
        <v>82.383260000000007</v>
      </c>
      <c r="FG533">
        <v>84.667389999999997</v>
      </c>
      <c r="FH533">
        <v>86.724239999999995</v>
      </c>
      <c r="FI533">
        <v>87.264629999999997</v>
      </c>
      <c r="FJ533">
        <v>87.356790000000004</v>
      </c>
      <c r="FK533">
        <v>85.995930000000001</v>
      </c>
      <c r="FL533">
        <v>83.608649999999997</v>
      </c>
      <c r="FM533">
        <v>80.105099999999993</v>
      </c>
      <c r="FN533">
        <v>76.095100000000002</v>
      </c>
      <c r="FO533">
        <v>73.043120000000002</v>
      </c>
      <c r="FP533">
        <v>70.805940000000007</v>
      </c>
      <c r="FQ533">
        <v>69.17</v>
      </c>
      <c r="FR533">
        <v>6.2991999999999996E-3</v>
      </c>
      <c r="FS533">
        <v>7.8213999999999992E-3</v>
      </c>
      <c r="FT533">
        <v>1.1818800000000001E-2</v>
      </c>
    </row>
    <row r="534" spans="1:176" x14ac:dyDescent="0.2">
      <c r="A534" t="s">
        <v>1</v>
      </c>
      <c r="B534" t="s">
        <v>1</v>
      </c>
      <c r="C534" t="s">
        <v>208</v>
      </c>
      <c r="D534" t="s">
        <v>249</v>
      </c>
      <c r="E534">
        <v>29922</v>
      </c>
      <c r="F534">
        <v>1.4146000000000001</v>
      </c>
      <c r="G534">
        <v>1.3828339999999999</v>
      </c>
      <c r="H534">
        <v>1.3810530000000001</v>
      </c>
      <c r="I534">
        <v>1.3900619999999999</v>
      </c>
      <c r="J534">
        <v>1.421837</v>
      </c>
      <c r="K534">
        <v>1.5167649999999999</v>
      </c>
      <c r="L534">
        <v>1.7010749999999999</v>
      </c>
      <c r="M534">
        <v>1.877259</v>
      </c>
      <c r="N534">
        <v>2.1470210000000001</v>
      </c>
      <c r="O534">
        <v>2.3759480000000002</v>
      </c>
      <c r="P534">
        <v>2.5219140000000002</v>
      </c>
      <c r="Q534">
        <v>2.5337909999999999</v>
      </c>
      <c r="R534">
        <v>2.450097</v>
      </c>
      <c r="S534">
        <v>2.4177059999999999</v>
      </c>
      <c r="T534">
        <v>2.3793510000000002</v>
      </c>
      <c r="U534">
        <v>2.3103639999999999</v>
      </c>
      <c r="V534">
        <v>2.2719930000000002</v>
      </c>
      <c r="W534">
        <v>2.2485189999999999</v>
      </c>
      <c r="X534">
        <v>2.082973</v>
      </c>
      <c r="Y534">
        <v>1.93563</v>
      </c>
      <c r="Z534">
        <v>1.8089770000000001</v>
      </c>
      <c r="AA534">
        <v>1.672679</v>
      </c>
      <c r="AB534">
        <v>1.5462279999999999</v>
      </c>
      <c r="AC534">
        <v>1.4706600000000001</v>
      </c>
      <c r="AD534">
        <v>2.1760600000000001E-2</v>
      </c>
      <c r="AE534">
        <v>6.9544999999999997E-3</v>
      </c>
      <c r="AF534">
        <v>1.6054800000000001E-2</v>
      </c>
      <c r="AG534">
        <v>1.18204E-2</v>
      </c>
      <c r="AH534">
        <v>8.4156999999999999E-3</v>
      </c>
      <c r="AI534">
        <v>1.7439699999999999E-2</v>
      </c>
      <c r="AJ534">
        <v>3.06711E-2</v>
      </c>
      <c r="AK534">
        <v>1.85909E-2</v>
      </c>
      <c r="AL534">
        <v>1.06883E-2</v>
      </c>
      <c r="AM534">
        <v>3.0101300000000001E-2</v>
      </c>
      <c r="AN534">
        <v>6.2392000000000003E-2</v>
      </c>
      <c r="AO534">
        <v>6.0593599999999997E-2</v>
      </c>
      <c r="AP534">
        <v>5.5826599999999997E-2</v>
      </c>
      <c r="AQ534">
        <v>5.60492E-2</v>
      </c>
      <c r="AR534">
        <v>5.8444400000000001E-2</v>
      </c>
      <c r="AS534">
        <v>4.6182399999999998E-2</v>
      </c>
      <c r="AT534">
        <v>6.8243999999999999E-2</v>
      </c>
      <c r="AU534">
        <v>7.62346E-2</v>
      </c>
      <c r="AV534">
        <v>8.2656400000000005E-2</v>
      </c>
      <c r="AW534">
        <v>6.5379400000000004E-2</v>
      </c>
      <c r="AX534">
        <v>4.7127599999999999E-2</v>
      </c>
      <c r="AY534">
        <v>3.8810400000000002E-2</v>
      </c>
      <c r="AZ534">
        <v>2.8148800000000002E-2</v>
      </c>
      <c r="BA534">
        <v>2.5001599999999999E-2</v>
      </c>
      <c r="BB534">
        <v>2.4920500000000002E-2</v>
      </c>
      <c r="BC534">
        <v>1.00342E-2</v>
      </c>
      <c r="BD534">
        <v>1.9175500000000002E-2</v>
      </c>
      <c r="BE534">
        <v>1.50928E-2</v>
      </c>
      <c r="BF534">
        <v>1.1658699999999999E-2</v>
      </c>
      <c r="BG534">
        <v>2.0900499999999999E-2</v>
      </c>
      <c r="BH534">
        <v>3.5127800000000001E-2</v>
      </c>
      <c r="BI534">
        <v>2.3244899999999999E-2</v>
      </c>
      <c r="BJ534">
        <v>1.5994000000000001E-2</v>
      </c>
      <c r="BK534">
        <v>3.5962399999999999E-2</v>
      </c>
      <c r="BL534">
        <v>6.8206799999999998E-2</v>
      </c>
      <c r="BM534">
        <v>6.6533099999999998E-2</v>
      </c>
      <c r="BN534">
        <v>6.1379499999999997E-2</v>
      </c>
      <c r="BO534">
        <v>6.1772500000000001E-2</v>
      </c>
      <c r="BP534">
        <v>6.4257900000000007E-2</v>
      </c>
      <c r="BQ534">
        <v>5.1850899999999998E-2</v>
      </c>
      <c r="BR534">
        <v>7.3192800000000002E-2</v>
      </c>
      <c r="BS534">
        <v>8.1339800000000004E-2</v>
      </c>
      <c r="BT534">
        <v>8.8210700000000003E-2</v>
      </c>
      <c r="BU534">
        <v>7.1013699999999999E-2</v>
      </c>
      <c r="BV534">
        <v>5.1853999999999997E-2</v>
      </c>
      <c r="BW534">
        <v>4.2353000000000002E-2</v>
      </c>
      <c r="BX534">
        <v>3.1555E-2</v>
      </c>
      <c r="BY534">
        <v>2.7965199999999999E-2</v>
      </c>
      <c r="BZ534">
        <v>2.7109000000000001E-2</v>
      </c>
      <c r="CA534">
        <v>1.21672E-2</v>
      </c>
      <c r="CB534">
        <v>2.1336899999999999E-2</v>
      </c>
      <c r="CC534">
        <v>1.7359300000000001E-2</v>
      </c>
      <c r="CD534">
        <v>1.39048E-2</v>
      </c>
      <c r="CE534">
        <v>2.3297499999999999E-2</v>
      </c>
      <c r="CF534">
        <v>3.8214400000000003E-2</v>
      </c>
      <c r="CG534">
        <v>2.6468200000000001E-2</v>
      </c>
      <c r="CH534">
        <v>1.9668700000000001E-2</v>
      </c>
      <c r="CI534">
        <v>4.0021800000000003E-2</v>
      </c>
      <c r="CJ534">
        <v>7.2234199999999998E-2</v>
      </c>
      <c r="CK534">
        <v>7.0646700000000007E-2</v>
      </c>
      <c r="CL534">
        <v>6.5225400000000003E-2</v>
      </c>
      <c r="CM534">
        <v>6.57364E-2</v>
      </c>
      <c r="CN534">
        <v>6.8284300000000006E-2</v>
      </c>
      <c r="CO534">
        <v>5.5776899999999997E-2</v>
      </c>
      <c r="CP534">
        <v>7.6620400000000005E-2</v>
      </c>
      <c r="CQ534">
        <v>8.4875699999999998E-2</v>
      </c>
      <c r="CR534">
        <v>9.2057700000000006E-2</v>
      </c>
      <c r="CS534">
        <v>7.4915999999999996E-2</v>
      </c>
      <c r="CT534">
        <v>5.5127500000000003E-2</v>
      </c>
      <c r="CU534">
        <v>4.4806600000000002E-2</v>
      </c>
      <c r="CV534">
        <v>3.3914199999999999E-2</v>
      </c>
      <c r="CW534">
        <v>3.0017800000000001E-2</v>
      </c>
      <c r="CX534">
        <v>2.9297400000000001E-2</v>
      </c>
      <c r="CY534">
        <v>1.4300200000000001E-2</v>
      </c>
      <c r="CZ534">
        <v>2.34983E-2</v>
      </c>
      <c r="DA534">
        <v>1.9625799999999999E-2</v>
      </c>
      <c r="DB534">
        <v>1.6150899999999999E-2</v>
      </c>
      <c r="DC534">
        <v>2.5694499999999999E-2</v>
      </c>
      <c r="DD534">
        <v>4.13011E-2</v>
      </c>
      <c r="DE534">
        <v>2.9691499999999999E-2</v>
      </c>
      <c r="DF534">
        <v>2.33434E-2</v>
      </c>
      <c r="DG534">
        <v>4.4081099999999998E-2</v>
      </c>
      <c r="DH534">
        <v>7.6261499999999996E-2</v>
      </c>
      <c r="DI534">
        <v>7.4760400000000005E-2</v>
      </c>
      <c r="DJ534">
        <v>6.9071300000000002E-2</v>
      </c>
      <c r="DK534">
        <v>6.9700300000000007E-2</v>
      </c>
      <c r="DL534">
        <v>7.2310700000000006E-2</v>
      </c>
      <c r="DM534">
        <v>5.97028E-2</v>
      </c>
      <c r="DN534">
        <v>8.0047900000000005E-2</v>
      </c>
      <c r="DO534">
        <v>8.8411600000000007E-2</v>
      </c>
      <c r="DP534">
        <v>9.5904600000000007E-2</v>
      </c>
      <c r="DQ534">
        <v>7.8818299999999994E-2</v>
      </c>
      <c r="DR534">
        <v>5.8401000000000002E-2</v>
      </c>
      <c r="DS534">
        <v>4.7260200000000002E-2</v>
      </c>
      <c r="DT534">
        <v>3.6273300000000001E-2</v>
      </c>
      <c r="DU534">
        <v>3.2070399999999999E-2</v>
      </c>
      <c r="DV534">
        <v>3.2457300000000001E-2</v>
      </c>
      <c r="DW534">
        <v>1.73799E-2</v>
      </c>
      <c r="DX534">
        <v>2.6619E-2</v>
      </c>
      <c r="DY534">
        <v>2.28982E-2</v>
      </c>
      <c r="DZ534">
        <v>1.9393899999999999E-2</v>
      </c>
      <c r="EA534">
        <v>2.9155299999999999E-2</v>
      </c>
      <c r="EB534">
        <v>4.5757800000000001E-2</v>
      </c>
      <c r="EC534">
        <v>3.4345399999999998E-2</v>
      </c>
      <c r="ED534">
        <v>2.86491E-2</v>
      </c>
      <c r="EE534">
        <v>4.9942199999999999E-2</v>
      </c>
      <c r="EF534">
        <v>8.2076300000000005E-2</v>
      </c>
      <c r="EG534">
        <v>8.0699900000000005E-2</v>
      </c>
      <c r="EH534">
        <v>7.4624200000000002E-2</v>
      </c>
      <c r="EI534">
        <v>7.5423599999999993E-2</v>
      </c>
      <c r="EJ534">
        <v>7.8124299999999994E-2</v>
      </c>
      <c r="EK534">
        <v>6.5371299999999993E-2</v>
      </c>
      <c r="EL534">
        <v>8.4996699999999994E-2</v>
      </c>
      <c r="EM534">
        <v>9.35169E-2</v>
      </c>
      <c r="EN534">
        <v>0.10145899999999999</v>
      </c>
      <c r="EO534">
        <v>8.4452600000000003E-2</v>
      </c>
      <c r="EP534">
        <v>6.3127299999999997E-2</v>
      </c>
      <c r="EQ534">
        <v>5.0802899999999998E-2</v>
      </c>
      <c r="ER534">
        <v>3.9679600000000002E-2</v>
      </c>
      <c r="ES534">
        <v>3.5034000000000003E-2</v>
      </c>
      <c r="ET534">
        <v>42.404220000000002</v>
      </c>
      <c r="EU534">
        <v>41.538649999999997</v>
      </c>
      <c r="EV534">
        <v>40.834859999999999</v>
      </c>
      <c r="EW534">
        <v>40.210259999999998</v>
      </c>
      <c r="EX534">
        <v>39.673050000000003</v>
      </c>
      <c r="EY534">
        <v>39.286239999999999</v>
      </c>
      <c r="EZ534">
        <v>39.108179999999997</v>
      </c>
      <c r="FA534">
        <v>39.446980000000003</v>
      </c>
      <c r="FB534">
        <v>42.855240000000002</v>
      </c>
      <c r="FC534">
        <v>47.564570000000003</v>
      </c>
      <c r="FD534">
        <v>51.390459999999997</v>
      </c>
      <c r="FE534">
        <v>54.296480000000003</v>
      </c>
      <c r="FF534">
        <v>56.48424</v>
      </c>
      <c r="FG534">
        <v>58.035760000000003</v>
      </c>
      <c r="FH534">
        <v>58.626550000000002</v>
      </c>
      <c r="FI534">
        <v>58.036180000000002</v>
      </c>
      <c r="FJ534">
        <v>55.472760000000001</v>
      </c>
      <c r="FK534">
        <v>52.234780000000001</v>
      </c>
      <c r="FL534">
        <v>49.934780000000003</v>
      </c>
      <c r="FM534">
        <v>48.145519999999998</v>
      </c>
      <c r="FN534">
        <v>46.707949999999997</v>
      </c>
      <c r="FO534">
        <v>45.436199999999999</v>
      </c>
      <c r="FP534">
        <v>44.443809999999999</v>
      </c>
      <c r="FQ534">
        <v>43.391179999999999</v>
      </c>
      <c r="FR534">
        <v>4.1571000000000004E-3</v>
      </c>
      <c r="FS534">
        <v>5.3807000000000004E-3</v>
      </c>
      <c r="FT534">
        <v>0</v>
      </c>
    </row>
    <row r="535" spans="1:176" x14ac:dyDescent="0.2">
      <c r="A535" t="s">
        <v>1</v>
      </c>
      <c r="B535" t="s">
        <v>1</v>
      </c>
      <c r="C535" t="s">
        <v>208</v>
      </c>
      <c r="D535" t="s">
        <v>252</v>
      </c>
      <c r="E535">
        <v>29922</v>
      </c>
      <c r="F535">
        <v>1.4709209999999999</v>
      </c>
      <c r="G535">
        <v>1.4424570000000001</v>
      </c>
      <c r="H535">
        <v>1.4540569999999999</v>
      </c>
      <c r="I535">
        <v>1.467301</v>
      </c>
      <c r="J535">
        <v>1.4990810000000001</v>
      </c>
      <c r="K535">
        <v>1.618204</v>
      </c>
      <c r="L535">
        <v>1.8149949999999999</v>
      </c>
      <c r="M535">
        <v>2.0075980000000002</v>
      </c>
      <c r="N535">
        <v>2.3538839999999999</v>
      </c>
      <c r="O535">
        <v>2.6373380000000002</v>
      </c>
      <c r="P535">
        <v>2.7966899999999999</v>
      </c>
      <c r="Q535">
        <v>2.794152</v>
      </c>
      <c r="R535">
        <v>2.694858</v>
      </c>
      <c r="S535">
        <v>2.660596</v>
      </c>
      <c r="T535">
        <v>2.6005349999999998</v>
      </c>
      <c r="U535">
        <v>2.525706</v>
      </c>
      <c r="V535">
        <v>2.4988929999999998</v>
      </c>
      <c r="W535">
        <v>2.461875</v>
      </c>
      <c r="X535">
        <v>2.2560479999999998</v>
      </c>
      <c r="Y535">
        <v>2.0841270000000001</v>
      </c>
      <c r="Z535">
        <v>1.9593229999999999</v>
      </c>
      <c r="AA535">
        <v>1.788602</v>
      </c>
      <c r="AB535">
        <v>1.647062</v>
      </c>
      <c r="AC535">
        <v>1.569353</v>
      </c>
      <c r="AD535">
        <v>1.8404400000000001E-2</v>
      </c>
      <c r="AE535">
        <v>-9.5120000000000003E-4</v>
      </c>
      <c r="AF535">
        <v>1.7547900000000002E-2</v>
      </c>
      <c r="AG535">
        <v>1.0744399999999999E-2</v>
      </c>
      <c r="AH535">
        <v>4.6017999999999996E-3</v>
      </c>
      <c r="AI535">
        <v>2.97037E-2</v>
      </c>
      <c r="AJ535">
        <v>3.89498E-2</v>
      </c>
      <c r="AK535">
        <v>2.3251399999999998E-2</v>
      </c>
      <c r="AL535">
        <v>1.34144E-2</v>
      </c>
      <c r="AM535">
        <v>2.9452200000000001E-2</v>
      </c>
      <c r="AN535">
        <v>7.1176699999999996E-2</v>
      </c>
      <c r="AO535">
        <v>5.5319100000000003E-2</v>
      </c>
      <c r="AP535">
        <v>4.5404300000000002E-2</v>
      </c>
      <c r="AQ535">
        <v>5.2061400000000001E-2</v>
      </c>
      <c r="AR535">
        <v>6.0757400000000003E-2</v>
      </c>
      <c r="AS535">
        <v>3.8143700000000003E-2</v>
      </c>
      <c r="AT535">
        <v>6.0695600000000002E-2</v>
      </c>
      <c r="AU535">
        <v>7.5423199999999996E-2</v>
      </c>
      <c r="AV535">
        <v>8.40915E-2</v>
      </c>
      <c r="AW535">
        <v>5.5495900000000001E-2</v>
      </c>
      <c r="AX535">
        <v>4.2897699999999997E-2</v>
      </c>
      <c r="AY535">
        <v>3.3239400000000002E-2</v>
      </c>
      <c r="AZ535">
        <v>1.9384999999999999E-2</v>
      </c>
      <c r="BA535">
        <v>1.8993800000000002E-2</v>
      </c>
      <c r="BB535">
        <v>2.1564300000000002E-2</v>
      </c>
      <c r="BC535">
        <v>2.1285000000000002E-3</v>
      </c>
      <c r="BD535">
        <v>2.0668599999999999E-2</v>
      </c>
      <c r="BE535">
        <v>1.4016799999999999E-2</v>
      </c>
      <c r="BF535">
        <v>7.8448000000000007E-3</v>
      </c>
      <c r="BG535">
        <v>3.3164600000000002E-2</v>
      </c>
      <c r="BH535">
        <v>4.3406500000000001E-2</v>
      </c>
      <c r="BI535">
        <v>2.79054E-2</v>
      </c>
      <c r="BJ535">
        <v>1.87201E-2</v>
      </c>
      <c r="BK535">
        <v>3.5313299999999999E-2</v>
      </c>
      <c r="BL535">
        <v>7.6991500000000004E-2</v>
      </c>
      <c r="BM535">
        <v>6.1258600000000003E-2</v>
      </c>
      <c r="BN535">
        <v>5.0957099999999998E-2</v>
      </c>
      <c r="BO535">
        <v>5.7784700000000001E-2</v>
      </c>
      <c r="BP535">
        <v>6.6570900000000002E-2</v>
      </c>
      <c r="BQ535">
        <v>4.3812200000000003E-2</v>
      </c>
      <c r="BR535">
        <v>6.5644400000000006E-2</v>
      </c>
      <c r="BS535">
        <v>8.05284E-2</v>
      </c>
      <c r="BT535">
        <v>8.9645799999999998E-2</v>
      </c>
      <c r="BU535">
        <v>6.1130200000000003E-2</v>
      </c>
      <c r="BV535">
        <v>4.7624E-2</v>
      </c>
      <c r="BW535">
        <v>3.6782099999999998E-2</v>
      </c>
      <c r="BX535">
        <v>2.2791200000000001E-2</v>
      </c>
      <c r="BY535">
        <v>2.1957399999999998E-2</v>
      </c>
      <c r="BZ535">
        <v>2.3752700000000002E-2</v>
      </c>
      <c r="CA535">
        <v>4.2614999999999997E-3</v>
      </c>
      <c r="CB535">
        <v>2.283E-2</v>
      </c>
      <c r="CC535">
        <v>1.6283300000000001E-2</v>
      </c>
      <c r="CD535">
        <v>1.00909E-2</v>
      </c>
      <c r="CE535">
        <v>3.5561599999999999E-2</v>
      </c>
      <c r="CF535">
        <v>4.6493199999999998E-2</v>
      </c>
      <c r="CG535">
        <v>3.1128699999999999E-2</v>
      </c>
      <c r="CH535">
        <v>2.2394799999999999E-2</v>
      </c>
      <c r="CI535">
        <v>3.9372699999999997E-2</v>
      </c>
      <c r="CJ535">
        <v>8.1018900000000005E-2</v>
      </c>
      <c r="CK535">
        <v>6.5372299999999994E-2</v>
      </c>
      <c r="CL535">
        <v>5.48031E-2</v>
      </c>
      <c r="CM535">
        <v>6.1748600000000001E-2</v>
      </c>
      <c r="CN535">
        <v>7.0597300000000002E-2</v>
      </c>
      <c r="CO535">
        <v>4.7738200000000001E-2</v>
      </c>
      <c r="CP535">
        <v>6.9071900000000006E-2</v>
      </c>
      <c r="CQ535">
        <v>8.4064299999999995E-2</v>
      </c>
      <c r="CR535">
        <v>9.3492800000000001E-2</v>
      </c>
      <c r="CS535">
        <v>6.5032499999999993E-2</v>
      </c>
      <c r="CT535">
        <v>5.0897499999999998E-2</v>
      </c>
      <c r="CU535">
        <v>3.9235699999999998E-2</v>
      </c>
      <c r="CV535">
        <v>2.51504E-2</v>
      </c>
      <c r="CW535">
        <v>2.401E-2</v>
      </c>
      <c r="CX535">
        <v>2.5941200000000001E-2</v>
      </c>
      <c r="CY535">
        <v>6.3945E-3</v>
      </c>
      <c r="CZ535">
        <v>2.4991300000000001E-2</v>
      </c>
      <c r="DA535">
        <v>1.8549800000000002E-2</v>
      </c>
      <c r="DB535">
        <v>1.2337000000000001E-2</v>
      </c>
      <c r="DC535">
        <v>3.7958499999999999E-2</v>
      </c>
      <c r="DD535">
        <v>4.95798E-2</v>
      </c>
      <c r="DE535">
        <v>3.4352000000000001E-2</v>
      </c>
      <c r="DF535">
        <v>2.6069499999999999E-2</v>
      </c>
      <c r="DG535">
        <v>4.3432100000000001E-2</v>
      </c>
      <c r="DH535">
        <v>8.5046200000000002E-2</v>
      </c>
      <c r="DI535">
        <v>6.9486000000000006E-2</v>
      </c>
      <c r="DJ535">
        <v>5.8649E-2</v>
      </c>
      <c r="DK535">
        <v>6.5712499999999993E-2</v>
      </c>
      <c r="DL535">
        <v>7.4623800000000004E-2</v>
      </c>
      <c r="DM535">
        <v>5.16642E-2</v>
      </c>
      <c r="DN535">
        <v>7.2499499999999995E-2</v>
      </c>
      <c r="DO535">
        <v>8.7600200000000003E-2</v>
      </c>
      <c r="DP535">
        <v>9.7339700000000001E-2</v>
      </c>
      <c r="DQ535">
        <v>6.8934800000000004E-2</v>
      </c>
      <c r="DR535">
        <v>5.4170999999999997E-2</v>
      </c>
      <c r="DS535">
        <v>4.1689299999999999E-2</v>
      </c>
      <c r="DT535">
        <v>2.7509499999999999E-2</v>
      </c>
      <c r="DU535">
        <v>2.6062599999999998E-2</v>
      </c>
      <c r="DV535">
        <v>2.9100999999999998E-2</v>
      </c>
      <c r="DW535">
        <v>9.4742999999999997E-3</v>
      </c>
      <c r="DX535">
        <v>2.8112000000000002E-2</v>
      </c>
      <c r="DY535">
        <v>2.18222E-2</v>
      </c>
      <c r="DZ535">
        <v>1.558E-2</v>
      </c>
      <c r="EA535">
        <v>4.1419400000000002E-2</v>
      </c>
      <c r="EB535">
        <v>5.4036500000000001E-2</v>
      </c>
      <c r="EC535">
        <v>3.9005900000000003E-2</v>
      </c>
      <c r="ED535">
        <v>3.1375199999999999E-2</v>
      </c>
      <c r="EE535">
        <v>4.9293099999999999E-2</v>
      </c>
      <c r="EF535">
        <v>9.08611E-2</v>
      </c>
      <c r="EG535">
        <v>7.5425500000000006E-2</v>
      </c>
      <c r="EH535">
        <v>6.4201900000000006E-2</v>
      </c>
      <c r="EI535">
        <v>7.1435700000000005E-2</v>
      </c>
      <c r="EJ535">
        <v>8.0437300000000003E-2</v>
      </c>
      <c r="EK535">
        <v>5.73327E-2</v>
      </c>
      <c r="EL535">
        <v>7.7448299999999998E-2</v>
      </c>
      <c r="EM535">
        <v>9.2705499999999996E-2</v>
      </c>
      <c r="EN535">
        <v>0.1028941</v>
      </c>
      <c r="EO535">
        <v>7.4569099999999999E-2</v>
      </c>
      <c r="EP535">
        <v>5.8897400000000003E-2</v>
      </c>
      <c r="EQ535">
        <v>4.5231899999999998E-2</v>
      </c>
      <c r="ER535">
        <v>3.09158E-2</v>
      </c>
      <c r="ES535">
        <v>2.9026199999999999E-2</v>
      </c>
      <c r="ET535">
        <v>33.014119999999998</v>
      </c>
      <c r="EU535">
        <v>32.53302</v>
      </c>
      <c r="EV535">
        <v>31.63383</v>
      </c>
      <c r="EW535">
        <v>31.053170000000001</v>
      </c>
      <c r="EX535">
        <v>31.330110000000001</v>
      </c>
      <c r="EY535">
        <v>31.03182</v>
      </c>
      <c r="EZ535">
        <v>30.928650000000001</v>
      </c>
      <c r="FA535">
        <v>31.652920000000002</v>
      </c>
      <c r="FB535">
        <v>35.029330000000002</v>
      </c>
      <c r="FC535">
        <v>39.230919999999998</v>
      </c>
      <c r="FD535">
        <v>42.718719999999998</v>
      </c>
      <c r="FE535">
        <v>45.646790000000003</v>
      </c>
      <c r="FF535">
        <v>48.266820000000003</v>
      </c>
      <c r="FG535">
        <v>50.184240000000003</v>
      </c>
      <c r="FH535">
        <v>51.074300000000001</v>
      </c>
      <c r="FI535">
        <v>50.867489999999997</v>
      </c>
      <c r="FJ535">
        <v>48.575240000000001</v>
      </c>
      <c r="FK535">
        <v>45.147779999999997</v>
      </c>
      <c r="FL535">
        <v>42.574089999999998</v>
      </c>
      <c r="FM535">
        <v>40.167749999999998</v>
      </c>
      <c r="FN535">
        <v>38.564959999999999</v>
      </c>
      <c r="FO535">
        <v>37.377740000000003</v>
      </c>
      <c r="FP535">
        <v>36.118189999999998</v>
      </c>
      <c r="FQ535">
        <v>34.907359999999997</v>
      </c>
      <c r="FR535">
        <v>4.1571000000000004E-3</v>
      </c>
      <c r="FS535">
        <v>5.3807000000000004E-3</v>
      </c>
      <c r="FT535">
        <v>0</v>
      </c>
    </row>
    <row r="536" spans="1:176" x14ac:dyDescent="0.2">
      <c r="A536" t="s">
        <v>1</v>
      </c>
      <c r="B536" t="s">
        <v>1</v>
      </c>
      <c r="C536" t="s">
        <v>208</v>
      </c>
      <c r="D536" t="s">
        <v>229</v>
      </c>
      <c r="E536">
        <v>29922</v>
      </c>
      <c r="F536">
        <v>1.353512</v>
      </c>
      <c r="G536">
        <v>1.319315</v>
      </c>
      <c r="H536">
        <v>1.3064849999999999</v>
      </c>
      <c r="I536">
        <v>1.3120620000000001</v>
      </c>
      <c r="J536">
        <v>1.3404309999999999</v>
      </c>
      <c r="K536">
        <v>1.4194739999999999</v>
      </c>
      <c r="L536">
        <v>1.589888</v>
      </c>
      <c r="M536">
        <v>1.756864</v>
      </c>
      <c r="N536">
        <v>2.030869</v>
      </c>
      <c r="O536">
        <v>2.26328</v>
      </c>
      <c r="P536">
        <v>2.4194249999999999</v>
      </c>
      <c r="Q536">
        <v>2.465468</v>
      </c>
      <c r="R536">
        <v>2.4200629999999999</v>
      </c>
      <c r="S536">
        <v>2.4126379999999998</v>
      </c>
      <c r="T536">
        <v>2.3953890000000002</v>
      </c>
      <c r="U536">
        <v>2.34009</v>
      </c>
      <c r="V536">
        <v>2.2479170000000002</v>
      </c>
      <c r="W536">
        <v>2.1209190000000002</v>
      </c>
      <c r="X536">
        <v>2.066954</v>
      </c>
      <c r="Y536">
        <v>1.920717</v>
      </c>
      <c r="Z536">
        <v>1.7764800000000001</v>
      </c>
      <c r="AA536">
        <v>1.628253</v>
      </c>
      <c r="AB536">
        <v>1.4925710000000001</v>
      </c>
      <c r="AC536">
        <v>1.406406</v>
      </c>
      <c r="AD536">
        <v>2.4435800000000001E-2</v>
      </c>
      <c r="AE536">
        <v>1.3096E-2</v>
      </c>
      <c r="AF536">
        <v>1.5310000000000001E-2</v>
      </c>
      <c r="AG536">
        <v>1.3254800000000001E-2</v>
      </c>
      <c r="AH536">
        <v>1.1836599999999999E-2</v>
      </c>
      <c r="AI536">
        <v>9.1933999999999991E-3</v>
      </c>
      <c r="AJ536">
        <v>2.5185300000000001E-2</v>
      </c>
      <c r="AK536">
        <v>1.60351E-2</v>
      </c>
      <c r="AL536">
        <v>9.4196999999999996E-3</v>
      </c>
      <c r="AM536">
        <v>3.12214E-2</v>
      </c>
      <c r="AN536">
        <v>5.6833000000000002E-2</v>
      </c>
      <c r="AO536">
        <v>6.5065999999999999E-2</v>
      </c>
      <c r="AP536">
        <v>6.3881199999999999E-2</v>
      </c>
      <c r="AQ536">
        <v>5.9644799999999998E-2</v>
      </c>
      <c r="AR536">
        <v>5.7303199999999999E-2</v>
      </c>
      <c r="AS536">
        <v>5.2718399999999999E-2</v>
      </c>
      <c r="AT536">
        <v>7.4400999999999995E-2</v>
      </c>
      <c r="AU536">
        <v>7.7557799999999996E-2</v>
      </c>
      <c r="AV536">
        <v>8.2457100000000005E-2</v>
      </c>
      <c r="AW536">
        <v>7.3416700000000001E-2</v>
      </c>
      <c r="AX536">
        <v>5.0902999999999997E-2</v>
      </c>
      <c r="AY536">
        <v>4.3474400000000003E-2</v>
      </c>
      <c r="AZ536">
        <v>3.5131799999999998E-2</v>
      </c>
      <c r="BA536">
        <v>2.99216E-2</v>
      </c>
      <c r="BB536">
        <v>2.7595700000000001E-2</v>
      </c>
      <c r="BC536">
        <v>1.6175700000000001E-2</v>
      </c>
      <c r="BD536">
        <v>1.8430700000000001E-2</v>
      </c>
      <c r="BE536">
        <v>1.6527199999999999E-2</v>
      </c>
      <c r="BF536">
        <v>1.50796E-2</v>
      </c>
      <c r="BG536">
        <v>1.26543E-2</v>
      </c>
      <c r="BH536">
        <v>2.9641899999999999E-2</v>
      </c>
      <c r="BI536">
        <v>2.0689099999999998E-2</v>
      </c>
      <c r="BJ536">
        <v>1.47254E-2</v>
      </c>
      <c r="BK536">
        <v>3.7082499999999997E-2</v>
      </c>
      <c r="BL536">
        <v>6.2647900000000006E-2</v>
      </c>
      <c r="BM536">
        <v>7.1005499999999999E-2</v>
      </c>
      <c r="BN536">
        <v>6.9434099999999999E-2</v>
      </c>
      <c r="BO536">
        <v>6.5367999999999996E-2</v>
      </c>
      <c r="BP536">
        <v>6.3116699999999998E-2</v>
      </c>
      <c r="BQ536">
        <v>5.8386899999999999E-2</v>
      </c>
      <c r="BR536">
        <v>7.9349900000000001E-2</v>
      </c>
      <c r="BS536">
        <v>8.2663100000000003E-2</v>
      </c>
      <c r="BT536">
        <v>8.8011500000000006E-2</v>
      </c>
      <c r="BU536">
        <v>7.9050999999999996E-2</v>
      </c>
      <c r="BV536">
        <v>5.5629400000000002E-2</v>
      </c>
      <c r="BW536">
        <v>4.7017000000000003E-2</v>
      </c>
      <c r="BX536">
        <v>3.8538000000000003E-2</v>
      </c>
      <c r="BY536">
        <v>3.2885200000000003E-2</v>
      </c>
      <c r="BZ536">
        <v>2.9784100000000001E-2</v>
      </c>
      <c r="CA536">
        <v>1.8308700000000001E-2</v>
      </c>
      <c r="CB536">
        <v>2.0592099999999999E-2</v>
      </c>
      <c r="CC536">
        <v>1.87937E-2</v>
      </c>
      <c r="CD536">
        <v>1.7325699999999999E-2</v>
      </c>
      <c r="CE536">
        <v>1.5051200000000001E-2</v>
      </c>
      <c r="CF536">
        <v>3.2728599999999997E-2</v>
      </c>
      <c r="CG536">
        <v>2.39124E-2</v>
      </c>
      <c r="CH536">
        <v>1.8400099999999999E-2</v>
      </c>
      <c r="CI536">
        <v>4.1141900000000002E-2</v>
      </c>
      <c r="CJ536">
        <v>6.6675200000000004E-2</v>
      </c>
      <c r="CK536">
        <v>7.5119199999999997E-2</v>
      </c>
      <c r="CL536">
        <v>7.3279999999999998E-2</v>
      </c>
      <c r="CM536">
        <v>6.9331900000000002E-2</v>
      </c>
      <c r="CN536">
        <v>6.7143099999999997E-2</v>
      </c>
      <c r="CO536">
        <v>6.2312899999999997E-2</v>
      </c>
      <c r="CP536">
        <v>8.2777400000000001E-2</v>
      </c>
      <c r="CQ536">
        <v>8.6198999999999998E-2</v>
      </c>
      <c r="CR536">
        <v>9.1858400000000007E-2</v>
      </c>
      <c r="CS536">
        <v>8.2953299999999994E-2</v>
      </c>
      <c r="CT536">
        <v>5.8902900000000001E-2</v>
      </c>
      <c r="CU536">
        <v>4.9470600000000003E-2</v>
      </c>
      <c r="CV536">
        <v>4.0897200000000002E-2</v>
      </c>
      <c r="CW536">
        <v>3.4937799999999998E-2</v>
      </c>
      <c r="CX536">
        <v>3.1972599999999997E-2</v>
      </c>
      <c r="CY536">
        <v>2.04417E-2</v>
      </c>
      <c r="CZ536">
        <v>2.2753499999999999E-2</v>
      </c>
      <c r="DA536">
        <v>2.1060099999999998E-2</v>
      </c>
      <c r="DB536">
        <v>1.95718E-2</v>
      </c>
      <c r="DC536">
        <v>1.7448200000000001E-2</v>
      </c>
      <c r="DD536">
        <v>3.5815300000000001E-2</v>
      </c>
      <c r="DE536">
        <v>2.7135699999999999E-2</v>
      </c>
      <c r="DF536">
        <v>2.2074799999999999E-2</v>
      </c>
      <c r="DG536">
        <v>4.5201199999999997E-2</v>
      </c>
      <c r="DH536">
        <v>7.0702600000000004E-2</v>
      </c>
      <c r="DI536">
        <v>7.9232899999999995E-2</v>
      </c>
      <c r="DJ536">
        <v>7.7125899999999997E-2</v>
      </c>
      <c r="DK536">
        <v>7.3295799999999994E-2</v>
      </c>
      <c r="DL536">
        <v>7.1169499999999997E-2</v>
      </c>
      <c r="DM536">
        <v>6.6238900000000003E-2</v>
      </c>
      <c r="DN536">
        <v>8.6204900000000001E-2</v>
      </c>
      <c r="DO536">
        <v>8.9734900000000006E-2</v>
      </c>
      <c r="DP536">
        <v>9.5705299999999993E-2</v>
      </c>
      <c r="DQ536">
        <v>8.6855600000000005E-2</v>
      </c>
      <c r="DR536">
        <v>6.21764E-2</v>
      </c>
      <c r="DS536">
        <v>5.1924199999999997E-2</v>
      </c>
      <c r="DT536">
        <v>4.3256299999999998E-2</v>
      </c>
      <c r="DU536">
        <v>3.69904E-2</v>
      </c>
      <c r="DV536">
        <v>3.5132400000000001E-2</v>
      </c>
      <c r="DW536">
        <v>2.3521400000000001E-2</v>
      </c>
      <c r="DX536">
        <v>2.58742E-2</v>
      </c>
      <c r="DY536">
        <v>2.4332599999999999E-2</v>
      </c>
      <c r="DZ536">
        <v>2.28148E-2</v>
      </c>
      <c r="EA536">
        <v>2.09091E-2</v>
      </c>
      <c r="EB536">
        <v>4.0271899999999999E-2</v>
      </c>
      <c r="EC536">
        <v>3.1789600000000001E-2</v>
      </c>
      <c r="ED536">
        <v>2.7380499999999999E-2</v>
      </c>
      <c r="EE536">
        <v>5.1062299999999998E-2</v>
      </c>
      <c r="EF536">
        <v>7.6517399999999999E-2</v>
      </c>
      <c r="EG536">
        <v>8.5172399999999995E-2</v>
      </c>
      <c r="EH536">
        <v>8.2678799999999997E-2</v>
      </c>
      <c r="EI536">
        <v>7.9019099999999995E-2</v>
      </c>
      <c r="EJ536">
        <v>7.6983099999999999E-2</v>
      </c>
      <c r="EK536">
        <v>7.1907299999999993E-2</v>
      </c>
      <c r="EL536">
        <v>9.1153700000000004E-2</v>
      </c>
      <c r="EM536">
        <v>9.4840099999999997E-2</v>
      </c>
      <c r="EN536">
        <v>0.10125969999999999</v>
      </c>
      <c r="EO536">
        <v>9.24899E-2</v>
      </c>
      <c r="EP536">
        <v>6.6902699999999996E-2</v>
      </c>
      <c r="EQ536">
        <v>5.54669E-2</v>
      </c>
      <c r="ER536">
        <v>4.6662599999999999E-2</v>
      </c>
      <c r="ES536">
        <v>3.9954000000000003E-2</v>
      </c>
      <c r="ET536">
        <v>50.476759999999999</v>
      </c>
      <c r="EU536">
        <v>49.81062</v>
      </c>
      <c r="EV536">
        <v>49.233220000000003</v>
      </c>
      <c r="EW536">
        <v>48.822569999999999</v>
      </c>
      <c r="EX536">
        <v>48.489719999999998</v>
      </c>
      <c r="EY536">
        <v>48.247190000000003</v>
      </c>
      <c r="EZ536">
        <v>48.063699999999997</v>
      </c>
      <c r="FA536">
        <v>48.5578</v>
      </c>
      <c r="FB536">
        <v>50.745420000000003</v>
      </c>
      <c r="FC536">
        <v>53.427109999999999</v>
      </c>
      <c r="FD536">
        <v>55.55453</v>
      </c>
      <c r="FE536">
        <v>57.503970000000002</v>
      </c>
      <c r="FF536">
        <v>59.046849999999999</v>
      </c>
      <c r="FG536">
        <v>60.453960000000002</v>
      </c>
      <c r="FH536">
        <v>61.306060000000002</v>
      </c>
      <c r="FI536">
        <v>60.985970000000002</v>
      </c>
      <c r="FJ536">
        <v>59.998719999999999</v>
      </c>
      <c r="FK536">
        <v>58.161389999999997</v>
      </c>
      <c r="FL536">
        <v>56.397849999999998</v>
      </c>
      <c r="FM536">
        <v>55.089190000000002</v>
      </c>
      <c r="FN536">
        <v>54.09552</v>
      </c>
      <c r="FO536">
        <v>53.201599999999999</v>
      </c>
      <c r="FP536">
        <v>52.372230000000002</v>
      </c>
      <c r="FQ536">
        <v>51.707880000000003</v>
      </c>
      <c r="FR536">
        <v>4.1571000000000004E-3</v>
      </c>
      <c r="FS536">
        <v>5.3807000000000004E-3</v>
      </c>
      <c r="FT536">
        <v>0</v>
      </c>
    </row>
    <row r="537" spans="1:176" x14ac:dyDescent="0.2">
      <c r="A537" t="s">
        <v>1</v>
      </c>
      <c r="B537" t="s">
        <v>1</v>
      </c>
      <c r="C537" t="s">
        <v>208</v>
      </c>
      <c r="D537" t="s">
        <v>240</v>
      </c>
      <c r="E537">
        <v>29922</v>
      </c>
      <c r="F537">
        <v>1.3949370000000001</v>
      </c>
      <c r="G537">
        <v>1.36442</v>
      </c>
      <c r="H537">
        <v>1.366544</v>
      </c>
      <c r="I537">
        <v>1.3680410000000001</v>
      </c>
      <c r="J537">
        <v>1.398668</v>
      </c>
      <c r="K537">
        <v>1.49777</v>
      </c>
      <c r="L537">
        <v>1.7054480000000001</v>
      </c>
      <c r="M537">
        <v>1.9027080000000001</v>
      </c>
      <c r="N537">
        <v>2.192177</v>
      </c>
      <c r="O537">
        <v>2.4446639999999999</v>
      </c>
      <c r="P537">
        <v>2.5917020000000002</v>
      </c>
      <c r="Q537">
        <v>2.5830790000000001</v>
      </c>
      <c r="R537">
        <v>2.5084599999999999</v>
      </c>
      <c r="S537">
        <v>2.4835690000000001</v>
      </c>
      <c r="T537">
        <v>2.4532250000000002</v>
      </c>
      <c r="U537">
        <v>2.3772440000000001</v>
      </c>
      <c r="V537">
        <v>2.2968630000000001</v>
      </c>
      <c r="W537">
        <v>2.1950789999999998</v>
      </c>
      <c r="X537">
        <v>2.1260910000000002</v>
      </c>
      <c r="Y537">
        <v>1.9637020000000001</v>
      </c>
      <c r="Z537">
        <v>1.8144149999999999</v>
      </c>
      <c r="AA537">
        <v>1.6565099999999999</v>
      </c>
      <c r="AB537">
        <v>1.5187200000000001</v>
      </c>
      <c r="AC537">
        <v>1.4441900000000001</v>
      </c>
      <c r="AD537">
        <v>2.11223E-2</v>
      </c>
      <c r="AE537">
        <v>5.3248000000000002E-3</v>
      </c>
      <c r="AF537">
        <v>1.67987E-2</v>
      </c>
      <c r="AG537">
        <v>1.20757E-2</v>
      </c>
      <c r="AH537">
        <v>7.9296000000000002E-3</v>
      </c>
      <c r="AI537">
        <v>2.09424E-2</v>
      </c>
      <c r="AJ537">
        <v>3.3201300000000003E-2</v>
      </c>
      <c r="AK537">
        <v>2.0440300000000002E-2</v>
      </c>
      <c r="AL537">
        <v>1.19375E-2</v>
      </c>
      <c r="AM537">
        <v>3.0579100000000001E-2</v>
      </c>
      <c r="AN537">
        <v>6.5478300000000003E-2</v>
      </c>
      <c r="AO537">
        <v>6.0011500000000002E-2</v>
      </c>
      <c r="AP537">
        <v>5.3751500000000001E-2</v>
      </c>
      <c r="AQ537">
        <v>5.5836400000000001E-2</v>
      </c>
      <c r="AR537">
        <v>5.9645999999999998E-2</v>
      </c>
      <c r="AS537">
        <v>4.4725800000000003E-2</v>
      </c>
      <c r="AT537">
        <v>6.7255800000000004E-2</v>
      </c>
      <c r="AU537">
        <v>7.6908299999999999E-2</v>
      </c>
      <c r="AV537">
        <v>8.39342E-2</v>
      </c>
      <c r="AW537">
        <v>6.3692100000000001E-2</v>
      </c>
      <c r="AX537">
        <v>4.6352699999999997E-2</v>
      </c>
      <c r="AY537">
        <v>3.7847699999999998E-2</v>
      </c>
      <c r="AZ537">
        <v>2.6389900000000001E-2</v>
      </c>
      <c r="BA537">
        <v>2.3805199999999999E-2</v>
      </c>
      <c r="BB537">
        <v>2.4282100000000001E-2</v>
      </c>
      <c r="BC537">
        <v>8.4045000000000005E-3</v>
      </c>
      <c r="BD537">
        <v>1.99194E-2</v>
      </c>
      <c r="BE537">
        <v>1.5348199999999999E-2</v>
      </c>
      <c r="BF537">
        <v>1.1172700000000001E-2</v>
      </c>
      <c r="BG537">
        <v>2.44032E-2</v>
      </c>
      <c r="BH537">
        <v>3.7657999999999997E-2</v>
      </c>
      <c r="BI537">
        <v>2.5094200000000001E-2</v>
      </c>
      <c r="BJ537">
        <v>1.72432E-2</v>
      </c>
      <c r="BK537">
        <v>3.6440100000000003E-2</v>
      </c>
      <c r="BL537">
        <v>7.1293200000000001E-2</v>
      </c>
      <c r="BM537">
        <v>6.5950999999999996E-2</v>
      </c>
      <c r="BN537">
        <v>5.93044E-2</v>
      </c>
      <c r="BO537">
        <v>6.1559599999999999E-2</v>
      </c>
      <c r="BP537">
        <v>6.5459500000000004E-2</v>
      </c>
      <c r="BQ537">
        <v>5.0394300000000003E-2</v>
      </c>
      <c r="BR537">
        <v>7.2204599999999994E-2</v>
      </c>
      <c r="BS537">
        <v>8.2013600000000006E-2</v>
      </c>
      <c r="BT537">
        <v>8.9488600000000001E-2</v>
      </c>
      <c r="BU537">
        <v>6.9326399999999996E-2</v>
      </c>
      <c r="BV537">
        <v>5.1079100000000002E-2</v>
      </c>
      <c r="BW537">
        <v>4.1390400000000001E-2</v>
      </c>
      <c r="BX537">
        <v>2.9796099999999999E-2</v>
      </c>
      <c r="BY537">
        <v>2.6768799999999999E-2</v>
      </c>
      <c r="BZ537">
        <v>2.64706E-2</v>
      </c>
      <c r="CA537">
        <v>1.05375E-2</v>
      </c>
      <c r="CB537">
        <v>2.2080800000000001E-2</v>
      </c>
      <c r="CC537">
        <v>1.7614600000000001E-2</v>
      </c>
      <c r="CD537">
        <v>1.34187E-2</v>
      </c>
      <c r="CE537">
        <v>2.68002E-2</v>
      </c>
      <c r="CF537">
        <v>4.0744700000000002E-2</v>
      </c>
      <c r="CG537">
        <v>2.8317599999999998E-2</v>
      </c>
      <c r="CH537">
        <v>2.09179E-2</v>
      </c>
      <c r="CI537">
        <v>4.0499500000000001E-2</v>
      </c>
      <c r="CJ537">
        <v>7.5320499999999999E-2</v>
      </c>
      <c r="CK537">
        <v>7.0064699999999994E-2</v>
      </c>
      <c r="CL537">
        <v>6.3150300000000006E-2</v>
      </c>
      <c r="CM537">
        <v>6.5523499999999998E-2</v>
      </c>
      <c r="CN537">
        <v>6.9486000000000006E-2</v>
      </c>
      <c r="CO537">
        <v>5.4320300000000002E-2</v>
      </c>
      <c r="CP537">
        <v>7.5632099999999994E-2</v>
      </c>
      <c r="CQ537">
        <v>8.5549500000000001E-2</v>
      </c>
      <c r="CR537">
        <v>9.3335500000000002E-2</v>
      </c>
      <c r="CS537">
        <v>7.3228699999999994E-2</v>
      </c>
      <c r="CT537">
        <v>5.4352600000000001E-2</v>
      </c>
      <c r="CU537">
        <v>4.3844000000000001E-2</v>
      </c>
      <c r="CV537">
        <v>3.2155299999999998E-2</v>
      </c>
      <c r="CW537">
        <v>2.88214E-2</v>
      </c>
      <c r="CX537">
        <v>2.86591E-2</v>
      </c>
      <c r="CY537">
        <v>1.2670499999999999E-2</v>
      </c>
      <c r="CZ537">
        <v>2.4242199999999998E-2</v>
      </c>
      <c r="DA537">
        <v>1.9881099999999999E-2</v>
      </c>
      <c r="DB537">
        <v>1.56648E-2</v>
      </c>
      <c r="DC537">
        <v>2.91972E-2</v>
      </c>
      <c r="DD537">
        <v>4.3831299999999997E-2</v>
      </c>
      <c r="DE537">
        <v>3.1540899999999997E-2</v>
      </c>
      <c r="DF537">
        <v>2.4592599999999999E-2</v>
      </c>
      <c r="DG537">
        <v>4.4558899999999999E-2</v>
      </c>
      <c r="DH537">
        <v>7.9347899999999999E-2</v>
      </c>
      <c r="DI537">
        <v>7.4178300000000003E-2</v>
      </c>
      <c r="DJ537">
        <v>6.6996200000000006E-2</v>
      </c>
      <c r="DK537">
        <v>6.9487400000000005E-2</v>
      </c>
      <c r="DL537">
        <v>7.3512400000000006E-2</v>
      </c>
      <c r="DM537">
        <v>5.8246300000000001E-2</v>
      </c>
      <c r="DN537">
        <v>7.9059699999999997E-2</v>
      </c>
      <c r="DO537">
        <v>8.9085399999999995E-2</v>
      </c>
      <c r="DP537">
        <v>9.7182400000000002E-2</v>
      </c>
      <c r="DQ537">
        <v>7.7131000000000005E-2</v>
      </c>
      <c r="DR537">
        <v>5.76261E-2</v>
      </c>
      <c r="DS537">
        <v>4.6297600000000001E-2</v>
      </c>
      <c r="DT537">
        <v>3.4514400000000001E-2</v>
      </c>
      <c r="DU537">
        <v>3.0873999999999999E-2</v>
      </c>
      <c r="DV537">
        <v>3.1818899999999997E-2</v>
      </c>
      <c r="DW537">
        <v>1.5750199999999999E-2</v>
      </c>
      <c r="DX537">
        <v>2.7362899999999999E-2</v>
      </c>
      <c r="DY537">
        <v>2.31535E-2</v>
      </c>
      <c r="DZ537">
        <v>1.8907799999999999E-2</v>
      </c>
      <c r="EA537">
        <v>3.2658E-2</v>
      </c>
      <c r="EB537">
        <v>4.8287999999999998E-2</v>
      </c>
      <c r="EC537">
        <v>3.6194799999999999E-2</v>
      </c>
      <c r="ED537">
        <v>2.9898299999999999E-2</v>
      </c>
      <c r="EE537">
        <v>5.0419899999999997E-2</v>
      </c>
      <c r="EF537">
        <v>8.5162699999999994E-2</v>
      </c>
      <c r="EG537">
        <v>8.0117800000000003E-2</v>
      </c>
      <c r="EH537">
        <v>7.2549100000000005E-2</v>
      </c>
      <c r="EI537">
        <v>7.5210700000000005E-2</v>
      </c>
      <c r="EJ537">
        <v>7.9325900000000005E-2</v>
      </c>
      <c r="EK537">
        <v>6.3914799999999994E-2</v>
      </c>
      <c r="EL537">
        <v>8.40085E-2</v>
      </c>
      <c r="EM537">
        <v>9.4190599999999999E-2</v>
      </c>
      <c r="EN537">
        <v>0.1027368</v>
      </c>
      <c r="EO537">
        <v>8.27653E-2</v>
      </c>
      <c r="EP537">
        <v>6.2352499999999998E-2</v>
      </c>
      <c r="EQ537">
        <v>4.9840200000000001E-2</v>
      </c>
      <c r="ER537">
        <v>3.7920700000000002E-2</v>
      </c>
      <c r="ES537">
        <v>3.3837600000000002E-2</v>
      </c>
      <c r="ET537">
        <v>41.129750000000001</v>
      </c>
      <c r="EU537">
        <v>40.316270000000003</v>
      </c>
      <c r="EV537">
        <v>39.596260000000001</v>
      </c>
      <c r="EW537">
        <v>39.376240000000003</v>
      </c>
      <c r="EX537">
        <v>38.993429999999996</v>
      </c>
      <c r="EY537">
        <v>38.935549999999999</v>
      </c>
      <c r="EZ537">
        <v>39.174140000000001</v>
      </c>
      <c r="FA537">
        <v>39.779629999999997</v>
      </c>
      <c r="FB537">
        <v>42.098050000000001</v>
      </c>
      <c r="FC537">
        <v>45.811750000000004</v>
      </c>
      <c r="FD537">
        <v>48.444870000000002</v>
      </c>
      <c r="FE537">
        <v>50.619779999999999</v>
      </c>
      <c r="FF537">
        <v>52.57246</v>
      </c>
      <c r="FG537">
        <v>53.753140000000002</v>
      </c>
      <c r="FH537">
        <v>54.640819999999998</v>
      </c>
      <c r="FI537">
        <v>54.439599999999999</v>
      </c>
      <c r="FJ537">
        <v>53.282960000000003</v>
      </c>
      <c r="FK537">
        <v>51.907310000000003</v>
      </c>
      <c r="FL537">
        <v>50.239710000000002</v>
      </c>
      <c r="FM537">
        <v>48.795780000000001</v>
      </c>
      <c r="FN537">
        <v>47.725900000000003</v>
      </c>
      <c r="FO537">
        <v>46.48169</v>
      </c>
      <c r="FP537">
        <v>45.278840000000002</v>
      </c>
      <c r="FQ537">
        <v>44.017699999999998</v>
      </c>
      <c r="FR537">
        <v>4.1571000000000004E-3</v>
      </c>
      <c r="FS537">
        <v>5.3807000000000004E-3</v>
      </c>
      <c r="FT537">
        <v>0</v>
      </c>
    </row>
    <row r="538" spans="1:176" x14ac:dyDescent="0.2">
      <c r="A538" t="s">
        <v>1</v>
      </c>
      <c r="B538" t="s">
        <v>1</v>
      </c>
      <c r="C538" t="s">
        <v>208</v>
      </c>
      <c r="D538" t="s">
        <v>230</v>
      </c>
      <c r="E538">
        <v>29922</v>
      </c>
      <c r="F538">
        <v>1.3625240000000001</v>
      </c>
      <c r="G538">
        <v>1.333871</v>
      </c>
      <c r="H538">
        <v>1.3250189999999999</v>
      </c>
      <c r="I538">
        <v>1.3342339999999999</v>
      </c>
      <c r="J538">
        <v>1.3654390000000001</v>
      </c>
      <c r="K538">
        <v>1.448499</v>
      </c>
      <c r="L538">
        <v>1.633105</v>
      </c>
      <c r="M538">
        <v>1.8259810000000001</v>
      </c>
      <c r="N538">
        <v>2.0772379999999999</v>
      </c>
      <c r="O538">
        <v>2.3018749999999999</v>
      </c>
      <c r="P538">
        <v>2.4459390000000001</v>
      </c>
      <c r="Q538">
        <v>2.4788030000000001</v>
      </c>
      <c r="R538">
        <v>2.4151280000000002</v>
      </c>
      <c r="S538">
        <v>2.4022679999999998</v>
      </c>
      <c r="T538">
        <v>2.37405</v>
      </c>
      <c r="U538">
        <v>2.3178390000000002</v>
      </c>
      <c r="V538">
        <v>2.2409780000000001</v>
      </c>
      <c r="W538">
        <v>2.1767159999999999</v>
      </c>
      <c r="X538">
        <v>2.0528900000000001</v>
      </c>
      <c r="Y538">
        <v>1.9061220000000001</v>
      </c>
      <c r="Z538">
        <v>1.768543</v>
      </c>
      <c r="AA538">
        <v>1.625289</v>
      </c>
      <c r="AB538">
        <v>1.4961340000000001</v>
      </c>
      <c r="AC538">
        <v>1.4125970000000001</v>
      </c>
      <c r="AD538">
        <v>2.4236500000000001E-2</v>
      </c>
      <c r="AE538">
        <v>1.27543E-2</v>
      </c>
      <c r="AF538">
        <v>1.4999200000000001E-2</v>
      </c>
      <c r="AG538">
        <v>1.27811E-2</v>
      </c>
      <c r="AH538">
        <v>1.13834E-2</v>
      </c>
      <c r="AI538">
        <v>8.8807000000000001E-3</v>
      </c>
      <c r="AJ538">
        <v>2.48051E-2</v>
      </c>
      <c r="AK538">
        <v>1.53998E-2</v>
      </c>
      <c r="AL538">
        <v>8.9137999999999995E-3</v>
      </c>
      <c r="AM538">
        <v>3.0709400000000001E-2</v>
      </c>
      <c r="AN538">
        <v>5.6094900000000003E-2</v>
      </c>
      <c r="AO538">
        <v>6.4372100000000002E-2</v>
      </c>
      <c r="AP538">
        <v>6.3347700000000007E-2</v>
      </c>
      <c r="AQ538">
        <v>5.88773E-2</v>
      </c>
      <c r="AR538">
        <v>5.6703200000000002E-2</v>
      </c>
      <c r="AS538">
        <v>5.2186700000000003E-2</v>
      </c>
      <c r="AT538">
        <v>7.3550000000000004E-2</v>
      </c>
      <c r="AU538">
        <v>7.6792200000000005E-2</v>
      </c>
      <c r="AV538">
        <v>8.16992E-2</v>
      </c>
      <c r="AW538">
        <v>7.2722499999999995E-2</v>
      </c>
      <c r="AX538">
        <v>5.06577E-2</v>
      </c>
      <c r="AY538">
        <v>4.3159400000000001E-2</v>
      </c>
      <c r="AZ538">
        <v>3.4785700000000003E-2</v>
      </c>
      <c r="BA538">
        <v>2.9657800000000002E-2</v>
      </c>
      <c r="BB538">
        <v>2.7396299999999998E-2</v>
      </c>
      <c r="BC538">
        <v>1.5834000000000001E-2</v>
      </c>
      <c r="BD538">
        <v>1.8119900000000001E-2</v>
      </c>
      <c r="BE538">
        <v>1.6053499999999998E-2</v>
      </c>
      <c r="BF538">
        <v>1.4626500000000001E-2</v>
      </c>
      <c r="BG538">
        <v>1.23415E-2</v>
      </c>
      <c r="BH538">
        <v>2.9261800000000001E-2</v>
      </c>
      <c r="BI538">
        <v>2.00538E-2</v>
      </c>
      <c r="BJ538">
        <v>1.42195E-2</v>
      </c>
      <c r="BK538">
        <v>3.6570499999999999E-2</v>
      </c>
      <c r="BL538">
        <v>6.1909800000000001E-2</v>
      </c>
      <c r="BM538">
        <v>7.0311600000000002E-2</v>
      </c>
      <c r="BN538">
        <v>6.8900500000000003E-2</v>
      </c>
      <c r="BO538">
        <v>6.4600500000000005E-2</v>
      </c>
      <c r="BP538">
        <v>6.2516699999999994E-2</v>
      </c>
      <c r="BQ538">
        <v>5.7855200000000002E-2</v>
      </c>
      <c r="BR538">
        <v>7.8498799999999994E-2</v>
      </c>
      <c r="BS538">
        <v>8.1897399999999995E-2</v>
      </c>
      <c r="BT538">
        <v>8.7253600000000001E-2</v>
      </c>
      <c r="BU538">
        <v>7.8356800000000004E-2</v>
      </c>
      <c r="BV538">
        <v>5.5384000000000003E-2</v>
      </c>
      <c r="BW538">
        <v>4.6702E-2</v>
      </c>
      <c r="BX538">
        <v>3.8191900000000001E-2</v>
      </c>
      <c r="BY538">
        <v>3.2621400000000002E-2</v>
      </c>
      <c r="BZ538">
        <v>2.9584800000000001E-2</v>
      </c>
      <c r="CA538">
        <v>1.7967E-2</v>
      </c>
      <c r="CB538">
        <v>2.0281299999999999E-2</v>
      </c>
      <c r="CC538">
        <v>1.8319999999999999E-2</v>
      </c>
      <c r="CD538">
        <v>1.6872499999999999E-2</v>
      </c>
      <c r="CE538">
        <v>1.47385E-2</v>
      </c>
      <c r="CF538">
        <v>3.2348399999999999E-2</v>
      </c>
      <c r="CG538">
        <v>2.3277099999999998E-2</v>
      </c>
      <c r="CH538">
        <v>1.7894199999999999E-2</v>
      </c>
      <c r="CI538">
        <v>4.0629800000000001E-2</v>
      </c>
      <c r="CJ538">
        <v>6.5937099999999998E-2</v>
      </c>
      <c r="CK538">
        <v>7.4425199999999997E-2</v>
      </c>
      <c r="CL538">
        <v>7.2746500000000006E-2</v>
      </c>
      <c r="CM538">
        <v>6.85645E-2</v>
      </c>
      <c r="CN538">
        <v>6.6543099999999994E-2</v>
      </c>
      <c r="CO538">
        <v>6.1781099999999999E-2</v>
      </c>
      <c r="CP538">
        <v>8.1926299999999994E-2</v>
      </c>
      <c r="CQ538">
        <v>8.5433300000000004E-2</v>
      </c>
      <c r="CR538">
        <v>9.1100500000000001E-2</v>
      </c>
      <c r="CS538">
        <v>8.2259100000000002E-2</v>
      </c>
      <c r="CT538">
        <v>5.8657500000000001E-2</v>
      </c>
      <c r="CU538">
        <v>4.9155600000000001E-2</v>
      </c>
      <c r="CV538">
        <v>4.0550999999999997E-2</v>
      </c>
      <c r="CW538">
        <v>3.4674000000000003E-2</v>
      </c>
      <c r="CX538">
        <v>3.1773299999999997E-2</v>
      </c>
      <c r="CY538">
        <v>2.01E-2</v>
      </c>
      <c r="CZ538">
        <v>2.2442699999999999E-2</v>
      </c>
      <c r="DA538">
        <v>2.0586500000000001E-2</v>
      </c>
      <c r="DB538">
        <v>1.9118599999999999E-2</v>
      </c>
      <c r="DC538">
        <v>1.7135500000000001E-2</v>
      </c>
      <c r="DD538">
        <v>3.5435099999999997E-2</v>
      </c>
      <c r="DE538">
        <v>2.65004E-2</v>
      </c>
      <c r="DF538">
        <v>2.1568899999999998E-2</v>
      </c>
      <c r="DG538">
        <v>4.4689199999999998E-2</v>
      </c>
      <c r="DH538">
        <v>6.9964499999999999E-2</v>
      </c>
      <c r="DI538">
        <v>7.8538899999999995E-2</v>
      </c>
      <c r="DJ538">
        <v>7.6592400000000005E-2</v>
      </c>
      <c r="DK538">
        <v>7.2528400000000007E-2</v>
      </c>
      <c r="DL538">
        <v>7.0569599999999996E-2</v>
      </c>
      <c r="DM538">
        <v>6.5707100000000004E-2</v>
      </c>
      <c r="DN538">
        <v>8.5353899999999996E-2</v>
      </c>
      <c r="DO538">
        <v>8.8969199999999998E-2</v>
      </c>
      <c r="DP538">
        <v>9.4947400000000001E-2</v>
      </c>
      <c r="DQ538">
        <v>8.6161399999999999E-2</v>
      </c>
      <c r="DR538">
        <v>6.1931E-2</v>
      </c>
      <c r="DS538">
        <v>5.1609200000000001E-2</v>
      </c>
      <c r="DT538">
        <v>4.2910200000000003E-2</v>
      </c>
      <c r="DU538">
        <v>3.6726599999999998E-2</v>
      </c>
      <c r="DV538">
        <v>3.4933100000000002E-2</v>
      </c>
      <c r="DW538">
        <v>2.31798E-2</v>
      </c>
      <c r="DX538">
        <v>2.55634E-2</v>
      </c>
      <c r="DY538">
        <v>2.3858899999999999E-2</v>
      </c>
      <c r="DZ538">
        <v>2.2361599999999999E-2</v>
      </c>
      <c r="EA538">
        <v>2.0596300000000001E-2</v>
      </c>
      <c r="EB538">
        <v>3.9891799999999998E-2</v>
      </c>
      <c r="EC538">
        <v>3.1154399999999999E-2</v>
      </c>
      <c r="ED538">
        <v>2.6874599999999998E-2</v>
      </c>
      <c r="EE538">
        <v>5.0550299999999999E-2</v>
      </c>
      <c r="EF538">
        <v>7.5779299999999994E-2</v>
      </c>
      <c r="EG538">
        <v>8.4478399999999995E-2</v>
      </c>
      <c r="EH538">
        <v>8.2145300000000004E-2</v>
      </c>
      <c r="EI538">
        <v>7.8251600000000004E-2</v>
      </c>
      <c r="EJ538">
        <v>7.6383099999999995E-2</v>
      </c>
      <c r="EK538">
        <v>7.1375599999999997E-2</v>
      </c>
      <c r="EL538">
        <v>9.03027E-2</v>
      </c>
      <c r="EM538">
        <v>9.4074500000000005E-2</v>
      </c>
      <c r="EN538">
        <v>0.1005018</v>
      </c>
      <c r="EO538">
        <v>9.1795699999999994E-2</v>
      </c>
      <c r="EP538">
        <v>6.6657400000000006E-2</v>
      </c>
      <c r="EQ538">
        <v>5.5151899999999997E-2</v>
      </c>
      <c r="ER538">
        <v>4.6316400000000001E-2</v>
      </c>
      <c r="ES538">
        <v>3.9690200000000002E-2</v>
      </c>
      <c r="ET538">
        <v>47.68018</v>
      </c>
      <c r="EU538">
        <v>46.896369999999997</v>
      </c>
      <c r="EV538">
        <v>46.169629999999998</v>
      </c>
      <c r="EW538">
        <v>45.628790000000002</v>
      </c>
      <c r="EX538">
        <v>45.130479999999999</v>
      </c>
      <c r="EY538">
        <v>44.784889999999997</v>
      </c>
      <c r="EZ538">
        <v>44.662140000000001</v>
      </c>
      <c r="FA538">
        <v>44.939529999999998</v>
      </c>
      <c r="FB538">
        <v>48.137210000000003</v>
      </c>
      <c r="FC538">
        <v>52.8416</v>
      </c>
      <c r="FD538">
        <v>56.695509999999999</v>
      </c>
      <c r="FE538">
        <v>59.716560000000001</v>
      </c>
      <c r="FF538">
        <v>62.087949999999999</v>
      </c>
      <c r="FG538">
        <v>63.885019999999997</v>
      </c>
      <c r="FH538">
        <v>64.752250000000004</v>
      </c>
      <c r="FI538">
        <v>64.529259999999994</v>
      </c>
      <c r="FJ538">
        <v>62.518349999999998</v>
      </c>
      <c r="FK538">
        <v>58.900010000000002</v>
      </c>
      <c r="FL538">
        <v>56.094099999999997</v>
      </c>
      <c r="FM538">
        <v>54.156190000000002</v>
      </c>
      <c r="FN538">
        <v>52.567300000000003</v>
      </c>
      <c r="FO538">
        <v>51.223500000000001</v>
      </c>
      <c r="FP538">
        <v>49.972990000000003</v>
      </c>
      <c r="FQ538">
        <v>48.923180000000002</v>
      </c>
      <c r="FR538">
        <v>4.1571000000000004E-3</v>
      </c>
      <c r="FS538">
        <v>5.3807000000000004E-3</v>
      </c>
      <c r="FT538">
        <v>0</v>
      </c>
    </row>
    <row r="539" spans="1:176" x14ac:dyDescent="0.2">
      <c r="A539" t="s">
        <v>1</v>
      </c>
      <c r="B539" t="s">
        <v>1</v>
      </c>
      <c r="C539" t="s">
        <v>208</v>
      </c>
      <c r="D539" t="s">
        <v>241</v>
      </c>
      <c r="E539">
        <v>29922</v>
      </c>
      <c r="F539">
        <v>1.340598</v>
      </c>
      <c r="G539">
        <v>1.319439</v>
      </c>
      <c r="H539">
        <v>1.32351</v>
      </c>
      <c r="I539">
        <v>1.3325530000000001</v>
      </c>
      <c r="J539">
        <v>1.3750180000000001</v>
      </c>
      <c r="K539">
        <v>1.457274</v>
      </c>
      <c r="L539">
        <v>1.6234740000000001</v>
      </c>
      <c r="M539">
        <v>1.789336</v>
      </c>
      <c r="N539">
        <v>2.0165280000000001</v>
      </c>
      <c r="O539">
        <v>2.1958549999999999</v>
      </c>
      <c r="P539">
        <v>2.3294030000000001</v>
      </c>
      <c r="Q539">
        <v>2.3536959999999998</v>
      </c>
      <c r="R539">
        <v>2.273393</v>
      </c>
      <c r="S539">
        <v>2.2463679999999999</v>
      </c>
      <c r="T539">
        <v>2.2215739999999999</v>
      </c>
      <c r="U539">
        <v>2.1667930000000002</v>
      </c>
      <c r="V539">
        <v>2.093121</v>
      </c>
      <c r="W539">
        <v>2.065439</v>
      </c>
      <c r="X539">
        <v>1.9769559999999999</v>
      </c>
      <c r="Y539">
        <v>1.8545020000000001</v>
      </c>
      <c r="Z539">
        <v>1.723203</v>
      </c>
      <c r="AA539">
        <v>1.584938</v>
      </c>
      <c r="AB539">
        <v>1.471816</v>
      </c>
      <c r="AC539">
        <v>1.3967780000000001</v>
      </c>
      <c r="AD539">
        <v>2.4273900000000001E-2</v>
      </c>
      <c r="AE539">
        <v>1.27434E-2</v>
      </c>
      <c r="AF539">
        <v>1.53746E-2</v>
      </c>
      <c r="AG539">
        <v>1.29695E-2</v>
      </c>
      <c r="AH539">
        <v>1.13703E-2</v>
      </c>
      <c r="AI539">
        <v>9.0893999999999992E-3</v>
      </c>
      <c r="AJ539">
        <v>2.5193E-2</v>
      </c>
      <c r="AK539">
        <v>1.5869000000000001E-2</v>
      </c>
      <c r="AL539">
        <v>9.1623E-3</v>
      </c>
      <c r="AM539">
        <v>3.0930099999999999E-2</v>
      </c>
      <c r="AN539">
        <v>5.67258E-2</v>
      </c>
      <c r="AO539">
        <v>6.5048099999999998E-2</v>
      </c>
      <c r="AP539">
        <v>6.38243E-2</v>
      </c>
      <c r="AQ539">
        <v>5.9690399999999998E-2</v>
      </c>
      <c r="AR539">
        <v>5.7484399999999998E-2</v>
      </c>
      <c r="AS539">
        <v>5.23302E-2</v>
      </c>
      <c r="AT539">
        <v>7.4710899999999997E-2</v>
      </c>
      <c r="AU539">
        <v>7.7490500000000004E-2</v>
      </c>
      <c r="AV539">
        <v>8.2297200000000001E-2</v>
      </c>
      <c r="AW539">
        <v>7.2995299999999999E-2</v>
      </c>
      <c r="AX539">
        <v>5.0041200000000001E-2</v>
      </c>
      <c r="AY539">
        <v>4.2905100000000002E-2</v>
      </c>
      <c r="AZ539">
        <v>3.4538300000000001E-2</v>
      </c>
      <c r="BA539">
        <v>2.93268E-2</v>
      </c>
      <c r="BB539">
        <v>2.7433800000000001E-2</v>
      </c>
      <c r="BC539">
        <v>1.58231E-2</v>
      </c>
      <c r="BD539">
        <v>1.8495299999999999E-2</v>
      </c>
      <c r="BE539">
        <v>1.6241999999999999E-2</v>
      </c>
      <c r="BF539">
        <v>1.4613299999999999E-2</v>
      </c>
      <c r="BG539">
        <v>1.25503E-2</v>
      </c>
      <c r="BH539">
        <v>2.9649600000000002E-2</v>
      </c>
      <c r="BI539">
        <v>2.0523E-2</v>
      </c>
      <c r="BJ539">
        <v>1.4468E-2</v>
      </c>
      <c r="BK539">
        <v>3.6791200000000003E-2</v>
      </c>
      <c r="BL539">
        <v>6.2540700000000005E-2</v>
      </c>
      <c r="BM539">
        <v>7.0987599999999998E-2</v>
      </c>
      <c r="BN539">
        <v>6.93772E-2</v>
      </c>
      <c r="BO539">
        <v>6.5413600000000002E-2</v>
      </c>
      <c r="BP539">
        <v>6.3297900000000004E-2</v>
      </c>
      <c r="BQ539">
        <v>5.79987E-2</v>
      </c>
      <c r="BR539">
        <v>7.9659800000000003E-2</v>
      </c>
      <c r="BS539">
        <v>8.2595699999999994E-2</v>
      </c>
      <c r="BT539">
        <v>8.7851600000000002E-2</v>
      </c>
      <c r="BU539">
        <v>7.8629599999999994E-2</v>
      </c>
      <c r="BV539">
        <v>5.4767499999999997E-2</v>
      </c>
      <c r="BW539">
        <v>4.6447700000000001E-2</v>
      </c>
      <c r="BX539">
        <v>3.7944499999999999E-2</v>
      </c>
      <c r="BY539">
        <v>3.2290399999999997E-2</v>
      </c>
      <c r="BZ539">
        <v>2.9622200000000001E-2</v>
      </c>
      <c r="CA539">
        <v>1.7956099999999999E-2</v>
      </c>
      <c r="CB539">
        <v>2.06567E-2</v>
      </c>
      <c r="CC539">
        <v>1.8508400000000001E-2</v>
      </c>
      <c r="CD539">
        <v>1.68594E-2</v>
      </c>
      <c r="CE539">
        <v>1.49473E-2</v>
      </c>
      <c r="CF539">
        <v>3.2736300000000003E-2</v>
      </c>
      <c r="CG539">
        <v>2.3746300000000001E-2</v>
      </c>
      <c r="CH539">
        <v>1.8142700000000001E-2</v>
      </c>
      <c r="CI539">
        <v>4.0850600000000001E-2</v>
      </c>
      <c r="CJ539">
        <v>6.6568000000000002E-2</v>
      </c>
      <c r="CK539">
        <v>7.5101200000000007E-2</v>
      </c>
      <c r="CL539">
        <v>7.3223099999999999E-2</v>
      </c>
      <c r="CM539">
        <v>6.9377499999999995E-2</v>
      </c>
      <c r="CN539">
        <v>6.7324300000000004E-2</v>
      </c>
      <c r="CO539">
        <v>6.1924699999999999E-2</v>
      </c>
      <c r="CP539">
        <v>8.3087300000000003E-2</v>
      </c>
      <c r="CQ539">
        <v>8.6131600000000003E-2</v>
      </c>
      <c r="CR539">
        <v>9.1698500000000002E-2</v>
      </c>
      <c r="CS539">
        <v>8.2531900000000005E-2</v>
      </c>
      <c r="CT539">
        <v>5.8041000000000002E-2</v>
      </c>
      <c r="CU539">
        <v>4.8901399999999998E-2</v>
      </c>
      <c r="CV539">
        <v>4.0303699999999998E-2</v>
      </c>
      <c r="CW539">
        <v>3.4342999999999999E-2</v>
      </c>
      <c r="CX539">
        <v>3.1810699999999997E-2</v>
      </c>
      <c r="CY539">
        <v>2.0089099999999999E-2</v>
      </c>
      <c r="CZ539">
        <v>2.2818100000000001E-2</v>
      </c>
      <c r="DA539">
        <v>2.0774899999999999E-2</v>
      </c>
      <c r="DB539">
        <v>1.9105500000000001E-2</v>
      </c>
      <c r="DC539">
        <v>1.7344200000000001E-2</v>
      </c>
      <c r="DD539">
        <v>3.5823000000000001E-2</v>
      </c>
      <c r="DE539">
        <v>2.69696E-2</v>
      </c>
      <c r="DF539">
        <v>2.18175E-2</v>
      </c>
      <c r="DG539">
        <v>4.4909900000000003E-2</v>
      </c>
      <c r="DH539">
        <v>7.05953E-2</v>
      </c>
      <c r="DI539">
        <v>7.9214900000000005E-2</v>
      </c>
      <c r="DJ539">
        <v>7.7068999999999999E-2</v>
      </c>
      <c r="DK539">
        <v>7.3341500000000004E-2</v>
      </c>
      <c r="DL539">
        <v>7.1350700000000003E-2</v>
      </c>
      <c r="DM539">
        <v>6.5850599999999995E-2</v>
      </c>
      <c r="DN539">
        <v>8.6514800000000003E-2</v>
      </c>
      <c r="DO539">
        <v>8.9667499999999997E-2</v>
      </c>
      <c r="DP539">
        <v>9.5545500000000005E-2</v>
      </c>
      <c r="DQ539">
        <v>8.6434200000000003E-2</v>
      </c>
      <c r="DR539">
        <v>6.1314500000000001E-2</v>
      </c>
      <c r="DS539">
        <v>5.1354999999999998E-2</v>
      </c>
      <c r="DT539">
        <v>4.2662800000000001E-2</v>
      </c>
      <c r="DU539">
        <v>3.63956E-2</v>
      </c>
      <c r="DV539">
        <v>3.4970500000000002E-2</v>
      </c>
      <c r="DW539">
        <v>2.31688E-2</v>
      </c>
      <c r="DX539">
        <v>2.5938800000000001E-2</v>
      </c>
      <c r="DY539">
        <v>2.4047300000000001E-2</v>
      </c>
      <c r="DZ539">
        <v>2.23485E-2</v>
      </c>
      <c r="EA539">
        <v>2.08051E-2</v>
      </c>
      <c r="EB539">
        <v>4.0279599999999999E-2</v>
      </c>
      <c r="EC539">
        <v>3.1623499999999999E-2</v>
      </c>
      <c r="ED539">
        <v>2.71232E-2</v>
      </c>
      <c r="EE539">
        <v>5.0770999999999997E-2</v>
      </c>
      <c r="EF539">
        <v>7.6410199999999998E-2</v>
      </c>
      <c r="EG539">
        <v>8.5154400000000005E-2</v>
      </c>
      <c r="EH539">
        <v>8.2621899999999998E-2</v>
      </c>
      <c r="EI539">
        <v>7.9064700000000002E-2</v>
      </c>
      <c r="EJ539">
        <v>7.7164300000000005E-2</v>
      </c>
      <c r="EK539">
        <v>7.1519100000000002E-2</v>
      </c>
      <c r="EL539">
        <v>9.1463600000000006E-2</v>
      </c>
      <c r="EM539">
        <v>9.4772800000000004E-2</v>
      </c>
      <c r="EN539">
        <v>0.1010998</v>
      </c>
      <c r="EO539">
        <v>9.2068499999999998E-2</v>
      </c>
      <c r="EP539">
        <v>6.60409E-2</v>
      </c>
      <c r="EQ539">
        <v>5.4897599999999998E-2</v>
      </c>
      <c r="ER539">
        <v>4.6069100000000002E-2</v>
      </c>
      <c r="ES539">
        <v>3.9359199999999997E-2</v>
      </c>
      <c r="ET539">
        <v>44.70299</v>
      </c>
      <c r="EU539">
        <v>43.480429999999998</v>
      </c>
      <c r="EV539">
        <v>42.470849999999999</v>
      </c>
      <c r="EW539">
        <v>41.86063</v>
      </c>
      <c r="EX539">
        <v>41.324390000000001</v>
      </c>
      <c r="EY539">
        <v>40.984079999999999</v>
      </c>
      <c r="EZ539">
        <v>40.482190000000003</v>
      </c>
      <c r="FA539">
        <v>41.077770000000001</v>
      </c>
      <c r="FB539">
        <v>45.720820000000003</v>
      </c>
      <c r="FC539">
        <v>52.080730000000003</v>
      </c>
      <c r="FD539">
        <v>56.936729999999997</v>
      </c>
      <c r="FE539">
        <v>61.062420000000003</v>
      </c>
      <c r="FF539">
        <v>63.601909999999997</v>
      </c>
      <c r="FG539">
        <v>65.812150000000003</v>
      </c>
      <c r="FH539">
        <v>66.925060000000002</v>
      </c>
      <c r="FI539">
        <v>67.187060000000002</v>
      </c>
      <c r="FJ539">
        <v>64.712090000000003</v>
      </c>
      <c r="FK539">
        <v>59.257599999999996</v>
      </c>
      <c r="FL539">
        <v>55.30706</v>
      </c>
      <c r="FM539">
        <v>52.411760000000001</v>
      </c>
      <c r="FN539">
        <v>50.487439999999999</v>
      </c>
      <c r="FO539">
        <v>48.488979999999998</v>
      </c>
      <c r="FP539">
        <v>46.768569999999997</v>
      </c>
      <c r="FQ539">
        <v>45.569540000000003</v>
      </c>
      <c r="FR539">
        <v>4.1571000000000004E-3</v>
      </c>
      <c r="FS539">
        <v>5.3807000000000004E-3</v>
      </c>
      <c r="FT539">
        <v>0</v>
      </c>
    </row>
    <row r="540" spans="1:176" x14ac:dyDescent="0.2">
      <c r="A540" t="s">
        <v>1</v>
      </c>
      <c r="B540" t="s">
        <v>1</v>
      </c>
      <c r="C540" t="s">
        <v>208</v>
      </c>
      <c r="D540" t="s">
        <v>231</v>
      </c>
      <c r="E540">
        <v>29922</v>
      </c>
      <c r="F540">
        <v>1.429743</v>
      </c>
      <c r="G540">
        <v>1.3751329999999999</v>
      </c>
      <c r="H540">
        <v>1.343885</v>
      </c>
      <c r="I540">
        <v>1.3246450000000001</v>
      </c>
      <c r="J540">
        <v>1.344403</v>
      </c>
      <c r="K540">
        <v>1.420196</v>
      </c>
      <c r="L540">
        <v>1.5168360000000001</v>
      </c>
      <c r="M540">
        <v>1.751412</v>
      </c>
      <c r="N540">
        <v>2.1219229999999998</v>
      </c>
      <c r="O540">
        <v>2.4528590000000001</v>
      </c>
      <c r="P540">
        <v>2.7517520000000002</v>
      </c>
      <c r="Q540">
        <v>2.9409830000000001</v>
      </c>
      <c r="R540">
        <v>3.0190700000000001</v>
      </c>
      <c r="S540">
        <v>3.104641</v>
      </c>
      <c r="T540">
        <v>3.1625230000000002</v>
      </c>
      <c r="U540">
        <v>3.1261890000000001</v>
      </c>
      <c r="V540">
        <v>2.9901149999999999</v>
      </c>
      <c r="W540">
        <v>2.6442230000000002</v>
      </c>
      <c r="X540">
        <v>2.3346650000000002</v>
      </c>
      <c r="Y540">
        <v>2.1079189999999999</v>
      </c>
      <c r="Z540">
        <v>2.0047890000000002</v>
      </c>
      <c r="AA540">
        <v>1.8429089999999999</v>
      </c>
      <c r="AB540">
        <v>1.6562749999999999</v>
      </c>
      <c r="AC540">
        <v>1.5196879999999999</v>
      </c>
      <c r="AD540">
        <v>-6.8760999999999996E-3</v>
      </c>
      <c r="AE540">
        <v>-1.7831099999999999E-2</v>
      </c>
      <c r="AF540">
        <v>-1.39496E-2</v>
      </c>
      <c r="AG540">
        <v>-1.7915199999999999E-2</v>
      </c>
      <c r="AH540">
        <v>-2.4963300000000001E-2</v>
      </c>
      <c r="AI540">
        <v>-1.44671E-2</v>
      </c>
      <c r="AJ540">
        <v>1.7247100000000001E-2</v>
      </c>
      <c r="AK540">
        <v>5.4476000000000004E-3</v>
      </c>
      <c r="AL540">
        <v>1.14295E-2</v>
      </c>
      <c r="AM540">
        <v>2.5685099999999999E-2</v>
      </c>
      <c r="AN540">
        <v>4.58736E-2</v>
      </c>
      <c r="AO540">
        <v>5.9207700000000002E-2</v>
      </c>
      <c r="AP540">
        <v>5.74082E-2</v>
      </c>
      <c r="AQ540">
        <v>4.2105499999999997E-2</v>
      </c>
      <c r="AR540">
        <v>3.9975499999999997E-2</v>
      </c>
      <c r="AS540">
        <v>2.6484199999999999E-2</v>
      </c>
      <c r="AT540">
        <v>2.13607E-2</v>
      </c>
      <c r="AU540">
        <v>2.4957300000000002E-2</v>
      </c>
      <c r="AV540">
        <v>2.80533E-2</v>
      </c>
      <c r="AW540">
        <v>2.56405E-2</v>
      </c>
      <c r="AX540">
        <v>2.98094E-2</v>
      </c>
      <c r="AY540">
        <v>9.7750000000000007E-4</v>
      </c>
      <c r="AZ540">
        <v>2.2805E-3</v>
      </c>
      <c r="BA540">
        <v>-3.8758E-3</v>
      </c>
      <c r="BB540">
        <v>-1.5870000000000001E-3</v>
      </c>
      <c r="BC540">
        <v>-1.25787E-2</v>
      </c>
      <c r="BD540">
        <v>-9.0836000000000007E-3</v>
      </c>
      <c r="BE540">
        <v>-1.25592E-2</v>
      </c>
      <c r="BF540">
        <v>-1.9293299999999999E-2</v>
      </c>
      <c r="BG540">
        <v>-8.6919000000000007E-3</v>
      </c>
      <c r="BH540">
        <v>2.3784099999999999E-2</v>
      </c>
      <c r="BI540">
        <v>1.34021E-2</v>
      </c>
      <c r="BJ540">
        <v>2.0611500000000001E-2</v>
      </c>
      <c r="BK540">
        <v>3.5308899999999997E-2</v>
      </c>
      <c r="BL540">
        <v>5.58354E-2</v>
      </c>
      <c r="BM540">
        <v>6.9018099999999999E-2</v>
      </c>
      <c r="BN540">
        <v>6.7661200000000005E-2</v>
      </c>
      <c r="BO540">
        <v>5.3571899999999999E-2</v>
      </c>
      <c r="BP540">
        <v>5.2090900000000002E-2</v>
      </c>
      <c r="BQ540">
        <v>3.6847999999999999E-2</v>
      </c>
      <c r="BR540">
        <v>3.1751599999999998E-2</v>
      </c>
      <c r="BS540">
        <v>3.5864399999999998E-2</v>
      </c>
      <c r="BT540">
        <v>3.7533400000000001E-2</v>
      </c>
      <c r="BU540">
        <v>3.4686599999999998E-2</v>
      </c>
      <c r="BV540">
        <v>3.7496399999999999E-2</v>
      </c>
      <c r="BW540">
        <v>8.7483999999999999E-3</v>
      </c>
      <c r="BX540">
        <v>9.2534999999999996E-3</v>
      </c>
      <c r="BY540">
        <v>2.6446E-3</v>
      </c>
      <c r="BZ540">
        <v>2.0763000000000001E-3</v>
      </c>
      <c r="CA540">
        <v>-8.9408000000000005E-3</v>
      </c>
      <c r="CB540">
        <v>-5.7134999999999998E-3</v>
      </c>
      <c r="CC540">
        <v>-8.8495999999999991E-3</v>
      </c>
      <c r="CD540">
        <v>-1.5366299999999999E-2</v>
      </c>
      <c r="CE540">
        <v>-4.692E-3</v>
      </c>
      <c r="CF540">
        <v>2.8311599999999999E-2</v>
      </c>
      <c r="CG540">
        <v>1.8911399999999998E-2</v>
      </c>
      <c r="CH540">
        <v>2.6970999999999998E-2</v>
      </c>
      <c r="CI540">
        <v>4.1974299999999999E-2</v>
      </c>
      <c r="CJ540">
        <v>6.2734899999999996E-2</v>
      </c>
      <c r="CK540">
        <v>7.58128E-2</v>
      </c>
      <c r="CL540">
        <v>7.4762400000000007E-2</v>
      </c>
      <c r="CM540">
        <v>6.1513400000000003E-2</v>
      </c>
      <c r="CN540">
        <v>6.0482000000000001E-2</v>
      </c>
      <c r="CO540">
        <v>4.40259E-2</v>
      </c>
      <c r="CP540">
        <v>3.8948200000000002E-2</v>
      </c>
      <c r="CQ540">
        <v>4.3418699999999998E-2</v>
      </c>
      <c r="CR540">
        <v>4.4099399999999997E-2</v>
      </c>
      <c r="CS540">
        <v>4.0951899999999999E-2</v>
      </c>
      <c r="CT540">
        <v>4.2820400000000002E-2</v>
      </c>
      <c r="CU540">
        <v>1.41306E-2</v>
      </c>
      <c r="CV540">
        <v>1.4082900000000001E-2</v>
      </c>
      <c r="CW540">
        <v>7.1605999999999996E-3</v>
      </c>
      <c r="CX540">
        <v>5.7396000000000001E-3</v>
      </c>
      <c r="CY540">
        <v>-5.3030000000000004E-3</v>
      </c>
      <c r="CZ540">
        <v>-2.3433999999999998E-3</v>
      </c>
      <c r="DA540">
        <v>-5.1400999999999999E-3</v>
      </c>
      <c r="DB540">
        <v>-1.1439400000000001E-2</v>
      </c>
      <c r="DC540">
        <v>-6.9209999999999996E-4</v>
      </c>
      <c r="DD540">
        <v>3.2839100000000003E-2</v>
      </c>
      <c r="DE540">
        <v>2.44207E-2</v>
      </c>
      <c r="DF540">
        <v>3.3330400000000003E-2</v>
      </c>
      <c r="DG540">
        <v>4.8639799999999997E-2</v>
      </c>
      <c r="DH540">
        <v>6.9634500000000002E-2</v>
      </c>
      <c r="DI540">
        <v>8.2607399999999997E-2</v>
      </c>
      <c r="DJ540">
        <v>8.1863599999999995E-2</v>
      </c>
      <c r="DK540">
        <v>6.94549E-2</v>
      </c>
      <c r="DL540">
        <v>6.8873100000000007E-2</v>
      </c>
      <c r="DM540">
        <v>5.1203899999999997E-2</v>
      </c>
      <c r="DN540">
        <v>4.6144900000000003E-2</v>
      </c>
      <c r="DO540">
        <v>5.0972900000000002E-2</v>
      </c>
      <c r="DP540">
        <v>5.0665300000000003E-2</v>
      </c>
      <c r="DQ540">
        <v>4.7217200000000001E-2</v>
      </c>
      <c r="DR540">
        <v>4.8144399999999997E-2</v>
      </c>
      <c r="DS540">
        <v>1.9512700000000001E-2</v>
      </c>
      <c r="DT540">
        <v>1.8912399999999999E-2</v>
      </c>
      <c r="DU540">
        <v>1.1676600000000001E-2</v>
      </c>
      <c r="DV540">
        <v>1.1028700000000001E-2</v>
      </c>
      <c r="DW540">
        <v>-5.0500000000000001E-5</v>
      </c>
      <c r="DX540">
        <v>2.5225999999999998E-3</v>
      </c>
      <c r="DY540">
        <v>2.1589999999999999E-4</v>
      </c>
      <c r="DZ540">
        <v>-5.7694E-3</v>
      </c>
      <c r="EA540">
        <v>5.0831000000000001E-3</v>
      </c>
      <c r="EB540">
        <v>3.93762E-2</v>
      </c>
      <c r="EC540">
        <v>3.2375300000000003E-2</v>
      </c>
      <c r="ED540">
        <v>4.2512399999999999E-2</v>
      </c>
      <c r="EE540">
        <v>5.8263599999999999E-2</v>
      </c>
      <c r="EF540">
        <v>7.9596299999999995E-2</v>
      </c>
      <c r="EG540">
        <v>9.2417799999999994E-2</v>
      </c>
      <c r="EH540">
        <v>9.2116600000000007E-2</v>
      </c>
      <c r="EI540">
        <v>8.0921300000000002E-2</v>
      </c>
      <c r="EJ540">
        <v>8.0988500000000005E-2</v>
      </c>
      <c r="EK540">
        <v>6.1567700000000003E-2</v>
      </c>
      <c r="EL540">
        <v>5.6535700000000001E-2</v>
      </c>
      <c r="EM540">
        <v>6.18801E-2</v>
      </c>
      <c r="EN540">
        <v>6.0145400000000002E-2</v>
      </c>
      <c r="EO540">
        <v>5.6263300000000002E-2</v>
      </c>
      <c r="EP540">
        <v>5.58313E-2</v>
      </c>
      <c r="EQ540">
        <v>2.7283700000000001E-2</v>
      </c>
      <c r="ER540">
        <v>2.58853E-2</v>
      </c>
      <c r="ES540">
        <v>1.8197000000000001E-2</v>
      </c>
      <c r="ET540">
        <v>66.573139999999995</v>
      </c>
      <c r="EU540">
        <v>65.653469999999999</v>
      </c>
      <c r="EV540">
        <v>64.886510000000001</v>
      </c>
      <c r="EW540">
        <v>64.182370000000006</v>
      </c>
      <c r="EX540">
        <v>63.563189999999999</v>
      </c>
      <c r="EY540">
        <v>63.110720000000001</v>
      </c>
      <c r="EZ540">
        <v>62.984360000000002</v>
      </c>
      <c r="FA540">
        <v>64.698179999999994</v>
      </c>
      <c r="FB540">
        <v>67.25891</v>
      </c>
      <c r="FC540">
        <v>70.234480000000005</v>
      </c>
      <c r="FD540">
        <v>73.229690000000005</v>
      </c>
      <c r="FE540">
        <v>76.121480000000005</v>
      </c>
      <c r="FF540">
        <v>78.585080000000005</v>
      </c>
      <c r="FG540">
        <v>80.381450000000001</v>
      </c>
      <c r="FH540">
        <v>81.398089999999996</v>
      </c>
      <c r="FI540">
        <v>81.846230000000006</v>
      </c>
      <c r="FJ540">
        <v>81.571479999999994</v>
      </c>
      <c r="FK540">
        <v>80.316079999999999</v>
      </c>
      <c r="FL540">
        <v>78.350380000000001</v>
      </c>
      <c r="FM540">
        <v>75.681139999999999</v>
      </c>
      <c r="FN540">
        <v>72.505459999999999</v>
      </c>
      <c r="FO540">
        <v>70.208259999999996</v>
      </c>
      <c r="FP540">
        <v>68.622630000000001</v>
      </c>
      <c r="FQ540">
        <v>67.441220000000001</v>
      </c>
      <c r="FR540">
        <v>6.2991999999999996E-3</v>
      </c>
      <c r="FS540">
        <v>7.8213999999999992E-3</v>
      </c>
      <c r="FT540">
        <v>1.1818800000000001E-2</v>
      </c>
    </row>
    <row r="541" spans="1:176" x14ac:dyDescent="0.2">
      <c r="A541" t="s">
        <v>1</v>
      </c>
      <c r="B541" t="s">
        <v>1</v>
      </c>
      <c r="C541" t="s">
        <v>208</v>
      </c>
      <c r="D541" t="s">
        <v>242</v>
      </c>
      <c r="E541">
        <v>29922</v>
      </c>
      <c r="F541">
        <v>1.4878819999999999</v>
      </c>
      <c r="G541">
        <v>1.427624</v>
      </c>
      <c r="H541">
        <v>1.391335</v>
      </c>
      <c r="I541">
        <v>1.3710709999999999</v>
      </c>
      <c r="J541">
        <v>1.3902129999999999</v>
      </c>
      <c r="K541">
        <v>1.48261</v>
      </c>
      <c r="L541">
        <v>1.5926119999999999</v>
      </c>
      <c r="M541">
        <v>1.8070679999999999</v>
      </c>
      <c r="N541">
        <v>2.1909369999999999</v>
      </c>
      <c r="O541">
        <v>2.5624690000000001</v>
      </c>
      <c r="P541">
        <v>2.9107820000000002</v>
      </c>
      <c r="Q541">
        <v>3.117137</v>
      </c>
      <c r="R541">
        <v>3.2020490000000001</v>
      </c>
      <c r="S541">
        <v>3.2923369999999998</v>
      </c>
      <c r="T541">
        <v>3.3574609999999998</v>
      </c>
      <c r="U541">
        <v>3.3369529999999998</v>
      </c>
      <c r="V541">
        <v>3.1765690000000002</v>
      </c>
      <c r="W541">
        <v>2.8094790000000001</v>
      </c>
      <c r="X541">
        <v>2.472683</v>
      </c>
      <c r="Y541">
        <v>2.2372749999999999</v>
      </c>
      <c r="Z541">
        <v>2.1347870000000002</v>
      </c>
      <c r="AA541">
        <v>1.9199980000000001</v>
      </c>
      <c r="AB541">
        <v>1.7305269999999999</v>
      </c>
      <c r="AC541">
        <v>1.5856680000000001</v>
      </c>
      <c r="AD541">
        <v>-7.3315999999999997E-3</v>
      </c>
      <c r="AE541">
        <v>-2.0235900000000001E-2</v>
      </c>
      <c r="AF541">
        <v>-1.6577499999999998E-2</v>
      </c>
      <c r="AG541">
        <v>-2.11784E-2</v>
      </c>
      <c r="AH541">
        <v>-2.7511299999999999E-2</v>
      </c>
      <c r="AI541">
        <v>-1.54871E-2</v>
      </c>
      <c r="AJ541">
        <v>1.30493E-2</v>
      </c>
      <c r="AK541">
        <v>4.9118E-3</v>
      </c>
      <c r="AL541">
        <v>1.05623E-2</v>
      </c>
      <c r="AM541">
        <v>2.8941399999999999E-2</v>
      </c>
      <c r="AN541">
        <v>5.2456799999999998E-2</v>
      </c>
      <c r="AO541">
        <v>6.8378400000000006E-2</v>
      </c>
      <c r="AP541">
        <v>6.5089499999999995E-2</v>
      </c>
      <c r="AQ541">
        <v>5.2188499999999999E-2</v>
      </c>
      <c r="AR541">
        <v>4.8000300000000003E-2</v>
      </c>
      <c r="AS541">
        <v>3.5392899999999998E-2</v>
      </c>
      <c r="AT541">
        <v>2.77121E-2</v>
      </c>
      <c r="AU541">
        <v>3.0089000000000001E-2</v>
      </c>
      <c r="AV541">
        <v>2.90634E-2</v>
      </c>
      <c r="AW541">
        <v>2.3881699999999999E-2</v>
      </c>
      <c r="AX541">
        <v>2.7403299999999998E-2</v>
      </c>
      <c r="AY541">
        <v>-3.1792999999999999E-3</v>
      </c>
      <c r="AZ541">
        <v>1.3581000000000001E-3</v>
      </c>
      <c r="BA541">
        <v>-3.9237999999999999E-3</v>
      </c>
      <c r="BB541">
        <v>-2.0425E-3</v>
      </c>
      <c r="BC541">
        <v>-1.4983399999999999E-2</v>
      </c>
      <c r="BD541">
        <v>-1.1711600000000001E-2</v>
      </c>
      <c r="BE541">
        <v>-1.58224E-2</v>
      </c>
      <c r="BF541">
        <v>-2.18414E-2</v>
      </c>
      <c r="BG541">
        <v>-9.7117999999999996E-3</v>
      </c>
      <c r="BH541">
        <v>1.9586300000000001E-2</v>
      </c>
      <c r="BI541">
        <v>1.28664E-2</v>
      </c>
      <c r="BJ541">
        <v>1.9744399999999999E-2</v>
      </c>
      <c r="BK541">
        <v>3.8565200000000001E-2</v>
      </c>
      <c r="BL541">
        <v>6.2418700000000001E-2</v>
      </c>
      <c r="BM541">
        <v>7.81887E-2</v>
      </c>
      <c r="BN541">
        <v>7.5342500000000007E-2</v>
      </c>
      <c r="BO541">
        <v>6.3654799999999997E-2</v>
      </c>
      <c r="BP541">
        <v>6.0115700000000001E-2</v>
      </c>
      <c r="BQ541">
        <v>4.5756699999999997E-2</v>
      </c>
      <c r="BR541">
        <v>3.8102900000000002E-2</v>
      </c>
      <c r="BS541">
        <v>4.0996100000000001E-2</v>
      </c>
      <c r="BT541">
        <v>3.8543599999999997E-2</v>
      </c>
      <c r="BU541">
        <v>3.29278E-2</v>
      </c>
      <c r="BV541">
        <v>3.5090200000000002E-2</v>
      </c>
      <c r="BW541">
        <v>4.5916999999999998E-3</v>
      </c>
      <c r="BX541">
        <v>8.3310999999999993E-3</v>
      </c>
      <c r="BY541">
        <v>2.5966000000000001E-3</v>
      </c>
      <c r="BZ541">
        <v>1.6207999999999999E-3</v>
      </c>
      <c r="CA541">
        <v>-1.1345600000000001E-2</v>
      </c>
      <c r="CB541">
        <v>-8.3414000000000006E-3</v>
      </c>
      <c r="CC541">
        <v>-1.21128E-2</v>
      </c>
      <c r="CD541">
        <v>-1.79144E-2</v>
      </c>
      <c r="CE541">
        <v>-5.7118999999999998E-3</v>
      </c>
      <c r="CF541">
        <v>2.4113900000000001E-2</v>
      </c>
      <c r="CG541">
        <v>1.8375699999999998E-2</v>
      </c>
      <c r="CH541">
        <v>2.61038E-2</v>
      </c>
      <c r="CI541">
        <v>4.5230600000000003E-2</v>
      </c>
      <c r="CJ541">
        <v>6.9318199999999996E-2</v>
      </c>
      <c r="CK541">
        <v>8.4983400000000001E-2</v>
      </c>
      <c r="CL541">
        <v>8.2443699999999995E-2</v>
      </c>
      <c r="CM541">
        <v>7.1596400000000004E-2</v>
      </c>
      <c r="CN541">
        <v>6.8506800000000007E-2</v>
      </c>
      <c r="CO541">
        <v>5.2934700000000001E-2</v>
      </c>
      <c r="CP541">
        <v>4.5299600000000002E-2</v>
      </c>
      <c r="CQ541">
        <v>4.8550299999999998E-2</v>
      </c>
      <c r="CR541">
        <v>4.5109499999999997E-2</v>
      </c>
      <c r="CS541">
        <v>3.9193100000000002E-2</v>
      </c>
      <c r="CT541">
        <v>4.0414199999999997E-2</v>
      </c>
      <c r="CU541">
        <v>9.9737999999999997E-3</v>
      </c>
      <c r="CV541">
        <v>1.31605E-2</v>
      </c>
      <c r="CW541">
        <v>7.1126000000000002E-3</v>
      </c>
      <c r="CX541">
        <v>5.2840999999999999E-3</v>
      </c>
      <c r="CY541">
        <v>-7.7076999999999996E-3</v>
      </c>
      <c r="CZ541">
        <v>-4.9712999999999997E-3</v>
      </c>
      <c r="DA541">
        <v>-8.4033000000000007E-3</v>
      </c>
      <c r="DB541">
        <v>-1.3987400000000001E-2</v>
      </c>
      <c r="DC541">
        <v>-1.7121E-3</v>
      </c>
      <c r="DD541">
        <v>2.8641400000000001E-2</v>
      </c>
      <c r="DE541">
        <v>2.3884900000000001E-2</v>
      </c>
      <c r="DF541">
        <v>3.2463199999999998E-2</v>
      </c>
      <c r="DG541">
        <v>5.1896100000000001E-2</v>
      </c>
      <c r="DH541">
        <v>7.6217699999999999E-2</v>
      </c>
      <c r="DI541">
        <v>9.1777999999999998E-2</v>
      </c>
      <c r="DJ541">
        <v>8.9544899999999997E-2</v>
      </c>
      <c r="DK541">
        <v>7.9537899999999995E-2</v>
      </c>
      <c r="DL541">
        <v>7.6897900000000005E-2</v>
      </c>
      <c r="DM541">
        <v>6.0112600000000002E-2</v>
      </c>
      <c r="DN541">
        <v>5.2496300000000003E-2</v>
      </c>
      <c r="DO541">
        <v>5.6104599999999998E-2</v>
      </c>
      <c r="DP541">
        <v>5.1675400000000003E-2</v>
      </c>
      <c r="DQ541">
        <v>4.5458400000000003E-2</v>
      </c>
      <c r="DR541">
        <v>4.57382E-2</v>
      </c>
      <c r="DS541">
        <v>1.5356E-2</v>
      </c>
      <c r="DT541">
        <v>1.7989999999999999E-2</v>
      </c>
      <c r="DU541">
        <v>1.1628599999999999E-2</v>
      </c>
      <c r="DV541">
        <v>1.05732E-2</v>
      </c>
      <c r="DW541">
        <v>-2.4553000000000001E-3</v>
      </c>
      <c r="DX541">
        <v>-1.054E-4</v>
      </c>
      <c r="DY541">
        <v>-3.0471999999999999E-3</v>
      </c>
      <c r="DZ541">
        <v>-8.3175000000000002E-3</v>
      </c>
      <c r="EA541">
        <v>4.0632000000000003E-3</v>
      </c>
      <c r="EB541">
        <v>3.5178399999999999E-2</v>
      </c>
      <c r="EC541">
        <v>3.18395E-2</v>
      </c>
      <c r="ED541">
        <v>4.1645300000000003E-2</v>
      </c>
      <c r="EE541">
        <v>6.1519900000000002E-2</v>
      </c>
      <c r="EF541">
        <v>8.6179599999999995E-2</v>
      </c>
      <c r="EG541">
        <v>0.1015884</v>
      </c>
      <c r="EH541">
        <v>9.9797899999999995E-2</v>
      </c>
      <c r="EI541">
        <v>9.1004199999999993E-2</v>
      </c>
      <c r="EJ541">
        <v>8.9013300000000004E-2</v>
      </c>
      <c r="EK541">
        <v>7.0476399999999995E-2</v>
      </c>
      <c r="EL541">
        <v>6.2887100000000001E-2</v>
      </c>
      <c r="EM541">
        <v>6.7011699999999993E-2</v>
      </c>
      <c r="EN541">
        <v>6.1155500000000002E-2</v>
      </c>
      <c r="EO541">
        <v>5.4504499999999997E-2</v>
      </c>
      <c r="EP541">
        <v>5.3425199999999999E-2</v>
      </c>
      <c r="EQ541">
        <v>2.3126899999999999E-2</v>
      </c>
      <c r="ER541">
        <v>2.49629E-2</v>
      </c>
      <c r="ES541">
        <v>1.8148999999999998E-2</v>
      </c>
      <c r="ET541">
        <v>68.952780000000004</v>
      </c>
      <c r="EU541">
        <v>67.735039999999998</v>
      </c>
      <c r="EV541">
        <v>66.991259999999997</v>
      </c>
      <c r="EW541">
        <v>66.260779999999997</v>
      </c>
      <c r="EX541">
        <v>65.459209999999999</v>
      </c>
      <c r="EY541">
        <v>65.065799999999996</v>
      </c>
      <c r="EZ541">
        <v>64.691749999999999</v>
      </c>
      <c r="FA541">
        <v>65.842479999999995</v>
      </c>
      <c r="FB541">
        <v>68.067019999999999</v>
      </c>
      <c r="FC541">
        <v>71.475070000000002</v>
      </c>
      <c r="FD541">
        <v>74.948419999999999</v>
      </c>
      <c r="FE541">
        <v>77.872479999999996</v>
      </c>
      <c r="FF541">
        <v>80.645290000000003</v>
      </c>
      <c r="FG541">
        <v>82.605260000000001</v>
      </c>
      <c r="FH541">
        <v>84.045180000000002</v>
      </c>
      <c r="FI541">
        <v>85.207310000000007</v>
      </c>
      <c r="FJ541">
        <v>85.123819999999995</v>
      </c>
      <c r="FK541">
        <v>83.835170000000005</v>
      </c>
      <c r="FL541">
        <v>81.822590000000005</v>
      </c>
      <c r="FM541">
        <v>78.927120000000002</v>
      </c>
      <c r="FN541">
        <v>74.872060000000005</v>
      </c>
      <c r="FO541">
        <v>72.238690000000005</v>
      </c>
      <c r="FP541">
        <v>70.154110000000003</v>
      </c>
      <c r="FQ541">
        <v>68.708449999999999</v>
      </c>
      <c r="FR541">
        <v>6.2991999999999996E-3</v>
      </c>
      <c r="FS541">
        <v>7.8213999999999992E-3</v>
      </c>
      <c r="FT541">
        <v>1.1818800000000001E-2</v>
      </c>
    </row>
    <row r="542" spans="1:176" x14ac:dyDescent="0.2">
      <c r="A542" t="s">
        <v>1</v>
      </c>
      <c r="B542" t="s">
        <v>1</v>
      </c>
      <c r="C542" t="s">
        <v>208</v>
      </c>
      <c r="D542" t="s">
        <v>232</v>
      </c>
      <c r="E542">
        <v>29922</v>
      </c>
      <c r="F542">
        <v>1.375793</v>
      </c>
      <c r="G542">
        <v>1.329971</v>
      </c>
      <c r="H542">
        <v>1.301399</v>
      </c>
      <c r="I542">
        <v>1.283021</v>
      </c>
      <c r="J542">
        <v>1.2973870000000001</v>
      </c>
      <c r="K542">
        <v>1.3515740000000001</v>
      </c>
      <c r="L542">
        <v>1.4405650000000001</v>
      </c>
      <c r="M542">
        <v>1.679335</v>
      </c>
      <c r="N542">
        <v>2.0235850000000002</v>
      </c>
      <c r="O542">
        <v>2.3256990000000002</v>
      </c>
      <c r="P542">
        <v>2.5865369999999999</v>
      </c>
      <c r="Q542">
        <v>2.7413460000000001</v>
      </c>
      <c r="R542">
        <v>2.7998150000000002</v>
      </c>
      <c r="S542">
        <v>2.8766660000000002</v>
      </c>
      <c r="T542">
        <v>2.9343979999999998</v>
      </c>
      <c r="U542">
        <v>2.9103509999999999</v>
      </c>
      <c r="V542">
        <v>2.797647</v>
      </c>
      <c r="W542">
        <v>2.4800689999999999</v>
      </c>
      <c r="X542">
        <v>2.1928399999999999</v>
      </c>
      <c r="Y542">
        <v>1.9866569999999999</v>
      </c>
      <c r="Z542">
        <v>1.897624</v>
      </c>
      <c r="AA542">
        <v>1.763833</v>
      </c>
      <c r="AB542">
        <v>1.5900129999999999</v>
      </c>
      <c r="AC542">
        <v>1.4638059999999999</v>
      </c>
      <c r="AD542">
        <v>-1.8354999999999999E-3</v>
      </c>
      <c r="AE542">
        <v>-1.0260399999999999E-2</v>
      </c>
      <c r="AF542">
        <v>-7.7685999999999996E-3</v>
      </c>
      <c r="AG542">
        <v>-9.2523999999999992E-3</v>
      </c>
      <c r="AH542">
        <v>-1.4853999999999999E-2</v>
      </c>
      <c r="AI542">
        <v>-1.17745E-2</v>
      </c>
      <c r="AJ542">
        <v>1.81055E-2</v>
      </c>
      <c r="AK542">
        <v>7.094E-4</v>
      </c>
      <c r="AL542">
        <v>1.06593E-2</v>
      </c>
      <c r="AM542">
        <v>2.5104100000000001E-2</v>
      </c>
      <c r="AN542">
        <v>4.1062000000000001E-2</v>
      </c>
      <c r="AO542">
        <v>5.1417499999999998E-2</v>
      </c>
      <c r="AP542">
        <v>5.1695699999999997E-2</v>
      </c>
      <c r="AQ542">
        <v>3.5378E-2</v>
      </c>
      <c r="AR542">
        <v>3.1104E-2</v>
      </c>
      <c r="AS542">
        <v>2.01093E-2</v>
      </c>
      <c r="AT542">
        <v>1.9645200000000002E-2</v>
      </c>
      <c r="AU542">
        <v>2.1967299999999999E-2</v>
      </c>
      <c r="AV542">
        <v>2.7385099999999999E-2</v>
      </c>
      <c r="AW542">
        <v>2.60653E-2</v>
      </c>
      <c r="AX542">
        <v>3.3507000000000002E-2</v>
      </c>
      <c r="AY542">
        <v>7.7719E-3</v>
      </c>
      <c r="AZ542">
        <v>9.2902999999999996E-3</v>
      </c>
      <c r="BA542">
        <v>3.9050000000000001E-4</v>
      </c>
      <c r="BB542">
        <v>3.4537000000000001E-3</v>
      </c>
      <c r="BC542">
        <v>-5.0080000000000003E-3</v>
      </c>
      <c r="BD542">
        <v>-2.9026999999999998E-3</v>
      </c>
      <c r="BE542">
        <v>-3.8964E-3</v>
      </c>
      <c r="BF542">
        <v>-9.1839999999999995E-3</v>
      </c>
      <c r="BG542">
        <v>-5.9992999999999999E-3</v>
      </c>
      <c r="BH542">
        <v>2.4642500000000001E-2</v>
      </c>
      <c r="BI542">
        <v>8.6639000000000004E-3</v>
      </c>
      <c r="BJ542">
        <v>1.9841399999999999E-2</v>
      </c>
      <c r="BK542">
        <v>3.4727899999999999E-2</v>
      </c>
      <c r="BL542">
        <v>5.1023800000000001E-2</v>
      </c>
      <c r="BM542">
        <v>6.1227900000000002E-2</v>
      </c>
      <c r="BN542">
        <v>6.1948700000000002E-2</v>
      </c>
      <c r="BO542">
        <v>4.6844299999999998E-2</v>
      </c>
      <c r="BP542">
        <v>4.3219399999999998E-2</v>
      </c>
      <c r="BQ542">
        <v>3.0473099999999999E-2</v>
      </c>
      <c r="BR542">
        <v>3.00361E-2</v>
      </c>
      <c r="BS542">
        <v>3.2874500000000001E-2</v>
      </c>
      <c r="BT542">
        <v>3.6865200000000001E-2</v>
      </c>
      <c r="BU542">
        <v>3.5111400000000001E-2</v>
      </c>
      <c r="BV542">
        <v>4.1194000000000001E-2</v>
      </c>
      <c r="BW542">
        <v>1.5542800000000001E-2</v>
      </c>
      <c r="BX542">
        <v>1.6263300000000001E-2</v>
      </c>
      <c r="BY542">
        <v>6.9107999999999999E-3</v>
      </c>
      <c r="BZ542">
        <v>7.1170000000000001E-3</v>
      </c>
      <c r="CA542">
        <v>-1.3701E-3</v>
      </c>
      <c r="CB542">
        <v>4.6739999999999998E-4</v>
      </c>
      <c r="CC542">
        <v>-1.8679999999999999E-4</v>
      </c>
      <c r="CD542">
        <v>-5.2570000000000004E-3</v>
      </c>
      <c r="CE542">
        <v>-1.9994000000000001E-3</v>
      </c>
      <c r="CF542">
        <v>2.9170000000000001E-2</v>
      </c>
      <c r="CG542">
        <v>1.41732E-2</v>
      </c>
      <c r="CH542">
        <v>2.62008E-2</v>
      </c>
      <c r="CI542">
        <v>4.1393399999999997E-2</v>
      </c>
      <c r="CJ542">
        <v>5.79234E-2</v>
      </c>
      <c r="CK542">
        <v>6.80225E-2</v>
      </c>
      <c r="CL542">
        <v>6.9049899999999997E-2</v>
      </c>
      <c r="CM542">
        <v>5.4785800000000003E-2</v>
      </c>
      <c r="CN542">
        <v>5.1610499999999997E-2</v>
      </c>
      <c r="CO542">
        <v>3.76511E-2</v>
      </c>
      <c r="CP542">
        <v>3.7232700000000001E-2</v>
      </c>
      <c r="CQ542">
        <v>4.0428699999999998E-2</v>
      </c>
      <c r="CR542">
        <v>4.34311E-2</v>
      </c>
      <c r="CS542">
        <v>4.1376700000000002E-2</v>
      </c>
      <c r="CT542">
        <v>4.6517999999999997E-2</v>
      </c>
      <c r="CU542">
        <v>2.0924999999999999E-2</v>
      </c>
      <c r="CV542">
        <v>2.1092699999999999E-2</v>
      </c>
      <c r="CW542">
        <v>1.1426800000000001E-2</v>
      </c>
      <c r="CX542">
        <v>1.07802E-2</v>
      </c>
      <c r="CY542">
        <v>2.2677000000000001E-3</v>
      </c>
      <c r="CZ542">
        <v>3.8376E-3</v>
      </c>
      <c r="DA542">
        <v>3.5227000000000001E-3</v>
      </c>
      <c r="DB542">
        <v>-1.3301000000000001E-3</v>
      </c>
      <c r="DC542">
        <v>2.0005000000000001E-3</v>
      </c>
      <c r="DD542">
        <v>3.3697499999999998E-2</v>
      </c>
      <c r="DE542">
        <v>1.9682499999999999E-2</v>
      </c>
      <c r="DF542">
        <v>3.25603E-2</v>
      </c>
      <c r="DG542">
        <v>4.8058799999999999E-2</v>
      </c>
      <c r="DH542">
        <v>6.4822900000000003E-2</v>
      </c>
      <c r="DI542">
        <v>7.48172E-2</v>
      </c>
      <c r="DJ542">
        <v>7.6151099999999999E-2</v>
      </c>
      <c r="DK542">
        <v>6.2727400000000003E-2</v>
      </c>
      <c r="DL542">
        <v>6.0001600000000002E-2</v>
      </c>
      <c r="DM542">
        <v>4.4829000000000001E-2</v>
      </c>
      <c r="DN542">
        <v>4.4429400000000001E-2</v>
      </c>
      <c r="DO542">
        <v>4.7982999999999998E-2</v>
      </c>
      <c r="DP542">
        <v>4.9997E-2</v>
      </c>
      <c r="DQ542">
        <v>4.7641999999999997E-2</v>
      </c>
      <c r="DR542">
        <v>5.1841999999999999E-2</v>
      </c>
      <c r="DS542">
        <v>2.63071E-2</v>
      </c>
      <c r="DT542">
        <v>2.5922199999999999E-2</v>
      </c>
      <c r="DU542">
        <v>1.59428E-2</v>
      </c>
      <c r="DV542">
        <v>1.6069400000000001E-2</v>
      </c>
      <c r="DW542">
        <v>7.5202000000000003E-3</v>
      </c>
      <c r="DX542">
        <v>8.7034999999999994E-3</v>
      </c>
      <c r="DY542">
        <v>8.8786999999999998E-3</v>
      </c>
      <c r="DZ542">
        <v>4.3398999999999998E-3</v>
      </c>
      <c r="EA542">
        <v>7.7757E-3</v>
      </c>
      <c r="EB542">
        <v>4.0234600000000002E-2</v>
      </c>
      <c r="EC542">
        <v>2.7636999999999998E-2</v>
      </c>
      <c r="ED542">
        <v>4.1742300000000003E-2</v>
      </c>
      <c r="EE542">
        <v>5.7682600000000001E-2</v>
      </c>
      <c r="EF542">
        <v>7.4784699999999996E-2</v>
      </c>
      <c r="EG542">
        <v>8.4627599999999997E-2</v>
      </c>
      <c r="EH542">
        <v>8.6404099999999998E-2</v>
      </c>
      <c r="EI542">
        <v>7.4193700000000001E-2</v>
      </c>
      <c r="EJ542">
        <v>7.2117000000000001E-2</v>
      </c>
      <c r="EK542">
        <v>5.51928E-2</v>
      </c>
      <c r="EL542">
        <v>5.4820199999999999E-2</v>
      </c>
      <c r="EM542">
        <v>5.8890100000000001E-2</v>
      </c>
      <c r="EN542">
        <v>5.9477200000000001E-2</v>
      </c>
      <c r="EO542">
        <v>5.6688099999999998E-2</v>
      </c>
      <c r="EP542">
        <v>5.9528999999999999E-2</v>
      </c>
      <c r="EQ542">
        <v>3.4077999999999997E-2</v>
      </c>
      <c r="ER542">
        <v>3.2895099999999997E-2</v>
      </c>
      <c r="ES542">
        <v>2.2463199999999999E-2</v>
      </c>
      <c r="ET542">
        <v>61.728059999999999</v>
      </c>
      <c r="EU542">
        <v>60.759689999999999</v>
      </c>
      <c r="EV542">
        <v>59.887360000000001</v>
      </c>
      <c r="EW542">
        <v>59.085850000000001</v>
      </c>
      <c r="EX542">
        <v>58.409230000000001</v>
      </c>
      <c r="EY542">
        <v>57.804020000000001</v>
      </c>
      <c r="EZ542">
        <v>58.184240000000003</v>
      </c>
      <c r="FA542">
        <v>60.686279999999996</v>
      </c>
      <c r="FB542">
        <v>63.70749</v>
      </c>
      <c r="FC542">
        <v>66.832999999999998</v>
      </c>
      <c r="FD542">
        <v>69.984250000000003</v>
      </c>
      <c r="FE542">
        <v>72.855639999999994</v>
      </c>
      <c r="FF542">
        <v>75.082719999999995</v>
      </c>
      <c r="FG542">
        <v>76.801169999999999</v>
      </c>
      <c r="FH542">
        <v>77.907060000000001</v>
      </c>
      <c r="FI542">
        <v>78.483990000000006</v>
      </c>
      <c r="FJ542">
        <v>78.185500000000005</v>
      </c>
      <c r="FK542">
        <v>76.901520000000005</v>
      </c>
      <c r="FL542">
        <v>74.856030000000004</v>
      </c>
      <c r="FM542">
        <v>71.902439999999999</v>
      </c>
      <c r="FN542">
        <v>68.414090000000002</v>
      </c>
      <c r="FO542">
        <v>66.041880000000006</v>
      </c>
      <c r="FP542">
        <v>64.397059999999996</v>
      </c>
      <c r="FQ542">
        <v>63.011899999999997</v>
      </c>
      <c r="FR542">
        <v>6.2991999999999996E-3</v>
      </c>
      <c r="FS542">
        <v>7.8213999999999992E-3</v>
      </c>
      <c r="FT542">
        <v>1.1818800000000001E-2</v>
      </c>
    </row>
    <row r="543" spans="1:176" x14ac:dyDescent="0.2">
      <c r="A543" t="s">
        <v>1</v>
      </c>
      <c r="B543" t="s">
        <v>1</v>
      </c>
      <c r="C543" t="s">
        <v>208</v>
      </c>
      <c r="D543" t="s">
        <v>243</v>
      </c>
      <c r="E543">
        <v>29922</v>
      </c>
      <c r="F543">
        <v>1.3979999999999999</v>
      </c>
      <c r="G543">
        <v>1.3503799999999999</v>
      </c>
      <c r="H543">
        <v>1.315979</v>
      </c>
      <c r="I543">
        <v>1.291606</v>
      </c>
      <c r="J543">
        <v>1.3084640000000001</v>
      </c>
      <c r="K543">
        <v>1.3775170000000001</v>
      </c>
      <c r="L543">
        <v>1.4758009999999999</v>
      </c>
      <c r="M543">
        <v>1.7684139999999999</v>
      </c>
      <c r="N543">
        <v>2.2018529999999998</v>
      </c>
      <c r="O543">
        <v>2.5889099999999998</v>
      </c>
      <c r="P543">
        <v>2.9192070000000001</v>
      </c>
      <c r="Q543">
        <v>3.1056759999999999</v>
      </c>
      <c r="R543">
        <v>3.1951040000000002</v>
      </c>
      <c r="S543">
        <v>3.298686</v>
      </c>
      <c r="T543">
        <v>3.34585</v>
      </c>
      <c r="U543">
        <v>3.3154340000000002</v>
      </c>
      <c r="V543">
        <v>3.1889240000000001</v>
      </c>
      <c r="W543">
        <v>2.8035709999999998</v>
      </c>
      <c r="X543">
        <v>2.446971</v>
      </c>
      <c r="Y543">
        <v>2.1944029999999999</v>
      </c>
      <c r="Z543">
        <v>2.0578970000000001</v>
      </c>
      <c r="AA543">
        <v>1.877785</v>
      </c>
      <c r="AB543">
        <v>1.691648</v>
      </c>
      <c r="AC543">
        <v>1.549709</v>
      </c>
      <c r="AD543">
        <v>-5.5065000000000001E-3</v>
      </c>
      <c r="AE543">
        <v>-1.95801E-2</v>
      </c>
      <c r="AF543">
        <v>-1.70603E-2</v>
      </c>
      <c r="AG543">
        <v>-2.0795899999999999E-2</v>
      </c>
      <c r="AH543">
        <v>-2.5576399999999999E-2</v>
      </c>
      <c r="AI543">
        <v>-1.5495399999999999E-2</v>
      </c>
      <c r="AJ543">
        <v>7.6645999999999997E-3</v>
      </c>
      <c r="AK543">
        <v>1.0839999999999999E-3</v>
      </c>
      <c r="AL543">
        <v>7.3822999999999996E-3</v>
      </c>
      <c r="AM543">
        <v>3.2183099999999999E-2</v>
      </c>
      <c r="AN543">
        <v>5.7701099999999998E-2</v>
      </c>
      <c r="AO543">
        <v>7.58046E-2</v>
      </c>
      <c r="AP543">
        <v>7.2009500000000004E-2</v>
      </c>
      <c r="AQ543">
        <v>6.1545200000000001E-2</v>
      </c>
      <c r="AR543">
        <v>5.3536800000000002E-2</v>
      </c>
      <c r="AS543">
        <v>4.3285299999999999E-2</v>
      </c>
      <c r="AT543">
        <v>3.4748599999999998E-2</v>
      </c>
      <c r="AU543">
        <v>3.5031E-2</v>
      </c>
      <c r="AV543">
        <v>2.9655999999999998E-2</v>
      </c>
      <c r="AW543">
        <v>2.0989899999999999E-2</v>
      </c>
      <c r="AX543">
        <v>2.4946200000000002E-2</v>
      </c>
      <c r="AY543">
        <v>-6.3125999999999998E-3</v>
      </c>
      <c r="AZ543">
        <v>3.4050999999999999E-3</v>
      </c>
      <c r="BA543">
        <v>-2.3601E-3</v>
      </c>
      <c r="BB543">
        <v>-2.174E-4</v>
      </c>
      <c r="BC543">
        <v>-1.4327599999999999E-2</v>
      </c>
      <c r="BD543">
        <v>-1.2194399999999999E-2</v>
      </c>
      <c r="BE543">
        <v>-1.5439899999999999E-2</v>
      </c>
      <c r="BF543">
        <v>-1.9906500000000001E-2</v>
      </c>
      <c r="BG543">
        <v>-9.7202E-3</v>
      </c>
      <c r="BH543">
        <v>1.4201699999999999E-2</v>
      </c>
      <c r="BI543">
        <v>9.0384999999999997E-3</v>
      </c>
      <c r="BJ543">
        <v>1.6564300000000001E-2</v>
      </c>
      <c r="BK543">
        <v>4.1806900000000001E-2</v>
      </c>
      <c r="BL543">
        <v>6.7663000000000001E-2</v>
      </c>
      <c r="BM543">
        <v>8.5614999999999997E-2</v>
      </c>
      <c r="BN543">
        <v>8.2262500000000002E-2</v>
      </c>
      <c r="BO543">
        <v>7.3011599999999996E-2</v>
      </c>
      <c r="BP543">
        <v>6.5652199999999994E-2</v>
      </c>
      <c r="BQ543">
        <v>5.3649099999999998E-2</v>
      </c>
      <c r="BR543">
        <v>4.5139499999999999E-2</v>
      </c>
      <c r="BS543">
        <v>4.5938199999999998E-2</v>
      </c>
      <c r="BT543">
        <v>3.9136200000000003E-2</v>
      </c>
      <c r="BU543">
        <v>3.0036E-2</v>
      </c>
      <c r="BV543">
        <v>3.2633200000000001E-2</v>
      </c>
      <c r="BW543">
        <v>1.4584000000000001E-3</v>
      </c>
      <c r="BX543">
        <v>1.0378099999999999E-2</v>
      </c>
      <c r="BY543">
        <v>4.1602999999999996E-3</v>
      </c>
      <c r="BZ543">
        <v>3.4459E-3</v>
      </c>
      <c r="CA543">
        <v>-1.0689799999999999E-2</v>
      </c>
      <c r="CB543">
        <v>-8.8242000000000008E-3</v>
      </c>
      <c r="CC543">
        <v>-1.1730300000000001E-2</v>
      </c>
      <c r="CD543">
        <v>-1.5979500000000001E-2</v>
      </c>
      <c r="CE543">
        <v>-5.7203000000000002E-3</v>
      </c>
      <c r="CF543">
        <v>1.8729200000000001E-2</v>
      </c>
      <c r="CG543">
        <v>1.45478E-2</v>
      </c>
      <c r="CH543">
        <v>2.2923800000000001E-2</v>
      </c>
      <c r="CI543">
        <v>4.8472300000000003E-2</v>
      </c>
      <c r="CJ543">
        <v>7.4562500000000004E-2</v>
      </c>
      <c r="CK543">
        <v>9.2409599999999995E-2</v>
      </c>
      <c r="CL543">
        <v>8.9363700000000004E-2</v>
      </c>
      <c r="CM543">
        <v>8.09531E-2</v>
      </c>
      <c r="CN543">
        <v>7.4043300000000006E-2</v>
      </c>
      <c r="CO543">
        <v>6.0827100000000002E-2</v>
      </c>
      <c r="CP543">
        <v>5.2336100000000003E-2</v>
      </c>
      <c r="CQ543">
        <v>5.3492400000000002E-2</v>
      </c>
      <c r="CR543">
        <v>4.5702100000000002E-2</v>
      </c>
      <c r="CS543">
        <v>3.6301300000000002E-2</v>
      </c>
      <c r="CT543">
        <v>3.7957200000000003E-2</v>
      </c>
      <c r="CU543">
        <v>6.8405000000000002E-3</v>
      </c>
      <c r="CV543">
        <v>1.5207500000000001E-2</v>
      </c>
      <c r="CW543">
        <v>8.6762999999999996E-3</v>
      </c>
      <c r="CX543">
        <v>7.1092000000000004E-3</v>
      </c>
      <c r="CY543">
        <v>-7.0518999999999998E-3</v>
      </c>
      <c r="CZ543">
        <v>-5.4540999999999999E-3</v>
      </c>
      <c r="DA543">
        <v>-8.0207000000000004E-3</v>
      </c>
      <c r="DB543">
        <v>-1.2052500000000001E-2</v>
      </c>
      <c r="DC543">
        <v>-1.7204E-3</v>
      </c>
      <c r="DD543">
        <v>2.3256700000000002E-2</v>
      </c>
      <c r="DE543">
        <v>2.0057100000000001E-2</v>
      </c>
      <c r="DF543">
        <v>2.9283199999999999E-2</v>
      </c>
      <c r="DG543">
        <v>5.5137800000000001E-2</v>
      </c>
      <c r="DH543">
        <v>8.1462000000000007E-2</v>
      </c>
      <c r="DI543">
        <v>9.9204299999999995E-2</v>
      </c>
      <c r="DJ543">
        <v>9.6464900000000006E-2</v>
      </c>
      <c r="DK543">
        <v>8.8894699999999993E-2</v>
      </c>
      <c r="DL543">
        <v>8.2434400000000005E-2</v>
      </c>
      <c r="DM543">
        <v>6.8004999999999996E-2</v>
      </c>
      <c r="DN543">
        <v>5.9532799999999997E-2</v>
      </c>
      <c r="DO543">
        <v>6.1046599999999999E-2</v>
      </c>
      <c r="DP543">
        <v>5.2268000000000002E-2</v>
      </c>
      <c r="DQ543">
        <v>4.2566600000000003E-2</v>
      </c>
      <c r="DR543">
        <v>4.3281199999999999E-2</v>
      </c>
      <c r="DS543">
        <v>1.22227E-2</v>
      </c>
      <c r="DT543">
        <v>2.0036999999999999E-2</v>
      </c>
      <c r="DU543">
        <v>1.3192199999999999E-2</v>
      </c>
      <c r="DV543">
        <v>1.2398299999999999E-2</v>
      </c>
      <c r="DW543">
        <v>-1.7995000000000001E-3</v>
      </c>
      <c r="DX543">
        <v>-5.8819999999999999E-4</v>
      </c>
      <c r="DY543">
        <v>-2.6646999999999999E-3</v>
      </c>
      <c r="DZ543">
        <v>-6.3826000000000004E-3</v>
      </c>
      <c r="EA543">
        <v>4.0547999999999999E-3</v>
      </c>
      <c r="EB543">
        <v>2.9793699999999999E-2</v>
      </c>
      <c r="EC543">
        <v>2.8011600000000001E-2</v>
      </c>
      <c r="ED543">
        <v>3.8465300000000001E-2</v>
      </c>
      <c r="EE543">
        <v>6.4761600000000002E-2</v>
      </c>
      <c r="EF543">
        <v>9.1423900000000002E-2</v>
      </c>
      <c r="EG543">
        <v>0.10901470000000001</v>
      </c>
      <c r="EH543">
        <v>0.1067179</v>
      </c>
      <c r="EI543">
        <v>0.10036100000000001</v>
      </c>
      <c r="EJ543">
        <v>9.4549800000000003E-2</v>
      </c>
      <c r="EK543">
        <v>7.8368800000000002E-2</v>
      </c>
      <c r="EL543">
        <v>6.9923600000000002E-2</v>
      </c>
      <c r="EM543">
        <v>7.1953799999999998E-2</v>
      </c>
      <c r="EN543">
        <v>6.17481E-2</v>
      </c>
      <c r="EO543">
        <v>5.1612699999999997E-2</v>
      </c>
      <c r="EP543">
        <v>5.0968199999999998E-2</v>
      </c>
      <c r="EQ543">
        <v>1.99936E-2</v>
      </c>
      <c r="ER543">
        <v>2.70099E-2</v>
      </c>
      <c r="ES543">
        <v>1.97126E-2</v>
      </c>
      <c r="ET543">
        <v>68.678659999999994</v>
      </c>
      <c r="EU543">
        <v>67.401290000000003</v>
      </c>
      <c r="EV543">
        <v>65.976039999999998</v>
      </c>
      <c r="EW543">
        <v>64.817409999999995</v>
      </c>
      <c r="EX543">
        <v>64.083789999999993</v>
      </c>
      <c r="EY543">
        <v>63.198129999999999</v>
      </c>
      <c r="EZ543">
        <v>63.864570000000001</v>
      </c>
      <c r="FA543">
        <v>67.108760000000004</v>
      </c>
      <c r="FB543">
        <v>71.648340000000005</v>
      </c>
      <c r="FC543">
        <v>75.672539999999998</v>
      </c>
      <c r="FD543">
        <v>79.789850000000001</v>
      </c>
      <c r="FE543">
        <v>83.534899999999993</v>
      </c>
      <c r="FF543">
        <v>85.744979999999998</v>
      </c>
      <c r="FG543">
        <v>87.035640000000001</v>
      </c>
      <c r="FH543">
        <v>88.296549999999996</v>
      </c>
      <c r="FI543">
        <v>88.900700000000001</v>
      </c>
      <c r="FJ543">
        <v>88.180329999999998</v>
      </c>
      <c r="FK543">
        <v>86.539789999999996</v>
      </c>
      <c r="FL543">
        <v>84.016409999999993</v>
      </c>
      <c r="FM543">
        <v>79.982219999999998</v>
      </c>
      <c r="FN543">
        <v>75.339280000000002</v>
      </c>
      <c r="FO543">
        <v>72.178179999999998</v>
      </c>
      <c r="FP543">
        <v>69.913380000000004</v>
      </c>
      <c r="FQ543">
        <v>68.065079999999995</v>
      </c>
      <c r="FR543">
        <v>6.2991999999999996E-3</v>
      </c>
      <c r="FS543">
        <v>7.8213999999999992E-3</v>
      </c>
      <c r="FT543">
        <v>1.1818800000000001E-2</v>
      </c>
    </row>
    <row r="544" spans="1:176" x14ac:dyDescent="0.2">
      <c r="A544" t="s">
        <v>1</v>
      </c>
      <c r="B544" t="s">
        <v>1</v>
      </c>
      <c r="C544" t="s">
        <v>208</v>
      </c>
      <c r="D544" t="s">
        <v>233</v>
      </c>
      <c r="E544">
        <v>29922</v>
      </c>
      <c r="F544">
        <v>1.3158430000000001</v>
      </c>
      <c r="G544">
        <v>1.284475</v>
      </c>
      <c r="H544">
        <v>1.2630129999999999</v>
      </c>
      <c r="I544">
        <v>1.26</v>
      </c>
      <c r="J544">
        <v>1.282727</v>
      </c>
      <c r="K544">
        <v>1.3553820000000001</v>
      </c>
      <c r="L544">
        <v>1.5281659999999999</v>
      </c>
      <c r="M544">
        <v>1.68946</v>
      </c>
      <c r="N544">
        <v>1.9415549999999999</v>
      </c>
      <c r="O544">
        <v>2.1689210000000001</v>
      </c>
      <c r="P544">
        <v>2.326711</v>
      </c>
      <c r="Q544">
        <v>2.387969</v>
      </c>
      <c r="R544">
        <v>2.3706809999999998</v>
      </c>
      <c r="S544">
        <v>2.3847420000000001</v>
      </c>
      <c r="T544">
        <v>2.3872439999999999</v>
      </c>
      <c r="U544">
        <v>2.3464480000000001</v>
      </c>
      <c r="V544">
        <v>2.2549410000000001</v>
      </c>
      <c r="W544">
        <v>2.0464150000000001</v>
      </c>
      <c r="X544">
        <v>1.907152</v>
      </c>
      <c r="Y544">
        <v>1.866892</v>
      </c>
      <c r="Z544">
        <v>1.768975</v>
      </c>
      <c r="AA544">
        <v>1.6137729999999999</v>
      </c>
      <c r="AB544">
        <v>1.4786699999999999</v>
      </c>
      <c r="AC544">
        <v>1.3860809999999999</v>
      </c>
      <c r="AD544">
        <v>2.5436400000000001E-2</v>
      </c>
      <c r="AE544">
        <v>1.5849700000000001E-2</v>
      </c>
      <c r="AF544">
        <v>1.30396E-2</v>
      </c>
      <c r="AG544">
        <v>1.25827E-2</v>
      </c>
      <c r="AH544">
        <v>1.2985500000000001E-2</v>
      </c>
      <c r="AI544">
        <v>4.1307999999999996E-3</v>
      </c>
      <c r="AJ544">
        <v>2.06527E-2</v>
      </c>
      <c r="AK544">
        <v>1.29181E-2</v>
      </c>
      <c r="AL544">
        <v>8.0464000000000004E-3</v>
      </c>
      <c r="AM544">
        <v>3.0736599999999999E-2</v>
      </c>
      <c r="AN544">
        <v>5.1711399999999998E-2</v>
      </c>
      <c r="AO544">
        <v>6.4641100000000007E-2</v>
      </c>
      <c r="AP544">
        <v>6.5932199999999996E-2</v>
      </c>
      <c r="AQ544">
        <v>5.8647299999999999E-2</v>
      </c>
      <c r="AR544">
        <v>5.4294799999999997E-2</v>
      </c>
      <c r="AS544">
        <v>5.5390599999999998E-2</v>
      </c>
      <c r="AT544">
        <v>7.2571700000000003E-2</v>
      </c>
      <c r="AU544">
        <v>7.4285299999999999E-2</v>
      </c>
      <c r="AV544">
        <v>7.9131599999999996E-2</v>
      </c>
      <c r="AW544">
        <v>7.5676900000000005E-2</v>
      </c>
      <c r="AX544">
        <v>5.4896500000000001E-2</v>
      </c>
      <c r="AY544">
        <v>4.6217899999999999E-2</v>
      </c>
      <c r="AZ544">
        <v>3.9133000000000001E-2</v>
      </c>
      <c r="BA544">
        <v>3.3370200000000003E-2</v>
      </c>
      <c r="BB544">
        <v>2.8596199999999999E-2</v>
      </c>
      <c r="BC544">
        <v>1.8929399999999999E-2</v>
      </c>
      <c r="BD544">
        <v>1.6160299999999999E-2</v>
      </c>
      <c r="BE544">
        <v>1.58552E-2</v>
      </c>
      <c r="BF544">
        <v>1.62285E-2</v>
      </c>
      <c r="BG544">
        <v>7.5916999999999998E-3</v>
      </c>
      <c r="BH544">
        <v>2.51094E-2</v>
      </c>
      <c r="BI544">
        <v>1.7572000000000001E-2</v>
      </c>
      <c r="BJ544">
        <v>1.33521E-2</v>
      </c>
      <c r="BK544">
        <v>3.6597600000000001E-2</v>
      </c>
      <c r="BL544">
        <v>5.75262E-2</v>
      </c>
      <c r="BM544">
        <v>7.0580599999999993E-2</v>
      </c>
      <c r="BN544">
        <v>7.1485000000000007E-2</v>
      </c>
      <c r="BO544">
        <v>6.43706E-2</v>
      </c>
      <c r="BP544">
        <v>6.0108300000000003E-2</v>
      </c>
      <c r="BQ544">
        <v>6.1059099999999998E-2</v>
      </c>
      <c r="BR544">
        <v>7.7520500000000006E-2</v>
      </c>
      <c r="BS544">
        <v>7.9390600000000006E-2</v>
      </c>
      <c r="BT544">
        <v>8.4685899999999995E-2</v>
      </c>
      <c r="BU544">
        <v>8.13112E-2</v>
      </c>
      <c r="BV544">
        <v>5.96229E-2</v>
      </c>
      <c r="BW544">
        <v>4.9760499999999999E-2</v>
      </c>
      <c r="BX544">
        <v>4.2539199999999999E-2</v>
      </c>
      <c r="BY544">
        <v>3.6333799999999999E-2</v>
      </c>
      <c r="BZ544">
        <v>3.0784700000000002E-2</v>
      </c>
      <c r="CA544">
        <v>2.1062399999999998E-2</v>
      </c>
      <c r="CB544">
        <v>1.83217E-2</v>
      </c>
      <c r="CC544">
        <v>1.8121600000000002E-2</v>
      </c>
      <c r="CD544">
        <v>1.8474600000000001E-2</v>
      </c>
      <c r="CE544">
        <v>9.9886999999999997E-3</v>
      </c>
      <c r="CF544">
        <v>2.8195999999999999E-2</v>
      </c>
      <c r="CG544">
        <v>2.0795299999999999E-2</v>
      </c>
      <c r="CH544">
        <v>1.7026800000000002E-2</v>
      </c>
      <c r="CI544">
        <v>4.0656999999999999E-2</v>
      </c>
      <c r="CJ544">
        <v>6.15536E-2</v>
      </c>
      <c r="CK544">
        <v>7.4694300000000005E-2</v>
      </c>
      <c r="CL544">
        <v>7.5330999999999995E-2</v>
      </c>
      <c r="CM544">
        <v>6.8334500000000006E-2</v>
      </c>
      <c r="CN544">
        <v>6.4134700000000003E-2</v>
      </c>
      <c r="CO544">
        <v>6.4985100000000004E-2</v>
      </c>
      <c r="CP544">
        <v>8.0948000000000006E-2</v>
      </c>
      <c r="CQ544">
        <v>8.29265E-2</v>
      </c>
      <c r="CR544">
        <v>8.8532899999999998E-2</v>
      </c>
      <c r="CS544">
        <v>8.5213499999999998E-2</v>
      </c>
      <c r="CT544">
        <v>6.2896400000000005E-2</v>
      </c>
      <c r="CU544">
        <v>5.2214099999999999E-2</v>
      </c>
      <c r="CV544">
        <v>4.4898399999999998E-2</v>
      </c>
      <c r="CW544">
        <v>3.8386400000000001E-2</v>
      </c>
      <c r="CX544">
        <v>3.2973099999999998E-2</v>
      </c>
      <c r="CY544">
        <v>2.3195400000000001E-2</v>
      </c>
      <c r="CZ544">
        <v>2.0483100000000001E-2</v>
      </c>
      <c r="DA544">
        <v>2.0388099999999999E-2</v>
      </c>
      <c r="DB544">
        <v>2.0720700000000002E-2</v>
      </c>
      <c r="DC544">
        <v>1.23856E-2</v>
      </c>
      <c r="DD544">
        <v>3.1282699999999997E-2</v>
      </c>
      <c r="DE544">
        <v>2.40187E-2</v>
      </c>
      <c r="DF544">
        <v>2.0701500000000001E-2</v>
      </c>
      <c r="DG544">
        <v>4.4716400000000003E-2</v>
      </c>
      <c r="DH544">
        <v>6.5580899999999998E-2</v>
      </c>
      <c r="DI544">
        <v>7.8808000000000003E-2</v>
      </c>
      <c r="DJ544">
        <v>7.9176899999999995E-2</v>
      </c>
      <c r="DK544">
        <v>7.2298399999999999E-2</v>
      </c>
      <c r="DL544">
        <v>6.8161200000000005E-2</v>
      </c>
      <c r="DM544">
        <v>6.8911100000000003E-2</v>
      </c>
      <c r="DN544">
        <v>8.4375599999999995E-2</v>
      </c>
      <c r="DO544">
        <v>8.6462399999999995E-2</v>
      </c>
      <c r="DP544">
        <v>9.2379799999999998E-2</v>
      </c>
      <c r="DQ544">
        <v>8.9115799999999995E-2</v>
      </c>
      <c r="DR544">
        <v>6.6169900000000004E-2</v>
      </c>
      <c r="DS544">
        <v>5.4667800000000003E-2</v>
      </c>
      <c r="DT544">
        <v>4.7257500000000001E-2</v>
      </c>
      <c r="DU544">
        <v>4.0439000000000003E-2</v>
      </c>
      <c r="DV544">
        <v>3.6132999999999998E-2</v>
      </c>
      <c r="DW544">
        <v>2.6275099999999999E-2</v>
      </c>
      <c r="DX544">
        <v>2.3603800000000001E-2</v>
      </c>
      <c r="DY544">
        <v>2.3660500000000001E-2</v>
      </c>
      <c r="DZ544">
        <v>2.3963700000000001E-2</v>
      </c>
      <c r="EA544">
        <v>1.5846499999999999E-2</v>
      </c>
      <c r="EB544">
        <v>3.5739399999999998E-2</v>
      </c>
      <c r="EC544">
        <v>2.8672599999999999E-2</v>
      </c>
      <c r="ED544">
        <v>2.6007200000000001E-2</v>
      </c>
      <c r="EE544">
        <v>5.0577400000000002E-2</v>
      </c>
      <c r="EF544">
        <v>7.1395799999999995E-2</v>
      </c>
      <c r="EG544">
        <v>8.4747500000000003E-2</v>
      </c>
      <c r="EH544">
        <v>8.4729799999999994E-2</v>
      </c>
      <c r="EI544">
        <v>7.8021699999999999E-2</v>
      </c>
      <c r="EJ544">
        <v>7.3974700000000004E-2</v>
      </c>
      <c r="EK544">
        <v>7.4579599999999996E-2</v>
      </c>
      <c r="EL544">
        <v>8.9324399999999998E-2</v>
      </c>
      <c r="EM544">
        <v>9.1567599999999999E-2</v>
      </c>
      <c r="EN544">
        <v>9.7934199999999999E-2</v>
      </c>
      <c r="EO544">
        <v>9.4750100000000004E-2</v>
      </c>
      <c r="EP544">
        <v>7.0896200000000006E-2</v>
      </c>
      <c r="EQ544">
        <v>5.8210400000000002E-2</v>
      </c>
      <c r="ER544">
        <v>5.0663699999999999E-2</v>
      </c>
      <c r="ES544">
        <v>4.34026E-2</v>
      </c>
      <c r="ET544">
        <v>54.149259999999998</v>
      </c>
      <c r="EU544">
        <v>53.324489999999997</v>
      </c>
      <c r="EV544">
        <v>52.648000000000003</v>
      </c>
      <c r="EW544">
        <v>52.092700000000001</v>
      </c>
      <c r="EX544">
        <v>51.627719999999997</v>
      </c>
      <c r="EY544">
        <v>51.147300000000001</v>
      </c>
      <c r="EZ544">
        <v>50.758830000000003</v>
      </c>
      <c r="FA544">
        <v>51.013309999999997</v>
      </c>
      <c r="FB544">
        <v>53.405360000000002</v>
      </c>
      <c r="FC544">
        <v>56.670560000000002</v>
      </c>
      <c r="FD544">
        <v>59.379109999999997</v>
      </c>
      <c r="FE544">
        <v>61.485770000000002</v>
      </c>
      <c r="FF544">
        <v>63.217739999999999</v>
      </c>
      <c r="FG544">
        <v>64.777259999999998</v>
      </c>
      <c r="FH544">
        <v>65.878810000000001</v>
      </c>
      <c r="FI544">
        <v>66.634960000000007</v>
      </c>
      <c r="FJ544">
        <v>66.256829999999994</v>
      </c>
      <c r="FK544">
        <v>64.960369999999998</v>
      </c>
      <c r="FL544">
        <v>62.880049999999997</v>
      </c>
      <c r="FM544">
        <v>60.488430000000001</v>
      </c>
      <c r="FN544">
        <v>58.616019999999999</v>
      </c>
      <c r="FO544">
        <v>57.167999999999999</v>
      </c>
      <c r="FP544">
        <v>55.957430000000002</v>
      </c>
      <c r="FQ544">
        <v>54.876739999999998</v>
      </c>
      <c r="FR544">
        <v>4.1571000000000004E-3</v>
      </c>
      <c r="FS544">
        <v>5.3807000000000004E-3</v>
      </c>
      <c r="FT544">
        <v>0</v>
      </c>
    </row>
    <row r="545" spans="1:176" x14ac:dyDescent="0.2">
      <c r="A545" t="s">
        <v>1</v>
      </c>
      <c r="B545" t="s">
        <v>1</v>
      </c>
      <c r="C545" t="s">
        <v>208</v>
      </c>
      <c r="D545" t="s">
        <v>244</v>
      </c>
      <c r="E545">
        <v>29922</v>
      </c>
      <c r="F545">
        <v>1.2926569999999999</v>
      </c>
      <c r="G545">
        <v>1.2646649999999999</v>
      </c>
      <c r="H545">
        <v>1.2600150000000001</v>
      </c>
      <c r="I545">
        <v>1.259574</v>
      </c>
      <c r="J545">
        <v>1.292484</v>
      </c>
      <c r="K545">
        <v>1.371191</v>
      </c>
      <c r="L545">
        <v>1.5643670000000001</v>
      </c>
      <c r="M545">
        <v>1.7008799999999999</v>
      </c>
      <c r="N545">
        <v>1.964855</v>
      </c>
      <c r="O545">
        <v>2.1915309999999999</v>
      </c>
      <c r="P545">
        <v>2.3563689999999999</v>
      </c>
      <c r="Q545">
        <v>2.4256500000000001</v>
      </c>
      <c r="R545">
        <v>2.3836360000000001</v>
      </c>
      <c r="S545">
        <v>2.393386</v>
      </c>
      <c r="T545">
        <v>2.3987530000000001</v>
      </c>
      <c r="U545">
        <v>2.3275450000000002</v>
      </c>
      <c r="V545">
        <v>2.2300719999999998</v>
      </c>
      <c r="W545">
        <v>1.9990410000000001</v>
      </c>
      <c r="X545">
        <v>1.8614889999999999</v>
      </c>
      <c r="Y545">
        <v>1.8359939999999999</v>
      </c>
      <c r="Z545">
        <v>1.772016</v>
      </c>
      <c r="AA545">
        <v>1.631489</v>
      </c>
      <c r="AB545">
        <v>1.5019260000000001</v>
      </c>
      <c r="AC545">
        <v>1.4121079999999999</v>
      </c>
      <c r="AD545">
        <v>2.3220299999999999E-2</v>
      </c>
      <c r="AE545">
        <v>1.01928E-2</v>
      </c>
      <c r="AF545">
        <v>1.6020800000000002E-2</v>
      </c>
      <c r="AG545">
        <v>1.28363E-2</v>
      </c>
      <c r="AH545">
        <v>1.0315899999999999E-2</v>
      </c>
      <c r="AI545">
        <v>1.36086E-2</v>
      </c>
      <c r="AJ545">
        <v>2.8330000000000001E-2</v>
      </c>
      <c r="AK545">
        <v>1.79747E-2</v>
      </c>
      <c r="AL545">
        <v>1.0605E-2</v>
      </c>
      <c r="AM545">
        <v>3.1238499999999999E-2</v>
      </c>
      <c r="AN545">
        <v>6.0678999999999997E-2</v>
      </c>
      <c r="AO545">
        <v>6.3589099999999996E-2</v>
      </c>
      <c r="AP545">
        <v>6.0269900000000001E-2</v>
      </c>
      <c r="AQ545">
        <v>5.87202E-2</v>
      </c>
      <c r="AR545">
        <v>5.8710999999999999E-2</v>
      </c>
      <c r="AS545">
        <v>4.9881300000000003E-2</v>
      </c>
      <c r="AT545">
        <v>7.2414900000000004E-2</v>
      </c>
      <c r="AU545">
        <v>7.7852900000000003E-2</v>
      </c>
      <c r="AV545">
        <v>8.3539299999999997E-2</v>
      </c>
      <c r="AW545">
        <v>7.0010600000000006E-2</v>
      </c>
      <c r="AX545">
        <v>4.8936100000000003E-2</v>
      </c>
      <c r="AY545">
        <v>4.1244900000000001E-2</v>
      </c>
      <c r="AZ545">
        <v>3.1688800000000003E-2</v>
      </c>
      <c r="BA545">
        <v>2.73837E-2</v>
      </c>
      <c r="BB545">
        <v>2.63801E-2</v>
      </c>
      <c r="BC545">
        <v>1.3272600000000001E-2</v>
      </c>
      <c r="BD545">
        <v>1.9141499999999999E-2</v>
      </c>
      <c r="BE545">
        <v>1.61087E-2</v>
      </c>
      <c r="BF545">
        <v>1.35589E-2</v>
      </c>
      <c r="BG545">
        <v>1.7069500000000001E-2</v>
      </c>
      <c r="BH545">
        <v>3.2786700000000002E-2</v>
      </c>
      <c r="BI545">
        <v>2.2628599999999999E-2</v>
      </c>
      <c r="BJ545">
        <v>1.59107E-2</v>
      </c>
      <c r="BK545">
        <v>3.7099600000000003E-2</v>
      </c>
      <c r="BL545">
        <v>6.6493899999999995E-2</v>
      </c>
      <c r="BM545">
        <v>6.9528599999999996E-2</v>
      </c>
      <c r="BN545">
        <v>6.5822800000000001E-2</v>
      </c>
      <c r="BO545">
        <v>6.4443399999999998E-2</v>
      </c>
      <c r="BP545">
        <v>6.4524499999999999E-2</v>
      </c>
      <c r="BQ545">
        <v>5.5549800000000003E-2</v>
      </c>
      <c r="BR545">
        <v>7.7363699999999994E-2</v>
      </c>
      <c r="BS545">
        <v>8.2958199999999996E-2</v>
      </c>
      <c r="BT545">
        <v>8.9093699999999998E-2</v>
      </c>
      <c r="BU545">
        <v>7.5644900000000001E-2</v>
      </c>
      <c r="BV545">
        <v>5.3662500000000002E-2</v>
      </c>
      <c r="BW545">
        <v>4.4787500000000001E-2</v>
      </c>
      <c r="BX545">
        <v>3.5095000000000001E-2</v>
      </c>
      <c r="BY545">
        <v>3.0347300000000001E-2</v>
      </c>
      <c r="BZ545">
        <v>2.85686E-2</v>
      </c>
      <c r="CA545">
        <v>1.54056E-2</v>
      </c>
      <c r="CB545">
        <v>2.13029E-2</v>
      </c>
      <c r="CC545">
        <v>1.8375200000000001E-2</v>
      </c>
      <c r="CD545">
        <v>1.5805E-2</v>
      </c>
      <c r="CE545">
        <v>1.9466500000000001E-2</v>
      </c>
      <c r="CF545">
        <v>3.5873299999999997E-2</v>
      </c>
      <c r="CG545">
        <v>2.5851900000000001E-2</v>
      </c>
      <c r="CH545">
        <v>1.9585399999999999E-2</v>
      </c>
      <c r="CI545">
        <v>4.1159000000000001E-2</v>
      </c>
      <c r="CJ545">
        <v>7.0521200000000006E-2</v>
      </c>
      <c r="CK545">
        <v>7.3642299999999994E-2</v>
      </c>
      <c r="CL545">
        <v>6.96687E-2</v>
      </c>
      <c r="CM545">
        <v>6.8407300000000004E-2</v>
      </c>
      <c r="CN545">
        <v>6.8550899999999998E-2</v>
      </c>
      <c r="CO545">
        <v>5.9475800000000002E-2</v>
      </c>
      <c r="CP545">
        <v>8.0791299999999996E-2</v>
      </c>
      <c r="CQ545">
        <v>8.6494100000000004E-2</v>
      </c>
      <c r="CR545">
        <v>9.2940599999999998E-2</v>
      </c>
      <c r="CS545">
        <v>7.9547199999999998E-2</v>
      </c>
      <c r="CT545">
        <v>5.6936E-2</v>
      </c>
      <c r="CU545">
        <v>4.7241100000000001E-2</v>
      </c>
      <c r="CV545">
        <v>3.74542E-2</v>
      </c>
      <c r="CW545">
        <v>3.2399900000000002E-2</v>
      </c>
      <c r="CX545">
        <v>3.0757099999999999E-2</v>
      </c>
      <c r="CY545">
        <v>1.7538499999999999E-2</v>
      </c>
      <c r="CZ545">
        <v>2.3464200000000001E-2</v>
      </c>
      <c r="DA545">
        <v>2.0641699999999999E-2</v>
      </c>
      <c r="DB545">
        <v>1.80511E-2</v>
      </c>
      <c r="DC545">
        <v>2.1863500000000001E-2</v>
      </c>
      <c r="DD545">
        <v>3.8960000000000002E-2</v>
      </c>
      <c r="DE545">
        <v>2.9075299999999998E-2</v>
      </c>
      <c r="DF545">
        <v>2.3260099999999999E-2</v>
      </c>
      <c r="DG545">
        <v>4.5218300000000003E-2</v>
      </c>
      <c r="DH545">
        <v>7.4548600000000007E-2</v>
      </c>
      <c r="DI545">
        <v>7.7756000000000006E-2</v>
      </c>
      <c r="DJ545">
        <v>7.3514599999999999E-2</v>
      </c>
      <c r="DK545">
        <v>7.23713E-2</v>
      </c>
      <c r="DL545">
        <v>7.25774E-2</v>
      </c>
      <c r="DM545">
        <v>6.3401799999999994E-2</v>
      </c>
      <c r="DN545">
        <v>8.4218799999999996E-2</v>
      </c>
      <c r="DO545">
        <v>9.0029999999999999E-2</v>
      </c>
      <c r="DP545">
        <v>9.6787600000000001E-2</v>
      </c>
      <c r="DQ545">
        <v>8.3449499999999996E-2</v>
      </c>
      <c r="DR545">
        <v>6.0209400000000003E-2</v>
      </c>
      <c r="DS545">
        <v>4.9694799999999997E-2</v>
      </c>
      <c r="DT545">
        <v>3.9813300000000003E-2</v>
      </c>
      <c r="DU545">
        <v>3.4452499999999997E-2</v>
      </c>
      <c r="DV545">
        <v>3.39169E-2</v>
      </c>
      <c r="DW545">
        <v>2.0618299999999999E-2</v>
      </c>
      <c r="DX545">
        <v>2.6585000000000001E-2</v>
      </c>
      <c r="DY545">
        <v>2.3914100000000001E-2</v>
      </c>
      <c r="DZ545">
        <v>2.12941E-2</v>
      </c>
      <c r="EA545">
        <v>2.5324300000000001E-2</v>
      </c>
      <c r="EB545">
        <v>4.3416700000000003E-2</v>
      </c>
      <c r="EC545">
        <v>3.3729200000000001E-2</v>
      </c>
      <c r="ED545">
        <v>2.8565799999999999E-2</v>
      </c>
      <c r="EE545">
        <v>5.1079399999999997E-2</v>
      </c>
      <c r="EF545">
        <v>8.0363400000000001E-2</v>
      </c>
      <c r="EG545">
        <v>8.3695500000000006E-2</v>
      </c>
      <c r="EH545">
        <v>7.9067499999999999E-2</v>
      </c>
      <c r="EI545">
        <v>7.8094499999999997E-2</v>
      </c>
      <c r="EJ545">
        <v>7.8390899999999999E-2</v>
      </c>
      <c r="EK545">
        <v>6.9070199999999998E-2</v>
      </c>
      <c r="EL545">
        <v>8.91676E-2</v>
      </c>
      <c r="EM545">
        <v>9.5135200000000003E-2</v>
      </c>
      <c r="EN545">
        <v>0.1023419</v>
      </c>
      <c r="EO545">
        <v>8.9083800000000005E-2</v>
      </c>
      <c r="EP545">
        <v>6.4935800000000002E-2</v>
      </c>
      <c r="EQ545">
        <v>5.3237399999999997E-2</v>
      </c>
      <c r="ER545">
        <v>4.3219500000000001E-2</v>
      </c>
      <c r="ES545">
        <v>3.7416100000000001E-2</v>
      </c>
      <c r="ET545">
        <v>49.178649999999998</v>
      </c>
      <c r="EU545">
        <v>48.474080000000001</v>
      </c>
      <c r="EV545">
        <v>48.020659999999999</v>
      </c>
      <c r="EW545">
        <v>47.830590000000001</v>
      </c>
      <c r="EX545">
        <v>47.774929999999998</v>
      </c>
      <c r="EY545">
        <v>47.792900000000003</v>
      </c>
      <c r="EZ545">
        <v>47.91216</v>
      </c>
      <c r="FA545">
        <v>48.551479999999998</v>
      </c>
      <c r="FB545">
        <v>50.847140000000003</v>
      </c>
      <c r="FC545">
        <v>53.108170000000001</v>
      </c>
      <c r="FD545">
        <v>54.910710000000002</v>
      </c>
      <c r="FE545">
        <v>55.794460000000001</v>
      </c>
      <c r="FF545">
        <v>56.024700000000003</v>
      </c>
      <c r="FG545">
        <v>54.080080000000002</v>
      </c>
      <c r="FH545">
        <v>52.542819999999999</v>
      </c>
      <c r="FI545">
        <v>50.79374</v>
      </c>
      <c r="FJ545">
        <v>50.624169999999999</v>
      </c>
      <c r="FK545">
        <v>50.593589999999999</v>
      </c>
      <c r="FL545">
        <v>50.469259999999998</v>
      </c>
      <c r="FM545">
        <v>49.326149999999998</v>
      </c>
      <c r="FN545">
        <v>47.900979999999997</v>
      </c>
      <c r="FO545">
        <v>47.167769999999997</v>
      </c>
      <c r="FP545">
        <v>46.641979999999997</v>
      </c>
      <c r="FQ545">
        <v>46.601640000000003</v>
      </c>
      <c r="FR545">
        <v>4.1571000000000004E-3</v>
      </c>
      <c r="FS545">
        <v>5.3807000000000004E-3</v>
      </c>
      <c r="FT545">
        <v>0</v>
      </c>
    </row>
    <row r="546" spans="1:176" x14ac:dyDescent="0.2">
      <c r="A546" t="s">
        <v>1</v>
      </c>
      <c r="B546" t="s">
        <v>1</v>
      </c>
      <c r="C546" t="s">
        <v>208</v>
      </c>
      <c r="D546" t="s">
        <v>234</v>
      </c>
      <c r="E546">
        <v>29922</v>
      </c>
      <c r="F546">
        <v>1.341917</v>
      </c>
      <c r="G546">
        <v>1.3031950000000001</v>
      </c>
      <c r="H546">
        <v>1.276945</v>
      </c>
      <c r="I546">
        <v>1.2613209999999999</v>
      </c>
      <c r="J546">
        <v>1.274098</v>
      </c>
      <c r="K546">
        <v>1.3363989999999999</v>
      </c>
      <c r="L546">
        <v>1.4216329999999999</v>
      </c>
      <c r="M546">
        <v>1.6281870000000001</v>
      </c>
      <c r="N546">
        <v>1.9414929999999999</v>
      </c>
      <c r="O546">
        <v>2.2261199999999999</v>
      </c>
      <c r="P546">
        <v>2.4571749999999999</v>
      </c>
      <c r="Q546">
        <v>2.600238</v>
      </c>
      <c r="R546">
        <v>2.6487029999999998</v>
      </c>
      <c r="S546">
        <v>2.7127729999999999</v>
      </c>
      <c r="T546">
        <v>2.7555879999999999</v>
      </c>
      <c r="U546">
        <v>2.7286299999999999</v>
      </c>
      <c r="V546">
        <v>2.6220309999999998</v>
      </c>
      <c r="W546">
        <v>2.3356750000000002</v>
      </c>
      <c r="X546">
        <v>2.0833659999999998</v>
      </c>
      <c r="Y546">
        <v>1.906164</v>
      </c>
      <c r="Z546">
        <v>1.874619</v>
      </c>
      <c r="AA546">
        <v>1.7029620000000001</v>
      </c>
      <c r="AB546">
        <v>1.5433490000000001</v>
      </c>
      <c r="AC546">
        <v>1.4250989999999999</v>
      </c>
      <c r="AD546">
        <v>1.0441999999999999E-3</v>
      </c>
      <c r="AE546">
        <v>-6.1792000000000001E-3</v>
      </c>
      <c r="AF546">
        <v>-4.5138000000000001E-3</v>
      </c>
      <c r="AG546">
        <v>-4.9294999999999999E-3</v>
      </c>
      <c r="AH546">
        <v>-9.7421999999999995E-3</v>
      </c>
      <c r="AI546">
        <v>-1.00616E-2</v>
      </c>
      <c r="AJ546">
        <v>1.8742200000000001E-2</v>
      </c>
      <c r="AK546">
        <v>-7.762E-4</v>
      </c>
      <c r="AL546">
        <v>1.1268500000000001E-2</v>
      </c>
      <c r="AM546">
        <v>2.5869199999999998E-2</v>
      </c>
      <c r="AN546">
        <v>3.94001E-2</v>
      </c>
      <c r="AO546">
        <v>4.8336799999999999E-2</v>
      </c>
      <c r="AP546">
        <v>4.9647999999999998E-2</v>
      </c>
      <c r="AQ546">
        <v>3.2766200000000002E-2</v>
      </c>
      <c r="AR546">
        <v>2.6833699999999999E-2</v>
      </c>
      <c r="AS546">
        <v>1.75085E-2</v>
      </c>
      <c r="AT546">
        <v>1.94796E-2</v>
      </c>
      <c r="AU546">
        <v>2.1099699999999999E-2</v>
      </c>
      <c r="AV546">
        <v>2.7684E-2</v>
      </c>
      <c r="AW546">
        <v>2.7041099999999998E-2</v>
      </c>
      <c r="AX546">
        <v>3.6186200000000002E-2</v>
      </c>
      <c r="AY546">
        <v>1.18219E-2</v>
      </c>
      <c r="AZ546">
        <v>1.32251E-2</v>
      </c>
      <c r="BA546">
        <v>2.9245E-3</v>
      </c>
      <c r="BB546">
        <v>6.3334000000000003E-3</v>
      </c>
      <c r="BC546">
        <v>-9.2670000000000003E-4</v>
      </c>
      <c r="BD546">
        <v>3.5209999999999999E-4</v>
      </c>
      <c r="BE546">
        <v>4.2650000000000001E-4</v>
      </c>
      <c r="BF546">
        <v>-4.0723000000000001E-3</v>
      </c>
      <c r="BG546">
        <v>-4.2862999999999998E-3</v>
      </c>
      <c r="BH546">
        <v>2.5279200000000002E-2</v>
      </c>
      <c r="BI546">
        <v>7.1783000000000003E-3</v>
      </c>
      <c r="BJ546">
        <v>2.04505E-2</v>
      </c>
      <c r="BK546">
        <v>3.5492999999999997E-2</v>
      </c>
      <c r="BL546">
        <v>4.93619E-2</v>
      </c>
      <c r="BM546">
        <v>5.8147200000000003E-2</v>
      </c>
      <c r="BN546">
        <v>5.9901000000000003E-2</v>
      </c>
      <c r="BO546">
        <v>4.4232500000000001E-2</v>
      </c>
      <c r="BP546">
        <v>3.89491E-2</v>
      </c>
      <c r="BQ546">
        <v>2.7872299999999999E-2</v>
      </c>
      <c r="BR546">
        <v>2.9870399999999998E-2</v>
      </c>
      <c r="BS546">
        <v>3.2006899999999998E-2</v>
      </c>
      <c r="BT546">
        <v>3.7164200000000001E-2</v>
      </c>
      <c r="BU546">
        <v>3.60872E-2</v>
      </c>
      <c r="BV546">
        <v>4.3873200000000001E-2</v>
      </c>
      <c r="BW546">
        <v>1.95929E-2</v>
      </c>
      <c r="BX546">
        <v>2.01981E-2</v>
      </c>
      <c r="BY546">
        <v>9.4449000000000009E-3</v>
      </c>
      <c r="BZ546">
        <v>9.9965999999999996E-3</v>
      </c>
      <c r="CA546">
        <v>2.7111000000000001E-3</v>
      </c>
      <c r="CB546">
        <v>3.7223E-3</v>
      </c>
      <c r="CC546">
        <v>4.1361000000000002E-3</v>
      </c>
      <c r="CD546">
        <v>-1.4530000000000001E-4</v>
      </c>
      <c r="CE546">
        <v>-2.8640000000000002E-4</v>
      </c>
      <c r="CF546">
        <v>2.9806699999999998E-2</v>
      </c>
      <c r="CG546">
        <v>1.26876E-2</v>
      </c>
      <c r="CH546">
        <v>2.6809900000000001E-2</v>
      </c>
      <c r="CI546">
        <v>4.2158500000000002E-2</v>
      </c>
      <c r="CJ546">
        <v>5.6261400000000003E-2</v>
      </c>
      <c r="CK546">
        <v>6.4941899999999997E-2</v>
      </c>
      <c r="CL546">
        <v>6.7002199999999998E-2</v>
      </c>
      <c r="CM546">
        <v>5.2173999999999998E-2</v>
      </c>
      <c r="CN546">
        <v>4.7340100000000003E-2</v>
      </c>
      <c r="CO546">
        <v>3.5050199999999997E-2</v>
      </c>
      <c r="CP546">
        <v>3.7067099999999999E-2</v>
      </c>
      <c r="CQ546">
        <v>3.9561100000000002E-2</v>
      </c>
      <c r="CR546">
        <v>4.3730100000000001E-2</v>
      </c>
      <c r="CS546">
        <v>4.2352500000000001E-2</v>
      </c>
      <c r="CT546">
        <v>4.9197200000000003E-2</v>
      </c>
      <c r="CU546">
        <v>2.4975000000000001E-2</v>
      </c>
      <c r="CV546">
        <v>2.5027500000000001E-2</v>
      </c>
      <c r="CW546">
        <v>1.39609E-2</v>
      </c>
      <c r="CX546">
        <v>1.3659900000000001E-2</v>
      </c>
      <c r="CY546">
        <v>6.3489999999999996E-3</v>
      </c>
      <c r="CZ546">
        <v>7.0923999999999996E-3</v>
      </c>
      <c r="DA546">
        <v>7.8455999999999994E-3</v>
      </c>
      <c r="DB546">
        <v>3.7816999999999998E-3</v>
      </c>
      <c r="DC546">
        <v>3.7133999999999999E-3</v>
      </c>
      <c r="DD546">
        <v>3.4334200000000002E-2</v>
      </c>
      <c r="DE546">
        <v>1.8196899999999998E-2</v>
      </c>
      <c r="DF546">
        <v>3.3169400000000002E-2</v>
      </c>
      <c r="DG546">
        <v>4.8823900000000003E-2</v>
      </c>
      <c r="DH546">
        <v>6.3160999999999995E-2</v>
      </c>
      <c r="DI546">
        <v>7.1736499999999995E-2</v>
      </c>
      <c r="DJ546">
        <v>7.41034E-2</v>
      </c>
      <c r="DK546">
        <v>6.0115599999999998E-2</v>
      </c>
      <c r="DL546">
        <v>5.5731200000000002E-2</v>
      </c>
      <c r="DM546">
        <v>4.22282E-2</v>
      </c>
      <c r="DN546">
        <v>4.4263799999999999E-2</v>
      </c>
      <c r="DO546">
        <v>4.7115400000000002E-2</v>
      </c>
      <c r="DP546">
        <v>5.0296E-2</v>
      </c>
      <c r="DQ546">
        <v>4.8617800000000003E-2</v>
      </c>
      <c r="DR546">
        <v>5.4521199999999999E-2</v>
      </c>
      <c r="DS546">
        <v>3.0357200000000001E-2</v>
      </c>
      <c r="DT546">
        <v>2.9857000000000002E-2</v>
      </c>
      <c r="DU546">
        <v>1.8476800000000002E-2</v>
      </c>
      <c r="DV546">
        <v>1.8949000000000001E-2</v>
      </c>
      <c r="DW546">
        <v>1.16014E-2</v>
      </c>
      <c r="DX546">
        <v>1.19583E-2</v>
      </c>
      <c r="DY546">
        <v>1.3201600000000001E-2</v>
      </c>
      <c r="DZ546">
        <v>9.4515999999999992E-3</v>
      </c>
      <c r="EA546">
        <v>9.4886999999999992E-3</v>
      </c>
      <c r="EB546">
        <v>4.0871200000000003E-2</v>
      </c>
      <c r="EC546">
        <v>2.6151400000000002E-2</v>
      </c>
      <c r="ED546">
        <v>4.2351399999999997E-2</v>
      </c>
      <c r="EE546">
        <v>5.8447699999999998E-2</v>
      </c>
      <c r="EF546">
        <v>7.3122800000000002E-2</v>
      </c>
      <c r="EG546">
        <v>8.1546900000000005E-2</v>
      </c>
      <c r="EH546">
        <v>8.4356399999999998E-2</v>
      </c>
      <c r="EI546">
        <v>7.1581900000000004E-2</v>
      </c>
      <c r="EJ546">
        <v>6.7846600000000007E-2</v>
      </c>
      <c r="EK546">
        <v>5.2592E-2</v>
      </c>
      <c r="EL546">
        <v>5.4654599999999998E-2</v>
      </c>
      <c r="EM546">
        <v>5.8022499999999998E-2</v>
      </c>
      <c r="EN546">
        <v>5.9776099999999999E-2</v>
      </c>
      <c r="EO546">
        <v>5.7663899999999997E-2</v>
      </c>
      <c r="EP546">
        <v>6.2208199999999998E-2</v>
      </c>
      <c r="EQ546">
        <v>3.8128099999999998E-2</v>
      </c>
      <c r="ER546">
        <v>3.6829899999999999E-2</v>
      </c>
      <c r="ES546">
        <v>2.4997200000000001E-2</v>
      </c>
      <c r="ET546">
        <v>60.029890000000002</v>
      </c>
      <c r="EU546">
        <v>58.931840000000001</v>
      </c>
      <c r="EV546">
        <v>57.980670000000003</v>
      </c>
      <c r="EW546">
        <v>57.109290000000001</v>
      </c>
      <c r="EX546">
        <v>56.387869999999999</v>
      </c>
      <c r="EY546">
        <v>55.749250000000004</v>
      </c>
      <c r="EZ546">
        <v>55.924199999999999</v>
      </c>
      <c r="FA546">
        <v>58.761279999999999</v>
      </c>
      <c r="FB546">
        <v>62.239350000000002</v>
      </c>
      <c r="FC546">
        <v>65.471580000000003</v>
      </c>
      <c r="FD546">
        <v>68.547910000000002</v>
      </c>
      <c r="FE546">
        <v>71.204880000000003</v>
      </c>
      <c r="FF546">
        <v>73.264809999999997</v>
      </c>
      <c r="FG546">
        <v>74.961320000000001</v>
      </c>
      <c r="FH546">
        <v>76.050799999999995</v>
      </c>
      <c r="FI546">
        <v>76.293880000000001</v>
      </c>
      <c r="FJ546">
        <v>75.876429999999999</v>
      </c>
      <c r="FK546">
        <v>74.549670000000006</v>
      </c>
      <c r="FL546">
        <v>72.407520000000005</v>
      </c>
      <c r="FM546">
        <v>69.197999999999993</v>
      </c>
      <c r="FN546">
        <v>66.010019999999997</v>
      </c>
      <c r="FO546">
        <v>63.853349999999999</v>
      </c>
      <c r="FP546">
        <v>62.24879</v>
      </c>
      <c r="FQ546">
        <v>60.922159999999998</v>
      </c>
      <c r="FR546">
        <v>6.2991999999999996E-3</v>
      </c>
      <c r="FS546">
        <v>7.8213999999999992E-3</v>
      </c>
      <c r="FT546">
        <v>1.1818800000000001E-2</v>
      </c>
    </row>
    <row r="547" spans="1:176" x14ac:dyDescent="0.2">
      <c r="A547" t="s">
        <v>1</v>
      </c>
      <c r="B547" t="s">
        <v>1</v>
      </c>
      <c r="C547" t="s">
        <v>208</v>
      </c>
      <c r="D547" t="s">
        <v>245</v>
      </c>
      <c r="E547">
        <v>29922</v>
      </c>
      <c r="F547">
        <v>1.3878239999999999</v>
      </c>
      <c r="G547">
        <v>1.3339019999999999</v>
      </c>
      <c r="H547">
        <v>1.30928</v>
      </c>
      <c r="I547">
        <v>1.283417</v>
      </c>
      <c r="J547">
        <v>1.282027</v>
      </c>
      <c r="K547">
        <v>1.3636619999999999</v>
      </c>
      <c r="L547">
        <v>1.442116</v>
      </c>
      <c r="M547">
        <v>1.684979</v>
      </c>
      <c r="N547">
        <v>2.0407479999999998</v>
      </c>
      <c r="O547">
        <v>2.4283070000000002</v>
      </c>
      <c r="P547">
        <v>2.7411889999999999</v>
      </c>
      <c r="Q547">
        <v>2.9999210000000001</v>
      </c>
      <c r="R547">
        <v>3.1211799999999998</v>
      </c>
      <c r="S547">
        <v>3.2388050000000002</v>
      </c>
      <c r="T547">
        <v>3.3248160000000002</v>
      </c>
      <c r="U547">
        <v>3.3032879999999998</v>
      </c>
      <c r="V547">
        <v>3.1801059999999999</v>
      </c>
      <c r="W547">
        <v>2.826902</v>
      </c>
      <c r="X547">
        <v>2.4891839999999998</v>
      </c>
      <c r="Y547">
        <v>2.227376</v>
      </c>
      <c r="Z547">
        <v>2.1186880000000001</v>
      </c>
      <c r="AA547">
        <v>1.88642</v>
      </c>
      <c r="AB547">
        <v>1.6781360000000001</v>
      </c>
      <c r="AC547">
        <v>1.531892</v>
      </c>
      <c r="AD547">
        <v>-7.4763E-3</v>
      </c>
      <c r="AE547">
        <v>-2.1575500000000001E-2</v>
      </c>
      <c r="AF547">
        <v>-1.79683E-2</v>
      </c>
      <c r="AG547">
        <v>-2.34165E-2</v>
      </c>
      <c r="AH547">
        <v>-2.9625700000000001E-2</v>
      </c>
      <c r="AI547">
        <v>-1.5116299999999999E-2</v>
      </c>
      <c r="AJ547">
        <v>1.17892E-2</v>
      </c>
      <c r="AK547">
        <v>6.9714E-3</v>
      </c>
      <c r="AL547">
        <v>1.11407E-2</v>
      </c>
      <c r="AM547">
        <v>3.0747400000000001E-2</v>
      </c>
      <c r="AN547">
        <v>5.4728600000000002E-2</v>
      </c>
      <c r="AO547">
        <v>7.2438900000000001E-2</v>
      </c>
      <c r="AP547">
        <v>6.8763699999999997E-2</v>
      </c>
      <c r="AQ547">
        <v>5.5915800000000002E-2</v>
      </c>
      <c r="AR547">
        <v>5.1317300000000003E-2</v>
      </c>
      <c r="AS547">
        <v>3.8619899999999999E-2</v>
      </c>
      <c r="AT547">
        <v>2.9496700000000001E-2</v>
      </c>
      <c r="AU547">
        <v>3.3653099999999998E-2</v>
      </c>
      <c r="AV547">
        <v>3.0912700000000001E-2</v>
      </c>
      <c r="AW547">
        <v>2.47011E-2</v>
      </c>
      <c r="AX547">
        <v>2.6872900000000002E-2</v>
      </c>
      <c r="AY547">
        <v>-4.5815999999999999E-3</v>
      </c>
      <c r="AZ547">
        <v>9.5739999999999996E-4</v>
      </c>
      <c r="BA547">
        <v>-3.9303000000000003E-3</v>
      </c>
      <c r="BB547">
        <v>-2.1871999999999998E-3</v>
      </c>
      <c r="BC547">
        <v>-1.6323000000000001E-2</v>
      </c>
      <c r="BD547">
        <v>-1.31024E-2</v>
      </c>
      <c r="BE547">
        <v>-1.80605E-2</v>
      </c>
      <c r="BF547">
        <v>-2.3955799999999999E-2</v>
      </c>
      <c r="BG547">
        <v>-9.3410999999999998E-3</v>
      </c>
      <c r="BH547">
        <v>1.83263E-2</v>
      </c>
      <c r="BI547">
        <v>1.4926E-2</v>
      </c>
      <c r="BJ547">
        <v>2.0322699999999999E-2</v>
      </c>
      <c r="BK547">
        <v>4.0371299999999999E-2</v>
      </c>
      <c r="BL547">
        <v>6.4690399999999995E-2</v>
      </c>
      <c r="BM547">
        <v>8.2249299999999997E-2</v>
      </c>
      <c r="BN547">
        <v>7.9016699999999995E-2</v>
      </c>
      <c r="BO547">
        <v>6.73821E-2</v>
      </c>
      <c r="BP547">
        <v>6.3432699999999995E-2</v>
      </c>
      <c r="BQ547">
        <v>4.8983699999999998E-2</v>
      </c>
      <c r="BR547">
        <v>3.9887600000000002E-2</v>
      </c>
      <c r="BS547">
        <v>4.4560299999999997E-2</v>
      </c>
      <c r="BT547">
        <v>4.0392900000000002E-2</v>
      </c>
      <c r="BU547">
        <v>3.3747199999999998E-2</v>
      </c>
      <c r="BV547">
        <v>3.4559899999999998E-2</v>
      </c>
      <c r="BW547">
        <v>3.1892999999999999E-3</v>
      </c>
      <c r="BX547">
        <v>7.9304000000000006E-3</v>
      </c>
      <c r="BY547">
        <v>2.5901000000000001E-3</v>
      </c>
      <c r="BZ547">
        <v>1.4760999999999999E-3</v>
      </c>
      <c r="CA547">
        <v>-1.2685200000000001E-2</v>
      </c>
      <c r="CB547">
        <v>-9.7322999999999993E-3</v>
      </c>
      <c r="CC547">
        <v>-1.4350999999999999E-2</v>
      </c>
      <c r="CD547">
        <v>-2.0028799999999999E-2</v>
      </c>
      <c r="CE547">
        <v>-5.3411999999999999E-3</v>
      </c>
      <c r="CF547">
        <v>2.2853800000000001E-2</v>
      </c>
      <c r="CG547">
        <v>2.0435200000000001E-2</v>
      </c>
      <c r="CH547">
        <v>2.66822E-2</v>
      </c>
      <c r="CI547">
        <v>4.7036700000000001E-2</v>
      </c>
      <c r="CJ547">
        <v>7.1590000000000001E-2</v>
      </c>
      <c r="CK547">
        <v>8.9043899999999995E-2</v>
      </c>
      <c r="CL547">
        <v>8.6117899999999997E-2</v>
      </c>
      <c r="CM547">
        <v>7.5323699999999993E-2</v>
      </c>
      <c r="CN547">
        <v>7.1823799999999993E-2</v>
      </c>
      <c r="CO547">
        <v>5.6161700000000002E-2</v>
      </c>
      <c r="CP547">
        <v>4.7084300000000003E-2</v>
      </c>
      <c r="CQ547">
        <v>5.2114500000000001E-2</v>
      </c>
      <c r="CR547">
        <v>4.6958800000000002E-2</v>
      </c>
      <c r="CS547">
        <v>4.0012499999999999E-2</v>
      </c>
      <c r="CT547">
        <v>3.98839E-2</v>
      </c>
      <c r="CU547">
        <v>8.5713999999999999E-3</v>
      </c>
      <c r="CV547">
        <v>1.27598E-2</v>
      </c>
      <c r="CW547">
        <v>7.1060999999999997E-3</v>
      </c>
      <c r="CX547">
        <v>5.1393000000000003E-3</v>
      </c>
      <c r="CY547">
        <v>-9.0474000000000006E-3</v>
      </c>
      <c r="CZ547">
        <v>-6.3620999999999999E-3</v>
      </c>
      <c r="DA547">
        <v>-1.0641400000000001E-2</v>
      </c>
      <c r="DB547">
        <v>-1.6101799999999999E-2</v>
      </c>
      <c r="DC547">
        <v>-1.3412999999999999E-3</v>
      </c>
      <c r="DD547">
        <v>2.7381300000000001E-2</v>
      </c>
      <c r="DE547">
        <v>2.5944499999999999E-2</v>
      </c>
      <c r="DF547">
        <v>3.3041599999999997E-2</v>
      </c>
      <c r="DG547">
        <v>5.3702100000000003E-2</v>
      </c>
      <c r="DH547">
        <v>7.8489500000000004E-2</v>
      </c>
      <c r="DI547">
        <v>9.5838599999999996E-2</v>
      </c>
      <c r="DJ547">
        <v>9.3219099999999999E-2</v>
      </c>
      <c r="DK547">
        <v>8.3265199999999998E-2</v>
      </c>
      <c r="DL547">
        <v>8.0214900000000006E-2</v>
      </c>
      <c r="DM547">
        <v>6.3339599999999996E-2</v>
      </c>
      <c r="DN547">
        <v>5.42809E-2</v>
      </c>
      <c r="DO547">
        <v>5.9668800000000001E-2</v>
      </c>
      <c r="DP547">
        <v>5.3524700000000001E-2</v>
      </c>
      <c r="DQ547">
        <v>4.6277800000000001E-2</v>
      </c>
      <c r="DR547">
        <v>4.5207900000000002E-2</v>
      </c>
      <c r="DS547">
        <v>1.39536E-2</v>
      </c>
      <c r="DT547">
        <v>1.7589299999999999E-2</v>
      </c>
      <c r="DU547">
        <v>1.16221E-2</v>
      </c>
      <c r="DV547">
        <v>1.04285E-2</v>
      </c>
      <c r="DW547">
        <v>-3.7948999999999999E-3</v>
      </c>
      <c r="DX547">
        <v>-1.4962E-3</v>
      </c>
      <c r="DY547">
        <v>-5.2854E-3</v>
      </c>
      <c r="DZ547">
        <v>-1.0431899999999999E-2</v>
      </c>
      <c r="EA547">
        <v>4.4339000000000002E-3</v>
      </c>
      <c r="EB547">
        <v>3.3918299999999998E-2</v>
      </c>
      <c r="EC547">
        <v>3.3899100000000001E-2</v>
      </c>
      <c r="ED547">
        <v>4.22236E-2</v>
      </c>
      <c r="EE547">
        <v>6.3325999999999993E-2</v>
      </c>
      <c r="EF547">
        <v>8.8451299999999997E-2</v>
      </c>
      <c r="EG547">
        <v>0.10564900000000001</v>
      </c>
      <c r="EH547">
        <v>0.10347199999999999</v>
      </c>
      <c r="EI547">
        <v>9.4731499999999996E-2</v>
      </c>
      <c r="EJ547">
        <v>9.2330300000000004E-2</v>
      </c>
      <c r="EK547">
        <v>7.3703500000000005E-2</v>
      </c>
      <c r="EL547">
        <v>6.4671800000000002E-2</v>
      </c>
      <c r="EM547">
        <v>7.0575899999999997E-2</v>
      </c>
      <c r="EN547">
        <v>6.3004900000000003E-2</v>
      </c>
      <c r="EO547">
        <v>5.5323900000000002E-2</v>
      </c>
      <c r="EP547">
        <v>5.2894900000000002E-2</v>
      </c>
      <c r="EQ547">
        <v>2.1724500000000001E-2</v>
      </c>
      <c r="ER547">
        <v>2.4562299999999999E-2</v>
      </c>
      <c r="ES547">
        <v>1.8142399999999999E-2</v>
      </c>
      <c r="ET547">
        <v>66.947010000000006</v>
      </c>
      <c r="EU547">
        <v>65.607230000000001</v>
      </c>
      <c r="EV547">
        <v>64.327839999999995</v>
      </c>
      <c r="EW547">
        <v>63.21575</v>
      </c>
      <c r="EX547">
        <v>62.049720000000001</v>
      </c>
      <c r="EY547">
        <v>61.309060000000002</v>
      </c>
      <c r="EZ547">
        <v>61.531880000000001</v>
      </c>
      <c r="FA547">
        <v>65.959980000000002</v>
      </c>
      <c r="FB547">
        <v>71.540809999999993</v>
      </c>
      <c r="FC547">
        <v>77.093329999999995</v>
      </c>
      <c r="FD547">
        <v>81.477599999999995</v>
      </c>
      <c r="FE547">
        <v>85.202359999999999</v>
      </c>
      <c r="FF547">
        <v>87.864590000000007</v>
      </c>
      <c r="FG547">
        <v>90.433400000000006</v>
      </c>
      <c r="FH547">
        <v>91.810100000000006</v>
      </c>
      <c r="FI547">
        <v>92.273889999999994</v>
      </c>
      <c r="FJ547">
        <v>91.604550000000003</v>
      </c>
      <c r="FK547">
        <v>90.806280000000001</v>
      </c>
      <c r="FL547">
        <v>88.570679999999996</v>
      </c>
      <c r="FM547">
        <v>84.080789999999993</v>
      </c>
      <c r="FN547">
        <v>79.53049</v>
      </c>
      <c r="FO547">
        <v>76.450919999999996</v>
      </c>
      <c r="FP547">
        <v>73.61036</v>
      </c>
      <c r="FQ547">
        <v>71.361239999999995</v>
      </c>
      <c r="FR547">
        <v>6.2991999999999996E-3</v>
      </c>
      <c r="FS547">
        <v>7.8213999999999992E-3</v>
      </c>
      <c r="FT547">
        <v>1.1818800000000001E-2</v>
      </c>
    </row>
    <row r="548" spans="1:176" x14ac:dyDescent="0.2">
      <c r="A548" t="s">
        <v>1</v>
      </c>
      <c r="B548" t="s">
        <v>1</v>
      </c>
      <c r="C548" t="s">
        <v>208</v>
      </c>
      <c r="D548" t="s">
        <v>248</v>
      </c>
      <c r="E548">
        <v>29922</v>
      </c>
      <c r="F548">
        <v>1.3228059999999999</v>
      </c>
      <c r="G548">
        <v>1.2906580000000001</v>
      </c>
      <c r="H548">
        <v>1.272742</v>
      </c>
      <c r="I548">
        <v>1.2774099999999999</v>
      </c>
      <c r="J548">
        <v>1.3080350000000001</v>
      </c>
      <c r="K548">
        <v>1.372417</v>
      </c>
      <c r="L548">
        <v>1.5204960000000001</v>
      </c>
      <c r="M548">
        <v>1.6736390000000001</v>
      </c>
      <c r="N548">
        <v>1.9355420000000001</v>
      </c>
      <c r="O548">
        <v>2.1568559999999999</v>
      </c>
      <c r="P548">
        <v>2.310441</v>
      </c>
      <c r="Q548">
        <v>2.372363</v>
      </c>
      <c r="R548">
        <v>2.340897</v>
      </c>
      <c r="S548">
        <v>2.3475220000000001</v>
      </c>
      <c r="T548">
        <v>2.3346149999999999</v>
      </c>
      <c r="U548">
        <v>2.2869380000000001</v>
      </c>
      <c r="V548">
        <v>2.2292969999999999</v>
      </c>
      <c r="W548">
        <v>2.166846</v>
      </c>
      <c r="X548">
        <v>2.0059629999999999</v>
      </c>
      <c r="Y548">
        <v>1.8707510000000001</v>
      </c>
      <c r="Z548">
        <v>1.73407</v>
      </c>
      <c r="AA548">
        <v>1.593899</v>
      </c>
      <c r="AB548">
        <v>1.4649300000000001</v>
      </c>
      <c r="AC548">
        <v>1.382363</v>
      </c>
      <c r="AD548">
        <v>2.51696E-2</v>
      </c>
      <c r="AE548">
        <v>1.5038899999999999E-2</v>
      </c>
      <c r="AF548">
        <v>1.4057500000000001E-2</v>
      </c>
      <c r="AG548">
        <v>1.29578E-2</v>
      </c>
      <c r="AH548">
        <v>1.2638999999999999E-2</v>
      </c>
      <c r="AI548">
        <v>5.5535999999999997E-3</v>
      </c>
      <c r="AJ548">
        <v>2.2197100000000001E-2</v>
      </c>
      <c r="AK548">
        <v>1.38415E-2</v>
      </c>
      <c r="AL548">
        <v>8.2086999999999993E-3</v>
      </c>
      <c r="AM548">
        <v>3.0874100000000002E-2</v>
      </c>
      <c r="AN548">
        <v>5.3252800000000003E-2</v>
      </c>
      <c r="AO548">
        <v>6.5029000000000003E-2</v>
      </c>
      <c r="AP548">
        <v>6.5562300000000004E-2</v>
      </c>
      <c r="AQ548">
        <v>5.9147999999999999E-2</v>
      </c>
      <c r="AR548">
        <v>5.5347399999999998E-2</v>
      </c>
      <c r="AS548">
        <v>5.4457100000000001E-2</v>
      </c>
      <c r="AT548">
        <v>7.4019399999999999E-2</v>
      </c>
      <c r="AU548">
        <v>7.5943700000000003E-2</v>
      </c>
      <c r="AV548">
        <v>8.0579799999999993E-2</v>
      </c>
      <c r="AW548">
        <v>7.5200600000000006E-2</v>
      </c>
      <c r="AX548">
        <v>5.30512E-2</v>
      </c>
      <c r="AY548">
        <v>4.5183300000000003E-2</v>
      </c>
      <c r="AZ548">
        <v>3.7724500000000001E-2</v>
      </c>
      <c r="BA548">
        <v>3.2016200000000002E-2</v>
      </c>
      <c r="BB548">
        <v>2.8329400000000001E-2</v>
      </c>
      <c r="BC548">
        <v>1.8118599999999999E-2</v>
      </c>
      <c r="BD548">
        <v>1.7178200000000001E-2</v>
      </c>
      <c r="BE548">
        <v>1.62302E-2</v>
      </c>
      <c r="BF548">
        <v>1.5882E-2</v>
      </c>
      <c r="BG548">
        <v>9.0144000000000005E-3</v>
      </c>
      <c r="BH548">
        <v>2.6653699999999999E-2</v>
      </c>
      <c r="BI548">
        <v>1.8495500000000002E-2</v>
      </c>
      <c r="BJ548">
        <v>1.3514399999999999E-2</v>
      </c>
      <c r="BK548">
        <v>3.6735200000000003E-2</v>
      </c>
      <c r="BL548">
        <v>5.9067599999999998E-2</v>
      </c>
      <c r="BM548">
        <v>7.0968500000000004E-2</v>
      </c>
      <c r="BN548">
        <v>7.1115200000000003E-2</v>
      </c>
      <c r="BO548">
        <v>6.4871200000000004E-2</v>
      </c>
      <c r="BP548">
        <v>6.1160899999999997E-2</v>
      </c>
      <c r="BQ548">
        <v>6.0125600000000001E-2</v>
      </c>
      <c r="BR548">
        <v>7.8968200000000002E-2</v>
      </c>
      <c r="BS548">
        <v>8.1048899999999993E-2</v>
      </c>
      <c r="BT548">
        <v>8.6134100000000005E-2</v>
      </c>
      <c r="BU548">
        <v>8.0834900000000001E-2</v>
      </c>
      <c r="BV548">
        <v>5.7777599999999998E-2</v>
      </c>
      <c r="BW548">
        <v>4.8725999999999998E-2</v>
      </c>
      <c r="BX548">
        <v>4.1130699999999999E-2</v>
      </c>
      <c r="BY548">
        <v>3.4979799999999998E-2</v>
      </c>
      <c r="BZ548">
        <v>3.0517900000000001E-2</v>
      </c>
      <c r="CA548">
        <v>2.0251600000000002E-2</v>
      </c>
      <c r="CB548">
        <v>1.9339599999999998E-2</v>
      </c>
      <c r="CC548">
        <v>1.8496700000000001E-2</v>
      </c>
      <c r="CD548">
        <v>1.8128100000000001E-2</v>
      </c>
      <c r="CE548">
        <v>1.14114E-2</v>
      </c>
      <c r="CF548">
        <v>2.97404E-2</v>
      </c>
      <c r="CG548">
        <v>2.17188E-2</v>
      </c>
      <c r="CH548">
        <v>1.7189099999999999E-2</v>
      </c>
      <c r="CI548">
        <v>4.07946E-2</v>
      </c>
      <c r="CJ548">
        <v>6.3094999999999998E-2</v>
      </c>
      <c r="CK548">
        <v>7.5082200000000002E-2</v>
      </c>
      <c r="CL548">
        <v>7.4961100000000003E-2</v>
      </c>
      <c r="CM548">
        <v>6.8835099999999996E-2</v>
      </c>
      <c r="CN548">
        <v>6.5187400000000006E-2</v>
      </c>
      <c r="CO548">
        <v>6.4051499999999997E-2</v>
      </c>
      <c r="CP548">
        <v>8.2395800000000005E-2</v>
      </c>
      <c r="CQ548">
        <v>8.4584800000000002E-2</v>
      </c>
      <c r="CR548">
        <v>8.9981099999999994E-2</v>
      </c>
      <c r="CS548">
        <v>8.4737199999999999E-2</v>
      </c>
      <c r="CT548">
        <v>6.1051000000000001E-2</v>
      </c>
      <c r="CU548">
        <v>5.1179599999999999E-2</v>
      </c>
      <c r="CV548">
        <v>4.3489800000000002E-2</v>
      </c>
      <c r="CW548">
        <v>3.70324E-2</v>
      </c>
      <c r="CX548">
        <v>3.2706399999999997E-2</v>
      </c>
      <c r="CY548">
        <v>2.2384600000000001E-2</v>
      </c>
      <c r="CZ548">
        <v>2.1500999999999999E-2</v>
      </c>
      <c r="DA548">
        <v>2.07631E-2</v>
      </c>
      <c r="DB548">
        <v>2.0374199999999999E-2</v>
      </c>
      <c r="DC548">
        <v>1.38084E-2</v>
      </c>
      <c r="DD548">
        <v>3.2827099999999998E-2</v>
      </c>
      <c r="DE548">
        <v>2.4942099999999998E-2</v>
      </c>
      <c r="DF548">
        <v>2.0863799999999998E-2</v>
      </c>
      <c r="DG548">
        <v>4.4853900000000002E-2</v>
      </c>
      <c r="DH548">
        <v>6.7122299999999996E-2</v>
      </c>
      <c r="DI548">
        <v>7.91959E-2</v>
      </c>
      <c r="DJ548">
        <v>7.8807000000000002E-2</v>
      </c>
      <c r="DK548">
        <v>7.2799000000000003E-2</v>
      </c>
      <c r="DL548">
        <v>6.9213800000000006E-2</v>
      </c>
      <c r="DM548">
        <v>6.7977499999999996E-2</v>
      </c>
      <c r="DN548">
        <v>8.5823300000000005E-2</v>
      </c>
      <c r="DO548">
        <v>8.8120699999999996E-2</v>
      </c>
      <c r="DP548">
        <v>9.3827999999999995E-2</v>
      </c>
      <c r="DQ548">
        <v>8.8639499999999996E-2</v>
      </c>
      <c r="DR548">
        <v>6.4324500000000007E-2</v>
      </c>
      <c r="DS548">
        <v>5.3633199999999999E-2</v>
      </c>
      <c r="DT548">
        <v>4.5849000000000001E-2</v>
      </c>
      <c r="DU548">
        <v>3.9084899999999999E-2</v>
      </c>
      <c r="DV548">
        <v>3.5866200000000001E-2</v>
      </c>
      <c r="DW548">
        <v>2.5464299999999999E-2</v>
      </c>
      <c r="DX548">
        <v>2.46217E-2</v>
      </c>
      <c r="DY548">
        <v>2.4035600000000001E-2</v>
      </c>
      <c r="DZ548">
        <v>2.3617200000000001E-2</v>
      </c>
      <c r="EA548">
        <v>1.7269199999999998E-2</v>
      </c>
      <c r="EB548">
        <v>3.7283700000000003E-2</v>
      </c>
      <c r="EC548">
        <v>2.95961E-2</v>
      </c>
      <c r="ED548">
        <v>2.6169499999999998E-2</v>
      </c>
      <c r="EE548">
        <v>5.0715000000000003E-2</v>
      </c>
      <c r="EF548">
        <v>7.2937199999999994E-2</v>
      </c>
      <c r="EG548">
        <v>8.51354E-2</v>
      </c>
      <c r="EH548">
        <v>8.4359900000000002E-2</v>
      </c>
      <c r="EI548">
        <v>7.8522300000000003E-2</v>
      </c>
      <c r="EJ548">
        <v>7.5027300000000005E-2</v>
      </c>
      <c r="EK548">
        <v>7.3646000000000003E-2</v>
      </c>
      <c r="EL548">
        <v>9.0772099999999994E-2</v>
      </c>
      <c r="EM548">
        <v>9.3226000000000003E-2</v>
      </c>
      <c r="EN548">
        <v>9.9382399999999996E-2</v>
      </c>
      <c r="EO548">
        <v>9.4273800000000005E-2</v>
      </c>
      <c r="EP548">
        <v>6.9050899999999998E-2</v>
      </c>
      <c r="EQ548">
        <v>5.7175799999999999E-2</v>
      </c>
      <c r="ER548">
        <v>4.9255199999999999E-2</v>
      </c>
      <c r="ES548">
        <v>4.2048599999999998E-2</v>
      </c>
      <c r="ET548">
        <v>51.35127</v>
      </c>
      <c r="EU548">
        <v>50.683250000000001</v>
      </c>
      <c r="EV548">
        <v>50.025889999999997</v>
      </c>
      <c r="EW548">
        <v>49.451329999999999</v>
      </c>
      <c r="EX548">
        <v>48.958979999999997</v>
      </c>
      <c r="EY548">
        <v>48.657319999999999</v>
      </c>
      <c r="EZ548">
        <v>48.44332</v>
      </c>
      <c r="FA548">
        <v>49.579839999999997</v>
      </c>
      <c r="FB548">
        <v>53.112850000000002</v>
      </c>
      <c r="FC548">
        <v>56.826659999999997</v>
      </c>
      <c r="FD548">
        <v>60.004849999999998</v>
      </c>
      <c r="FE548">
        <v>62.555140000000002</v>
      </c>
      <c r="FF548">
        <v>64.53304</v>
      </c>
      <c r="FG548">
        <v>65.811179999999993</v>
      </c>
      <c r="FH548">
        <v>66.108220000000003</v>
      </c>
      <c r="FI548">
        <v>65.294669999999996</v>
      </c>
      <c r="FJ548">
        <v>63.169980000000002</v>
      </c>
      <c r="FK548">
        <v>60.396819999999998</v>
      </c>
      <c r="FL548">
        <v>58.27657</v>
      </c>
      <c r="FM548">
        <v>56.534599999999998</v>
      </c>
      <c r="FN548">
        <v>55.158470000000001</v>
      </c>
      <c r="FO548">
        <v>54.021189999999997</v>
      </c>
      <c r="FP548">
        <v>53.034520000000001</v>
      </c>
      <c r="FQ548">
        <v>52.082270000000001</v>
      </c>
      <c r="FR548">
        <v>4.1571000000000004E-3</v>
      </c>
      <c r="FS548">
        <v>5.3807000000000004E-3</v>
      </c>
      <c r="FT548">
        <v>0</v>
      </c>
    </row>
    <row r="549" spans="1:176" x14ac:dyDescent="0.2">
      <c r="A549" t="s">
        <v>1</v>
      </c>
      <c r="B549" t="s">
        <v>1</v>
      </c>
      <c r="C549" t="s">
        <v>208</v>
      </c>
      <c r="D549" t="s">
        <v>251</v>
      </c>
      <c r="E549">
        <v>29922</v>
      </c>
      <c r="F549">
        <v>1.291998</v>
      </c>
      <c r="G549">
        <v>1.268807</v>
      </c>
      <c r="H549">
        <v>1.251593</v>
      </c>
      <c r="I549">
        <v>1.2624850000000001</v>
      </c>
      <c r="J549">
        <v>1.299974</v>
      </c>
      <c r="K549">
        <v>1.3865890000000001</v>
      </c>
      <c r="L549">
        <v>1.5425739999999999</v>
      </c>
      <c r="M549">
        <v>1.700896</v>
      </c>
      <c r="N549">
        <v>2.0062440000000001</v>
      </c>
      <c r="O549">
        <v>2.2348880000000002</v>
      </c>
      <c r="P549">
        <v>2.3693490000000001</v>
      </c>
      <c r="Q549">
        <v>2.4152040000000001</v>
      </c>
      <c r="R549">
        <v>2.3360989999999999</v>
      </c>
      <c r="S549">
        <v>2.3134000000000001</v>
      </c>
      <c r="T549">
        <v>2.3210410000000001</v>
      </c>
      <c r="U549">
        <v>2.2719209999999999</v>
      </c>
      <c r="V549">
        <v>2.2333980000000002</v>
      </c>
      <c r="W549">
        <v>2.2023069999999998</v>
      </c>
      <c r="X549">
        <v>2.0271849999999998</v>
      </c>
      <c r="Y549">
        <v>1.878757</v>
      </c>
      <c r="Z549">
        <v>1.739646</v>
      </c>
      <c r="AA549">
        <v>1.5925149999999999</v>
      </c>
      <c r="AB549">
        <v>1.477857</v>
      </c>
      <c r="AC549">
        <v>1.3898969999999999</v>
      </c>
      <c r="AD549">
        <v>2.3725699999999999E-2</v>
      </c>
      <c r="AE549">
        <v>1.1410699999999999E-2</v>
      </c>
      <c r="AF549">
        <v>1.5724999999999999E-2</v>
      </c>
      <c r="AG549">
        <v>1.29677E-2</v>
      </c>
      <c r="AH549">
        <v>1.0897199999999999E-2</v>
      </c>
      <c r="AI549">
        <v>1.15868E-2</v>
      </c>
      <c r="AJ549">
        <v>2.6917400000000001E-2</v>
      </c>
      <c r="AK549">
        <v>1.69055E-2</v>
      </c>
      <c r="AL549">
        <v>9.7520999999999997E-3</v>
      </c>
      <c r="AM549">
        <v>3.0940599999999999E-2</v>
      </c>
      <c r="AN549">
        <v>5.8599199999999997E-2</v>
      </c>
      <c r="AO549">
        <v>6.4179700000000006E-2</v>
      </c>
      <c r="AP549">
        <v>6.1936999999999999E-2</v>
      </c>
      <c r="AQ549">
        <v>5.9089999999999997E-2</v>
      </c>
      <c r="AR549">
        <v>5.8008400000000002E-2</v>
      </c>
      <c r="AS549">
        <v>5.09673E-2</v>
      </c>
      <c r="AT549">
        <v>7.3454800000000001E-2</v>
      </c>
      <c r="AU549">
        <v>7.7708600000000003E-2</v>
      </c>
      <c r="AV549">
        <v>8.2960000000000006E-2</v>
      </c>
      <c r="AW549">
        <v>7.1493500000000001E-2</v>
      </c>
      <c r="AX549">
        <v>4.9482999999999999E-2</v>
      </c>
      <c r="AY549">
        <v>4.2066800000000001E-2</v>
      </c>
      <c r="AZ549">
        <v>3.31165E-2</v>
      </c>
      <c r="BA549">
        <v>2.83688E-2</v>
      </c>
      <c r="BB549">
        <v>2.6885599999999999E-2</v>
      </c>
      <c r="BC549">
        <v>1.4490400000000001E-2</v>
      </c>
      <c r="BD549">
        <v>1.88457E-2</v>
      </c>
      <c r="BE549">
        <v>1.62401E-2</v>
      </c>
      <c r="BF549">
        <v>1.41402E-2</v>
      </c>
      <c r="BG549">
        <v>1.50476E-2</v>
      </c>
      <c r="BH549">
        <v>3.1374100000000002E-2</v>
      </c>
      <c r="BI549">
        <v>2.1559399999999999E-2</v>
      </c>
      <c r="BJ549">
        <v>1.50578E-2</v>
      </c>
      <c r="BK549">
        <v>3.68017E-2</v>
      </c>
      <c r="BL549">
        <v>6.4413999999999999E-2</v>
      </c>
      <c r="BM549">
        <v>7.0119200000000007E-2</v>
      </c>
      <c r="BN549">
        <v>6.7489900000000005E-2</v>
      </c>
      <c r="BO549">
        <v>6.4813200000000001E-2</v>
      </c>
      <c r="BP549">
        <v>6.3822000000000004E-2</v>
      </c>
      <c r="BQ549">
        <v>5.6635699999999997E-2</v>
      </c>
      <c r="BR549">
        <v>7.8403700000000007E-2</v>
      </c>
      <c r="BS549">
        <v>8.2813800000000007E-2</v>
      </c>
      <c r="BT549">
        <v>8.8514399999999993E-2</v>
      </c>
      <c r="BU549">
        <v>7.7127799999999996E-2</v>
      </c>
      <c r="BV549">
        <v>5.4209399999999998E-2</v>
      </c>
      <c r="BW549">
        <v>4.5609499999999997E-2</v>
      </c>
      <c r="BX549">
        <v>3.6522699999999998E-2</v>
      </c>
      <c r="BY549">
        <v>3.1332400000000003E-2</v>
      </c>
      <c r="BZ549">
        <v>2.9073999999999999E-2</v>
      </c>
      <c r="CA549">
        <v>1.66234E-2</v>
      </c>
      <c r="CB549">
        <v>2.1007100000000001E-2</v>
      </c>
      <c r="CC549">
        <v>1.8506600000000002E-2</v>
      </c>
      <c r="CD549">
        <v>1.6386299999999999E-2</v>
      </c>
      <c r="CE549">
        <v>1.7444600000000001E-2</v>
      </c>
      <c r="CF549">
        <v>3.44608E-2</v>
      </c>
      <c r="CG549">
        <v>2.4782700000000001E-2</v>
      </c>
      <c r="CH549">
        <v>1.8732499999999999E-2</v>
      </c>
      <c r="CI549">
        <v>4.0861000000000001E-2</v>
      </c>
      <c r="CJ549">
        <v>6.8441399999999999E-2</v>
      </c>
      <c r="CK549">
        <v>7.4232800000000002E-2</v>
      </c>
      <c r="CL549">
        <v>7.1335800000000005E-2</v>
      </c>
      <c r="CM549">
        <v>6.8777099999999994E-2</v>
      </c>
      <c r="CN549">
        <v>6.7848400000000003E-2</v>
      </c>
      <c r="CO549">
        <v>6.0561700000000003E-2</v>
      </c>
      <c r="CP549">
        <v>8.1831200000000007E-2</v>
      </c>
      <c r="CQ549">
        <v>8.6349700000000001E-2</v>
      </c>
      <c r="CR549">
        <v>9.2361299999999993E-2</v>
      </c>
      <c r="CS549">
        <v>8.1030099999999994E-2</v>
      </c>
      <c r="CT549">
        <v>5.7482900000000003E-2</v>
      </c>
      <c r="CU549">
        <v>4.8063099999999997E-2</v>
      </c>
      <c r="CV549">
        <v>3.8881899999999997E-2</v>
      </c>
      <c r="CW549">
        <v>3.3384999999999998E-2</v>
      </c>
      <c r="CX549">
        <v>3.1262499999999999E-2</v>
      </c>
      <c r="CY549">
        <v>1.8756399999999999E-2</v>
      </c>
      <c r="CZ549">
        <v>2.3168500000000002E-2</v>
      </c>
      <c r="DA549">
        <v>2.0773099999999999E-2</v>
      </c>
      <c r="DB549">
        <v>1.86324E-2</v>
      </c>
      <c r="DC549">
        <v>1.9841600000000001E-2</v>
      </c>
      <c r="DD549">
        <v>3.7547400000000002E-2</v>
      </c>
      <c r="DE549">
        <v>2.8006099999999999E-2</v>
      </c>
      <c r="DF549">
        <v>2.2407199999999999E-2</v>
      </c>
      <c r="DG549">
        <v>4.4920399999999999E-2</v>
      </c>
      <c r="DH549">
        <v>7.2468699999999997E-2</v>
      </c>
      <c r="DI549">
        <v>7.8346499999999999E-2</v>
      </c>
      <c r="DJ549">
        <v>7.5181700000000004E-2</v>
      </c>
      <c r="DK549">
        <v>7.2741100000000003E-2</v>
      </c>
      <c r="DL549">
        <v>7.1874800000000003E-2</v>
      </c>
      <c r="DM549">
        <v>6.4487699999999995E-2</v>
      </c>
      <c r="DN549">
        <v>8.5258700000000007E-2</v>
      </c>
      <c r="DO549">
        <v>8.9885599999999996E-2</v>
      </c>
      <c r="DP549">
        <v>9.6208199999999994E-2</v>
      </c>
      <c r="DQ549">
        <v>8.4932400000000005E-2</v>
      </c>
      <c r="DR549">
        <v>6.0756400000000002E-2</v>
      </c>
      <c r="DS549">
        <v>5.0516699999999998E-2</v>
      </c>
      <c r="DT549">
        <v>4.1241E-2</v>
      </c>
      <c r="DU549">
        <v>3.54376E-2</v>
      </c>
      <c r="DV549">
        <v>3.4422399999999999E-2</v>
      </c>
      <c r="DW549">
        <v>2.1836100000000001E-2</v>
      </c>
      <c r="DX549">
        <v>2.6289199999999999E-2</v>
      </c>
      <c r="DY549">
        <v>2.4045500000000001E-2</v>
      </c>
      <c r="DZ549">
        <v>2.18754E-2</v>
      </c>
      <c r="EA549">
        <v>2.3302400000000001E-2</v>
      </c>
      <c r="EB549">
        <v>4.2004100000000003E-2</v>
      </c>
      <c r="EC549">
        <v>3.2660000000000002E-2</v>
      </c>
      <c r="ED549">
        <v>2.7712899999999999E-2</v>
      </c>
      <c r="EE549">
        <v>5.07815E-2</v>
      </c>
      <c r="EF549">
        <v>7.8283599999999995E-2</v>
      </c>
      <c r="EG549">
        <v>8.4286E-2</v>
      </c>
      <c r="EH549">
        <v>8.0734600000000004E-2</v>
      </c>
      <c r="EI549">
        <v>7.8464300000000001E-2</v>
      </c>
      <c r="EJ549">
        <v>7.7688400000000005E-2</v>
      </c>
      <c r="EK549">
        <v>7.0156200000000002E-2</v>
      </c>
      <c r="EL549">
        <v>9.0207499999999996E-2</v>
      </c>
      <c r="EM549">
        <v>9.4990900000000003E-2</v>
      </c>
      <c r="EN549">
        <v>0.10176259999999999</v>
      </c>
      <c r="EO549">
        <v>9.05667E-2</v>
      </c>
      <c r="EP549">
        <v>6.5482700000000005E-2</v>
      </c>
      <c r="EQ549">
        <v>5.4059400000000001E-2</v>
      </c>
      <c r="ER549">
        <v>4.4647300000000001E-2</v>
      </c>
      <c r="ES549">
        <v>3.8401200000000003E-2</v>
      </c>
      <c r="ET549">
        <v>47.735480000000003</v>
      </c>
      <c r="EU549">
        <v>46.81109</v>
      </c>
      <c r="EV549">
        <v>46.391399999999997</v>
      </c>
      <c r="EW549">
        <v>45.813270000000003</v>
      </c>
      <c r="EX549">
        <v>45.452460000000002</v>
      </c>
      <c r="EY549">
        <v>45.447920000000003</v>
      </c>
      <c r="EZ549">
        <v>45.082259999999998</v>
      </c>
      <c r="FA549">
        <v>46.219389999999997</v>
      </c>
      <c r="FB549">
        <v>50.033369999999998</v>
      </c>
      <c r="FC549">
        <v>53.477249999999998</v>
      </c>
      <c r="FD549">
        <v>56.868920000000003</v>
      </c>
      <c r="FE549">
        <v>58.909120000000001</v>
      </c>
      <c r="FF549">
        <v>59.692329999999998</v>
      </c>
      <c r="FG549">
        <v>60.043390000000002</v>
      </c>
      <c r="FH549">
        <v>59.448749999999997</v>
      </c>
      <c r="FI549">
        <v>58.644649999999999</v>
      </c>
      <c r="FJ549">
        <v>57.287860000000002</v>
      </c>
      <c r="FK549">
        <v>55.800640000000001</v>
      </c>
      <c r="FL549">
        <v>54.976080000000003</v>
      </c>
      <c r="FM549">
        <v>54.257779999999997</v>
      </c>
      <c r="FN549">
        <v>53.386629999999997</v>
      </c>
      <c r="FO549">
        <v>52.92407</v>
      </c>
      <c r="FP549">
        <v>52.193640000000002</v>
      </c>
      <c r="FQ549">
        <v>51.542700000000004</v>
      </c>
      <c r="FR549">
        <v>4.1571000000000004E-3</v>
      </c>
      <c r="FS549">
        <v>5.3807000000000004E-3</v>
      </c>
      <c r="FT549">
        <v>0</v>
      </c>
    </row>
    <row r="550" spans="1:176" x14ac:dyDescent="0.2">
      <c r="A550" t="s">
        <v>1</v>
      </c>
      <c r="B550" t="s">
        <v>1</v>
      </c>
      <c r="C550" t="s">
        <v>208</v>
      </c>
      <c r="D550" t="s">
        <v>247</v>
      </c>
      <c r="E550">
        <v>29922</v>
      </c>
      <c r="F550">
        <v>1.3004020000000001</v>
      </c>
      <c r="G550">
        <v>1.2703800000000001</v>
      </c>
      <c r="H550">
        <v>1.248178</v>
      </c>
      <c r="I550">
        <v>1.2477670000000001</v>
      </c>
      <c r="J550">
        <v>1.273908</v>
      </c>
      <c r="K550">
        <v>1.319655</v>
      </c>
      <c r="L550">
        <v>1.49769</v>
      </c>
      <c r="M550">
        <v>1.639807</v>
      </c>
      <c r="N550">
        <v>1.8960049999999999</v>
      </c>
      <c r="O550">
        <v>2.139996</v>
      </c>
      <c r="P550">
        <v>2.3193069999999998</v>
      </c>
      <c r="Q550">
        <v>2.4058830000000002</v>
      </c>
      <c r="R550">
        <v>2.418768</v>
      </c>
      <c r="S550">
        <v>2.4558520000000001</v>
      </c>
      <c r="T550">
        <v>2.475698</v>
      </c>
      <c r="U550">
        <v>2.447743</v>
      </c>
      <c r="V550">
        <v>2.3529990000000001</v>
      </c>
      <c r="W550">
        <v>2.090417</v>
      </c>
      <c r="X550">
        <v>1.9543200000000001</v>
      </c>
      <c r="Y550">
        <v>1.878908</v>
      </c>
      <c r="Z550">
        <v>1.766499</v>
      </c>
      <c r="AA550">
        <v>1.59941</v>
      </c>
      <c r="AB550">
        <v>1.4729140000000001</v>
      </c>
      <c r="AC550">
        <v>1.3665830000000001</v>
      </c>
      <c r="AD550">
        <v>1.51921E-2</v>
      </c>
      <c r="AE550">
        <v>9.5619999999999993E-3</v>
      </c>
      <c r="AF550">
        <v>6.8525000000000001E-3</v>
      </c>
      <c r="AG550">
        <v>1.11132E-2</v>
      </c>
      <c r="AH550">
        <v>1.1465100000000001E-2</v>
      </c>
      <c r="AI550">
        <v>-4.0708999999999997E-3</v>
      </c>
      <c r="AJ550">
        <v>1.3132599999999999E-2</v>
      </c>
      <c r="AK550">
        <v>-1.06588E-2</v>
      </c>
      <c r="AL550">
        <v>1.0838800000000001E-2</v>
      </c>
      <c r="AM550">
        <v>3.5970799999999997E-2</v>
      </c>
      <c r="AN550">
        <v>4.5061299999999999E-2</v>
      </c>
      <c r="AO550">
        <v>5.3039900000000001E-2</v>
      </c>
      <c r="AP550">
        <v>5.6489600000000001E-2</v>
      </c>
      <c r="AQ550">
        <v>4.2937500000000003E-2</v>
      </c>
      <c r="AR550">
        <v>2.4028899999999999E-2</v>
      </c>
      <c r="AS550">
        <v>2.4807800000000001E-2</v>
      </c>
      <c r="AT550">
        <v>3.2974099999999999E-2</v>
      </c>
      <c r="AU550">
        <v>2.7743799999999999E-2</v>
      </c>
      <c r="AV550">
        <v>2.9908299999999999E-2</v>
      </c>
      <c r="AW550">
        <v>2.56073E-2</v>
      </c>
      <c r="AX550">
        <v>4.3034900000000001E-2</v>
      </c>
      <c r="AY550">
        <v>2.21833E-2</v>
      </c>
      <c r="AZ550">
        <v>3.0951900000000001E-2</v>
      </c>
      <c r="BA550">
        <v>1.57676E-2</v>
      </c>
      <c r="BB550">
        <v>2.0481200000000001E-2</v>
      </c>
      <c r="BC550">
        <v>1.48145E-2</v>
      </c>
      <c r="BD550">
        <v>1.17184E-2</v>
      </c>
      <c r="BE550">
        <v>1.64692E-2</v>
      </c>
      <c r="BF550">
        <v>1.71351E-2</v>
      </c>
      <c r="BG550">
        <v>1.7043E-3</v>
      </c>
      <c r="BH550">
        <v>1.9669599999999999E-2</v>
      </c>
      <c r="BI550">
        <v>-2.7043000000000002E-3</v>
      </c>
      <c r="BJ550">
        <v>2.0020900000000001E-2</v>
      </c>
      <c r="BK550">
        <v>4.5594599999999999E-2</v>
      </c>
      <c r="BL550">
        <v>5.5023200000000001E-2</v>
      </c>
      <c r="BM550">
        <v>6.2850199999999995E-2</v>
      </c>
      <c r="BN550">
        <v>6.6742599999999999E-2</v>
      </c>
      <c r="BO550">
        <v>5.4403800000000002E-2</v>
      </c>
      <c r="BP550">
        <v>3.6144299999999997E-2</v>
      </c>
      <c r="BQ550">
        <v>3.51717E-2</v>
      </c>
      <c r="BR550">
        <v>4.3364899999999998E-2</v>
      </c>
      <c r="BS550">
        <v>3.8650999999999998E-2</v>
      </c>
      <c r="BT550">
        <v>3.93885E-2</v>
      </c>
      <c r="BU550">
        <v>3.4653400000000001E-2</v>
      </c>
      <c r="BV550">
        <v>5.07219E-2</v>
      </c>
      <c r="BW550">
        <v>2.99542E-2</v>
      </c>
      <c r="BX550">
        <v>3.7924800000000002E-2</v>
      </c>
      <c r="BY550">
        <v>2.2287999999999999E-2</v>
      </c>
      <c r="BZ550">
        <v>2.4144499999999999E-2</v>
      </c>
      <c r="CA550">
        <v>1.8452400000000001E-2</v>
      </c>
      <c r="CB550">
        <v>1.5088600000000001E-2</v>
      </c>
      <c r="CC550">
        <v>2.01788E-2</v>
      </c>
      <c r="CD550">
        <v>2.10621E-2</v>
      </c>
      <c r="CE550">
        <v>5.7042000000000004E-3</v>
      </c>
      <c r="CF550">
        <v>2.4197099999999999E-2</v>
      </c>
      <c r="CG550">
        <v>2.8050000000000002E-3</v>
      </c>
      <c r="CH550">
        <v>2.6380299999999999E-2</v>
      </c>
      <c r="CI550">
        <v>5.2260099999999997E-2</v>
      </c>
      <c r="CJ550">
        <v>6.1922699999999997E-2</v>
      </c>
      <c r="CK550">
        <v>6.9644899999999996E-2</v>
      </c>
      <c r="CL550">
        <v>7.3843800000000001E-2</v>
      </c>
      <c r="CM550">
        <v>6.2345400000000002E-2</v>
      </c>
      <c r="CN550">
        <v>4.4535400000000003E-2</v>
      </c>
      <c r="CO550">
        <v>4.2349600000000001E-2</v>
      </c>
      <c r="CP550">
        <v>5.0561599999999998E-2</v>
      </c>
      <c r="CQ550">
        <v>4.6205200000000002E-2</v>
      </c>
      <c r="CR550">
        <v>4.5954399999999999E-2</v>
      </c>
      <c r="CS550">
        <v>4.0918700000000002E-2</v>
      </c>
      <c r="CT550">
        <v>5.6045900000000003E-2</v>
      </c>
      <c r="CU550">
        <v>3.5336399999999997E-2</v>
      </c>
      <c r="CV550">
        <v>4.2754300000000002E-2</v>
      </c>
      <c r="CW550">
        <v>2.6804000000000001E-2</v>
      </c>
      <c r="CX550">
        <v>2.7807800000000001E-2</v>
      </c>
      <c r="CY550">
        <v>2.2090200000000001E-2</v>
      </c>
      <c r="CZ550">
        <v>1.8458700000000001E-2</v>
      </c>
      <c r="DA550">
        <v>2.3888300000000001E-2</v>
      </c>
      <c r="DB550">
        <v>2.4989000000000001E-2</v>
      </c>
      <c r="DC550">
        <v>9.7041000000000002E-3</v>
      </c>
      <c r="DD550">
        <v>2.8724599999999999E-2</v>
      </c>
      <c r="DE550">
        <v>8.3143000000000002E-3</v>
      </c>
      <c r="DF550">
        <v>3.2739799999999999E-2</v>
      </c>
      <c r="DG550">
        <v>5.8925499999999999E-2</v>
      </c>
      <c r="DH550">
        <v>6.88222E-2</v>
      </c>
      <c r="DI550">
        <v>7.6439499999999994E-2</v>
      </c>
      <c r="DJ550">
        <v>8.0945000000000003E-2</v>
      </c>
      <c r="DK550">
        <v>7.0286899999999999E-2</v>
      </c>
      <c r="DL550">
        <v>5.2926500000000001E-2</v>
      </c>
      <c r="DM550">
        <v>4.9527599999999998E-2</v>
      </c>
      <c r="DN550">
        <v>5.7758200000000003E-2</v>
      </c>
      <c r="DO550">
        <v>5.3759500000000002E-2</v>
      </c>
      <c r="DP550">
        <v>5.2520299999999999E-2</v>
      </c>
      <c r="DQ550">
        <v>4.7183999999999997E-2</v>
      </c>
      <c r="DR550">
        <v>6.1369800000000002E-2</v>
      </c>
      <c r="DS550">
        <v>4.0718499999999998E-2</v>
      </c>
      <c r="DT550">
        <v>4.75837E-2</v>
      </c>
      <c r="DU550">
        <v>3.1320000000000001E-2</v>
      </c>
      <c r="DV550">
        <v>3.3096899999999999E-2</v>
      </c>
      <c r="DW550">
        <v>2.7342700000000001E-2</v>
      </c>
      <c r="DX550">
        <v>2.3324600000000001E-2</v>
      </c>
      <c r="DY550">
        <v>2.9244300000000001E-2</v>
      </c>
      <c r="DZ550">
        <v>3.0658999999999999E-2</v>
      </c>
      <c r="EA550">
        <v>1.54793E-2</v>
      </c>
      <c r="EB550">
        <v>3.5261599999999997E-2</v>
      </c>
      <c r="EC550">
        <v>1.62688E-2</v>
      </c>
      <c r="ED550">
        <v>4.1921800000000002E-2</v>
      </c>
      <c r="EE550">
        <v>6.8549299999999994E-2</v>
      </c>
      <c r="EF550">
        <v>7.8784000000000007E-2</v>
      </c>
      <c r="EG550">
        <v>8.6249900000000004E-2</v>
      </c>
      <c r="EH550">
        <v>9.1197899999999998E-2</v>
      </c>
      <c r="EI550">
        <v>8.1753300000000001E-2</v>
      </c>
      <c r="EJ550">
        <v>6.50419E-2</v>
      </c>
      <c r="EK550">
        <v>5.9891399999999997E-2</v>
      </c>
      <c r="EL550">
        <v>6.8149100000000004E-2</v>
      </c>
      <c r="EM550">
        <v>6.4666600000000005E-2</v>
      </c>
      <c r="EN550">
        <v>6.2000399999999997E-2</v>
      </c>
      <c r="EO550">
        <v>5.6230099999999998E-2</v>
      </c>
      <c r="EP550">
        <v>6.9056800000000002E-2</v>
      </c>
      <c r="EQ550">
        <v>4.8489400000000002E-2</v>
      </c>
      <c r="ER550">
        <v>5.45567E-2</v>
      </c>
      <c r="ES550">
        <v>3.7840400000000003E-2</v>
      </c>
      <c r="ET550">
        <v>55.3996</v>
      </c>
      <c r="EU550">
        <v>54.419629999999998</v>
      </c>
      <c r="EV550">
        <v>53.564439999999998</v>
      </c>
      <c r="EW550">
        <v>52.888570000000001</v>
      </c>
      <c r="EX550">
        <v>52.324849999999998</v>
      </c>
      <c r="EY550">
        <v>51.857140000000001</v>
      </c>
      <c r="EZ550">
        <v>51.492910000000002</v>
      </c>
      <c r="FA550">
        <v>51.557250000000003</v>
      </c>
      <c r="FB550">
        <v>54.193080000000002</v>
      </c>
      <c r="FC550">
        <v>58.148130000000002</v>
      </c>
      <c r="FD550">
        <v>61.703479999999999</v>
      </c>
      <c r="FE550">
        <v>64.852199999999996</v>
      </c>
      <c r="FF550">
        <v>67.482889999999998</v>
      </c>
      <c r="FG550">
        <v>69.537229999999994</v>
      </c>
      <c r="FH550">
        <v>70.90428</v>
      </c>
      <c r="FI550">
        <v>71.371510000000001</v>
      </c>
      <c r="FJ550">
        <v>70.708799999999997</v>
      </c>
      <c r="FK550">
        <v>68.650019999999998</v>
      </c>
      <c r="FL550">
        <v>65.188400000000001</v>
      </c>
      <c r="FM550">
        <v>62.403190000000002</v>
      </c>
      <c r="FN550">
        <v>60.30341</v>
      </c>
      <c r="FO550">
        <v>58.651139999999998</v>
      </c>
      <c r="FP550">
        <v>57.281770000000002</v>
      </c>
      <c r="FQ550">
        <v>56.091990000000003</v>
      </c>
      <c r="FR550">
        <v>6.2991999999999996E-3</v>
      </c>
      <c r="FS550">
        <v>7.8213999999999992E-3</v>
      </c>
      <c r="FT550">
        <v>1.1818800000000001E-2</v>
      </c>
    </row>
    <row r="551" spans="1:176" x14ac:dyDescent="0.2">
      <c r="A551" t="s">
        <v>1</v>
      </c>
      <c r="B551" t="s">
        <v>1</v>
      </c>
      <c r="C551" t="s">
        <v>208</v>
      </c>
      <c r="D551" t="s">
        <v>250</v>
      </c>
      <c r="E551">
        <v>29922</v>
      </c>
      <c r="F551">
        <v>1.3036509999999999</v>
      </c>
      <c r="G551">
        <v>1.2608820000000001</v>
      </c>
      <c r="H551">
        <v>1.2418260000000001</v>
      </c>
      <c r="I551">
        <v>1.236343</v>
      </c>
      <c r="J551">
        <v>1.2501329999999999</v>
      </c>
      <c r="K551">
        <v>1.305644</v>
      </c>
      <c r="L551">
        <v>1.492618</v>
      </c>
      <c r="M551">
        <v>1.6025290000000001</v>
      </c>
      <c r="N551">
        <v>1.8790640000000001</v>
      </c>
      <c r="O551">
        <v>2.1155819999999999</v>
      </c>
      <c r="P551">
        <v>2.3279100000000001</v>
      </c>
      <c r="Q551">
        <v>2.4405619999999999</v>
      </c>
      <c r="R551">
        <v>2.4920770000000001</v>
      </c>
      <c r="S551">
        <v>2.5558100000000001</v>
      </c>
      <c r="T551">
        <v>2.5994519999999999</v>
      </c>
      <c r="U551">
        <v>2.5633309999999998</v>
      </c>
      <c r="V551">
        <v>2.473598</v>
      </c>
      <c r="W551">
        <v>2.1809069999999999</v>
      </c>
      <c r="X551">
        <v>1.966324</v>
      </c>
      <c r="Y551">
        <v>1.9256770000000001</v>
      </c>
      <c r="Z551">
        <v>1.8075140000000001</v>
      </c>
      <c r="AA551">
        <v>1.6053770000000001</v>
      </c>
      <c r="AB551">
        <v>1.4618530000000001</v>
      </c>
      <c r="AC551">
        <v>1.3500749999999999</v>
      </c>
      <c r="AD551">
        <v>-2.8311E-3</v>
      </c>
      <c r="AE551">
        <v>-8.1323000000000003E-3</v>
      </c>
      <c r="AF551">
        <v>-4.4992000000000001E-3</v>
      </c>
      <c r="AG551">
        <v>-5.5786999999999998E-3</v>
      </c>
      <c r="AH551">
        <v>-1.3219E-2</v>
      </c>
      <c r="AI551">
        <v>-1.09287E-2</v>
      </c>
      <c r="AJ551">
        <v>2.6825000000000002E-2</v>
      </c>
      <c r="AK551">
        <v>3.2353999999999998E-3</v>
      </c>
      <c r="AL551">
        <v>1.30463E-2</v>
      </c>
      <c r="AM551">
        <v>1.79431E-2</v>
      </c>
      <c r="AN551">
        <v>2.8622700000000001E-2</v>
      </c>
      <c r="AO551">
        <v>3.3949E-2</v>
      </c>
      <c r="AP551">
        <v>3.6302800000000003E-2</v>
      </c>
      <c r="AQ551">
        <v>1.51795E-2</v>
      </c>
      <c r="AR551">
        <v>1.66836E-2</v>
      </c>
      <c r="AS551">
        <v>2.4632E-3</v>
      </c>
      <c r="AT551">
        <v>5.9033999999999996E-3</v>
      </c>
      <c r="AU551">
        <v>1.12166E-2</v>
      </c>
      <c r="AV551">
        <v>2.53215E-2</v>
      </c>
      <c r="AW551">
        <v>3.0270399999999999E-2</v>
      </c>
      <c r="AX551">
        <v>3.8290499999999998E-2</v>
      </c>
      <c r="AY551">
        <v>1.51401E-2</v>
      </c>
      <c r="AZ551">
        <v>8.5342999999999999E-3</v>
      </c>
      <c r="BA551">
        <v>-8.92E-4</v>
      </c>
      <c r="BB551">
        <v>2.4580000000000001E-3</v>
      </c>
      <c r="BC551">
        <v>-2.8798000000000001E-3</v>
      </c>
      <c r="BD551">
        <v>3.6680000000000003E-4</v>
      </c>
      <c r="BE551">
        <v>-2.2269999999999999E-4</v>
      </c>
      <c r="BF551">
        <v>-7.5491000000000004E-3</v>
      </c>
      <c r="BG551">
        <v>-5.1535000000000001E-3</v>
      </c>
      <c r="BH551">
        <v>3.3362000000000003E-2</v>
      </c>
      <c r="BI551">
        <v>1.119E-2</v>
      </c>
      <c r="BJ551">
        <v>2.2228299999999999E-2</v>
      </c>
      <c r="BK551">
        <v>2.7566899999999998E-2</v>
      </c>
      <c r="BL551">
        <v>3.8584599999999997E-2</v>
      </c>
      <c r="BM551">
        <v>4.3759399999999997E-2</v>
      </c>
      <c r="BN551">
        <v>4.6555800000000001E-2</v>
      </c>
      <c r="BO551">
        <v>2.6645800000000001E-2</v>
      </c>
      <c r="BP551">
        <v>2.8799000000000002E-2</v>
      </c>
      <c r="BQ551">
        <v>1.2827E-2</v>
      </c>
      <c r="BR551">
        <v>1.6294300000000001E-2</v>
      </c>
      <c r="BS551">
        <v>2.21237E-2</v>
      </c>
      <c r="BT551">
        <v>3.4801699999999998E-2</v>
      </c>
      <c r="BU551">
        <v>3.9316499999999997E-2</v>
      </c>
      <c r="BV551">
        <v>4.5977499999999998E-2</v>
      </c>
      <c r="BW551">
        <v>2.2911000000000001E-2</v>
      </c>
      <c r="BX551">
        <v>1.55073E-2</v>
      </c>
      <c r="BY551">
        <v>5.6283000000000001E-3</v>
      </c>
      <c r="BZ551">
        <v>6.1212999999999997E-3</v>
      </c>
      <c r="CA551">
        <v>7.5799999999999999E-4</v>
      </c>
      <c r="CB551">
        <v>3.7369E-3</v>
      </c>
      <c r="CC551">
        <v>3.4868999999999998E-3</v>
      </c>
      <c r="CD551">
        <v>-3.6221000000000001E-3</v>
      </c>
      <c r="CE551">
        <v>-1.1536000000000001E-3</v>
      </c>
      <c r="CF551">
        <v>3.78895E-2</v>
      </c>
      <c r="CG551">
        <v>1.6699200000000001E-2</v>
      </c>
      <c r="CH551">
        <v>2.85878E-2</v>
      </c>
      <c r="CI551">
        <v>3.42323E-2</v>
      </c>
      <c r="CJ551">
        <v>4.54841E-2</v>
      </c>
      <c r="CK551">
        <v>5.0554000000000002E-2</v>
      </c>
      <c r="CL551">
        <v>5.3657000000000003E-2</v>
      </c>
      <c r="CM551">
        <v>3.4587399999999997E-2</v>
      </c>
      <c r="CN551">
        <v>3.7190099999999997E-2</v>
      </c>
      <c r="CO551">
        <v>2.0004899999999999E-2</v>
      </c>
      <c r="CP551">
        <v>2.3491000000000001E-2</v>
      </c>
      <c r="CQ551">
        <v>2.9678E-2</v>
      </c>
      <c r="CR551">
        <v>4.1367599999999997E-2</v>
      </c>
      <c r="CS551">
        <v>4.5581799999999999E-2</v>
      </c>
      <c r="CT551">
        <v>5.1301399999999997E-2</v>
      </c>
      <c r="CU551">
        <v>2.8293200000000001E-2</v>
      </c>
      <c r="CV551">
        <v>2.0336799999999999E-2</v>
      </c>
      <c r="CW551">
        <v>1.01443E-2</v>
      </c>
      <c r="CX551">
        <v>9.7844999999999998E-3</v>
      </c>
      <c r="CY551">
        <v>4.3959000000000003E-3</v>
      </c>
      <c r="CZ551">
        <v>7.1069999999999996E-3</v>
      </c>
      <c r="DA551">
        <v>7.1964000000000004E-3</v>
      </c>
      <c r="DB551">
        <v>3.0489999999999998E-4</v>
      </c>
      <c r="DC551">
        <v>2.8463E-3</v>
      </c>
      <c r="DD551">
        <v>4.2417000000000003E-2</v>
      </c>
      <c r="DE551">
        <v>2.2208499999999999E-2</v>
      </c>
      <c r="DF551">
        <v>3.4947199999999998E-2</v>
      </c>
      <c r="DG551">
        <v>4.0897799999999998E-2</v>
      </c>
      <c r="DH551">
        <v>5.2383600000000002E-2</v>
      </c>
      <c r="DI551">
        <v>5.7348700000000002E-2</v>
      </c>
      <c r="DJ551">
        <v>6.0758199999999998E-2</v>
      </c>
      <c r="DK551">
        <v>4.2528900000000001E-2</v>
      </c>
      <c r="DL551">
        <v>4.5581200000000002E-2</v>
      </c>
      <c r="DM551">
        <v>2.7182899999999999E-2</v>
      </c>
      <c r="DN551">
        <v>3.0687599999999999E-2</v>
      </c>
      <c r="DO551">
        <v>3.72322E-2</v>
      </c>
      <c r="DP551">
        <v>4.7933499999999997E-2</v>
      </c>
      <c r="DQ551">
        <v>5.18471E-2</v>
      </c>
      <c r="DR551">
        <v>5.6625399999999999E-2</v>
      </c>
      <c r="DS551">
        <v>3.3675299999999998E-2</v>
      </c>
      <c r="DT551">
        <v>2.51662E-2</v>
      </c>
      <c r="DU551">
        <v>1.4660299999999999E-2</v>
      </c>
      <c r="DV551">
        <v>1.5073700000000001E-2</v>
      </c>
      <c r="DW551">
        <v>9.6483000000000003E-3</v>
      </c>
      <c r="DX551">
        <v>1.1972999999999999E-2</v>
      </c>
      <c r="DY551">
        <v>1.2552499999999999E-2</v>
      </c>
      <c r="DZ551">
        <v>5.9747999999999997E-3</v>
      </c>
      <c r="EA551">
        <v>8.6215000000000007E-3</v>
      </c>
      <c r="EB551">
        <v>4.8953999999999998E-2</v>
      </c>
      <c r="EC551">
        <v>3.0163100000000002E-2</v>
      </c>
      <c r="ED551">
        <v>4.41292E-2</v>
      </c>
      <c r="EE551">
        <v>5.05216E-2</v>
      </c>
      <c r="EF551">
        <v>6.2345400000000002E-2</v>
      </c>
      <c r="EG551">
        <v>6.7159099999999999E-2</v>
      </c>
      <c r="EH551">
        <v>7.1011199999999997E-2</v>
      </c>
      <c r="EI551">
        <v>5.39952E-2</v>
      </c>
      <c r="EJ551">
        <v>5.7696600000000001E-2</v>
      </c>
      <c r="EK551">
        <v>3.7546700000000002E-2</v>
      </c>
      <c r="EL551">
        <v>4.1078499999999997E-2</v>
      </c>
      <c r="EM551">
        <v>4.8139300000000003E-2</v>
      </c>
      <c r="EN551">
        <v>5.7413600000000002E-2</v>
      </c>
      <c r="EO551">
        <v>6.0893200000000001E-2</v>
      </c>
      <c r="EP551">
        <v>6.4312400000000006E-2</v>
      </c>
      <c r="EQ551">
        <v>4.1446299999999998E-2</v>
      </c>
      <c r="ER551">
        <v>3.21392E-2</v>
      </c>
      <c r="ES551">
        <v>2.11807E-2</v>
      </c>
      <c r="ET551">
        <v>60.367289999999997</v>
      </c>
      <c r="EU551">
        <v>59.199570000000001</v>
      </c>
      <c r="EV551">
        <v>57.95749</v>
      </c>
      <c r="EW551">
        <v>57.197479999999999</v>
      </c>
      <c r="EX551">
        <v>56.496400000000001</v>
      </c>
      <c r="EY551">
        <v>55.936520000000002</v>
      </c>
      <c r="EZ551">
        <v>55.651670000000003</v>
      </c>
      <c r="FA551">
        <v>55.95628</v>
      </c>
      <c r="FB551">
        <v>58.583120000000001</v>
      </c>
      <c r="FC551">
        <v>62.203009999999999</v>
      </c>
      <c r="FD551">
        <v>64.607709999999997</v>
      </c>
      <c r="FE551">
        <v>67.149469999999994</v>
      </c>
      <c r="FF551">
        <v>68.961010000000002</v>
      </c>
      <c r="FG551">
        <v>70.689899999999994</v>
      </c>
      <c r="FH551">
        <v>72.240930000000006</v>
      </c>
      <c r="FI551">
        <v>72.58699</v>
      </c>
      <c r="FJ551">
        <v>72.261629999999997</v>
      </c>
      <c r="FK551">
        <v>71.042580000000001</v>
      </c>
      <c r="FL551">
        <v>68.285550000000001</v>
      </c>
      <c r="FM551">
        <v>65.674180000000007</v>
      </c>
      <c r="FN551">
        <v>63.655520000000003</v>
      </c>
      <c r="FO551">
        <v>61.738959999999999</v>
      </c>
      <c r="FP551">
        <v>60.470050000000001</v>
      </c>
      <c r="FQ551">
        <v>59.18338</v>
      </c>
      <c r="FR551">
        <v>6.2991999999999996E-3</v>
      </c>
      <c r="FS551">
        <v>7.8213999999999992E-3</v>
      </c>
      <c r="FT551">
        <v>1.1818800000000001E-2</v>
      </c>
    </row>
    <row r="552" spans="1:176" x14ac:dyDescent="0.2">
      <c r="A552" t="s">
        <v>1</v>
      </c>
      <c r="B552" t="s">
        <v>1</v>
      </c>
      <c r="C552" t="s">
        <v>208</v>
      </c>
      <c r="D552" t="s">
        <v>235</v>
      </c>
      <c r="E552">
        <v>29922</v>
      </c>
      <c r="F552">
        <v>1.3668659999999999</v>
      </c>
      <c r="G552">
        <v>1.3226770000000001</v>
      </c>
      <c r="H552">
        <v>1.294843</v>
      </c>
      <c r="I552">
        <v>1.2778719999999999</v>
      </c>
      <c r="J552">
        <v>1.292157</v>
      </c>
      <c r="K552">
        <v>1.3707450000000001</v>
      </c>
      <c r="L552">
        <v>1.5436460000000001</v>
      </c>
      <c r="M552">
        <v>1.695163</v>
      </c>
      <c r="N552">
        <v>2.0113150000000002</v>
      </c>
      <c r="O552">
        <v>2.302794</v>
      </c>
      <c r="P552">
        <v>2.56595</v>
      </c>
      <c r="Q552">
        <v>2.7354989999999999</v>
      </c>
      <c r="R552">
        <v>2.8177970000000001</v>
      </c>
      <c r="S552">
        <v>2.9234550000000001</v>
      </c>
      <c r="T552">
        <v>3.0007320000000002</v>
      </c>
      <c r="U552">
        <v>2.9704109999999999</v>
      </c>
      <c r="V552">
        <v>2.833812</v>
      </c>
      <c r="W552">
        <v>2.489293</v>
      </c>
      <c r="X552">
        <v>2.1803469999999998</v>
      </c>
      <c r="Y552">
        <v>2.0646200000000001</v>
      </c>
      <c r="Z552">
        <v>1.932982</v>
      </c>
      <c r="AA552">
        <v>1.7215480000000001</v>
      </c>
      <c r="AB552">
        <v>1.5588919999999999</v>
      </c>
      <c r="AC552">
        <v>1.443303</v>
      </c>
      <c r="AD552">
        <v>-6.8437000000000003E-3</v>
      </c>
      <c r="AE552">
        <v>-1.6319899999999998E-2</v>
      </c>
      <c r="AF552">
        <v>-1.21966E-2</v>
      </c>
      <c r="AG552">
        <v>-1.5746900000000001E-2</v>
      </c>
      <c r="AH552">
        <v>-2.33791E-2</v>
      </c>
      <c r="AI552">
        <v>-1.38792E-2</v>
      </c>
      <c r="AJ552">
        <v>2.0374400000000001E-2</v>
      </c>
      <c r="AK552">
        <v>5.6588999999999997E-3</v>
      </c>
      <c r="AL552">
        <v>1.1984699999999999E-2</v>
      </c>
      <c r="AM552">
        <v>2.2744299999999999E-2</v>
      </c>
      <c r="AN552">
        <v>4.0574499999999999E-2</v>
      </c>
      <c r="AO552">
        <v>5.1770299999999998E-2</v>
      </c>
      <c r="AP552">
        <v>5.1044699999999998E-2</v>
      </c>
      <c r="AQ552">
        <v>3.38759E-2</v>
      </c>
      <c r="AR552">
        <v>3.3618799999999997E-2</v>
      </c>
      <c r="AS552">
        <v>1.9298300000000001E-2</v>
      </c>
      <c r="AT552">
        <v>1.6179200000000001E-2</v>
      </c>
      <c r="AU552">
        <v>2.0877900000000001E-2</v>
      </c>
      <c r="AV552">
        <v>2.72552E-2</v>
      </c>
      <c r="AW552">
        <v>2.7142400000000001E-2</v>
      </c>
      <c r="AX552">
        <v>3.17092E-2</v>
      </c>
      <c r="AY552">
        <v>4.2940000000000001E-3</v>
      </c>
      <c r="AZ552">
        <v>2.7193E-3</v>
      </c>
      <c r="BA552">
        <v>-4.0498000000000001E-3</v>
      </c>
      <c r="BB552">
        <v>-1.5545999999999999E-3</v>
      </c>
      <c r="BC552">
        <v>-1.10674E-2</v>
      </c>
      <c r="BD552">
        <v>-7.3306999999999999E-3</v>
      </c>
      <c r="BE552">
        <v>-1.03909E-2</v>
      </c>
      <c r="BF552">
        <v>-1.7709099999999998E-2</v>
      </c>
      <c r="BG552">
        <v>-8.1040000000000001E-3</v>
      </c>
      <c r="BH552">
        <v>2.6911399999999999E-2</v>
      </c>
      <c r="BI552">
        <v>1.3613500000000001E-2</v>
      </c>
      <c r="BJ552">
        <v>2.11668E-2</v>
      </c>
      <c r="BK552">
        <v>3.2368099999999997E-2</v>
      </c>
      <c r="BL552">
        <v>5.0536299999999999E-2</v>
      </c>
      <c r="BM552">
        <v>6.1580700000000002E-2</v>
      </c>
      <c r="BN552">
        <v>6.1297699999999997E-2</v>
      </c>
      <c r="BO552">
        <v>4.5342199999999999E-2</v>
      </c>
      <c r="BP552">
        <v>4.5734200000000003E-2</v>
      </c>
      <c r="BQ552">
        <v>2.96621E-2</v>
      </c>
      <c r="BR552">
        <v>2.657E-2</v>
      </c>
      <c r="BS552">
        <v>3.1785000000000001E-2</v>
      </c>
      <c r="BT552">
        <v>3.6735299999999999E-2</v>
      </c>
      <c r="BU552">
        <v>3.6188499999999998E-2</v>
      </c>
      <c r="BV552">
        <v>3.9396199999999999E-2</v>
      </c>
      <c r="BW552">
        <v>1.20649E-2</v>
      </c>
      <c r="BX552">
        <v>9.6922999999999992E-3</v>
      </c>
      <c r="BY552">
        <v>2.4705E-3</v>
      </c>
      <c r="BZ552">
        <v>2.1086999999999998E-3</v>
      </c>
      <c r="CA552">
        <v>-7.4295000000000003E-3</v>
      </c>
      <c r="CB552">
        <v>-3.9604999999999996E-3</v>
      </c>
      <c r="CC552">
        <v>-6.6813999999999997E-3</v>
      </c>
      <c r="CD552">
        <v>-1.37821E-2</v>
      </c>
      <c r="CE552">
        <v>-4.1041000000000003E-3</v>
      </c>
      <c r="CF552">
        <v>3.1439000000000002E-2</v>
      </c>
      <c r="CG552">
        <v>1.9122799999999999E-2</v>
      </c>
      <c r="CH552">
        <v>2.7526200000000001E-2</v>
      </c>
      <c r="CI552">
        <v>3.9033600000000002E-2</v>
      </c>
      <c r="CJ552">
        <v>5.7435800000000002E-2</v>
      </c>
      <c r="CK552">
        <v>6.83753E-2</v>
      </c>
      <c r="CL552">
        <v>6.8398899999999999E-2</v>
      </c>
      <c r="CM552">
        <v>5.3283700000000003E-2</v>
      </c>
      <c r="CN552">
        <v>5.4125300000000001E-2</v>
      </c>
      <c r="CO552">
        <v>3.6840100000000001E-2</v>
      </c>
      <c r="CP552">
        <v>3.3766699999999997E-2</v>
      </c>
      <c r="CQ552">
        <v>3.9339300000000001E-2</v>
      </c>
      <c r="CR552">
        <v>4.3301300000000001E-2</v>
      </c>
      <c r="CS552">
        <v>4.24538E-2</v>
      </c>
      <c r="CT552">
        <v>4.4720099999999999E-2</v>
      </c>
      <c r="CU552">
        <v>1.74471E-2</v>
      </c>
      <c r="CV552">
        <v>1.45217E-2</v>
      </c>
      <c r="CW552">
        <v>6.9864999999999997E-3</v>
      </c>
      <c r="CX552">
        <v>5.7718999999999999E-3</v>
      </c>
      <c r="CY552">
        <v>-3.7916999999999998E-3</v>
      </c>
      <c r="CZ552">
        <v>-5.9040000000000004E-4</v>
      </c>
      <c r="DA552">
        <v>-2.9718000000000001E-3</v>
      </c>
      <c r="DB552">
        <v>-9.8551999999999997E-3</v>
      </c>
      <c r="DC552">
        <v>-1.042E-4</v>
      </c>
      <c r="DD552">
        <v>3.5966499999999998E-2</v>
      </c>
      <c r="DE552">
        <v>2.4632000000000001E-2</v>
      </c>
      <c r="DF552">
        <v>3.3885699999999998E-2</v>
      </c>
      <c r="DG552">
        <v>4.5698999999999997E-2</v>
      </c>
      <c r="DH552">
        <v>6.4335299999999998E-2</v>
      </c>
      <c r="DI552">
        <v>7.5170000000000001E-2</v>
      </c>
      <c r="DJ552">
        <v>7.5500100000000001E-2</v>
      </c>
      <c r="DK552">
        <v>6.1225300000000003E-2</v>
      </c>
      <c r="DL552">
        <v>6.25164E-2</v>
      </c>
      <c r="DM552">
        <v>4.4018000000000002E-2</v>
      </c>
      <c r="DN552">
        <v>4.0963300000000001E-2</v>
      </c>
      <c r="DO552">
        <v>4.6893499999999998E-2</v>
      </c>
      <c r="DP552">
        <v>4.98672E-2</v>
      </c>
      <c r="DQ552">
        <v>4.8719100000000001E-2</v>
      </c>
      <c r="DR552">
        <v>5.0044100000000001E-2</v>
      </c>
      <c r="DS552">
        <v>2.2829200000000001E-2</v>
      </c>
      <c r="DT552">
        <v>1.9351199999999999E-2</v>
      </c>
      <c r="DU552">
        <v>1.1502500000000001E-2</v>
      </c>
      <c r="DV552">
        <v>1.1061100000000001E-2</v>
      </c>
      <c r="DW552">
        <v>1.4607999999999999E-3</v>
      </c>
      <c r="DX552">
        <v>4.2756000000000001E-3</v>
      </c>
      <c r="DY552">
        <v>2.3841999999999999E-3</v>
      </c>
      <c r="DZ552">
        <v>-4.1852E-3</v>
      </c>
      <c r="EA552">
        <v>5.6709999999999998E-3</v>
      </c>
      <c r="EB552">
        <v>4.25035E-2</v>
      </c>
      <c r="EC552">
        <v>3.25866E-2</v>
      </c>
      <c r="ED552">
        <v>4.30677E-2</v>
      </c>
      <c r="EE552">
        <v>5.5322799999999998E-2</v>
      </c>
      <c r="EF552">
        <v>7.4297199999999994E-2</v>
      </c>
      <c r="EG552">
        <v>8.4980399999999998E-2</v>
      </c>
      <c r="EH552">
        <v>8.5753099999999999E-2</v>
      </c>
      <c r="EI552">
        <v>7.2691599999999995E-2</v>
      </c>
      <c r="EJ552">
        <v>7.4631799999999998E-2</v>
      </c>
      <c r="EK552">
        <v>5.4381800000000001E-2</v>
      </c>
      <c r="EL552">
        <v>5.1354200000000003E-2</v>
      </c>
      <c r="EM552">
        <v>5.7800600000000001E-2</v>
      </c>
      <c r="EN552">
        <v>5.9347299999999999E-2</v>
      </c>
      <c r="EO552">
        <v>5.7765200000000003E-2</v>
      </c>
      <c r="EP552">
        <v>5.77311E-2</v>
      </c>
      <c r="EQ552">
        <v>3.0600200000000001E-2</v>
      </c>
      <c r="ER552">
        <v>2.6324199999999999E-2</v>
      </c>
      <c r="ES552">
        <v>1.8022900000000001E-2</v>
      </c>
      <c r="ET552">
        <v>64.834109999999995</v>
      </c>
      <c r="EU552">
        <v>63.99483</v>
      </c>
      <c r="EV552">
        <v>63.203409999999998</v>
      </c>
      <c r="EW552">
        <v>62.540469999999999</v>
      </c>
      <c r="EX552">
        <v>61.981670000000001</v>
      </c>
      <c r="EY552">
        <v>61.496969999999997</v>
      </c>
      <c r="EZ552">
        <v>61.089849999999998</v>
      </c>
      <c r="FA552">
        <v>61.598509999999997</v>
      </c>
      <c r="FB552">
        <v>63.926119999999997</v>
      </c>
      <c r="FC552">
        <v>66.828379999999996</v>
      </c>
      <c r="FD552">
        <v>70.039709999999999</v>
      </c>
      <c r="FE552">
        <v>73.104799999999997</v>
      </c>
      <c r="FF552">
        <v>75.877880000000005</v>
      </c>
      <c r="FG552">
        <v>78.164670000000001</v>
      </c>
      <c r="FH552">
        <v>79.60736</v>
      </c>
      <c r="FI552">
        <v>80.009219999999999</v>
      </c>
      <c r="FJ552">
        <v>79.463549999999998</v>
      </c>
      <c r="FK552">
        <v>77.779679999999999</v>
      </c>
      <c r="FL552">
        <v>74.960319999999996</v>
      </c>
      <c r="FM552">
        <v>71.719279999999998</v>
      </c>
      <c r="FN552">
        <v>69.449579999999997</v>
      </c>
      <c r="FO552">
        <v>67.854370000000003</v>
      </c>
      <c r="FP552">
        <v>66.589200000000005</v>
      </c>
      <c r="FQ552">
        <v>65.545640000000006</v>
      </c>
      <c r="FR552">
        <v>6.2991999999999996E-3</v>
      </c>
      <c r="FS552">
        <v>7.8213999999999992E-3</v>
      </c>
      <c r="FT552">
        <v>1.1818800000000001E-2</v>
      </c>
    </row>
    <row r="553" spans="1:176" x14ac:dyDescent="0.2">
      <c r="A553" t="s">
        <v>1</v>
      </c>
      <c r="B553" t="s">
        <v>1</v>
      </c>
      <c r="C553" t="s">
        <v>208</v>
      </c>
      <c r="D553" t="s">
        <v>246</v>
      </c>
      <c r="E553">
        <v>29922</v>
      </c>
      <c r="F553">
        <v>1.405276</v>
      </c>
      <c r="G553">
        <v>1.3436779999999999</v>
      </c>
      <c r="H553">
        <v>1.307742</v>
      </c>
      <c r="I553">
        <v>1.293104</v>
      </c>
      <c r="J553">
        <v>1.308254</v>
      </c>
      <c r="K553">
        <v>1.3810290000000001</v>
      </c>
      <c r="L553">
        <v>1.545515</v>
      </c>
      <c r="M553">
        <v>1.688636</v>
      </c>
      <c r="N553">
        <v>2.0346860000000002</v>
      </c>
      <c r="O553">
        <v>2.378844</v>
      </c>
      <c r="P553">
        <v>2.6903410000000001</v>
      </c>
      <c r="Q553">
        <v>2.9003209999999999</v>
      </c>
      <c r="R553">
        <v>3.0090309999999998</v>
      </c>
      <c r="S553">
        <v>3.1539630000000001</v>
      </c>
      <c r="T553">
        <v>3.2369340000000002</v>
      </c>
      <c r="U553">
        <v>3.1862080000000002</v>
      </c>
      <c r="V553">
        <v>3.0233699999999999</v>
      </c>
      <c r="W553">
        <v>2.678868</v>
      </c>
      <c r="X553">
        <v>2.3502559999999999</v>
      </c>
      <c r="Y553">
        <v>2.199932</v>
      </c>
      <c r="Z553">
        <v>2.0544340000000001</v>
      </c>
      <c r="AA553">
        <v>1.837026</v>
      </c>
      <c r="AB553">
        <v>1.648763</v>
      </c>
      <c r="AC553">
        <v>1.511007</v>
      </c>
      <c r="AD553">
        <v>-7.2677999999999996E-3</v>
      </c>
      <c r="AE553">
        <v>-1.9306199999999999E-2</v>
      </c>
      <c r="AF553">
        <v>-1.54821E-2</v>
      </c>
      <c r="AG553">
        <v>-1.9701E-2</v>
      </c>
      <c r="AH553">
        <v>-2.65022E-2</v>
      </c>
      <c r="AI553">
        <v>-1.50496E-2</v>
      </c>
      <c r="AJ553">
        <v>1.51986E-2</v>
      </c>
      <c r="AK553">
        <v>4.8643999999999996E-3</v>
      </c>
      <c r="AL553">
        <v>1.04986E-2</v>
      </c>
      <c r="AM553">
        <v>2.65758E-2</v>
      </c>
      <c r="AN553">
        <v>4.8847000000000002E-2</v>
      </c>
      <c r="AO553">
        <v>6.3486899999999999E-2</v>
      </c>
      <c r="AP553">
        <v>6.1193200000000003E-2</v>
      </c>
      <c r="AQ553">
        <v>4.71747E-2</v>
      </c>
      <c r="AR553">
        <v>4.40493E-2</v>
      </c>
      <c r="AS553">
        <v>3.0899200000000002E-2</v>
      </c>
      <c r="AT553">
        <v>2.4375299999999999E-2</v>
      </c>
      <c r="AU553">
        <v>2.74246E-2</v>
      </c>
      <c r="AV553">
        <v>2.8403299999999999E-2</v>
      </c>
      <c r="AW553">
        <v>2.4446699999999998E-2</v>
      </c>
      <c r="AX553">
        <v>2.8385899999999999E-2</v>
      </c>
      <c r="AY553">
        <v>-1.3385000000000001E-3</v>
      </c>
      <c r="AZ553">
        <v>1.4855000000000001E-3</v>
      </c>
      <c r="BA553">
        <v>-4.1240000000000001E-3</v>
      </c>
      <c r="BB553">
        <v>-1.9786000000000001E-3</v>
      </c>
      <c r="BC553">
        <v>-1.4053700000000001E-2</v>
      </c>
      <c r="BD553">
        <v>-1.06161E-2</v>
      </c>
      <c r="BE553">
        <v>-1.4345E-2</v>
      </c>
      <c r="BF553">
        <v>-2.0832199999999999E-2</v>
      </c>
      <c r="BG553">
        <v>-9.2744000000000004E-3</v>
      </c>
      <c r="BH553">
        <v>2.1735600000000001E-2</v>
      </c>
      <c r="BI553">
        <v>1.2818899999999999E-2</v>
      </c>
      <c r="BJ553">
        <v>1.9680599999999999E-2</v>
      </c>
      <c r="BK553">
        <v>3.6199599999999998E-2</v>
      </c>
      <c r="BL553">
        <v>5.8808800000000001E-2</v>
      </c>
      <c r="BM553">
        <v>7.3297299999999996E-2</v>
      </c>
      <c r="BN553">
        <v>7.1446200000000001E-2</v>
      </c>
      <c r="BO553">
        <v>5.8640999999999999E-2</v>
      </c>
      <c r="BP553">
        <v>5.6164699999999998E-2</v>
      </c>
      <c r="BQ553">
        <v>4.1263000000000001E-2</v>
      </c>
      <c r="BR553">
        <v>3.4766100000000001E-2</v>
      </c>
      <c r="BS553">
        <v>3.8331700000000003E-2</v>
      </c>
      <c r="BT553">
        <v>3.7883500000000001E-2</v>
      </c>
      <c r="BU553">
        <v>3.34927E-2</v>
      </c>
      <c r="BV553">
        <v>3.6072899999999998E-2</v>
      </c>
      <c r="BW553">
        <v>6.4324999999999998E-3</v>
      </c>
      <c r="BX553">
        <v>8.4583999999999996E-3</v>
      </c>
      <c r="BY553">
        <v>2.3963999999999999E-3</v>
      </c>
      <c r="BZ553">
        <v>1.6846000000000001E-3</v>
      </c>
      <c r="CA553">
        <v>-1.0415900000000001E-2</v>
      </c>
      <c r="CB553">
        <v>-7.2459999999999998E-3</v>
      </c>
      <c r="CC553">
        <v>-1.06354E-2</v>
      </c>
      <c r="CD553">
        <v>-1.6905300000000002E-2</v>
      </c>
      <c r="CE553">
        <v>-5.2744999999999997E-3</v>
      </c>
      <c r="CF553">
        <v>2.62632E-2</v>
      </c>
      <c r="CG553">
        <v>1.8328199999999999E-2</v>
      </c>
      <c r="CH553">
        <v>2.6040000000000001E-2</v>
      </c>
      <c r="CI553">
        <v>4.2865100000000003E-2</v>
      </c>
      <c r="CJ553">
        <v>6.57084E-2</v>
      </c>
      <c r="CK553">
        <v>8.0091899999999994E-2</v>
      </c>
      <c r="CL553">
        <v>7.8547400000000003E-2</v>
      </c>
      <c r="CM553">
        <v>6.6582500000000003E-2</v>
      </c>
      <c r="CN553">
        <v>6.4555799999999997E-2</v>
      </c>
      <c r="CO553">
        <v>4.8440999999999998E-2</v>
      </c>
      <c r="CP553">
        <v>4.1962800000000001E-2</v>
      </c>
      <c r="CQ553">
        <v>4.5886000000000003E-2</v>
      </c>
      <c r="CR553">
        <v>4.44494E-2</v>
      </c>
      <c r="CS553">
        <v>3.9758000000000002E-2</v>
      </c>
      <c r="CT553">
        <v>4.13969E-2</v>
      </c>
      <c r="CU553">
        <v>1.18146E-2</v>
      </c>
      <c r="CV553">
        <v>1.32879E-2</v>
      </c>
      <c r="CW553">
        <v>6.9124E-3</v>
      </c>
      <c r="CX553">
        <v>5.3479E-3</v>
      </c>
      <c r="CY553">
        <v>-6.7780999999999996E-3</v>
      </c>
      <c r="CZ553">
        <v>-3.8758999999999998E-3</v>
      </c>
      <c r="DA553">
        <v>-6.9258999999999996E-3</v>
      </c>
      <c r="DB553">
        <v>-1.29783E-2</v>
      </c>
      <c r="DC553">
        <v>-1.2746000000000001E-3</v>
      </c>
      <c r="DD553">
        <v>3.0790700000000001E-2</v>
      </c>
      <c r="DE553">
        <v>2.3837500000000001E-2</v>
      </c>
      <c r="DF553">
        <v>3.2399499999999998E-2</v>
      </c>
      <c r="DG553">
        <v>4.9530499999999998E-2</v>
      </c>
      <c r="DH553">
        <v>7.2607900000000003E-2</v>
      </c>
      <c r="DI553">
        <v>8.6886599999999994E-2</v>
      </c>
      <c r="DJ553">
        <v>8.5648600000000005E-2</v>
      </c>
      <c r="DK553">
        <v>7.4524099999999996E-2</v>
      </c>
      <c r="DL553">
        <v>7.2946899999999995E-2</v>
      </c>
      <c r="DM553">
        <v>5.5618899999999999E-2</v>
      </c>
      <c r="DN553">
        <v>4.9159500000000002E-2</v>
      </c>
      <c r="DO553">
        <v>5.34402E-2</v>
      </c>
      <c r="DP553">
        <v>5.10153E-2</v>
      </c>
      <c r="DQ553">
        <v>4.6023300000000003E-2</v>
      </c>
      <c r="DR553">
        <v>4.6720900000000003E-2</v>
      </c>
      <c r="DS553">
        <v>1.7196699999999999E-2</v>
      </c>
      <c r="DT553">
        <v>1.8117399999999999E-2</v>
      </c>
      <c r="DU553">
        <v>1.1428300000000001E-2</v>
      </c>
      <c r="DV553">
        <v>1.06371E-2</v>
      </c>
      <c r="DW553">
        <v>-1.5256E-3</v>
      </c>
      <c r="DX553">
        <v>9.9010000000000005E-4</v>
      </c>
      <c r="DY553">
        <v>-1.5698999999999999E-3</v>
      </c>
      <c r="DZ553">
        <v>-7.3083000000000002E-3</v>
      </c>
      <c r="EA553">
        <v>4.5006000000000004E-3</v>
      </c>
      <c r="EB553">
        <v>3.7327699999999998E-2</v>
      </c>
      <c r="EC553">
        <v>3.1792000000000001E-2</v>
      </c>
      <c r="ED553">
        <v>4.15815E-2</v>
      </c>
      <c r="EE553">
        <v>5.91543E-2</v>
      </c>
      <c r="EF553">
        <v>8.2569699999999996E-2</v>
      </c>
      <c r="EG553">
        <v>9.6697000000000005E-2</v>
      </c>
      <c r="EH553">
        <v>9.5901600000000004E-2</v>
      </c>
      <c r="EI553">
        <v>8.5990399999999995E-2</v>
      </c>
      <c r="EJ553">
        <v>8.5062299999999993E-2</v>
      </c>
      <c r="EK553">
        <v>6.5982700000000005E-2</v>
      </c>
      <c r="EL553">
        <v>5.95503E-2</v>
      </c>
      <c r="EM553">
        <v>6.4347299999999996E-2</v>
      </c>
      <c r="EN553">
        <v>6.0495399999999998E-2</v>
      </c>
      <c r="EO553">
        <v>5.5069399999999998E-2</v>
      </c>
      <c r="EP553">
        <v>5.4407900000000002E-2</v>
      </c>
      <c r="EQ553">
        <v>2.4967699999999999E-2</v>
      </c>
      <c r="ER553">
        <v>2.5090299999999999E-2</v>
      </c>
      <c r="ES553">
        <v>1.7948700000000001E-2</v>
      </c>
      <c r="ET553">
        <v>65.603219999999993</v>
      </c>
      <c r="EU553">
        <v>64.649569999999997</v>
      </c>
      <c r="EV553">
        <v>63.568269999999998</v>
      </c>
      <c r="EW553">
        <v>62.65372</v>
      </c>
      <c r="EX553">
        <v>61.97392</v>
      </c>
      <c r="EY553">
        <v>61.332050000000002</v>
      </c>
      <c r="EZ553">
        <v>60.63599</v>
      </c>
      <c r="FA553">
        <v>61.5105</v>
      </c>
      <c r="FB553">
        <v>64.713269999999994</v>
      </c>
      <c r="FC553">
        <v>68.833079999999995</v>
      </c>
      <c r="FD553">
        <v>73.438239999999993</v>
      </c>
      <c r="FE553">
        <v>77.694149999999993</v>
      </c>
      <c r="FF553">
        <v>81.140720000000002</v>
      </c>
      <c r="FG553">
        <v>84.252300000000005</v>
      </c>
      <c r="FH553">
        <v>86.424930000000003</v>
      </c>
      <c r="FI553">
        <v>87.047520000000006</v>
      </c>
      <c r="FJ553">
        <v>86.400989999999993</v>
      </c>
      <c r="FK553">
        <v>84.681330000000003</v>
      </c>
      <c r="FL553">
        <v>81.155649999999994</v>
      </c>
      <c r="FM553">
        <v>76.803550000000001</v>
      </c>
      <c r="FN553">
        <v>73.725909999999999</v>
      </c>
      <c r="FO553">
        <v>71.460560000000001</v>
      </c>
      <c r="FP553">
        <v>69.49897</v>
      </c>
      <c r="FQ553">
        <v>68.161209999999997</v>
      </c>
      <c r="FR553">
        <v>6.2991999999999996E-3</v>
      </c>
      <c r="FS553">
        <v>7.8213999999999992E-3</v>
      </c>
      <c r="FT553">
        <v>1.1818800000000001E-2</v>
      </c>
    </row>
    <row r="554" spans="1:176" x14ac:dyDescent="0.2">
      <c r="A554" t="s">
        <v>1</v>
      </c>
      <c r="B554" t="s">
        <v>1</v>
      </c>
      <c r="C554" t="s">
        <v>209</v>
      </c>
      <c r="D554" t="s">
        <v>227</v>
      </c>
      <c r="E554">
        <v>6963</v>
      </c>
      <c r="F554">
        <v>1.818112</v>
      </c>
      <c r="G554">
        <v>1.7642139999999999</v>
      </c>
      <c r="H554">
        <v>1.7283580000000001</v>
      </c>
      <c r="I554">
        <v>1.7321899999999999</v>
      </c>
      <c r="J554">
        <v>1.754132</v>
      </c>
      <c r="K554">
        <v>1.8304530000000001</v>
      </c>
      <c r="L554">
        <v>1.9683710000000001</v>
      </c>
      <c r="M554">
        <v>2.2017310000000001</v>
      </c>
      <c r="N554">
        <v>2.7382080000000002</v>
      </c>
      <c r="O554">
        <v>3.5044390000000001</v>
      </c>
      <c r="P554">
        <v>4.2388000000000003</v>
      </c>
      <c r="Q554">
        <v>4.5184749999999996</v>
      </c>
      <c r="R554">
        <v>4.6584009999999996</v>
      </c>
      <c r="S554">
        <v>4.7549780000000004</v>
      </c>
      <c r="T554">
        <v>4.8501919999999998</v>
      </c>
      <c r="U554">
        <v>4.8669960000000003</v>
      </c>
      <c r="V554">
        <v>4.8116440000000003</v>
      </c>
      <c r="W554">
        <v>4.4601749999999996</v>
      </c>
      <c r="X554">
        <v>3.9661</v>
      </c>
      <c r="Y554">
        <v>3.5168089999999999</v>
      </c>
      <c r="Z554">
        <v>3.2039499999999999</v>
      </c>
      <c r="AA554">
        <v>2.6426219999999998</v>
      </c>
      <c r="AB554">
        <v>2.1421960000000002</v>
      </c>
      <c r="AC554">
        <v>1.929019</v>
      </c>
      <c r="AD554">
        <v>1.8886099999999999E-2</v>
      </c>
      <c r="AE554">
        <v>1.2386400000000001E-2</v>
      </c>
      <c r="AF554">
        <v>1.5401099999999999E-2</v>
      </c>
      <c r="AG554">
        <v>3.1360800000000001E-2</v>
      </c>
      <c r="AH554">
        <v>4.0973500000000003E-2</v>
      </c>
      <c r="AI554">
        <v>2.6056800000000001E-2</v>
      </c>
      <c r="AJ554">
        <v>5.0084099999999999E-2</v>
      </c>
      <c r="AK554">
        <v>1.1563199999999999E-2</v>
      </c>
      <c r="AL554">
        <v>1.1846000000000001E-3</v>
      </c>
      <c r="AM554">
        <v>1.17018E-2</v>
      </c>
      <c r="AN554">
        <v>3.7017700000000001E-2</v>
      </c>
      <c r="AO554">
        <v>5.8234899999999999E-2</v>
      </c>
      <c r="AP554">
        <v>7.2885599999999995E-2</v>
      </c>
      <c r="AQ554">
        <v>6.4358499999999999E-2</v>
      </c>
      <c r="AR554">
        <v>7.2919899999999996E-2</v>
      </c>
      <c r="AS554">
        <v>4.2396000000000003E-2</v>
      </c>
      <c r="AT554">
        <v>4.2219399999999997E-2</v>
      </c>
      <c r="AU554">
        <v>6.9242200000000004E-2</v>
      </c>
      <c r="AV554">
        <v>9.0366600000000005E-2</v>
      </c>
      <c r="AW554">
        <v>3.56589E-2</v>
      </c>
      <c r="AX554">
        <v>6.5617800000000004E-2</v>
      </c>
      <c r="AY554">
        <v>3.4111500000000003E-2</v>
      </c>
      <c r="AZ554">
        <v>1.9583999999999999E-3</v>
      </c>
      <c r="BA554">
        <v>9.7829000000000006E-3</v>
      </c>
      <c r="BB554">
        <v>2.7139699999999999E-2</v>
      </c>
      <c r="BC554">
        <v>2.0369399999999999E-2</v>
      </c>
      <c r="BD554">
        <v>2.3147399999999999E-2</v>
      </c>
      <c r="BE554">
        <v>3.9515799999999997E-2</v>
      </c>
      <c r="BF554">
        <v>4.9362400000000001E-2</v>
      </c>
      <c r="BG554">
        <v>3.5852700000000001E-2</v>
      </c>
      <c r="BH554">
        <v>6.1237199999999999E-2</v>
      </c>
      <c r="BI554">
        <v>2.46673E-2</v>
      </c>
      <c r="BJ554">
        <v>1.4818400000000001E-2</v>
      </c>
      <c r="BK554">
        <v>2.7518999999999998E-2</v>
      </c>
      <c r="BL554">
        <v>5.1458999999999998E-2</v>
      </c>
      <c r="BM554">
        <v>7.16638E-2</v>
      </c>
      <c r="BN554">
        <v>8.6366499999999999E-2</v>
      </c>
      <c r="BO554">
        <v>7.7539899999999995E-2</v>
      </c>
      <c r="BP554">
        <v>8.7610300000000002E-2</v>
      </c>
      <c r="BQ554">
        <v>5.6152500000000001E-2</v>
      </c>
      <c r="BR554">
        <v>5.4220499999999998E-2</v>
      </c>
      <c r="BS554">
        <v>8.2432900000000003E-2</v>
      </c>
      <c r="BT554">
        <v>0.1080137</v>
      </c>
      <c r="BU554">
        <v>4.9378400000000003E-2</v>
      </c>
      <c r="BV554">
        <v>7.5103500000000004E-2</v>
      </c>
      <c r="BW554">
        <v>4.2294699999999998E-2</v>
      </c>
      <c r="BX554">
        <v>9.6246000000000005E-3</v>
      </c>
      <c r="BY554">
        <v>1.7531700000000001E-2</v>
      </c>
      <c r="BZ554">
        <v>3.2856099999999999E-2</v>
      </c>
      <c r="CA554">
        <v>2.5898299999999999E-2</v>
      </c>
      <c r="CB554">
        <v>2.85125E-2</v>
      </c>
      <c r="CC554">
        <v>4.51639E-2</v>
      </c>
      <c r="CD554">
        <v>5.5172600000000002E-2</v>
      </c>
      <c r="CE554">
        <v>4.2637399999999999E-2</v>
      </c>
      <c r="CF554">
        <v>6.8961800000000004E-2</v>
      </c>
      <c r="CG554">
        <v>3.3743099999999998E-2</v>
      </c>
      <c r="CH554">
        <v>2.4261100000000001E-2</v>
      </c>
      <c r="CI554">
        <v>3.8473899999999998E-2</v>
      </c>
      <c r="CJ554">
        <v>6.1461099999999998E-2</v>
      </c>
      <c r="CK554">
        <v>8.0964700000000001E-2</v>
      </c>
      <c r="CL554">
        <v>9.5703300000000005E-2</v>
      </c>
      <c r="CM554">
        <v>8.6669399999999994E-2</v>
      </c>
      <c r="CN554">
        <v>9.7784899999999994E-2</v>
      </c>
      <c r="CO554">
        <v>6.5680199999999994E-2</v>
      </c>
      <c r="CP554">
        <v>6.2532400000000002E-2</v>
      </c>
      <c r="CQ554">
        <v>9.1568800000000006E-2</v>
      </c>
      <c r="CR554">
        <v>0.120236</v>
      </c>
      <c r="CS554">
        <v>5.8880399999999999E-2</v>
      </c>
      <c r="CT554">
        <v>8.1673300000000004E-2</v>
      </c>
      <c r="CU554">
        <v>4.7962400000000002E-2</v>
      </c>
      <c r="CV554">
        <v>1.49341E-2</v>
      </c>
      <c r="CW554">
        <v>2.2898499999999999E-2</v>
      </c>
      <c r="CX554">
        <v>3.8572599999999999E-2</v>
      </c>
      <c r="CY554">
        <v>3.1427299999999998E-2</v>
      </c>
      <c r="CZ554">
        <v>3.3877600000000001E-2</v>
      </c>
      <c r="DA554">
        <v>5.0812000000000003E-2</v>
      </c>
      <c r="DB554">
        <v>6.0982700000000001E-2</v>
      </c>
      <c r="DC554">
        <v>4.9422000000000001E-2</v>
      </c>
      <c r="DD554">
        <v>7.6686299999999999E-2</v>
      </c>
      <c r="DE554">
        <v>4.2819000000000003E-2</v>
      </c>
      <c r="DF554">
        <v>3.3703799999999999E-2</v>
      </c>
      <c r="DG554">
        <v>4.9428800000000002E-2</v>
      </c>
      <c r="DH554">
        <v>7.1463100000000002E-2</v>
      </c>
      <c r="DI554">
        <v>9.0265499999999999E-2</v>
      </c>
      <c r="DJ554">
        <v>0.1050401</v>
      </c>
      <c r="DK554">
        <v>9.5798800000000003E-2</v>
      </c>
      <c r="DL554">
        <v>0.1079594</v>
      </c>
      <c r="DM554">
        <v>7.5207999999999997E-2</v>
      </c>
      <c r="DN554">
        <v>7.0844299999999999E-2</v>
      </c>
      <c r="DO554">
        <v>0.10070460000000001</v>
      </c>
      <c r="DP554">
        <v>0.1324583</v>
      </c>
      <c r="DQ554">
        <v>6.8382499999999999E-2</v>
      </c>
      <c r="DR554">
        <v>8.8243100000000005E-2</v>
      </c>
      <c r="DS554">
        <v>5.3629999999999997E-2</v>
      </c>
      <c r="DT554">
        <v>2.02437E-2</v>
      </c>
      <c r="DU554">
        <v>2.82653E-2</v>
      </c>
      <c r="DV554">
        <v>4.6826199999999998E-2</v>
      </c>
      <c r="DW554">
        <v>3.9410199999999999E-2</v>
      </c>
      <c r="DX554">
        <v>4.1623899999999998E-2</v>
      </c>
      <c r="DY554">
        <v>5.8966999999999999E-2</v>
      </c>
      <c r="DZ554">
        <v>6.9371600000000005E-2</v>
      </c>
      <c r="EA554">
        <v>5.9218E-2</v>
      </c>
      <c r="EB554">
        <v>8.7839399999999998E-2</v>
      </c>
      <c r="EC554">
        <v>5.5923100000000003E-2</v>
      </c>
      <c r="ED554">
        <v>4.7337499999999998E-2</v>
      </c>
      <c r="EE554">
        <v>6.5245899999999996E-2</v>
      </c>
      <c r="EF554">
        <v>8.5904499999999995E-2</v>
      </c>
      <c r="EG554">
        <v>0.10369440000000001</v>
      </c>
      <c r="EH554">
        <v>0.1185209</v>
      </c>
      <c r="EI554">
        <v>0.1089802</v>
      </c>
      <c r="EJ554">
        <v>0.1226498</v>
      </c>
      <c r="EK554">
        <v>8.8964500000000002E-2</v>
      </c>
      <c r="EL554">
        <v>8.2845299999999997E-2</v>
      </c>
      <c r="EM554">
        <v>0.11389539999999999</v>
      </c>
      <c r="EN554">
        <v>0.1501054</v>
      </c>
      <c r="EO554">
        <v>8.2101900000000005E-2</v>
      </c>
      <c r="EP554">
        <v>9.7728800000000005E-2</v>
      </c>
      <c r="EQ554">
        <v>6.1813199999999999E-2</v>
      </c>
      <c r="ER554">
        <v>2.7909799999999998E-2</v>
      </c>
      <c r="ES554">
        <v>3.60141E-2</v>
      </c>
      <c r="ET554">
        <v>55.472920000000002</v>
      </c>
      <c r="EU554">
        <v>54.54016</v>
      </c>
      <c r="EV554">
        <v>53.806080000000001</v>
      </c>
      <c r="EW554">
        <v>53.176169999999999</v>
      </c>
      <c r="EX554">
        <v>52.557450000000003</v>
      </c>
      <c r="EY554">
        <v>52.081470000000003</v>
      </c>
      <c r="EZ554">
        <v>51.81767</v>
      </c>
      <c r="FA554">
        <v>53.335439999999998</v>
      </c>
      <c r="FB554">
        <v>56.202849999999998</v>
      </c>
      <c r="FC554">
        <v>59.02572</v>
      </c>
      <c r="FD554">
        <v>61.638590000000001</v>
      </c>
      <c r="FE554">
        <v>63.990989999999996</v>
      </c>
      <c r="FF554">
        <v>65.954210000000003</v>
      </c>
      <c r="FG554">
        <v>67.567130000000006</v>
      </c>
      <c r="FH554">
        <v>69.028279999999995</v>
      </c>
      <c r="FI554">
        <v>69.487179999999995</v>
      </c>
      <c r="FJ554">
        <v>68.977040000000002</v>
      </c>
      <c r="FK554">
        <v>67.860820000000004</v>
      </c>
      <c r="FL554">
        <v>65.866069999999993</v>
      </c>
      <c r="FM554">
        <v>62.983849999999997</v>
      </c>
      <c r="FN554">
        <v>60.818460000000002</v>
      </c>
      <c r="FO554">
        <v>59.239840000000001</v>
      </c>
      <c r="FP554">
        <v>57.912199999999999</v>
      </c>
      <c r="FQ554">
        <v>56.774819999999998</v>
      </c>
      <c r="FR554">
        <v>9.1923000000000005E-3</v>
      </c>
      <c r="FS554">
        <v>1.1354400000000001E-2</v>
      </c>
      <c r="FT554">
        <v>0</v>
      </c>
    </row>
    <row r="555" spans="1:176" x14ac:dyDescent="0.2">
      <c r="A555" t="s">
        <v>1</v>
      </c>
      <c r="B555" t="s">
        <v>1</v>
      </c>
      <c r="C555" t="s">
        <v>209</v>
      </c>
      <c r="D555" t="s">
        <v>238</v>
      </c>
      <c r="E555">
        <v>6963</v>
      </c>
      <c r="F555">
        <v>1.910793</v>
      </c>
      <c r="G555">
        <v>1.836238</v>
      </c>
      <c r="H555">
        <v>1.7819290000000001</v>
      </c>
      <c r="I555">
        <v>1.800413</v>
      </c>
      <c r="J555">
        <v>1.8505259999999999</v>
      </c>
      <c r="K555">
        <v>1.9561440000000001</v>
      </c>
      <c r="L555">
        <v>2.0888610000000001</v>
      </c>
      <c r="M555">
        <v>2.3606009999999999</v>
      </c>
      <c r="N555">
        <v>2.9287049999999999</v>
      </c>
      <c r="O555">
        <v>3.7496839999999998</v>
      </c>
      <c r="P555">
        <v>4.6752539999999998</v>
      </c>
      <c r="Q555">
        <v>5.1527839999999996</v>
      </c>
      <c r="R555">
        <v>5.4159660000000001</v>
      </c>
      <c r="S555">
        <v>5.6132049999999998</v>
      </c>
      <c r="T555">
        <v>5.8037850000000004</v>
      </c>
      <c r="U555">
        <v>5.8359170000000002</v>
      </c>
      <c r="V555">
        <v>5.8547099999999999</v>
      </c>
      <c r="W555">
        <v>5.3602689999999997</v>
      </c>
      <c r="X555">
        <v>4.6762220000000001</v>
      </c>
      <c r="Y555">
        <v>4.0165129999999998</v>
      </c>
      <c r="Z555">
        <v>3.6079859999999999</v>
      </c>
      <c r="AA555">
        <v>2.9519630000000001</v>
      </c>
      <c r="AB555">
        <v>2.3793929999999999</v>
      </c>
      <c r="AC555">
        <v>2.1032989999999998</v>
      </c>
      <c r="AD555">
        <v>3.3920899999999997E-2</v>
      </c>
      <c r="AE555">
        <v>1.6773300000000001E-2</v>
      </c>
      <c r="AF555">
        <v>2.3180900000000001E-2</v>
      </c>
      <c r="AG555">
        <v>5.1010300000000001E-2</v>
      </c>
      <c r="AH555">
        <v>8.0466700000000002E-2</v>
      </c>
      <c r="AI555">
        <v>0.1015706</v>
      </c>
      <c r="AJ555">
        <v>0.15161350000000001</v>
      </c>
      <c r="AK555">
        <v>9.3749700000000005E-2</v>
      </c>
      <c r="AL555">
        <v>3.7134199999999999E-2</v>
      </c>
      <c r="AM555">
        <v>-2.7617800000000001E-2</v>
      </c>
      <c r="AN555">
        <v>3.3645099999999997E-2</v>
      </c>
      <c r="AO555">
        <v>0.1033766</v>
      </c>
      <c r="AP555">
        <v>0.1151713</v>
      </c>
      <c r="AQ555">
        <v>0.11471629999999999</v>
      </c>
      <c r="AR555">
        <v>0.12860820000000001</v>
      </c>
      <c r="AS555">
        <v>5.4135999999999997E-2</v>
      </c>
      <c r="AT555">
        <v>0.1383055</v>
      </c>
      <c r="AU555">
        <v>0.102132</v>
      </c>
      <c r="AV555">
        <v>6.9903400000000004E-2</v>
      </c>
      <c r="AW555">
        <v>6.9128999999999996E-3</v>
      </c>
      <c r="AX555">
        <v>5.6593200000000003E-2</v>
      </c>
      <c r="AY555">
        <v>9.6752999999999995E-3</v>
      </c>
      <c r="AZ555">
        <v>-1.5685399999999999E-2</v>
      </c>
      <c r="BA555">
        <v>-3.2038799999999999E-2</v>
      </c>
      <c r="BB555">
        <v>4.2174499999999997E-2</v>
      </c>
      <c r="BC555">
        <v>2.4756199999999999E-2</v>
      </c>
      <c r="BD555">
        <v>3.0927199999999998E-2</v>
      </c>
      <c r="BE555">
        <v>5.9165299999999997E-2</v>
      </c>
      <c r="BF555">
        <v>8.8855600000000007E-2</v>
      </c>
      <c r="BG555">
        <v>0.1113666</v>
      </c>
      <c r="BH555">
        <v>0.16276650000000001</v>
      </c>
      <c r="BI555">
        <v>0.1068538</v>
      </c>
      <c r="BJ555">
        <v>5.0767899999999998E-2</v>
      </c>
      <c r="BK555">
        <v>-1.18006E-2</v>
      </c>
      <c r="BL555">
        <v>4.8086499999999997E-2</v>
      </c>
      <c r="BM555">
        <v>0.11680550000000001</v>
      </c>
      <c r="BN555">
        <v>0.12865209999999999</v>
      </c>
      <c r="BO555">
        <v>0.12789780000000001</v>
      </c>
      <c r="BP555">
        <v>0.1432986</v>
      </c>
      <c r="BQ555">
        <v>6.7892499999999995E-2</v>
      </c>
      <c r="BR555">
        <v>0.15030660000000001</v>
      </c>
      <c r="BS555">
        <v>0.1153227</v>
      </c>
      <c r="BT555">
        <v>8.7550500000000003E-2</v>
      </c>
      <c r="BU555">
        <v>2.0632299999999999E-2</v>
      </c>
      <c r="BV555">
        <v>6.6078899999999996E-2</v>
      </c>
      <c r="BW555">
        <v>1.78584E-2</v>
      </c>
      <c r="BX555">
        <v>-8.0193E-3</v>
      </c>
      <c r="BY555">
        <v>-2.4289999999999999E-2</v>
      </c>
      <c r="BZ555">
        <v>4.78909E-2</v>
      </c>
      <c r="CA555">
        <v>3.0285200000000002E-2</v>
      </c>
      <c r="CB555">
        <v>3.62923E-2</v>
      </c>
      <c r="CC555">
        <v>6.4813499999999996E-2</v>
      </c>
      <c r="CD555">
        <v>9.4665700000000005E-2</v>
      </c>
      <c r="CE555">
        <v>0.1181512</v>
      </c>
      <c r="CF555">
        <v>0.17049110000000001</v>
      </c>
      <c r="CG555">
        <v>0.1159297</v>
      </c>
      <c r="CH555">
        <v>6.0210600000000003E-2</v>
      </c>
      <c r="CI555">
        <v>-8.4570000000000001E-4</v>
      </c>
      <c r="CJ555">
        <v>5.8088500000000001E-2</v>
      </c>
      <c r="CK555">
        <v>0.1261063</v>
      </c>
      <c r="CL555">
        <v>0.1379889</v>
      </c>
      <c r="CM555">
        <v>0.13702719999999999</v>
      </c>
      <c r="CN555">
        <v>0.1534732</v>
      </c>
      <c r="CO555">
        <v>7.7420199999999995E-2</v>
      </c>
      <c r="CP555">
        <v>0.1586185</v>
      </c>
      <c r="CQ555">
        <v>0.1244585</v>
      </c>
      <c r="CR555">
        <v>9.9772799999999995E-2</v>
      </c>
      <c r="CS555">
        <v>3.0134399999999999E-2</v>
      </c>
      <c r="CT555">
        <v>7.2648699999999997E-2</v>
      </c>
      <c r="CU555">
        <v>2.3526100000000001E-2</v>
      </c>
      <c r="CV555">
        <v>-2.7097000000000002E-3</v>
      </c>
      <c r="CW555">
        <v>-1.8923200000000001E-2</v>
      </c>
      <c r="CX555">
        <v>5.3607399999999999E-2</v>
      </c>
      <c r="CY555">
        <v>3.5814100000000001E-2</v>
      </c>
      <c r="CZ555">
        <v>4.1657399999999997E-2</v>
      </c>
      <c r="DA555">
        <v>7.0461599999999999E-2</v>
      </c>
      <c r="DB555">
        <v>0.10047590000000001</v>
      </c>
      <c r="DC555">
        <v>0.1249359</v>
      </c>
      <c r="DD555">
        <v>0.1782157</v>
      </c>
      <c r="DE555">
        <v>0.12500549999999999</v>
      </c>
      <c r="DF555">
        <v>6.9653300000000001E-2</v>
      </c>
      <c r="DG555">
        <v>1.01092E-2</v>
      </c>
      <c r="DH555">
        <v>6.8090600000000001E-2</v>
      </c>
      <c r="DI555">
        <v>0.1354071</v>
      </c>
      <c r="DJ555">
        <v>0.1473257</v>
      </c>
      <c r="DK555">
        <v>0.1461567</v>
      </c>
      <c r="DL555">
        <v>0.16364770000000001</v>
      </c>
      <c r="DM555">
        <v>8.6947999999999998E-2</v>
      </c>
      <c r="DN555">
        <v>0.1669303</v>
      </c>
      <c r="DO555">
        <v>0.1335944</v>
      </c>
      <c r="DP555">
        <v>0.1119952</v>
      </c>
      <c r="DQ555">
        <v>3.9636400000000002E-2</v>
      </c>
      <c r="DR555">
        <v>7.9218499999999997E-2</v>
      </c>
      <c r="DS555">
        <v>2.91937E-2</v>
      </c>
      <c r="DT555">
        <v>2.5998000000000002E-3</v>
      </c>
      <c r="DU555">
        <v>-1.35564E-2</v>
      </c>
      <c r="DV555">
        <v>6.1860999999999999E-2</v>
      </c>
      <c r="DW555">
        <v>4.3797099999999999E-2</v>
      </c>
      <c r="DX555">
        <v>4.9403799999999998E-2</v>
      </c>
      <c r="DY555">
        <v>7.8616599999999995E-2</v>
      </c>
      <c r="DZ555">
        <v>0.1088648</v>
      </c>
      <c r="EA555">
        <v>0.13473189999999999</v>
      </c>
      <c r="EB555">
        <v>0.1893688</v>
      </c>
      <c r="EC555">
        <v>0.1381096</v>
      </c>
      <c r="ED555">
        <v>8.3287E-2</v>
      </c>
      <c r="EE555">
        <v>2.5926299999999999E-2</v>
      </c>
      <c r="EF555">
        <v>8.2531900000000005E-2</v>
      </c>
      <c r="EG555">
        <v>0.1488361</v>
      </c>
      <c r="EH555">
        <v>0.16080659999999999</v>
      </c>
      <c r="EI555">
        <v>0.15933810000000001</v>
      </c>
      <c r="EJ555">
        <v>0.1783381</v>
      </c>
      <c r="EK555">
        <v>0.1007045</v>
      </c>
      <c r="EL555">
        <v>0.17893139999999999</v>
      </c>
      <c r="EM555">
        <v>0.1467851</v>
      </c>
      <c r="EN555">
        <v>0.12964220000000001</v>
      </c>
      <c r="EO555">
        <v>5.3355899999999998E-2</v>
      </c>
      <c r="EP555">
        <v>8.8704199999999997E-2</v>
      </c>
      <c r="EQ555">
        <v>3.7376899999999998E-2</v>
      </c>
      <c r="ER555">
        <v>1.02659E-2</v>
      </c>
      <c r="ES555">
        <v>-5.8075999999999996E-3</v>
      </c>
      <c r="ET555">
        <v>63.124279999999999</v>
      </c>
      <c r="EU555">
        <v>61.729320000000001</v>
      </c>
      <c r="EV555">
        <v>60.75508</v>
      </c>
      <c r="EW555">
        <v>59.551180000000002</v>
      </c>
      <c r="EX555">
        <v>58.560650000000003</v>
      </c>
      <c r="EY555">
        <v>58.24841</v>
      </c>
      <c r="EZ555">
        <v>58.511989999999997</v>
      </c>
      <c r="FA555">
        <v>63.531309999999998</v>
      </c>
      <c r="FB555">
        <v>68.844819999999999</v>
      </c>
      <c r="FC555">
        <v>73.105649999999997</v>
      </c>
      <c r="FD555">
        <v>77.900419999999997</v>
      </c>
      <c r="FE555">
        <v>81.322209999999998</v>
      </c>
      <c r="FF555">
        <v>83.898219999999995</v>
      </c>
      <c r="FG555">
        <v>85.381609999999995</v>
      </c>
      <c r="FH555">
        <v>87.94126</v>
      </c>
      <c r="FI555">
        <v>88.733509999999995</v>
      </c>
      <c r="FJ555">
        <v>87.385639999999995</v>
      </c>
      <c r="FK555">
        <v>87.350279999999998</v>
      </c>
      <c r="FL555">
        <v>85.310029999999998</v>
      </c>
      <c r="FM555">
        <v>81.125470000000007</v>
      </c>
      <c r="FN555">
        <v>76.66789</v>
      </c>
      <c r="FO555">
        <v>73.325389999999999</v>
      </c>
      <c r="FP555">
        <v>71.426100000000005</v>
      </c>
      <c r="FQ555">
        <v>68.170540000000003</v>
      </c>
      <c r="FR555">
        <v>9.1923000000000005E-3</v>
      </c>
      <c r="FS555">
        <v>1.1354400000000001E-2</v>
      </c>
      <c r="FT555">
        <v>0</v>
      </c>
    </row>
    <row r="556" spans="1:176" x14ac:dyDescent="0.2">
      <c r="A556" t="s">
        <v>1</v>
      </c>
      <c r="B556" t="s">
        <v>1</v>
      </c>
      <c r="C556" t="s">
        <v>209</v>
      </c>
      <c r="D556" t="s">
        <v>228</v>
      </c>
      <c r="E556">
        <v>6963</v>
      </c>
      <c r="F556">
        <v>1.972961</v>
      </c>
      <c r="G556">
        <v>1.916169</v>
      </c>
      <c r="H556">
        <v>1.85615</v>
      </c>
      <c r="I556">
        <v>1.844231</v>
      </c>
      <c r="J556">
        <v>1.884962</v>
      </c>
      <c r="K556">
        <v>1.977508</v>
      </c>
      <c r="L556">
        <v>2.128139</v>
      </c>
      <c r="M556">
        <v>2.419422</v>
      </c>
      <c r="N556">
        <v>3.0634939999999999</v>
      </c>
      <c r="O556">
        <v>3.9533930000000002</v>
      </c>
      <c r="P556">
        <v>4.8361739999999998</v>
      </c>
      <c r="Q556">
        <v>5.233771</v>
      </c>
      <c r="R556">
        <v>5.4692170000000004</v>
      </c>
      <c r="S556">
        <v>5.650156</v>
      </c>
      <c r="T556">
        <v>5.7774999999999999</v>
      </c>
      <c r="U556">
        <v>5.8559380000000001</v>
      </c>
      <c r="V556">
        <v>5.7881879999999999</v>
      </c>
      <c r="W556">
        <v>5.3084049999999996</v>
      </c>
      <c r="X556">
        <v>4.6189039999999997</v>
      </c>
      <c r="Y556">
        <v>4.0234110000000003</v>
      </c>
      <c r="Z556">
        <v>3.6128040000000001</v>
      </c>
      <c r="AA556">
        <v>2.9486080000000001</v>
      </c>
      <c r="AB556">
        <v>2.389459</v>
      </c>
      <c r="AC556">
        <v>2.1191110000000002</v>
      </c>
      <c r="AD556">
        <v>-4.7898400000000001E-2</v>
      </c>
      <c r="AE556">
        <v>-5.5347800000000003E-2</v>
      </c>
      <c r="AF556">
        <v>-7.8548699999999999E-2</v>
      </c>
      <c r="AG556">
        <v>-7.4076100000000006E-2</v>
      </c>
      <c r="AH556">
        <v>-5.1769500000000003E-2</v>
      </c>
      <c r="AI556">
        <v>-3.9261200000000003E-2</v>
      </c>
      <c r="AJ556">
        <v>-1.3397999999999999E-3</v>
      </c>
      <c r="AK556">
        <v>-3.2921199999999998E-2</v>
      </c>
      <c r="AL556">
        <v>-2.19267E-2</v>
      </c>
      <c r="AM556">
        <v>2.0004500000000001E-2</v>
      </c>
      <c r="AN556">
        <v>2.75386E-2</v>
      </c>
      <c r="AO556">
        <v>4.0235600000000003E-2</v>
      </c>
      <c r="AP556">
        <v>3.7032799999999998E-2</v>
      </c>
      <c r="AQ556">
        <v>3.0885900000000001E-2</v>
      </c>
      <c r="AR556">
        <v>1.45078E-2</v>
      </c>
      <c r="AS556">
        <v>2.0441299999999999E-2</v>
      </c>
      <c r="AT556">
        <v>1.8521800000000001E-2</v>
      </c>
      <c r="AU556">
        <v>4.0016299999999998E-2</v>
      </c>
      <c r="AV556">
        <v>1.6984099999999999E-2</v>
      </c>
      <c r="AW556">
        <v>-1.8131600000000001E-2</v>
      </c>
      <c r="AX556">
        <v>5.2931999999999996E-3</v>
      </c>
      <c r="AY556">
        <v>-5.3289999999999997E-2</v>
      </c>
      <c r="AZ556">
        <v>-5.1781899999999999E-2</v>
      </c>
      <c r="BA556">
        <v>-4.4254000000000002E-2</v>
      </c>
      <c r="BB556">
        <v>-3.0841199999999999E-2</v>
      </c>
      <c r="BC556">
        <v>-3.9415199999999997E-2</v>
      </c>
      <c r="BD556">
        <v>-6.32823E-2</v>
      </c>
      <c r="BE556">
        <v>-6.02129E-2</v>
      </c>
      <c r="BF556">
        <v>-3.75331E-2</v>
      </c>
      <c r="BG556">
        <v>-2.4049000000000001E-2</v>
      </c>
      <c r="BH556">
        <v>1.5822200000000002E-2</v>
      </c>
      <c r="BI556">
        <v>-1.6699599999999998E-2</v>
      </c>
      <c r="BJ556">
        <v>-1.3695999999999999E-3</v>
      </c>
      <c r="BK556">
        <v>4.0907199999999998E-2</v>
      </c>
      <c r="BL556">
        <v>5.0050699999999997E-2</v>
      </c>
      <c r="BM556">
        <v>6.3499100000000003E-2</v>
      </c>
      <c r="BN556">
        <v>6.0034900000000002E-2</v>
      </c>
      <c r="BO556">
        <v>5.4079500000000003E-2</v>
      </c>
      <c r="BP556">
        <v>3.9202800000000003E-2</v>
      </c>
      <c r="BQ556">
        <v>4.3210199999999997E-2</v>
      </c>
      <c r="BR556">
        <v>4.199E-2</v>
      </c>
      <c r="BS556">
        <v>5.8892600000000003E-2</v>
      </c>
      <c r="BT556">
        <v>3.74004E-2</v>
      </c>
      <c r="BU556">
        <v>1.0790000000000001E-3</v>
      </c>
      <c r="BV556">
        <v>2.4602499999999999E-2</v>
      </c>
      <c r="BW556">
        <v>-3.4739800000000001E-2</v>
      </c>
      <c r="BX556">
        <v>-3.5545199999999999E-2</v>
      </c>
      <c r="BY556">
        <v>-2.88805E-2</v>
      </c>
      <c r="BZ556">
        <v>-1.90274E-2</v>
      </c>
      <c r="CA556">
        <v>-2.8380300000000001E-2</v>
      </c>
      <c r="CB556">
        <v>-5.2708900000000003E-2</v>
      </c>
      <c r="CC556">
        <v>-5.0611299999999998E-2</v>
      </c>
      <c r="CD556">
        <v>-2.7673E-2</v>
      </c>
      <c r="CE556">
        <v>-1.35131E-2</v>
      </c>
      <c r="CF556">
        <v>2.77086E-2</v>
      </c>
      <c r="CG556">
        <v>-5.4644999999999997E-3</v>
      </c>
      <c r="CH556">
        <v>1.2868299999999999E-2</v>
      </c>
      <c r="CI556">
        <v>5.5384299999999997E-2</v>
      </c>
      <c r="CJ556">
        <v>6.5642500000000006E-2</v>
      </c>
      <c r="CK556">
        <v>7.9611299999999996E-2</v>
      </c>
      <c r="CL556">
        <v>7.5966199999999998E-2</v>
      </c>
      <c r="CM556">
        <v>7.0143300000000006E-2</v>
      </c>
      <c r="CN556">
        <v>5.63064E-2</v>
      </c>
      <c r="CO556">
        <v>5.8979799999999999E-2</v>
      </c>
      <c r="CP556">
        <v>5.8243999999999997E-2</v>
      </c>
      <c r="CQ556">
        <v>7.1966299999999997E-2</v>
      </c>
      <c r="CR556">
        <v>5.1540700000000002E-2</v>
      </c>
      <c r="CS556">
        <v>1.43842E-2</v>
      </c>
      <c r="CT556">
        <v>3.7976099999999999E-2</v>
      </c>
      <c r="CU556">
        <v>-2.1891899999999999E-2</v>
      </c>
      <c r="CV556">
        <v>-2.42997E-2</v>
      </c>
      <c r="CW556">
        <v>-1.82328E-2</v>
      </c>
      <c r="CX556">
        <v>-7.2135999999999997E-3</v>
      </c>
      <c r="CY556">
        <v>-1.7345300000000001E-2</v>
      </c>
      <c r="CZ556">
        <v>-4.2135400000000003E-2</v>
      </c>
      <c r="DA556">
        <v>-4.10096E-2</v>
      </c>
      <c r="DB556">
        <v>-1.7812999999999999E-2</v>
      </c>
      <c r="DC556">
        <v>-2.9772000000000002E-3</v>
      </c>
      <c r="DD556">
        <v>3.9594900000000002E-2</v>
      </c>
      <c r="DE556">
        <v>5.7704999999999996E-3</v>
      </c>
      <c r="DF556">
        <v>2.7106100000000001E-2</v>
      </c>
      <c r="DG556">
        <v>6.9861500000000007E-2</v>
      </c>
      <c r="DH556">
        <v>8.1234299999999995E-2</v>
      </c>
      <c r="DI556">
        <v>9.5723600000000006E-2</v>
      </c>
      <c r="DJ556">
        <v>9.1897400000000004E-2</v>
      </c>
      <c r="DK556">
        <v>8.6207199999999998E-2</v>
      </c>
      <c r="DL556">
        <v>7.3410100000000006E-2</v>
      </c>
      <c r="DM556">
        <v>7.4749399999999994E-2</v>
      </c>
      <c r="DN556">
        <v>7.4497999999999995E-2</v>
      </c>
      <c r="DO556">
        <v>8.5039900000000002E-2</v>
      </c>
      <c r="DP556">
        <v>6.5681000000000003E-2</v>
      </c>
      <c r="DQ556">
        <v>2.7689399999999999E-2</v>
      </c>
      <c r="DR556">
        <v>5.1349699999999998E-2</v>
      </c>
      <c r="DS556">
        <v>-9.0440999999999994E-3</v>
      </c>
      <c r="DT556">
        <v>-1.30542E-2</v>
      </c>
      <c r="DU556">
        <v>-7.5851E-3</v>
      </c>
      <c r="DV556">
        <v>9.8435999999999992E-3</v>
      </c>
      <c r="DW556">
        <v>-1.4127E-3</v>
      </c>
      <c r="DX556">
        <v>-2.68691E-2</v>
      </c>
      <c r="DY556">
        <v>-2.7146400000000001E-2</v>
      </c>
      <c r="DZ556">
        <v>-3.5766000000000001E-3</v>
      </c>
      <c r="EA556">
        <v>1.22349E-2</v>
      </c>
      <c r="EB556">
        <v>5.6756899999999999E-2</v>
      </c>
      <c r="EC556">
        <v>2.1992100000000001E-2</v>
      </c>
      <c r="ED556">
        <v>4.7663299999999999E-2</v>
      </c>
      <c r="EE556">
        <v>9.0764200000000003E-2</v>
      </c>
      <c r="EF556">
        <v>0.1037464</v>
      </c>
      <c r="EG556">
        <v>0.1189871</v>
      </c>
      <c r="EH556">
        <v>0.1148996</v>
      </c>
      <c r="EI556">
        <v>0.10940080000000001</v>
      </c>
      <c r="EJ556">
        <v>9.8104999999999998E-2</v>
      </c>
      <c r="EK556">
        <v>9.7518300000000002E-2</v>
      </c>
      <c r="EL556">
        <v>9.7966300000000006E-2</v>
      </c>
      <c r="EM556">
        <v>0.1039163</v>
      </c>
      <c r="EN556">
        <v>8.6097300000000002E-2</v>
      </c>
      <c r="EO556">
        <v>4.6899999999999997E-2</v>
      </c>
      <c r="EP556">
        <v>7.0659E-2</v>
      </c>
      <c r="EQ556">
        <v>9.5061999999999994E-3</v>
      </c>
      <c r="ER556">
        <v>3.1824000000000002E-3</v>
      </c>
      <c r="ES556">
        <v>7.7885000000000003E-3</v>
      </c>
      <c r="ET556">
        <v>65.049109999999999</v>
      </c>
      <c r="EU556">
        <v>64.340869999999995</v>
      </c>
      <c r="EV556">
        <v>63.783380000000001</v>
      </c>
      <c r="EW556">
        <v>63.273479999999999</v>
      </c>
      <c r="EX556">
        <v>62.861829999999998</v>
      </c>
      <c r="EY556">
        <v>62.437330000000003</v>
      </c>
      <c r="EZ556">
        <v>62.10501</v>
      </c>
      <c r="FA556">
        <v>62.962090000000003</v>
      </c>
      <c r="FB556">
        <v>64.720839999999995</v>
      </c>
      <c r="FC556">
        <v>67.22878</v>
      </c>
      <c r="FD556">
        <v>70.03425</v>
      </c>
      <c r="FE556">
        <v>72.958259999999996</v>
      </c>
      <c r="FF556">
        <v>75.319569999999999</v>
      </c>
      <c r="FG556">
        <v>77.182040000000001</v>
      </c>
      <c r="FH556">
        <v>78.387770000000003</v>
      </c>
      <c r="FI556">
        <v>78.724609999999998</v>
      </c>
      <c r="FJ556">
        <v>78.314120000000003</v>
      </c>
      <c r="FK556">
        <v>77.227680000000007</v>
      </c>
      <c r="FL556">
        <v>75.214690000000004</v>
      </c>
      <c r="FM556">
        <v>72.414789999999996</v>
      </c>
      <c r="FN556">
        <v>70.042389999999997</v>
      </c>
      <c r="FO556">
        <v>68.284210000000002</v>
      </c>
      <c r="FP556">
        <v>67.081630000000004</v>
      </c>
      <c r="FQ556">
        <v>66.062389999999994</v>
      </c>
      <c r="FR556">
        <v>1.48317E-2</v>
      </c>
      <c r="FS556">
        <v>1.7914599999999999E-2</v>
      </c>
      <c r="FT556">
        <v>2.39271E-2</v>
      </c>
    </row>
    <row r="557" spans="1:176" x14ac:dyDescent="0.2">
      <c r="A557" t="s">
        <v>1</v>
      </c>
      <c r="B557" t="s">
        <v>1</v>
      </c>
      <c r="C557" t="s">
        <v>209</v>
      </c>
      <c r="D557" t="s">
        <v>239</v>
      </c>
      <c r="E557">
        <v>6963</v>
      </c>
      <c r="F557">
        <v>2.0949770000000001</v>
      </c>
      <c r="G557">
        <v>2.021776</v>
      </c>
      <c r="H557">
        <v>1.9416709999999999</v>
      </c>
      <c r="I557">
        <v>1.931387</v>
      </c>
      <c r="J557">
        <v>1.9900359999999999</v>
      </c>
      <c r="K557">
        <v>2.0556999999999999</v>
      </c>
      <c r="L557">
        <v>2.182312</v>
      </c>
      <c r="M557">
        <v>2.544556</v>
      </c>
      <c r="N557">
        <v>3.252043</v>
      </c>
      <c r="O557">
        <v>4.2335599999999998</v>
      </c>
      <c r="P557">
        <v>5.310721</v>
      </c>
      <c r="Q557">
        <v>5.8306630000000004</v>
      </c>
      <c r="R557">
        <v>6.0982690000000002</v>
      </c>
      <c r="S557">
        <v>6.2657970000000001</v>
      </c>
      <c r="T557">
        <v>6.3695110000000001</v>
      </c>
      <c r="U557">
        <v>6.3965389999999998</v>
      </c>
      <c r="V557">
        <v>6.3247869999999997</v>
      </c>
      <c r="W557">
        <v>5.7849810000000002</v>
      </c>
      <c r="X557">
        <v>5.0738279999999998</v>
      </c>
      <c r="Y557">
        <v>4.4363039999999998</v>
      </c>
      <c r="Z557">
        <v>3.9704449999999998</v>
      </c>
      <c r="AA557">
        <v>3.2738999999999998</v>
      </c>
      <c r="AB557">
        <v>2.6472730000000002</v>
      </c>
      <c r="AC557">
        <v>2.322406</v>
      </c>
      <c r="AD557">
        <v>-4.5521199999999998E-2</v>
      </c>
      <c r="AE557">
        <v>-5.2629200000000001E-2</v>
      </c>
      <c r="AF557">
        <v>-7.7674300000000002E-2</v>
      </c>
      <c r="AG557">
        <v>-7.1642800000000006E-2</v>
      </c>
      <c r="AH557">
        <v>-4.2133700000000003E-2</v>
      </c>
      <c r="AI557">
        <v>-4.4711099999999997E-2</v>
      </c>
      <c r="AJ557">
        <v>-1.4227800000000001E-2</v>
      </c>
      <c r="AK557">
        <v>-3.7907299999999998E-2</v>
      </c>
      <c r="AL557">
        <v>-3.7729199999999997E-2</v>
      </c>
      <c r="AM557">
        <v>5.5843999999999998E-3</v>
      </c>
      <c r="AN557">
        <v>1.6182100000000001E-2</v>
      </c>
      <c r="AO557">
        <v>1.57792E-2</v>
      </c>
      <c r="AP557">
        <v>2.2339399999999999E-2</v>
      </c>
      <c r="AQ557">
        <v>1.11875E-2</v>
      </c>
      <c r="AR557">
        <v>-1.2718800000000001E-2</v>
      </c>
      <c r="AS557">
        <v>2.5236E-3</v>
      </c>
      <c r="AT557">
        <v>5.6481999999999999E-3</v>
      </c>
      <c r="AU557">
        <v>3.4486200000000002E-2</v>
      </c>
      <c r="AV557">
        <v>7.9269000000000006E-3</v>
      </c>
      <c r="AW557">
        <v>-3.9521199999999999E-2</v>
      </c>
      <c r="AX557">
        <v>-4.4704999999999996E-3</v>
      </c>
      <c r="AY557">
        <v>-4.6374100000000001E-2</v>
      </c>
      <c r="AZ557">
        <v>-4.3311200000000001E-2</v>
      </c>
      <c r="BA557">
        <v>-3.8310799999999999E-2</v>
      </c>
      <c r="BB557">
        <v>-2.84639E-2</v>
      </c>
      <c r="BC557">
        <v>-3.6696600000000003E-2</v>
      </c>
      <c r="BD557">
        <v>-6.2407900000000002E-2</v>
      </c>
      <c r="BE557">
        <v>-5.77796E-2</v>
      </c>
      <c r="BF557">
        <v>-2.78973E-2</v>
      </c>
      <c r="BG557">
        <v>-2.9499000000000001E-2</v>
      </c>
      <c r="BH557">
        <v>2.9342000000000001E-3</v>
      </c>
      <c r="BI557">
        <v>-2.1685699999999999E-2</v>
      </c>
      <c r="BJ557">
        <v>-1.7172E-2</v>
      </c>
      <c r="BK557">
        <v>2.64871E-2</v>
      </c>
      <c r="BL557">
        <v>3.8694199999999998E-2</v>
      </c>
      <c r="BM557">
        <v>3.90427E-2</v>
      </c>
      <c r="BN557">
        <v>4.5341600000000003E-2</v>
      </c>
      <c r="BO557">
        <v>3.4381200000000001E-2</v>
      </c>
      <c r="BP557">
        <v>1.19761E-2</v>
      </c>
      <c r="BQ557">
        <v>2.5292499999999999E-2</v>
      </c>
      <c r="BR557">
        <v>2.91165E-2</v>
      </c>
      <c r="BS557">
        <v>5.33625E-2</v>
      </c>
      <c r="BT557">
        <v>2.8343199999999999E-2</v>
      </c>
      <c r="BU557">
        <v>-2.0310600000000002E-2</v>
      </c>
      <c r="BV557">
        <v>1.4838799999999999E-2</v>
      </c>
      <c r="BW557">
        <v>-2.7823899999999999E-2</v>
      </c>
      <c r="BX557">
        <v>-2.7074500000000001E-2</v>
      </c>
      <c r="BY557">
        <v>-2.2937200000000001E-2</v>
      </c>
      <c r="BZ557">
        <v>-1.66502E-2</v>
      </c>
      <c r="CA557">
        <v>-2.56616E-2</v>
      </c>
      <c r="CB557">
        <v>-5.1834499999999999E-2</v>
      </c>
      <c r="CC557">
        <v>-4.8177999999999999E-2</v>
      </c>
      <c r="CD557">
        <v>-1.80372E-2</v>
      </c>
      <c r="CE557">
        <v>-1.89631E-2</v>
      </c>
      <c r="CF557">
        <v>1.48205E-2</v>
      </c>
      <c r="CG557">
        <v>-1.04507E-2</v>
      </c>
      <c r="CH557">
        <v>-2.9342000000000001E-3</v>
      </c>
      <c r="CI557">
        <v>4.0964199999999999E-2</v>
      </c>
      <c r="CJ557">
        <v>5.4286000000000001E-2</v>
      </c>
      <c r="CK557">
        <v>5.5155000000000003E-2</v>
      </c>
      <c r="CL557">
        <v>6.1272800000000002E-2</v>
      </c>
      <c r="CM557">
        <v>5.0444999999999997E-2</v>
      </c>
      <c r="CN557">
        <v>2.9079799999999999E-2</v>
      </c>
      <c r="CO557">
        <v>4.1062099999999997E-2</v>
      </c>
      <c r="CP557">
        <v>4.5370500000000001E-2</v>
      </c>
      <c r="CQ557">
        <v>6.6436200000000001E-2</v>
      </c>
      <c r="CR557">
        <v>4.24835E-2</v>
      </c>
      <c r="CS557">
        <v>-7.0054000000000002E-3</v>
      </c>
      <c r="CT557">
        <v>2.8212399999999999E-2</v>
      </c>
      <c r="CU557">
        <v>-1.4976E-2</v>
      </c>
      <c r="CV557">
        <v>-1.5828999999999999E-2</v>
      </c>
      <c r="CW557">
        <v>-1.2289599999999999E-2</v>
      </c>
      <c r="CX557">
        <v>-4.8364000000000002E-3</v>
      </c>
      <c r="CY557">
        <v>-1.4626699999999999E-2</v>
      </c>
      <c r="CZ557">
        <v>-4.1261100000000002E-2</v>
      </c>
      <c r="DA557">
        <v>-3.8576399999999997E-2</v>
      </c>
      <c r="DB557">
        <v>-8.1772000000000008E-3</v>
      </c>
      <c r="DC557">
        <v>-8.4271999999999993E-3</v>
      </c>
      <c r="DD557">
        <v>2.6706899999999999E-2</v>
      </c>
      <c r="DE557">
        <v>7.8439999999999998E-4</v>
      </c>
      <c r="DF557">
        <v>1.13036E-2</v>
      </c>
      <c r="DG557">
        <v>5.5441400000000002E-2</v>
      </c>
      <c r="DH557">
        <v>6.9877800000000004E-2</v>
      </c>
      <c r="DI557">
        <v>7.1267200000000003E-2</v>
      </c>
      <c r="DJ557">
        <v>7.7203999999999995E-2</v>
      </c>
      <c r="DK557">
        <v>6.6508800000000007E-2</v>
      </c>
      <c r="DL557">
        <v>4.6183399999999999E-2</v>
      </c>
      <c r="DM557">
        <v>5.6831699999999999E-2</v>
      </c>
      <c r="DN557">
        <v>6.1624499999999999E-2</v>
      </c>
      <c r="DO557">
        <v>7.9509899999999994E-2</v>
      </c>
      <c r="DP557">
        <v>5.6623699999999999E-2</v>
      </c>
      <c r="DQ557">
        <v>6.2998999999999998E-3</v>
      </c>
      <c r="DR557">
        <v>4.1585999999999998E-2</v>
      </c>
      <c r="DS557">
        <v>-2.1281999999999998E-3</v>
      </c>
      <c r="DT557">
        <v>-4.5836000000000002E-3</v>
      </c>
      <c r="DU557">
        <v>-1.6419E-3</v>
      </c>
      <c r="DV557">
        <v>1.22208E-2</v>
      </c>
      <c r="DW557">
        <v>1.3059E-3</v>
      </c>
      <c r="DX557">
        <v>-2.5994699999999999E-2</v>
      </c>
      <c r="DY557">
        <v>-2.4713200000000001E-2</v>
      </c>
      <c r="DZ557">
        <v>6.0591999999999998E-3</v>
      </c>
      <c r="EA557">
        <v>6.7850000000000002E-3</v>
      </c>
      <c r="EB557">
        <v>4.3868900000000002E-2</v>
      </c>
      <c r="EC557">
        <v>1.7006E-2</v>
      </c>
      <c r="ED557">
        <v>3.1860800000000002E-2</v>
      </c>
      <c r="EE557">
        <v>7.6344099999999998E-2</v>
      </c>
      <c r="EF557">
        <v>9.2389899999999997E-2</v>
      </c>
      <c r="EG557">
        <v>9.4530699999999995E-2</v>
      </c>
      <c r="EH557">
        <v>0.1002062</v>
      </c>
      <c r="EI557">
        <v>8.9702400000000002E-2</v>
      </c>
      <c r="EJ557">
        <v>7.0878399999999994E-2</v>
      </c>
      <c r="EK557">
        <v>7.9600599999999994E-2</v>
      </c>
      <c r="EL557">
        <v>8.5092699999999993E-2</v>
      </c>
      <c r="EM557">
        <v>9.8386199999999993E-2</v>
      </c>
      <c r="EN557">
        <v>7.70401E-2</v>
      </c>
      <c r="EO557">
        <v>2.5510499999999998E-2</v>
      </c>
      <c r="EP557">
        <v>6.0895299999999999E-2</v>
      </c>
      <c r="EQ557">
        <v>1.6422099999999999E-2</v>
      </c>
      <c r="ER557">
        <v>1.16531E-2</v>
      </c>
      <c r="ES557">
        <v>1.3731699999999999E-2</v>
      </c>
      <c r="ET557">
        <v>67.96893</v>
      </c>
      <c r="EU557">
        <v>66.777979999999999</v>
      </c>
      <c r="EV557">
        <v>66.135199999999998</v>
      </c>
      <c r="EW557">
        <v>65.291229999999999</v>
      </c>
      <c r="EX557">
        <v>64.669780000000003</v>
      </c>
      <c r="EY557">
        <v>64.147940000000006</v>
      </c>
      <c r="EZ557">
        <v>63.478389999999997</v>
      </c>
      <c r="FA557">
        <v>65.113699999999994</v>
      </c>
      <c r="FB557">
        <v>67.743350000000007</v>
      </c>
      <c r="FC557">
        <v>70.670010000000005</v>
      </c>
      <c r="FD557">
        <v>74.190190000000001</v>
      </c>
      <c r="FE557">
        <v>76.969939999999994</v>
      </c>
      <c r="FF557">
        <v>79.875810000000001</v>
      </c>
      <c r="FG557">
        <v>82.104990000000001</v>
      </c>
      <c r="FH557">
        <v>84.337029999999999</v>
      </c>
      <c r="FI557">
        <v>84.468410000000006</v>
      </c>
      <c r="FJ557">
        <v>84.437529999999995</v>
      </c>
      <c r="FK557">
        <v>83.624250000000004</v>
      </c>
      <c r="FL557">
        <v>81.433490000000006</v>
      </c>
      <c r="FM557">
        <v>78.191689999999994</v>
      </c>
      <c r="FN557">
        <v>74.87782</v>
      </c>
      <c r="FO557">
        <v>72.052620000000005</v>
      </c>
      <c r="FP557">
        <v>69.870959999999997</v>
      </c>
      <c r="FQ557">
        <v>68.122</v>
      </c>
      <c r="FR557">
        <v>1.48317E-2</v>
      </c>
      <c r="FS557">
        <v>1.7914599999999999E-2</v>
      </c>
      <c r="FT557">
        <v>2.39271E-2</v>
      </c>
    </row>
    <row r="558" spans="1:176" x14ac:dyDescent="0.2">
      <c r="A558" t="s">
        <v>1</v>
      </c>
      <c r="B558" t="s">
        <v>1</v>
      </c>
      <c r="C558" t="s">
        <v>209</v>
      </c>
      <c r="D558" t="s">
        <v>249</v>
      </c>
      <c r="E558">
        <v>6963</v>
      </c>
      <c r="F558">
        <v>1.7917289999999999</v>
      </c>
      <c r="G558">
        <v>1.735053</v>
      </c>
      <c r="H558">
        <v>1.7118009999999999</v>
      </c>
      <c r="I558">
        <v>1.7214449999999999</v>
      </c>
      <c r="J558">
        <v>1.751674</v>
      </c>
      <c r="K558">
        <v>1.8484</v>
      </c>
      <c r="L558">
        <v>2.0775600000000001</v>
      </c>
      <c r="M558">
        <v>2.3928419999999999</v>
      </c>
      <c r="N558">
        <v>2.9670519999999998</v>
      </c>
      <c r="O558">
        <v>3.7900010000000002</v>
      </c>
      <c r="P558">
        <v>4.4328890000000003</v>
      </c>
      <c r="Q558">
        <v>4.5729480000000002</v>
      </c>
      <c r="R558">
        <v>4.6116060000000001</v>
      </c>
      <c r="S558">
        <v>4.6070200000000003</v>
      </c>
      <c r="T558">
        <v>4.5858359999999996</v>
      </c>
      <c r="U558">
        <v>4.5268740000000003</v>
      </c>
      <c r="V558">
        <v>4.4720950000000004</v>
      </c>
      <c r="W558">
        <v>4.3209920000000004</v>
      </c>
      <c r="X558">
        <v>3.8382640000000001</v>
      </c>
      <c r="Y558">
        <v>3.348541</v>
      </c>
      <c r="Z558">
        <v>2.9544730000000001</v>
      </c>
      <c r="AA558">
        <v>2.5321530000000001</v>
      </c>
      <c r="AB558">
        <v>2.106633</v>
      </c>
      <c r="AC558">
        <v>1.886055</v>
      </c>
      <c r="AD558">
        <v>-1.4215E-3</v>
      </c>
      <c r="AE558">
        <v>-1.7480599999999999E-2</v>
      </c>
      <c r="AF558">
        <v>-1.39799E-2</v>
      </c>
      <c r="AG558">
        <v>-9.7835000000000005E-3</v>
      </c>
      <c r="AH558">
        <v>-1.51886E-2</v>
      </c>
      <c r="AI558">
        <v>-2.77577E-2</v>
      </c>
      <c r="AJ558">
        <v>-2.5290199999999999E-2</v>
      </c>
      <c r="AK558">
        <v>-2.7391999999999998E-3</v>
      </c>
      <c r="AL558">
        <v>4.8025000000000003E-3</v>
      </c>
      <c r="AM558">
        <v>6.2431399999999998E-2</v>
      </c>
      <c r="AN558">
        <v>8.7195400000000006E-2</v>
      </c>
      <c r="AO558">
        <v>6.7688799999999993E-2</v>
      </c>
      <c r="AP558">
        <v>8.9052500000000007E-2</v>
      </c>
      <c r="AQ558">
        <v>9.8785800000000007E-2</v>
      </c>
      <c r="AR558">
        <v>9.81958E-2</v>
      </c>
      <c r="AS558">
        <v>6.8466700000000005E-2</v>
      </c>
      <c r="AT558">
        <v>5.9866200000000001E-2</v>
      </c>
      <c r="AU558">
        <v>8.4185399999999994E-2</v>
      </c>
      <c r="AV558">
        <v>9.6446699999999996E-2</v>
      </c>
      <c r="AW558">
        <v>3.3236099999999998E-2</v>
      </c>
      <c r="AX558">
        <v>3.6566099999999997E-2</v>
      </c>
      <c r="AY558">
        <v>2.0405099999999999E-2</v>
      </c>
      <c r="AZ558">
        <v>-2.0967E-2</v>
      </c>
      <c r="BA558">
        <v>-2.4984099999999999E-2</v>
      </c>
      <c r="BB558">
        <v>6.8322000000000001E-3</v>
      </c>
      <c r="BC558">
        <v>-9.4976999999999995E-3</v>
      </c>
      <c r="BD558">
        <v>-6.2335000000000003E-3</v>
      </c>
      <c r="BE558">
        <v>-1.6285E-3</v>
      </c>
      <c r="BF558">
        <v>-6.7996999999999997E-3</v>
      </c>
      <c r="BG558">
        <v>-1.7961700000000001E-2</v>
      </c>
      <c r="BH558">
        <v>-1.4137200000000001E-2</v>
      </c>
      <c r="BI558">
        <v>1.03649E-2</v>
      </c>
      <c r="BJ558">
        <v>1.84362E-2</v>
      </c>
      <c r="BK558">
        <v>7.8248499999999999E-2</v>
      </c>
      <c r="BL558">
        <v>0.1016368</v>
      </c>
      <c r="BM558">
        <v>8.1117700000000001E-2</v>
      </c>
      <c r="BN558">
        <v>0.1025334</v>
      </c>
      <c r="BO558">
        <v>0.11196730000000001</v>
      </c>
      <c r="BP558">
        <v>0.11288620000000001</v>
      </c>
      <c r="BQ558">
        <v>8.2223199999999996E-2</v>
      </c>
      <c r="BR558">
        <v>7.1867200000000006E-2</v>
      </c>
      <c r="BS558">
        <v>9.7376199999999996E-2</v>
      </c>
      <c r="BT558">
        <v>0.1140938</v>
      </c>
      <c r="BU558">
        <v>4.6955499999999997E-2</v>
      </c>
      <c r="BV558">
        <v>4.60519E-2</v>
      </c>
      <c r="BW558">
        <v>2.8588200000000001E-2</v>
      </c>
      <c r="BX558">
        <v>-1.3300899999999999E-2</v>
      </c>
      <c r="BY558">
        <v>-1.7235299999999999E-2</v>
      </c>
      <c r="BZ558">
        <v>1.25486E-2</v>
      </c>
      <c r="CA558">
        <v>-3.9687000000000004E-3</v>
      </c>
      <c r="CB558">
        <v>-8.6839999999999997E-4</v>
      </c>
      <c r="CC558">
        <v>4.0197000000000002E-3</v>
      </c>
      <c r="CD558">
        <v>-9.8959999999999998E-4</v>
      </c>
      <c r="CE558">
        <v>-1.1177100000000001E-2</v>
      </c>
      <c r="CF558">
        <v>-6.4126000000000001E-3</v>
      </c>
      <c r="CG558">
        <v>1.9440800000000001E-2</v>
      </c>
      <c r="CH558">
        <v>2.7878900000000002E-2</v>
      </c>
      <c r="CI558">
        <v>8.9203400000000002E-2</v>
      </c>
      <c r="CJ558">
        <v>0.1116388</v>
      </c>
      <c r="CK558">
        <v>9.0418600000000002E-2</v>
      </c>
      <c r="CL558">
        <v>0.1118702</v>
      </c>
      <c r="CM558">
        <v>0.1210967</v>
      </c>
      <c r="CN558">
        <v>0.1230607</v>
      </c>
      <c r="CO558">
        <v>9.1750899999999996E-2</v>
      </c>
      <c r="CP558">
        <v>8.0179100000000003E-2</v>
      </c>
      <c r="CQ558">
        <v>0.106512</v>
      </c>
      <c r="CR558">
        <v>0.12631609999999999</v>
      </c>
      <c r="CS558">
        <v>5.6457599999999997E-2</v>
      </c>
      <c r="CT558">
        <v>5.2621599999999998E-2</v>
      </c>
      <c r="CU558">
        <v>3.4255899999999999E-2</v>
      </c>
      <c r="CV558">
        <v>-7.9912999999999998E-3</v>
      </c>
      <c r="CW558">
        <v>-1.1868500000000001E-2</v>
      </c>
      <c r="CX558">
        <v>1.8265E-2</v>
      </c>
      <c r="CY558">
        <v>1.5602000000000001E-3</v>
      </c>
      <c r="CZ558">
        <v>4.4967000000000002E-3</v>
      </c>
      <c r="DA558">
        <v>9.6678000000000007E-3</v>
      </c>
      <c r="DB558">
        <v>4.8205000000000001E-3</v>
      </c>
      <c r="DC558">
        <v>-4.3924000000000003E-3</v>
      </c>
      <c r="DD558">
        <v>1.312E-3</v>
      </c>
      <c r="DE558">
        <v>2.85166E-2</v>
      </c>
      <c r="DF558">
        <v>3.7321600000000003E-2</v>
      </c>
      <c r="DG558">
        <v>0.10015830000000001</v>
      </c>
      <c r="DH558">
        <v>0.1216409</v>
      </c>
      <c r="DI558">
        <v>9.97194E-2</v>
      </c>
      <c r="DJ558">
        <v>0.121207</v>
      </c>
      <c r="DK558">
        <v>0.13022619999999999</v>
      </c>
      <c r="DL558">
        <v>0.1332353</v>
      </c>
      <c r="DM558">
        <v>0.1012787</v>
      </c>
      <c r="DN558">
        <v>8.8491E-2</v>
      </c>
      <c r="DO558">
        <v>0.1156479</v>
      </c>
      <c r="DP558">
        <v>0.13853850000000001</v>
      </c>
      <c r="DQ558">
        <v>6.5959599999999993E-2</v>
      </c>
      <c r="DR558">
        <v>5.9191399999999998E-2</v>
      </c>
      <c r="DS558">
        <v>3.9923500000000001E-2</v>
      </c>
      <c r="DT558">
        <v>-2.6817999999999998E-3</v>
      </c>
      <c r="DU558">
        <v>-6.5018000000000003E-3</v>
      </c>
      <c r="DV558">
        <v>2.6518699999999999E-2</v>
      </c>
      <c r="DW558">
        <v>9.5431999999999999E-3</v>
      </c>
      <c r="DX558">
        <v>1.2243E-2</v>
      </c>
      <c r="DY558">
        <v>1.78228E-2</v>
      </c>
      <c r="DZ558">
        <v>1.3209500000000001E-2</v>
      </c>
      <c r="EA558">
        <v>5.4035999999999997E-3</v>
      </c>
      <c r="EB558">
        <v>1.24651E-2</v>
      </c>
      <c r="EC558">
        <v>4.1620699999999997E-2</v>
      </c>
      <c r="ED558">
        <v>5.0955300000000002E-2</v>
      </c>
      <c r="EE558">
        <v>0.1159755</v>
      </c>
      <c r="EF558">
        <v>0.13608219999999999</v>
      </c>
      <c r="EG558">
        <v>0.11314829999999999</v>
      </c>
      <c r="EH558">
        <v>0.1346878</v>
      </c>
      <c r="EI558">
        <v>0.1434076</v>
      </c>
      <c r="EJ558">
        <v>0.14792569999999999</v>
      </c>
      <c r="EK558">
        <v>0.1150352</v>
      </c>
      <c r="EL558">
        <v>0.100492</v>
      </c>
      <c r="EM558">
        <v>0.1288386</v>
      </c>
      <c r="EN558">
        <v>0.1561855</v>
      </c>
      <c r="EO558">
        <v>7.9679100000000003E-2</v>
      </c>
      <c r="EP558">
        <v>6.8677100000000005E-2</v>
      </c>
      <c r="EQ558">
        <v>4.8106700000000002E-2</v>
      </c>
      <c r="ER558">
        <v>4.9843999999999999E-3</v>
      </c>
      <c r="ES558">
        <v>1.2470000000000001E-3</v>
      </c>
      <c r="ET558">
        <v>42.815199999999997</v>
      </c>
      <c r="EU558">
        <v>41.944749999999999</v>
      </c>
      <c r="EV558">
        <v>41.23265</v>
      </c>
      <c r="EW558">
        <v>40.614780000000003</v>
      </c>
      <c r="EX558">
        <v>40.089089999999999</v>
      </c>
      <c r="EY558">
        <v>39.670650000000002</v>
      </c>
      <c r="EZ558">
        <v>39.534930000000003</v>
      </c>
      <c r="FA558">
        <v>39.91075</v>
      </c>
      <c r="FB558">
        <v>43.280140000000003</v>
      </c>
      <c r="FC558">
        <v>47.982819999999997</v>
      </c>
      <c r="FD558">
        <v>51.660589999999999</v>
      </c>
      <c r="FE558">
        <v>54.433590000000002</v>
      </c>
      <c r="FF558">
        <v>56.537269999999999</v>
      </c>
      <c r="FG558">
        <v>58.106859999999998</v>
      </c>
      <c r="FH558">
        <v>58.693179999999998</v>
      </c>
      <c r="FI558">
        <v>58.170760000000001</v>
      </c>
      <c r="FJ558">
        <v>55.71378</v>
      </c>
      <c r="FK558">
        <v>52.644080000000002</v>
      </c>
      <c r="FL558">
        <v>50.42313</v>
      </c>
      <c r="FM558">
        <v>48.588990000000003</v>
      </c>
      <c r="FN558">
        <v>47.070480000000003</v>
      </c>
      <c r="FO558">
        <v>45.789180000000002</v>
      </c>
      <c r="FP558">
        <v>44.785420000000002</v>
      </c>
      <c r="FQ558">
        <v>43.757669999999997</v>
      </c>
      <c r="FR558">
        <v>9.1923000000000005E-3</v>
      </c>
      <c r="FS558">
        <v>1.1354400000000001E-2</v>
      </c>
      <c r="FT558">
        <v>0</v>
      </c>
    </row>
    <row r="559" spans="1:176" x14ac:dyDescent="0.2">
      <c r="A559" t="s">
        <v>1</v>
      </c>
      <c r="B559" t="s">
        <v>1</v>
      </c>
      <c r="C559" t="s">
        <v>209</v>
      </c>
      <c r="D559" t="s">
        <v>252</v>
      </c>
      <c r="E559">
        <v>6963</v>
      </c>
      <c r="F559">
        <v>1.798753</v>
      </c>
      <c r="G559">
        <v>1.752435</v>
      </c>
      <c r="H559">
        <v>1.738612</v>
      </c>
      <c r="I559">
        <v>1.7294160000000001</v>
      </c>
      <c r="J559">
        <v>1.7558450000000001</v>
      </c>
      <c r="K559">
        <v>1.859602</v>
      </c>
      <c r="L559">
        <v>2.119351</v>
      </c>
      <c r="M559">
        <v>2.4669129999999999</v>
      </c>
      <c r="N559">
        <v>3.1143200000000002</v>
      </c>
      <c r="O559">
        <v>3.9912369999999999</v>
      </c>
      <c r="P559">
        <v>4.6966419999999998</v>
      </c>
      <c r="Q559">
        <v>4.8105479999999998</v>
      </c>
      <c r="R559">
        <v>4.8399939999999999</v>
      </c>
      <c r="S559">
        <v>4.8243729999999996</v>
      </c>
      <c r="T559">
        <v>4.8023579999999999</v>
      </c>
      <c r="U559">
        <v>4.7277820000000004</v>
      </c>
      <c r="V559">
        <v>4.6873810000000002</v>
      </c>
      <c r="W559">
        <v>4.5289190000000001</v>
      </c>
      <c r="X559">
        <v>3.9859270000000002</v>
      </c>
      <c r="Y559">
        <v>3.4647579999999998</v>
      </c>
      <c r="Z559">
        <v>3.019898</v>
      </c>
      <c r="AA559">
        <v>2.5551189999999999</v>
      </c>
      <c r="AB559">
        <v>2.1258309999999998</v>
      </c>
      <c r="AC559">
        <v>1.8796919999999999</v>
      </c>
      <c r="AD559">
        <v>-1.5901599999999998E-2</v>
      </c>
      <c r="AE559">
        <v>-4.3437999999999997E-2</v>
      </c>
      <c r="AF559">
        <v>-3.9130199999999997E-2</v>
      </c>
      <c r="AG559">
        <v>-4.2672500000000002E-2</v>
      </c>
      <c r="AH559">
        <v>-5.7388399999999999E-2</v>
      </c>
      <c r="AI559">
        <v>-5.5731200000000002E-2</v>
      </c>
      <c r="AJ559">
        <v>-6.9035799999999994E-2</v>
      </c>
      <c r="AK559">
        <v>7.5630000000000003E-3</v>
      </c>
      <c r="AL559">
        <v>1.6220100000000001E-2</v>
      </c>
      <c r="AM559">
        <v>9.9125900000000003E-2</v>
      </c>
      <c r="AN559">
        <v>0.13549040000000001</v>
      </c>
      <c r="AO559">
        <v>8.9855099999999993E-2</v>
      </c>
      <c r="AP559">
        <v>0.11697920000000001</v>
      </c>
      <c r="AQ559">
        <v>0.14810870000000001</v>
      </c>
      <c r="AR559">
        <v>0.1397581</v>
      </c>
      <c r="AS559">
        <v>9.8653099999999994E-2</v>
      </c>
      <c r="AT559">
        <v>0.1066402</v>
      </c>
      <c r="AU559">
        <v>0.10997700000000001</v>
      </c>
      <c r="AV559">
        <v>9.9470600000000006E-2</v>
      </c>
      <c r="AW559">
        <v>2.4820999999999999E-2</v>
      </c>
      <c r="AX559">
        <v>1.03768E-2</v>
      </c>
      <c r="AY559">
        <v>2.0633000000000001E-3</v>
      </c>
      <c r="AZ559">
        <v>-4.6655000000000002E-2</v>
      </c>
      <c r="BA559">
        <v>-7.0296600000000001E-2</v>
      </c>
      <c r="BB559">
        <v>-7.6480000000000003E-3</v>
      </c>
      <c r="BC559">
        <v>-3.5455E-2</v>
      </c>
      <c r="BD559">
        <v>-3.1383800000000003E-2</v>
      </c>
      <c r="BE559">
        <v>-3.45175E-2</v>
      </c>
      <c r="BF559">
        <v>-4.8999500000000001E-2</v>
      </c>
      <c r="BG559">
        <v>-4.5935299999999998E-2</v>
      </c>
      <c r="BH559">
        <v>-5.7882700000000002E-2</v>
      </c>
      <c r="BI559">
        <v>2.0667100000000001E-2</v>
      </c>
      <c r="BJ559">
        <v>2.9853899999999999E-2</v>
      </c>
      <c r="BK559">
        <v>0.11494310000000001</v>
      </c>
      <c r="BL559">
        <v>0.1499318</v>
      </c>
      <c r="BM559">
        <v>0.103284</v>
      </c>
      <c r="BN559">
        <v>0.1304601</v>
      </c>
      <c r="BO559">
        <v>0.16129019999999999</v>
      </c>
      <c r="BP559">
        <v>0.15444849999999999</v>
      </c>
      <c r="BQ559">
        <v>0.1124096</v>
      </c>
      <c r="BR559">
        <v>0.1186412</v>
      </c>
      <c r="BS559">
        <v>0.1231677</v>
      </c>
      <c r="BT559">
        <v>0.11711770000000001</v>
      </c>
      <c r="BU559">
        <v>3.8540499999999998E-2</v>
      </c>
      <c r="BV559">
        <v>1.9862500000000002E-2</v>
      </c>
      <c r="BW559">
        <v>1.02465E-2</v>
      </c>
      <c r="BX559">
        <v>-3.8988799999999997E-2</v>
      </c>
      <c r="BY559">
        <v>-6.2547800000000001E-2</v>
      </c>
      <c r="BZ559">
        <v>-1.9315000000000001E-3</v>
      </c>
      <c r="CA559">
        <v>-2.9926100000000001E-2</v>
      </c>
      <c r="CB559">
        <v>-2.6018699999999999E-2</v>
      </c>
      <c r="CC559">
        <v>-2.8869300000000001E-2</v>
      </c>
      <c r="CD559">
        <v>-4.31893E-2</v>
      </c>
      <c r="CE559">
        <v>-3.9150600000000001E-2</v>
      </c>
      <c r="CF559">
        <v>-5.0158099999999997E-2</v>
      </c>
      <c r="CG559">
        <v>2.9742899999999999E-2</v>
      </c>
      <c r="CH559">
        <v>3.9296600000000001E-2</v>
      </c>
      <c r="CI559">
        <v>0.12589800000000001</v>
      </c>
      <c r="CJ559">
        <v>0.15993379999999999</v>
      </c>
      <c r="CK559">
        <v>0.1125849</v>
      </c>
      <c r="CL559">
        <v>0.1397969</v>
      </c>
      <c r="CM559">
        <v>0.1704196</v>
      </c>
      <c r="CN559">
        <v>0.16462299999999999</v>
      </c>
      <c r="CO559">
        <v>0.1219373</v>
      </c>
      <c r="CP559">
        <v>0.12695310000000001</v>
      </c>
      <c r="CQ559">
        <v>0.13230359999999999</v>
      </c>
      <c r="CR559">
        <v>0.12934000000000001</v>
      </c>
      <c r="CS559">
        <v>4.8042599999999998E-2</v>
      </c>
      <c r="CT559">
        <v>2.6432299999999999E-2</v>
      </c>
      <c r="CU559">
        <v>1.59141E-2</v>
      </c>
      <c r="CV559">
        <v>-3.3679300000000002E-2</v>
      </c>
      <c r="CW559">
        <v>-5.7181000000000003E-2</v>
      </c>
      <c r="CX559">
        <v>3.7848999999999999E-3</v>
      </c>
      <c r="CY559">
        <v>-2.4397100000000001E-2</v>
      </c>
      <c r="CZ559">
        <v>-2.0653600000000001E-2</v>
      </c>
      <c r="DA559">
        <v>-2.3221200000000001E-2</v>
      </c>
      <c r="DB559">
        <v>-3.7379200000000001E-2</v>
      </c>
      <c r="DC559">
        <v>-3.2365900000000003E-2</v>
      </c>
      <c r="DD559">
        <v>-4.2433600000000002E-2</v>
      </c>
      <c r="DE559">
        <v>3.8818800000000001E-2</v>
      </c>
      <c r="DF559">
        <v>4.8739200000000003E-2</v>
      </c>
      <c r="DG559">
        <v>0.1368529</v>
      </c>
      <c r="DH559">
        <v>0.1699359</v>
      </c>
      <c r="DI559">
        <v>0.1218857</v>
      </c>
      <c r="DJ559">
        <v>0.14913370000000001</v>
      </c>
      <c r="DK559">
        <v>0.17954899999999999</v>
      </c>
      <c r="DL559">
        <v>0.1747976</v>
      </c>
      <c r="DM559">
        <v>0.1314651</v>
      </c>
      <c r="DN559">
        <v>0.135265</v>
      </c>
      <c r="DO559">
        <v>0.1414395</v>
      </c>
      <c r="DP559">
        <v>0.1415624</v>
      </c>
      <c r="DQ559">
        <v>5.7544600000000001E-2</v>
      </c>
      <c r="DR559">
        <v>3.3002099999999999E-2</v>
      </c>
      <c r="DS559">
        <v>2.1581699999999999E-2</v>
      </c>
      <c r="DT559">
        <v>-2.8369700000000001E-2</v>
      </c>
      <c r="DU559">
        <v>-5.1814199999999998E-2</v>
      </c>
      <c r="DV559">
        <v>1.2038500000000001E-2</v>
      </c>
      <c r="DW559">
        <v>-1.64142E-2</v>
      </c>
      <c r="DX559">
        <v>-1.29073E-2</v>
      </c>
      <c r="DY559">
        <v>-1.50662E-2</v>
      </c>
      <c r="DZ559">
        <v>-2.89903E-2</v>
      </c>
      <c r="EA559">
        <v>-2.257E-2</v>
      </c>
      <c r="EB559">
        <v>-3.1280500000000003E-2</v>
      </c>
      <c r="EC559">
        <v>5.1922900000000001E-2</v>
      </c>
      <c r="ED559">
        <v>6.2372999999999998E-2</v>
      </c>
      <c r="EE559">
        <v>0.15267</v>
      </c>
      <c r="EF559">
        <v>0.18437719999999999</v>
      </c>
      <c r="EG559">
        <v>0.13531460000000001</v>
      </c>
      <c r="EH559">
        <v>0.1626145</v>
      </c>
      <c r="EI559">
        <v>0.1927305</v>
      </c>
      <c r="EJ559">
        <v>0.18948799999999999</v>
      </c>
      <c r="EK559">
        <v>0.14522160000000001</v>
      </c>
      <c r="EL559">
        <v>0.14726600000000001</v>
      </c>
      <c r="EM559">
        <v>0.1546302</v>
      </c>
      <c r="EN559">
        <v>0.1592094</v>
      </c>
      <c r="EO559">
        <v>7.1264099999999997E-2</v>
      </c>
      <c r="EP559">
        <v>4.2487799999999999E-2</v>
      </c>
      <c r="EQ559">
        <v>2.97649E-2</v>
      </c>
      <c r="ER559">
        <v>-2.0703599999999999E-2</v>
      </c>
      <c r="ES559">
        <v>-4.4065399999999998E-2</v>
      </c>
      <c r="ET559">
        <v>33.616140000000001</v>
      </c>
      <c r="EU559">
        <v>33.103940000000001</v>
      </c>
      <c r="EV559">
        <v>32.081440000000001</v>
      </c>
      <c r="EW559">
        <v>31.43657</v>
      </c>
      <c r="EX559">
        <v>31.824860000000001</v>
      </c>
      <c r="EY559">
        <v>31.535260000000001</v>
      </c>
      <c r="EZ559">
        <v>31.515560000000001</v>
      </c>
      <c r="FA559">
        <v>32.312869999999997</v>
      </c>
      <c r="FB559">
        <v>35.660600000000002</v>
      </c>
      <c r="FC559">
        <v>39.935839999999999</v>
      </c>
      <c r="FD559">
        <v>43.423360000000002</v>
      </c>
      <c r="FE559">
        <v>46.409289999999999</v>
      </c>
      <c r="FF559">
        <v>48.956150000000001</v>
      </c>
      <c r="FG559">
        <v>50.885289999999998</v>
      </c>
      <c r="FH559">
        <v>51.757109999999997</v>
      </c>
      <c r="FI559">
        <v>51.555579999999999</v>
      </c>
      <c r="FJ559">
        <v>49.446959999999997</v>
      </c>
      <c r="FK559">
        <v>46.081870000000002</v>
      </c>
      <c r="FL559">
        <v>43.222940000000001</v>
      </c>
      <c r="FM559">
        <v>40.671010000000003</v>
      </c>
      <c r="FN559">
        <v>39.074489999999997</v>
      </c>
      <c r="FO559">
        <v>37.819980000000001</v>
      </c>
      <c r="FP559">
        <v>36.622250000000001</v>
      </c>
      <c r="FQ559">
        <v>35.386090000000003</v>
      </c>
      <c r="FR559">
        <v>9.1923000000000005E-3</v>
      </c>
      <c r="FS559">
        <v>1.1354400000000001E-2</v>
      </c>
      <c r="FT559">
        <v>0</v>
      </c>
    </row>
    <row r="560" spans="1:176" x14ac:dyDescent="0.2">
      <c r="A560" t="s">
        <v>1</v>
      </c>
      <c r="B560" t="s">
        <v>1</v>
      </c>
      <c r="C560" t="s">
        <v>209</v>
      </c>
      <c r="D560" t="s">
        <v>229</v>
      </c>
      <c r="E560">
        <v>6963</v>
      </c>
      <c r="F560">
        <v>1.7426710000000001</v>
      </c>
      <c r="G560">
        <v>1.6981280000000001</v>
      </c>
      <c r="H560">
        <v>1.683022</v>
      </c>
      <c r="I560">
        <v>1.6940679999999999</v>
      </c>
      <c r="J560">
        <v>1.7176439999999999</v>
      </c>
      <c r="K560">
        <v>1.790616</v>
      </c>
      <c r="L560">
        <v>1.9724809999999999</v>
      </c>
      <c r="M560">
        <v>2.2212480000000001</v>
      </c>
      <c r="N560">
        <v>2.7474210000000001</v>
      </c>
      <c r="O560">
        <v>3.5297890000000001</v>
      </c>
      <c r="P560">
        <v>4.2340590000000002</v>
      </c>
      <c r="Q560">
        <v>4.4097289999999996</v>
      </c>
      <c r="R560">
        <v>4.4855109999999998</v>
      </c>
      <c r="S560">
        <v>4.5093370000000004</v>
      </c>
      <c r="T560">
        <v>4.5209130000000002</v>
      </c>
      <c r="U560">
        <v>4.4961979999999997</v>
      </c>
      <c r="V560">
        <v>4.4036210000000002</v>
      </c>
      <c r="W560">
        <v>4.1632740000000004</v>
      </c>
      <c r="X560">
        <v>3.8309299999999999</v>
      </c>
      <c r="Y560">
        <v>3.3541069999999999</v>
      </c>
      <c r="Z560">
        <v>2.9552830000000001</v>
      </c>
      <c r="AA560">
        <v>2.4645320000000002</v>
      </c>
      <c r="AB560">
        <v>2.0190739999999998</v>
      </c>
      <c r="AC560">
        <v>1.845685</v>
      </c>
      <c r="AD560">
        <v>9.3224999999999992E-3</v>
      </c>
      <c r="AE560">
        <v>1.6061000000000001E-3</v>
      </c>
      <c r="AF560">
        <v>4.3841000000000001E-3</v>
      </c>
      <c r="AG560">
        <v>1.3990900000000001E-2</v>
      </c>
      <c r="AH560">
        <v>1.55295E-2</v>
      </c>
      <c r="AI560">
        <v>-7.4222999999999997E-3</v>
      </c>
      <c r="AJ560">
        <v>6.0714999999999996E-3</v>
      </c>
      <c r="AK560">
        <v>-9.8449999999999996E-3</v>
      </c>
      <c r="AL560">
        <v>-3.8945999999999998E-3</v>
      </c>
      <c r="AM560">
        <v>3.6966300000000001E-2</v>
      </c>
      <c r="AN560">
        <v>5.4162399999999999E-2</v>
      </c>
      <c r="AO560">
        <v>5.25295E-2</v>
      </c>
      <c r="AP560">
        <v>7.0171999999999998E-2</v>
      </c>
      <c r="AQ560">
        <v>6.5157599999999996E-2</v>
      </c>
      <c r="AR560">
        <v>6.9771700000000006E-2</v>
      </c>
      <c r="AS560">
        <v>4.8506800000000003E-2</v>
      </c>
      <c r="AT560">
        <v>2.7437199999999998E-2</v>
      </c>
      <c r="AU560">
        <v>6.6226400000000005E-2</v>
      </c>
      <c r="AV560">
        <v>9.4263700000000006E-2</v>
      </c>
      <c r="AW560">
        <v>3.9227199999999997E-2</v>
      </c>
      <c r="AX560">
        <v>5.5895100000000003E-2</v>
      </c>
      <c r="AY560">
        <v>3.40395E-2</v>
      </c>
      <c r="AZ560">
        <v>-2.2418999999999998E-3</v>
      </c>
      <c r="BA560">
        <v>8.0338000000000007E-3</v>
      </c>
      <c r="BB560">
        <v>1.75762E-2</v>
      </c>
      <c r="BC560">
        <v>9.5890999999999997E-3</v>
      </c>
      <c r="BD560">
        <v>1.21304E-2</v>
      </c>
      <c r="BE560">
        <v>2.21459E-2</v>
      </c>
      <c r="BF560">
        <v>2.3918399999999999E-2</v>
      </c>
      <c r="BG560">
        <v>2.3736999999999999E-3</v>
      </c>
      <c r="BH560">
        <v>1.72246E-2</v>
      </c>
      <c r="BI560">
        <v>3.2591E-3</v>
      </c>
      <c r="BJ560">
        <v>9.7391999999999999E-3</v>
      </c>
      <c r="BK560">
        <v>5.2783499999999997E-2</v>
      </c>
      <c r="BL560">
        <v>6.8603800000000006E-2</v>
      </c>
      <c r="BM560">
        <v>6.59584E-2</v>
      </c>
      <c r="BN560">
        <v>8.3652799999999999E-2</v>
      </c>
      <c r="BO560">
        <v>7.8339099999999995E-2</v>
      </c>
      <c r="BP560">
        <v>8.4462099999999998E-2</v>
      </c>
      <c r="BQ560">
        <v>6.2263300000000001E-2</v>
      </c>
      <c r="BR560">
        <v>3.94382E-2</v>
      </c>
      <c r="BS560">
        <v>7.9417100000000004E-2</v>
      </c>
      <c r="BT560">
        <v>0.1119107</v>
      </c>
      <c r="BU560">
        <v>5.2946699999999999E-2</v>
      </c>
      <c r="BV560">
        <v>6.5380800000000003E-2</v>
      </c>
      <c r="BW560">
        <v>4.2222700000000002E-2</v>
      </c>
      <c r="BX560">
        <v>5.4241999999999997E-3</v>
      </c>
      <c r="BY560">
        <v>1.5782600000000001E-2</v>
      </c>
      <c r="BZ560">
        <v>2.32926E-2</v>
      </c>
      <c r="CA560">
        <v>1.5117999999999999E-2</v>
      </c>
      <c r="CB560">
        <v>1.7495500000000001E-2</v>
      </c>
      <c r="CC560">
        <v>2.7793999999999999E-2</v>
      </c>
      <c r="CD560">
        <v>2.9728500000000001E-2</v>
      </c>
      <c r="CE560">
        <v>9.1584000000000006E-3</v>
      </c>
      <c r="CF560">
        <v>2.4949200000000001E-2</v>
      </c>
      <c r="CG560">
        <v>1.2334899999999999E-2</v>
      </c>
      <c r="CH560">
        <v>1.9181799999999999E-2</v>
      </c>
      <c r="CI560">
        <v>6.3738400000000001E-2</v>
      </c>
      <c r="CJ560">
        <v>7.8605800000000003E-2</v>
      </c>
      <c r="CK560">
        <v>7.5259199999999998E-2</v>
      </c>
      <c r="CL560">
        <v>9.2989600000000006E-2</v>
      </c>
      <c r="CM560">
        <v>8.7468500000000005E-2</v>
      </c>
      <c r="CN560">
        <v>9.4636600000000001E-2</v>
      </c>
      <c r="CO560">
        <v>7.1791099999999997E-2</v>
      </c>
      <c r="CP560">
        <v>4.7750099999999997E-2</v>
      </c>
      <c r="CQ560">
        <v>8.8553000000000007E-2</v>
      </c>
      <c r="CR560">
        <v>0.1241331</v>
      </c>
      <c r="CS560">
        <v>6.2448700000000003E-2</v>
      </c>
      <c r="CT560">
        <v>7.1950600000000003E-2</v>
      </c>
      <c r="CU560">
        <v>4.7890299999999997E-2</v>
      </c>
      <c r="CV560">
        <v>1.07338E-2</v>
      </c>
      <c r="CW560">
        <v>2.1149399999999999E-2</v>
      </c>
      <c r="CX560">
        <v>2.9009E-2</v>
      </c>
      <c r="CY560">
        <v>2.0646999999999999E-2</v>
      </c>
      <c r="CZ560">
        <v>2.2860599999999998E-2</v>
      </c>
      <c r="DA560">
        <v>3.3442100000000002E-2</v>
      </c>
      <c r="DB560">
        <v>3.5538699999999999E-2</v>
      </c>
      <c r="DC560">
        <v>1.5942999999999999E-2</v>
      </c>
      <c r="DD560">
        <v>3.2673800000000003E-2</v>
      </c>
      <c r="DE560">
        <v>2.1410800000000001E-2</v>
      </c>
      <c r="DF560">
        <v>2.8624500000000001E-2</v>
      </c>
      <c r="DG560">
        <v>7.4693300000000004E-2</v>
      </c>
      <c r="DH560">
        <v>8.8607900000000003E-2</v>
      </c>
      <c r="DI560">
        <v>8.4560099999999999E-2</v>
      </c>
      <c r="DJ560">
        <v>0.1023264</v>
      </c>
      <c r="DK560">
        <v>9.65979E-2</v>
      </c>
      <c r="DL560">
        <v>0.10481119999999999</v>
      </c>
      <c r="DM560">
        <v>8.1318799999999997E-2</v>
      </c>
      <c r="DN560">
        <v>5.6062000000000001E-2</v>
      </c>
      <c r="DO560">
        <v>9.7688800000000006E-2</v>
      </c>
      <c r="DP560">
        <v>0.13635539999999999</v>
      </c>
      <c r="DQ560">
        <v>7.1950799999999995E-2</v>
      </c>
      <c r="DR560">
        <v>7.8520400000000004E-2</v>
      </c>
      <c r="DS560">
        <v>5.3558000000000001E-2</v>
      </c>
      <c r="DT560">
        <v>1.60433E-2</v>
      </c>
      <c r="DU560">
        <v>2.65162E-2</v>
      </c>
      <c r="DV560">
        <v>3.7262700000000003E-2</v>
      </c>
      <c r="DW560">
        <v>2.86299E-2</v>
      </c>
      <c r="DX560">
        <v>3.0606999999999999E-2</v>
      </c>
      <c r="DY560">
        <v>4.1597200000000001E-2</v>
      </c>
      <c r="DZ560">
        <v>4.3927599999999997E-2</v>
      </c>
      <c r="EA560">
        <v>2.5739000000000001E-2</v>
      </c>
      <c r="EB560">
        <v>4.3826799999999999E-2</v>
      </c>
      <c r="EC560">
        <v>3.4514900000000001E-2</v>
      </c>
      <c r="ED560">
        <v>4.2258299999999999E-2</v>
      </c>
      <c r="EE560">
        <v>9.0510400000000005E-2</v>
      </c>
      <c r="EF560">
        <v>0.10304919999999999</v>
      </c>
      <c r="EG560">
        <v>9.7989000000000007E-2</v>
      </c>
      <c r="EH560">
        <v>0.1158073</v>
      </c>
      <c r="EI560">
        <v>0.1097794</v>
      </c>
      <c r="EJ560">
        <v>0.1195016</v>
      </c>
      <c r="EK560">
        <v>9.5075300000000001E-2</v>
      </c>
      <c r="EL560">
        <v>6.8062999999999999E-2</v>
      </c>
      <c r="EM560">
        <v>0.11087959999999999</v>
      </c>
      <c r="EN560">
        <v>0.15400249999999999</v>
      </c>
      <c r="EO560">
        <v>8.5670200000000002E-2</v>
      </c>
      <c r="EP560">
        <v>8.8006100000000004E-2</v>
      </c>
      <c r="EQ560">
        <v>6.1741200000000003E-2</v>
      </c>
      <c r="ER560">
        <v>2.3709500000000001E-2</v>
      </c>
      <c r="ES560">
        <v>3.4264999999999997E-2</v>
      </c>
      <c r="ET560">
        <v>50.584119999999999</v>
      </c>
      <c r="EU560">
        <v>49.926319999999997</v>
      </c>
      <c r="EV560">
        <v>49.341769999999997</v>
      </c>
      <c r="EW560">
        <v>48.94659</v>
      </c>
      <c r="EX560">
        <v>48.633690000000001</v>
      </c>
      <c r="EY560">
        <v>48.409239999999997</v>
      </c>
      <c r="EZ560">
        <v>48.228389999999997</v>
      </c>
      <c r="FA560">
        <v>48.722149999999999</v>
      </c>
      <c r="FB560">
        <v>50.853110000000001</v>
      </c>
      <c r="FC560">
        <v>53.462429999999998</v>
      </c>
      <c r="FD560">
        <v>55.487340000000003</v>
      </c>
      <c r="FE560">
        <v>57.410409999999999</v>
      </c>
      <c r="FF560">
        <v>58.884869999999999</v>
      </c>
      <c r="FG560">
        <v>60.249070000000003</v>
      </c>
      <c r="FH560">
        <v>61.119909999999997</v>
      </c>
      <c r="FI560">
        <v>60.748220000000003</v>
      </c>
      <c r="FJ560">
        <v>59.773020000000002</v>
      </c>
      <c r="FK560">
        <v>57.95834</v>
      </c>
      <c r="FL560">
        <v>56.341740000000001</v>
      </c>
      <c r="FM560">
        <v>55.13646</v>
      </c>
      <c r="FN560">
        <v>54.224049999999998</v>
      </c>
      <c r="FO560">
        <v>53.313859999999998</v>
      </c>
      <c r="FP560">
        <v>52.484630000000003</v>
      </c>
      <c r="FQ560">
        <v>51.8249</v>
      </c>
      <c r="FR560">
        <v>9.1923000000000005E-3</v>
      </c>
      <c r="FS560">
        <v>1.1354400000000001E-2</v>
      </c>
      <c r="FT560">
        <v>0</v>
      </c>
    </row>
    <row r="561" spans="1:176" x14ac:dyDescent="0.2">
      <c r="A561" t="s">
        <v>1</v>
      </c>
      <c r="B561" t="s">
        <v>1</v>
      </c>
      <c r="C561" t="s">
        <v>209</v>
      </c>
      <c r="D561" t="s">
        <v>240</v>
      </c>
      <c r="E561">
        <v>6963</v>
      </c>
      <c r="F561">
        <v>1.7137560000000001</v>
      </c>
      <c r="G561">
        <v>1.650927</v>
      </c>
      <c r="H561">
        <v>1.6412640000000001</v>
      </c>
      <c r="I561">
        <v>1.6480760000000001</v>
      </c>
      <c r="J561">
        <v>1.672431</v>
      </c>
      <c r="K561">
        <v>1.762373</v>
      </c>
      <c r="L561">
        <v>1.9639949999999999</v>
      </c>
      <c r="M561">
        <v>2.3298969999999999</v>
      </c>
      <c r="N561">
        <v>2.8401070000000002</v>
      </c>
      <c r="O561">
        <v>3.6386240000000001</v>
      </c>
      <c r="P561">
        <v>4.3737399999999997</v>
      </c>
      <c r="Q561">
        <v>4.5340129999999998</v>
      </c>
      <c r="R561">
        <v>4.5437789999999998</v>
      </c>
      <c r="S561">
        <v>4.5369140000000003</v>
      </c>
      <c r="T561">
        <v>4.4940410000000002</v>
      </c>
      <c r="U561">
        <v>4.4199630000000001</v>
      </c>
      <c r="V561">
        <v>4.3546750000000003</v>
      </c>
      <c r="W561">
        <v>4.1654540000000004</v>
      </c>
      <c r="X561">
        <v>3.778632</v>
      </c>
      <c r="Y561">
        <v>3.2860499999999999</v>
      </c>
      <c r="Z561">
        <v>2.8656519999999999</v>
      </c>
      <c r="AA561">
        <v>2.3740489999999999</v>
      </c>
      <c r="AB561">
        <v>1.9520280000000001</v>
      </c>
      <c r="AC561">
        <v>1.781379</v>
      </c>
      <c r="AD561">
        <v>-4.9202999999999998E-3</v>
      </c>
      <c r="AE561">
        <v>-2.3896500000000001E-2</v>
      </c>
      <c r="AF561">
        <v>-2.04429E-2</v>
      </c>
      <c r="AG561">
        <v>-1.8531800000000001E-2</v>
      </c>
      <c r="AH561">
        <v>-2.6199500000000001E-2</v>
      </c>
      <c r="AI561">
        <v>-3.5603299999999997E-2</v>
      </c>
      <c r="AJ561">
        <v>-3.7806699999999999E-2</v>
      </c>
      <c r="AK561">
        <v>-1.3439999999999999E-4</v>
      </c>
      <c r="AL561">
        <v>7.0954E-3</v>
      </c>
      <c r="AM561">
        <v>7.4119900000000002E-2</v>
      </c>
      <c r="AN561">
        <v>0.10199419999999999</v>
      </c>
      <c r="AO561">
        <v>7.4102000000000001E-2</v>
      </c>
      <c r="AP561">
        <v>9.7395499999999996E-2</v>
      </c>
      <c r="AQ561">
        <v>0.1131202</v>
      </c>
      <c r="AR561">
        <v>0.1101806</v>
      </c>
      <c r="AS561">
        <v>7.8191099999999999E-2</v>
      </c>
      <c r="AT561">
        <v>7.2603200000000007E-2</v>
      </c>
      <c r="AU561">
        <v>9.1091199999999997E-2</v>
      </c>
      <c r="AV561">
        <v>9.7043599999999994E-2</v>
      </c>
      <c r="AW561">
        <v>3.0908399999999999E-2</v>
      </c>
      <c r="AX561">
        <v>3.02049E-2</v>
      </c>
      <c r="AY561">
        <v>1.6245300000000001E-2</v>
      </c>
      <c r="AZ561">
        <v>-2.7388099999999999E-2</v>
      </c>
      <c r="BA561">
        <v>-3.5901599999999999E-2</v>
      </c>
      <c r="BB561">
        <v>3.3333999999999998E-3</v>
      </c>
      <c r="BC561">
        <v>-1.5913500000000001E-2</v>
      </c>
      <c r="BD561">
        <v>-1.2696499999999999E-2</v>
      </c>
      <c r="BE561">
        <v>-1.03768E-2</v>
      </c>
      <c r="BF561">
        <v>-1.7810599999999999E-2</v>
      </c>
      <c r="BG561">
        <v>-2.5807299999999998E-2</v>
      </c>
      <c r="BH561">
        <v>-2.66536E-2</v>
      </c>
      <c r="BI561">
        <v>1.29696E-2</v>
      </c>
      <c r="BJ561">
        <v>2.07291E-2</v>
      </c>
      <c r="BK561">
        <v>8.9937100000000006E-2</v>
      </c>
      <c r="BL561">
        <v>0.1164356</v>
      </c>
      <c r="BM561">
        <v>8.7530999999999998E-2</v>
      </c>
      <c r="BN561">
        <v>0.1108764</v>
      </c>
      <c r="BO561">
        <v>0.12630160000000001</v>
      </c>
      <c r="BP561">
        <v>0.124871</v>
      </c>
      <c r="BQ561">
        <v>9.1947600000000004E-2</v>
      </c>
      <c r="BR561">
        <v>8.4604299999999993E-2</v>
      </c>
      <c r="BS561">
        <v>0.104282</v>
      </c>
      <c r="BT561">
        <v>0.11469070000000001</v>
      </c>
      <c r="BU561">
        <v>4.4627800000000002E-2</v>
      </c>
      <c r="BV561">
        <v>3.9690599999999999E-2</v>
      </c>
      <c r="BW561">
        <v>2.4428499999999999E-2</v>
      </c>
      <c r="BX561">
        <v>-1.9722E-2</v>
      </c>
      <c r="BY561">
        <v>-2.8152799999999999E-2</v>
      </c>
      <c r="BZ561">
        <v>9.0498000000000002E-3</v>
      </c>
      <c r="CA561">
        <v>-1.0384600000000001E-2</v>
      </c>
      <c r="CB561">
        <v>-7.3314000000000001E-3</v>
      </c>
      <c r="CC561">
        <v>-4.7286000000000003E-3</v>
      </c>
      <c r="CD561">
        <v>-1.20004E-2</v>
      </c>
      <c r="CE561">
        <v>-1.90227E-2</v>
      </c>
      <c r="CF561">
        <v>-1.8929000000000001E-2</v>
      </c>
      <c r="CG561">
        <v>2.2045499999999999E-2</v>
      </c>
      <c r="CH561">
        <v>3.0171799999999999E-2</v>
      </c>
      <c r="CI561">
        <v>0.100892</v>
      </c>
      <c r="CJ561">
        <v>0.12643760000000001</v>
      </c>
      <c r="CK561">
        <v>9.6831799999999996E-2</v>
      </c>
      <c r="CL561">
        <v>0.12021320000000001</v>
      </c>
      <c r="CM561">
        <v>0.1354311</v>
      </c>
      <c r="CN561">
        <v>0.13504559999999999</v>
      </c>
      <c r="CO561">
        <v>0.1014753</v>
      </c>
      <c r="CP561">
        <v>9.2916200000000004E-2</v>
      </c>
      <c r="CQ561">
        <v>0.1134178</v>
      </c>
      <c r="CR561">
        <v>0.126913</v>
      </c>
      <c r="CS561">
        <v>5.4129900000000002E-2</v>
      </c>
      <c r="CT561">
        <v>4.62604E-2</v>
      </c>
      <c r="CU561">
        <v>3.0096100000000001E-2</v>
      </c>
      <c r="CV561">
        <v>-1.4412400000000001E-2</v>
      </c>
      <c r="CW561">
        <v>-2.2786000000000001E-2</v>
      </c>
      <c r="CX561">
        <v>1.47662E-2</v>
      </c>
      <c r="CY561">
        <v>-4.8555999999999998E-3</v>
      </c>
      <c r="CZ561">
        <v>-1.9664000000000001E-3</v>
      </c>
      <c r="DA561">
        <v>9.1949999999999996E-4</v>
      </c>
      <c r="DB561">
        <v>-6.1903000000000001E-3</v>
      </c>
      <c r="DC561">
        <v>-1.2238000000000001E-2</v>
      </c>
      <c r="DD561">
        <v>-1.1204499999999999E-2</v>
      </c>
      <c r="DE561">
        <v>3.11214E-2</v>
      </c>
      <c r="DF561">
        <v>3.9614499999999997E-2</v>
      </c>
      <c r="DG561">
        <v>0.1118469</v>
      </c>
      <c r="DH561">
        <v>0.1364397</v>
      </c>
      <c r="DI561">
        <v>0.10613259999999999</v>
      </c>
      <c r="DJ561">
        <v>0.12955</v>
      </c>
      <c r="DK561">
        <v>0.14456050000000001</v>
      </c>
      <c r="DL561">
        <v>0.14522009999999999</v>
      </c>
      <c r="DM561">
        <v>0.111003</v>
      </c>
      <c r="DN561">
        <v>0.1012281</v>
      </c>
      <c r="DO561">
        <v>0.1225537</v>
      </c>
      <c r="DP561">
        <v>0.13913529999999999</v>
      </c>
      <c r="DQ561">
        <v>6.3631900000000005E-2</v>
      </c>
      <c r="DR561">
        <v>5.2830200000000001E-2</v>
      </c>
      <c r="DS561">
        <v>3.5763700000000002E-2</v>
      </c>
      <c r="DT561">
        <v>-9.1029000000000006E-3</v>
      </c>
      <c r="DU561">
        <v>-1.7419299999999999E-2</v>
      </c>
      <c r="DV561">
        <v>2.3019899999999999E-2</v>
      </c>
      <c r="DW561">
        <v>3.1273E-3</v>
      </c>
      <c r="DX561">
        <v>5.7800000000000004E-3</v>
      </c>
      <c r="DY561">
        <v>9.0744999999999992E-3</v>
      </c>
      <c r="DZ561">
        <v>2.1986000000000002E-3</v>
      </c>
      <c r="EA561">
        <v>-2.4420000000000002E-3</v>
      </c>
      <c r="EB561">
        <v>-5.1400000000000003E-5</v>
      </c>
      <c r="EC561">
        <v>4.4225399999999998E-2</v>
      </c>
      <c r="ED561">
        <v>5.3248299999999998E-2</v>
      </c>
      <c r="EE561">
        <v>0.127664</v>
      </c>
      <c r="EF561">
        <v>0.15088099999999999</v>
      </c>
      <c r="EG561">
        <v>0.1195615</v>
      </c>
      <c r="EH561">
        <v>0.14303080000000001</v>
      </c>
      <c r="EI561">
        <v>0.15774189999999999</v>
      </c>
      <c r="EJ561">
        <v>0.15991050000000001</v>
      </c>
      <c r="EK561">
        <v>0.1247596</v>
      </c>
      <c r="EL561">
        <v>0.1132291</v>
      </c>
      <c r="EM561">
        <v>0.13574439999999999</v>
      </c>
      <c r="EN561">
        <v>0.15678239999999999</v>
      </c>
      <c r="EO561">
        <v>7.7351400000000001E-2</v>
      </c>
      <c r="EP561">
        <v>6.23159E-2</v>
      </c>
      <c r="EQ561">
        <v>4.3946899999999997E-2</v>
      </c>
      <c r="ER561">
        <v>-1.4367E-3</v>
      </c>
      <c r="ES561">
        <v>-9.6705000000000003E-3</v>
      </c>
      <c r="ET561">
        <v>41.313639999999999</v>
      </c>
      <c r="EU561">
        <v>40.477469999999997</v>
      </c>
      <c r="EV561">
        <v>39.796900000000001</v>
      </c>
      <c r="EW561">
        <v>39.690620000000003</v>
      </c>
      <c r="EX561">
        <v>39.282670000000003</v>
      </c>
      <c r="EY561">
        <v>39.269910000000003</v>
      </c>
      <c r="EZ561">
        <v>39.515320000000003</v>
      </c>
      <c r="FA561">
        <v>40.082819999999998</v>
      </c>
      <c r="FB561">
        <v>42.302660000000003</v>
      </c>
      <c r="FC561">
        <v>45.973329999999997</v>
      </c>
      <c r="FD561">
        <v>48.428609999999999</v>
      </c>
      <c r="FE561">
        <v>50.569139999999997</v>
      </c>
      <c r="FF561">
        <v>52.472320000000003</v>
      </c>
      <c r="FG561">
        <v>53.718670000000003</v>
      </c>
      <c r="FH561">
        <v>54.70205</v>
      </c>
      <c r="FI561">
        <v>54.502029999999998</v>
      </c>
      <c r="FJ561">
        <v>53.350149999999999</v>
      </c>
      <c r="FK561">
        <v>52.098680000000002</v>
      </c>
      <c r="FL561">
        <v>50.540570000000002</v>
      </c>
      <c r="FM561">
        <v>49.118409999999997</v>
      </c>
      <c r="FN561">
        <v>48.05809</v>
      </c>
      <c r="FO561">
        <v>46.753790000000002</v>
      </c>
      <c r="FP561">
        <v>45.648319999999998</v>
      </c>
      <c r="FQ561">
        <v>44.249420000000001</v>
      </c>
      <c r="FR561">
        <v>9.1923000000000005E-3</v>
      </c>
      <c r="FS561">
        <v>1.1354400000000001E-2</v>
      </c>
      <c r="FT561">
        <v>0</v>
      </c>
    </row>
    <row r="562" spans="1:176" x14ac:dyDescent="0.2">
      <c r="A562" t="s">
        <v>1</v>
      </c>
      <c r="B562" t="s">
        <v>1</v>
      </c>
      <c r="C562" t="s">
        <v>209</v>
      </c>
      <c r="D562" t="s">
        <v>230</v>
      </c>
      <c r="E562">
        <v>6963</v>
      </c>
      <c r="F562">
        <v>1.750283</v>
      </c>
      <c r="G562">
        <v>1.7048190000000001</v>
      </c>
      <c r="H562">
        <v>1.688177</v>
      </c>
      <c r="I562">
        <v>1.7048840000000001</v>
      </c>
      <c r="J562">
        <v>1.7348399999999999</v>
      </c>
      <c r="K562">
        <v>1.810413</v>
      </c>
      <c r="L562">
        <v>2.0013899999999998</v>
      </c>
      <c r="M562">
        <v>2.279172</v>
      </c>
      <c r="N562">
        <v>2.7708729999999999</v>
      </c>
      <c r="O562">
        <v>3.540959</v>
      </c>
      <c r="P562">
        <v>4.2456579999999997</v>
      </c>
      <c r="Q562">
        <v>4.4058799999999998</v>
      </c>
      <c r="R562">
        <v>4.4698700000000002</v>
      </c>
      <c r="S562">
        <v>4.4855799999999997</v>
      </c>
      <c r="T562">
        <v>4.4967079999999999</v>
      </c>
      <c r="U562">
        <v>4.4835900000000004</v>
      </c>
      <c r="V562">
        <v>4.4059140000000001</v>
      </c>
      <c r="W562">
        <v>4.2188359999999996</v>
      </c>
      <c r="X562">
        <v>3.807258</v>
      </c>
      <c r="Y562">
        <v>3.3275760000000001</v>
      </c>
      <c r="Z562">
        <v>2.9269400000000001</v>
      </c>
      <c r="AA562">
        <v>2.4435790000000002</v>
      </c>
      <c r="AB562">
        <v>2.0151690000000002</v>
      </c>
      <c r="AC562">
        <v>1.8456570000000001</v>
      </c>
      <c r="AD562">
        <v>9.2656000000000006E-3</v>
      </c>
      <c r="AE562">
        <v>1.4775000000000001E-3</v>
      </c>
      <c r="AF562">
        <v>4.4253000000000001E-3</v>
      </c>
      <c r="AG562">
        <v>1.43074E-2</v>
      </c>
      <c r="AH562">
        <v>1.5896E-2</v>
      </c>
      <c r="AI562">
        <v>-6.8021999999999996E-3</v>
      </c>
      <c r="AJ562">
        <v>7.2620000000000002E-3</v>
      </c>
      <c r="AK562">
        <v>-9.6483000000000003E-3</v>
      </c>
      <c r="AL562">
        <v>-3.3636999999999998E-3</v>
      </c>
      <c r="AM562">
        <v>3.5480299999999999E-2</v>
      </c>
      <c r="AN562">
        <v>5.2368999999999999E-2</v>
      </c>
      <c r="AO562">
        <v>5.2030399999999997E-2</v>
      </c>
      <c r="AP562">
        <v>6.9342000000000001E-2</v>
      </c>
      <c r="AQ562">
        <v>6.3731800000000005E-2</v>
      </c>
      <c r="AR562">
        <v>6.8702299999999994E-2</v>
      </c>
      <c r="AS562">
        <v>4.6948999999999998E-2</v>
      </c>
      <c r="AT562">
        <v>2.6693600000000001E-2</v>
      </c>
      <c r="AU562">
        <v>6.5699300000000002E-2</v>
      </c>
      <c r="AV562">
        <v>9.4187599999999996E-2</v>
      </c>
      <c r="AW562">
        <v>3.9218999999999997E-2</v>
      </c>
      <c r="AX562">
        <v>5.5636400000000003E-2</v>
      </c>
      <c r="AY562">
        <v>3.36843E-2</v>
      </c>
      <c r="AZ562">
        <v>-2.3143999999999999E-3</v>
      </c>
      <c r="BA562">
        <v>7.7933000000000004E-3</v>
      </c>
      <c r="BB562">
        <v>1.7519199999999999E-2</v>
      </c>
      <c r="BC562">
        <v>9.4604000000000008E-3</v>
      </c>
      <c r="BD562">
        <v>1.2171599999999999E-2</v>
      </c>
      <c r="BE562">
        <v>2.24624E-2</v>
      </c>
      <c r="BF562">
        <v>2.4284900000000002E-2</v>
      </c>
      <c r="BG562">
        <v>2.9937000000000002E-3</v>
      </c>
      <c r="BH562">
        <v>1.84151E-2</v>
      </c>
      <c r="BI562">
        <v>3.4558000000000002E-3</v>
      </c>
      <c r="BJ562">
        <v>1.027E-2</v>
      </c>
      <c r="BK562">
        <v>5.1297500000000003E-2</v>
      </c>
      <c r="BL562">
        <v>6.6810300000000003E-2</v>
      </c>
      <c r="BM562">
        <v>6.5459299999999998E-2</v>
      </c>
      <c r="BN562">
        <v>8.2822900000000005E-2</v>
      </c>
      <c r="BO562">
        <v>7.6913200000000001E-2</v>
      </c>
      <c r="BP562">
        <v>8.33927E-2</v>
      </c>
      <c r="BQ562">
        <v>6.0705500000000003E-2</v>
      </c>
      <c r="BR562">
        <v>3.8694600000000003E-2</v>
      </c>
      <c r="BS562">
        <v>7.8890000000000002E-2</v>
      </c>
      <c r="BT562">
        <v>0.1118347</v>
      </c>
      <c r="BU562">
        <v>5.2938499999999999E-2</v>
      </c>
      <c r="BV562">
        <v>6.5122100000000002E-2</v>
      </c>
      <c r="BW562">
        <v>4.1867399999999999E-2</v>
      </c>
      <c r="BX562">
        <v>5.3517E-3</v>
      </c>
      <c r="BY562">
        <v>1.55421E-2</v>
      </c>
      <c r="BZ562">
        <v>2.3235700000000001E-2</v>
      </c>
      <c r="CA562">
        <v>1.49894E-2</v>
      </c>
      <c r="CB562">
        <v>1.7536699999999999E-2</v>
      </c>
      <c r="CC562">
        <v>2.81105E-2</v>
      </c>
      <c r="CD562">
        <v>3.0095E-2</v>
      </c>
      <c r="CE562">
        <v>9.7783999999999996E-3</v>
      </c>
      <c r="CF562">
        <v>2.6139599999999999E-2</v>
      </c>
      <c r="CG562">
        <v>1.25316E-2</v>
      </c>
      <c r="CH562">
        <v>1.97127E-2</v>
      </c>
      <c r="CI562">
        <v>6.2252399999999999E-2</v>
      </c>
      <c r="CJ562">
        <v>7.6812400000000003E-2</v>
      </c>
      <c r="CK562">
        <v>7.4760199999999999E-2</v>
      </c>
      <c r="CL562">
        <v>9.2159699999999997E-2</v>
      </c>
      <c r="CM562">
        <v>8.60427E-2</v>
      </c>
      <c r="CN562">
        <v>9.3567300000000006E-2</v>
      </c>
      <c r="CO562">
        <v>7.0233199999999996E-2</v>
      </c>
      <c r="CP562">
        <v>4.70065E-2</v>
      </c>
      <c r="CQ562">
        <v>8.8025800000000001E-2</v>
      </c>
      <c r="CR562">
        <v>0.124057</v>
      </c>
      <c r="CS562">
        <v>6.2440500000000003E-2</v>
      </c>
      <c r="CT562">
        <v>7.1691900000000003E-2</v>
      </c>
      <c r="CU562">
        <v>4.7535099999999997E-2</v>
      </c>
      <c r="CV562">
        <v>1.06613E-2</v>
      </c>
      <c r="CW562">
        <v>2.0908900000000001E-2</v>
      </c>
      <c r="CX562">
        <v>2.8952100000000001E-2</v>
      </c>
      <c r="CY562">
        <v>2.05183E-2</v>
      </c>
      <c r="CZ562">
        <v>2.29018E-2</v>
      </c>
      <c r="DA562">
        <v>3.3758700000000003E-2</v>
      </c>
      <c r="DB562">
        <v>3.5905199999999998E-2</v>
      </c>
      <c r="DC562">
        <v>1.6563100000000001E-2</v>
      </c>
      <c r="DD562">
        <v>3.3864199999999997E-2</v>
      </c>
      <c r="DE562">
        <v>2.1607500000000002E-2</v>
      </c>
      <c r="DF562">
        <v>2.9155400000000001E-2</v>
      </c>
      <c r="DG562">
        <v>7.3207300000000003E-2</v>
      </c>
      <c r="DH562">
        <v>8.68144E-2</v>
      </c>
      <c r="DI562">
        <v>8.4060999999999997E-2</v>
      </c>
      <c r="DJ562">
        <v>0.1014964</v>
      </c>
      <c r="DK562">
        <v>9.5172099999999996E-2</v>
      </c>
      <c r="DL562">
        <v>0.1037418</v>
      </c>
      <c r="DM562">
        <v>7.9760899999999996E-2</v>
      </c>
      <c r="DN562">
        <v>5.5318399999999997E-2</v>
      </c>
      <c r="DO562">
        <v>9.7161700000000004E-2</v>
      </c>
      <c r="DP562">
        <v>0.13627929999999999</v>
      </c>
      <c r="DQ562">
        <v>7.1942599999999995E-2</v>
      </c>
      <c r="DR562">
        <v>7.8261700000000003E-2</v>
      </c>
      <c r="DS562">
        <v>5.3202699999999999E-2</v>
      </c>
      <c r="DT562">
        <v>1.59708E-2</v>
      </c>
      <c r="DU562">
        <v>2.6275699999999999E-2</v>
      </c>
      <c r="DV562">
        <v>3.7205700000000001E-2</v>
      </c>
      <c r="DW562">
        <v>2.85013E-2</v>
      </c>
      <c r="DX562">
        <v>3.0648100000000001E-2</v>
      </c>
      <c r="DY562">
        <v>4.1913699999999998E-2</v>
      </c>
      <c r="DZ562">
        <v>4.4294100000000003E-2</v>
      </c>
      <c r="EA562">
        <v>2.6359E-2</v>
      </c>
      <c r="EB562">
        <v>4.5017300000000003E-2</v>
      </c>
      <c r="EC562">
        <v>3.4711600000000002E-2</v>
      </c>
      <c r="ED562">
        <v>4.2789099999999997E-2</v>
      </c>
      <c r="EE562">
        <v>8.9024400000000004E-2</v>
      </c>
      <c r="EF562">
        <v>0.10125580000000001</v>
      </c>
      <c r="EG562">
        <v>9.7489900000000004E-2</v>
      </c>
      <c r="EH562">
        <v>0.1149773</v>
      </c>
      <c r="EI562">
        <v>0.10835350000000001</v>
      </c>
      <c r="EJ562">
        <v>0.1184322</v>
      </c>
      <c r="EK562">
        <v>9.3517500000000003E-2</v>
      </c>
      <c r="EL562">
        <v>6.7319400000000001E-2</v>
      </c>
      <c r="EM562">
        <v>0.1103524</v>
      </c>
      <c r="EN562">
        <v>0.15392639999999999</v>
      </c>
      <c r="EO562">
        <v>8.5662000000000002E-2</v>
      </c>
      <c r="EP562">
        <v>8.7747400000000003E-2</v>
      </c>
      <c r="EQ562">
        <v>6.13859E-2</v>
      </c>
      <c r="ER562">
        <v>2.3636999999999998E-2</v>
      </c>
      <c r="ES562">
        <v>3.4024499999999999E-2</v>
      </c>
      <c r="ET562">
        <v>47.919280000000001</v>
      </c>
      <c r="EU562">
        <v>47.127070000000003</v>
      </c>
      <c r="EV562">
        <v>46.40898</v>
      </c>
      <c r="EW562">
        <v>45.881529999999998</v>
      </c>
      <c r="EX562">
        <v>45.43262</v>
      </c>
      <c r="EY562">
        <v>45.10004</v>
      </c>
      <c r="EZ562">
        <v>45.018830000000001</v>
      </c>
      <c r="FA562">
        <v>45.35022</v>
      </c>
      <c r="FB562">
        <v>48.491840000000003</v>
      </c>
      <c r="FC562">
        <v>53.132429999999999</v>
      </c>
      <c r="FD562">
        <v>56.8431</v>
      </c>
      <c r="FE562">
        <v>59.73648</v>
      </c>
      <c r="FF562">
        <v>61.968960000000003</v>
      </c>
      <c r="FG562">
        <v>63.756160000000001</v>
      </c>
      <c r="FH562">
        <v>64.567019999999999</v>
      </c>
      <c r="FI562">
        <v>64.356539999999995</v>
      </c>
      <c r="FJ562">
        <v>62.394129999999997</v>
      </c>
      <c r="FK562">
        <v>58.972990000000003</v>
      </c>
      <c r="FL562">
        <v>56.292160000000003</v>
      </c>
      <c r="FM562">
        <v>54.3919</v>
      </c>
      <c r="FN562">
        <v>52.759250000000002</v>
      </c>
      <c r="FO562">
        <v>51.397109999999998</v>
      </c>
      <c r="FP562">
        <v>50.12359</v>
      </c>
      <c r="FQ562">
        <v>49.103940000000001</v>
      </c>
      <c r="FR562">
        <v>9.1923000000000005E-3</v>
      </c>
      <c r="FS562">
        <v>1.1354400000000001E-2</v>
      </c>
      <c r="FT562">
        <v>0</v>
      </c>
    </row>
    <row r="563" spans="1:176" x14ac:dyDescent="0.2">
      <c r="A563" t="s">
        <v>1</v>
      </c>
      <c r="B563" t="s">
        <v>1</v>
      </c>
      <c r="C563" t="s">
        <v>209</v>
      </c>
      <c r="D563" t="s">
        <v>241</v>
      </c>
      <c r="E563">
        <v>6963</v>
      </c>
      <c r="F563">
        <v>1.7129300000000001</v>
      </c>
      <c r="G563">
        <v>1.676612</v>
      </c>
      <c r="H563">
        <v>1.6555800000000001</v>
      </c>
      <c r="I563">
        <v>1.6711590000000001</v>
      </c>
      <c r="J563">
        <v>1.7061310000000001</v>
      </c>
      <c r="K563">
        <v>1.775623</v>
      </c>
      <c r="L563">
        <v>1.95224</v>
      </c>
      <c r="M563">
        <v>2.2610739999999998</v>
      </c>
      <c r="N563">
        <v>2.719211</v>
      </c>
      <c r="O563">
        <v>3.475536</v>
      </c>
      <c r="P563">
        <v>4.121346</v>
      </c>
      <c r="Q563">
        <v>4.2572380000000001</v>
      </c>
      <c r="R563">
        <v>4.3285869999999997</v>
      </c>
      <c r="S563">
        <v>4.3811429999999998</v>
      </c>
      <c r="T563">
        <v>4.3724699999999999</v>
      </c>
      <c r="U563">
        <v>4.3647879999999999</v>
      </c>
      <c r="V563">
        <v>4.2359260000000001</v>
      </c>
      <c r="W563">
        <v>4.0146090000000001</v>
      </c>
      <c r="X563">
        <v>3.6978070000000001</v>
      </c>
      <c r="Y563">
        <v>3.2359239999999998</v>
      </c>
      <c r="Z563">
        <v>2.856303</v>
      </c>
      <c r="AA563">
        <v>2.3902459999999999</v>
      </c>
      <c r="AB563">
        <v>1.974736</v>
      </c>
      <c r="AC563">
        <v>1.8073319999999999</v>
      </c>
      <c r="AD563">
        <v>8.5565999999999993E-3</v>
      </c>
      <c r="AE563">
        <v>4.64E-4</v>
      </c>
      <c r="AF563">
        <v>3.2152999999999999E-3</v>
      </c>
      <c r="AG563">
        <v>1.238E-2</v>
      </c>
      <c r="AH563">
        <v>1.3284000000000001E-2</v>
      </c>
      <c r="AI563">
        <v>-9.5971000000000008E-3</v>
      </c>
      <c r="AJ563">
        <v>2.6329999999999999E-3</v>
      </c>
      <c r="AK563">
        <v>-1.04355E-2</v>
      </c>
      <c r="AL563">
        <v>-3.9167000000000004E-3</v>
      </c>
      <c r="AM563">
        <v>3.9279799999999997E-2</v>
      </c>
      <c r="AN563">
        <v>5.6385499999999998E-2</v>
      </c>
      <c r="AO563">
        <v>5.2862899999999997E-2</v>
      </c>
      <c r="AP563">
        <v>7.0784799999999995E-2</v>
      </c>
      <c r="AQ563">
        <v>6.64825E-2</v>
      </c>
      <c r="AR563">
        <v>7.0623400000000003E-2</v>
      </c>
      <c r="AS563">
        <v>4.9710200000000003E-2</v>
      </c>
      <c r="AT563">
        <v>2.8167000000000001E-2</v>
      </c>
      <c r="AU563">
        <v>6.70819E-2</v>
      </c>
      <c r="AV563">
        <v>9.4490099999999994E-2</v>
      </c>
      <c r="AW563">
        <v>3.9018299999999999E-2</v>
      </c>
      <c r="AX563">
        <v>5.4655299999999997E-2</v>
      </c>
      <c r="AY563">
        <v>3.3593199999999997E-2</v>
      </c>
      <c r="AZ563">
        <v>-3.0969999999999999E-3</v>
      </c>
      <c r="BA563">
        <v>6.8703999999999996E-3</v>
      </c>
      <c r="BB563">
        <v>1.68103E-2</v>
      </c>
      <c r="BC563">
        <v>8.4469999999999996E-3</v>
      </c>
      <c r="BD563">
        <v>1.09617E-2</v>
      </c>
      <c r="BE563">
        <v>2.0535000000000001E-2</v>
      </c>
      <c r="BF563">
        <v>2.1672899999999998E-2</v>
      </c>
      <c r="BG563">
        <v>1.9890000000000001E-4</v>
      </c>
      <c r="BH563">
        <v>1.3786100000000001E-2</v>
      </c>
      <c r="BI563">
        <v>2.6684999999999999E-3</v>
      </c>
      <c r="BJ563">
        <v>9.7169999999999999E-3</v>
      </c>
      <c r="BK563">
        <v>5.5097E-2</v>
      </c>
      <c r="BL563">
        <v>7.0826899999999998E-2</v>
      </c>
      <c r="BM563">
        <v>6.6291799999999998E-2</v>
      </c>
      <c r="BN563">
        <v>8.4265599999999996E-2</v>
      </c>
      <c r="BO563">
        <v>7.9663999999999999E-2</v>
      </c>
      <c r="BP563">
        <v>8.5313799999999995E-2</v>
      </c>
      <c r="BQ563">
        <v>6.3466700000000001E-2</v>
      </c>
      <c r="BR563">
        <v>4.0168000000000002E-2</v>
      </c>
      <c r="BS563">
        <v>8.02726E-2</v>
      </c>
      <c r="BT563">
        <v>0.11213720000000001</v>
      </c>
      <c r="BU563">
        <v>5.2737699999999998E-2</v>
      </c>
      <c r="BV563">
        <v>6.4141000000000004E-2</v>
      </c>
      <c r="BW563">
        <v>4.1776399999999998E-2</v>
      </c>
      <c r="BX563">
        <v>4.5691999999999998E-3</v>
      </c>
      <c r="BY563">
        <v>1.4619200000000001E-2</v>
      </c>
      <c r="BZ563">
        <v>2.25267E-2</v>
      </c>
      <c r="CA563">
        <v>1.3975899999999999E-2</v>
      </c>
      <c r="CB563">
        <v>1.6326799999999999E-2</v>
      </c>
      <c r="CC563">
        <v>2.6183100000000001E-2</v>
      </c>
      <c r="CD563">
        <v>2.7483E-2</v>
      </c>
      <c r="CE563">
        <v>6.9835000000000001E-3</v>
      </c>
      <c r="CF563">
        <v>2.1510700000000001E-2</v>
      </c>
      <c r="CG563">
        <v>1.17444E-2</v>
      </c>
      <c r="CH563">
        <v>1.9159700000000002E-2</v>
      </c>
      <c r="CI563">
        <v>6.6051899999999997E-2</v>
      </c>
      <c r="CJ563">
        <v>8.0828899999999995E-2</v>
      </c>
      <c r="CK563">
        <v>7.5592699999999999E-2</v>
      </c>
      <c r="CL563">
        <v>9.3602400000000002E-2</v>
      </c>
      <c r="CM563">
        <v>8.8793399999999995E-2</v>
      </c>
      <c r="CN563">
        <v>9.5488400000000001E-2</v>
      </c>
      <c r="CO563">
        <v>7.2994400000000001E-2</v>
      </c>
      <c r="CP563">
        <v>4.8479899999999999E-2</v>
      </c>
      <c r="CQ563">
        <v>8.9408500000000002E-2</v>
      </c>
      <c r="CR563">
        <v>0.1243595</v>
      </c>
      <c r="CS563">
        <v>6.2239799999999998E-2</v>
      </c>
      <c r="CT563">
        <v>7.0710800000000004E-2</v>
      </c>
      <c r="CU563">
        <v>4.7444E-2</v>
      </c>
      <c r="CV563">
        <v>9.8787000000000007E-3</v>
      </c>
      <c r="CW563">
        <v>1.9986E-2</v>
      </c>
      <c r="CX563">
        <v>2.82431E-2</v>
      </c>
      <c r="CY563">
        <v>1.9504899999999999E-2</v>
      </c>
      <c r="CZ563">
        <v>2.16919E-2</v>
      </c>
      <c r="DA563">
        <v>3.18313E-2</v>
      </c>
      <c r="DB563">
        <v>3.3293200000000002E-2</v>
      </c>
      <c r="DC563">
        <v>1.37682E-2</v>
      </c>
      <c r="DD563">
        <v>2.9235199999999999E-2</v>
      </c>
      <c r="DE563">
        <v>2.08203E-2</v>
      </c>
      <c r="DF563">
        <v>2.86024E-2</v>
      </c>
      <c r="DG563">
        <v>7.70068E-2</v>
      </c>
      <c r="DH563">
        <v>9.0830999999999995E-2</v>
      </c>
      <c r="DI563">
        <v>8.4893499999999997E-2</v>
      </c>
      <c r="DJ563">
        <v>0.10293919999999999</v>
      </c>
      <c r="DK563">
        <v>9.7922800000000004E-2</v>
      </c>
      <c r="DL563">
        <v>0.1056629</v>
      </c>
      <c r="DM563">
        <v>8.2522100000000001E-2</v>
      </c>
      <c r="DN563">
        <v>5.6791800000000003E-2</v>
      </c>
      <c r="DO563">
        <v>9.8544300000000001E-2</v>
      </c>
      <c r="DP563">
        <v>0.1365818</v>
      </c>
      <c r="DQ563">
        <v>7.1741799999999994E-2</v>
      </c>
      <c r="DR563">
        <v>7.7280600000000005E-2</v>
      </c>
      <c r="DS563">
        <v>5.3111699999999998E-2</v>
      </c>
      <c r="DT563">
        <v>1.51883E-2</v>
      </c>
      <c r="DU563">
        <v>2.5352800000000002E-2</v>
      </c>
      <c r="DV563">
        <v>3.6496800000000003E-2</v>
      </c>
      <c r="DW563">
        <v>2.74878E-2</v>
      </c>
      <c r="DX563">
        <v>2.9438200000000001E-2</v>
      </c>
      <c r="DY563">
        <v>3.9986300000000002E-2</v>
      </c>
      <c r="DZ563">
        <v>4.16821E-2</v>
      </c>
      <c r="EA563">
        <v>2.35642E-2</v>
      </c>
      <c r="EB563">
        <v>4.0388300000000002E-2</v>
      </c>
      <c r="EC563">
        <v>3.3924299999999998E-2</v>
      </c>
      <c r="ED563">
        <v>4.2236200000000002E-2</v>
      </c>
      <c r="EE563">
        <v>9.2823900000000001E-2</v>
      </c>
      <c r="EF563">
        <v>0.1052723</v>
      </c>
      <c r="EG563">
        <v>9.8322400000000004E-2</v>
      </c>
      <c r="EH563">
        <v>0.1164201</v>
      </c>
      <c r="EI563">
        <v>0.1111043</v>
      </c>
      <c r="EJ563">
        <v>0.1203533</v>
      </c>
      <c r="EK563">
        <v>9.6278699999999995E-2</v>
      </c>
      <c r="EL563">
        <v>6.8792800000000001E-2</v>
      </c>
      <c r="EM563">
        <v>0.111735</v>
      </c>
      <c r="EN563">
        <v>0.1542289</v>
      </c>
      <c r="EO563">
        <v>8.5461300000000004E-2</v>
      </c>
      <c r="EP563">
        <v>8.6766300000000005E-2</v>
      </c>
      <c r="EQ563">
        <v>6.1294899999999999E-2</v>
      </c>
      <c r="ER563">
        <v>2.28544E-2</v>
      </c>
      <c r="ES563">
        <v>3.3101600000000002E-2</v>
      </c>
      <c r="ET563">
        <v>44.731819999999999</v>
      </c>
      <c r="EU563">
        <v>43.376739999999998</v>
      </c>
      <c r="EV563">
        <v>42.300319999999999</v>
      </c>
      <c r="EW563">
        <v>41.700029999999998</v>
      </c>
      <c r="EX563">
        <v>41.101790000000001</v>
      </c>
      <c r="EY563">
        <v>40.952509999999997</v>
      </c>
      <c r="EZ563">
        <v>40.4724</v>
      </c>
      <c r="FA563">
        <v>41.089410000000001</v>
      </c>
      <c r="FB563">
        <v>45.64105</v>
      </c>
      <c r="FC563">
        <v>52.050820000000002</v>
      </c>
      <c r="FD563">
        <v>56.671970000000002</v>
      </c>
      <c r="FE563">
        <v>60.693869999999997</v>
      </c>
      <c r="FF563">
        <v>62.854199999999999</v>
      </c>
      <c r="FG563">
        <v>65.126469999999998</v>
      </c>
      <c r="FH563">
        <v>66.037300000000002</v>
      </c>
      <c r="FI563">
        <v>66.349639999999994</v>
      </c>
      <c r="FJ563">
        <v>63.87039</v>
      </c>
      <c r="FK563">
        <v>58.651589999999999</v>
      </c>
      <c r="FL563">
        <v>55.257840000000002</v>
      </c>
      <c r="FM563">
        <v>52.493459999999999</v>
      </c>
      <c r="FN563">
        <v>50.424120000000002</v>
      </c>
      <c r="FO563">
        <v>48.3932</v>
      </c>
      <c r="FP563">
        <v>46.738990000000001</v>
      </c>
      <c r="FQ563">
        <v>45.540379999999999</v>
      </c>
      <c r="FR563">
        <v>9.1923000000000005E-3</v>
      </c>
      <c r="FS563">
        <v>1.1354400000000001E-2</v>
      </c>
      <c r="FT563">
        <v>0</v>
      </c>
    </row>
    <row r="564" spans="1:176" x14ac:dyDescent="0.2">
      <c r="A564" t="s">
        <v>1</v>
      </c>
      <c r="B564" t="s">
        <v>1</v>
      </c>
      <c r="C564" t="s">
        <v>209</v>
      </c>
      <c r="D564" t="s">
        <v>231</v>
      </c>
      <c r="E564">
        <v>6963</v>
      </c>
      <c r="F564">
        <v>2.0324</v>
      </c>
      <c r="G564">
        <v>1.96092</v>
      </c>
      <c r="H564">
        <v>1.893248</v>
      </c>
      <c r="I564">
        <v>1.878552</v>
      </c>
      <c r="J564">
        <v>1.923559</v>
      </c>
      <c r="K564">
        <v>2.0106660000000001</v>
      </c>
      <c r="L564">
        <v>2.1451910000000001</v>
      </c>
      <c r="M564">
        <v>2.5091000000000001</v>
      </c>
      <c r="N564">
        <v>3.1797040000000001</v>
      </c>
      <c r="O564">
        <v>4.1068020000000001</v>
      </c>
      <c r="P564">
        <v>5.035666</v>
      </c>
      <c r="Q564">
        <v>5.442958</v>
      </c>
      <c r="R564">
        <v>5.6642739999999998</v>
      </c>
      <c r="S564">
        <v>5.8349570000000002</v>
      </c>
      <c r="T564">
        <v>5.9548490000000003</v>
      </c>
      <c r="U564">
        <v>6.0094669999999999</v>
      </c>
      <c r="V564">
        <v>5.9263070000000004</v>
      </c>
      <c r="W564">
        <v>5.4366490000000001</v>
      </c>
      <c r="X564">
        <v>4.7412590000000003</v>
      </c>
      <c r="Y564">
        <v>4.1276440000000001</v>
      </c>
      <c r="Z564">
        <v>3.663427</v>
      </c>
      <c r="AA564">
        <v>3.0406559999999998</v>
      </c>
      <c r="AB564">
        <v>2.4615399999999998</v>
      </c>
      <c r="AC564">
        <v>2.170598</v>
      </c>
      <c r="AD564">
        <v>-4.7325199999999998E-2</v>
      </c>
      <c r="AE564">
        <v>-5.4544500000000003E-2</v>
      </c>
      <c r="AF564">
        <v>-7.8069399999999997E-2</v>
      </c>
      <c r="AG564">
        <v>-7.31604E-2</v>
      </c>
      <c r="AH564">
        <v>-4.9159899999999999E-2</v>
      </c>
      <c r="AI564">
        <v>-4.0814799999999998E-2</v>
      </c>
      <c r="AJ564">
        <v>-4.7876999999999998E-3</v>
      </c>
      <c r="AK564">
        <v>-3.4195700000000002E-2</v>
      </c>
      <c r="AL564">
        <v>-2.5691100000000001E-2</v>
      </c>
      <c r="AM564">
        <v>1.6503500000000001E-2</v>
      </c>
      <c r="AN564">
        <v>2.4721300000000002E-2</v>
      </c>
      <c r="AO564">
        <v>3.4487400000000001E-2</v>
      </c>
      <c r="AP564">
        <v>3.3711699999999997E-2</v>
      </c>
      <c r="AQ564">
        <v>2.62592E-2</v>
      </c>
      <c r="AR564">
        <v>8.5179000000000001E-3</v>
      </c>
      <c r="AS564">
        <v>1.6564700000000002E-2</v>
      </c>
      <c r="AT564">
        <v>1.5925000000000002E-2</v>
      </c>
      <c r="AU564">
        <v>3.89667E-2</v>
      </c>
      <c r="AV564">
        <v>1.5296499999999999E-2</v>
      </c>
      <c r="AW564">
        <v>-2.2919700000000001E-2</v>
      </c>
      <c r="AX564">
        <v>3.4326000000000001E-3</v>
      </c>
      <c r="AY564">
        <v>-5.1436700000000002E-2</v>
      </c>
      <c r="AZ564">
        <v>-4.9748599999999997E-2</v>
      </c>
      <c r="BA564">
        <v>-4.2878699999999999E-2</v>
      </c>
      <c r="BB564">
        <v>-3.0268E-2</v>
      </c>
      <c r="BC564">
        <v>-3.8611899999999998E-2</v>
      </c>
      <c r="BD564">
        <v>-6.2803100000000001E-2</v>
      </c>
      <c r="BE564">
        <v>-5.9297200000000001E-2</v>
      </c>
      <c r="BF564">
        <v>-3.4923500000000003E-2</v>
      </c>
      <c r="BG564">
        <v>-2.5602699999999999E-2</v>
      </c>
      <c r="BH564">
        <v>1.23743E-2</v>
      </c>
      <c r="BI564">
        <v>-1.79741E-2</v>
      </c>
      <c r="BJ564">
        <v>-5.1339999999999997E-3</v>
      </c>
      <c r="BK564">
        <v>3.7406200000000001E-2</v>
      </c>
      <c r="BL564">
        <v>4.7233299999999999E-2</v>
      </c>
      <c r="BM564">
        <v>5.7750900000000001E-2</v>
      </c>
      <c r="BN564">
        <v>5.6713899999999998E-2</v>
      </c>
      <c r="BO564">
        <v>4.9452900000000001E-2</v>
      </c>
      <c r="BP564">
        <v>3.3212800000000001E-2</v>
      </c>
      <c r="BQ564">
        <v>3.93335E-2</v>
      </c>
      <c r="BR564">
        <v>3.9393200000000003E-2</v>
      </c>
      <c r="BS564">
        <v>5.7842999999999999E-2</v>
      </c>
      <c r="BT564">
        <v>3.5712899999999999E-2</v>
      </c>
      <c r="BU564">
        <v>-3.7090999999999999E-3</v>
      </c>
      <c r="BV564">
        <v>2.2741899999999999E-2</v>
      </c>
      <c r="BW564">
        <v>-3.2886499999999999E-2</v>
      </c>
      <c r="BX564">
        <v>-3.3511899999999997E-2</v>
      </c>
      <c r="BY564">
        <v>-2.7505100000000001E-2</v>
      </c>
      <c r="BZ564">
        <v>-1.84542E-2</v>
      </c>
      <c r="CA564">
        <v>-2.7576900000000001E-2</v>
      </c>
      <c r="CB564">
        <v>-5.2229600000000001E-2</v>
      </c>
      <c r="CC564">
        <v>-4.9695599999999999E-2</v>
      </c>
      <c r="CD564">
        <v>-2.50634E-2</v>
      </c>
      <c r="CE564">
        <v>-1.50668E-2</v>
      </c>
      <c r="CF564">
        <v>2.42606E-2</v>
      </c>
      <c r="CG564">
        <v>-6.7390000000000002E-3</v>
      </c>
      <c r="CH564">
        <v>9.1038999999999998E-3</v>
      </c>
      <c r="CI564">
        <v>5.1883400000000003E-2</v>
      </c>
      <c r="CJ564">
        <v>6.2825199999999998E-2</v>
      </c>
      <c r="CK564">
        <v>7.3863100000000001E-2</v>
      </c>
      <c r="CL564">
        <v>7.2645100000000004E-2</v>
      </c>
      <c r="CM564">
        <v>6.5516699999999997E-2</v>
      </c>
      <c r="CN564">
        <v>5.03165E-2</v>
      </c>
      <c r="CO564">
        <v>5.5103199999999998E-2</v>
      </c>
      <c r="CP564">
        <v>5.5647200000000001E-2</v>
      </c>
      <c r="CQ564">
        <v>7.0916699999999999E-2</v>
      </c>
      <c r="CR564">
        <v>4.9853099999999997E-2</v>
      </c>
      <c r="CS564">
        <v>9.5960999999999998E-3</v>
      </c>
      <c r="CT564">
        <v>3.6115500000000002E-2</v>
      </c>
      <c r="CU564">
        <v>-2.00386E-2</v>
      </c>
      <c r="CV564">
        <v>-2.2266399999999999E-2</v>
      </c>
      <c r="CW564">
        <v>-1.6857400000000002E-2</v>
      </c>
      <c r="CX564">
        <v>-6.6404000000000003E-3</v>
      </c>
      <c r="CY564">
        <v>-1.6542000000000001E-2</v>
      </c>
      <c r="CZ564">
        <v>-4.1656199999999997E-2</v>
      </c>
      <c r="DA564">
        <v>-4.0093999999999998E-2</v>
      </c>
      <c r="DB564">
        <v>-1.5203299999999999E-2</v>
      </c>
      <c r="DC564">
        <v>-4.5309E-3</v>
      </c>
      <c r="DD564">
        <v>3.6146900000000003E-2</v>
      </c>
      <c r="DE564">
        <v>4.496E-3</v>
      </c>
      <c r="DF564">
        <v>2.33417E-2</v>
      </c>
      <c r="DG564">
        <v>6.6360500000000003E-2</v>
      </c>
      <c r="DH564">
        <v>7.8417000000000001E-2</v>
      </c>
      <c r="DI564">
        <v>8.9975299999999994E-2</v>
      </c>
      <c r="DJ564">
        <v>8.8576299999999997E-2</v>
      </c>
      <c r="DK564">
        <v>8.15805E-2</v>
      </c>
      <c r="DL564">
        <v>6.7420099999999997E-2</v>
      </c>
      <c r="DM564">
        <v>7.08728E-2</v>
      </c>
      <c r="DN564">
        <v>7.1901199999999998E-2</v>
      </c>
      <c r="DO564">
        <v>8.3990300000000004E-2</v>
      </c>
      <c r="DP564">
        <v>6.3993400000000006E-2</v>
      </c>
      <c r="DQ564">
        <v>2.2901399999999999E-2</v>
      </c>
      <c r="DR564">
        <v>4.9489100000000001E-2</v>
      </c>
      <c r="DS564">
        <v>-7.1907999999999998E-3</v>
      </c>
      <c r="DT564">
        <v>-1.10209E-2</v>
      </c>
      <c r="DU564">
        <v>-6.2097000000000003E-3</v>
      </c>
      <c r="DV564">
        <v>1.04168E-2</v>
      </c>
      <c r="DW564">
        <v>-6.0930000000000001E-4</v>
      </c>
      <c r="DX564">
        <v>-2.6389800000000001E-2</v>
      </c>
      <c r="DY564">
        <v>-2.6230799999999999E-2</v>
      </c>
      <c r="DZ564">
        <v>-9.6699999999999998E-4</v>
      </c>
      <c r="EA564">
        <v>1.0681299999999999E-2</v>
      </c>
      <c r="EB564">
        <v>5.3308899999999999E-2</v>
      </c>
      <c r="EC564">
        <v>2.0717599999999999E-2</v>
      </c>
      <c r="ED564">
        <v>4.3898899999999998E-2</v>
      </c>
      <c r="EE564">
        <v>8.7263199999999999E-2</v>
      </c>
      <c r="EF564">
        <v>0.10092909999999999</v>
      </c>
      <c r="EG564">
        <v>0.1132388</v>
      </c>
      <c r="EH564">
        <v>0.1115785</v>
      </c>
      <c r="EI564">
        <v>0.1047741</v>
      </c>
      <c r="EJ564">
        <v>9.2115100000000005E-2</v>
      </c>
      <c r="EK564">
        <v>9.3641699999999994E-2</v>
      </c>
      <c r="EL564">
        <v>9.5369499999999996E-2</v>
      </c>
      <c r="EM564">
        <v>0.1028666</v>
      </c>
      <c r="EN564">
        <v>8.4409700000000004E-2</v>
      </c>
      <c r="EO564">
        <v>4.2111999999999997E-2</v>
      </c>
      <c r="EP564">
        <v>6.8798399999999996E-2</v>
      </c>
      <c r="EQ564">
        <v>1.13595E-2</v>
      </c>
      <c r="ER564">
        <v>5.2157999999999996E-3</v>
      </c>
      <c r="ES564">
        <v>9.1637999999999997E-3</v>
      </c>
      <c r="ET564">
        <v>65.938190000000006</v>
      </c>
      <c r="EU564">
        <v>65.101349999999996</v>
      </c>
      <c r="EV564">
        <v>64.421520000000001</v>
      </c>
      <c r="EW564">
        <v>63.786580000000001</v>
      </c>
      <c r="EX564">
        <v>63.244660000000003</v>
      </c>
      <c r="EY564">
        <v>62.855150000000002</v>
      </c>
      <c r="EZ564">
        <v>62.637329999999999</v>
      </c>
      <c r="FA564">
        <v>64.0518</v>
      </c>
      <c r="FB564">
        <v>66.231759999999994</v>
      </c>
      <c r="FC564">
        <v>68.945139999999995</v>
      </c>
      <c r="FD564">
        <v>71.731859999999998</v>
      </c>
      <c r="FE564">
        <v>74.435329999999993</v>
      </c>
      <c r="FF564">
        <v>76.825640000000007</v>
      </c>
      <c r="FG564">
        <v>78.531199999999998</v>
      </c>
      <c r="FH564">
        <v>79.406710000000004</v>
      </c>
      <c r="FI564">
        <v>79.612639999999999</v>
      </c>
      <c r="FJ564">
        <v>79.233509999999995</v>
      </c>
      <c r="FK564">
        <v>78.313389999999998</v>
      </c>
      <c r="FL564">
        <v>76.577479999999994</v>
      </c>
      <c r="FM564">
        <v>74.154169999999993</v>
      </c>
      <c r="FN564">
        <v>71.444670000000002</v>
      </c>
      <c r="FO564">
        <v>69.298649999999995</v>
      </c>
      <c r="FP564">
        <v>67.872839999999997</v>
      </c>
      <c r="FQ564">
        <v>66.770290000000003</v>
      </c>
      <c r="FR564">
        <v>1.48317E-2</v>
      </c>
      <c r="FS564">
        <v>1.7914599999999999E-2</v>
      </c>
      <c r="FT564">
        <v>2.39271E-2</v>
      </c>
    </row>
    <row r="565" spans="1:176" x14ac:dyDescent="0.2">
      <c r="A565" t="s">
        <v>1</v>
      </c>
      <c r="B565" t="s">
        <v>1</v>
      </c>
      <c r="C565" t="s">
        <v>209</v>
      </c>
      <c r="D565" t="s">
        <v>242</v>
      </c>
      <c r="E565">
        <v>6963</v>
      </c>
      <c r="F565">
        <v>2.1054680000000001</v>
      </c>
      <c r="G565">
        <v>2.0317379999999998</v>
      </c>
      <c r="H565">
        <v>1.975436</v>
      </c>
      <c r="I565">
        <v>1.9560709999999999</v>
      </c>
      <c r="J565">
        <v>2.0003709999999999</v>
      </c>
      <c r="K565">
        <v>2.0857779999999999</v>
      </c>
      <c r="L565">
        <v>2.2316099999999999</v>
      </c>
      <c r="M565">
        <v>2.5738509999999999</v>
      </c>
      <c r="N565">
        <v>3.2987799999999998</v>
      </c>
      <c r="O565">
        <v>4.2480869999999999</v>
      </c>
      <c r="P565">
        <v>5.2330220000000001</v>
      </c>
      <c r="Q565">
        <v>5.6647030000000003</v>
      </c>
      <c r="R565">
        <v>5.8597599999999996</v>
      </c>
      <c r="S565">
        <v>6.0147320000000004</v>
      </c>
      <c r="T565">
        <v>6.1843269999999997</v>
      </c>
      <c r="U565">
        <v>6.2628149999999998</v>
      </c>
      <c r="V565">
        <v>6.1163879999999997</v>
      </c>
      <c r="W565">
        <v>5.6364400000000003</v>
      </c>
      <c r="X565">
        <v>4.8975840000000002</v>
      </c>
      <c r="Y565">
        <v>4.2839669999999996</v>
      </c>
      <c r="Z565">
        <v>3.816198</v>
      </c>
      <c r="AA565">
        <v>3.1856429999999998</v>
      </c>
      <c r="AB565">
        <v>2.5460020000000001</v>
      </c>
      <c r="AC565">
        <v>2.2378830000000001</v>
      </c>
      <c r="AD565">
        <v>-4.5362800000000002E-2</v>
      </c>
      <c r="AE565">
        <v>-5.22117E-2</v>
      </c>
      <c r="AF565">
        <v>-7.7485499999999999E-2</v>
      </c>
      <c r="AG565">
        <v>-7.1276699999999998E-2</v>
      </c>
      <c r="AH565">
        <v>-4.2795100000000003E-2</v>
      </c>
      <c r="AI565">
        <v>-4.3478599999999999E-2</v>
      </c>
      <c r="AJ565">
        <v>-1.3027800000000001E-2</v>
      </c>
      <c r="AK565">
        <v>-3.71236E-2</v>
      </c>
      <c r="AL565">
        <v>-3.4994200000000003E-2</v>
      </c>
      <c r="AM565">
        <v>7.6595999999999999E-3</v>
      </c>
      <c r="AN565">
        <v>1.7376699999999998E-2</v>
      </c>
      <c r="AO565">
        <v>1.8867200000000001E-2</v>
      </c>
      <c r="AP565">
        <v>2.4705000000000001E-2</v>
      </c>
      <c r="AQ565">
        <v>1.44406E-2</v>
      </c>
      <c r="AR565">
        <v>-7.8702000000000008E-3</v>
      </c>
      <c r="AS565">
        <v>5.2483E-3</v>
      </c>
      <c r="AT565">
        <v>6.8766000000000001E-3</v>
      </c>
      <c r="AU565">
        <v>3.5463599999999998E-2</v>
      </c>
      <c r="AV565">
        <v>9.7023999999999999E-3</v>
      </c>
      <c r="AW565">
        <v>-3.5417999999999998E-2</v>
      </c>
      <c r="AX565">
        <v>-2.8371999999999998E-3</v>
      </c>
      <c r="AY565">
        <v>-4.8019100000000002E-2</v>
      </c>
      <c r="AZ565">
        <v>-4.4605800000000001E-2</v>
      </c>
      <c r="BA565">
        <v>-3.9019600000000002E-2</v>
      </c>
      <c r="BB565">
        <v>-2.83056E-2</v>
      </c>
      <c r="BC565">
        <v>-3.6278999999999999E-2</v>
      </c>
      <c r="BD565">
        <v>-6.2219200000000002E-2</v>
      </c>
      <c r="BE565">
        <v>-5.7413499999999999E-2</v>
      </c>
      <c r="BF565">
        <v>-2.8558699999999999E-2</v>
      </c>
      <c r="BG565">
        <v>-2.82665E-2</v>
      </c>
      <c r="BH565">
        <v>4.1342000000000002E-3</v>
      </c>
      <c r="BI565">
        <v>-2.0902E-2</v>
      </c>
      <c r="BJ565">
        <v>-1.4437E-2</v>
      </c>
      <c r="BK565">
        <v>2.8562299999999999E-2</v>
      </c>
      <c r="BL565">
        <v>3.9888800000000002E-2</v>
      </c>
      <c r="BM565">
        <v>4.21307E-2</v>
      </c>
      <c r="BN565">
        <v>4.7707100000000002E-2</v>
      </c>
      <c r="BO565">
        <v>3.76342E-2</v>
      </c>
      <c r="BP565">
        <v>1.6824700000000001E-2</v>
      </c>
      <c r="BQ565">
        <v>2.8017199999999999E-2</v>
      </c>
      <c r="BR565">
        <v>3.0344800000000002E-2</v>
      </c>
      <c r="BS565">
        <v>5.4339999999999999E-2</v>
      </c>
      <c r="BT565">
        <v>3.0118700000000002E-2</v>
      </c>
      <c r="BU565">
        <v>-1.62074E-2</v>
      </c>
      <c r="BV565">
        <v>1.64721E-2</v>
      </c>
      <c r="BW565">
        <v>-2.94688E-2</v>
      </c>
      <c r="BX565">
        <v>-2.8369100000000001E-2</v>
      </c>
      <c r="BY565">
        <v>-2.3646E-2</v>
      </c>
      <c r="BZ565">
        <v>-1.6491800000000001E-2</v>
      </c>
      <c r="CA565">
        <v>-2.5244099999999998E-2</v>
      </c>
      <c r="CB565">
        <v>-5.1645700000000003E-2</v>
      </c>
      <c r="CC565">
        <v>-4.7811899999999997E-2</v>
      </c>
      <c r="CD565">
        <v>-1.8698599999999999E-2</v>
      </c>
      <c r="CE565">
        <v>-1.7730599999999999E-2</v>
      </c>
      <c r="CF565">
        <v>1.60205E-2</v>
      </c>
      <c r="CG565">
        <v>-9.6670000000000002E-3</v>
      </c>
      <c r="CH565">
        <v>-1.9909999999999999E-4</v>
      </c>
      <c r="CI565">
        <v>4.3039500000000001E-2</v>
      </c>
      <c r="CJ565">
        <v>5.5480599999999998E-2</v>
      </c>
      <c r="CK565">
        <v>5.82429E-2</v>
      </c>
      <c r="CL565">
        <v>6.3638399999999998E-2</v>
      </c>
      <c r="CM565">
        <v>5.3698099999999999E-2</v>
      </c>
      <c r="CN565">
        <v>3.3928399999999997E-2</v>
      </c>
      <c r="CO565">
        <v>4.3786800000000001E-2</v>
      </c>
      <c r="CP565">
        <v>4.6598800000000003E-2</v>
      </c>
      <c r="CQ565">
        <v>6.7413600000000004E-2</v>
      </c>
      <c r="CR565">
        <v>4.4259E-2</v>
      </c>
      <c r="CS565">
        <v>-2.9022000000000002E-3</v>
      </c>
      <c r="CT565">
        <v>2.9845699999999999E-2</v>
      </c>
      <c r="CU565">
        <v>-1.6621E-2</v>
      </c>
      <c r="CV565">
        <v>-1.7123599999999999E-2</v>
      </c>
      <c r="CW565">
        <v>-1.29984E-2</v>
      </c>
      <c r="CX565">
        <v>-4.6781000000000001E-3</v>
      </c>
      <c r="CY565">
        <v>-1.42092E-2</v>
      </c>
      <c r="CZ565">
        <v>-4.1072299999999999E-2</v>
      </c>
      <c r="DA565">
        <v>-3.8210300000000003E-2</v>
      </c>
      <c r="DB565">
        <v>-8.8384999999999991E-3</v>
      </c>
      <c r="DC565">
        <v>-7.1947000000000001E-3</v>
      </c>
      <c r="DD565">
        <v>2.7906899999999998E-2</v>
      </c>
      <c r="DE565">
        <v>1.5681E-3</v>
      </c>
      <c r="DF565">
        <v>1.4038699999999999E-2</v>
      </c>
      <c r="DG565">
        <v>5.7516600000000001E-2</v>
      </c>
      <c r="DH565">
        <v>7.1072399999999994E-2</v>
      </c>
      <c r="DI565">
        <v>7.4355099999999993E-2</v>
      </c>
      <c r="DJ565">
        <v>7.9569600000000004E-2</v>
      </c>
      <c r="DK565">
        <v>6.9761900000000002E-2</v>
      </c>
      <c r="DL565">
        <v>5.1032000000000001E-2</v>
      </c>
      <c r="DM565">
        <v>5.9556499999999998E-2</v>
      </c>
      <c r="DN565">
        <v>6.28528E-2</v>
      </c>
      <c r="DO565">
        <v>8.0487299999999998E-2</v>
      </c>
      <c r="DP565">
        <v>5.8399199999999998E-2</v>
      </c>
      <c r="DQ565">
        <v>1.0403000000000001E-2</v>
      </c>
      <c r="DR565">
        <v>4.3219199999999999E-2</v>
      </c>
      <c r="DS565">
        <v>-3.7732E-3</v>
      </c>
      <c r="DT565">
        <v>-5.8780999999999998E-3</v>
      </c>
      <c r="DU565">
        <v>-2.3506999999999998E-3</v>
      </c>
      <c r="DV565">
        <v>1.2379100000000001E-2</v>
      </c>
      <c r="DW565">
        <v>1.7235E-3</v>
      </c>
      <c r="DX565">
        <v>-2.58059E-2</v>
      </c>
      <c r="DY565">
        <v>-2.4347000000000001E-2</v>
      </c>
      <c r="DZ565">
        <v>5.3978000000000003E-3</v>
      </c>
      <c r="EA565">
        <v>8.0175000000000003E-3</v>
      </c>
      <c r="EB565">
        <v>4.5068799999999999E-2</v>
      </c>
      <c r="EC565">
        <v>1.7789699999999999E-2</v>
      </c>
      <c r="ED565">
        <v>3.4595899999999999E-2</v>
      </c>
      <c r="EE565">
        <v>7.8419299999999997E-2</v>
      </c>
      <c r="EF565">
        <v>9.3584500000000001E-2</v>
      </c>
      <c r="EG565">
        <v>9.76186E-2</v>
      </c>
      <c r="EH565">
        <v>0.1025718</v>
      </c>
      <c r="EI565">
        <v>9.2955499999999996E-2</v>
      </c>
      <c r="EJ565">
        <v>7.5727000000000003E-2</v>
      </c>
      <c r="EK565">
        <v>8.2325400000000007E-2</v>
      </c>
      <c r="EL565">
        <v>8.6320999999999995E-2</v>
      </c>
      <c r="EM565">
        <v>9.9363599999999996E-2</v>
      </c>
      <c r="EN565">
        <v>7.88156E-2</v>
      </c>
      <c r="EO565">
        <v>2.96136E-2</v>
      </c>
      <c r="EP565">
        <v>6.2528600000000004E-2</v>
      </c>
      <c r="EQ565">
        <v>1.47771E-2</v>
      </c>
      <c r="ER565">
        <v>1.0358600000000001E-2</v>
      </c>
      <c r="ES565">
        <v>1.30229E-2</v>
      </c>
      <c r="ET565">
        <v>68.159949999999995</v>
      </c>
      <c r="EU565">
        <v>67.124660000000006</v>
      </c>
      <c r="EV565">
        <v>66.471519999999998</v>
      </c>
      <c r="EW565">
        <v>65.820239999999998</v>
      </c>
      <c r="EX565">
        <v>65.211529999999996</v>
      </c>
      <c r="EY565">
        <v>64.959720000000004</v>
      </c>
      <c r="EZ565">
        <v>64.451350000000005</v>
      </c>
      <c r="FA565">
        <v>65.234170000000006</v>
      </c>
      <c r="FB565">
        <v>66.75394</v>
      </c>
      <c r="FC565">
        <v>69.978489999999994</v>
      </c>
      <c r="FD565">
        <v>73.210290000000001</v>
      </c>
      <c r="FE565">
        <v>75.842669999999998</v>
      </c>
      <c r="FF565">
        <v>78.470249999999993</v>
      </c>
      <c r="FG565">
        <v>80.398089999999996</v>
      </c>
      <c r="FH565">
        <v>81.691310000000001</v>
      </c>
      <c r="FI565">
        <v>82.57799</v>
      </c>
      <c r="FJ565">
        <v>82.438739999999996</v>
      </c>
      <c r="FK565">
        <v>81.348709999999997</v>
      </c>
      <c r="FL565">
        <v>79.544709999999995</v>
      </c>
      <c r="FM565">
        <v>76.802149999999997</v>
      </c>
      <c r="FN565">
        <v>73.329250000000002</v>
      </c>
      <c r="FO565">
        <v>70.83766</v>
      </c>
      <c r="FP565">
        <v>68.936750000000004</v>
      </c>
      <c r="FQ565">
        <v>67.48151</v>
      </c>
      <c r="FR565">
        <v>1.48317E-2</v>
      </c>
      <c r="FS565">
        <v>1.7914599999999999E-2</v>
      </c>
      <c r="FT565">
        <v>2.39271E-2</v>
      </c>
    </row>
    <row r="566" spans="1:176" x14ac:dyDescent="0.2">
      <c r="A566" t="s">
        <v>1</v>
      </c>
      <c r="B566" t="s">
        <v>1</v>
      </c>
      <c r="C566" t="s">
        <v>209</v>
      </c>
      <c r="D566" t="s">
        <v>232</v>
      </c>
      <c r="E566">
        <v>6963</v>
      </c>
      <c r="F566">
        <v>1.9231069999999999</v>
      </c>
      <c r="G566">
        <v>1.857618</v>
      </c>
      <c r="H566">
        <v>1.794964</v>
      </c>
      <c r="I566">
        <v>1.7767090000000001</v>
      </c>
      <c r="J566">
        <v>1.813512</v>
      </c>
      <c r="K566">
        <v>1.8834059999999999</v>
      </c>
      <c r="L566">
        <v>2.0016750000000001</v>
      </c>
      <c r="M566">
        <v>2.350781</v>
      </c>
      <c r="N566">
        <v>2.9972949999999998</v>
      </c>
      <c r="O566">
        <v>3.8725459999999998</v>
      </c>
      <c r="P566">
        <v>4.7047270000000001</v>
      </c>
      <c r="Q566">
        <v>5.0875979999999998</v>
      </c>
      <c r="R566">
        <v>5.288818</v>
      </c>
      <c r="S566">
        <v>5.454828</v>
      </c>
      <c r="T566">
        <v>5.5921539999999998</v>
      </c>
      <c r="U566">
        <v>5.6560370000000004</v>
      </c>
      <c r="V566">
        <v>5.5986750000000001</v>
      </c>
      <c r="W566">
        <v>5.1504669999999999</v>
      </c>
      <c r="X566">
        <v>4.5081360000000004</v>
      </c>
      <c r="Y566">
        <v>3.9209580000000002</v>
      </c>
      <c r="Z566">
        <v>3.4863499999999998</v>
      </c>
      <c r="AA566">
        <v>2.889583</v>
      </c>
      <c r="AB566">
        <v>2.3331010000000001</v>
      </c>
      <c r="AC566">
        <v>2.0611519999999999</v>
      </c>
      <c r="AD566">
        <v>-5.2041999999999998E-2</v>
      </c>
      <c r="AE566">
        <v>-5.5793299999999997E-2</v>
      </c>
      <c r="AF566">
        <v>-7.2074200000000005E-2</v>
      </c>
      <c r="AG566">
        <v>-6.9141800000000003E-2</v>
      </c>
      <c r="AH566">
        <v>-5.2977900000000001E-2</v>
      </c>
      <c r="AI566">
        <v>-4.2506500000000003E-2</v>
      </c>
      <c r="AJ566">
        <v>-2.9692E-3</v>
      </c>
      <c r="AK566">
        <v>-3.1739400000000001E-2</v>
      </c>
      <c r="AL566">
        <v>-1.5844899999999999E-2</v>
      </c>
      <c r="AM566">
        <v>2.0264899999999999E-2</v>
      </c>
      <c r="AN566">
        <v>2.9058899999999999E-2</v>
      </c>
      <c r="AO566">
        <v>4.7637400000000003E-2</v>
      </c>
      <c r="AP566">
        <v>4.3808399999999997E-2</v>
      </c>
      <c r="AQ566">
        <v>3.15468E-2</v>
      </c>
      <c r="AR566">
        <v>2.4465199999999999E-2</v>
      </c>
      <c r="AS566">
        <v>2.6394299999999999E-2</v>
      </c>
      <c r="AT566">
        <v>2.7530599999999999E-2</v>
      </c>
      <c r="AU566">
        <v>4.3309599999999997E-2</v>
      </c>
      <c r="AV566">
        <v>2.8386000000000002E-2</v>
      </c>
      <c r="AW566">
        <v>-1.6539100000000001E-2</v>
      </c>
      <c r="AX566">
        <v>7.3407000000000003E-3</v>
      </c>
      <c r="AY566">
        <v>-5.1428399999999999E-2</v>
      </c>
      <c r="AZ566">
        <v>-5.4986899999999998E-2</v>
      </c>
      <c r="BA566">
        <v>-5.11741E-2</v>
      </c>
      <c r="BB566">
        <v>-3.4984800000000003E-2</v>
      </c>
      <c r="BC566">
        <v>-3.9860600000000003E-2</v>
      </c>
      <c r="BD566">
        <v>-5.6807900000000001E-2</v>
      </c>
      <c r="BE566">
        <v>-5.5278599999999997E-2</v>
      </c>
      <c r="BF566">
        <v>-3.8741499999999998E-2</v>
      </c>
      <c r="BG566">
        <v>-2.7294300000000001E-2</v>
      </c>
      <c r="BH566">
        <v>1.41928E-2</v>
      </c>
      <c r="BI566">
        <v>-1.55178E-2</v>
      </c>
      <c r="BJ566">
        <v>4.7123E-3</v>
      </c>
      <c r="BK566">
        <v>4.1167599999999999E-2</v>
      </c>
      <c r="BL566">
        <v>5.1570999999999999E-2</v>
      </c>
      <c r="BM566">
        <v>7.0900900000000003E-2</v>
      </c>
      <c r="BN566">
        <v>6.6810599999999998E-2</v>
      </c>
      <c r="BO566">
        <v>5.4740400000000002E-2</v>
      </c>
      <c r="BP566">
        <v>4.9160099999999998E-2</v>
      </c>
      <c r="BQ566">
        <v>4.9163199999999997E-2</v>
      </c>
      <c r="BR566">
        <v>5.0998799999999997E-2</v>
      </c>
      <c r="BS566">
        <v>6.2185900000000002E-2</v>
      </c>
      <c r="BT566">
        <v>4.88023E-2</v>
      </c>
      <c r="BU566">
        <v>2.6714999999999998E-3</v>
      </c>
      <c r="BV566">
        <v>2.665E-2</v>
      </c>
      <c r="BW566">
        <v>-3.28781E-2</v>
      </c>
      <c r="BX566">
        <v>-3.8750199999999999E-2</v>
      </c>
      <c r="BY566">
        <v>-3.5800600000000002E-2</v>
      </c>
      <c r="BZ566">
        <v>-2.3171000000000001E-2</v>
      </c>
      <c r="CA566">
        <v>-2.8825699999999999E-2</v>
      </c>
      <c r="CB566">
        <v>-4.6234400000000002E-2</v>
      </c>
      <c r="CC566">
        <v>-4.5677000000000002E-2</v>
      </c>
      <c r="CD566">
        <v>-2.8881500000000001E-2</v>
      </c>
      <c r="CE566">
        <v>-1.67584E-2</v>
      </c>
      <c r="CF566">
        <v>2.6079100000000001E-2</v>
      </c>
      <c r="CG566">
        <v>-4.2827999999999998E-3</v>
      </c>
      <c r="CH566">
        <v>1.8950100000000001E-2</v>
      </c>
      <c r="CI566">
        <v>5.5644800000000001E-2</v>
      </c>
      <c r="CJ566">
        <v>6.7162799999999995E-2</v>
      </c>
      <c r="CK566">
        <v>8.7013199999999999E-2</v>
      </c>
      <c r="CL566">
        <v>8.2741899999999993E-2</v>
      </c>
      <c r="CM566">
        <v>7.0804199999999998E-2</v>
      </c>
      <c r="CN566">
        <v>6.6263799999999998E-2</v>
      </c>
      <c r="CO566">
        <v>6.4932799999999999E-2</v>
      </c>
      <c r="CP566">
        <v>6.7252800000000001E-2</v>
      </c>
      <c r="CQ566">
        <v>7.5259599999999996E-2</v>
      </c>
      <c r="CR566">
        <v>6.2942600000000001E-2</v>
      </c>
      <c r="CS566">
        <v>1.59767E-2</v>
      </c>
      <c r="CT566">
        <v>4.0023599999999999E-2</v>
      </c>
      <c r="CU566">
        <v>-2.0030300000000001E-2</v>
      </c>
      <c r="CV566">
        <v>-2.75047E-2</v>
      </c>
      <c r="CW566">
        <v>-2.5152899999999999E-2</v>
      </c>
      <c r="CX566">
        <v>-1.13572E-2</v>
      </c>
      <c r="CY566">
        <v>-1.7790799999999999E-2</v>
      </c>
      <c r="CZ566">
        <v>-3.5660999999999998E-2</v>
      </c>
      <c r="DA566">
        <v>-3.6075299999999998E-2</v>
      </c>
      <c r="DB566">
        <v>-1.9021400000000001E-2</v>
      </c>
      <c r="DC566">
        <v>-6.2224999999999997E-3</v>
      </c>
      <c r="DD566">
        <v>3.7965499999999999E-2</v>
      </c>
      <c r="DE566">
        <v>6.9522999999999998E-3</v>
      </c>
      <c r="DF566">
        <v>3.3188000000000002E-2</v>
      </c>
      <c r="DG566">
        <v>7.0121900000000001E-2</v>
      </c>
      <c r="DH566">
        <v>8.2754599999999998E-2</v>
      </c>
      <c r="DI566">
        <v>0.10312540000000001</v>
      </c>
      <c r="DJ566">
        <v>9.86731E-2</v>
      </c>
      <c r="DK566">
        <v>8.6868100000000004E-2</v>
      </c>
      <c r="DL566">
        <v>8.3367499999999997E-2</v>
      </c>
      <c r="DM566">
        <v>8.0702499999999996E-2</v>
      </c>
      <c r="DN566">
        <v>8.3506800000000006E-2</v>
      </c>
      <c r="DO566">
        <v>8.8333300000000003E-2</v>
      </c>
      <c r="DP566">
        <v>7.7082899999999996E-2</v>
      </c>
      <c r="DQ566">
        <v>2.92819E-2</v>
      </c>
      <c r="DR566">
        <v>5.3397199999999999E-2</v>
      </c>
      <c r="DS566">
        <v>-7.1824000000000002E-3</v>
      </c>
      <c r="DT566">
        <v>-1.6259200000000001E-2</v>
      </c>
      <c r="DU566">
        <v>-1.4505199999999999E-2</v>
      </c>
      <c r="DV566">
        <v>5.7000000000000002E-3</v>
      </c>
      <c r="DW566">
        <v>-1.8580999999999999E-3</v>
      </c>
      <c r="DX566">
        <v>-2.0394599999999999E-2</v>
      </c>
      <c r="DY566">
        <v>-2.2212099999999999E-2</v>
      </c>
      <c r="DZ566">
        <v>-4.7850000000000002E-3</v>
      </c>
      <c r="EA566">
        <v>8.9896000000000004E-3</v>
      </c>
      <c r="EB566">
        <v>5.5127500000000003E-2</v>
      </c>
      <c r="EC566">
        <v>2.3173900000000001E-2</v>
      </c>
      <c r="ED566">
        <v>5.3745099999999997E-2</v>
      </c>
      <c r="EE566">
        <v>9.1024599999999997E-2</v>
      </c>
      <c r="EF566">
        <v>0.1052667</v>
      </c>
      <c r="EG566">
        <v>0.1263889</v>
      </c>
      <c r="EH566">
        <v>0.1216753</v>
      </c>
      <c r="EI566">
        <v>0.1100617</v>
      </c>
      <c r="EJ566">
        <v>0.1080624</v>
      </c>
      <c r="EK566">
        <v>0.1034713</v>
      </c>
      <c r="EL566">
        <v>0.106975</v>
      </c>
      <c r="EM566">
        <v>0.1072096</v>
      </c>
      <c r="EN566">
        <v>9.7499199999999994E-2</v>
      </c>
      <c r="EO566">
        <v>4.8492500000000001E-2</v>
      </c>
      <c r="EP566">
        <v>7.2706499999999993E-2</v>
      </c>
      <c r="EQ566">
        <v>1.1367800000000001E-2</v>
      </c>
      <c r="ER566">
        <v>-2.26E-5</v>
      </c>
      <c r="ES566">
        <v>8.6839999999999997E-4</v>
      </c>
      <c r="ET566">
        <v>61.29739</v>
      </c>
      <c r="EU566">
        <v>60.38364</v>
      </c>
      <c r="EV566">
        <v>59.630870000000002</v>
      </c>
      <c r="EW566">
        <v>58.884529999999998</v>
      </c>
      <c r="EX566">
        <v>58.265000000000001</v>
      </c>
      <c r="EY566">
        <v>57.710279999999997</v>
      </c>
      <c r="EZ566">
        <v>57.972880000000004</v>
      </c>
      <c r="FA566">
        <v>60.20082</v>
      </c>
      <c r="FB566">
        <v>62.852539999999998</v>
      </c>
      <c r="FC566">
        <v>65.677279999999996</v>
      </c>
      <c r="FD566">
        <v>68.587379999999996</v>
      </c>
      <c r="FE566">
        <v>71.270769999999999</v>
      </c>
      <c r="FF566">
        <v>73.416849999999997</v>
      </c>
      <c r="FG566">
        <v>75.014529999999993</v>
      </c>
      <c r="FH566">
        <v>76.029049999999998</v>
      </c>
      <c r="FI566">
        <v>76.460300000000004</v>
      </c>
      <c r="FJ566">
        <v>76.069739999999996</v>
      </c>
      <c r="FK566">
        <v>75.043109999999999</v>
      </c>
      <c r="FL566">
        <v>73.3</v>
      </c>
      <c r="FM566">
        <v>70.597719999999995</v>
      </c>
      <c r="FN566">
        <v>67.503489999999999</v>
      </c>
      <c r="FO566">
        <v>65.217070000000007</v>
      </c>
      <c r="FP566">
        <v>63.734670000000001</v>
      </c>
      <c r="FQ566">
        <v>62.467419999999997</v>
      </c>
      <c r="FR566">
        <v>1.48317E-2</v>
      </c>
      <c r="FS566">
        <v>1.7914599999999999E-2</v>
      </c>
      <c r="FT566">
        <v>2.39271E-2</v>
      </c>
    </row>
    <row r="567" spans="1:176" x14ac:dyDescent="0.2">
      <c r="A567" t="s">
        <v>1</v>
      </c>
      <c r="B567" t="s">
        <v>1</v>
      </c>
      <c r="C567" t="s">
        <v>209</v>
      </c>
      <c r="D567" t="s">
        <v>243</v>
      </c>
      <c r="E567">
        <v>6963</v>
      </c>
      <c r="F567">
        <v>2.085731</v>
      </c>
      <c r="G567">
        <v>2.0031500000000002</v>
      </c>
      <c r="H567">
        <v>1.941538</v>
      </c>
      <c r="I567">
        <v>1.9010180000000001</v>
      </c>
      <c r="J567">
        <v>1.949435</v>
      </c>
      <c r="K567">
        <v>2.0070929999999998</v>
      </c>
      <c r="L567">
        <v>2.1167090000000002</v>
      </c>
      <c r="M567">
        <v>2.563008</v>
      </c>
      <c r="N567">
        <v>3.3319420000000002</v>
      </c>
      <c r="O567">
        <v>4.2923530000000003</v>
      </c>
      <c r="P567">
        <v>5.2389010000000003</v>
      </c>
      <c r="Q567">
        <v>5.7030029999999998</v>
      </c>
      <c r="R567">
        <v>5.9195960000000003</v>
      </c>
      <c r="S567">
        <v>6.0754570000000001</v>
      </c>
      <c r="T567">
        <v>6.1676270000000004</v>
      </c>
      <c r="U567">
        <v>6.213444</v>
      </c>
      <c r="V567">
        <v>6.1265359999999998</v>
      </c>
      <c r="W567">
        <v>5.660031</v>
      </c>
      <c r="X567">
        <v>4.9375970000000002</v>
      </c>
      <c r="Y567">
        <v>4.2808010000000003</v>
      </c>
      <c r="Z567">
        <v>3.836417</v>
      </c>
      <c r="AA567">
        <v>3.1807850000000002</v>
      </c>
      <c r="AB567">
        <v>2.5477150000000002</v>
      </c>
      <c r="AC567">
        <v>2.225079</v>
      </c>
      <c r="AD567">
        <v>-4.7000599999999997E-2</v>
      </c>
      <c r="AE567">
        <v>-5.1964799999999998E-2</v>
      </c>
      <c r="AF567">
        <v>-7.46975E-2</v>
      </c>
      <c r="AG567">
        <v>-6.8320099999999995E-2</v>
      </c>
      <c r="AH567">
        <v>-3.9099200000000001E-2</v>
      </c>
      <c r="AI567">
        <v>-5.0561700000000001E-2</v>
      </c>
      <c r="AJ567">
        <v>-2.2966500000000001E-2</v>
      </c>
      <c r="AK567">
        <v>-4.2137399999999998E-2</v>
      </c>
      <c r="AL567">
        <v>-4.5981899999999999E-2</v>
      </c>
      <c r="AM567">
        <v>-5.4213000000000004E-3</v>
      </c>
      <c r="AN567">
        <v>8.9089000000000008E-3</v>
      </c>
      <c r="AO567">
        <v>5.0178000000000002E-3</v>
      </c>
      <c r="AP567">
        <v>1.7300800000000002E-2</v>
      </c>
      <c r="AQ567">
        <v>-3.9149999999999998E-4</v>
      </c>
      <c r="AR567">
        <v>-2.2861900000000001E-2</v>
      </c>
      <c r="AS567">
        <v>-5.4911999999999999E-3</v>
      </c>
      <c r="AT567">
        <v>1.4165E-3</v>
      </c>
      <c r="AU567">
        <v>3.1593299999999998E-2</v>
      </c>
      <c r="AV567">
        <v>7.2433000000000003E-3</v>
      </c>
      <c r="AW567">
        <v>-5.2985600000000001E-2</v>
      </c>
      <c r="AX567">
        <v>-1.1186E-2</v>
      </c>
      <c r="AY567">
        <v>-4.5351700000000002E-2</v>
      </c>
      <c r="AZ567">
        <v>-4.1878499999999999E-2</v>
      </c>
      <c r="BA567">
        <v>-3.90456E-2</v>
      </c>
      <c r="BB567">
        <v>-2.9943399999999998E-2</v>
      </c>
      <c r="BC567">
        <v>-3.6032099999999997E-2</v>
      </c>
      <c r="BD567">
        <v>-5.9431100000000001E-2</v>
      </c>
      <c r="BE567">
        <v>-5.44568E-2</v>
      </c>
      <c r="BF567">
        <v>-2.4862800000000001E-2</v>
      </c>
      <c r="BG567">
        <v>-3.5349499999999999E-2</v>
      </c>
      <c r="BH567">
        <v>-5.8044999999999998E-3</v>
      </c>
      <c r="BI567">
        <v>-2.5915799999999999E-2</v>
      </c>
      <c r="BJ567">
        <v>-2.5424800000000001E-2</v>
      </c>
      <c r="BK567">
        <v>1.5481399999999999E-2</v>
      </c>
      <c r="BL567">
        <v>3.1420999999999998E-2</v>
      </c>
      <c r="BM567">
        <v>2.8281299999999999E-2</v>
      </c>
      <c r="BN567">
        <v>4.0302999999999999E-2</v>
      </c>
      <c r="BO567">
        <v>2.2802099999999999E-2</v>
      </c>
      <c r="BP567">
        <v>1.8331000000000001E-3</v>
      </c>
      <c r="BQ567">
        <v>1.72777E-2</v>
      </c>
      <c r="BR567">
        <v>2.4884699999999999E-2</v>
      </c>
      <c r="BS567">
        <v>5.0469600000000003E-2</v>
      </c>
      <c r="BT567">
        <v>2.7659599999999999E-2</v>
      </c>
      <c r="BU567">
        <v>-3.3774999999999999E-2</v>
      </c>
      <c r="BV567">
        <v>8.1233999999999994E-3</v>
      </c>
      <c r="BW567">
        <v>-2.6801499999999999E-2</v>
      </c>
      <c r="BX567">
        <v>-2.5641799999999999E-2</v>
      </c>
      <c r="BY567">
        <v>-2.3671999999999999E-2</v>
      </c>
      <c r="BZ567">
        <v>-1.8129599999999999E-2</v>
      </c>
      <c r="CA567">
        <v>-2.4997200000000001E-2</v>
      </c>
      <c r="CB567">
        <v>-4.8857699999999997E-2</v>
      </c>
      <c r="CC567">
        <v>-4.4855199999999998E-2</v>
      </c>
      <c r="CD567">
        <v>-1.50028E-2</v>
      </c>
      <c r="CE567">
        <v>-2.4813600000000002E-2</v>
      </c>
      <c r="CF567">
        <v>6.0818000000000001E-3</v>
      </c>
      <c r="CG567">
        <v>-1.4680800000000001E-2</v>
      </c>
      <c r="CH567">
        <v>-1.11869E-2</v>
      </c>
      <c r="CI567">
        <v>2.9958499999999999E-2</v>
      </c>
      <c r="CJ567">
        <v>4.70128E-2</v>
      </c>
      <c r="CK567">
        <v>4.4393500000000002E-2</v>
      </c>
      <c r="CL567">
        <v>5.6234199999999998E-2</v>
      </c>
      <c r="CM567">
        <v>3.8865999999999998E-2</v>
      </c>
      <c r="CN567">
        <v>1.8936700000000001E-2</v>
      </c>
      <c r="CO567">
        <v>3.3047300000000002E-2</v>
      </c>
      <c r="CP567">
        <v>4.11387E-2</v>
      </c>
      <c r="CQ567">
        <v>6.3543299999999997E-2</v>
      </c>
      <c r="CR567">
        <v>4.1799900000000001E-2</v>
      </c>
      <c r="CS567">
        <v>-2.04698E-2</v>
      </c>
      <c r="CT567">
        <v>2.1496899999999999E-2</v>
      </c>
      <c r="CU567">
        <v>-1.39536E-2</v>
      </c>
      <c r="CV567">
        <v>-1.43964E-2</v>
      </c>
      <c r="CW567">
        <v>-1.30244E-2</v>
      </c>
      <c r="CX567">
        <v>-6.3159000000000002E-3</v>
      </c>
      <c r="CY567">
        <v>-1.39623E-2</v>
      </c>
      <c r="CZ567">
        <v>-3.8284199999999997E-2</v>
      </c>
      <c r="DA567">
        <v>-3.5253600000000003E-2</v>
      </c>
      <c r="DB567">
        <v>-5.1427E-3</v>
      </c>
      <c r="DC567">
        <v>-1.4277700000000001E-2</v>
      </c>
      <c r="DD567">
        <v>1.7968100000000001E-2</v>
      </c>
      <c r="DE567">
        <v>-3.4456999999999999E-3</v>
      </c>
      <c r="DF567">
        <v>3.0509000000000001E-3</v>
      </c>
      <c r="DG567">
        <v>4.4435700000000002E-2</v>
      </c>
      <c r="DH567">
        <v>6.2604599999999996E-2</v>
      </c>
      <c r="DI567">
        <v>6.0505799999999998E-2</v>
      </c>
      <c r="DJ567">
        <v>7.2165499999999994E-2</v>
      </c>
      <c r="DK567">
        <v>5.4929800000000001E-2</v>
      </c>
      <c r="DL567">
        <v>3.60404E-2</v>
      </c>
      <c r="DM567">
        <v>4.8816999999999999E-2</v>
      </c>
      <c r="DN567">
        <v>5.7392699999999998E-2</v>
      </c>
      <c r="DO567">
        <v>7.6617000000000005E-2</v>
      </c>
      <c r="DP567">
        <v>5.5940200000000002E-2</v>
      </c>
      <c r="DQ567">
        <v>-7.1646000000000001E-3</v>
      </c>
      <c r="DR567">
        <v>3.4870499999999999E-2</v>
      </c>
      <c r="DS567">
        <v>-1.1058000000000001E-3</v>
      </c>
      <c r="DT567">
        <v>-3.1508999999999999E-3</v>
      </c>
      <c r="DU567">
        <v>-2.3766999999999998E-3</v>
      </c>
      <c r="DV567">
        <v>1.0741300000000001E-2</v>
      </c>
      <c r="DW567">
        <v>1.9704000000000002E-3</v>
      </c>
      <c r="DX567">
        <v>-2.3017900000000001E-2</v>
      </c>
      <c r="DY567">
        <v>-2.13904E-2</v>
      </c>
      <c r="DZ567">
        <v>9.0936999999999997E-3</v>
      </c>
      <c r="EA567">
        <v>9.3440000000000005E-4</v>
      </c>
      <c r="EB567">
        <v>3.5130099999999997E-2</v>
      </c>
      <c r="EC567">
        <v>1.27759E-2</v>
      </c>
      <c r="ED567">
        <v>2.36081E-2</v>
      </c>
      <c r="EE567">
        <v>6.5338400000000005E-2</v>
      </c>
      <c r="EF567">
        <v>8.5116700000000003E-2</v>
      </c>
      <c r="EG567">
        <v>8.3769300000000005E-2</v>
      </c>
      <c r="EH567">
        <v>9.5167600000000005E-2</v>
      </c>
      <c r="EI567">
        <v>7.8123399999999996E-2</v>
      </c>
      <c r="EJ567">
        <v>6.0735299999999999E-2</v>
      </c>
      <c r="EK567">
        <v>7.1585800000000005E-2</v>
      </c>
      <c r="EL567">
        <v>8.0860899999999999E-2</v>
      </c>
      <c r="EM567">
        <v>9.5493300000000003E-2</v>
      </c>
      <c r="EN567">
        <v>7.6356499999999994E-2</v>
      </c>
      <c r="EO567">
        <v>1.2045999999999999E-2</v>
      </c>
      <c r="EP567">
        <v>5.4179900000000003E-2</v>
      </c>
      <c r="EQ567">
        <v>1.7444399999999999E-2</v>
      </c>
      <c r="ER567">
        <v>1.30858E-2</v>
      </c>
      <c r="ES567">
        <v>1.29969E-2</v>
      </c>
      <c r="ET567">
        <v>67.850340000000003</v>
      </c>
      <c r="EU567">
        <v>66.634900000000002</v>
      </c>
      <c r="EV567">
        <v>65.402150000000006</v>
      </c>
      <c r="EW567">
        <v>64.245249999999999</v>
      </c>
      <c r="EX567">
        <v>63.555259999999997</v>
      </c>
      <c r="EY567">
        <v>62.764429999999997</v>
      </c>
      <c r="EZ567">
        <v>63.179870000000001</v>
      </c>
      <c r="FA567">
        <v>65.937650000000005</v>
      </c>
      <c r="FB567">
        <v>70.038139999999999</v>
      </c>
      <c r="FC567">
        <v>73.745930000000001</v>
      </c>
      <c r="FD567">
        <v>77.410730000000001</v>
      </c>
      <c r="FE567">
        <v>81.046520000000001</v>
      </c>
      <c r="FF567">
        <v>83.294269999999997</v>
      </c>
      <c r="FG567">
        <v>84.382630000000006</v>
      </c>
      <c r="FH567">
        <v>85.33202</v>
      </c>
      <c r="FI567">
        <v>85.705699999999993</v>
      </c>
      <c r="FJ567">
        <v>84.682040000000001</v>
      </c>
      <c r="FK567">
        <v>83.513769999999994</v>
      </c>
      <c r="FL567">
        <v>81.663160000000005</v>
      </c>
      <c r="FM567">
        <v>78.119720000000001</v>
      </c>
      <c r="FN567">
        <v>74.248289999999997</v>
      </c>
      <c r="FO567">
        <v>71.168329999999997</v>
      </c>
      <c r="FP567">
        <v>69.156779999999998</v>
      </c>
      <c r="FQ567">
        <v>67.175520000000006</v>
      </c>
      <c r="FR567">
        <v>1.48317E-2</v>
      </c>
      <c r="FS567">
        <v>1.7914599999999999E-2</v>
      </c>
      <c r="FT567">
        <v>2.39271E-2</v>
      </c>
    </row>
    <row r="568" spans="1:176" x14ac:dyDescent="0.2">
      <c r="A568" t="s">
        <v>1</v>
      </c>
      <c r="B568" t="s">
        <v>1</v>
      </c>
      <c r="C568" t="s">
        <v>209</v>
      </c>
      <c r="D568" t="s">
        <v>233</v>
      </c>
      <c r="E568">
        <v>6963</v>
      </c>
      <c r="F568">
        <v>1.7836879999999999</v>
      </c>
      <c r="G568">
        <v>1.731714</v>
      </c>
      <c r="H568">
        <v>1.6997990000000001</v>
      </c>
      <c r="I568">
        <v>1.70611</v>
      </c>
      <c r="J568">
        <v>1.7302900000000001</v>
      </c>
      <c r="K568">
        <v>1.7968850000000001</v>
      </c>
      <c r="L568">
        <v>1.9795970000000001</v>
      </c>
      <c r="M568">
        <v>2.1944759999999999</v>
      </c>
      <c r="N568">
        <v>2.6999029999999999</v>
      </c>
      <c r="O568">
        <v>3.4422700000000002</v>
      </c>
      <c r="P568">
        <v>4.136565</v>
      </c>
      <c r="Q568">
        <v>4.3562329999999996</v>
      </c>
      <c r="R568">
        <v>4.4512619999999998</v>
      </c>
      <c r="S568">
        <v>4.4993920000000003</v>
      </c>
      <c r="T568">
        <v>4.5597269999999996</v>
      </c>
      <c r="U568">
        <v>4.5723019999999996</v>
      </c>
      <c r="V568">
        <v>4.5012689999999997</v>
      </c>
      <c r="W568">
        <v>4.1959770000000001</v>
      </c>
      <c r="X568">
        <v>3.7945060000000002</v>
      </c>
      <c r="Y568">
        <v>3.4223330000000001</v>
      </c>
      <c r="Z568">
        <v>3.0589680000000001</v>
      </c>
      <c r="AA568">
        <v>2.558306</v>
      </c>
      <c r="AB568">
        <v>2.09518</v>
      </c>
      <c r="AC568">
        <v>1.896074</v>
      </c>
      <c r="AD568">
        <v>1.6411200000000001E-2</v>
      </c>
      <c r="AE568">
        <v>1.26228E-2</v>
      </c>
      <c r="AF568">
        <v>1.5221699999999999E-2</v>
      </c>
      <c r="AG568">
        <v>2.88811E-2</v>
      </c>
      <c r="AH568">
        <v>3.5456599999999998E-2</v>
      </c>
      <c r="AI568">
        <v>1.00553E-2</v>
      </c>
      <c r="AJ568">
        <v>3.14211E-2</v>
      </c>
      <c r="AK568">
        <v>-7.5459999999999998E-3</v>
      </c>
      <c r="AL568">
        <v>-6.1536999999999998E-3</v>
      </c>
      <c r="AM568">
        <v>1.8725100000000001E-2</v>
      </c>
      <c r="AN568">
        <v>3.4304599999999998E-2</v>
      </c>
      <c r="AO568">
        <v>4.69749E-2</v>
      </c>
      <c r="AP568">
        <v>6.20333E-2</v>
      </c>
      <c r="AQ568">
        <v>4.9245900000000002E-2</v>
      </c>
      <c r="AR568">
        <v>5.7283500000000001E-2</v>
      </c>
      <c r="AS568">
        <v>3.7210899999999998E-2</v>
      </c>
      <c r="AT568">
        <v>1.61707E-2</v>
      </c>
      <c r="AU568">
        <v>5.8654699999999997E-2</v>
      </c>
      <c r="AV568">
        <v>9.2057100000000003E-2</v>
      </c>
      <c r="AW568">
        <v>4.0808999999999998E-2</v>
      </c>
      <c r="AX568">
        <v>6.6484399999999999E-2</v>
      </c>
      <c r="AY568">
        <v>3.9800299999999997E-2</v>
      </c>
      <c r="AZ568">
        <v>6.9449999999999998E-3</v>
      </c>
      <c r="BA568">
        <v>2.28801E-2</v>
      </c>
      <c r="BB568">
        <v>2.4664800000000001E-2</v>
      </c>
      <c r="BC568">
        <v>2.0605700000000001E-2</v>
      </c>
      <c r="BD568">
        <v>2.2968100000000002E-2</v>
      </c>
      <c r="BE568">
        <v>3.7036100000000002E-2</v>
      </c>
      <c r="BF568">
        <v>4.3845599999999998E-2</v>
      </c>
      <c r="BG568">
        <v>1.9851299999999999E-2</v>
      </c>
      <c r="BH568">
        <v>4.2574099999999997E-2</v>
      </c>
      <c r="BI568">
        <v>5.5580999999999998E-3</v>
      </c>
      <c r="BJ568">
        <v>7.4800999999999999E-3</v>
      </c>
      <c r="BK568">
        <v>3.4542200000000002E-2</v>
      </c>
      <c r="BL568">
        <v>4.8745999999999998E-2</v>
      </c>
      <c r="BM568">
        <v>6.0403800000000001E-2</v>
      </c>
      <c r="BN568">
        <v>7.5514200000000004E-2</v>
      </c>
      <c r="BO568">
        <v>6.2427400000000001E-2</v>
      </c>
      <c r="BP568">
        <v>7.1973899999999993E-2</v>
      </c>
      <c r="BQ568">
        <v>5.0967499999999999E-2</v>
      </c>
      <c r="BR568">
        <v>2.81718E-2</v>
      </c>
      <c r="BS568">
        <v>7.1845400000000004E-2</v>
      </c>
      <c r="BT568">
        <v>0.1097042</v>
      </c>
      <c r="BU568">
        <v>5.4528500000000001E-2</v>
      </c>
      <c r="BV568">
        <v>7.5970099999999999E-2</v>
      </c>
      <c r="BW568">
        <v>4.7983499999999998E-2</v>
      </c>
      <c r="BX568">
        <v>1.46111E-2</v>
      </c>
      <c r="BY568">
        <v>3.0628800000000001E-2</v>
      </c>
      <c r="BZ568">
        <v>3.0381200000000001E-2</v>
      </c>
      <c r="CA568">
        <v>2.61347E-2</v>
      </c>
      <c r="CB568">
        <v>2.8333199999999999E-2</v>
      </c>
      <c r="CC568">
        <v>4.2684199999999999E-2</v>
      </c>
      <c r="CD568">
        <v>4.9655699999999997E-2</v>
      </c>
      <c r="CE568">
        <v>2.6635900000000001E-2</v>
      </c>
      <c r="CF568">
        <v>5.0298700000000002E-2</v>
      </c>
      <c r="CG568">
        <v>1.4633999999999999E-2</v>
      </c>
      <c r="CH568">
        <v>1.6922699999999999E-2</v>
      </c>
      <c r="CI568">
        <v>4.5497099999999999E-2</v>
      </c>
      <c r="CJ568">
        <v>5.8748099999999998E-2</v>
      </c>
      <c r="CK568">
        <v>6.9704600000000005E-2</v>
      </c>
      <c r="CL568">
        <v>8.4850999999999996E-2</v>
      </c>
      <c r="CM568">
        <v>7.1556800000000004E-2</v>
      </c>
      <c r="CN568">
        <v>8.2148399999999996E-2</v>
      </c>
      <c r="CO568">
        <v>6.0495199999999999E-2</v>
      </c>
      <c r="CP568">
        <v>3.6483700000000001E-2</v>
      </c>
      <c r="CQ568">
        <v>8.0981300000000006E-2</v>
      </c>
      <c r="CR568">
        <v>0.1219266</v>
      </c>
      <c r="CS568">
        <v>6.4030500000000004E-2</v>
      </c>
      <c r="CT568">
        <v>8.2539899999999999E-2</v>
      </c>
      <c r="CU568">
        <v>5.36511E-2</v>
      </c>
      <c r="CV568">
        <v>1.99207E-2</v>
      </c>
      <c r="CW568">
        <v>3.5995600000000003E-2</v>
      </c>
      <c r="CX568">
        <v>3.6097700000000003E-2</v>
      </c>
      <c r="CY568">
        <v>3.16636E-2</v>
      </c>
      <c r="CZ568">
        <v>3.3698199999999998E-2</v>
      </c>
      <c r="DA568">
        <v>4.8332300000000002E-2</v>
      </c>
      <c r="DB568">
        <v>5.5465800000000003E-2</v>
      </c>
      <c r="DC568">
        <v>3.3420600000000002E-2</v>
      </c>
      <c r="DD568">
        <v>5.80233E-2</v>
      </c>
      <c r="DE568">
        <v>2.37098E-2</v>
      </c>
      <c r="DF568">
        <v>2.6365400000000001E-2</v>
      </c>
      <c r="DG568">
        <v>5.6452000000000002E-2</v>
      </c>
      <c r="DH568">
        <v>6.8750099999999995E-2</v>
      </c>
      <c r="DI568">
        <v>7.9005500000000006E-2</v>
      </c>
      <c r="DJ568">
        <v>9.4187699999999999E-2</v>
      </c>
      <c r="DK568">
        <v>8.06862E-2</v>
      </c>
      <c r="DL568">
        <v>9.2322899999999999E-2</v>
      </c>
      <c r="DM568">
        <v>7.0022899999999999E-2</v>
      </c>
      <c r="DN568">
        <v>4.4795500000000002E-2</v>
      </c>
      <c r="DO568">
        <v>9.0117100000000006E-2</v>
      </c>
      <c r="DP568">
        <v>0.13414889999999999</v>
      </c>
      <c r="DQ568">
        <v>7.3532600000000004E-2</v>
      </c>
      <c r="DR568">
        <v>8.91097E-2</v>
      </c>
      <c r="DS568">
        <v>5.9318700000000002E-2</v>
      </c>
      <c r="DT568">
        <v>2.5230200000000001E-2</v>
      </c>
      <c r="DU568">
        <v>4.1362400000000001E-2</v>
      </c>
      <c r="DV568">
        <v>4.4351300000000003E-2</v>
      </c>
      <c r="DW568">
        <v>3.9646599999999997E-2</v>
      </c>
      <c r="DX568">
        <v>4.1444599999999998E-2</v>
      </c>
      <c r="DY568">
        <v>5.64874E-2</v>
      </c>
      <c r="DZ568">
        <v>6.38547E-2</v>
      </c>
      <c r="EA568">
        <v>4.3216499999999998E-2</v>
      </c>
      <c r="EB568">
        <v>6.9176299999999996E-2</v>
      </c>
      <c r="EC568">
        <v>3.6813899999999997E-2</v>
      </c>
      <c r="ED568">
        <v>3.9999199999999999E-2</v>
      </c>
      <c r="EE568">
        <v>7.2269200000000006E-2</v>
      </c>
      <c r="EF568">
        <v>8.3191500000000002E-2</v>
      </c>
      <c r="EG568">
        <v>9.24344E-2</v>
      </c>
      <c r="EH568">
        <v>0.1076686</v>
      </c>
      <c r="EI568">
        <v>9.3867699999999998E-2</v>
      </c>
      <c r="EJ568">
        <v>0.10701339999999999</v>
      </c>
      <c r="EK568">
        <v>8.3779400000000004E-2</v>
      </c>
      <c r="EL568">
        <v>5.6796600000000003E-2</v>
      </c>
      <c r="EM568">
        <v>0.10330789999999999</v>
      </c>
      <c r="EN568">
        <v>0.15179599999999999</v>
      </c>
      <c r="EO568">
        <v>8.7251999999999996E-2</v>
      </c>
      <c r="EP568">
        <v>9.85954E-2</v>
      </c>
      <c r="EQ568">
        <v>6.7501900000000004E-2</v>
      </c>
      <c r="ER568">
        <v>3.2896399999999999E-2</v>
      </c>
      <c r="ES568">
        <v>4.9111200000000001E-2</v>
      </c>
      <c r="ET568">
        <v>54.266750000000002</v>
      </c>
      <c r="EU568">
        <v>53.445920000000001</v>
      </c>
      <c r="EV568">
        <v>52.735810000000001</v>
      </c>
      <c r="EW568">
        <v>52.15757</v>
      </c>
      <c r="EX568">
        <v>51.710920000000002</v>
      </c>
      <c r="EY568">
        <v>51.282389999999999</v>
      </c>
      <c r="EZ568">
        <v>50.942970000000003</v>
      </c>
      <c r="FA568">
        <v>51.21116</v>
      </c>
      <c r="FB568">
        <v>53.558759999999999</v>
      </c>
      <c r="FC568">
        <v>56.666559999999997</v>
      </c>
      <c r="FD568">
        <v>59.28436</v>
      </c>
      <c r="FE568">
        <v>61.399850000000001</v>
      </c>
      <c r="FF568">
        <v>63.113520000000001</v>
      </c>
      <c r="FG568">
        <v>64.585239999999999</v>
      </c>
      <c r="FH568">
        <v>65.628720000000001</v>
      </c>
      <c r="FI568">
        <v>66.367620000000002</v>
      </c>
      <c r="FJ568">
        <v>65.950299999999999</v>
      </c>
      <c r="FK568">
        <v>64.652659999999997</v>
      </c>
      <c r="FL568">
        <v>62.723300000000002</v>
      </c>
      <c r="FM568">
        <v>60.453290000000003</v>
      </c>
      <c r="FN568">
        <v>58.715310000000002</v>
      </c>
      <c r="FO568">
        <v>57.27948</v>
      </c>
      <c r="FP568">
        <v>56.08578</v>
      </c>
      <c r="FQ568">
        <v>55.009459999999997</v>
      </c>
      <c r="FR568">
        <v>9.1923000000000005E-3</v>
      </c>
      <c r="FS568">
        <v>1.1354400000000001E-2</v>
      </c>
      <c r="FT568">
        <v>0</v>
      </c>
    </row>
    <row r="569" spans="1:176" x14ac:dyDescent="0.2">
      <c r="A569" t="s">
        <v>1</v>
      </c>
      <c r="B569" t="s">
        <v>1</v>
      </c>
      <c r="C569" t="s">
        <v>209</v>
      </c>
      <c r="D569" t="s">
        <v>244</v>
      </c>
      <c r="E569">
        <v>6963</v>
      </c>
      <c r="F569">
        <v>1.710348</v>
      </c>
      <c r="G569">
        <v>1.657205</v>
      </c>
      <c r="H569">
        <v>1.627105</v>
      </c>
      <c r="I569">
        <v>1.6376010000000001</v>
      </c>
      <c r="J569">
        <v>1.646048</v>
      </c>
      <c r="K569">
        <v>1.721536</v>
      </c>
      <c r="L569">
        <v>1.8813850000000001</v>
      </c>
      <c r="M569">
        <v>2.1421739999999998</v>
      </c>
      <c r="N569">
        <v>2.7198560000000001</v>
      </c>
      <c r="O569">
        <v>3.451838</v>
      </c>
      <c r="P569">
        <v>4.1058000000000003</v>
      </c>
      <c r="Q569">
        <v>4.2226160000000004</v>
      </c>
      <c r="R569">
        <v>4.3012009999999998</v>
      </c>
      <c r="S569">
        <v>4.3538709999999998</v>
      </c>
      <c r="T569">
        <v>4.3692440000000001</v>
      </c>
      <c r="U569">
        <v>4.3047389999999996</v>
      </c>
      <c r="V569">
        <v>4.2378679999999997</v>
      </c>
      <c r="W569">
        <v>3.9044509999999999</v>
      </c>
      <c r="X569">
        <v>3.535641</v>
      </c>
      <c r="Y569">
        <v>3.2401979999999999</v>
      </c>
      <c r="Z569">
        <v>2.909373</v>
      </c>
      <c r="AA569">
        <v>2.4330759999999998</v>
      </c>
      <c r="AB569">
        <v>1.9782390000000001</v>
      </c>
      <c r="AC569">
        <v>1.7837149999999999</v>
      </c>
      <c r="AD569">
        <v>3.8265E-3</v>
      </c>
      <c r="AE569">
        <v>-8.2363000000000002E-3</v>
      </c>
      <c r="AF569">
        <v>-5.3290000000000004E-3</v>
      </c>
      <c r="AG569">
        <v>1.0016000000000001E-3</v>
      </c>
      <c r="AH569">
        <v>-1.1222000000000001E-3</v>
      </c>
      <c r="AI569">
        <v>-1.9168000000000001E-2</v>
      </c>
      <c r="AJ569">
        <v>-1.1776099999999999E-2</v>
      </c>
      <c r="AK569">
        <v>-6.7280999999999999E-3</v>
      </c>
      <c r="AL569">
        <v>-8.2999999999999998E-5</v>
      </c>
      <c r="AM569">
        <v>5.28379E-2</v>
      </c>
      <c r="AN569">
        <v>7.4094300000000002E-2</v>
      </c>
      <c r="AO569">
        <v>6.11224E-2</v>
      </c>
      <c r="AP569">
        <v>8.1362400000000001E-2</v>
      </c>
      <c r="AQ569">
        <v>8.49332E-2</v>
      </c>
      <c r="AR569">
        <v>8.6173299999999994E-2</v>
      </c>
      <c r="AS569">
        <v>6.1477700000000003E-2</v>
      </c>
      <c r="AT569">
        <v>4.5347600000000002E-2</v>
      </c>
      <c r="AU569">
        <v>7.6267000000000001E-2</v>
      </c>
      <c r="AV569">
        <v>9.5215999999999995E-2</v>
      </c>
      <c r="AW569">
        <v>3.5818500000000003E-2</v>
      </c>
      <c r="AX569">
        <v>4.58596E-2</v>
      </c>
      <c r="AY569">
        <v>2.7398800000000001E-2</v>
      </c>
      <c r="AZ569">
        <v>-1.21434E-2</v>
      </c>
      <c r="BA569">
        <v>-8.9154999999999998E-3</v>
      </c>
      <c r="BB569">
        <v>1.20801E-2</v>
      </c>
      <c r="BC569">
        <v>-2.5329999999999998E-4</v>
      </c>
      <c r="BD569">
        <v>2.4174000000000001E-3</v>
      </c>
      <c r="BE569">
        <v>9.1566000000000008E-3</v>
      </c>
      <c r="BF569">
        <v>7.2667000000000001E-3</v>
      </c>
      <c r="BG569">
        <v>-9.3720999999999995E-3</v>
      </c>
      <c r="BH569">
        <v>-6.2299999999999996E-4</v>
      </c>
      <c r="BI569">
        <v>6.3759999999999997E-3</v>
      </c>
      <c r="BJ569">
        <v>1.35508E-2</v>
      </c>
      <c r="BK569">
        <v>6.8654999999999994E-2</v>
      </c>
      <c r="BL569">
        <v>8.8535699999999995E-2</v>
      </c>
      <c r="BM569">
        <v>7.4551300000000001E-2</v>
      </c>
      <c r="BN569">
        <v>9.4843300000000005E-2</v>
      </c>
      <c r="BO569">
        <v>9.8114599999999996E-2</v>
      </c>
      <c r="BP569">
        <v>0.1008637</v>
      </c>
      <c r="BQ569">
        <v>7.5234200000000001E-2</v>
      </c>
      <c r="BR569">
        <v>5.7348700000000002E-2</v>
      </c>
      <c r="BS569">
        <v>8.9457700000000001E-2</v>
      </c>
      <c r="BT569">
        <v>0.11286309999999999</v>
      </c>
      <c r="BU569">
        <v>4.9537900000000003E-2</v>
      </c>
      <c r="BV569">
        <v>5.53453E-2</v>
      </c>
      <c r="BW569">
        <v>3.55819E-2</v>
      </c>
      <c r="BX569">
        <v>-4.4771999999999998E-3</v>
      </c>
      <c r="BY569">
        <v>-1.1666999999999999E-3</v>
      </c>
      <c r="BZ569">
        <v>1.77965E-2</v>
      </c>
      <c r="CA569">
        <v>5.2756000000000001E-3</v>
      </c>
      <c r="CB569">
        <v>7.7825000000000004E-3</v>
      </c>
      <c r="CC569">
        <v>1.48048E-2</v>
      </c>
      <c r="CD569">
        <v>1.3076900000000001E-2</v>
      </c>
      <c r="CE569">
        <v>-2.5874000000000001E-3</v>
      </c>
      <c r="CF569">
        <v>7.1015999999999996E-3</v>
      </c>
      <c r="CG569">
        <v>1.54518E-2</v>
      </c>
      <c r="CH569">
        <v>2.29935E-2</v>
      </c>
      <c r="CI569">
        <v>7.9609899999999997E-2</v>
      </c>
      <c r="CJ569">
        <v>9.8537700000000006E-2</v>
      </c>
      <c r="CK569">
        <v>8.3852200000000002E-2</v>
      </c>
      <c r="CL569">
        <v>0.1041801</v>
      </c>
      <c r="CM569">
        <v>0.10724400000000001</v>
      </c>
      <c r="CN569">
        <v>0.1110382</v>
      </c>
      <c r="CO569">
        <v>8.4761900000000001E-2</v>
      </c>
      <c r="CP569">
        <v>6.56606E-2</v>
      </c>
      <c r="CQ569">
        <v>9.8593600000000003E-2</v>
      </c>
      <c r="CR569">
        <v>0.12508540000000001</v>
      </c>
      <c r="CS569">
        <v>5.9040000000000002E-2</v>
      </c>
      <c r="CT569">
        <v>6.1915100000000001E-2</v>
      </c>
      <c r="CU569">
        <v>4.1249599999999997E-2</v>
      </c>
      <c r="CV569">
        <v>8.3230000000000001E-4</v>
      </c>
      <c r="CW569">
        <v>4.1999999999999997E-3</v>
      </c>
      <c r="CX569">
        <v>2.3512999999999999E-2</v>
      </c>
      <c r="CY569">
        <v>1.0804599999999999E-2</v>
      </c>
      <c r="CZ569">
        <v>1.3147600000000001E-2</v>
      </c>
      <c r="DA569">
        <v>2.04529E-2</v>
      </c>
      <c r="DB569">
        <v>1.8887000000000001E-2</v>
      </c>
      <c r="DC569">
        <v>4.1971999999999999E-3</v>
      </c>
      <c r="DD569">
        <v>1.4826199999999999E-2</v>
      </c>
      <c r="DE569">
        <v>2.45277E-2</v>
      </c>
      <c r="DF569">
        <v>3.2436199999999998E-2</v>
      </c>
      <c r="DG569">
        <v>9.0564800000000001E-2</v>
      </c>
      <c r="DH569">
        <v>0.10853980000000001</v>
      </c>
      <c r="DI569">
        <v>9.3153E-2</v>
      </c>
      <c r="DJ569">
        <v>0.1135169</v>
      </c>
      <c r="DK569">
        <v>0.1163735</v>
      </c>
      <c r="DL569">
        <v>0.12121270000000001</v>
      </c>
      <c r="DM569">
        <v>9.4289700000000004E-2</v>
      </c>
      <c r="DN569">
        <v>7.3972499999999997E-2</v>
      </c>
      <c r="DO569">
        <v>0.1077294</v>
      </c>
      <c r="DP569">
        <v>0.1373077</v>
      </c>
      <c r="DQ569">
        <v>6.8542000000000006E-2</v>
      </c>
      <c r="DR569">
        <v>6.8484900000000001E-2</v>
      </c>
      <c r="DS569">
        <v>4.6917199999999999E-2</v>
      </c>
      <c r="DT569">
        <v>6.1418999999999996E-3</v>
      </c>
      <c r="DU569">
        <v>9.5668000000000003E-3</v>
      </c>
      <c r="DV569">
        <v>3.1766599999999999E-2</v>
      </c>
      <c r="DW569">
        <v>1.8787499999999999E-2</v>
      </c>
      <c r="DX569">
        <v>2.08939E-2</v>
      </c>
      <c r="DY569">
        <v>2.8607899999999999E-2</v>
      </c>
      <c r="DZ569">
        <v>2.7275899999999999E-2</v>
      </c>
      <c r="EA569">
        <v>1.3993200000000001E-2</v>
      </c>
      <c r="EB569">
        <v>2.5979200000000001E-2</v>
      </c>
      <c r="EC569">
        <v>3.76318E-2</v>
      </c>
      <c r="ED569">
        <v>4.6069899999999997E-2</v>
      </c>
      <c r="EE569">
        <v>0.1063819</v>
      </c>
      <c r="EF569">
        <v>0.1229811</v>
      </c>
      <c r="EG569">
        <v>0.10658189999999999</v>
      </c>
      <c r="EH569">
        <v>0.12699769999999999</v>
      </c>
      <c r="EI569">
        <v>0.1295549</v>
      </c>
      <c r="EJ569">
        <v>0.1359031</v>
      </c>
      <c r="EK569">
        <v>0.1080462</v>
      </c>
      <c r="EL569">
        <v>8.5973499999999994E-2</v>
      </c>
      <c r="EM569">
        <v>0.1209201</v>
      </c>
      <c r="EN569">
        <v>0.1549548</v>
      </c>
      <c r="EO569">
        <v>8.2261500000000001E-2</v>
      </c>
      <c r="EP569">
        <v>7.7970600000000001E-2</v>
      </c>
      <c r="EQ569">
        <v>5.5100400000000001E-2</v>
      </c>
      <c r="ER569">
        <v>1.3808000000000001E-2</v>
      </c>
      <c r="ES569">
        <v>1.73156E-2</v>
      </c>
      <c r="ET569">
        <v>49.249389999999998</v>
      </c>
      <c r="EU569">
        <v>48.545990000000003</v>
      </c>
      <c r="EV569">
        <v>48.10557</v>
      </c>
      <c r="EW569">
        <v>47.883920000000003</v>
      </c>
      <c r="EX569">
        <v>47.831699999999998</v>
      </c>
      <c r="EY569">
        <v>47.84572</v>
      </c>
      <c r="EZ569">
        <v>48.062170000000002</v>
      </c>
      <c r="FA569">
        <v>48.762889999999999</v>
      </c>
      <c r="FB569">
        <v>51.094009999999997</v>
      </c>
      <c r="FC569">
        <v>53.32208</v>
      </c>
      <c r="FD569">
        <v>55.118839999999999</v>
      </c>
      <c r="FE569">
        <v>55.990380000000002</v>
      </c>
      <c r="FF569">
        <v>56.10192</v>
      </c>
      <c r="FG569">
        <v>53.893079999999998</v>
      </c>
      <c r="FH569">
        <v>52.392879999999998</v>
      </c>
      <c r="FI569">
        <v>50.62811</v>
      </c>
      <c r="FJ569">
        <v>50.671169999999996</v>
      </c>
      <c r="FK569">
        <v>50.740229999999997</v>
      </c>
      <c r="FL569">
        <v>50.544640000000001</v>
      </c>
      <c r="FM569">
        <v>49.253680000000003</v>
      </c>
      <c r="FN569">
        <v>47.703830000000004</v>
      </c>
      <c r="FO569">
        <v>47.055979999999998</v>
      </c>
      <c r="FP569">
        <v>46.716999999999999</v>
      </c>
      <c r="FQ569">
        <v>46.765799999999999</v>
      </c>
      <c r="FR569">
        <v>9.1923000000000005E-3</v>
      </c>
      <c r="FS569">
        <v>1.1354400000000001E-2</v>
      </c>
      <c r="FT569">
        <v>0</v>
      </c>
    </row>
    <row r="570" spans="1:176" x14ac:dyDescent="0.2">
      <c r="A570" t="s">
        <v>1</v>
      </c>
      <c r="B570" t="s">
        <v>1</v>
      </c>
      <c r="C570" t="s">
        <v>209</v>
      </c>
      <c r="D570" t="s">
        <v>234</v>
      </c>
      <c r="E570">
        <v>6963</v>
      </c>
      <c r="F570">
        <v>1.845639</v>
      </c>
      <c r="G570">
        <v>1.785102</v>
      </c>
      <c r="H570">
        <v>1.726205</v>
      </c>
      <c r="I570">
        <v>1.7063740000000001</v>
      </c>
      <c r="J570">
        <v>1.728899</v>
      </c>
      <c r="K570">
        <v>1.819191</v>
      </c>
      <c r="L570">
        <v>1.9177249999999999</v>
      </c>
      <c r="M570">
        <v>2.2335180000000001</v>
      </c>
      <c r="N570">
        <v>2.8563730000000001</v>
      </c>
      <c r="O570">
        <v>3.6912430000000001</v>
      </c>
      <c r="P570">
        <v>4.4772759999999998</v>
      </c>
      <c r="Q570">
        <v>4.8422450000000001</v>
      </c>
      <c r="R570">
        <v>5.0227930000000001</v>
      </c>
      <c r="S570">
        <v>5.1754920000000002</v>
      </c>
      <c r="T570">
        <v>5.2911479999999997</v>
      </c>
      <c r="U570">
        <v>5.3349399999999996</v>
      </c>
      <c r="V570">
        <v>5.2859970000000001</v>
      </c>
      <c r="W570">
        <v>4.8762160000000003</v>
      </c>
      <c r="X570">
        <v>4.2558420000000003</v>
      </c>
      <c r="Y570">
        <v>3.7128510000000001</v>
      </c>
      <c r="Z570">
        <v>3.3540839999999998</v>
      </c>
      <c r="AA570">
        <v>2.7531919999999999</v>
      </c>
      <c r="AB570">
        <v>2.2298010000000001</v>
      </c>
      <c r="AC570">
        <v>1.974766</v>
      </c>
      <c r="AD570">
        <v>-5.2889199999999997E-2</v>
      </c>
      <c r="AE570">
        <v>-5.4424599999999997E-2</v>
      </c>
      <c r="AF570">
        <v>-6.8801600000000004E-2</v>
      </c>
      <c r="AG570">
        <v>-6.6350000000000006E-2</v>
      </c>
      <c r="AH570">
        <v>-5.4361100000000002E-2</v>
      </c>
      <c r="AI570">
        <v>-4.0689500000000003E-2</v>
      </c>
      <c r="AJ570">
        <v>-1.5199E-3</v>
      </c>
      <c r="AK570">
        <v>-2.9308299999999999E-2</v>
      </c>
      <c r="AL570">
        <v>-9.5987999999999993E-3</v>
      </c>
      <c r="AM570">
        <v>2.21056E-2</v>
      </c>
      <c r="AN570">
        <v>3.0061899999999999E-2</v>
      </c>
      <c r="AO570">
        <v>5.0811700000000001E-2</v>
      </c>
      <c r="AP570">
        <v>4.7779799999999997E-2</v>
      </c>
      <c r="AQ570">
        <v>3.2651600000000003E-2</v>
      </c>
      <c r="AR570">
        <v>3.1427999999999998E-2</v>
      </c>
      <c r="AS570">
        <v>2.9764100000000002E-2</v>
      </c>
      <c r="AT570">
        <v>3.08369E-2</v>
      </c>
      <c r="AU570">
        <v>4.5051099999999997E-2</v>
      </c>
      <c r="AV570">
        <v>3.4607400000000003E-2</v>
      </c>
      <c r="AW570">
        <v>-1.3452E-2</v>
      </c>
      <c r="AX570">
        <v>8.4273000000000004E-3</v>
      </c>
      <c r="AY570">
        <v>-5.33719E-2</v>
      </c>
      <c r="AZ570">
        <v>-5.7769899999999999E-2</v>
      </c>
      <c r="BA570">
        <v>-5.5052799999999999E-2</v>
      </c>
      <c r="BB570">
        <v>-3.5832000000000003E-2</v>
      </c>
      <c r="BC570">
        <v>-3.8491900000000003E-2</v>
      </c>
      <c r="BD570">
        <v>-5.3535199999999998E-2</v>
      </c>
      <c r="BE570">
        <v>-5.2486699999999997E-2</v>
      </c>
      <c r="BF570">
        <v>-4.0124800000000002E-2</v>
      </c>
      <c r="BG570">
        <v>-2.5477400000000001E-2</v>
      </c>
      <c r="BH570">
        <v>1.5642099999999999E-2</v>
      </c>
      <c r="BI570">
        <v>-1.30867E-2</v>
      </c>
      <c r="BJ570">
        <v>1.09584E-2</v>
      </c>
      <c r="BK570">
        <v>4.3008299999999999E-2</v>
      </c>
      <c r="BL570">
        <v>5.2574000000000003E-2</v>
      </c>
      <c r="BM570">
        <v>7.4075199999999994E-2</v>
      </c>
      <c r="BN570">
        <v>7.0781999999999998E-2</v>
      </c>
      <c r="BO570">
        <v>5.5845199999999998E-2</v>
      </c>
      <c r="BP570">
        <v>5.6122900000000003E-2</v>
      </c>
      <c r="BQ570">
        <v>5.25329E-2</v>
      </c>
      <c r="BR570">
        <v>5.4305100000000002E-2</v>
      </c>
      <c r="BS570">
        <v>6.3927499999999998E-2</v>
      </c>
      <c r="BT570">
        <v>5.5023700000000002E-2</v>
      </c>
      <c r="BU570">
        <v>5.7586E-3</v>
      </c>
      <c r="BV570" s="61">
        <v>2.77366E-2</v>
      </c>
      <c r="BW570">
        <v>-3.4821699999999997E-2</v>
      </c>
      <c r="BX570">
        <v>-4.1533199999999999E-2</v>
      </c>
      <c r="BY570">
        <v>-3.9679300000000001E-2</v>
      </c>
      <c r="BZ570">
        <v>-2.4018299999999999E-2</v>
      </c>
      <c r="CA570">
        <v>-2.7456999999999999E-2</v>
      </c>
      <c r="CB570">
        <v>-4.2961800000000001E-2</v>
      </c>
      <c r="CC570">
        <v>-4.2885100000000002E-2</v>
      </c>
      <c r="CD570">
        <v>-3.0264699999999999E-2</v>
      </c>
      <c r="CE570">
        <v>-1.49415E-2</v>
      </c>
      <c r="CF570">
        <v>2.7528500000000001E-2</v>
      </c>
      <c r="CG570">
        <v>-1.8515999999999999E-3</v>
      </c>
      <c r="CH570">
        <v>2.5196199999999998E-2</v>
      </c>
      <c r="CI570">
        <v>5.7485500000000002E-2</v>
      </c>
      <c r="CJ570">
        <v>6.8165799999999999E-2</v>
      </c>
      <c r="CK570">
        <v>9.0187400000000001E-2</v>
      </c>
      <c r="CL570">
        <v>8.6713200000000004E-2</v>
      </c>
      <c r="CM570">
        <v>7.1909100000000004E-2</v>
      </c>
      <c r="CN570">
        <v>7.3226600000000003E-2</v>
      </c>
      <c r="CO570">
        <v>6.8302600000000005E-2</v>
      </c>
      <c r="CP570">
        <v>7.0559200000000002E-2</v>
      </c>
      <c r="CQ570">
        <v>7.7001100000000003E-2</v>
      </c>
      <c r="CR570">
        <v>6.9164000000000003E-2</v>
      </c>
      <c r="CS570">
        <v>1.9063799999999999E-2</v>
      </c>
      <c r="CT570">
        <v>4.11102E-2</v>
      </c>
      <c r="CU570">
        <v>-2.1973800000000002E-2</v>
      </c>
      <c r="CV570">
        <v>-3.0287700000000001E-2</v>
      </c>
      <c r="CW570">
        <v>-2.9031600000000001E-2</v>
      </c>
      <c r="CX570">
        <v>-1.22045E-2</v>
      </c>
      <c r="CY570">
        <v>-1.6422099999999999E-2</v>
      </c>
      <c r="CZ570">
        <v>-3.2388300000000002E-2</v>
      </c>
      <c r="DA570">
        <v>-3.3283500000000001E-2</v>
      </c>
      <c r="DB570">
        <v>-2.0404599999999998E-2</v>
      </c>
      <c r="DC570">
        <v>-4.4056E-3</v>
      </c>
      <c r="DD570">
        <v>3.94148E-2</v>
      </c>
      <c r="DE570">
        <v>9.3834000000000001E-3</v>
      </c>
      <c r="DF570">
        <v>3.94341E-2</v>
      </c>
      <c r="DG570">
        <v>7.1962600000000002E-2</v>
      </c>
      <c r="DH570">
        <v>8.3757600000000001E-2</v>
      </c>
      <c r="DI570">
        <v>0.10629959999999999</v>
      </c>
      <c r="DJ570">
        <v>0.1026445</v>
      </c>
      <c r="DK570">
        <v>8.7972900000000007E-2</v>
      </c>
      <c r="DL570">
        <v>9.0330199999999999E-2</v>
      </c>
      <c r="DM570">
        <v>8.40722E-2</v>
      </c>
      <c r="DN570">
        <v>8.6813199999999993E-2</v>
      </c>
      <c r="DO570">
        <v>9.0074799999999997E-2</v>
      </c>
      <c r="DP570">
        <v>8.3304299999999998E-2</v>
      </c>
      <c r="DQ570">
        <v>3.2369000000000002E-2</v>
      </c>
      <c r="DR570">
        <v>5.4483799999999999E-2</v>
      </c>
      <c r="DS570">
        <v>-9.1260000000000004E-3</v>
      </c>
      <c r="DT570">
        <v>-1.9042199999999999E-2</v>
      </c>
      <c r="DU570">
        <v>-1.8383900000000002E-2</v>
      </c>
      <c r="DV570">
        <v>4.8526999999999997E-3</v>
      </c>
      <c r="DW570">
        <v>-4.8939999999999997E-4</v>
      </c>
      <c r="DX570">
        <v>-1.7121999999999998E-2</v>
      </c>
      <c r="DY570">
        <v>-1.9420300000000001E-2</v>
      </c>
      <c r="DZ570">
        <v>-6.1682999999999998E-3</v>
      </c>
      <c r="EA570">
        <v>1.08066E-2</v>
      </c>
      <c r="EB570">
        <v>5.6576799999999997E-2</v>
      </c>
      <c r="EC570">
        <v>2.5604999999999999E-2</v>
      </c>
      <c r="ED570">
        <v>5.9991200000000001E-2</v>
      </c>
      <c r="EE570">
        <v>9.2865299999999998E-2</v>
      </c>
      <c r="EF570">
        <v>0.10626969999999999</v>
      </c>
      <c r="EG570">
        <v>0.12956309999999999</v>
      </c>
      <c r="EH570">
        <v>0.1256467</v>
      </c>
      <c r="EI570">
        <v>0.1111665</v>
      </c>
      <c r="EJ570">
        <v>0.11502519999999999</v>
      </c>
      <c r="EK570">
        <v>0.10684109999999999</v>
      </c>
      <c r="EL570">
        <v>0.1102814</v>
      </c>
      <c r="EM570">
        <v>0.1089511</v>
      </c>
      <c r="EN570">
        <v>0.1037206</v>
      </c>
      <c r="EO570">
        <v>5.1579600000000003E-2</v>
      </c>
      <c r="EP570">
        <v>7.37931E-2</v>
      </c>
      <c r="EQ570">
        <v>9.4243E-3</v>
      </c>
      <c r="ER570">
        <v>-2.8054999999999998E-3</v>
      </c>
      <c r="ES570">
        <v>-3.0103999999999999E-3</v>
      </c>
      <c r="ET570">
        <v>59.809010000000001</v>
      </c>
      <c r="EU570">
        <v>58.73563</v>
      </c>
      <c r="EV570">
        <v>57.836869999999998</v>
      </c>
      <c r="EW570">
        <v>57.013280000000002</v>
      </c>
      <c r="EX570">
        <v>56.279269999999997</v>
      </c>
      <c r="EY570">
        <v>55.709440000000001</v>
      </c>
      <c r="EZ570">
        <v>55.859090000000002</v>
      </c>
      <c r="FA570">
        <v>58.58963</v>
      </c>
      <c r="FB570">
        <v>61.89396</v>
      </c>
      <c r="FC570">
        <v>64.935789999999997</v>
      </c>
      <c r="FD570">
        <v>67.844470000000001</v>
      </c>
      <c r="FE570">
        <v>70.411119999999997</v>
      </c>
      <c r="FF570">
        <v>72.425899999999999</v>
      </c>
      <c r="FG570">
        <v>74.034409999999994</v>
      </c>
      <c r="FH570">
        <v>75.10915</v>
      </c>
      <c r="FI570">
        <v>75.263570000000001</v>
      </c>
      <c r="FJ570">
        <v>74.822789999999998</v>
      </c>
      <c r="FK570">
        <v>73.651210000000006</v>
      </c>
      <c r="FL570">
        <v>71.618520000000004</v>
      </c>
      <c r="FM570">
        <v>68.485190000000003</v>
      </c>
      <c r="FN570">
        <v>65.519549999999995</v>
      </c>
      <c r="FO570">
        <v>63.461599999999997</v>
      </c>
      <c r="FP570">
        <v>61.914650000000002</v>
      </c>
      <c r="FQ570">
        <v>60.630879999999998</v>
      </c>
      <c r="FR570">
        <v>1.48317E-2</v>
      </c>
      <c r="FS570">
        <v>1.7914599999999999E-2</v>
      </c>
      <c r="FT570">
        <v>2.39271E-2</v>
      </c>
    </row>
    <row r="571" spans="1:176" x14ac:dyDescent="0.2">
      <c r="A571" t="s">
        <v>1</v>
      </c>
      <c r="B571" t="s">
        <v>1</v>
      </c>
      <c r="C571" t="s">
        <v>209</v>
      </c>
      <c r="D571" t="s">
        <v>245</v>
      </c>
      <c r="E571">
        <v>6963</v>
      </c>
      <c r="F571">
        <v>1.9819260000000001</v>
      </c>
      <c r="G571">
        <v>1.910647</v>
      </c>
      <c r="H571">
        <v>1.805911</v>
      </c>
      <c r="I571">
        <v>1.7906340000000001</v>
      </c>
      <c r="J571">
        <v>1.8241019999999999</v>
      </c>
      <c r="K571">
        <v>1.8885350000000001</v>
      </c>
      <c r="L571">
        <v>1.964386</v>
      </c>
      <c r="M571">
        <v>2.3425150000000001</v>
      </c>
      <c r="N571">
        <v>3.0281099999999999</v>
      </c>
      <c r="O571">
        <v>4.0150880000000004</v>
      </c>
      <c r="P571">
        <v>4.9856350000000003</v>
      </c>
      <c r="Q571">
        <v>5.4683140000000003</v>
      </c>
      <c r="R571">
        <v>5.7456519999999998</v>
      </c>
      <c r="S571">
        <v>5.9964789999999999</v>
      </c>
      <c r="T571">
        <v>6.1145149999999999</v>
      </c>
      <c r="U571">
        <v>6.2090490000000003</v>
      </c>
      <c r="V571">
        <v>6.1144550000000004</v>
      </c>
      <c r="W571">
        <v>5.6608280000000004</v>
      </c>
      <c r="X571">
        <v>4.8747569999999998</v>
      </c>
      <c r="Y571">
        <v>4.2468279999999998</v>
      </c>
      <c r="Z571">
        <v>3.7635559999999999</v>
      </c>
      <c r="AA571">
        <v>3.0612219999999999</v>
      </c>
      <c r="AB571">
        <v>2.4892319999999999</v>
      </c>
      <c r="AC571">
        <v>2.175189</v>
      </c>
      <c r="AD571">
        <v>-4.1327599999999999E-2</v>
      </c>
      <c r="AE571">
        <v>-4.6250600000000003E-2</v>
      </c>
      <c r="AF571">
        <v>-7.6731800000000003E-2</v>
      </c>
      <c r="AG571">
        <v>-6.8531999999999996E-2</v>
      </c>
      <c r="AH571">
        <v>-3.8477999999999998E-2</v>
      </c>
      <c r="AI571">
        <v>-3.93605E-2</v>
      </c>
      <c r="AJ571">
        <v>-1.70645E-2</v>
      </c>
      <c r="AK571">
        <v>-3.8174600000000003E-2</v>
      </c>
      <c r="AL571">
        <v>-4.1385400000000003E-2</v>
      </c>
      <c r="AM571">
        <v>-2.5625000000000001E-3</v>
      </c>
      <c r="AN571">
        <v>6.1294000000000001E-3</v>
      </c>
      <c r="AO571">
        <v>-2.4878000000000001E-3</v>
      </c>
      <c r="AP571">
        <v>1.3820300000000001E-2</v>
      </c>
      <c r="AQ571">
        <v>-1.8648E-3</v>
      </c>
      <c r="AR571">
        <v>-2.6458700000000002E-2</v>
      </c>
      <c r="AS571">
        <v>-1.06E-2</v>
      </c>
      <c r="AT571">
        <v>-1.0261899999999999E-2</v>
      </c>
      <c r="AU571">
        <v>2.6161400000000001E-2</v>
      </c>
      <c r="AV571">
        <v>-1.4108E-3</v>
      </c>
      <c r="AW571">
        <v>-5.5617600000000003E-2</v>
      </c>
      <c r="AX571">
        <v>-1.6384599999999999E-2</v>
      </c>
      <c r="AY571">
        <v>-5.5960299999999998E-2</v>
      </c>
      <c r="AZ571">
        <v>-4.2989899999999998E-2</v>
      </c>
      <c r="BA571">
        <v>-3.6510399999999998E-2</v>
      </c>
      <c r="BB571">
        <v>-2.4270400000000001E-2</v>
      </c>
      <c r="BC571">
        <v>-3.0317899999999998E-2</v>
      </c>
      <c r="BD571">
        <v>-6.1465400000000003E-2</v>
      </c>
      <c r="BE571">
        <v>-5.4668799999999997E-2</v>
      </c>
      <c r="BF571">
        <v>-2.4241599999999999E-2</v>
      </c>
      <c r="BG571">
        <v>-2.4148300000000001E-2</v>
      </c>
      <c r="BH571">
        <v>9.7499999999999998E-5</v>
      </c>
      <c r="BI571">
        <v>-2.1953E-2</v>
      </c>
      <c r="BJ571">
        <v>-2.0828200000000002E-2</v>
      </c>
      <c r="BK571">
        <v>1.8340200000000001E-2</v>
      </c>
      <c r="BL571">
        <v>2.86415E-2</v>
      </c>
      <c r="BM571">
        <v>2.0775800000000001E-2</v>
      </c>
      <c r="BN571">
        <v>3.6822500000000001E-2</v>
      </c>
      <c r="BO571">
        <v>2.1328799999999998E-2</v>
      </c>
      <c r="BP571">
        <v>-1.7637E-3</v>
      </c>
      <c r="BQ571">
        <v>1.21689E-2</v>
      </c>
      <c r="BR571">
        <v>1.3206300000000001E-2</v>
      </c>
      <c r="BS571">
        <v>4.50377E-2</v>
      </c>
      <c r="BT571">
        <v>1.9005500000000002E-2</v>
      </c>
      <c r="BU571">
        <v>-3.6407000000000002E-2</v>
      </c>
      <c r="BV571">
        <v>2.9247000000000001E-3</v>
      </c>
      <c r="BW571">
        <v>-3.7409999999999999E-2</v>
      </c>
      <c r="BX571">
        <v>-2.6753200000000001E-2</v>
      </c>
      <c r="BY571">
        <v>-2.11369E-2</v>
      </c>
      <c r="BZ571">
        <v>-1.2456699999999999E-2</v>
      </c>
      <c r="CA571">
        <v>-1.9283000000000002E-2</v>
      </c>
      <c r="CB571">
        <v>-5.0892E-2</v>
      </c>
      <c r="CC571">
        <v>-4.5067200000000002E-2</v>
      </c>
      <c r="CD571">
        <v>-1.43815E-2</v>
      </c>
      <c r="CE571">
        <v>-1.36124E-2</v>
      </c>
      <c r="CF571">
        <v>1.19839E-2</v>
      </c>
      <c r="CG571">
        <v>-1.0717900000000001E-2</v>
      </c>
      <c r="CH571">
        <v>-6.5903999999999997E-3</v>
      </c>
      <c r="CI571">
        <v>3.2817399999999997E-2</v>
      </c>
      <c r="CJ571">
        <v>4.4233300000000003E-2</v>
      </c>
      <c r="CK571">
        <v>3.6887999999999997E-2</v>
      </c>
      <c r="CL571">
        <v>5.2753700000000001E-2</v>
      </c>
      <c r="CM571">
        <v>3.7392700000000001E-2</v>
      </c>
      <c r="CN571">
        <v>1.53399E-2</v>
      </c>
      <c r="CO571">
        <v>2.7938500000000002E-2</v>
      </c>
      <c r="CP571">
        <v>2.9460299999999998E-2</v>
      </c>
      <c r="CQ571">
        <v>5.8111400000000001E-2</v>
      </c>
      <c r="CR571">
        <v>3.3145800000000003E-2</v>
      </c>
      <c r="CS571">
        <v>-2.3101799999999999E-2</v>
      </c>
      <c r="CT571">
        <v>1.6298300000000002E-2</v>
      </c>
      <c r="CU571">
        <v>-2.4562199999999999E-2</v>
      </c>
      <c r="CV571">
        <v>-1.5507699999999999E-2</v>
      </c>
      <c r="CW571">
        <v>-1.0489200000000001E-2</v>
      </c>
      <c r="CX571">
        <v>-6.4289999999999996E-4</v>
      </c>
      <c r="CY571">
        <v>-8.2480999999999995E-3</v>
      </c>
      <c r="CZ571">
        <v>-4.0318600000000003E-2</v>
      </c>
      <c r="DA571">
        <v>-3.54656E-2</v>
      </c>
      <c r="DB571">
        <v>-4.5215000000000003E-3</v>
      </c>
      <c r="DC571">
        <v>-3.0764999999999998E-3</v>
      </c>
      <c r="DD571">
        <v>2.3870200000000001E-2</v>
      </c>
      <c r="DE571">
        <v>5.1710000000000005E-4</v>
      </c>
      <c r="DF571">
        <v>7.6474000000000004E-3</v>
      </c>
      <c r="DG571">
        <v>4.7294500000000003E-2</v>
      </c>
      <c r="DH571">
        <v>5.9825099999999999E-2</v>
      </c>
      <c r="DI571">
        <v>5.3000199999999997E-2</v>
      </c>
      <c r="DJ571">
        <v>6.8684899999999993E-2</v>
      </c>
      <c r="DK571">
        <v>5.3456499999999997E-2</v>
      </c>
      <c r="DL571">
        <v>3.2443600000000003E-2</v>
      </c>
      <c r="DM571">
        <v>4.3708200000000003E-2</v>
      </c>
      <c r="DN571">
        <v>4.5714299999999999E-2</v>
      </c>
      <c r="DO571">
        <v>7.1185100000000001E-2</v>
      </c>
      <c r="DP571">
        <v>4.7286000000000002E-2</v>
      </c>
      <c r="DQ571">
        <v>-9.7966000000000008E-3</v>
      </c>
      <c r="DR571">
        <v>2.9671900000000001E-2</v>
      </c>
      <c r="DS571">
        <v>-1.17143E-2</v>
      </c>
      <c r="DT571">
        <v>-4.2621999999999998E-3</v>
      </c>
      <c r="DU571">
        <v>1.585E-4</v>
      </c>
      <c r="DV571">
        <v>1.64143E-2</v>
      </c>
      <c r="DW571">
        <v>7.6845999999999998E-3</v>
      </c>
      <c r="DX571">
        <v>-2.50522E-2</v>
      </c>
      <c r="DY571">
        <v>-2.1602400000000001E-2</v>
      </c>
      <c r="DZ571">
        <v>9.7149000000000003E-3</v>
      </c>
      <c r="EA571">
        <v>1.21356E-2</v>
      </c>
      <c r="EB571">
        <v>4.1032199999999998E-2</v>
      </c>
      <c r="EC571">
        <v>1.6738699999999999E-2</v>
      </c>
      <c r="ED571">
        <v>2.82046E-2</v>
      </c>
      <c r="EE571">
        <v>6.8197199999999999E-2</v>
      </c>
      <c r="EF571">
        <v>8.2337199999999999E-2</v>
      </c>
      <c r="EG571">
        <v>7.6263700000000004E-2</v>
      </c>
      <c r="EH571">
        <v>9.1687099999999994E-2</v>
      </c>
      <c r="EI571">
        <v>7.6650099999999999E-2</v>
      </c>
      <c r="EJ571">
        <v>5.7138500000000002E-2</v>
      </c>
      <c r="EK571">
        <v>6.6476999999999994E-2</v>
      </c>
      <c r="EL571">
        <v>6.9182499999999994E-2</v>
      </c>
      <c r="EM571">
        <v>9.00614E-2</v>
      </c>
      <c r="EN571">
        <v>6.7702399999999996E-2</v>
      </c>
      <c r="EO571">
        <v>9.4140000000000005E-3</v>
      </c>
      <c r="EP571">
        <v>4.8981200000000003E-2</v>
      </c>
      <c r="EQ571">
        <v>6.8358999999999998E-3</v>
      </c>
      <c r="ER571">
        <v>1.1974500000000001E-2</v>
      </c>
      <c r="ES571">
        <v>1.55321E-2</v>
      </c>
      <c r="ET571">
        <v>66.656769999999995</v>
      </c>
      <c r="EU571">
        <v>65.417240000000007</v>
      </c>
      <c r="EV571">
        <v>64.260580000000004</v>
      </c>
      <c r="EW571">
        <v>63.241289999999999</v>
      </c>
      <c r="EX571">
        <v>62.123959999999997</v>
      </c>
      <c r="EY571">
        <v>61.508969999999998</v>
      </c>
      <c r="EZ571">
        <v>61.645099999999999</v>
      </c>
      <c r="FA571">
        <v>65.737290000000002</v>
      </c>
      <c r="FB571">
        <v>71.208910000000003</v>
      </c>
      <c r="FC571">
        <v>76.655169999999998</v>
      </c>
      <c r="FD571">
        <v>80.829189999999997</v>
      </c>
      <c r="FE571">
        <v>84.629850000000005</v>
      </c>
      <c r="FF571">
        <v>87.283479999999997</v>
      </c>
      <c r="FG571">
        <v>90.206460000000007</v>
      </c>
      <c r="FH571">
        <v>91.54777</v>
      </c>
      <c r="FI571">
        <v>91.933880000000002</v>
      </c>
      <c r="FJ571">
        <v>91.184650000000005</v>
      </c>
      <c r="FK571">
        <v>90.590879999999999</v>
      </c>
      <c r="FL571">
        <v>88.236530000000002</v>
      </c>
      <c r="FM571">
        <v>83.543149999999997</v>
      </c>
      <c r="FN571">
        <v>79.150810000000007</v>
      </c>
      <c r="FO571">
        <v>76.378290000000007</v>
      </c>
      <c r="FP571">
        <v>73.728610000000003</v>
      </c>
      <c r="FQ571">
        <v>71.322770000000006</v>
      </c>
      <c r="FR571">
        <v>1.48317E-2</v>
      </c>
      <c r="FS571">
        <v>1.7914599999999999E-2</v>
      </c>
      <c r="FT571">
        <v>2.39271E-2</v>
      </c>
    </row>
    <row r="572" spans="1:176" x14ac:dyDescent="0.2">
      <c r="A572" t="s">
        <v>1</v>
      </c>
      <c r="B572" t="s">
        <v>1</v>
      </c>
      <c r="C572" t="s">
        <v>209</v>
      </c>
      <c r="D572" t="s">
        <v>248</v>
      </c>
      <c r="E572">
        <v>6963</v>
      </c>
      <c r="F572">
        <v>1.800084</v>
      </c>
      <c r="G572">
        <v>1.7524439999999999</v>
      </c>
      <c r="H572">
        <v>1.7270490000000001</v>
      </c>
      <c r="I572">
        <v>1.749924</v>
      </c>
      <c r="J572">
        <v>1.784503</v>
      </c>
      <c r="K572">
        <v>1.8494349999999999</v>
      </c>
      <c r="L572">
        <v>2.031374</v>
      </c>
      <c r="M572">
        <v>2.2588710000000001</v>
      </c>
      <c r="N572">
        <v>2.7877800000000001</v>
      </c>
      <c r="O572">
        <v>3.566411</v>
      </c>
      <c r="P572">
        <v>4.2127189999999999</v>
      </c>
      <c r="Q572">
        <v>4.4290719999999997</v>
      </c>
      <c r="R572">
        <v>4.5362879999999999</v>
      </c>
      <c r="S572">
        <v>4.5837560000000002</v>
      </c>
      <c r="T572">
        <v>4.6178030000000003</v>
      </c>
      <c r="U572">
        <v>4.6098650000000001</v>
      </c>
      <c r="V572">
        <v>4.5202299999999997</v>
      </c>
      <c r="W572">
        <v>4.3428509999999996</v>
      </c>
      <c r="X572">
        <v>3.8926440000000002</v>
      </c>
      <c r="Y572">
        <v>3.4166110000000001</v>
      </c>
      <c r="Z572">
        <v>3.032016</v>
      </c>
      <c r="AA572">
        <v>2.551113</v>
      </c>
      <c r="AB572">
        <v>2.0952199999999999</v>
      </c>
      <c r="AC572">
        <v>1.9078790000000001</v>
      </c>
      <c r="AD572">
        <v>1.40354E-2</v>
      </c>
      <c r="AE572">
        <v>9.1610000000000007E-3</v>
      </c>
      <c r="AF572">
        <v>1.18932E-2</v>
      </c>
      <c r="AG572">
        <v>2.4220200000000001E-2</v>
      </c>
      <c r="AH572">
        <v>2.9154300000000001E-2</v>
      </c>
      <c r="AI572">
        <v>3.6564000000000002E-3</v>
      </c>
      <c r="AJ572">
        <v>2.2680499999999999E-2</v>
      </c>
      <c r="AK572">
        <v>-9.5995999999999998E-3</v>
      </c>
      <c r="AL572">
        <v>-5.6293999999999997E-3</v>
      </c>
      <c r="AM572">
        <v>2.4377699999999999E-2</v>
      </c>
      <c r="AN572">
        <v>3.9621999999999997E-2</v>
      </c>
      <c r="AO572">
        <v>4.7768499999999998E-2</v>
      </c>
      <c r="AP572">
        <v>6.3555799999999996E-2</v>
      </c>
      <c r="AQ572">
        <v>5.2503399999999999E-2</v>
      </c>
      <c r="AR572">
        <v>5.9615399999999999E-2</v>
      </c>
      <c r="AS572">
        <v>3.9725999999999997E-2</v>
      </c>
      <c r="AT572">
        <v>1.7477599999999999E-2</v>
      </c>
      <c r="AU572">
        <v>5.9919399999999998E-2</v>
      </c>
      <c r="AV572">
        <v>9.2590199999999998E-2</v>
      </c>
      <c r="AW572">
        <v>4.05171E-2</v>
      </c>
      <c r="AX572">
        <v>6.2930200000000006E-2</v>
      </c>
      <c r="AY572">
        <v>3.8245700000000001E-2</v>
      </c>
      <c r="AZ572">
        <v>4.4368999999999997E-3</v>
      </c>
      <c r="BA572">
        <v>1.9327400000000002E-2</v>
      </c>
      <c r="BB572">
        <v>2.2289E-2</v>
      </c>
      <c r="BC572">
        <v>1.71439E-2</v>
      </c>
      <c r="BD572">
        <v>1.9639500000000001E-2</v>
      </c>
      <c r="BE572">
        <v>3.23752E-2</v>
      </c>
      <c r="BF572">
        <v>3.7543199999999999E-2</v>
      </c>
      <c r="BG572">
        <v>1.34524E-2</v>
      </c>
      <c r="BH572">
        <v>3.3833500000000002E-2</v>
      </c>
      <c r="BI572">
        <v>3.5044999999999998E-3</v>
      </c>
      <c r="BJ572">
        <v>8.0044000000000001E-3</v>
      </c>
      <c r="BK572">
        <v>4.0194800000000003E-2</v>
      </c>
      <c r="BL572">
        <v>5.4063399999999998E-2</v>
      </c>
      <c r="BM572">
        <v>6.1197399999999999E-2</v>
      </c>
      <c r="BN572">
        <v>7.7036599999999997E-2</v>
      </c>
      <c r="BO572">
        <v>6.5684900000000004E-2</v>
      </c>
      <c r="BP572">
        <v>7.4305800000000005E-2</v>
      </c>
      <c r="BQ572">
        <v>5.3482500000000002E-2</v>
      </c>
      <c r="BR572">
        <v>2.94787E-2</v>
      </c>
      <c r="BS572">
        <v>7.3110099999999997E-2</v>
      </c>
      <c r="BT572">
        <v>0.1102373</v>
      </c>
      <c r="BU572">
        <v>5.42365E-2</v>
      </c>
      <c r="BV572">
        <v>7.2415900000000005E-2</v>
      </c>
      <c r="BW572">
        <v>4.6428900000000002E-2</v>
      </c>
      <c r="BX572">
        <v>1.2102999999999999E-2</v>
      </c>
      <c r="BY572">
        <v>2.7076200000000002E-2</v>
      </c>
      <c r="BZ572">
        <v>2.80054E-2</v>
      </c>
      <c r="CA572">
        <v>2.2672899999999999E-2</v>
      </c>
      <c r="CB572">
        <v>2.5004599999999998E-2</v>
      </c>
      <c r="CC572">
        <v>3.8023300000000003E-2</v>
      </c>
      <c r="CD572">
        <v>4.33534E-2</v>
      </c>
      <c r="CE572">
        <v>2.0237000000000002E-2</v>
      </c>
      <c r="CF572">
        <v>4.1558100000000001E-2</v>
      </c>
      <c r="CG572">
        <v>1.25804E-2</v>
      </c>
      <c r="CH572">
        <v>1.74471E-2</v>
      </c>
      <c r="CI572">
        <v>5.1149699999999999E-2</v>
      </c>
      <c r="CJ572">
        <v>6.4065399999999995E-2</v>
      </c>
      <c r="CK572">
        <v>7.0498199999999997E-2</v>
      </c>
      <c r="CL572">
        <v>8.6373400000000003E-2</v>
      </c>
      <c r="CM572">
        <v>7.48143E-2</v>
      </c>
      <c r="CN572">
        <v>8.4480299999999994E-2</v>
      </c>
      <c r="CO572">
        <v>6.3010300000000005E-2</v>
      </c>
      <c r="CP572">
        <v>3.7790499999999998E-2</v>
      </c>
      <c r="CQ572">
        <v>8.2245899999999997E-2</v>
      </c>
      <c r="CR572">
        <v>0.1224597</v>
      </c>
      <c r="CS572">
        <v>6.3738600000000006E-2</v>
      </c>
      <c r="CT572">
        <v>7.8985700000000006E-2</v>
      </c>
      <c r="CU572">
        <v>5.2096499999999997E-2</v>
      </c>
      <c r="CV572">
        <v>1.74126E-2</v>
      </c>
      <c r="CW572">
        <v>3.2443E-2</v>
      </c>
      <c r="CX572">
        <v>3.3721899999999999E-2</v>
      </c>
      <c r="CY572">
        <v>2.8201799999999999E-2</v>
      </c>
      <c r="CZ572">
        <v>3.0369699999999999E-2</v>
      </c>
      <c r="DA572">
        <v>4.3671399999999999E-2</v>
      </c>
      <c r="DB572">
        <v>4.9163499999999999E-2</v>
      </c>
      <c r="DC572">
        <v>2.7021699999999999E-2</v>
      </c>
      <c r="DD572">
        <v>4.9282699999999999E-2</v>
      </c>
      <c r="DE572">
        <v>2.16562E-2</v>
      </c>
      <c r="DF572">
        <v>2.6889699999999999E-2</v>
      </c>
      <c r="DG572">
        <v>6.2104600000000003E-2</v>
      </c>
      <c r="DH572">
        <v>7.4067499999999994E-2</v>
      </c>
      <c r="DI572">
        <v>7.9799099999999998E-2</v>
      </c>
      <c r="DJ572">
        <v>9.5710199999999995E-2</v>
      </c>
      <c r="DK572">
        <v>8.3943699999999996E-2</v>
      </c>
      <c r="DL572">
        <v>9.46549E-2</v>
      </c>
      <c r="DM572">
        <v>7.2538000000000005E-2</v>
      </c>
      <c r="DN572">
        <v>4.6102400000000002E-2</v>
      </c>
      <c r="DO572">
        <v>9.1381799999999999E-2</v>
      </c>
      <c r="DP572">
        <v>0.134682</v>
      </c>
      <c r="DQ572">
        <v>7.3240700000000006E-2</v>
      </c>
      <c r="DR572">
        <v>8.5555500000000007E-2</v>
      </c>
      <c r="DS572">
        <v>5.7764200000000002E-2</v>
      </c>
      <c r="DT572">
        <v>2.2722099999999999E-2</v>
      </c>
      <c r="DU572">
        <v>3.7809799999999998E-2</v>
      </c>
      <c r="DV572">
        <v>4.1975499999999999E-2</v>
      </c>
      <c r="DW572">
        <v>3.6184800000000003E-2</v>
      </c>
      <c r="DX572">
        <v>3.81161E-2</v>
      </c>
      <c r="DY572">
        <v>5.1826400000000002E-2</v>
      </c>
      <c r="DZ572">
        <v>5.7552399999999997E-2</v>
      </c>
      <c r="EA572">
        <v>3.6817599999999999E-2</v>
      </c>
      <c r="EB572">
        <v>6.0435799999999998E-2</v>
      </c>
      <c r="EC572">
        <v>3.4760300000000001E-2</v>
      </c>
      <c r="ED572">
        <v>4.0523499999999997E-2</v>
      </c>
      <c r="EE572">
        <v>7.7921699999999997E-2</v>
      </c>
      <c r="EF572">
        <v>8.8508799999999999E-2</v>
      </c>
      <c r="EG572">
        <v>9.3228000000000005E-2</v>
      </c>
      <c r="EH572">
        <v>0.109191</v>
      </c>
      <c r="EI572">
        <v>9.7125199999999995E-2</v>
      </c>
      <c r="EJ572">
        <v>0.10934530000000001</v>
      </c>
      <c r="EK572">
        <v>8.6294499999999996E-2</v>
      </c>
      <c r="EL572">
        <v>5.8103500000000002E-2</v>
      </c>
      <c r="EM572">
        <v>0.1045725</v>
      </c>
      <c r="EN572">
        <v>0.1523291</v>
      </c>
      <c r="EO572">
        <v>8.6960099999999999E-2</v>
      </c>
      <c r="EP572">
        <v>9.5041200000000006E-2</v>
      </c>
      <c r="EQ572">
        <v>6.59473E-2</v>
      </c>
      <c r="ER572">
        <v>3.03883E-2</v>
      </c>
      <c r="ES572">
        <v>4.5558599999999998E-2</v>
      </c>
      <c r="ET572">
        <v>51.549149999999997</v>
      </c>
      <c r="EU572">
        <v>50.89396</v>
      </c>
      <c r="EV572">
        <v>50.258270000000003</v>
      </c>
      <c r="EW572">
        <v>49.711689999999997</v>
      </c>
      <c r="EX572">
        <v>49.23751</v>
      </c>
      <c r="EY572">
        <v>48.936750000000004</v>
      </c>
      <c r="EZ572">
        <v>48.72157</v>
      </c>
      <c r="FA572">
        <v>49.834099999999999</v>
      </c>
      <c r="FB572">
        <v>53.243609999999997</v>
      </c>
      <c r="FC572">
        <v>56.877589999999998</v>
      </c>
      <c r="FD572">
        <v>59.951180000000001</v>
      </c>
      <c r="FE572">
        <v>62.37153</v>
      </c>
      <c r="FF572">
        <v>64.339079999999996</v>
      </c>
      <c r="FG572">
        <v>65.629459999999995</v>
      </c>
      <c r="FH572">
        <v>65.933689999999999</v>
      </c>
      <c r="FI572">
        <v>65.136139999999997</v>
      </c>
      <c r="FJ572">
        <v>63.070709999999998</v>
      </c>
      <c r="FK572">
        <v>60.43788</v>
      </c>
      <c r="FL572">
        <v>58.435040000000001</v>
      </c>
      <c r="FM572">
        <v>56.717669999999998</v>
      </c>
      <c r="FN572">
        <v>55.339469999999999</v>
      </c>
      <c r="FO572">
        <v>54.193129999999996</v>
      </c>
      <c r="FP572">
        <v>53.20731</v>
      </c>
      <c r="FQ572">
        <v>52.270569999999999</v>
      </c>
      <c r="FR572">
        <v>9.1923000000000005E-3</v>
      </c>
      <c r="FS572">
        <v>1.1354400000000001E-2</v>
      </c>
      <c r="FT572">
        <v>0</v>
      </c>
    </row>
    <row r="573" spans="1:176" x14ac:dyDescent="0.2">
      <c r="A573" t="s">
        <v>1</v>
      </c>
      <c r="B573" t="s">
        <v>1</v>
      </c>
      <c r="C573" t="s">
        <v>209</v>
      </c>
      <c r="D573" t="s">
        <v>251</v>
      </c>
      <c r="E573">
        <v>6963</v>
      </c>
      <c r="F573">
        <v>1.7447999999999999</v>
      </c>
      <c r="G573">
        <v>1.7064550000000001</v>
      </c>
      <c r="H573">
        <v>1.676868</v>
      </c>
      <c r="I573">
        <v>1.689764</v>
      </c>
      <c r="J573">
        <v>1.724099</v>
      </c>
      <c r="K573">
        <v>1.8133330000000001</v>
      </c>
      <c r="L573">
        <v>1.959452</v>
      </c>
      <c r="M573">
        <v>2.2207870000000001</v>
      </c>
      <c r="N573">
        <v>2.7956949999999998</v>
      </c>
      <c r="O573">
        <v>3.551558</v>
      </c>
      <c r="P573">
        <v>4.1798529999999996</v>
      </c>
      <c r="Q573">
        <v>4.3433640000000002</v>
      </c>
      <c r="R573">
        <v>4.397697</v>
      </c>
      <c r="S573">
        <v>4.4337210000000002</v>
      </c>
      <c r="T573">
        <v>4.4386489999999998</v>
      </c>
      <c r="U573">
        <v>4.411778</v>
      </c>
      <c r="V573">
        <v>4.3721030000000001</v>
      </c>
      <c r="W573">
        <v>4.2590110000000001</v>
      </c>
      <c r="X573">
        <v>3.8183419999999999</v>
      </c>
      <c r="Y573">
        <v>3.3593959999999998</v>
      </c>
      <c r="Z573">
        <v>2.97661</v>
      </c>
      <c r="AA573">
        <v>2.4839120000000001</v>
      </c>
      <c r="AB573">
        <v>2.0015930000000002</v>
      </c>
      <c r="AC573">
        <v>1.8404659999999999</v>
      </c>
      <c r="AD573">
        <v>6.0587000000000002E-3</v>
      </c>
      <c r="AE573">
        <v>-4.0327999999999996E-3</v>
      </c>
      <c r="AF573">
        <v>-1.1000999999999999E-3</v>
      </c>
      <c r="AG573">
        <v>6.6777E-3</v>
      </c>
      <c r="AH573">
        <v>6.0136E-3</v>
      </c>
      <c r="AI573">
        <v>-1.43762E-2</v>
      </c>
      <c r="AJ573">
        <v>-4.4942000000000003E-3</v>
      </c>
      <c r="AK573">
        <v>-8.6701999999999994E-3</v>
      </c>
      <c r="AL573">
        <v>-1.8611000000000001E-3</v>
      </c>
      <c r="AM573">
        <v>4.5313399999999997E-2</v>
      </c>
      <c r="AN573">
        <v>6.4673999999999995E-2</v>
      </c>
      <c r="AO573">
        <v>5.6827099999999998E-2</v>
      </c>
      <c r="AP573">
        <v>7.5669500000000001E-2</v>
      </c>
      <c r="AQ573">
        <v>7.5081200000000001E-2</v>
      </c>
      <c r="AR573">
        <v>7.7996800000000005E-2</v>
      </c>
      <c r="AS573">
        <v>5.4906000000000003E-2</v>
      </c>
      <c r="AT573">
        <v>3.6245899999999998E-2</v>
      </c>
      <c r="AU573">
        <v>7.1493600000000004E-2</v>
      </c>
      <c r="AV573">
        <v>9.4942899999999997E-2</v>
      </c>
      <c r="AW573">
        <v>3.7583999999999999E-2</v>
      </c>
      <c r="AX573">
        <v>5.0341799999999999E-2</v>
      </c>
      <c r="AY573">
        <v>3.0447599999999998E-2</v>
      </c>
      <c r="AZ573">
        <v>-7.5015000000000004E-3</v>
      </c>
      <c r="BA573">
        <v>-1.1073000000000001E-3</v>
      </c>
      <c r="BB573">
        <v>1.43123E-2</v>
      </c>
      <c r="BC573">
        <v>3.9502000000000001E-3</v>
      </c>
      <c r="BD573">
        <v>6.6463E-3</v>
      </c>
      <c r="BE573">
        <v>1.4832700000000001E-2</v>
      </c>
      <c r="BF573">
        <v>1.44025E-2</v>
      </c>
      <c r="BG573">
        <v>-4.5802000000000004E-3</v>
      </c>
      <c r="BH573">
        <v>6.6588999999999997E-3</v>
      </c>
      <c r="BI573">
        <v>4.4339000000000002E-3</v>
      </c>
      <c r="BJ573">
        <v>1.1772700000000001E-2</v>
      </c>
      <c r="BK573">
        <v>6.1130499999999997E-2</v>
      </c>
      <c r="BL573">
        <v>7.91153E-2</v>
      </c>
      <c r="BM573">
        <v>7.0255999999999999E-2</v>
      </c>
      <c r="BN573">
        <v>8.9150400000000005E-2</v>
      </c>
      <c r="BO573">
        <v>8.8262599999999997E-2</v>
      </c>
      <c r="BP573">
        <v>9.2687199999999997E-2</v>
      </c>
      <c r="BQ573">
        <v>6.8662600000000004E-2</v>
      </c>
      <c r="BR573">
        <v>4.8246999999999998E-2</v>
      </c>
      <c r="BS573">
        <v>8.4684300000000004E-2</v>
      </c>
      <c r="BT573">
        <v>0.11258990000000001</v>
      </c>
      <c r="BU573">
        <v>5.1303399999999999E-2</v>
      </c>
      <c r="BV573">
        <v>5.9827499999999999E-2</v>
      </c>
      <c r="BW573">
        <v>3.86308E-2</v>
      </c>
      <c r="BX573">
        <v>1.6469999999999999E-4</v>
      </c>
      <c r="BY573">
        <v>6.6414999999999998E-3</v>
      </c>
      <c r="BZ573">
        <v>2.0028799999999999E-2</v>
      </c>
      <c r="CA573">
        <v>9.4791000000000007E-3</v>
      </c>
      <c r="CB573">
        <v>1.2011300000000001E-2</v>
      </c>
      <c r="CC573">
        <v>2.04809E-2</v>
      </c>
      <c r="CD573">
        <v>2.02127E-2</v>
      </c>
      <c r="CE573">
        <v>2.2044999999999999E-3</v>
      </c>
      <c r="CF573">
        <v>1.43835E-2</v>
      </c>
      <c r="CG573">
        <v>1.3509699999999999E-2</v>
      </c>
      <c r="CH573">
        <v>2.1215399999999999E-2</v>
      </c>
      <c r="CI573">
        <v>7.2085399999999994E-2</v>
      </c>
      <c r="CJ573">
        <v>8.9117399999999999E-2</v>
      </c>
      <c r="CK573">
        <v>7.9556799999999997E-2</v>
      </c>
      <c r="CL573">
        <v>9.8487099999999994E-2</v>
      </c>
      <c r="CM573">
        <v>9.7392099999999995E-2</v>
      </c>
      <c r="CN573">
        <v>0.1028617</v>
      </c>
      <c r="CO573">
        <v>7.8190300000000004E-2</v>
      </c>
      <c r="CP573">
        <v>5.6558900000000002E-2</v>
      </c>
      <c r="CQ573">
        <v>9.3820100000000003E-2</v>
      </c>
      <c r="CR573">
        <v>0.1248123</v>
      </c>
      <c r="CS573">
        <v>6.0805499999999998E-2</v>
      </c>
      <c r="CT573">
        <v>6.6397300000000006E-2</v>
      </c>
      <c r="CU573">
        <v>4.4298400000000002E-2</v>
      </c>
      <c r="CV573">
        <v>5.4742000000000002E-3</v>
      </c>
      <c r="CW573">
        <v>1.20083E-2</v>
      </c>
      <c r="CX573">
        <v>2.5745199999999999E-2</v>
      </c>
      <c r="CY573">
        <v>1.50081E-2</v>
      </c>
      <c r="CZ573">
        <v>1.73764E-2</v>
      </c>
      <c r="DA573">
        <v>2.6128999999999999E-2</v>
      </c>
      <c r="DB573">
        <v>2.6022799999999999E-2</v>
      </c>
      <c r="DC573">
        <v>8.9890999999999999E-3</v>
      </c>
      <c r="DD573">
        <v>2.2107999999999999E-2</v>
      </c>
      <c r="DE573">
        <v>2.2585600000000001E-2</v>
      </c>
      <c r="DF573">
        <v>3.0658000000000001E-2</v>
      </c>
      <c r="DG573">
        <v>8.3040299999999997E-2</v>
      </c>
      <c r="DH573">
        <v>9.9119399999999996E-2</v>
      </c>
      <c r="DI573">
        <v>8.8857599999999995E-2</v>
      </c>
      <c r="DJ573">
        <v>0.1078239</v>
      </c>
      <c r="DK573">
        <v>0.10652150000000001</v>
      </c>
      <c r="DL573">
        <v>0.11303630000000001</v>
      </c>
      <c r="DM573">
        <v>8.7718000000000004E-2</v>
      </c>
      <c r="DN573">
        <v>6.4870800000000006E-2</v>
      </c>
      <c r="DO573">
        <v>0.10295600000000001</v>
      </c>
      <c r="DP573">
        <v>0.13703460000000001</v>
      </c>
      <c r="DQ573">
        <v>7.0307499999999995E-2</v>
      </c>
      <c r="DR573">
        <v>7.2967099999999993E-2</v>
      </c>
      <c r="DS573">
        <v>4.9966099999999999E-2</v>
      </c>
      <c r="DT573">
        <v>1.07838E-2</v>
      </c>
      <c r="DU573">
        <v>1.7375100000000001E-2</v>
      </c>
      <c r="DV573">
        <v>3.3998800000000003E-2</v>
      </c>
      <c r="DW573">
        <v>2.2991000000000001E-2</v>
      </c>
      <c r="DX573">
        <v>2.5122800000000001E-2</v>
      </c>
      <c r="DY573">
        <v>3.4284000000000002E-2</v>
      </c>
      <c r="DZ573">
        <v>3.4411700000000003E-2</v>
      </c>
      <c r="EA573">
        <v>1.8785099999999999E-2</v>
      </c>
      <c r="EB573">
        <v>3.3261100000000002E-2</v>
      </c>
      <c r="EC573">
        <v>3.5689699999999998E-2</v>
      </c>
      <c r="ED573">
        <v>4.4291799999999999E-2</v>
      </c>
      <c r="EE573">
        <v>9.8857500000000001E-2</v>
      </c>
      <c r="EF573">
        <v>0.1135608</v>
      </c>
      <c r="EG573">
        <v>0.1022865</v>
      </c>
      <c r="EH573">
        <v>0.1213048</v>
      </c>
      <c r="EI573">
        <v>0.119703</v>
      </c>
      <c r="EJ573">
        <v>0.1277267</v>
      </c>
      <c r="EK573">
        <v>0.1014746</v>
      </c>
      <c r="EL573">
        <v>7.6871800000000004E-2</v>
      </c>
      <c r="EM573">
        <v>0.11614670000000001</v>
      </c>
      <c r="EN573">
        <v>0.15468170000000001</v>
      </c>
      <c r="EO573">
        <v>8.4027000000000004E-2</v>
      </c>
      <c r="EP573">
        <v>8.2452800000000007E-2</v>
      </c>
      <c r="EQ573">
        <v>5.8149199999999998E-2</v>
      </c>
      <c r="ER573">
        <v>1.8449900000000002E-2</v>
      </c>
      <c r="ES573">
        <v>2.5123900000000001E-2</v>
      </c>
      <c r="ET573">
        <v>47.944299999999998</v>
      </c>
      <c r="EU573">
        <v>47.023760000000003</v>
      </c>
      <c r="EV573">
        <v>46.658540000000002</v>
      </c>
      <c r="EW573">
        <v>46.15128</v>
      </c>
      <c r="EX573">
        <v>45.839979999999997</v>
      </c>
      <c r="EY573">
        <v>45.770020000000002</v>
      </c>
      <c r="EZ573">
        <v>45.396529999999998</v>
      </c>
      <c r="FA573">
        <v>46.512979999999999</v>
      </c>
      <c r="FB573">
        <v>50.184289999999997</v>
      </c>
      <c r="FC573">
        <v>53.482439999999997</v>
      </c>
      <c r="FD573">
        <v>56.784709999999997</v>
      </c>
      <c r="FE573">
        <v>58.655250000000002</v>
      </c>
      <c r="FF573">
        <v>59.206229999999998</v>
      </c>
      <c r="FG573">
        <v>59.608840000000001</v>
      </c>
      <c r="FH573">
        <v>59.0488</v>
      </c>
      <c r="FI573">
        <v>58.402299999999997</v>
      </c>
      <c r="FJ573">
        <v>57.061680000000003</v>
      </c>
      <c r="FK573">
        <v>55.743319999999997</v>
      </c>
      <c r="FL573">
        <v>55.039059999999999</v>
      </c>
      <c r="FM573">
        <v>54.3842</v>
      </c>
      <c r="FN573">
        <v>53.547379999999997</v>
      </c>
      <c r="FO573">
        <v>53.100360000000002</v>
      </c>
      <c r="FP573">
        <v>52.29504</v>
      </c>
      <c r="FQ573">
        <v>51.599769999999999</v>
      </c>
      <c r="FR573">
        <v>9.1923000000000005E-3</v>
      </c>
      <c r="FS573">
        <v>1.1354400000000001E-2</v>
      </c>
      <c r="FT573">
        <v>0</v>
      </c>
    </row>
    <row r="574" spans="1:176" x14ac:dyDescent="0.2">
      <c r="A574" t="s">
        <v>1</v>
      </c>
      <c r="B574" t="s">
        <v>1</v>
      </c>
      <c r="C574" t="s">
        <v>209</v>
      </c>
      <c r="D574" t="s">
        <v>247</v>
      </c>
      <c r="E574">
        <v>6963</v>
      </c>
      <c r="F574">
        <v>1.7794570000000001</v>
      </c>
      <c r="G574">
        <v>1.7432939999999999</v>
      </c>
      <c r="H574">
        <v>1.7018759999999999</v>
      </c>
      <c r="I574">
        <v>1.687079</v>
      </c>
      <c r="J574">
        <v>1.7189430000000001</v>
      </c>
      <c r="K574">
        <v>1.80304</v>
      </c>
      <c r="L574">
        <v>2.0122230000000001</v>
      </c>
      <c r="M574">
        <v>2.2503299999999999</v>
      </c>
      <c r="N574">
        <v>2.7726229999999998</v>
      </c>
      <c r="O574">
        <v>3.5533440000000001</v>
      </c>
      <c r="P574">
        <v>4.2447379999999999</v>
      </c>
      <c r="Q574">
        <v>4.5337170000000002</v>
      </c>
      <c r="R574">
        <v>4.6842410000000001</v>
      </c>
      <c r="S574">
        <v>4.7642810000000004</v>
      </c>
      <c r="T574">
        <v>4.8827369999999997</v>
      </c>
      <c r="U574">
        <v>4.9365110000000003</v>
      </c>
      <c r="V574">
        <v>4.8943580000000004</v>
      </c>
      <c r="W574">
        <v>4.4881650000000004</v>
      </c>
      <c r="X574">
        <v>3.9982679999999999</v>
      </c>
      <c r="Y574">
        <v>3.537312</v>
      </c>
      <c r="Z574">
        <v>3.1520090000000001</v>
      </c>
      <c r="AA574">
        <v>2.5783469999999999</v>
      </c>
      <c r="AB574">
        <v>2.1041829999999999</v>
      </c>
      <c r="AC574">
        <v>1.879337</v>
      </c>
      <c r="AD574">
        <v>-5.5171400000000002E-2</v>
      </c>
      <c r="AE574">
        <v>-4.5711099999999998E-2</v>
      </c>
      <c r="AF574">
        <v>-4.82794E-2</v>
      </c>
      <c r="AG574">
        <v>-4.7282900000000003E-2</v>
      </c>
      <c r="AH574">
        <v>-4.4370600000000003E-2</v>
      </c>
      <c r="AI574">
        <v>-4.3845599999999998E-2</v>
      </c>
      <c r="AJ574">
        <v>-1.17295E-2</v>
      </c>
      <c r="AK574">
        <v>-2.2972699999999999E-2</v>
      </c>
      <c r="AL574">
        <v>6.5913999999999999E-3</v>
      </c>
      <c r="AM574">
        <v>2.1635499999999998E-2</v>
      </c>
      <c r="AN574">
        <v>2.82746E-2</v>
      </c>
      <c r="AO574">
        <v>4.7072599999999999E-2</v>
      </c>
      <c r="AP574">
        <v>5.4050800000000003E-2</v>
      </c>
      <c r="AQ574">
        <v>2.09301E-2</v>
      </c>
      <c r="AR574">
        <v>3.8566599999999999E-2</v>
      </c>
      <c r="AS574">
        <v>3.2204799999999999E-2</v>
      </c>
      <c r="AT574">
        <v>4.3945999999999999E-2</v>
      </c>
      <c r="AU574">
        <v>5.3698099999999999E-2</v>
      </c>
      <c r="AV574">
        <v>6.1176899999999999E-2</v>
      </c>
      <c r="AW574">
        <v>-1.9380600000000001E-2</v>
      </c>
      <c r="AX574">
        <v>9.5534000000000001E-3</v>
      </c>
      <c r="AY574">
        <v>-4.1925299999999999E-2</v>
      </c>
      <c r="AZ574">
        <v>-5.6859899999999998E-2</v>
      </c>
      <c r="BA574">
        <v>-6.6018800000000002E-2</v>
      </c>
      <c r="BB574">
        <v>-3.8114200000000001E-2</v>
      </c>
      <c r="BC574">
        <v>-2.97784E-2</v>
      </c>
      <c r="BD574">
        <v>-3.3013099999999997E-2</v>
      </c>
      <c r="BE574">
        <v>-3.3419699999999997E-2</v>
      </c>
      <c r="BF574">
        <v>-3.01342E-2</v>
      </c>
      <c r="BG574">
        <v>-2.86334E-2</v>
      </c>
      <c r="BH574">
        <v>5.4324999999999998E-3</v>
      </c>
      <c r="BI574">
        <v>-6.7511000000000003E-3</v>
      </c>
      <c r="BJ574">
        <v>2.7148499999999999E-2</v>
      </c>
      <c r="BK574">
        <v>4.2538199999999998E-2</v>
      </c>
      <c r="BL574">
        <v>5.0786699999999997E-2</v>
      </c>
      <c r="BM574">
        <v>7.0336099999999999E-2</v>
      </c>
      <c r="BN574">
        <v>7.7052999999999996E-2</v>
      </c>
      <c r="BO574">
        <v>4.4123700000000002E-2</v>
      </c>
      <c r="BP574">
        <v>6.3261499999999998E-2</v>
      </c>
      <c r="BQ574">
        <v>5.49737E-2</v>
      </c>
      <c r="BR574">
        <v>6.7414199999999994E-2</v>
      </c>
      <c r="BS574">
        <v>7.2574399999999997E-2</v>
      </c>
      <c r="BT574">
        <v>8.1593200000000005E-2</v>
      </c>
      <c r="BU574">
        <v>-1.7000000000000001E-4</v>
      </c>
      <c r="BV574">
        <v>2.8862700000000002E-2</v>
      </c>
      <c r="BW574">
        <v>-2.3375E-2</v>
      </c>
      <c r="BX574">
        <v>-4.0623199999999998E-2</v>
      </c>
      <c r="BY574">
        <v>-5.0645200000000001E-2</v>
      </c>
      <c r="BZ574">
        <v>-2.6300500000000001E-2</v>
      </c>
      <c r="CA574">
        <v>-1.87435E-2</v>
      </c>
      <c r="CB574">
        <v>-2.2439600000000001E-2</v>
      </c>
      <c r="CC574">
        <v>-2.3818099999999998E-2</v>
      </c>
      <c r="CD574">
        <v>-2.0274199999999999E-2</v>
      </c>
      <c r="CE574">
        <v>-1.8097499999999999E-2</v>
      </c>
      <c r="CF574">
        <v>1.7318799999999999E-2</v>
      </c>
      <c r="CG574">
        <v>4.4838999999999999E-3</v>
      </c>
      <c r="CH574">
        <v>4.1386399999999997E-2</v>
      </c>
      <c r="CI574">
        <v>5.7015299999999998E-2</v>
      </c>
      <c r="CJ574">
        <v>6.6378499999999993E-2</v>
      </c>
      <c r="CK574">
        <v>8.6448399999999995E-2</v>
      </c>
      <c r="CL574">
        <v>9.2984200000000003E-2</v>
      </c>
      <c r="CM574">
        <v>6.0187600000000001E-2</v>
      </c>
      <c r="CN574">
        <v>8.0365199999999998E-2</v>
      </c>
      <c r="CO574">
        <v>7.0743299999999995E-2</v>
      </c>
      <c r="CP574">
        <v>8.3668199999999998E-2</v>
      </c>
      <c r="CQ574">
        <v>8.5648100000000005E-2</v>
      </c>
      <c r="CR574">
        <v>9.5733499999999999E-2</v>
      </c>
      <c r="CS574">
        <v>1.31352E-2</v>
      </c>
      <c r="CT574">
        <v>4.2236299999999997E-2</v>
      </c>
      <c r="CU574">
        <v>-1.05272E-2</v>
      </c>
      <c r="CV574">
        <v>-2.93777E-2</v>
      </c>
      <c r="CW574">
        <v>-3.9997499999999998E-2</v>
      </c>
      <c r="CX574">
        <v>-1.44867E-2</v>
      </c>
      <c r="CY574">
        <v>-7.7086000000000003E-3</v>
      </c>
      <c r="CZ574">
        <v>-1.18662E-2</v>
      </c>
      <c r="DA574">
        <v>-1.42165E-2</v>
      </c>
      <c r="DB574">
        <v>-1.0414100000000001E-2</v>
      </c>
      <c r="DC574">
        <v>-7.5615999999999999E-3</v>
      </c>
      <c r="DD574">
        <v>2.9205100000000001E-2</v>
      </c>
      <c r="DE574">
        <v>1.5718900000000001E-2</v>
      </c>
      <c r="DF574">
        <v>5.5624199999999999E-2</v>
      </c>
      <c r="DG574">
        <v>7.1492399999999998E-2</v>
      </c>
      <c r="DH574">
        <v>8.1970299999999996E-2</v>
      </c>
      <c r="DI574">
        <v>0.1025606</v>
      </c>
      <c r="DJ574">
        <v>0.1089154</v>
      </c>
      <c r="DK574">
        <v>7.6251399999999997E-2</v>
      </c>
      <c r="DL574">
        <v>9.7468799999999994E-2</v>
      </c>
      <c r="DM574">
        <v>8.6513000000000007E-2</v>
      </c>
      <c r="DN574">
        <v>9.9922200000000003E-2</v>
      </c>
      <c r="DO574">
        <v>9.8721799999999998E-2</v>
      </c>
      <c r="DP574">
        <v>0.10987379999999999</v>
      </c>
      <c r="DQ574">
        <v>2.6440399999999999E-2</v>
      </c>
      <c r="DR574">
        <v>5.5609899999999997E-2</v>
      </c>
      <c r="DS574">
        <v>2.3207000000000002E-3</v>
      </c>
      <c r="DT574">
        <v>-1.8132200000000001E-2</v>
      </c>
      <c r="DU574">
        <v>-2.9349900000000002E-2</v>
      </c>
      <c r="DV574">
        <v>2.5704999999999999E-3</v>
      </c>
      <c r="DW574">
        <v>8.2240999999999998E-3</v>
      </c>
      <c r="DX574">
        <v>3.4001999999999999E-3</v>
      </c>
      <c r="DY574">
        <v>-3.5330000000000002E-4</v>
      </c>
      <c r="DZ574">
        <v>3.8222999999999998E-3</v>
      </c>
      <c r="EA574">
        <v>7.6505999999999996E-3</v>
      </c>
      <c r="EB574">
        <v>4.6367100000000001E-2</v>
      </c>
      <c r="EC574">
        <v>3.19406E-2</v>
      </c>
      <c r="ED574">
        <v>7.6181399999999996E-2</v>
      </c>
      <c r="EE574">
        <v>9.2395099999999994E-2</v>
      </c>
      <c r="EF574">
        <v>0.1044824</v>
      </c>
      <c r="EG574">
        <v>0.12582409999999999</v>
      </c>
      <c r="EH574">
        <v>0.1319176</v>
      </c>
      <c r="EI574">
        <v>9.9445000000000006E-2</v>
      </c>
      <c r="EJ574">
        <v>0.1221638</v>
      </c>
      <c r="EK574">
        <v>0.1092818</v>
      </c>
      <c r="EL574">
        <v>0.1233904</v>
      </c>
      <c r="EM574">
        <v>0.1175981</v>
      </c>
      <c r="EN574">
        <v>0.13029009999999999</v>
      </c>
      <c r="EO574">
        <v>4.5650999999999997E-2</v>
      </c>
      <c r="EP574">
        <v>7.4919200000000005E-2</v>
      </c>
      <c r="EQ574">
        <v>2.0870900000000001E-2</v>
      </c>
      <c r="ER574">
        <v>-1.8955E-3</v>
      </c>
      <c r="ES574">
        <v>-1.3976300000000001E-2</v>
      </c>
      <c r="ET574">
        <v>55.40428</v>
      </c>
      <c r="EU574">
        <v>54.441079999999999</v>
      </c>
      <c r="EV574">
        <v>53.570880000000002</v>
      </c>
      <c r="EW574">
        <v>52.90269</v>
      </c>
      <c r="EX574">
        <v>52.366700000000002</v>
      </c>
      <c r="EY574">
        <v>51.944569999999999</v>
      </c>
      <c r="EZ574">
        <v>51.629640000000002</v>
      </c>
      <c r="FA574">
        <v>51.70064</v>
      </c>
      <c r="FB574">
        <v>54.186970000000002</v>
      </c>
      <c r="FC574">
        <v>57.984270000000002</v>
      </c>
      <c r="FD574">
        <v>61.350729999999999</v>
      </c>
      <c r="FE574">
        <v>64.36224</v>
      </c>
      <c r="FF574">
        <v>66.920569999999998</v>
      </c>
      <c r="FG574">
        <v>68.957319999999996</v>
      </c>
      <c r="FH574">
        <v>70.28725</v>
      </c>
      <c r="FI574">
        <v>70.747600000000006</v>
      </c>
      <c r="FJ574">
        <v>70.02937</v>
      </c>
      <c r="FK574">
        <v>68.057879999999997</v>
      </c>
      <c r="FL574">
        <v>64.816980000000001</v>
      </c>
      <c r="FM574">
        <v>62.285490000000003</v>
      </c>
      <c r="FN574">
        <v>60.306930000000001</v>
      </c>
      <c r="FO574">
        <v>58.643810000000002</v>
      </c>
      <c r="FP574">
        <v>57.257350000000002</v>
      </c>
      <c r="FQ574">
        <v>56.051450000000003</v>
      </c>
      <c r="FR574">
        <v>1.48317E-2</v>
      </c>
      <c r="FS574">
        <v>1.7914599999999999E-2</v>
      </c>
      <c r="FT574">
        <v>2.39271E-2</v>
      </c>
    </row>
    <row r="575" spans="1:176" x14ac:dyDescent="0.2">
      <c r="A575" t="s">
        <v>1</v>
      </c>
      <c r="B575" t="s">
        <v>1</v>
      </c>
      <c r="C575" t="s">
        <v>209</v>
      </c>
      <c r="D575" t="s">
        <v>250</v>
      </c>
      <c r="E575">
        <v>6963</v>
      </c>
      <c r="F575">
        <v>1.8716159999999999</v>
      </c>
      <c r="G575">
        <v>1.801439</v>
      </c>
      <c r="H575">
        <v>1.754148</v>
      </c>
      <c r="I575">
        <v>1.7390350000000001</v>
      </c>
      <c r="J575">
        <v>1.7653289999999999</v>
      </c>
      <c r="K575">
        <v>1.875812</v>
      </c>
      <c r="L575">
        <v>2.0797460000000001</v>
      </c>
      <c r="M575">
        <v>2.2989999999999999</v>
      </c>
      <c r="N575">
        <v>2.8245809999999998</v>
      </c>
      <c r="O575">
        <v>3.6345809999999998</v>
      </c>
      <c r="P575">
        <v>4.3573829999999996</v>
      </c>
      <c r="Q575">
        <v>4.729158</v>
      </c>
      <c r="R575">
        <v>4.8746559999999999</v>
      </c>
      <c r="S575">
        <v>5.0248799999999996</v>
      </c>
      <c r="T575">
        <v>5.1674759999999997</v>
      </c>
      <c r="U575">
        <v>5.2153320000000001</v>
      </c>
      <c r="V575">
        <v>5.1704049999999997</v>
      </c>
      <c r="W575">
        <v>4.7477749999999999</v>
      </c>
      <c r="X575">
        <v>4.0737639999999997</v>
      </c>
      <c r="Y575">
        <v>3.6837909999999998</v>
      </c>
      <c r="Z575">
        <v>3.27203</v>
      </c>
      <c r="AA575">
        <v>2.6467520000000002</v>
      </c>
      <c r="AB575">
        <v>2.170642</v>
      </c>
      <c r="AC575">
        <v>1.9296949999999999</v>
      </c>
      <c r="AD575">
        <v>-5.3926700000000001E-2</v>
      </c>
      <c r="AE575">
        <v>-6.0288099999999997E-2</v>
      </c>
      <c r="AF575">
        <v>-7.6476299999999997E-2</v>
      </c>
      <c r="AG575">
        <v>-7.5118000000000004E-2</v>
      </c>
      <c r="AH575">
        <v>-6.5837999999999994E-2</v>
      </c>
      <c r="AI575">
        <v>-3.5340700000000003E-2</v>
      </c>
      <c r="AJ575">
        <v>1.43397E-2</v>
      </c>
      <c r="AK575">
        <v>-2.6122699999999999E-2</v>
      </c>
      <c r="AL575">
        <v>1.1360000000000001E-3</v>
      </c>
      <c r="AM575">
        <v>3.8771899999999998E-2</v>
      </c>
      <c r="AN575">
        <v>4.3864800000000002E-2</v>
      </c>
      <c r="AO575">
        <v>7.6386899999999994E-2</v>
      </c>
      <c r="AP575">
        <v>5.9886099999999998E-2</v>
      </c>
      <c r="AQ575">
        <v>5.7876499999999997E-2</v>
      </c>
      <c r="AR575">
        <v>5.5875300000000003E-2</v>
      </c>
      <c r="AS575">
        <v>4.8331800000000001E-2</v>
      </c>
      <c r="AT575">
        <v>4.1998800000000003E-2</v>
      </c>
      <c r="AU575">
        <v>5.0493099999999999E-2</v>
      </c>
      <c r="AV575">
        <v>3.5305299999999998E-2</v>
      </c>
      <c r="AW575">
        <v>1.10562E-2</v>
      </c>
      <c r="AX575">
        <v>1.9713000000000001E-2</v>
      </c>
      <c r="AY575">
        <v>-5.95703E-2</v>
      </c>
      <c r="AZ575">
        <v>-6.39792E-2</v>
      </c>
      <c r="BA575">
        <v>-5.5814099999999998E-2</v>
      </c>
      <c r="BB575">
        <v>-3.6869499999999999E-2</v>
      </c>
      <c r="BC575">
        <v>-4.4355400000000003E-2</v>
      </c>
      <c r="BD575">
        <v>-6.1210000000000001E-2</v>
      </c>
      <c r="BE575">
        <v>-6.1254799999999998E-2</v>
      </c>
      <c r="BF575">
        <v>-5.1601599999999997E-2</v>
      </c>
      <c r="BG575">
        <v>-2.0128500000000001E-2</v>
      </c>
      <c r="BH575">
        <v>3.1501700000000001E-2</v>
      </c>
      <c r="BI575">
        <v>-9.9010999999999995E-3</v>
      </c>
      <c r="BJ575">
        <v>2.16931E-2</v>
      </c>
      <c r="BK575">
        <v>5.9674600000000001E-2</v>
      </c>
      <c r="BL575">
        <v>6.6376900000000003E-2</v>
      </c>
      <c r="BM575">
        <v>9.9650500000000003E-2</v>
      </c>
      <c r="BN575">
        <v>8.2888299999999998E-2</v>
      </c>
      <c r="BO575">
        <v>8.1070100000000006E-2</v>
      </c>
      <c r="BP575">
        <v>8.0570299999999997E-2</v>
      </c>
      <c r="BQ575">
        <v>7.1100700000000003E-2</v>
      </c>
      <c r="BR575">
        <v>6.5466999999999997E-2</v>
      </c>
      <c r="BS575">
        <v>6.9369399999999998E-2</v>
      </c>
      <c r="BT575">
        <v>5.5721699999999999E-2</v>
      </c>
      <c r="BU575">
        <v>3.02668E-2</v>
      </c>
      <c r="BV575">
        <v>3.9022399999999999E-2</v>
      </c>
      <c r="BW575">
        <v>-4.1020099999999997E-2</v>
      </c>
      <c r="BX575">
        <v>-4.77425E-2</v>
      </c>
      <c r="BY575">
        <v>-4.04406E-2</v>
      </c>
      <c r="BZ575">
        <v>-2.50558E-2</v>
      </c>
      <c r="CA575">
        <v>-3.3320500000000003E-2</v>
      </c>
      <c r="CB575">
        <v>-5.0636500000000001E-2</v>
      </c>
      <c r="CC575">
        <v>-5.1653200000000003E-2</v>
      </c>
      <c r="CD575">
        <v>-4.1741599999999997E-2</v>
      </c>
      <c r="CE575">
        <v>-9.5925999999999997E-3</v>
      </c>
      <c r="CF575">
        <v>4.3388000000000003E-2</v>
      </c>
      <c r="CG575">
        <v>1.3339000000000001E-3</v>
      </c>
      <c r="CH575">
        <v>3.5930999999999998E-2</v>
      </c>
      <c r="CI575">
        <v>7.4151800000000004E-2</v>
      </c>
      <c r="CJ575">
        <v>8.1968700000000005E-2</v>
      </c>
      <c r="CK575">
        <v>0.1157627</v>
      </c>
      <c r="CL575">
        <v>9.8819500000000005E-2</v>
      </c>
      <c r="CM575">
        <v>9.7133899999999995E-2</v>
      </c>
      <c r="CN575">
        <v>9.7673899999999994E-2</v>
      </c>
      <c r="CO575">
        <v>8.6870299999999998E-2</v>
      </c>
      <c r="CP575">
        <v>8.1721000000000002E-2</v>
      </c>
      <c r="CQ575">
        <v>8.2443100000000005E-2</v>
      </c>
      <c r="CR575">
        <v>6.9861900000000005E-2</v>
      </c>
      <c r="CS575">
        <v>4.3572E-2</v>
      </c>
      <c r="CT575">
        <v>5.2395999999999998E-2</v>
      </c>
      <c r="CU575">
        <v>-2.8172300000000001E-2</v>
      </c>
      <c r="CV575">
        <v>-3.6497000000000002E-2</v>
      </c>
      <c r="CW575">
        <v>-2.9792900000000001E-2</v>
      </c>
      <c r="CX575">
        <v>-1.3242E-2</v>
      </c>
      <c r="CY575">
        <v>-2.2285599999999999E-2</v>
      </c>
      <c r="CZ575">
        <v>-4.0063099999999997E-2</v>
      </c>
      <c r="DA575">
        <v>-4.2051499999999999E-2</v>
      </c>
      <c r="DB575">
        <v>-3.18815E-2</v>
      </c>
      <c r="DC575">
        <v>9.433E-4</v>
      </c>
      <c r="DD575">
        <v>5.5274299999999998E-2</v>
      </c>
      <c r="DE575">
        <v>1.2569E-2</v>
      </c>
      <c r="DF575">
        <v>5.01688E-2</v>
      </c>
      <c r="DG575">
        <v>8.8628899999999997E-2</v>
      </c>
      <c r="DH575">
        <v>9.7560499999999994E-2</v>
      </c>
      <c r="DI575">
        <v>0.13187489999999999</v>
      </c>
      <c r="DJ575">
        <v>0.1147507</v>
      </c>
      <c r="DK575">
        <v>0.1131978</v>
      </c>
      <c r="DL575">
        <v>0.11477759999999999</v>
      </c>
      <c r="DM575">
        <v>0.10264</v>
      </c>
      <c r="DN575">
        <v>9.7975000000000007E-2</v>
      </c>
      <c r="DO575">
        <v>9.5516799999999999E-2</v>
      </c>
      <c r="DP575">
        <v>8.4002199999999999E-2</v>
      </c>
      <c r="DQ575">
        <v>5.6877200000000003E-2</v>
      </c>
      <c r="DR575">
        <v>6.5769499999999995E-2</v>
      </c>
      <c r="DS575">
        <v>-1.53244E-2</v>
      </c>
      <c r="DT575">
        <v>-2.5251599999999999E-2</v>
      </c>
      <c r="DU575">
        <v>-1.9145200000000001E-2</v>
      </c>
      <c r="DV575">
        <v>3.8151999999999999E-3</v>
      </c>
      <c r="DW575">
        <v>-6.3528999999999999E-3</v>
      </c>
      <c r="DX575">
        <v>-2.4796700000000001E-2</v>
      </c>
      <c r="DY575">
        <v>-2.8188299999999999E-2</v>
      </c>
      <c r="DZ575">
        <v>-1.76451E-2</v>
      </c>
      <c r="EA575">
        <v>1.61555E-2</v>
      </c>
      <c r="EB575">
        <v>7.2436299999999995E-2</v>
      </c>
      <c r="EC575">
        <v>2.87906E-2</v>
      </c>
      <c r="ED575">
        <v>7.0725999999999997E-2</v>
      </c>
      <c r="EE575">
        <v>0.10953160000000001</v>
      </c>
      <c r="EF575">
        <v>0.1200726</v>
      </c>
      <c r="EG575">
        <v>0.15513840000000001</v>
      </c>
      <c r="EH575">
        <v>0.13775290000000001</v>
      </c>
      <c r="EI575">
        <v>0.1363914</v>
      </c>
      <c r="EJ575">
        <v>0.1394725</v>
      </c>
      <c r="EK575">
        <v>0.12540889999999999</v>
      </c>
      <c r="EL575">
        <v>0.1214432</v>
      </c>
      <c r="EM575">
        <v>0.1143931</v>
      </c>
      <c r="EN575">
        <v>0.1044185</v>
      </c>
      <c r="EO575">
        <v>7.6087799999999997E-2</v>
      </c>
      <c r="EP575">
        <v>8.5078899999999999E-2</v>
      </c>
      <c r="EQ575">
        <v>3.2258E-3</v>
      </c>
      <c r="ER575">
        <v>-9.0148999999999993E-3</v>
      </c>
      <c r="ES575">
        <v>-3.7716999999999998E-3</v>
      </c>
      <c r="ET575">
        <v>60.263069999999999</v>
      </c>
      <c r="EU575">
        <v>59.126640000000002</v>
      </c>
      <c r="EV575">
        <v>57.813090000000003</v>
      </c>
      <c r="EW575">
        <v>57.132129999999997</v>
      </c>
      <c r="EX575">
        <v>56.524920000000002</v>
      </c>
      <c r="EY575">
        <v>55.982790000000001</v>
      </c>
      <c r="EZ575">
        <v>55.674100000000003</v>
      </c>
      <c r="FA575">
        <v>55.966279999999998</v>
      </c>
      <c r="FB575">
        <v>58.571579999999997</v>
      </c>
      <c r="FC575">
        <v>62.164209999999997</v>
      </c>
      <c r="FD575">
        <v>64.390879999999996</v>
      </c>
      <c r="FE575">
        <v>66.775899999999993</v>
      </c>
      <c r="FF575">
        <v>68.421570000000003</v>
      </c>
      <c r="FG575">
        <v>70.113429999999994</v>
      </c>
      <c r="FH575">
        <v>71.684370000000001</v>
      </c>
      <c r="FI575">
        <v>72.046149999999997</v>
      </c>
      <c r="FJ575">
        <v>71.674499999999995</v>
      </c>
      <c r="FK575">
        <v>70.471459999999993</v>
      </c>
      <c r="FL575">
        <v>67.830280000000002</v>
      </c>
      <c r="FM575">
        <v>65.361220000000003</v>
      </c>
      <c r="FN575">
        <v>63.445270000000001</v>
      </c>
      <c r="FO575">
        <v>61.574300000000001</v>
      </c>
      <c r="FP575">
        <v>60.386719999999997</v>
      </c>
      <c r="FQ575">
        <v>59.028640000000003</v>
      </c>
      <c r="FR575">
        <v>1.48317E-2</v>
      </c>
      <c r="FS575">
        <v>1.7914599999999999E-2</v>
      </c>
      <c r="FT575">
        <v>2.39271E-2</v>
      </c>
    </row>
    <row r="576" spans="1:176" x14ac:dyDescent="0.2">
      <c r="A576" t="s">
        <v>1</v>
      </c>
      <c r="B576" t="s">
        <v>1</v>
      </c>
      <c r="C576" t="s">
        <v>209</v>
      </c>
      <c r="D576" t="s">
        <v>235</v>
      </c>
      <c r="E576">
        <v>6963</v>
      </c>
      <c r="F576">
        <v>1.934423</v>
      </c>
      <c r="G576">
        <v>1.879418</v>
      </c>
      <c r="H576">
        <v>1.8134749999999999</v>
      </c>
      <c r="I576">
        <v>1.7948630000000001</v>
      </c>
      <c r="J576">
        <v>1.832562</v>
      </c>
      <c r="K576">
        <v>1.94018</v>
      </c>
      <c r="L576">
        <v>2.1284990000000001</v>
      </c>
      <c r="M576">
        <v>2.3667590000000001</v>
      </c>
      <c r="N576">
        <v>2.965557</v>
      </c>
      <c r="O576">
        <v>3.8258510000000001</v>
      </c>
      <c r="P576">
        <v>4.6823639999999997</v>
      </c>
      <c r="Q576">
        <v>5.0715430000000001</v>
      </c>
      <c r="R576">
        <v>5.2951779999999999</v>
      </c>
      <c r="S576">
        <v>5.4663709999999996</v>
      </c>
      <c r="T576">
        <v>5.6036840000000003</v>
      </c>
      <c r="U576">
        <v>5.6792090000000002</v>
      </c>
      <c r="V576">
        <v>5.6110509999999998</v>
      </c>
      <c r="W576">
        <v>5.130846</v>
      </c>
      <c r="X576">
        <v>4.429767</v>
      </c>
      <c r="Y576">
        <v>3.9403199999999998</v>
      </c>
      <c r="Z576">
        <v>3.4888370000000002</v>
      </c>
      <c r="AA576">
        <v>2.8362720000000001</v>
      </c>
      <c r="AB576">
        <v>2.2933819999999998</v>
      </c>
      <c r="AC576">
        <v>2.0518619999999999</v>
      </c>
      <c r="AD576">
        <v>-4.8192600000000002E-2</v>
      </c>
      <c r="AE576">
        <v>-5.5603100000000003E-2</v>
      </c>
      <c r="AF576">
        <v>-7.8490699999999997E-2</v>
      </c>
      <c r="AG576">
        <v>-7.4235800000000005E-2</v>
      </c>
      <c r="AH576">
        <v>-5.37662E-2</v>
      </c>
      <c r="AI576">
        <v>-3.7690000000000001E-2</v>
      </c>
      <c r="AJ576">
        <v>1.2044E-3</v>
      </c>
      <c r="AK576">
        <v>-3.1793399999999999E-2</v>
      </c>
      <c r="AL576">
        <v>-1.85828E-2</v>
      </c>
      <c r="AM576">
        <v>2.25139E-2</v>
      </c>
      <c r="AN576">
        <v>2.9204000000000001E-2</v>
      </c>
      <c r="AO576">
        <v>4.4053500000000002E-2</v>
      </c>
      <c r="AP576">
        <v>3.9530999999999997E-2</v>
      </c>
      <c r="AQ576">
        <v>3.4035599999999999E-2</v>
      </c>
      <c r="AR576">
        <v>1.9381900000000001E-2</v>
      </c>
      <c r="AS576">
        <v>2.34065E-2</v>
      </c>
      <c r="AT576">
        <v>2.0275399999999999E-2</v>
      </c>
      <c r="AU576">
        <v>4.0708899999999999E-2</v>
      </c>
      <c r="AV576">
        <v>1.8495899999999999E-2</v>
      </c>
      <c r="AW576">
        <v>-1.4869E-2</v>
      </c>
      <c r="AX576">
        <v>6.6392999999999999E-3</v>
      </c>
      <c r="AY576">
        <v>-5.5239400000000001E-2</v>
      </c>
      <c r="AZ576">
        <v>-5.3631499999999999E-2</v>
      </c>
      <c r="BA576">
        <v>-4.5606099999999997E-2</v>
      </c>
      <c r="BB576">
        <v>-3.1135400000000001E-2</v>
      </c>
      <c r="BC576">
        <v>-3.9670400000000001E-2</v>
      </c>
      <c r="BD576">
        <v>-6.3224299999999997E-2</v>
      </c>
      <c r="BE576">
        <v>-6.0372599999999998E-2</v>
      </c>
      <c r="BF576">
        <v>-3.95299E-2</v>
      </c>
      <c r="BG576">
        <v>-2.2477799999999999E-2</v>
      </c>
      <c r="BH576">
        <v>1.8366400000000001E-2</v>
      </c>
      <c r="BI576">
        <v>-1.55718E-2</v>
      </c>
      <c r="BJ576">
        <v>1.9743999999999999E-3</v>
      </c>
      <c r="BK576">
        <v>4.34166E-2</v>
      </c>
      <c r="BL576">
        <v>5.1716100000000001E-2</v>
      </c>
      <c r="BM576">
        <v>6.7317000000000002E-2</v>
      </c>
      <c r="BN576">
        <v>6.2533199999999997E-2</v>
      </c>
      <c r="BO576">
        <v>5.7229200000000001E-2</v>
      </c>
      <c r="BP576">
        <v>4.4076900000000002E-2</v>
      </c>
      <c r="BQ576">
        <v>4.6175399999999998E-2</v>
      </c>
      <c r="BR576">
        <v>4.3743600000000001E-2</v>
      </c>
      <c r="BS576">
        <v>5.9585199999999998E-2</v>
      </c>
      <c r="BT576">
        <v>3.8912200000000001E-2</v>
      </c>
      <c r="BU576">
        <v>4.3416000000000001E-3</v>
      </c>
      <c r="BV576">
        <v>2.5948599999999999E-2</v>
      </c>
      <c r="BW576">
        <v>-3.6689100000000002E-2</v>
      </c>
      <c r="BX576">
        <v>-3.7394799999999999E-2</v>
      </c>
      <c r="BY576">
        <v>-3.0232599999999998E-2</v>
      </c>
      <c r="BZ576">
        <v>-1.9321600000000001E-2</v>
      </c>
      <c r="CA576">
        <v>-2.8635500000000001E-2</v>
      </c>
      <c r="CB576">
        <v>-5.26509E-2</v>
      </c>
      <c r="CC576">
        <v>-5.0770999999999997E-2</v>
      </c>
      <c r="CD576">
        <v>-2.96698E-2</v>
      </c>
      <c r="CE576">
        <v>-1.1941999999999999E-2</v>
      </c>
      <c r="CF576">
        <v>3.02527E-2</v>
      </c>
      <c r="CG576">
        <v>-4.3368E-3</v>
      </c>
      <c r="CH576">
        <v>1.62122E-2</v>
      </c>
      <c r="CI576">
        <v>5.7893699999999999E-2</v>
      </c>
      <c r="CJ576">
        <v>6.7307900000000004E-2</v>
      </c>
      <c r="CK576">
        <v>8.3429199999999995E-2</v>
      </c>
      <c r="CL576">
        <v>7.8464500000000006E-2</v>
      </c>
      <c r="CM576">
        <v>7.3292999999999997E-2</v>
      </c>
      <c r="CN576">
        <v>6.1180600000000002E-2</v>
      </c>
      <c r="CO576">
        <v>6.1945E-2</v>
      </c>
      <c r="CP576">
        <v>5.9997599999999998E-2</v>
      </c>
      <c r="CQ576">
        <v>7.2658899999999998E-2</v>
      </c>
      <c r="CR576">
        <v>5.3052500000000002E-2</v>
      </c>
      <c r="CS576">
        <v>1.7646800000000001E-2</v>
      </c>
      <c r="CT576">
        <v>3.9322200000000002E-2</v>
      </c>
      <c r="CU576">
        <v>-2.3841299999999999E-2</v>
      </c>
      <c r="CV576">
        <v>-2.61493E-2</v>
      </c>
      <c r="CW576">
        <v>-1.9584899999999999E-2</v>
      </c>
      <c r="CX576">
        <v>-7.5078999999999996E-3</v>
      </c>
      <c r="CY576">
        <v>-1.7600600000000001E-2</v>
      </c>
      <c r="CZ576">
        <v>-4.2077400000000001E-2</v>
      </c>
      <c r="DA576">
        <v>-4.1169400000000002E-2</v>
      </c>
      <c r="DB576">
        <v>-1.98097E-2</v>
      </c>
      <c r="DC576">
        <v>-1.4061E-3</v>
      </c>
      <c r="DD576">
        <v>4.2139099999999999E-2</v>
      </c>
      <c r="DE576">
        <v>6.8982000000000002E-3</v>
      </c>
      <c r="DF576">
        <v>3.0450100000000001E-2</v>
      </c>
      <c r="DG576">
        <v>7.2370900000000002E-2</v>
      </c>
      <c r="DH576">
        <v>8.2899700000000007E-2</v>
      </c>
      <c r="DI576">
        <v>9.9541400000000002E-2</v>
      </c>
      <c r="DJ576">
        <v>9.4395699999999999E-2</v>
      </c>
      <c r="DK576">
        <v>8.93568E-2</v>
      </c>
      <c r="DL576">
        <v>7.8284199999999998E-2</v>
      </c>
      <c r="DM576">
        <v>7.7714699999999998E-2</v>
      </c>
      <c r="DN576">
        <v>7.6251700000000006E-2</v>
      </c>
      <c r="DO576">
        <v>8.5732600000000006E-2</v>
      </c>
      <c r="DP576">
        <v>6.7192799999999997E-2</v>
      </c>
      <c r="DQ576">
        <v>3.0952E-2</v>
      </c>
      <c r="DR576">
        <v>5.2695699999999998E-2</v>
      </c>
      <c r="DS576">
        <v>-1.09934E-2</v>
      </c>
      <c r="DT576">
        <v>-1.4903899999999999E-2</v>
      </c>
      <c r="DU576">
        <v>-8.9371999999999993E-3</v>
      </c>
      <c r="DV576">
        <v>9.5493000000000001E-3</v>
      </c>
      <c r="DW576">
        <v>-1.6678999999999999E-3</v>
      </c>
      <c r="DX576">
        <v>-2.6811000000000001E-2</v>
      </c>
      <c r="DY576">
        <v>-2.7306199999999999E-2</v>
      </c>
      <c r="DZ576">
        <v>-5.5734000000000001E-3</v>
      </c>
      <c r="EA576">
        <v>1.38061E-2</v>
      </c>
      <c r="EB576">
        <v>5.9301100000000002E-2</v>
      </c>
      <c r="EC576">
        <v>2.3119799999999999E-2</v>
      </c>
      <c r="ED576">
        <v>5.1007200000000003E-2</v>
      </c>
      <c r="EE576">
        <v>9.3273599999999998E-2</v>
      </c>
      <c r="EF576">
        <v>0.1054118</v>
      </c>
      <c r="EG576">
        <v>0.12280489999999999</v>
      </c>
      <c r="EH576">
        <v>0.1173979</v>
      </c>
      <c r="EI576">
        <v>0.1125505</v>
      </c>
      <c r="EJ576">
        <v>0.10297920000000001</v>
      </c>
      <c r="EK576">
        <v>0.1004835</v>
      </c>
      <c r="EL576">
        <v>9.97199E-2</v>
      </c>
      <c r="EM576">
        <v>0.1046089</v>
      </c>
      <c r="EN576">
        <v>8.7609099999999995E-2</v>
      </c>
      <c r="EO576">
        <v>5.0162600000000002E-2</v>
      </c>
      <c r="EP576">
        <v>7.2005100000000002E-2</v>
      </c>
      <c r="EQ576">
        <v>7.5567999999999998E-3</v>
      </c>
      <c r="ER576">
        <v>1.3328000000000001E-3</v>
      </c>
      <c r="ES576">
        <v>6.4362999999999998E-3</v>
      </c>
      <c r="ET576">
        <v>64.628489999999999</v>
      </c>
      <c r="EU576">
        <v>63.818860000000001</v>
      </c>
      <c r="EV576">
        <v>63.054160000000003</v>
      </c>
      <c r="EW576">
        <v>62.447560000000003</v>
      </c>
      <c r="EX576">
        <v>61.941540000000003</v>
      </c>
      <c r="EY576">
        <v>61.483359999999998</v>
      </c>
      <c r="EZ576">
        <v>61.104889999999997</v>
      </c>
      <c r="FA576">
        <v>61.526510000000002</v>
      </c>
      <c r="FB576">
        <v>63.555030000000002</v>
      </c>
      <c r="FC576">
        <v>66.197519999999997</v>
      </c>
      <c r="FD576">
        <v>69.223500000000001</v>
      </c>
      <c r="FE576">
        <v>72.077659999999995</v>
      </c>
      <c r="FF576">
        <v>74.741420000000005</v>
      </c>
      <c r="FG576">
        <v>76.95487</v>
      </c>
      <c r="FH576">
        <v>78.275260000000003</v>
      </c>
      <c r="FI576">
        <v>78.574780000000004</v>
      </c>
      <c r="FJ576">
        <v>77.959900000000005</v>
      </c>
      <c r="FK576">
        <v>76.455200000000005</v>
      </c>
      <c r="FL576">
        <v>73.807289999999995</v>
      </c>
      <c r="FM576">
        <v>70.888140000000007</v>
      </c>
      <c r="FN576">
        <v>68.921589999999995</v>
      </c>
      <c r="FO576">
        <v>67.412649999999999</v>
      </c>
      <c r="FP576">
        <v>66.318979999999996</v>
      </c>
      <c r="FQ576">
        <v>65.308840000000004</v>
      </c>
      <c r="FR576">
        <v>1.48317E-2</v>
      </c>
      <c r="FS576">
        <v>1.7914599999999999E-2</v>
      </c>
      <c r="FT576">
        <v>2.39271E-2</v>
      </c>
    </row>
    <row r="577" spans="1:176" x14ac:dyDescent="0.2">
      <c r="A577" t="s">
        <v>1</v>
      </c>
      <c r="B577" t="s">
        <v>1</v>
      </c>
      <c r="C577" t="s">
        <v>209</v>
      </c>
      <c r="D577" t="s">
        <v>246</v>
      </c>
      <c r="E577">
        <v>6963</v>
      </c>
      <c r="F577">
        <v>1.9502159999999999</v>
      </c>
      <c r="G577">
        <v>1.889343</v>
      </c>
      <c r="H577">
        <v>1.820873</v>
      </c>
      <c r="I577">
        <v>1.7816050000000001</v>
      </c>
      <c r="J577">
        <v>1.833904</v>
      </c>
      <c r="K577">
        <v>1.930742</v>
      </c>
      <c r="L577">
        <v>2.0921059999999998</v>
      </c>
      <c r="M577">
        <v>2.3390409999999999</v>
      </c>
      <c r="N577">
        <v>2.9934690000000002</v>
      </c>
      <c r="O577">
        <v>3.9192640000000001</v>
      </c>
      <c r="P577">
        <v>4.9225029999999999</v>
      </c>
      <c r="Q577">
        <v>5.3614759999999997</v>
      </c>
      <c r="R577">
        <v>5.6715200000000001</v>
      </c>
      <c r="S577">
        <v>5.9328529999999997</v>
      </c>
      <c r="T577">
        <v>6.0884710000000002</v>
      </c>
      <c r="U577">
        <v>6.1410999999999998</v>
      </c>
      <c r="V577">
        <v>6.0646990000000001</v>
      </c>
      <c r="W577">
        <v>5.5517019999999997</v>
      </c>
      <c r="X577">
        <v>4.7948719999999998</v>
      </c>
      <c r="Y577">
        <v>4.2163130000000004</v>
      </c>
      <c r="Z577">
        <v>3.7286060000000001</v>
      </c>
      <c r="AA577">
        <v>3.0100799999999999</v>
      </c>
      <c r="AB577">
        <v>2.4653010000000002</v>
      </c>
      <c r="AC577">
        <v>2.1788859999999999</v>
      </c>
      <c r="AD577">
        <v>-4.6466399999999998E-2</v>
      </c>
      <c r="AE577">
        <v>-5.3951499999999999E-2</v>
      </c>
      <c r="AF577">
        <v>-7.8256500000000007E-2</v>
      </c>
      <c r="AG577">
        <v>-7.2780300000000006E-2</v>
      </c>
      <c r="AH577">
        <v>-4.6695E-2</v>
      </c>
      <c r="AI577">
        <v>-4.1987200000000002E-2</v>
      </c>
      <c r="AJ577">
        <v>-8.6765000000000002E-3</v>
      </c>
      <c r="AK577">
        <v>-3.5886000000000001E-2</v>
      </c>
      <c r="AL577">
        <v>-3.0925000000000001E-2</v>
      </c>
      <c r="AM577">
        <v>1.1904E-2</v>
      </c>
      <c r="AN577">
        <v>2.0817200000000001E-2</v>
      </c>
      <c r="AO577">
        <v>2.62305E-2</v>
      </c>
      <c r="AP577">
        <v>2.8202000000000001E-2</v>
      </c>
      <c r="AQ577">
        <v>1.9174E-2</v>
      </c>
      <c r="AR577">
        <v>-1.5541999999999999E-3</v>
      </c>
      <c r="AS577">
        <v>9.4681999999999995E-3</v>
      </c>
      <c r="AT577">
        <v>1.0167600000000001E-2</v>
      </c>
      <c r="AU577">
        <v>3.6454100000000003E-2</v>
      </c>
      <c r="AV577">
        <v>1.1236400000000001E-2</v>
      </c>
      <c r="AW577">
        <v>-3.0430800000000001E-2</v>
      </c>
      <c r="AX577">
        <v>3.57E-4</v>
      </c>
      <c r="AY577">
        <v>-4.9672899999999999E-2</v>
      </c>
      <c r="AZ577">
        <v>-4.7448900000000002E-2</v>
      </c>
      <c r="BA577">
        <v>-4.1068E-2</v>
      </c>
      <c r="BB577">
        <v>-2.94092E-2</v>
      </c>
      <c r="BC577">
        <v>-3.8018799999999998E-2</v>
      </c>
      <c r="BD577">
        <v>-6.2990199999999996E-2</v>
      </c>
      <c r="BE577">
        <v>-5.89171E-2</v>
      </c>
      <c r="BF577">
        <v>-3.2458599999999997E-2</v>
      </c>
      <c r="BG577">
        <v>-2.6775E-2</v>
      </c>
      <c r="BH577">
        <v>8.4854000000000006E-3</v>
      </c>
      <c r="BI577">
        <v>-1.9664399999999999E-2</v>
      </c>
      <c r="BJ577">
        <v>-1.03678E-2</v>
      </c>
      <c r="BK577">
        <v>3.2806599999999998E-2</v>
      </c>
      <c r="BL577">
        <v>4.3329300000000001E-2</v>
      </c>
      <c r="BM577">
        <v>4.9494000000000003E-2</v>
      </c>
      <c r="BN577">
        <v>5.1204199999999998E-2</v>
      </c>
      <c r="BO577">
        <v>4.2367599999999998E-2</v>
      </c>
      <c r="BP577">
        <v>2.31407E-2</v>
      </c>
      <c r="BQ577">
        <v>3.2237099999999998E-2</v>
      </c>
      <c r="BR577">
        <v>3.36358E-2</v>
      </c>
      <c r="BS577">
        <v>5.5330400000000002E-2</v>
      </c>
      <c r="BT577">
        <v>3.1652699999999999E-2</v>
      </c>
      <c r="BU577">
        <v>-1.12202E-2</v>
      </c>
      <c r="BV577">
        <v>1.9666300000000001E-2</v>
      </c>
      <c r="BW577">
        <v>-3.11226E-2</v>
      </c>
      <c r="BX577">
        <v>-3.1212199999999999E-2</v>
      </c>
      <c r="BY577">
        <v>-2.5694499999999999E-2</v>
      </c>
      <c r="BZ577">
        <v>-1.7595400000000001E-2</v>
      </c>
      <c r="CA577">
        <v>-2.6983900000000002E-2</v>
      </c>
      <c r="CB577">
        <v>-5.2416699999999997E-2</v>
      </c>
      <c r="CC577">
        <v>-4.9315499999999998E-2</v>
      </c>
      <c r="CD577">
        <v>-2.2598500000000001E-2</v>
      </c>
      <c r="CE577">
        <v>-1.6239099999999999E-2</v>
      </c>
      <c r="CF577">
        <v>2.0371799999999999E-2</v>
      </c>
      <c r="CG577">
        <v>-8.4294000000000001E-3</v>
      </c>
      <c r="CH577">
        <v>3.8700000000000002E-3</v>
      </c>
      <c r="CI577">
        <v>4.7283800000000001E-2</v>
      </c>
      <c r="CJ577">
        <v>5.8921099999999997E-2</v>
      </c>
      <c r="CK577">
        <v>6.5606200000000003E-2</v>
      </c>
      <c r="CL577">
        <v>6.7135399999999998E-2</v>
      </c>
      <c r="CM577">
        <v>5.8431499999999997E-2</v>
      </c>
      <c r="CN577">
        <v>4.02444E-2</v>
      </c>
      <c r="CO577">
        <v>4.8006699999999999E-2</v>
      </c>
      <c r="CP577">
        <v>4.9889799999999998E-2</v>
      </c>
      <c r="CQ577">
        <v>6.8404099999999995E-2</v>
      </c>
      <c r="CR577">
        <v>4.5793E-2</v>
      </c>
      <c r="CS577">
        <v>2.085E-3</v>
      </c>
      <c r="CT577">
        <v>3.3039899999999997E-2</v>
      </c>
      <c r="CU577">
        <v>-1.8274800000000001E-2</v>
      </c>
      <c r="CV577">
        <v>-1.99667E-2</v>
      </c>
      <c r="CW577">
        <v>-1.5046800000000001E-2</v>
      </c>
      <c r="CX577">
        <v>-5.7815999999999996E-3</v>
      </c>
      <c r="CY577">
        <v>-1.5949000000000001E-2</v>
      </c>
      <c r="CZ577">
        <v>-4.18433E-2</v>
      </c>
      <c r="DA577">
        <v>-3.9713900000000003E-2</v>
      </c>
      <c r="DB577" s="61">
        <v>-1.27385E-2</v>
      </c>
      <c r="DC577">
        <v>-5.7032999999999997E-3</v>
      </c>
      <c r="DD577">
        <v>3.2258099999999998E-2</v>
      </c>
      <c r="DE577">
        <v>2.8056000000000001E-3</v>
      </c>
      <c r="DF577">
        <v>1.81079E-2</v>
      </c>
      <c r="DG577">
        <v>6.1760900000000001E-2</v>
      </c>
      <c r="DH577">
        <v>7.4512900000000007E-2</v>
      </c>
      <c r="DI577">
        <v>8.1718499999999999E-2</v>
      </c>
      <c r="DJ577">
        <v>8.3066600000000004E-2</v>
      </c>
      <c r="DK577">
        <v>7.44953E-2</v>
      </c>
      <c r="DL577">
        <v>5.7348099999999999E-2</v>
      </c>
      <c r="DM577">
        <v>6.3776399999999997E-2</v>
      </c>
      <c r="DN577">
        <v>6.6143800000000003E-2</v>
      </c>
      <c r="DO577">
        <v>8.14777E-2</v>
      </c>
      <c r="DP577">
        <v>5.9933300000000002E-2</v>
      </c>
      <c r="DQ577">
        <v>1.53902E-2</v>
      </c>
      <c r="DR577">
        <v>4.6413500000000003E-2</v>
      </c>
      <c r="DS577">
        <v>-5.4269000000000001E-3</v>
      </c>
      <c r="DT577">
        <v>-8.7212000000000001E-3</v>
      </c>
      <c r="DU577">
        <v>-4.3991000000000004E-3</v>
      </c>
      <c r="DV577">
        <v>1.12756E-2</v>
      </c>
      <c r="DW577">
        <v>-1.63E-5</v>
      </c>
      <c r="DX577">
        <v>-2.6576900000000001E-2</v>
      </c>
      <c r="DY577">
        <v>-2.5850600000000001E-2</v>
      </c>
      <c r="DZ577">
        <v>1.4978999999999999E-3</v>
      </c>
      <c r="EA577">
        <v>9.5089000000000007E-3</v>
      </c>
      <c r="EB577">
        <v>4.9420100000000002E-2</v>
      </c>
      <c r="EC577">
        <v>1.9027200000000001E-2</v>
      </c>
      <c r="ED577">
        <v>3.8664999999999998E-2</v>
      </c>
      <c r="EE577">
        <v>8.2663600000000004E-2</v>
      </c>
      <c r="EF577">
        <v>9.7025E-2</v>
      </c>
      <c r="EG577">
        <v>0.10498200000000001</v>
      </c>
      <c r="EH577">
        <v>0.1060688</v>
      </c>
      <c r="EI577">
        <v>9.7688899999999995E-2</v>
      </c>
      <c r="EJ577">
        <v>8.2043000000000005E-2</v>
      </c>
      <c r="EK577">
        <v>8.6545200000000003E-2</v>
      </c>
      <c r="EL577">
        <v>8.96121E-2</v>
      </c>
      <c r="EM577">
        <v>0.1003541</v>
      </c>
      <c r="EN577">
        <v>8.0349599999999993E-2</v>
      </c>
      <c r="EO577">
        <v>3.4600800000000001E-2</v>
      </c>
      <c r="EP577">
        <v>6.5722799999999998E-2</v>
      </c>
      <c r="EQ577">
        <v>1.3123299999999999E-2</v>
      </c>
      <c r="ER577">
        <v>7.5154999999999996E-3</v>
      </c>
      <c r="ES577">
        <v>1.09745E-2</v>
      </c>
      <c r="ET577">
        <v>65.086519999999993</v>
      </c>
      <c r="EU577">
        <v>64.160160000000005</v>
      </c>
      <c r="EV577">
        <v>63.152810000000002</v>
      </c>
      <c r="EW577">
        <v>62.264890000000001</v>
      </c>
      <c r="EX577">
        <v>61.683639999999997</v>
      </c>
      <c r="EY577">
        <v>61.137610000000002</v>
      </c>
      <c r="EZ577">
        <v>60.503920000000001</v>
      </c>
      <c r="FA577">
        <v>61.213920000000002</v>
      </c>
      <c r="FB577">
        <v>63.922910000000002</v>
      </c>
      <c r="FC577">
        <v>67.632320000000007</v>
      </c>
      <c r="FD577">
        <v>72.01979</v>
      </c>
      <c r="FE577">
        <v>75.872640000000004</v>
      </c>
      <c r="FF577">
        <v>79.14188</v>
      </c>
      <c r="FG577">
        <v>82.246369999999999</v>
      </c>
      <c r="FH577">
        <v>84.335480000000004</v>
      </c>
      <c r="FI577">
        <v>84.819190000000006</v>
      </c>
      <c r="FJ577">
        <v>84.096630000000005</v>
      </c>
      <c r="FK577">
        <v>82.641710000000003</v>
      </c>
      <c r="FL577">
        <v>79.262829999999994</v>
      </c>
      <c r="FM577">
        <v>75.239009999999993</v>
      </c>
      <c r="FN577">
        <v>72.591250000000002</v>
      </c>
      <c r="FO577">
        <v>70.478629999999995</v>
      </c>
      <c r="FP577">
        <v>68.600149999999999</v>
      </c>
      <c r="FQ577">
        <v>67.246210000000005</v>
      </c>
      <c r="FR577">
        <v>1.48317E-2</v>
      </c>
      <c r="FS577">
        <v>1.7914599999999999E-2</v>
      </c>
      <c r="FT577">
        <v>2.39271E-2</v>
      </c>
    </row>
    <row r="578" spans="1:176" x14ac:dyDescent="0.2">
      <c r="A578" t="s">
        <v>1</v>
      </c>
      <c r="B578" t="s">
        <v>1</v>
      </c>
      <c r="C578" t="s">
        <v>210</v>
      </c>
      <c r="D578" t="s">
        <v>227</v>
      </c>
      <c r="E578">
        <v>1238</v>
      </c>
      <c r="F578">
        <v>2.2777880000000001</v>
      </c>
      <c r="G578">
        <v>2.2823880000000001</v>
      </c>
      <c r="H578">
        <v>2.261368</v>
      </c>
      <c r="I578">
        <v>2.2566579999999998</v>
      </c>
      <c r="J578">
        <v>2.3042129999999998</v>
      </c>
      <c r="K578">
        <v>2.4241959999999998</v>
      </c>
      <c r="L578">
        <v>3.02305</v>
      </c>
      <c r="M578">
        <v>4.1365939999999997</v>
      </c>
      <c r="N578">
        <v>5.6386380000000003</v>
      </c>
      <c r="O578">
        <v>5.9434630000000004</v>
      </c>
      <c r="P578">
        <v>6.2408289999999997</v>
      </c>
      <c r="Q578">
        <v>6.4742670000000002</v>
      </c>
      <c r="R578">
        <v>6.5097050000000003</v>
      </c>
      <c r="S578">
        <v>6.7972520000000003</v>
      </c>
      <c r="T578">
        <v>6.8185289999999998</v>
      </c>
      <c r="U578">
        <v>6.1846839999999998</v>
      </c>
      <c r="V578">
        <v>5.3487650000000002</v>
      </c>
      <c r="W578">
        <v>4.6089359999999999</v>
      </c>
      <c r="X578">
        <v>4.0473319999999999</v>
      </c>
      <c r="Y578">
        <v>3.7198570000000002</v>
      </c>
      <c r="Z578">
        <v>3.3723339999999999</v>
      </c>
      <c r="AA578">
        <v>2.9653719999999999</v>
      </c>
      <c r="AB578">
        <v>2.6294400000000002</v>
      </c>
      <c r="AC578">
        <v>2.3968430000000001</v>
      </c>
      <c r="AD578">
        <v>0.17502989999999999</v>
      </c>
      <c r="AE578">
        <v>0.1996839</v>
      </c>
      <c r="AF578">
        <v>0.1798148</v>
      </c>
      <c r="AG578">
        <v>0.18438109999999999</v>
      </c>
      <c r="AH578">
        <v>0.20730409999999999</v>
      </c>
      <c r="AI578">
        <v>0.152058</v>
      </c>
      <c r="AJ578">
        <v>0.165071</v>
      </c>
      <c r="AK578">
        <v>0.1662978</v>
      </c>
      <c r="AL578">
        <v>0.12315909999999999</v>
      </c>
      <c r="AM578">
        <v>5.2726799999999997E-2</v>
      </c>
      <c r="AN578">
        <v>0.1156548</v>
      </c>
      <c r="AO578">
        <v>0.19843820000000001</v>
      </c>
      <c r="AP578">
        <v>0.2147336</v>
      </c>
      <c r="AQ578">
        <v>0.24648229999999999</v>
      </c>
      <c r="AR578">
        <v>0.2858695</v>
      </c>
      <c r="AS578">
        <v>0.38011729999999999</v>
      </c>
      <c r="AT578">
        <v>0.27837699999999999</v>
      </c>
      <c r="AU578">
        <v>0.1879836</v>
      </c>
      <c r="AV578">
        <v>0.20456289999999999</v>
      </c>
      <c r="AW578">
        <v>0.17540849999999999</v>
      </c>
      <c r="AX578">
        <v>0.1620219</v>
      </c>
      <c r="AY578">
        <v>0.16600909999999999</v>
      </c>
      <c r="AZ578">
        <v>0.16224179999999999</v>
      </c>
      <c r="BA578">
        <v>0.19118589999999999</v>
      </c>
      <c r="BB578">
        <v>0.2067145</v>
      </c>
      <c r="BC578">
        <v>0.23055539999999999</v>
      </c>
      <c r="BD578">
        <v>0.21240780000000001</v>
      </c>
      <c r="BE578">
        <v>0.2158146</v>
      </c>
      <c r="BF578">
        <v>0.2394298</v>
      </c>
      <c r="BG578">
        <v>0.18821260000000001</v>
      </c>
      <c r="BH578">
        <v>0.2272827</v>
      </c>
      <c r="BI578">
        <v>0.29242580000000001</v>
      </c>
      <c r="BJ578">
        <v>0.3125983</v>
      </c>
      <c r="BK578">
        <v>0.21917919999999999</v>
      </c>
      <c r="BL578">
        <v>0.2709222</v>
      </c>
      <c r="BM578">
        <v>0.34806540000000002</v>
      </c>
      <c r="BN578">
        <v>0.35859210000000002</v>
      </c>
      <c r="BO578">
        <v>0.39325389999999999</v>
      </c>
      <c r="BP578">
        <v>0.42489769999999999</v>
      </c>
      <c r="BQ578">
        <v>0.48857020000000001</v>
      </c>
      <c r="BR578">
        <v>0.35320459999999998</v>
      </c>
      <c r="BS578">
        <v>0.24361820000000001</v>
      </c>
      <c r="BT578">
        <v>0.24976870000000001</v>
      </c>
      <c r="BU578">
        <v>0.21746019999999999</v>
      </c>
      <c r="BV578">
        <v>0.1979303</v>
      </c>
      <c r="BW578">
        <v>0.1988801</v>
      </c>
      <c r="BX578">
        <v>0.1947265</v>
      </c>
      <c r="BY578">
        <v>0.2222355</v>
      </c>
      <c r="BZ578">
        <v>0.2286591</v>
      </c>
      <c r="CA578">
        <v>0.25193690000000002</v>
      </c>
      <c r="CB578">
        <v>0.23498160000000001</v>
      </c>
      <c r="CC578">
        <v>0.2375854</v>
      </c>
      <c r="CD578">
        <v>0.26168000000000002</v>
      </c>
      <c r="CE578">
        <v>0.2132532</v>
      </c>
      <c r="CF578">
        <v>0.27037030000000001</v>
      </c>
      <c r="CG578">
        <v>0.3797816</v>
      </c>
      <c r="CH578">
        <v>0.44380330000000001</v>
      </c>
      <c r="CI578">
        <v>0.33446360000000003</v>
      </c>
      <c r="CJ578">
        <v>0.37845990000000002</v>
      </c>
      <c r="CK578">
        <v>0.45169670000000001</v>
      </c>
      <c r="CL578">
        <v>0.45822810000000003</v>
      </c>
      <c r="CM578">
        <v>0.4949076</v>
      </c>
      <c r="CN578">
        <v>0.52118810000000004</v>
      </c>
      <c r="CO578">
        <v>0.56368430000000003</v>
      </c>
      <c r="CP578">
        <v>0.40503</v>
      </c>
      <c r="CQ578">
        <v>0.28215050000000003</v>
      </c>
      <c r="CR578">
        <v>0.28107799999999999</v>
      </c>
      <c r="CS578">
        <v>0.246585</v>
      </c>
      <c r="CT578">
        <v>0.22280030000000001</v>
      </c>
      <c r="CU578">
        <v>0.2216465</v>
      </c>
      <c r="CV578">
        <v>0.21722540000000001</v>
      </c>
      <c r="CW578">
        <v>0.2437404</v>
      </c>
      <c r="CX578">
        <v>0.25060369999999998</v>
      </c>
      <c r="CY578">
        <v>0.27331840000000002</v>
      </c>
      <c r="CZ578">
        <v>0.25755539999999999</v>
      </c>
      <c r="DA578">
        <v>0.25935619999999998</v>
      </c>
      <c r="DB578">
        <v>0.28393020000000002</v>
      </c>
      <c r="DC578">
        <v>0.2382938</v>
      </c>
      <c r="DD578">
        <v>0.31345800000000001</v>
      </c>
      <c r="DE578">
        <v>0.46713739999999998</v>
      </c>
      <c r="DF578">
        <v>0.57500830000000003</v>
      </c>
      <c r="DG578">
        <v>0.44974799999999998</v>
      </c>
      <c r="DH578">
        <v>0.48599759999999997</v>
      </c>
      <c r="DI578">
        <v>0.55532809999999999</v>
      </c>
      <c r="DJ578">
        <v>0.55786400000000003</v>
      </c>
      <c r="DK578">
        <v>0.59656120000000001</v>
      </c>
      <c r="DL578">
        <v>0.61747859999999999</v>
      </c>
      <c r="DM578">
        <v>0.63879850000000005</v>
      </c>
      <c r="DN578">
        <v>0.45685530000000002</v>
      </c>
      <c r="DO578">
        <v>0.32068279999999999</v>
      </c>
      <c r="DP578">
        <v>0.31238739999999998</v>
      </c>
      <c r="DQ578">
        <v>0.27570990000000001</v>
      </c>
      <c r="DR578">
        <v>0.24767040000000001</v>
      </c>
      <c r="DS578">
        <v>0.24441289999999999</v>
      </c>
      <c r="DT578">
        <v>0.2397242</v>
      </c>
      <c r="DU578">
        <v>0.26524520000000001</v>
      </c>
      <c r="DV578">
        <v>0.28228819999999999</v>
      </c>
      <c r="DW578">
        <v>0.30418980000000001</v>
      </c>
      <c r="DX578">
        <v>0.29014839999999997</v>
      </c>
      <c r="DY578">
        <v>0.29078979999999999</v>
      </c>
      <c r="DZ578">
        <v>0.3160558</v>
      </c>
      <c r="EA578">
        <v>0.27444839999999998</v>
      </c>
      <c r="EB578">
        <v>0.3756697</v>
      </c>
      <c r="EC578">
        <v>0.59326540000000005</v>
      </c>
      <c r="ED578">
        <v>0.76444749999999995</v>
      </c>
      <c r="EE578">
        <v>0.61620039999999998</v>
      </c>
      <c r="EF578">
        <v>0.64126490000000003</v>
      </c>
      <c r="EG578">
        <v>0.7049552</v>
      </c>
      <c r="EH578">
        <v>0.70172250000000003</v>
      </c>
      <c r="EI578">
        <v>0.74333289999999996</v>
      </c>
      <c r="EJ578">
        <v>0.75650680000000003</v>
      </c>
      <c r="EK578">
        <v>0.74725140000000001</v>
      </c>
      <c r="EL578">
        <v>0.53168280000000001</v>
      </c>
      <c r="EM578">
        <v>0.37631740000000002</v>
      </c>
      <c r="EN578">
        <v>0.3575931</v>
      </c>
      <c r="EO578">
        <v>0.31776159999999998</v>
      </c>
      <c r="EP578">
        <v>0.28357880000000002</v>
      </c>
      <c r="EQ578">
        <v>0.27728390000000003</v>
      </c>
      <c r="ER578">
        <v>0.27220899999999998</v>
      </c>
      <c r="ES578">
        <v>0.29629490000000003</v>
      </c>
      <c r="ET578">
        <v>55.083440000000003</v>
      </c>
      <c r="EU578">
        <v>54.185360000000003</v>
      </c>
      <c r="EV578">
        <v>53.398299999999999</v>
      </c>
      <c r="EW578">
        <v>52.751339999999999</v>
      </c>
      <c r="EX578">
        <v>52.181289999999997</v>
      </c>
      <c r="EY578">
        <v>51.730899999999998</v>
      </c>
      <c r="EZ578">
        <v>51.419580000000003</v>
      </c>
      <c r="FA578">
        <v>52.975020000000001</v>
      </c>
      <c r="FB578">
        <v>55.83914</v>
      </c>
      <c r="FC578">
        <v>58.976469999999999</v>
      </c>
      <c r="FD578">
        <v>61.811979999999998</v>
      </c>
      <c r="FE578">
        <v>64.226150000000004</v>
      </c>
      <c r="FF578">
        <v>66.127849999999995</v>
      </c>
      <c r="FG578">
        <v>67.663179999999997</v>
      </c>
      <c r="FH578">
        <v>69.048910000000006</v>
      </c>
      <c r="FI578">
        <v>69.573229999999995</v>
      </c>
      <c r="FJ578">
        <v>69.153779999999998</v>
      </c>
      <c r="FK578">
        <v>68.022469999999998</v>
      </c>
      <c r="FL578">
        <v>66.039519999999996</v>
      </c>
      <c r="FM578">
        <v>62.994280000000003</v>
      </c>
      <c r="FN578">
        <v>60.392650000000003</v>
      </c>
      <c r="FO578">
        <v>58.662669999999999</v>
      </c>
      <c r="FP578">
        <v>57.41301</v>
      </c>
      <c r="FQ578">
        <v>56.326390000000004</v>
      </c>
      <c r="FR578">
        <v>9.1135900000000006E-2</v>
      </c>
      <c r="FS578">
        <v>0.13331770000000001</v>
      </c>
      <c r="FT578">
        <v>0</v>
      </c>
    </row>
    <row r="579" spans="1:176" x14ac:dyDescent="0.2">
      <c r="A579" t="s">
        <v>1</v>
      </c>
      <c r="B579" t="s">
        <v>1</v>
      </c>
      <c r="C579" t="s">
        <v>210</v>
      </c>
      <c r="D579" t="s">
        <v>238</v>
      </c>
      <c r="E579">
        <v>1238</v>
      </c>
      <c r="F579">
        <v>2.3491650000000002</v>
      </c>
      <c r="G579">
        <v>2.3317939999999999</v>
      </c>
      <c r="H579">
        <v>2.1747480000000001</v>
      </c>
      <c r="I579">
        <v>2.2009310000000002</v>
      </c>
      <c r="J579">
        <v>2.1874910000000001</v>
      </c>
      <c r="K579">
        <v>2.2932589999999999</v>
      </c>
      <c r="L579">
        <v>2.704472</v>
      </c>
      <c r="M579">
        <v>3.8084750000000001</v>
      </c>
      <c r="N579">
        <v>6.1692179999999999</v>
      </c>
      <c r="O579">
        <v>7.5133650000000003</v>
      </c>
      <c r="P579">
        <v>8.6650430000000007</v>
      </c>
      <c r="Q579">
        <v>9.5883730000000007</v>
      </c>
      <c r="R579">
        <v>10.031610000000001</v>
      </c>
      <c r="S579">
        <v>10.766400000000001</v>
      </c>
      <c r="T579">
        <v>10.76573</v>
      </c>
      <c r="U579">
        <v>9.5880270000000003</v>
      </c>
      <c r="V579">
        <v>7.9210019999999997</v>
      </c>
      <c r="W579">
        <v>6.6080310000000004</v>
      </c>
      <c r="X579">
        <v>5.6175249999999997</v>
      </c>
      <c r="Y579">
        <v>4.8101479999999999</v>
      </c>
      <c r="Z579">
        <v>3.9780679999999999</v>
      </c>
      <c r="AA579">
        <v>3.3435950000000001</v>
      </c>
      <c r="AB579">
        <v>2.8205369999999998</v>
      </c>
      <c r="AC579">
        <v>2.5648900000000001</v>
      </c>
      <c r="AD579">
        <v>0.17908640000000001</v>
      </c>
      <c r="AE579">
        <v>0.20894940000000001</v>
      </c>
      <c r="AF579">
        <v>5.2759599999999997E-2</v>
      </c>
      <c r="AG579">
        <v>0.1065328</v>
      </c>
      <c r="AH579">
        <v>8.8579000000000005E-2</v>
      </c>
      <c r="AI579">
        <v>6.5792199999999995E-2</v>
      </c>
      <c r="AJ579">
        <v>4.8431700000000001E-2</v>
      </c>
      <c r="AK579">
        <v>-2.4350000000000001E-4</v>
      </c>
      <c r="AL579">
        <v>0.31078509999999998</v>
      </c>
      <c r="AM579">
        <v>0.46929720000000003</v>
      </c>
      <c r="AN579">
        <v>0.48348249999999998</v>
      </c>
      <c r="AO579">
        <v>0.63319409999999998</v>
      </c>
      <c r="AP579">
        <v>0.66941910000000004</v>
      </c>
      <c r="AQ579">
        <v>0.78029510000000002</v>
      </c>
      <c r="AR579">
        <v>0.86241820000000002</v>
      </c>
      <c r="AS579">
        <v>0.98754140000000001</v>
      </c>
      <c r="AT579">
        <v>0.58469919999999997</v>
      </c>
      <c r="AU579">
        <v>0.40734409999999999</v>
      </c>
      <c r="AV579">
        <v>0.37497180000000002</v>
      </c>
      <c r="AW579">
        <v>0.3082164</v>
      </c>
      <c r="AX579">
        <v>0.1965903</v>
      </c>
      <c r="AY579">
        <v>0.24644279999999999</v>
      </c>
      <c r="AZ579">
        <v>0.16542490000000001</v>
      </c>
      <c r="BA579">
        <v>0.24004900000000001</v>
      </c>
      <c r="BB579">
        <v>0.21077090000000001</v>
      </c>
      <c r="BC579">
        <v>0.2398209</v>
      </c>
      <c r="BD579">
        <v>8.5352600000000001E-2</v>
      </c>
      <c r="BE579">
        <v>0.13796639999999999</v>
      </c>
      <c r="BF579">
        <v>0.1207047</v>
      </c>
      <c r="BG579">
        <v>0.1019468</v>
      </c>
      <c r="BH579">
        <v>0.1106434</v>
      </c>
      <c r="BI579">
        <v>0.12588440000000001</v>
      </c>
      <c r="BJ579">
        <v>0.50022429999999996</v>
      </c>
      <c r="BK579">
        <v>0.63574960000000003</v>
      </c>
      <c r="BL579">
        <v>0.63874989999999998</v>
      </c>
      <c r="BM579">
        <v>0.78282130000000005</v>
      </c>
      <c r="BN579">
        <v>0.81327749999999999</v>
      </c>
      <c r="BO579">
        <v>0.92706670000000002</v>
      </c>
      <c r="BP579">
        <v>1.0014460000000001</v>
      </c>
      <c r="BQ579">
        <v>1.0959939999999999</v>
      </c>
      <c r="BR579">
        <v>0.65952679999999997</v>
      </c>
      <c r="BS579">
        <v>0.46297870000000002</v>
      </c>
      <c r="BT579">
        <v>0.42017749999999998</v>
      </c>
      <c r="BU579">
        <v>0.35026810000000003</v>
      </c>
      <c r="BV579">
        <v>0.2324987</v>
      </c>
      <c r="BW579">
        <v>0.2793138</v>
      </c>
      <c r="BX579">
        <v>0.19790969999999999</v>
      </c>
      <c r="BY579">
        <v>0.27109860000000002</v>
      </c>
      <c r="BZ579">
        <v>0.23271549999999999</v>
      </c>
      <c r="CA579">
        <v>0.2612024</v>
      </c>
      <c r="CB579">
        <v>0.10792640000000001</v>
      </c>
      <c r="CC579">
        <v>0.1597372</v>
      </c>
      <c r="CD579">
        <v>0.1429549</v>
      </c>
      <c r="CE579">
        <v>0.1269873</v>
      </c>
      <c r="CF579">
        <v>0.15373100000000001</v>
      </c>
      <c r="CG579">
        <v>0.21324029999999999</v>
      </c>
      <c r="CH579">
        <v>0.63142929999999997</v>
      </c>
      <c r="CI579">
        <v>0.75103399999999998</v>
      </c>
      <c r="CJ579">
        <v>0.74628760000000005</v>
      </c>
      <c r="CK579">
        <v>0.88645260000000003</v>
      </c>
      <c r="CL579">
        <v>0.91291350000000004</v>
      </c>
      <c r="CM579">
        <v>1.0287200000000001</v>
      </c>
      <c r="CN579">
        <v>1.097737</v>
      </c>
      <c r="CO579">
        <v>1.171108</v>
      </c>
      <c r="CP579">
        <v>0.71135210000000004</v>
      </c>
      <c r="CQ579">
        <v>0.50151100000000004</v>
      </c>
      <c r="CR579">
        <v>0.45148690000000002</v>
      </c>
      <c r="CS579">
        <v>0.37939299999999998</v>
      </c>
      <c r="CT579">
        <v>0.25736880000000001</v>
      </c>
      <c r="CU579">
        <v>0.30208020000000002</v>
      </c>
      <c r="CV579">
        <v>0.22040850000000001</v>
      </c>
      <c r="CW579">
        <v>0.29260350000000002</v>
      </c>
      <c r="CX579">
        <v>0.2546601</v>
      </c>
      <c r="CY579">
        <v>0.2825839</v>
      </c>
      <c r="CZ579">
        <v>0.13050030000000001</v>
      </c>
      <c r="DA579">
        <v>0.1815079</v>
      </c>
      <c r="DB579">
        <v>0.16520499999999999</v>
      </c>
      <c r="DC579">
        <v>0.15202789999999999</v>
      </c>
      <c r="DD579">
        <v>0.19681860000000001</v>
      </c>
      <c r="DE579">
        <v>0.30059609999999998</v>
      </c>
      <c r="DF579">
        <v>0.76263429999999999</v>
      </c>
      <c r="DG579">
        <v>0.86631829999999999</v>
      </c>
      <c r="DH579">
        <v>0.85382530000000001</v>
      </c>
      <c r="DI579">
        <v>0.99008390000000002</v>
      </c>
      <c r="DJ579">
        <v>1.0125489999999999</v>
      </c>
      <c r="DK579">
        <v>1.130374</v>
      </c>
      <c r="DL579">
        <v>1.1940269999999999</v>
      </c>
      <c r="DM579">
        <v>1.2462230000000001</v>
      </c>
      <c r="DN579">
        <v>0.76317749999999995</v>
      </c>
      <c r="DO579">
        <v>0.5400433</v>
      </c>
      <c r="DP579">
        <v>0.48279630000000001</v>
      </c>
      <c r="DQ579">
        <v>0.40851779999999999</v>
      </c>
      <c r="DR579">
        <v>0.28223880000000001</v>
      </c>
      <c r="DS579">
        <v>0.32484659999999999</v>
      </c>
      <c r="DT579">
        <v>0.2429074</v>
      </c>
      <c r="DU579">
        <v>0.31410830000000001</v>
      </c>
      <c r="DV579">
        <v>0.28634470000000001</v>
      </c>
      <c r="DW579">
        <v>0.31345529999999999</v>
      </c>
      <c r="DX579">
        <v>0.1630933</v>
      </c>
      <c r="DY579">
        <v>0.21294150000000001</v>
      </c>
      <c r="DZ579">
        <v>0.1973307</v>
      </c>
      <c r="EA579">
        <v>0.1881825</v>
      </c>
      <c r="EB579">
        <v>0.25903029999999999</v>
      </c>
      <c r="EC579">
        <v>0.42672399999999999</v>
      </c>
      <c r="ED579">
        <v>0.95207350000000002</v>
      </c>
      <c r="EE579">
        <v>1.0327710000000001</v>
      </c>
      <c r="EF579">
        <v>1.009093</v>
      </c>
      <c r="EG579">
        <v>1.1397109999999999</v>
      </c>
      <c r="EH579">
        <v>1.1564080000000001</v>
      </c>
      <c r="EI579">
        <v>1.2771459999999999</v>
      </c>
      <c r="EJ579">
        <v>1.3330550000000001</v>
      </c>
      <c r="EK579">
        <v>1.354676</v>
      </c>
      <c r="EL579">
        <v>0.838005</v>
      </c>
      <c r="EM579">
        <v>0.59567789999999998</v>
      </c>
      <c r="EN579">
        <v>0.52800199999999997</v>
      </c>
      <c r="EO579">
        <v>0.45056950000000001</v>
      </c>
      <c r="EP579">
        <v>0.31814720000000002</v>
      </c>
      <c r="EQ579">
        <v>0.35771760000000002</v>
      </c>
      <c r="ER579">
        <v>0.27539209999999997</v>
      </c>
      <c r="ES579">
        <v>0.34515800000000002</v>
      </c>
      <c r="ET579">
        <v>62.988759999999999</v>
      </c>
      <c r="EU579">
        <v>61.527819999999998</v>
      </c>
      <c r="EV579">
        <v>60.331139999999998</v>
      </c>
      <c r="EW579">
        <v>59.019150000000003</v>
      </c>
      <c r="EX579">
        <v>57.98301</v>
      </c>
      <c r="EY579">
        <v>57.593690000000002</v>
      </c>
      <c r="EZ579">
        <v>57.877450000000003</v>
      </c>
      <c r="FA579">
        <v>62.73901</v>
      </c>
      <c r="FB579">
        <v>68.581239999999994</v>
      </c>
      <c r="FC579">
        <v>73.431269999999998</v>
      </c>
      <c r="FD579">
        <v>78.783249999999995</v>
      </c>
      <c r="FE579">
        <v>82.283839999999998</v>
      </c>
      <c r="FF579">
        <v>84.863550000000004</v>
      </c>
      <c r="FG579">
        <v>85.922359999999998</v>
      </c>
      <c r="FH579">
        <v>87.93338</v>
      </c>
      <c r="FI579">
        <v>88.770679999999999</v>
      </c>
      <c r="FJ579">
        <v>87.641720000000007</v>
      </c>
      <c r="FK579">
        <v>87.561840000000004</v>
      </c>
      <c r="FL579">
        <v>85.56429</v>
      </c>
      <c r="FM579">
        <v>81.452500000000001</v>
      </c>
      <c r="FN579">
        <v>76.432860000000005</v>
      </c>
      <c r="FO579">
        <v>72.956040000000002</v>
      </c>
      <c r="FP579">
        <v>70.792109999999994</v>
      </c>
      <c r="FQ579">
        <v>67.563999999999993</v>
      </c>
      <c r="FR579">
        <v>9.1135900000000006E-2</v>
      </c>
      <c r="FS579">
        <v>0.13331770000000001</v>
      </c>
      <c r="FT579">
        <v>0</v>
      </c>
    </row>
    <row r="580" spans="1:176" x14ac:dyDescent="0.2">
      <c r="A580" t="s">
        <v>1</v>
      </c>
      <c r="B580" t="s">
        <v>1</v>
      </c>
      <c r="C580" t="s">
        <v>210</v>
      </c>
      <c r="D580" t="s">
        <v>228</v>
      </c>
      <c r="E580">
        <v>1238</v>
      </c>
      <c r="F580">
        <v>2.505309</v>
      </c>
      <c r="G580">
        <v>2.4505629999999998</v>
      </c>
      <c r="H580">
        <v>2.405154</v>
      </c>
      <c r="I580">
        <v>2.3661249999999998</v>
      </c>
      <c r="J580">
        <v>2.3526370000000001</v>
      </c>
      <c r="K580">
        <v>2.5240469999999999</v>
      </c>
      <c r="L580">
        <v>2.9444379999999999</v>
      </c>
      <c r="M580">
        <v>3.74254</v>
      </c>
      <c r="N580">
        <v>4.9157510000000002</v>
      </c>
      <c r="O580">
        <v>5.7410839999999999</v>
      </c>
      <c r="P580">
        <v>6.4253390000000001</v>
      </c>
      <c r="Q580">
        <v>6.9635069999999999</v>
      </c>
      <c r="R580">
        <v>7.2585860000000002</v>
      </c>
      <c r="S580">
        <v>7.6707359999999998</v>
      </c>
      <c r="T580">
        <v>7.7763749999999998</v>
      </c>
      <c r="U580">
        <v>7.3455859999999999</v>
      </c>
      <c r="V580">
        <v>6.5105320000000004</v>
      </c>
      <c r="W580">
        <v>5.584924</v>
      </c>
      <c r="X580">
        <v>4.7696319999999996</v>
      </c>
      <c r="Y580">
        <v>4.2535600000000002</v>
      </c>
      <c r="Z580">
        <v>3.7672840000000001</v>
      </c>
      <c r="AA580">
        <v>3.3217449999999999</v>
      </c>
      <c r="AB580">
        <v>2.9319760000000001</v>
      </c>
      <c r="AC580">
        <v>2.6780919999999999</v>
      </c>
      <c r="AD580">
        <v>7.0741399999999996E-2</v>
      </c>
      <c r="AE580">
        <v>8.7997400000000003E-2</v>
      </c>
      <c r="AF580">
        <v>9.3185000000000004E-2</v>
      </c>
      <c r="AG580">
        <v>9.7779699999999997E-2</v>
      </c>
      <c r="AH580">
        <v>9.6143599999999996E-2</v>
      </c>
      <c r="AI580">
        <v>9.7943299999999997E-2</v>
      </c>
      <c r="AJ580">
        <v>0.15207209999999999</v>
      </c>
      <c r="AK580">
        <v>0.13580210000000001</v>
      </c>
      <c r="AL580">
        <v>-0.25299500000000003</v>
      </c>
      <c r="AM580">
        <v>-0.41583900000000001</v>
      </c>
      <c r="AN580">
        <v>-0.54784770000000005</v>
      </c>
      <c r="AO580">
        <v>-0.71696669999999996</v>
      </c>
      <c r="AP580">
        <v>-0.74409110000000001</v>
      </c>
      <c r="AQ580">
        <v>-0.99191649999999998</v>
      </c>
      <c r="AR580">
        <v>-1.014826</v>
      </c>
      <c r="AS580">
        <v>-0.58503620000000001</v>
      </c>
      <c r="AT580">
        <v>-0.2005691</v>
      </c>
      <c r="AU580">
        <v>-5.5910399999999999E-2</v>
      </c>
      <c r="AV580">
        <v>6.89771E-2</v>
      </c>
      <c r="AW580">
        <v>0.14072209999999999</v>
      </c>
      <c r="AX580">
        <v>0.13062289999999999</v>
      </c>
      <c r="AY580">
        <v>0.12579879999999999</v>
      </c>
      <c r="AZ580">
        <v>0.10442559999999999</v>
      </c>
      <c r="BA580">
        <v>8.25269E-2</v>
      </c>
      <c r="BB580">
        <v>0.25621110000000002</v>
      </c>
      <c r="BC580">
        <v>0.27213809999999999</v>
      </c>
      <c r="BD580">
        <v>0.27944059999999998</v>
      </c>
      <c r="BE580">
        <v>0.28618759999999999</v>
      </c>
      <c r="BF580">
        <v>0.28387679999999998</v>
      </c>
      <c r="BG580">
        <v>0.27543139999999999</v>
      </c>
      <c r="BH580">
        <v>0.30830229999999997</v>
      </c>
      <c r="BI580">
        <v>0.25432909999999997</v>
      </c>
      <c r="BJ580">
        <v>-1.3028700000000001E-2</v>
      </c>
      <c r="BK580">
        <v>-0.12814719999999999</v>
      </c>
      <c r="BL580">
        <v>-0.21151339999999999</v>
      </c>
      <c r="BM580">
        <v>-0.3206754</v>
      </c>
      <c r="BN580">
        <v>-0.32097969999999998</v>
      </c>
      <c r="BO580">
        <v>-0.50046939999999995</v>
      </c>
      <c r="BP580">
        <v>-0.52950149999999996</v>
      </c>
      <c r="BQ580">
        <v>-0.24193629999999999</v>
      </c>
      <c r="BR580">
        <v>4.2706999999999997E-3</v>
      </c>
      <c r="BS580">
        <v>8.5672200000000004E-2</v>
      </c>
      <c r="BT580">
        <v>0.19183220000000001</v>
      </c>
      <c r="BU580">
        <v>0.26884259999999999</v>
      </c>
      <c r="BV580">
        <v>0.27393129999999999</v>
      </c>
      <c r="BW580">
        <v>0.28151350000000003</v>
      </c>
      <c r="BX580">
        <v>0.274648</v>
      </c>
      <c r="BY580">
        <v>0.25899860000000002</v>
      </c>
      <c r="BZ580">
        <v>0.38466679999999998</v>
      </c>
      <c r="CA580">
        <v>0.39967340000000001</v>
      </c>
      <c r="CB580">
        <v>0.40844059999999999</v>
      </c>
      <c r="CC580">
        <v>0.4166784</v>
      </c>
      <c r="CD580">
        <v>0.4139003</v>
      </c>
      <c r="CE580">
        <v>0.39835910000000002</v>
      </c>
      <c r="CF580">
        <v>0.41650680000000001</v>
      </c>
      <c r="CG580">
        <v>0.33642040000000001</v>
      </c>
      <c r="CH580">
        <v>0.15317120000000001</v>
      </c>
      <c r="CI580">
        <v>7.1107299999999998E-2</v>
      </c>
      <c r="CJ580">
        <v>2.14308E-2</v>
      </c>
      <c r="CK580">
        <v>-4.6205200000000002E-2</v>
      </c>
      <c r="CL580">
        <v>-2.7933900000000001E-2</v>
      </c>
      <c r="CM580">
        <v>-0.16009480000000001</v>
      </c>
      <c r="CN580">
        <v>-0.19336700000000001</v>
      </c>
      <c r="CO580">
        <v>-4.3064000000000002E-3</v>
      </c>
      <c r="CP580">
        <v>0.1461421</v>
      </c>
      <c r="CQ580">
        <v>0.1837318</v>
      </c>
      <c r="CR580">
        <v>0.27692119999999998</v>
      </c>
      <c r="CS580">
        <v>0.35757850000000002</v>
      </c>
      <c r="CT580">
        <v>0.37318620000000002</v>
      </c>
      <c r="CU580">
        <v>0.38936100000000001</v>
      </c>
      <c r="CV580">
        <v>0.39254349999999999</v>
      </c>
      <c r="CW580">
        <v>0.38122240000000002</v>
      </c>
      <c r="CX580">
        <v>0.51312259999999998</v>
      </c>
      <c r="CY580">
        <v>0.52720860000000003</v>
      </c>
      <c r="CZ580">
        <v>0.53744060000000005</v>
      </c>
      <c r="DA580">
        <v>0.54716920000000002</v>
      </c>
      <c r="DB580">
        <v>0.54392370000000001</v>
      </c>
      <c r="DC580">
        <v>0.5212869</v>
      </c>
      <c r="DD580">
        <v>0.52471129999999999</v>
      </c>
      <c r="DE580">
        <v>0.41851179999999999</v>
      </c>
      <c r="DF580">
        <v>0.31937110000000002</v>
      </c>
      <c r="DG580">
        <v>0.27036179999999999</v>
      </c>
      <c r="DH580">
        <v>0.25437490000000001</v>
      </c>
      <c r="DI580">
        <v>0.22826489999999999</v>
      </c>
      <c r="DJ580">
        <v>0.26511180000000001</v>
      </c>
      <c r="DK580">
        <v>0.18027989999999999</v>
      </c>
      <c r="DL580">
        <v>0.14276759999999999</v>
      </c>
      <c r="DM580">
        <v>0.23332349999999999</v>
      </c>
      <c r="DN580">
        <v>0.28801349999999998</v>
      </c>
      <c r="DO580">
        <v>0.28179140000000003</v>
      </c>
      <c r="DP580">
        <v>0.36201030000000001</v>
      </c>
      <c r="DQ580">
        <v>0.4463144</v>
      </c>
      <c r="DR580">
        <v>0.47244120000000001</v>
      </c>
      <c r="DS580">
        <v>0.4972085</v>
      </c>
      <c r="DT580">
        <v>0.51043890000000003</v>
      </c>
      <c r="DU580">
        <v>0.50344610000000001</v>
      </c>
      <c r="DV580">
        <v>0.69859230000000005</v>
      </c>
      <c r="DW580">
        <v>0.71134929999999996</v>
      </c>
      <c r="DX580">
        <v>0.72369609999999995</v>
      </c>
      <c r="DY580">
        <v>0.73557720000000004</v>
      </c>
      <c r="DZ580">
        <v>0.73165690000000005</v>
      </c>
      <c r="EA580">
        <v>0.69877500000000003</v>
      </c>
      <c r="EB580">
        <v>0.68094149999999998</v>
      </c>
      <c r="EC580">
        <v>0.53703880000000004</v>
      </c>
      <c r="ED580">
        <v>0.55933739999999998</v>
      </c>
      <c r="EE580">
        <v>0.55805360000000004</v>
      </c>
      <c r="EF580">
        <v>0.59070929999999999</v>
      </c>
      <c r="EG580">
        <v>0.62455620000000001</v>
      </c>
      <c r="EH580">
        <v>0.68822320000000003</v>
      </c>
      <c r="EI580">
        <v>0.67172690000000002</v>
      </c>
      <c r="EJ580">
        <v>0.62809250000000005</v>
      </c>
      <c r="EK580">
        <v>0.57642329999999997</v>
      </c>
      <c r="EL580">
        <v>0.49285329999999999</v>
      </c>
      <c r="EM580">
        <v>0.42337390000000003</v>
      </c>
      <c r="EN580">
        <v>0.4848654</v>
      </c>
      <c r="EO580">
        <v>0.57443489999999997</v>
      </c>
      <c r="EP580">
        <v>0.61574960000000001</v>
      </c>
      <c r="EQ580">
        <v>0.65292320000000004</v>
      </c>
      <c r="ER580">
        <v>0.68066130000000002</v>
      </c>
      <c r="ES580">
        <v>0.67991780000000002</v>
      </c>
      <c r="ET580">
        <v>64.807429999999997</v>
      </c>
      <c r="EU580">
        <v>64.072710000000001</v>
      </c>
      <c r="EV580">
        <v>63.504750000000001</v>
      </c>
      <c r="EW580">
        <v>62.946269999999998</v>
      </c>
      <c r="EX580">
        <v>62.543320000000001</v>
      </c>
      <c r="EY580">
        <v>62.226300000000002</v>
      </c>
      <c r="EZ580">
        <v>62.031149999999997</v>
      </c>
      <c r="FA580">
        <v>62.90719</v>
      </c>
      <c r="FB580">
        <v>64.767399999999995</v>
      </c>
      <c r="FC580">
        <v>67.410420000000002</v>
      </c>
      <c r="FD580">
        <v>70.333240000000004</v>
      </c>
      <c r="FE580">
        <v>73.419740000000004</v>
      </c>
      <c r="FF580">
        <v>75.842349999999996</v>
      </c>
      <c r="FG580">
        <v>77.635710000000003</v>
      </c>
      <c r="FH580">
        <v>78.832639999999998</v>
      </c>
      <c r="FI580">
        <v>79.309330000000003</v>
      </c>
      <c r="FJ580">
        <v>79.1023</v>
      </c>
      <c r="FK580">
        <v>78.140870000000007</v>
      </c>
      <c r="FL580">
        <v>76.130870000000002</v>
      </c>
      <c r="FM580">
        <v>72.945650000000001</v>
      </c>
      <c r="FN580">
        <v>69.919560000000004</v>
      </c>
      <c r="FO580">
        <v>67.734250000000003</v>
      </c>
      <c r="FP580">
        <v>66.513660000000002</v>
      </c>
      <c r="FQ580">
        <v>65.722759999999994</v>
      </c>
      <c r="FR580">
        <v>0.18315619999999999</v>
      </c>
      <c r="FS580">
        <v>0.21667500000000001</v>
      </c>
      <c r="FT580">
        <v>0.36993009999999998</v>
      </c>
    </row>
    <row r="581" spans="1:176" x14ac:dyDescent="0.2">
      <c r="A581" t="s">
        <v>1</v>
      </c>
      <c r="B581" t="s">
        <v>1</v>
      </c>
      <c r="C581" t="s">
        <v>210</v>
      </c>
      <c r="D581" t="s">
        <v>239</v>
      </c>
      <c r="E581">
        <v>1238</v>
      </c>
      <c r="F581">
        <v>2.472051</v>
      </c>
      <c r="G581">
        <v>2.4070339999999999</v>
      </c>
      <c r="H581">
        <v>2.3048380000000002</v>
      </c>
      <c r="I581">
        <v>2.2331289999999999</v>
      </c>
      <c r="J581">
        <v>2.2156060000000002</v>
      </c>
      <c r="K581">
        <v>2.3771429999999998</v>
      </c>
      <c r="L581">
        <v>2.7049349999999999</v>
      </c>
      <c r="M581">
        <v>3.191465</v>
      </c>
      <c r="N581">
        <v>3.8729779999999998</v>
      </c>
      <c r="O581">
        <v>4.5461609999999997</v>
      </c>
      <c r="P581">
        <v>5.0504410000000002</v>
      </c>
      <c r="Q581">
        <v>5.3255569999999999</v>
      </c>
      <c r="R581">
        <v>5.5386090000000001</v>
      </c>
      <c r="S581">
        <v>5.6265070000000001</v>
      </c>
      <c r="T581">
        <v>5.7098469999999999</v>
      </c>
      <c r="U581">
        <v>5.7354909999999997</v>
      </c>
      <c r="V581">
        <v>5.2304250000000003</v>
      </c>
      <c r="W581">
        <v>4.6314859999999998</v>
      </c>
      <c r="X581">
        <v>3.994742</v>
      </c>
      <c r="Y581">
        <v>3.7016110000000002</v>
      </c>
      <c r="Z581">
        <v>3.3582700000000001</v>
      </c>
      <c r="AA581">
        <v>3.1753170000000002</v>
      </c>
      <c r="AB581">
        <v>2.7683219999999999</v>
      </c>
      <c r="AC581">
        <v>2.5578609999999999</v>
      </c>
      <c r="AD581">
        <v>-5.7394100000000003E-2</v>
      </c>
      <c r="AE581">
        <v>-2.8296200000000001E-2</v>
      </c>
      <c r="AF581">
        <v>-2.0417899999999999E-2</v>
      </c>
      <c r="AG581">
        <v>-1.95398E-2</v>
      </c>
      <c r="AH581">
        <v>-1.55274E-2</v>
      </c>
      <c r="AI581">
        <v>1.176E-4</v>
      </c>
      <c r="AJ581">
        <v>4.9732800000000001E-2</v>
      </c>
      <c r="AK581">
        <v>0.1585696</v>
      </c>
      <c r="AL581" s="61">
        <v>-0.16376579999999999</v>
      </c>
      <c r="AM581">
        <v>-0.31096180000000001</v>
      </c>
      <c r="AN581">
        <v>-0.41967700000000002</v>
      </c>
      <c r="AO581">
        <v>-0.61557919999999999</v>
      </c>
      <c r="AP581">
        <v>-0.64036939999999998</v>
      </c>
      <c r="AQ581">
        <v>-0.86953709999999995</v>
      </c>
      <c r="AR581">
        <v>-0.90959889999999999</v>
      </c>
      <c r="AS581">
        <v>-0.53905250000000005</v>
      </c>
      <c r="AT581">
        <v>-0.18960369999999999</v>
      </c>
      <c r="AU581">
        <v>-0.1065555</v>
      </c>
      <c r="AV581">
        <v>-2.3470299999999999E-2</v>
      </c>
      <c r="AW581">
        <v>2.5440000000000001E-2</v>
      </c>
      <c r="AX581">
        <v>1.51396E-2</v>
      </c>
      <c r="AY581">
        <v>7.0305000000000003E-3</v>
      </c>
      <c r="AZ581">
        <v>-1.54533E-2</v>
      </c>
      <c r="BA581">
        <v>-3.19949E-2</v>
      </c>
      <c r="BB581">
        <v>0.12807560000000001</v>
      </c>
      <c r="BC581">
        <v>0.15584439999999999</v>
      </c>
      <c r="BD581">
        <v>0.1658377</v>
      </c>
      <c r="BE581">
        <v>0.1688682</v>
      </c>
      <c r="BF581">
        <v>0.1722059</v>
      </c>
      <c r="BG581">
        <v>0.17760570000000001</v>
      </c>
      <c r="BH581">
        <v>0.20596300000000001</v>
      </c>
      <c r="BI581">
        <v>0.27709650000000002</v>
      </c>
      <c r="BJ581">
        <v>7.6200500000000004E-2</v>
      </c>
      <c r="BK581">
        <v>-2.3269999999999999E-2</v>
      </c>
      <c r="BL581">
        <v>-8.3342600000000003E-2</v>
      </c>
      <c r="BM581">
        <v>-0.21928790000000001</v>
      </c>
      <c r="BN581">
        <v>-0.2172579</v>
      </c>
      <c r="BO581">
        <v>-0.37809009999999998</v>
      </c>
      <c r="BP581">
        <v>-0.42427399999999998</v>
      </c>
      <c r="BQ581">
        <v>-0.19595270000000001</v>
      </c>
      <c r="BR581">
        <v>1.5236100000000001E-2</v>
      </c>
      <c r="BS581">
        <v>3.5027000000000003E-2</v>
      </c>
      <c r="BT581">
        <v>9.9384799999999995E-2</v>
      </c>
      <c r="BU581">
        <v>0.15356049999999999</v>
      </c>
      <c r="BV581">
        <v>0.15844800000000001</v>
      </c>
      <c r="BW581">
        <v>0.1627451</v>
      </c>
      <c r="BX581">
        <v>0.15476909999999999</v>
      </c>
      <c r="BY581">
        <v>0.14447679999999999</v>
      </c>
      <c r="BZ581">
        <v>0.25653140000000002</v>
      </c>
      <c r="CA581">
        <v>0.28337970000000001</v>
      </c>
      <c r="CB581">
        <v>0.29483769999999998</v>
      </c>
      <c r="CC581">
        <v>0.29935899999999999</v>
      </c>
      <c r="CD581">
        <v>0.30222929999999998</v>
      </c>
      <c r="CE581">
        <v>0.30053340000000001</v>
      </c>
      <c r="CF581">
        <v>0.31416749999999999</v>
      </c>
      <c r="CG581">
        <v>0.3591879</v>
      </c>
      <c r="CH581">
        <v>0.24240039999999999</v>
      </c>
      <c r="CI581">
        <v>0.17598449999999999</v>
      </c>
      <c r="CJ581">
        <v>0.1496015</v>
      </c>
      <c r="CK581">
        <v>5.5182299999999997E-2</v>
      </c>
      <c r="CL581">
        <v>7.5787800000000002E-2</v>
      </c>
      <c r="CM581">
        <v>-3.7715400000000003E-2</v>
      </c>
      <c r="CN581">
        <v>-8.8139400000000007E-2</v>
      </c>
      <c r="CO581">
        <v>4.1677199999999998E-2</v>
      </c>
      <c r="CP581">
        <v>0.15710750000000001</v>
      </c>
      <c r="CQ581">
        <v>0.1330866</v>
      </c>
      <c r="CR581">
        <v>0.1844739</v>
      </c>
      <c r="CS581">
        <v>0.24229629999999999</v>
      </c>
      <c r="CT581">
        <v>0.25770300000000002</v>
      </c>
      <c r="CU581">
        <v>0.27059270000000002</v>
      </c>
      <c r="CV581">
        <v>0.27266459999999998</v>
      </c>
      <c r="CW581">
        <v>0.26670050000000001</v>
      </c>
      <c r="CX581">
        <v>0.38498710000000003</v>
      </c>
      <c r="CY581">
        <v>0.41091499999999997</v>
      </c>
      <c r="CZ581">
        <v>0.42383769999999998</v>
      </c>
      <c r="DA581">
        <v>0.4298497</v>
      </c>
      <c r="DB581">
        <v>0.43225279999999999</v>
      </c>
      <c r="DC581">
        <v>0.42346109999999998</v>
      </c>
      <c r="DD581">
        <v>0.42237200000000003</v>
      </c>
      <c r="DE581">
        <v>0.44127929999999999</v>
      </c>
      <c r="DF581">
        <v>0.40860030000000003</v>
      </c>
      <c r="DG581">
        <v>0.37523899999999999</v>
      </c>
      <c r="DH581">
        <v>0.38254569999999999</v>
      </c>
      <c r="DI581">
        <v>0.32965250000000001</v>
      </c>
      <c r="DJ581">
        <v>0.36883349999999998</v>
      </c>
      <c r="DK581">
        <v>0.30265930000000002</v>
      </c>
      <c r="DL581">
        <v>0.2479952</v>
      </c>
      <c r="DM581">
        <v>0.27930719999999998</v>
      </c>
      <c r="DN581">
        <v>0.29897889999999999</v>
      </c>
      <c r="DO581">
        <v>0.2311462</v>
      </c>
      <c r="DP581">
        <v>0.26956289999999999</v>
      </c>
      <c r="DQ581">
        <v>0.3310322</v>
      </c>
      <c r="DR581">
        <v>0.356958</v>
      </c>
      <c r="DS581">
        <v>0.3784402</v>
      </c>
      <c r="DT581">
        <v>0.39056010000000002</v>
      </c>
      <c r="DU581">
        <v>0.3889243</v>
      </c>
      <c r="DV581">
        <v>0.57045690000000004</v>
      </c>
      <c r="DW581">
        <v>0.59505560000000002</v>
      </c>
      <c r="DX581">
        <v>0.61009329999999995</v>
      </c>
      <c r="DY581">
        <v>0.61825770000000002</v>
      </c>
      <c r="DZ581">
        <v>0.61998600000000004</v>
      </c>
      <c r="EA581">
        <v>0.60094919999999996</v>
      </c>
      <c r="EB581">
        <v>0.57860219999999996</v>
      </c>
      <c r="EC581">
        <v>0.55980620000000003</v>
      </c>
      <c r="ED581">
        <v>0.64856659999999999</v>
      </c>
      <c r="EE581">
        <v>0.66293080000000004</v>
      </c>
      <c r="EF581">
        <v>0.71888010000000002</v>
      </c>
      <c r="EG581">
        <v>0.72594380000000003</v>
      </c>
      <c r="EH581">
        <v>0.79194500000000001</v>
      </c>
      <c r="EI581">
        <v>0.79410619999999998</v>
      </c>
      <c r="EJ581">
        <v>0.73332010000000003</v>
      </c>
      <c r="EK581">
        <v>0.62240700000000004</v>
      </c>
      <c r="EL581">
        <v>0.50381860000000001</v>
      </c>
      <c r="EM581">
        <v>0.37272870000000002</v>
      </c>
      <c r="EN581">
        <v>0.39241809999999999</v>
      </c>
      <c r="EO581">
        <v>0.45915270000000002</v>
      </c>
      <c r="EP581">
        <v>0.5002664</v>
      </c>
      <c r="EQ581">
        <v>0.53415480000000004</v>
      </c>
      <c r="ER581">
        <v>0.56078240000000001</v>
      </c>
      <c r="ES581">
        <v>0.56539600000000001</v>
      </c>
      <c r="ET581">
        <v>67.707570000000004</v>
      </c>
      <c r="EU581">
        <v>66.35566</v>
      </c>
      <c r="EV581">
        <v>65.908590000000004</v>
      </c>
      <c r="EW581">
        <v>64.775570000000002</v>
      </c>
      <c r="EX581">
        <v>64.189350000000005</v>
      </c>
      <c r="EY581">
        <v>63.582700000000003</v>
      </c>
      <c r="EZ581">
        <v>63.548439999999999</v>
      </c>
      <c r="FA581">
        <v>65.555179999999993</v>
      </c>
      <c r="FB581">
        <v>67.934809999999999</v>
      </c>
      <c r="FC581">
        <v>71.493799999999993</v>
      </c>
      <c r="FD581">
        <v>74.721580000000003</v>
      </c>
      <c r="FE581">
        <v>77.321610000000007</v>
      </c>
      <c r="FF581">
        <v>80.256879999999995</v>
      </c>
      <c r="FG581">
        <v>82.540649999999999</v>
      </c>
      <c r="FH581">
        <v>84.468810000000005</v>
      </c>
      <c r="FI581">
        <v>84.796390000000002</v>
      </c>
      <c r="FJ581">
        <v>84.79392</v>
      </c>
      <c r="FK581">
        <v>83.574129999999997</v>
      </c>
      <c r="FL581">
        <v>82.514099999999999</v>
      </c>
      <c r="FM581">
        <v>79.462879999999998</v>
      </c>
      <c r="FN581">
        <v>74.740039999999993</v>
      </c>
      <c r="FO581">
        <v>70.927809999999994</v>
      </c>
      <c r="FP581">
        <v>68.996409999999997</v>
      </c>
      <c r="FQ581">
        <v>67.632530000000003</v>
      </c>
      <c r="FR581">
        <v>0.18315619999999999</v>
      </c>
      <c r="FS581">
        <v>0.21667500000000001</v>
      </c>
      <c r="FT581">
        <v>0.36993009999999998</v>
      </c>
    </row>
    <row r="582" spans="1:176" x14ac:dyDescent="0.2">
      <c r="A582" t="s">
        <v>1</v>
      </c>
      <c r="B582" t="s">
        <v>1</v>
      </c>
      <c r="C582" t="s">
        <v>210</v>
      </c>
      <c r="D582" t="s">
        <v>249</v>
      </c>
      <c r="E582">
        <v>1238</v>
      </c>
      <c r="F582">
        <v>2.6515949999999999</v>
      </c>
      <c r="G582">
        <v>2.7005370000000002</v>
      </c>
      <c r="H582">
        <v>2.7609430000000001</v>
      </c>
      <c r="I582">
        <v>2.8853800000000001</v>
      </c>
      <c r="J582">
        <v>3.095294</v>
      </c>
      <c r="K582">
        <v>3.4137249999999999</v>
      </c>
      <c r="L582">
        <v>4.248208</v>
      </c>
      <c r="M582">
        <v>5.777679</v>
      </c>
      <c r="N582">
        <v>7.2660689999999999</v>
      </c>
      <c r="O582">
        <v>6.8059729999999998</v>
      </c>
      <c r="P582">
        <v>6.5644439999999999</v>
      </c>
      <c r="Q582">
        <v>6.2172989999999997</v>
      </c>
      <c r="R582">
        <v>5.7326389999999998</v>
      </c>
      <c r="S582">
        <v>5.5222550000000004</v>
      </c>
      <c r="T582">
        <v>5.2819589999999996</v>
      </c>
      <c r="U582">
        <v>4.8863240000000001</v>
      </c>
      <c r="V582">
        <v>4.539472</v>
      </c>
      <c r="W582">
        <v>4.3899160000000004</v>
      </c>
      <c r="X582">
        <v>4.0390329999999999</v>
      </c>
      <c r="Y582">
        <v>3.7354980000000002</v>
      </c>
      <c r="Z582">
        <v>3.3395540000000001</v>
      </c>
      <c r="AA582">
        <v>2.9123060000000001</v>
      </c>
      <c r="AB582">
        <v>2.7407409999999999</v>
      </c>
      <c r="AC582">
        <v>2.642801</v>
      </c>
      <c r="AD582">
        <v>0.1038852</v>
      </c>
      <c r="AE582">
        <v>0.1301109</v>
      </c>
      <c r="AF582">
        <v>0.13330239999999999</v>
      </c>
      <c r="AG582">
        <v>0.1523523</v>
      </c>
      <c r="AH582">
        <v>0.2053846</v>
      </c>
      <c r="AI582">
        <v>0.14972369999999999</v>
      </c>
      <c r="AJ582">
        <v>2.8419699999999999E-2</v>
      </c>
      <c r="AK582">
        <v>3.0646300000000001E-2</v>
      </c>
      <c r="AL582">
        <v>-3.9498100000000001E-2</v>
      </c>
      <c r="AM582">
        <v>-0.14001079999999999</v>
      </c>
      <c r="AN582">
        <v>-1.04067E-2</v>
      </c>
      <c r="AO582">
        <v>2.0349800000000001E-2</v>
      </c>
      <c r="AP582">
        <v>-3.8717500000000002E-2</v>
      </c>
      <c r="AQ582">
        <v>3.1087400000000001E-2</v>
      </c>
      <c r="AR582">
        <v>-3.0199999999999999E-5</v>
      </c>
      <c r="AS582">
        <v>9.95418E-2</v>
      </c>
      <c r="AT582">
        <v>0.1178879</v>
      </c>
      <c r="AU582">
        <v>7.6657000000000003E-2</v>
      </c>
      <c r="AV582">
        <v>0.12011280000000001</v>
      </c>
      <c r="AW582">
        <v>7.8336000000000003E-2</v>
      </c>
      <c r="AX582">
        <v>2.49342E-2</v>
      </c>
      <c r="AY582">
        <v>-5.9873999999999997E-2</v>
      </c>
      <c r="AZ582">
        <v>1.5950700000000002E-2</v>
      </c>
      <c r="BA582">
        <v>4.7509799999999998E-2</v>
      </c>
      <c r="BB582">
        <v>0.13556969999999999</v>
      </c>
      <c r="BC582">
        <v>0.1609824</v>
      </c>
      <c r="BD582">
        <v>0.1658954</v>
      </c>
      <c r="BE582">
        <v>0.1837858</v>
      </c>
      <c r="BF582">
        <v>0.23751030000000001</v>
      </c>
      <c r="BG582">
        <v>0.1858783</v>
      </c>
      <c r="BH582">
        <v>9.0631400000000001E-2</v>
      </c>
      <c r="BI582">
        <v>0.1567742</v>
      </c>
      <c r="BJ582">
        <v>0.14994109999999999</v>
      </c>
      <c r="BK582">
        <v>2.6441599999999999E-2</v>
      </c>
      <c r="BL582">
        <v>0.14486070000000001</v>
      </c>
      <c r="BM582">
        <v>0.16997699999999999</v>
      </c>
      <c r="BN582">
        <v>0.105141</v>
      </c>
      <c r="BO582">
        <v>0.17785909999999999</v>
      </c>
      <c r="BP582">
        <v>0.13899790000000001</v>
      </c>
      <c r="BQ582">
        <v>0.2079947</v>
      </c>
      <c r="BR582">
        <v>0.19271550000000001</v>
      </c>
      <c r="BS582">
        <v>0.13229150000000001</v>
      </c>
      <c r="BT582">
        <v>0.16531860000000001</v>
      </c>
      <c r="BU582">
        <v>0.1203877</v>
      </c>
      <c r="BV582">
        <v>6.0842599999999997E-2</v>
      </c>
      <c r="BW582">
        <v>-2.7002999999999999E-2</v>
      </c>
      <c r="BX582">
        <v>4.8435499999999999E-2</v>
      </c>
      <c r="BY582">
        <v>7.8559400000000001E-2</v>
      </c>
      <c r="BZ582">
        <v>0.1575143</v>
      </c>
      <c r="CA582">
        <v>0.1823639</v>
      </c>
      <c r="CB582">
        <v>0.1884692</v>
      </c>
      <c r="CC582">
        <v>0.20555660000000001</v>
      </c>
      <c r="CD582">
        <v>0.25976050000000001</v>
      </c>
      <c r="CE582">
        <v>0.21091889999999999</v>
      </c>
      <c r="CF582">
        <v>0.133719</v>
      </c>
      <c r="CG582">
        <v>0.24413000000000001</v>
      </c>
      <c r="CH582">
        <v>0.28114600000000001</v>
      </c>
      <c r="CI582">
        <v>0.14172599999999999</v>
      </c>
      <c r="CJ582">
        <v>0.25239840000000002</v>
      </c>
      <c r="CK582">
        <v>0.27360830000000003</v>
      </c>
      <c r="CL582">
        <v>0.20477699999999999</v>
      </c>
      <c r="CM582">
        <v>0.2795127</v>
      </c>
      <c r="CN582">
        <v>0.23528840000000001</v>
      </c>
      <c r="CO582">
        <v>0.2831089</v>
      </c>
      <c r="CP582">
        <v>0.2445408</v>
      </c>
      <c r="CQ582">
        <v>0.1708238</v>
      </c>
      <c r="CR582">
        <v>0.19662789999999999</v>
      </c>
      <c r="CS582">
        <v>0.14951249999999999</v>
      </c>
      <c r="CT582">
        <v>8.57126E-2</v>
      </c>
      <c r="CU582">
        <v>-4.2366000000000001E-3</v>
      </c>
      <c r="CV582">
        <v>7.0934300000000006E-2</v>
      </c>
      <c r="CW582">
        <v>0.10006429999999999</v>
      </c>
      <c r="CX582">
        <v>0.1794589</v>
      </c>
      <c r="CY582">
        <v>0.20374539999999999</v>
      </c>
      <c r="CZ582">
        <v>0.21104310000000001</v>
      </c>
      <c r="DA582">
        <v>0.22732740000000001</v>
      </c>
      <c r="DB582">
        <v>0.2820106</v>
      </c>
      <c r="DC582">
        <v>0.23595940000000001</v>
      </c>
      <c r="DD582">
        <v>0.17680660000000001</v>
      </c>
      <c r="DE582">
        <v>0.3314859</v>
      </c>
      <c r="DF582">
        <v>0.41235100000000002</v>
      </c>
      <c r="DG582">
        <v>0.25701040000000003</v>
      </c>
      <c r="DH582">
        <v>0.35993609999999998</v>
      </c>
      <c r="DI582">
        <v>0.37723960000000001</v>
      </c>
      <c r="DJ582">
        <v>0.30441289999999999</v>
      </c>
      <c r="DK582">
        <v>0.38116640000000002</v>
      </c>
      <c r="DL582">
        <v>0.33157890000000001</v>
      </c>
      <c r="DM582">
        <v>0.35822300000000001</v>
      </c>
      <c r="DN582">
        <v>0.29636620000000002</v>
      </c>
      <c r="DO582">
        <v>0.20935609999999999</v>
      </c>
      <c r="DP582">
        <v>0.22793730000000001</v>
      </c>
      <c r="DQ582">
        <v>0.1786374</v>
      </c>
      <c r="DR582">
        <v>0.11058270000000001</v>
      </c>
      <c r="DS582">
        <v>1.8529799999999999E-2</v>
      </c>
      <c r="DT582">
        <v>9.3433199999999994E-2</v>
      </c>
      <c r="DU582">
        <v>0.1215692</v>
      </c>
      <c r="DV582">
        <v>0.21114350000000001</v>
      </c>
      <c r="DW582">
        <v>0.23461689999999999</v>
      </c>
      <c r="DX582">
        <v>0.24363609999999999</v>
      </c>
      <c r="DY582">
        <v>0.25876100000000002</v>
      </c>
      <c r="DZ582">
        <v>0.31413629999999998</v>
      </c>
      <c r="EA582">
        <v>0.27211400000000002</v>
      </c>
      <c r="EB582">
        <v>0.23901829999999999</v>
      </c>
      <c r="EC582">
        <v>0.45761380000000002</v>
      </c>
      <c r="ED582">
        <v>0.60179020000000005</v>
      </c>
      <c r="EE582">
        <v>0.42346279999999997</v>
      </c>
      <c r="EF582">
        <v>0.51520339999999998</v>
      </c>
      <c r="EG582">
        <v>0.52686679999999997</v>
      </c>
      <c r="EH582">
        <v>0.44827139999999999</v>
      </c>
      <c r="EI582">
        <v>0.52793809999999997</v>
      </c>
      <c r="EJ582">
        <v>0.4706071</v>
      </c>
      <c r="EK582">
        <v>0.46667589999999998</v>
      </c>
      <c r="EL582">
        <v>0.37119370000000002</v>
      </c>
      <c r="EM582">
        <v>0.26499070000000002</v>
      </c>
      <c r="EN582">
        <v>0.27314310000000003</v>
      </c>
      <c r="EO582">
        <v>0.2206891</v>
      </c>
      <c r="EP582">
        <v>0.14649110000000001</v>
      </c>
      <c r="EQ582">
        <v>5.1400800000000003E-2</v>
      </c>
      <c r="ER582">
        <v>0.125918</v>
      </c>
      <c r="ES582">
        <v>0.1526188</v>
      </c>
      <c r="ET582">
        <v>42.353400000000001</v>
      </c>
      <c r="EU582">
        <v>41.51285</v>
      </c>
      <c r="EV582">
        <v>40.829990000000002</v>
      </c>
      <c r="EW582">
        <v>40.28322</v>
      </c>
      <c r="EX582">
        <v>39.794730000000001</v>
      </c>
      <c r="EY582">
        <v>39.328380000000003</v>
      </c>
      <c r="EZ582">
        <v>39.06606</v>
      </c>
      <c r="FA582">
        <v>39.311929999999997</v>
      </c>
      <c r="FB582">
        <v>42.64593</v>
      </c>
      <c r="FC582">
        <v>47.691459999999999</v>
      </c>
      <c r="FD582">
        <v>51.611579999999996</v>
      </c>
      <c r="FE582">
        <v>54.581519999999998</v>
      </c>
      <c r="FF582">
        <v>56.716949999999997</v>
      </c>
      <c r="FG582">
        <v>58.228479999999998</v>
      </c>
      <c r="FH582">
        <v>58.734949999999998</v>
      </c>
      <c r="FI582">
        <v>58.118099999999998</v>
      </c>
      <c r="FJ582">
        <v>55.570509999999999</v>
      </c>
      <c r="FK582">
        <v>52.418390000000002</v>
      </c>
      <c r="FL582">
        <v>50.105670000000003</v>
      </c>
      <c r="FM582">
        <v>48.210599999999999</v>
      </c>
      <c r="FN582">
        <v>46.758249999999997</v>
      </c>
      <c r="FO582">
        <v>45.466259999999998</v>
      </c>
      <c r="FP582">
        <v>44.36083</v>
      </c>
      <c r="FQ582">
        <v>43.304220000000001</v>
      </c>
      <c r="FR582">
        <v>9.1135900000000006E-2</v>
      </c>
      <c r="FS582">
        <v>0.13331770000000001</v>
      </c>
      <c r="FT582">
        <v>0</v>
      </c>
    </row>
    <row r="583" spans="1:176" x14ac:dyDescent="0.2">
      <c r="A583" t="s">
        <v>1</v>
      </c>
      <c r="B583" t="s">
        <v>1</v>
      </c>
      <c r="C583" t="s">
        <v>210</v>
      </c>
      <c r="D583" t="s">
        <v>252</v>
      </c>
      <c r="E583">
        <v>1238</v>
      </c>
      <c r="F583">
        <v>3.1859169999999999</v>
      </c>
      <c r="G583">
        <v>3.2921930000000001</v>
      </c>
      <c r="H583">
        <v>3.3433869999999999</v>
      </c>
      <c r="I583">
        <v>3.482815</v>
      </c>
      <c r="J583">
        <v>3.7714720000000002</v>
      </c>
      <c r="K583">
        <v>4.089588</v>
      </c>
      <c r="L583">
        <v>5.0997070000000004</v>
      </c>
      <c r="M583">
        <v>7.4936540000000003</v>
      </c>
      <c r="N583">
        <v>10.164899999999999</v>
      </c>
      <c r="O583">
        <v>9.8078140000000005</v>
      </c>
      <c r="P583">
        <v>9.2797689999999999</v>
      </c>
      <c r="Q583">
        <v>8.5897260000000006</v>
      </c>
      <c r="R583">
        <v>7.7295660000000002</v>
      </c>
      <c r="S583">
        <v>7.2587529999999996</v>
      </c>
      <c r="T583">
        <v>6.7323329999999997</v>
      </c>
      <c r="U583">
        <v>6.2106570000000003</v>
      </c>
      <c r="V583">
        <v>5.7770950000000001</v>
      </c>
      <c r="W583">
        <v>5.5585440000000004</v>
      </c>
      <c r="X583">
        <v>4.9409340000000004</v>
      </c>
      <c r="Y583">
        <v>4.5066499999999996</v>
      </c>
      <c r="Z583">
        <v>4.0388679999999999</v>
      </c>
      <c r="AA583">
        <v>3.3632970000000002</v>
      </c>
      <c r="AB583">
        <v>3.2132679999999998</v>
      </c>
      <c r="AC583">
        <v>3.1733319999999998</v>
      </c>
      <c r="AD583">
        <v>3.9934499999999998E-2</v>
      </c>
      <c r="AE583">
        <v>6.9856000000000001E-2</v>
      </c>
      <c r="AF583">
        <v>5.5545400000000002E-2</v>
      </c>
      <c r="AG583">
        <v>9.8628900000000005E-2</v>
      </c>
      <c r="AH583">
        <v>0.1692051</v>
      </c>
      <c r="AI583">
        <v>0.12182460000000001</v>
      </c>
      <c r="AJ583">
        <v>-0.13674210000000001</v>
      </c>
      <c r="AK583">
        <v>-0.14467459999999999</v>
      </c>
      <c r="AL583">
        <v>-0.1284981</v>
      </c>
      <c r="AM583">
        <v>-0.17485410000000001</v>
      </c>
      <c r="AN583">
        <v>4.8443999999999996E-3</v>
      </c>
      <c r="AO583">
        <v>6.5421999999999998E-3</v>
      </c>
      <c r="AP583">
        <v>-0.1165283</v>
      </c>
      <c r="AQ583">
        <v>3.5972999999999999E-3</v>
      </c>
      <c r="AR583">
        <v>-7.1580699999999997E-2</v>
      </c>
      <c r="AS583">
        <v>2.5662000000000001E-2</v>
      </c>
      <c r="AT583">
        <v>7.1665900000000005E-2</v>
      </c>
      <c r="AU583">
        <v>4.6464699999999998E-2</v>
      </c>
      <c r="AV583">
        <v>9.2817999999999998E-2</v>
      </c>
      <c r="AW583">
        <v>2.5273E-2</v>
      </c>
      <c r="AX583">
        <v>-8.4388199999999997E-2</v>
      </c>
      <c r="AY583">
        <v>-0.24029800000000001</v>
      </c>
      <c r="AZ583">
        <v>-0.1120366</v>
      </c>
      <c r="BA583">
        <v>-6.5467800000000007E-2</v>
      </c>
      <c r="BB583">
        <v>7.1619100000000005E-2</v>
      </c>
      <c r="BC583">
        <v>0.1007275</v>
      </c>
      <c r="BD583">
        <v>8.8138400000000006E-2</v>
      </c>
      <c r="BE583">
        <v>0.1300625</v>
      </c>
      <c r="BF583">
        <v>0.2013308</v>
      </c>
      <c r="BG583">
        <v>0.15797919999999999</v>
      </c>
      <c r="BH583">
        <v>-7.4530399999999997E-2</v>
      </c>
      <c r="BI583">
        <v>-1.85466E-2</v>
      </c>
      <c r="BJ583">
        <v>6.0941099999999998E-2</v>
      </c>
      <c r="BK583">
        <v>-8.4016999999999998E-3</v>
      </c>
      <c r="BL583">
        <v>0.1601118</v>
      </c>
      <c r="BM583">
        <v>0.15616930000000001</v>
      </c>
      <c r="BN583">
        <v>2.7330199999999999E-2</v>
      </c>
      <c r="BO583">
        <v>0.150369</v>
      </c>
      <c r="BP583">
        <v>6.7447499999999994E-2</v>
      </c>
      <c r="BQ583">
        <v>0.13411490000000001</v>
      </c>
      <c r="BR583">
        <v>0.1464935</v>
      </c>
      <c r="BS583">
        <v>0.1020993</v>
      </c>
      <c r="BT583">
        <v>0.1380238</v>
      </c>
      <c r="BU583">
        <v>6.7324599999999998E-2</v>
      </c>
      <c r="BV583">
        <v>-4.8479800000000003E-2</v>
      </c>
      <c r="BW583">
        <v>-0.207427</v>
      </c>
      <c r="BX583">
        <v>-7.9551899999999995E-2</v>
      </c>
      <c r="BY583">
        <v>-3.44181E-2</v>
      </c>
      <c r="BZ583">
        <v>9.35637E-2</v>
      </c>
      <c r="CA583">
        <v>0.122109</v>
      </c>
      <c r="CB583">
        <v>0.1107122</v>
      </c>
      <c r="CC583">
        <v>0.1518333</v>
      </c>
      <c r="CD583">
        <v>0.223581</v>
      </c>
      <c r="CE583">
        <v>0.18301970000000001</v>
      </c>
      <c r="CF583">
        <v>-3.14428E-2</v>
      </c>
      <c r="CG583">
        <v>6.8809200000000001E-2</v>
      </c>
      <c r="CH583">
        <v>0.19214600000000001</v>
      </c>
      <c r="CI583">
        <v>0.1068827</v>
      </c>
      <c r="CJ583">
        <v>0.26764939999999998</v>
      </c>
      <c r="CK583">
        <v>0.25980059999999999</v>
      </c>
      <c r="CL583">
        <v>0.1269662</v>
      </c>
      <c r="CM583">
        <v>0.25202259999999999</v>
      </c>
      <c r="CN583">
        <v>0.16373799999999999</v>
      </c>
      <c r="CO583">
        <v>0.2092291</v>
      </c>
      <c r="CP583">
        <v>0.19831889999999999</v>
      </c>
      <c r="CQ583">
        <v>0.1406316</v>
      </c>
      <c r="CR583">
        <v>0.16933309999999999</v>
      </c>
      <c r="CS583">
        <v>9.6449499999999994E-2</v>
      </c>
      <c r="CT583">
        <v>-2.36098E-2</v>
      </c>
      <c r="CU583">
        <v>-0.18466060000000001</v>
      </c>
      <c r="CV583">
        <v>-5.7053E-2</v>
      </c>
      <c r="CW583">
        <v>-1.2913300000000001E-2</v>
      </c>
      <c r="CX583">
        <v>0.11550829999999999</v>
      </c>
      <c r="CY583">
        <v>0.14349049999999999</v>
      </c>
      <c r="CZ583">
        <v>0.13328599999999999</v>
      </c>
      <c r="DA583">
        <v>0.17360410000000001</v>
      </c>
      <c r="DB583">
        <v>0.2458311</v>
      </c>
      <c r="DC583">
        <v>0.2080603</v>
      </c>
      <c r="DD583">
        <v>1.16448E-2</v>
      </c>
      <c r="DE583">
        <v>0.156165</v>
      </c>
      <c r="DF583">
        <v>0.3233511</v>
      </c>
      <c r="DG583">
        <v>0.22216710000000001</v>
      </c>
      <c r="DH583">
        <v>0.3751871</v>
      </c>
      <c r="DI583">
        <v>0.36343199999999998</v>
      </c>
      <c r="DJ583">
        <v>0.2266021</v>
      </c>
      <c r="DK583">
        <v>0.3536763</v>
      </c>
      <c r="DL583">
        <v>0.2600285</v>
      </c>
      <c r="DM583">
        <v>0.28434320000000002</v>
      </c>
      <c r="DN583">
        <v>0.25014419999999998</v>
      </c>
      <c r="DO583">
        <v>0.17916389999999999</v>
      </c>
      <c r="DP583">
        <v>0.2006425</v>
      </c>
      <c r="DQ583">
        <v>0.1255744</v>
      </c>
      <c r="DR583">
        <v>1.2603E-3</v>
      </c>
      <c r="DS583">
        <v>-0.16189419999999999</v>
      </c>
      <c r="DT583">
        <v>-3.45542E-2</v>
      </c>
      <c r="DU583">
        <v>8.5915999999999996E-3</v>
      </c>
      <c r="DV583">
        <v>0.14719289999999999</v>
      </c>
      <c r="DW583">
        <v>0.17436189999999999</v>
      </c>
      <c r="DX583">
        <v>0.165879</v>
      </c>
      <c r="DY583">
        <v>0.20503759999999999</v>
      </c>
      <c r="DZ583">
        <v>0.2779568</v>
      </c>
      <c r="EA583">
        <v>0.24421490000000001</v>
      </c>
      <c r="EB583">
        <v>7.3856500000000005E-2</v>
      </c>
      <c r="EC583">
        <v>0.28229300000000002</v>
      </c>
      <c r="ED583">
        <v>0.51279019999999997</v>
      </c>
      <c r="EE583">
        <v>0.38861950000000001</v>
      </c>
      <c r="EF583">
        <v>0.53045450000000005</v>
      </c>
      <c r="EG583">
        <v>0.51305909999999999</v>
      </c>
      <c r="EH583">
        <v>0.37046059999999997</v>
      </c>
      <c r="EI583">
        <v>0.50044789999999995</v>
      </c>
      <c r="EJ583">
        <v>0.39905659999999998</v>
      </c>
      <c r="EK583">
        <v>0.39279609999999998</v>
      </c>
      <c r="EL583">
        <v>0.32497179999999998</v>
      </c>
      <c r="EM583">
        <v>0.23479849999999999</v>
      </c>
      <c r="EN583">
        <v>0.24584829999999999</v>
      </c>
      <c r="EO583">
        <v>0.1676261</v>
      </c>
      <c r="EP583">
        <v>3.7168699999999999E-2</v>
      </c>
      <c r="EQ583">
        <v>-0.1290232</v>
      </c>
      <c r="ER583">
        <v>-2.0693999999999999E-3</v>
      </c>
      <c r="ES583">
        <v>3.9641200000000001E-2</v>
      </c>
      <c r="ET583">
        <v>33.298079999999999</v>
      </c>
      <c r="EU583">
        <v>32.870510000000003</v>
      </c>
      <c r="EV583">
        <v>31.9969</v>
      </c>
      <c r="EW583">
        <v>31.29673</v>
      </c>
      <c r="EX583">
        <v>31.740580000000001</v>
      </c>
      <c r="EY583">
        <v>31.36159</v>
      </c>
      <c r="EZ583">
        <v>31.045919999999999</v>
      </c>
      <c r="FA583">
        <v>31.612290000000002</v>
      </c>
      <c r="FB583">
        <v>35.00479</v>
      </c>
      <c r="FC583">
        <v>39.602260000000001</v>
      </c>
      <c r="FD583">
        <v>43.393940000000001</v>
      </c>
      <c r="FE583">
        <v>46.534129999999998</v>
      </c>
      <c r="FF583">
        <v>49.121670000000002</v>
      </c>
      <c r="FG583">
        <v>50.988059999999997</v>
      </c>
      <c r="FH583">
        <v>51.657649999999997</v>
      </c>
      <c r="FI583">
        <v>51.202190000000002</v>
      </c>
      <c r="FJ583">
        <v>48.998600000000003</v>
      </c>
      <c r="FK583">
        <v>45.597209999999997</v>
      </c>
      <c r="FL583">
        <v>42.783410000000003</v>
      </c>
      <c r="FM583">
        <v>40.317489999999999</v>
      </c>
      <c r="FN583">
        <v>39.062669999999997</v>
      </c>
      <c r="FO583">
        <v>37.613430000000001</v>
      </c>
      <c r="FP583">
        <v>36.12594</v>
      </c>
      <c r="FQ583">
        <v>34.969380000000001</v>
      </c>
      <c r="FR583">
        <v>9.1135900000000006E-2</v>
      </c>
      <c r="FS583">
        <v>0.13331770000000001</v>
      </c>
      <c r="FT583">
        <v>0</v>
      </c>
    </row>
    <row r="584" spans="1:176" x14ac:dyDescent="0.2">
      <c r="A584" t="s">
        <v>1</v>
      </c>
      <c r="B584" t="s">
        <v>1</v>
      </c>
      <c r="C584" t="s">
        <v>210</v>
      </c>
      <c r="D584" t="s">
        <v>229</v>
      </c>
      <c r="E584">
        <v>1238</v>
      </c>
      <c r="F584">
        <v>2.378857</v>
      </c>
      <c r="G584">
        <v>2.3871920000000002</v>
      </c>
      <c r="H584">
        <v>2.4283380000000001</v>
      </c>
      <c r="I584">
        <v>2.4720249999999999</v>
      </c>
      <c r="J584">
        <v>2.6123690000000002</v>
      </c>
      <c r="K584">
        <v>2.9058419999999998</v>
      </c>
      <c r="L584">
        <v>3.8343959999999999</v>
      </c>
      <c r="M584">
        <v>5.4373149999999999</v>
      </c>
      <c r="N584">
        <v>7.073213</v>
      </c>
      <c r="O584">
        <v>6.9603000000000002</v>
      </c>
      <c r="P584">
        <v>6.8964590000000001</v>
      </c>
      <c r="Q584">
        <v>6.7235209999999999</v>
      </c>
      <c r="R584">
        <v>6.4374979999999997</v>
      </c>
      <c r="S584">
        <v>6.3951089999999997</v>
      </c>
      <c r="T584">
        <v>6.251773</v>
      </c>
      <c r="U584">
        <v>5.7077200000000001</v>
      </c>
      <c r="V584">
        <v>5.0320169999999997</v>
      </c>
      <c r="W584">
        <v>4.5709790000000003</v>
      </c>
      <c r="X584">
        <v>4.2755130000000001</v>
      </c>
      <c r="Y584">
        <v>3.8850060000000002</v>
      </c>
      <c r="Z584">
        <v>3.4451070000000001</v>
      </c>
      <c r="AA584">
        <v>2.9406189999999999</v>
      </c>
      <c r="AB584">
        <v>2.622668</v>
      </c>
      <c r="AC584">
        <v>2.4329480000000001</v>
      </c>
      <c r="AD584">
        <v>0.15058369999999999</v>
      </c>
      <c r="AE584">
        <v>0.1740874</v>
      </c>
      <c r="AF584">
        <v>0.18997269999999999</v>
      </c>
      <c r="AG584">
        <v>0.19126589999999999</v>
      </c>
      <c r="AH584">
        <v>0.23150499999999999</v>
      </c>
      <c r="AI584">
        <v>0.17007369999999999</v>
      </c>
      <c r="AJ584">
        <v>0.14792420000000001</v>
      </c>
      <c r="AK584">
        <v>0.1580298</v>
      </c>
      <c r="AL584">
        <v>2.64146E-2</v>
      </c>
      <c r="AM584">
        <v>-0.1110068</v>
      </c>
      <c r="AN584">
        <v>-1.73607E-2</v>
      </c>
      <c r="AO584">
        <v>3.3049700000000001E-2</v>
      </c>
      <c r="AP584">
        <v>1.78736E-2</v>
      </c>
      <c r="AQ584">
        <v>5.2264900000000003E-2</v>
      </c>
      <c r="AR584">
        <v>5.4685499999999998E-2</v>
      </c>
      <c r="AS584">
        <v>0.15769449999999999</v>
      </c>
      <c r="AT584">
        <v>0.15574250000000001</v>
      </c>
      <c r="AU584">
        <v>0.10205690000000001</v>
      </c>
      <c r="AV584">
        <v>0.14170920000000001</v>
      </c>
      <c r="AW584">
        <v>0.11734700000000001</v>
      </c>
      <c r="AX584">
        <v>0.1050734</v>
      </c>
      <c r="AY584">
        <v>7.0300100000000004E-2</v>
      </c>
      <c r="AZ584">
        <v>0.1091805</v>
      </c>
      <c r="BA584">
        <v>0.13136239999999999</v>
      </c>
      <c r="BB584">
        <v>0.18226829999999999</v>
      </c>
      <c r="BC584">
        <v>0.2049588</v>
      </c>
      <c r="BD584">
        <v>0.22256570000000001</v>
      </c>
      <c r="BE584">
        <v>0.22269939999999999</v>
      </c>
      <c r="BF584">
        <v>0.2636307</v>
      </c>
      <c r="BG584">
        <v>0.2062283</v>
      </c>
      <c r="BH584">
        <v>0.21013589999999999</v>
      </c>
      <c r="BI584">
        <v>0.28415770000000001</v>
      </c>
      <c r="BJ584">
        <v>0.21585380000000001</v>
      </c>
      <c r="BK584">
        <v>5.5445599999999998E-2</v>
      </c>
      <c r="BL584">
        <v>0.13790669999999999</v>
      </c>
      <c r="BM584">
        <v>0.1826768</v>
      </c>
      <c r="BN584">
        <v>0.16173209999999999</v>
      </c>
      <c r="BO584">
        <v>0.19903660000000001</v>
      </c>
      <c r="BP584">
        <v>0.19371369999999999</v>
      </c>
      <c r="BQ584">
        <v>0.26614739999999998</v>
      </c>
      <c r="BR584">
        <v>0.23057</v>
      </c>
      <c r="BS584">
        <v>0.15769140000000001</v>
      </c>
      <c r="BT584">
        <v>0.186915</v>
      </c>
      <c r="BU584">
        <v>0.1593987</v>
      </c>
      <c r="BV584">
        <v>0.14098179999999999</v>
      </c>
      <c r="BW584">
        <v>0.1031712</v>
      </c>
      <c r="BX584">
        <v>0.14166529999999999</v>
      </c>
      <c r="BY584">
        <v>0.1624121</v>
      </c>
      <c r="BZ584">
        <v>0.2042129</v>
      </c>
      <c r="CA584">
        <v>0.22634029999999999</v>
      </c>
      <c r="CB584">
        <v>0.24513950000000001</v>
      </c>
      <c r="CC584">
        <v>0.2444702</v>
      </c>
      <c r="CD584">
        <v>0.28588089999999999</v>
      </c>
      <c r="CE584">
        <v>0.2312689</v>
      </c>
      <c r="CF584">
        <v>0.25322349999999999</v>
      </c>
      <c r="CG584">
        <v>0.3715135</v>
      </c>
      <c r="CH584">
        <v>0.3470588</v>
      </c>
      <c r="CI584">
        <v>0.17072999999999999</v>
      </c>
      <c r="CJ584">
        <v>0.2454443</v>
      </c>
      <c r="CK584">
        <v>0.28630810000000001</v>
      </c>
      <c r="CL584">
        <v>0.26136809999999999</v>
      </c>
      <c r="CM584">
        <v>0.30069020000000002</v>
      </c>
      <c r="CN584">
        <v>0.29000419999999999</v>
      </c>
      <c r="CO584">
        <v>0.3412615</v>
      </c>
      <c r="CP584">
        <v>0.28239540000000002</v>
      </c>
      <c r="CQ584">
        <v>0.1962238</v>
      </c>
      <c r="CR584">
        <v>0.21822440000000001</v>
      </c>
      <c r="CS584">
        <v>0.18852350000000001</v>
      </c>
      <c r="CT584">
        <v>0.1658519</v>
      </c>
      <c r="CU584">
        <v>0.12593760000000001</v>
      </c>
      <c r="CV584">
        <v>0.16416410000000001</v>
      </c>
      <c r="CW584">
        <v>0.18391689999999999</v>
      </c>
      <c r="CX584">
        <v>0.22615750000000001</v>
      </c>
      <c r="CY584">
        <v>0.24772179999999999</v>
      </c>
      <c r="CZ584">
        <v>0.26771329999999999</v>
      </c>
      <c r="DA584">
        <v>0.26624100000000001</v>
      </c>
      <c r="DB584">
        <v>0.30813099999999999</v>
      </c>
      <c r="DC584">
        <v>0.25630950000000002</v>
      </c>
      <c r="DD584">
        <v>0.2963112</v>
      </c>
      <c r="DE584">
        <v>0.45886939999999998</v>
      </c>
      <c r="DF584">
        <v>0.47826380000000002</v>
      </c>
      <c r="DG584">
        <v>0.2860144</v>
      </c>
      <c r="DH584">
        <v>0.35298200000000002</v>
      </c>
      <c r="DI584">
        <v>0.38993949999999999</v>
      </c>
      <c r="DJ584">
        <v>0.36100399999999999</v>
      </c>
      <c r="DK584">
        <v>0.40234389999999998</v>
      </c>
      <c r="DL584">
        <v>0.38629459999999999</v>
      </c>
      <c r="DM584">
        <v>0.41637570000000002</v>
      </c>
      <c r="DN584">
        <v>0.33422069999999998</v>
      </c>
      <c r="DO584">
        <v>0.2347561</v>
      </c>
      <c r="DP584">
        <v>0.2495337</v>
      </c>
      <c r="DQ584">
        <v>0.21764839999999999</v>
      </c>
      <c r="DR584">
        <v>0.1907219</v>
      </c>
      <c r="DS584">
        <v>0.1487039</v>
      </c>
      <c r="DT584">
        <v>0.18666289999999999</v>
      </c>
      <c r="DU584">
        <v>0.20542179999999999</v>
      </c>
      <c r="DV584">
        <v>0.25784210000000002</v>
      </c>
      <c r="DW584">
        <v>0.27859329999999999</v>
      </c>
      <c r="DX584">
        <v>0.30030630000000003</v>
      </c>
      <c r="DY584">
        <v>0.29767460000000001</v>
      </c>
      <c r="DZ584">
        <v>0.34025670000000002</v>
      </c>
      <c r="EA584">
        <v>0.2924641</v>
      </c>
      <c r="EB584">
        <v>0.35852289999999998</v>
      </c>
      <c r="EC584">
        <v>0.58499730000000005</v>
      </c>
      <c r="ED584">
        <v>0.66770300000000005</v>
      </c>
      <c r="EE584">
        <v>0.4524668</v>
      </c>
      <c r="EF584">
        <v>0.50824939999999996</v>
      </c>
      <c r="EG584">
        <v>0.53956660000000001</v>
      </c>
      <c r="EH584">
        <v>0.50486249999999999</v>
      </c>
      <c r="EI584">
        <v>0.54911549999999998</v>
      </c>
      <c r="EJ584">
        <v>0.52532279999999998</v>
      </c>
      <c r="EK584">
        <v>0.52482859999999998</v>
      </c>
      <c r="EL584">
        <v>0.40904829999999998</v>
      </c>
      <c r="EM584">
        <v>0.2903906</v>
      </c>
      <c r="EN584">
        <v>0.29473949999999999</v>
      </c>
      <c r="EO584">
        <v>0.25970009999999999</v>
      </c>
      <c r="EP584">
        <v>0.22663030000000001</v>
      </c>
      <c r="EQ584">
        <v>0.18157499999999999</v>
      </c>
      <c r="ER584">
        <v>0.2191477</v>
      </c>
      <c r="ES584">
        <v>0.2364714</v>
      </c>
      <c r="ET584">
        <v>50.216709999999999</v>
      </c>
      <c r="EU584">
        <v>49.590209999999999</v>
      </c>
      <c r="EV584">
        <v>49.051850000000002</v>
      </c>
      <c r="EW584">
        <v>48.64452</v>
      </c>
      <c r="EX584">
        <v>48.355890000000002</v>
      </c>
      <c r="EY584">
        <v>48.12782</v>
      </c>
      <c r="EZ584">
        <v>47.869129999999998</v>
      </c>
      <c r="FA584">
        <v>48.321910000000003</v>
      </c>
      <c r="FB584">
        <v>50.51681</v>
      </c>
      <c r="FC584">
        <v>53.360579999999999</v>
      </c>
      <c r="FD584">
        <v>55.461399999999998</v>
      </c>
      <c r="FE584">
        <v>57.433729999999997</v>
      </c>
      <c r="FF584">
        <v>58.923690000000001</v>
      </c>
      <c r="FG584">
        <v>60.327750000000002</v>
      </c>
      <c r="FH584">
        <v>61.134219999999999</v>
      </c>
      <c r="FI584">
        <v>60.761589999999998</v>
      </c>
      <c r="FJ584">
        <v>59.796669999999999</v>
      </c>
      <c r="FK584">
        <v>57.9223</v>
      </c>
      <c r="FL584">
        <v>56.199919999999999</v>
      </c>
      <c r="FM584">
        <v>54.927889999999998</v>
      </c>
      <c r="FN584">
        <v>54.006430000000002</v>
      </c>
      <c r="FO584">
        <v>53.036160000000002</v>
      </c>
      <c r="FP584">
        <v>52.198729999999998</v>
      </c>
      <c r="FQ584">
        <v>51.565429999999999</v>
      </c>
      <c r="FR584">
        <v>9.1135900000000006E-2</v>
      </c>
      <c r="FS584">
        <v>0.13331770000000001</v>
      </c>
      <c r="FT584">
        <v>0</v>
      </c>
    </row>
    <row r="585" spans="1:176" x14ac:dyDescent="0.2">
      <c r="A585" t="s">
        <v>1</v>
      </c>
      <c r="B585" t="s">
        <v>1</v>
      </c>
      <c r="C585" t="s">
        <v>210</v>
      </c>
      <c r="D585" t="s">
        <v>240</v>
      </c>
      <c r="E585">
        <v>1238</v>
      </c>
      <c r="F585">
        <v>2.713104</v>
      </c>
      <c r="G585">
        <v>2.7282130000000002</v>
      </c>
      <c r="H585">
        <v>2.8334329999999999</v>
      </c>
      <c r="I585">
        <v>2.976</v>
      </c>
      <c r="J585">
        <v>3.1864870000000001</v>
      </c>
      <c r="K585">
        <v>3.527301</v>
      </c>
      <c r="L585">
        <v>4.6136710000000001</v>
      </c>
      <c r="M585">
        <v>6.852868</v>
      </c>
      <c r="N585">
        <v>8.9777299999999993</v>
      </c>
      <c r="O585">
        <v>8.4080399999999997</v>
      </c>
      <c r="P585">
        <v>7.9773740000000002</v>
      </c>
      <c r="Q585">
        <v>7.4167079999999999</v>
      </c>
      <c r="R585">
        <v>6.902272</v>
      </c>
      <c r="S585">
        <v>6.6998759999999997</v>
      </c>
      <c r="T585">
        <v>6.5037310000000002</v>
      </c>
      <c r="U585">
        <v>5.9224839999999999</v>
      </c>
      <c r="V585">
        <v>5.4331139999999998</v>
      </c>
      <c r="W585">
        <v>4.9672599999999996</v>
      </c>
      <c r="X585">
        <v>4.6687479999999999</v>
      </c>
      <c r="Y585">
        <v>4.2670000000000003</v>
      </c>
      <c r="Z585">
        <v>3.8084549999999999</v>
      </c>
      <c r="AA585">
        <v>3.2737370000000001</v>
      </c>
      <c r="AB585">
        <v>2.7976540000000001</v>
      </c>
      <c r="AC585">
        <v>2.6153019999999998</v>
      </c>
      <c r="AD585">
        <v>9.0799900000000003E-2</v>
      </c>
      <c r="AE585">
        <v>0.1165981</v>
      </c>
      <c r="AF585">
        <v>0.1152676</v>
      </c>
      <c r="AG585">
        <v>0.1402031</v>
      </c>
      <c r="AH585">
        <v>0.19663919999999999</v>
      </c>
      <c r="AI585">
        <v>0.14545069999999999</v>
      </c>
      <c r="AJ585">
        <v>-9.4912999999999994E-3</v>
      </c>
      <c r="AK585">
        <v>-1.0416999999999999E-2</v>
      </c>
      <c r="AL585">
        <v>-6.1779899999999999E-2</v>
      </c>
      <c r="AM585">
        <v>-0.14705960000000001</v>
      </c>
      <c r="AN585">
        <v>-3.7301999999999999E-3</v>
      </c>
      <c r="AO585">
        <v>1.5823299999999998E-2</v>
      </c>
      <c r="AP585">
        <v>-6.4241400000000004E-2</v>
      </c>
      <c r="AQ585">
        <v>2.0396399999999999E-2</v>
      </c>
      <c r="AR585">
        <v>-2.0166699999999999E-2</v>
      </c>
      <c r="AS585">
        <v>8.3585900000000005E-2</v>
      </c>
      <c r="AT585">
        <v>0.10909820000000001</v>
      </c>
      <c r="AU585">
        <v>7.2306200000000001E-2</v>
      </c>
      <c r="AV585">
        <v>0.11444029999999999</v>
      </c>
      <c r="AW585">
        <v>6.6266900000000004E-2</v>
      </c>
      <c r="AX585">
        <v>-1.0256E-3</v>
      </c>
      <c r="AY585">
        <v>-0.1071454</v>
      </c>
      <c r="AZ585">
        <v>-1.5816199999999999E-2</v>
      </c>
      <c r="BA585">
        <v>2.1418400000000001E-2</v>
      </c>
      <c r="BB585">
        <v>0.12248439999999999</v>
      </c>
      <c r="BC585">
        <v>0.14746960000000001</v>
      </c>
      <c r="BD585">
        <v>0.14786060000000001</v>
      </c>
      <c r="BE585">
        <v>0.1716367</v>
      </c>
      <c r="BF585">
        <v>0.22876489999999999</v>
      </c>
      <c r="BG585">
        <v>0.1816053</v>
      </c>
      <c r="BH585">
        <v>5.2720299999999998E-2</v>
      </c>
      <c r="BI585">
        <v>0.11571090000000001</v>
      </c>
      <c r="BJ585">
        <v>0.1276592</v>
      </c>
      <c r="BK585">
        <v>1.9392699999999999E-2</v>
      </c>
      <c r="BL585">
        <v>0.15153720000000001</v>
      </c>
      <c r="BM585">
        <v>0.1654505</v>
      </c>
      <c r="BN585">
        <v>7.9617099999999996E-2</v>
      </c>
      <c r="BO585">
        <v>0.16716809999999999</v>
      </c>
      <c r="BP585">
        <v>0.11886149999999999</v>
      </c>
      <c r="BQ585">
        <v>0.19203880000000001</v>
      </c>
      <c r="BR585">
        <v>0.1839257</v>
      </c>
      <c r="BS585">
        <v>0.12794079999999999</v>
      </c>
      <c r="BT585">
        <v>0.15964610000000001</v>
      </c>
      <c r="BU585">
        <v>0.1083186</v>
      </c>
      <c r="BV585">
        <v>3.4882799999999999E-2</v>
      </c>
      <c r="BW585">
        <v>-7.4274300000000001E-2</v>
      </c>
      <c r="BX585">
        <v>1.6668599999999999E-2</v>
      </c>
      <c r="BY585">
        <v>5.2468099999999997E-2</v>
      </c>
      <c r="BZ585">
        <v>0.144429</v>
      </c>
      <c r="CA585">
        <v>0.1688511</v>
      </c>
      <c r="CB585">
        <v>0.17043440000000001</v>
      </c>
      <c r="CC585">
        <v>0.19340750000000001</v>
      </c>
      <c r="CD585">
        <v>0.25101509999999999</v>
      </c>
      <c r="CE585">
        <v>0.20664579999999999</v>
      </c>
      <c r="CF585">
        <v>9.5808000000000004E-2</v>
      </c>
      <c r="CG585">
        <v>0.20306679999999999</v>
      </c>
      <c r="CH585">
        <v>0.25886419999999999</v>
      </c>
      <c r="CI585">
        <v>0.13467709999999999</v>
      </c>
      <c r="CJ585">
        <v>0.2590749</v>
      </c>
      <c r="CK585">
        <v>0.26908179999999998</v>
      </c>
      <c r="CL585">
        <v>0.179253</v>
      </c>
      <c r="CM585">
        <v>0.2688217</v>
      </c>
      <c r="CN585">
        <v>0.21515190000000001</v>
      </c>
      <c r="CO585">
        <v>0.26715299999999997</v>
      </c>
      <c r="CP585">
        <v>0.23575109999999999</v>
      </c>
      <c r="CQ585">
        <v>0.16647310000000001</v>
      </c>
      <c r="CR585">
        <v>0.1909554</v>
      </c>
      <c r="CS585">
        <v>0.1374435</v>
      </c>
      <c r="CT585">
        <v>5.9752899999999998E-2</v>
      </c>
      <c r="CU585">
        <v>-5.1507900000000002E-2</v>
      </c>
      <c r="CV585">
        <v>3.9167399999999998E-2</v>
      </c>
      <c r="CW585">
        <v>7.3972899999999994E-2</v>
      </c>
      <c r="CX585">
        <v>0.16637360000000001</v>
      </c>
      <c r="CY585">
        <v>0.1902326</v>
      </c>
      <c r="CZ585">
        <v>0.19300819999999999</v>
      </c>
      <c r="DA585">
        <v>0.21517829999999999</v>
      </c>
      <c r="DB585">
        <v>0.27326519999999999</v>
      </c>
      <c r="DC585">
        <v>0.23168639999999999</v>
      </c>
      <c r="DD585">
        <v>0.13889560000000001</v>
      </c>
      <c r="DE585">
        <v>0.29042259999999998</v>
      </c>
      <c r="DF585">
        <v>0.3900692</v>
      </c>
      <c r="DG585">
        <v>0.24996160000000001</v>
      </c>
      <c r="DH585">
        <v>0.36661260000000001</v>
      </c>
      <c r="DI585">
        <v>0.37271310000000002</v>
      </c>
      <c r="DJ585">
        <v>0.278889</v>
      </c>
      <c r="DK585">
        <v>0.37047530000000001</v>
      </c>
      <c r="DL585">
        <v>0.31144240000000001</v>
      </c>
      <c r="DM585">
        <v>0.34226709999999999</v>
      </c>
      <c r="DN585">
        <v>0.28757640000000001</v>
      </c>
      <c r="DO585">
        <v>0.2050054</v>
      </c>
      <c r="DP585">
        <v>0.22226480000000001</v>
      </c>
      <c r="DQ585">
        <v>0.1665683</v>
      </c>
      <c r="DR585">
        <v>8.4622900000000001E-2</v>
      </c>
      <c r="DS585">
        <v>-2.8741599999999999E-2</v>
      </c>
      <c r="DT585">
        <v>6.16663E-2</v>
      </c>
      <c r="DU585">
        <v>9.5477800000000002E-2</v>
      </c>
      <c r="DV585">
        <v>0.19805819999999999</v>
      </c>
      <c r="DW585">
        <v>0.2211041</v>
      </c>
      <c r="DX585">
        <v>0.2256012</v>
      </c>
      <c r="DY585">
        <v>0.24661179999999999</v>
      </c>
      <c r="DZ585">
        <v>0.30539090000000002</v>
      </c>
      <c r="EA585">
        <v>0.267841</v>
      </c>
      <c r="EB585">
        <v>0.20110729999999999</v>
      </c>
      <c r="EC585">
        <v>0.41655049999999999</v>
      </c>
      <c r="ED585">
        <v>0.57950840000000003</v>
      </c>
      <c r="EE585">
        <v>0.4164139</v>
      </c>
      <c r="EF585">
        <v>0.52187989999999995</v>
      </c>
      <c r="EG585">
        <v>0.52234029999999998</v>
      </c>
      <c r="EH585">
        <v>0.4227475</v>
      </c>
      <c r="EI585">
        <v>0.51724700000000001</v>
      </c>
      <c r="EJ585">
        <v>0.4504706</v>
      </c>
      <c r="EK585">
        <v>0.45072000000000001</v>
      </c>
      <c r="EL585">
        <v>0.362404</v>
      </c>
      <c r="EM585">
        <v>0.26063999999999998</v>
      </c>
      <c r="EN585">
        <v>0.2674706</v>
      </c>
      <c r="EO585">
        <v>0.20862</v>
      </c>
      <c r="EP585">
        <v>0.12053129999999999</v>
      </c>
      <c r="EQ585">
        <v>4.1295000000000004E-3</v>
      </c>
      <c r="ER585">
        <v>9.4151100000000001E-2</v>
      </c>
      <c r="ES585">
        <v>0.12652740000000001</v>
      </c>
      <c r="ET585">
        <v>40.914850000000001</v>
      </c>
      <c r="EU585">
        <v>40.045290000000001</v>
      </c>
      <c r="EV585">
        <v>39.478209999999997</v>
      </c>
      <c r="EW585">
        <v>39.236440000000002</v>
      </c>
      <c r="EX585">
        <v>38.80818</v>
      </c>
      <c r="EY585">
        <v>38.726260000000003</v>
      </c>
      <c r="EZ585">
        <v>38.834330000000001</v>
      </c>
      <c r="FA585">
        <v>39.349130000000002</v>
      </c>
      <c r="FB585">
        <v>41.587330000000001</v>
      </c>
      <c r="FC585">
        <v>45.697220000000002</v>
      </c>
      <c r="FD585">
        <v>48.207230000000003</v>
      </c>
      <c r="FE585">
        <v>50.503230000000002</v>
      </c>
      <c r="FF585">
        <v>52.531039999999997</v>
      </c>
      <c r="FG585">
        <v>53.746029999999998</v>
      </c>
      <c r="FH585">
        <v>54.682589999999998</v>
      </c>
      <c r="FI585">
        <v>54.405380000000001</v>
      </c>
      <c r="FJ585">
        <v>53.314929999999997</v>
      </c>
      <c r="FK585">
        <v>51.904719999999998</v>
      </c>
      <c r="FL585">
        <v>50.33428</v>
      </c>
      <c r="FM585">
        <v>48.855919999999998</v>
      </c>
      <c r="FN585">
        <v>47.750300000000003</v>
      </c>
      <c r="FO585">
        <v>46.472630000000002</v>
      </c>
      <c r="FP585">
        <v>45.081569999999999</v>
      </c>
      <c r="FQ585">
        <v>43.636429999999997</v>
      </c>
      <c r="FR585">
        <v>9.1135900000000006E-2</v>
      </c>
      <c r="FS585">
        <v>0.13331770000000001</v>
      </c>
      <c r="FT585">
        <v>0</v>
      </c>
    </row>
    <row r="586" spans="1:176" x14ac:dyDescent="0.2">
      <c r="A586" t="s">
        <v>1</v>
      </c>
      <c r="B586" t="s">
        <v>1</v>
      </c>
      <c r="C586" t="s">
        <v>210</v>
      </c>
      <c r="D586" t="s">
        <v>230</v>
      </c>
      <c r="E586">
        <v>1238</v>
      </c>
      <c r="F586">
        <v>2.3913500000000001</v>
      </c>
      <c r="G586">
        <v>2.4118249999999999</v>
      </c>
      <c r="H586">
        <v>2.4623080000000002</v>
      </c>
      <c r="I586">
        <v>2.5202369999999998</v>
      </c>
      <c r="J586">
        <v>2.6913719999999999</v>
      </c>
      <c r="K586">
        <v>3.0289959999999998</v>
      </c>
      <c r="L586">
        <v>4.0101170000000002</v>
      </c>
      <c r="M586">
        <v>5.6063179999999999</v>
      </c>
      <c r="N586">
        <v>7.0275340000000002</v>
      </c>
      <c r="O586">
        <v>6.6874390000000004</v>
      </c>
      <c r="P586">
        <v>6.5278470000000004</v>
      </c>
      <c r="Q586">
        <v>6.3191259999999998</v>
      </c>
      <c r="R586">
        <v>5.9914500000000004</v>
      </c>
      <c r="S586">
        <v>5.8895169999999997</v>
      </c>
      <c r="T586">
        <v>5.7256710000000002</v>
      </c>
      <c r="U586">
        <v>5.203246</v>
      </c>
      <c r="V586">
        <v>4.659395</v>
      </c>
      <c r="W586">
        <v>4.4192150000000003</v>
      </c>
      <c r="X586">
        <v>4.0944440000000002</v>
      </c>
      <c r="Y586">
        <v>3.734302</v>
      </c>
      <c r="Z586">
        <v>3.3181159999999998</v>
      </c>
      <c r="AA586">
        <v>2.8708800000000001</v>
      </c>
      <c r="AB586">
        <v>2.5880480000000001</v>
      </c>
      <c r="AC586">
        <v>2.4320010000000001</v>
      </c>
      <c r="AD586">
        <v>0.14871129999999999</v>
      </c>
      <c r="AE586">
        <v>0.17314669999999999</v>
      </c>
      <c r="AF586">
        <v>0.18884500000000001</v>
      </c>
      <c r="AG586">
        <v>0.1903638</v>
      </c>
      <c r="AH586">
        <v>0.23087350000000001</v>
      </c>
      <c r="AI586">
        <v>0.1682883</v>
      </c>
      <c r="AJ586">
        <v>0.14405999999999999</v>
      </c>
      <c r="AK586">
        <v>0.15337439999999999</v>
      </c>
      <c r="AL586">
        <v>2.44318E-2</v>
      </c>
      <c r="AM586">
        <v>-0.1130155</v>
      </c>
      <c r="AN586">
        <v>-1.9121800000000001E-2</v>
      </c>
      <c r="AO586">
        <v>3.2954799999999999E-2</v>
      </c>
      <c r="AP586">
        <v>2.0408699999999998E-2</v>
      </c>
      <c r="AQ586">
        <v>5.4495799999999997E-2</v>
      </c>
      <c r="AR586">
        <v>5.5630600000000002E-2</v>
      </c>
      <c r="AS586">
        <v>0.1572742</v>
      </c>
      <c r="AT586">
        <v>0.15356929999999999</v>
      </c>
      <c r="AU586">
        <v>0.1000607</v>
      </c>
      <c r="AV586">
        <v>0.14039879999999999</v>
      </c>
      <c r="AW586">
        <v>0.11651640000000001</v>
      </c>
      <c r="AX586">
        <v>0.1040097</v>
      </c>
      <c r="AY586">
        <v>7.3622800000000002E-2</v>
      </c>
      <c r="AZ586">
        <v>0.10868709999999999</v>
      </c>
      <c r="BA586">
        <v>0.12959979999999999</v>
      </c>
      <c r="BB586">
        <v>0.1803958</v>
      </c>
      <c r="BC586">
        <v>0.20401820000000001</v>
      </c>
      <c r="BD586">
        <v>0.221438</v>
      </c>
      <c r="BE586">
        <v>0.2217973</v>
      </c>
      <c r="BF586">
        <v>0.26299919999999999</v>
      </c>
      <c r="BG586">
        <v>0.20444290000000001</v>
      </c>
      <c r="BH586">
        <v>0.2062717</v>
      </c>
      <c r="BI586">
        <v>0.27950229999999998</v>
      </c>
      <c r="BJ586">
        <v>0.21387100000000001</v>
      </c>
      <c r="BK586">
        <v>5.34368E-2</v>
      </c>
      <c r="BL586">
        <v>0.1361455</v>
      </c>
      <c r="BM586">
        <v>0.18258199999999999</v>
      </c>
      <c r="BN586">
        <v>0.1642672</v>
      </c>
      <c r="BO586">
        <v>0.20126749999999999</v>
      </c>
      <c r="BP586">
        <v>0.19465879999999999</v>
      </c>
      <c r="BQ586">
        <v>0.26572709999999999</v>
      </c>
      <c r="BR586">
        <v>0.22839680000000001</v>
      </c>
      <c r="BS586">
        <v>0.15569530000000001</v>
      </c>
      <c r="BT586">
        <v>0.18560450000000001</v>
      </c>
      <c r="BU586">
        <v>0.15856799999999999</v>
      </c>
      <c r="BV586">
        <v>0.13991809999999999</v>
      </c>
      <c r="BW586">
        <v>0.1064939</v>
      </c>
      <c r="BX586">
        <v>0.14117189999999999</v>
      </c>
      <c r="BY586">
        <v>0.1606494</v>
      </c>
      <c r="BZ586">
        <v>0.2023404</v>
      </c>
      <c r="CA586">
        <v>0.22539970000000001</v>
      </c>
      <c r="CB586">
        <v>0.2440118</v>
      </c>
      <c r="CC586">
        <v>0.24356810000000001</v>
      </c>
      <c r="CD586">
        <v>0.28524939999999999</v>
      </c>
      <c r="CE586">
        <v>0.22948350000000001</v>
      </c>
      <c r="CF586">
        <v>0.24935930000000001</v>
      </c>
      <c r="CG586">
        <v>0.36685810000000002</v>
      </c>
      <c r="CH586">
        <v>0.34507599999999999</v>
      </c>
      <c r="CI586">
        <v>0.16872119999999999</v>
      </c>
      <c r="CJ586">
        <v>0.24368319999999999</v>
      </c>
      <c r="CK586">
        <v>0.2862133</v>
      </c>
      <c r="CL586">
        <v>0.2639032</v>
      </c>
      <c r="CM586">
        <v>0.3029211</v>
      </c>
      <c r="CN586">
        <v>0.29094930000000002</v>
      </c>
      <c r="CO586">
        <v>0.34084130000000001</v>
      </c>
      <c r="CP586">
        <v>0.28022219999999998</v>
      </c>
      <c r="CQ586">
        <v>0.1942276</v>
      </c>
      <c r="CR586">
        <v>0.21691389999999999</v>
      </c>
      <c r="CS586">
        <v>0.1876929</v>
      </c>
      <c r="CT586">
        <v>0.16478809999999999</v>
      </c>
      <c r="CU586">
        <v>0.12926029999999999</v>
      </c>
      <c r="CV586">
        <v>0.1636707</v>
      </c>
      <c r="CW586">
        <v>0.18215429999999999</v>
      </c>
      <c r="CX586">
        <v>0.22428509999999999</v>
      </c>
      <c r="CY586">
        <v>0.24678120000000001</v>
      </c>
      <c r="CZ586">
        <v>0.26658559999999998</v>
      </c>
      <c r="DA586">
        <v>0.26533889999999999</v>
      </c>
      <c r="DB586">
        <v>0.30749949999999998</v>
      </c>
      <c r="DC586">
        <v>0.25452409999999998</v>
      </c>
      <c r="DD586">
        <v>0.29244690000000001</v>
      </c>
      <c r="DE586">
        <v>0.4542139</v>
      </c>
      <c r="DF586">
        <v>0.47628100000000001</v>
      </c>
      <c r="DG586">
        <v>0.28400560000000002</v>
      </c>
      <c r="DH586">
        <v>0.3512209</v>
      </c>
      <c r="DI586">
        <v>0.38984469999999999</v>
      </c>
      <c r="DJ586">
        <v>0.3635391</v>
      </c>
      <c r="DK586">
        <v>0.40457470000000001</v>
      </c>
      <c r="DL586">
        <v>0.38723980000000002</v>
      </c>
      <c r="DM586">
        <v>0.41595549999999998</v>
      </c>
      <c r="DN586">
        <v>0.3320475</v>
      </c>
      <c r="DO586">
        <v>0.23275989999999999</v>
      </c>
      <c r="DP586">
        <v>0.2482232</v>
      </c>
      <c r="DQ586">
        <v>0.2168178</v>
      </c>
      <c r="DR586">
        <v>0.1896582</v>
      </c>
      <c r="DS586">
        <v>0.15202669999999999</v>
      </c>
      <c r="DT586">
        <v>0.18616959999999999</v>
      </c>
      <c r="DU586">
        <v>0.20365910000000001</v>
      </c>
      <c r="DV586">
        <v>0.25596960000000002</v>
      </c>
      <c r="DW586">
        <v>0.27765269999999997</v>
      </c>
      <c r="DX586">
        <v>0.29917860000000002</v>
      </c>
      <c r="DY586">
        <v>0.29677249999999999</v>
      </c>
      <c r="DZ586">
        <v>0.33962520000000002</v>
      </c>
      <c r="EA586">
        <v>0.29067870000000001</v>
      </c>
      <c r="EB586">
        <v>0.35465859999999999</v>
      </c>
      <c r="EC586">
        <v>0.58034189999999997</v>
      </c>
      <c r="ED586">
        <v>0.66572019999999998</v>
      </c>
      <c r="EE586">
        <v>0.45045800000000003</v>
      </c>
      <c r="EF586">
        <v>0.50648820000000006</v>
      </c>
      <c r="EG586">
        <v>0.53947179999999995</v>
      </c>
      <c r="EH586">
        <v>0.5073976</v>
      </c>
      <c r="EI586">
        <v>0.55134640000000001</v>
      </c>
      <c r="EJ586">
        <v>0.52626790000000001</v>
      </c>
      <c r="EK586">
        <v>0.52440830000000005</v>
      </c>
      <c r="EL586">
        <v>0.40687509999999999</v>
      </c>
      <c r="EM586">
        <v>0.2883945</v>
      </c>
      <c r="EN586">
        <v>0.293429</v>
      </c>
      <c r="EO586">
        <v>0.25886949999999997</v>
      </c>
      <c r="EP586">
        <v>0.22556660000000001</v>
      </c>
      <c r="EQ586">
        <v>0.1848977</v>
      </c>
      <c r="ER586">
        <v>0.2186543</v>
      </c>
      <c r="ES586">
        <v>0.2347088</v>
      </c>
      <c r="ET586">
        <v>47.607619999999997</v>
      </c>
      <c r="EU586">
        <v>46.81232</v>
      </c>
      <c r="EV586">
        <v>46.090020000000003</v>
      </c>
      <c r="EW586">
        <v>45.56371</v>
      </c>
      <c r="EX586">
        <v>45.123759999999997</v>
      </c>
      <c r="EY586">
        <v>44.751429999999999</v>
      </c>
      <c r="EZ586">
        <v>44.521680000000003</v>
      </c>
      <c r="FA586">
        <v>44.712519999999998</v>
      </c>
      <c r="FB586">
        <v>47.827179999999998</v>
      </c>
      <c r="FC586">
        <v>52.876049999999999</v>
      </c>
      <c r="FD586">
        <v>56.815510000000003</v>
      </c>
      <c r="FE586">
        <v>59.921529999999997</v>
      </c>
      <c r="FF586">
        <v>62.22954</v>
      </c>
      <c r="FG586">
        <v>63.974870000000003</v>
      </c>
      <c r="FH586">
        <v>64.702910000000003</v>
      </c>
      <c r="FI586">
        <v>64.37312</v>
      </c>
      <c r="FJ586">
        <v>62.37424</v>
      </c>
      <c r="FK586">
        <v>58.91639</v>
      </c>
      <c r="FL586">
        <v>56.138010000000001</v>
      </c>
      <c r="FM586">
        <v>54.219670000000001</v>
      </c>
      <c r="FN586">
        <v>52.607300000000002</v>
      </c>
      <c r="FO586">
        <v>51.26567</v>
      </c>
      <c r="FP586">
        <v>49.881500000000003</v>
      </c>
      <c r="FQ586">
        <v>48.802880000000002</v>
      </c>
      <c r="FR586">
        <v>9.1135900000000006E-2</v>
      </c>
      <c r="FS586">
        <v>0.13331770000000001</v>
      </c>
      <c r="FT586">
        <v>0</v>
      </c>
    </row>
    <row r="587" spans="1:176" x14ac:dyDescent="0.2">
      <c r="A587" t="s">
        <v>1</v>
      </c>
      <c r="B587" t="s">
        <v>1</v>
      </c>
      <c r="C587" t="s">
        <v>210</v>
      </c>
      <c r="D587" t="s">
        <v>241</v>
      </c>
      <c r="E587">
        <v>1238</v>
      </c>
      <c r="F587">
        <v>2.3896920000000001</v>
      </c>
      <c r="G587">
        <v>2.4295469999999999</v>
      </c>
      <c r="H587">
        <v>2.5256859999999999</v>
      </c>
      <c r="I587">
        <v>2.6255739999999999</v>
      </c>
      <c r="J587">
        <v>2.8393299999999999</v>
      </c>
      <c r="K587">
        <v>3.0598010000000002</v>
      </c>
      <c r="L587">
        <v>3.579885</v>
      </c>
      <c r="M587">
        <v>3.7433329999999998</v>
      </c>
      <c r="N587">
        <v>3.474736</v>
      </c>
      <c r="O587">
        <v>3.1016270000000001</v>
      </c>
      <c r="P587">
        <v>2.994456</v>
      </c>
      <c r="Q587">
        <v>2.905427</v>
      </c>
      <c r="R587">
        <v>2.763897</v>
      </c>
      <c r="S587">
        <v>2.7244090000000001</v>
      </c>
      <c r="T587">
        <v>2.6596929999999999</v>
      </c>
      <c r="U587">
        <v>2.6956150000000001</v>
      </c>
      <c r="V587">
        <v>2.8561679999999998</v>
      </c>
      <c r="W587">
        <v>3.0480879999999999</v>
      </c>
      <c r="X587">
        <v>3.1704279999999998</v>
      </c>
      <c r="Y587">
        <v>3.0573830000000002</v>
      </c>
      <c r="Z587">
        <v>2.85304</v>
      </c>
      <c r="AA587">
        <v>2.6048650000000002</v>
      </c>
      <c r="AB587">
        <v>2.5515409999999998</v>
      </c>
      <c r="AC587">
        <v>2.436426</v>
      </c>
      <c r="AD587">
        <v>0.14779020000000001</v>
      </c>
      <c r="AE587">
        <v>0.1718249</v>
      </c>
      <c r="AF587">
        <v>0.189438</v>
      </c>
      <c r="AG587">
        <v>0.19060550000000001</v>
      </c>
      <c r="AH587">
        <v>0.23204259999999999</v>
      </c>
      <c r="AI587">
        <v>0.17042389999999999</v>
      </c>
      <c r="AJ587">
        <v>0.14647460000000001</v>
      </c>
      <c r="AK587">
        <v>0.15619739999999999</v>
      </c>
      <c r="AL587">
        <v>2.1127400000000001E-2</v>
      </c>
      <c r="AM587">
        <v>-0.1200852</v>
      </c>
      <c r="AN587">
        <v>-2.44172E-2</v>
      </c>
      <c r="AO587">
        <v>2.5211500000000001E-2</v>
      </c>
      <c r="AP587">
        <v>1.03074E-2</v>
      </c>
      <c r="AQ587">
        <v>4.2947899999999997E-2</v>
      </c>
      <c r="AR587">
        <v>4.2755399999999999E-2</v>
      </c>
      <c r="AS587">
        <v>0.14422019999999999</v>
      </c>
      <c r="AT587">
        <v>0.14807600000000001</v>
      </c>
      <c r="AU587">
        <v>9.81659E-2</v>
      </c>
      <c r="AV587">
        <v>0.13876250000000001</v>
      </c>
      <c r="AW587">
        <v>0.11404640000000001</v>
      </c>
      <c r="AX587">
        <v>0.1009398</v>
      </c>
      <c r="AY587">
        <v>6.5045500000000006E-2</v>
      </c>
      <c r="AZ587">
        <v>0.105253</v>
      </c>
      <c r="BA587">
        <v>0.12647130000000001</v>
      </c>
      <c r="BB587">
        <v>0.17947469999999999</v>
      </c>
      <c r="BC587">
        <v>0.2026964</v>
      </c>
      <c r="BD587">
        <v>0.22203100000000001</v>
      </c>
      <c r="BE587">
        <v>0.22203899999999999</v>
      </c>
      <c r="BF587">
        <v>0.26416830000000002</v>
      </c>
      <c r="BG587">
        <v>0.2065785</v>
      </c>
      <c r="BH587">
        <v>0.20868629999999999</v>
      </c>
      <c r="BI587">
        <v>0.2823253</v>
      </c>
      <c r="BJ587">
        <v>0.21056659999999999</v>
      </c>
      <c r="BK587">
        <v>4.6367199999999997E-2</v>
      </c>
      <c r="BL587">
        <v>0.1308502</v>
      </c>
      <c r="BM587">
        <v>0.17483860000000001</v>
      </c>
      <c r="BN587">
        <v>0.15416589999999999</v>
      </c>
      <c r="BO587">
        <v>0.18971959999999999</v>
      </c>
      <c r="BP587">
        <v>0.18178359999999999</v>
      </c>
      <c r="BQ587">
        <v>0.25267309999999998</v>
      </c>
      <c r="BR587">
        <v>0.2229035</v>
      </c>
      <c r="BS587">
        <v>0.1538004</v>
      </c>
      <c r="BT587">
        <v>0.1839683</v>
      </c>
      <c r="BU587">
        <v>0.15609809999999999</v>
      </c>
      <c r="BV587">
        <v>0.1368482</v>
      </c>
      <c r="BW587">
        <v>9.7916500000000004E-2</v>
      </c>
      <c r="BX587">
        <v>0.13773769999999999</v>
      </c>
      <c r="BY587">
        <v>0.15752089999999999</v>
      </c>
      <c r="BZ587">
        <v>0.2014193</v>
      </c>
      <c r="CA587">
        <v>0.2240779</v>
      </c>
      <c r="CB587">
        <v>0.24460480000000001</v>
      </c>
      <c r="CC587">
        <v>0.24380979999999999</v>
      </c>
      <c r="CD587">
        <v>0.28641850000000002</v>
      </c>
      <c r="CE587">
        <v>0.23161909999999999</v>
      </c>
      <c r="CF587">
        <v>0.25177389999999999</v>
      </c>
      <c r="CG587">
        <v>0.36968109999999998</v>
      </c>
      <c r="CH587">
        <v>0.34177160000000001</v>
      </c>
      <c r="CI587">
        <v>0.16165160000000001</v>
      </c>
      <c r="CJ587">
        <v>0.23838790000000001</v>
      </c>
      <c r="CK587">
        <v>0.27846989999999999</v>
      </c>
      <c r="CL587">
        <v>0.25380190000000002</v>
      </c>
      <c r="CM587">
        <v>0.2913732</v>
      </c>
      <c r="CN587">
        <v>0.27807409999999999</v>
      </c>
      <c r="CO587">
        <v>0.3277873</v>
      </c>
      <c r="CP587">
        <v>0.2747289</v>
      </c>
      <c r="CQ587">
        <v>0.1923327</v>
      </c>
      <c r="CR587">
        <v>0.21527769999999999</v>
      </c>
      <c r="CS587">
        <v>0.1852229</v>
      </c>
      <c r="CT587">
        <v>0.16171830000000001</v>
      </c>
      <c r="CU587">
        <v>0.1206829</v>
      </c>
      <c r="CV587">
        <v>0.16023660000000001</v>
      </c>
      <c r="CW587">
        <v>0.17902580000000001</v>
      </c>
      <c r="CX587">
        <v>0.2233639</v>
      </c>
      <c r="CY587">
        <v>0.24545939999999999</v>
      </c>
      <c r="CZ587">
        <v>0.26717859999999999</v>
      </c>
      <c r="DA587">
        <v>0.2655806</v>
      </c>
      <c r="DB587">
        <v>0.30866870000000002</v>
      </c>
      <c r="DC587">
        <v>0.25665959999999999</v>
      </c>
      <c r="DD587">
        <v>0.2948616</v>
      </c>
      <c r="DE587">
        <v>0.45703700000000003</v>
      </c>
      <c r="DF587">
        <v>0.47297660000000002</v>
      </c>
      <c r="DG587">
        <v>0.27693600000000002</v>
      </c>
      <c r="DH587">
        <v>0.3459255</v>
      </c>
      <c r="DI587">
        <v>0.38210129999999998</v>
      </c>
      <c r="DJ587">
        <v>0.35343780000000002</v>
      </c>
      <c r="DK587">
        <v>0.39302680000000001</v>
      </c>
      <c r="DL587">
        <v>0.37436449999999999</v>
      </c>
      <c r="DM587">
        <v>0.40290140000000002</v>
      </c>
      <c r="DN587">
        <v>0.32655420000000002</v>
      </c>
      <c r="DO587">
        <v>0.23086499999999999</v>
      </c>
      <c r="DP587">
        <v>0.246587</v>
      </c>
      <c r="DQ587">
        <v>0.2143478</v>
      </c>
      <c r="DR587">
        <v>0.18658830000000001</v>
      </c>
      <c r="DS587">
        <v>0.1434493</v>
      </c>
      <c r="DT587">
        <v>0.18273539999999999</v>
      </c>
      <c r="DU587">
        <v>0.20053070000000001</v>
      </c>
      <c r="DV587">
        <v>0.25504850000000001</v>
      </c>
      <c r="DW587">
        <v>0.27633089999999999</v>
      </c>
      <c r="DX587">
        <v>0.29977160000000003</v>
      </c>
      <c r="DY587">
        <v>0.2970141</v>
      </c>
      <c r="DZ587">
        <v>0.3407944</v>
      </c>
      <c r="EA587">
        <v>0.29281420000000002</v>
      </c>
      <c r="EB587">
        <v>0.35707319999999998</v>
      </c>
      <c r="EC587">
        <v>0.58316489999999999</v>
      </c>
      <c r="ED587">
        <v>0.66241570000000005</v>
      </c>
      <c r="EE587">
        <v>0.44338830000000001</v>
      </c>
      <c r="EF587">
        <v>0.50119290000000005</v>
      </c>
      <c r="EG587">
        <v>0.53172839999999999</v>
      </c>
      <c r="EH587">
        <v>0.49729630000000002</v>
      </c>
      <c r="EI587">
        <v>0.53979849999999996</v>
      </c>
      <c r="EJ587">
        <v>0.51339270000000004</v>
      </c>
      <c r="EK587">
        <v>0.51135430000000004</v>
      </c>
      <c r="EL587">
        <v>0.40138180000000001</v>
      </c>
      <c r="EM587">
        <v>0.28649960000000002</v>
      </c>
      <c r="EN587">
        <v>0.29179280000000002</v>
      </c>
      <c r="EO587">
        <v>0.2563995</v>
      </c>
      <c r="EP587">
        <v>0.22249669999999999</v>
      </c>
      <c r="EQ587">
        <v>0.17632030000000001</v>
      </c>
      <c r="ER587">
        <v>0.2152202</v>
      </c>
      <c r="ES587">
        <v>0.23158029999999999</v>
      </c>
      <c r="ET587">
        <v>44.39846</v>
      </c>
      <c r="EU587">
        <v>43.156570000000002</v>
      </c>
      <c r="EV587">
        <v>42.187010000000001</v>
      </c>
      <c r="EW587">
        <v>41.448059999999998</v>
      </c>
      <c r="EX587">
        <v>41.145240000000001</v>
      </c>
      <c r="EY587">
        <v>40.84552</v>
      </c>
      <c r="EZ587">
        <v>40.356879999999997</v>
      </c>
      <c r="FA587">
        <v>40.983240000000002</v>
      </c>
      <c r="FB587">
        <v>45.609279999999998</v>
      </c>
      <c r="FC587">
        <v>52.36063</v>
      </c>
      <c r="FD587">
        <v>57.15522</v>
      </c>
      <c r="FE587">
        <v>61.283709999999999</v>
      </c>
      <c r="FF587">
        <v>63.535319999999999</v>
      </c>
      <c r="FG587">
        <v>65.681010000000001</v>
      </c>
      <c r="FH587">
        <v>66.55444</v>
      </c>
      <c r="FI587">
        <v>66.774479999999997</v>
      </c>
      <c r="FJ587">
        <v>64.430080000000004</v>
      </c>
      <c r="FK587">
        <v>59.01491</v>
      </c>
      <c r="FL587">
        <v>55.180050000000001</v>
      </c>
      <c r="FM587">
        <v>52.302880000000002</v>
      </c>
      <c r="FN587">
        <v>50.23657</v>
      </c>
      <c r="FO587">
        <v>48.063079999999999</v>
      </c>
      <c r="FP587">
        <v>46.4985</v>
      </c>
      <c r="FQ587">
        <v>45.027259999999998</v>
      </c>
      <c r="FR587">
        <v>9.1135900000000006E-2</v>
      </c>
      <c r="FS587">
        <v>0.13331770000000001</v>
      </c>
      <c r="FT587">
        <v>0</v>
      </c>
    </row>
    <row r="588" spans="1:176" x14ac:dyDescent="0.2">
      <c r="A588" t="s">
        <v>1</v>
      </c>
      <c r="B588" t="s">
        <v>1</v>
      </c>
      <c r="C588" t="s">
        <v>210</v>
      </c>
      <c r="D588" t="s">
        <v>231</v>
      </c>
      <c r="E588">
        <v>1238</v>
      </c>
      <c r="F588">
        <v>2.4147460000000001</v>
      </c>
      <c r="G588">
        <v>2.3702709999999998</v>
      </c>
      <c r="H588">
        <v>2.3360259999999999</v>
      </c>
      <c r="I588">
        <v>2.3104879999999999</v>
      </c>
      <c r="J588">
        <v>2.2823169999999999</v>
      </c>
      <c r="K588">
        <v>2.368522</v>
      </c>
      <c r="L588">
        <v>2.6817769999999999</v>
      </c>
      <c r="M588">
        <v>3.1049319999999998</v>
      </c>
      <c r="N588">
        <v>3.6528860000000001</v>
      </c>
      <c r="O588">
        <v>4.2627220000000001</v>
      </c>
      <c r="P588">
        <v>4.6910040000000004</v>
      </c>
      <c r="Q588">
        <v>4.9199320000000002</v>
      </c>
      <c r="R588">
        <v>5.0061390000000001</v>
      </c>
      <c r="S588">
        <v>4.9913829999999999</v>
      </c>
      <c r="T588">
        <v>5.0385330000000002</v>
      </c>
      <c r="U588">
        <v>5.1205280000000002</v>
      </c>
      <c r="V588">
        <v>4.977252</v>
      </c>
      <c r="W588">
        <v>4.5411710000000003</v>
      </c>
      <c r="X588">
        <v>4.1120650000000003</v>
      </c>
      <c r="Y588">
        <v>3.790778</v>
      </c>
      <c r="Z588">
        <v>3.4293879999999999</v>
      </c>
      <c r="AA588">
        <v>3.1242719999999999</v>
      </c>
      <c r="AB588">
        <v>2.8049140000000001</v>
      </c>
      <c r="AC588">
        <v>2.5760260000000001</v>
      </c>
      <c r="AD588">
        <v>3.5090999999999997E-2</v>
      </c>
      <c r="AE588">
        <v>5.65827E-2</v>
      </c>
      <c r="AF588">
        <v>6.2892400000000001E-2</v>
      </c>
      <c r="AG588">
        <v>6.7166699999999996E-2</v>
      </c>
      <c r="AH588">
        <v>6.5840899999999994E-2</v>
      </c>
      <c r="AI588">
        <v>7.3790300000000003E-2</v>
      </c>
      <c r="AJ588">
        <v>0.12341489999999999</v>
      </c>
      <c r="AK588">
        <v>0.13879710000000001</v>
      </c>
      <c r="AL588">
        <v>-0.23581779999999999</v>
      </c>
      <c r="AM588">
        <v>-0.39581670000000002</v>
      </c>
      <c r="AN588">
        <v>-0.52338249999999997</v>
      </c>
      <c r="AO588">
        <v>-0.69802739999999996</v>
      </c>
      <c r="AP588">
        <v>-0.72542600000000002</v>
      </c>
      <c r="AQ588">
        <v>-0.96828990000000004</v>
      </c>
      <c r="AR588">
        <v>-0.99432390000000004</v>
      </c>
      <c r="AS588">
        <v>-0.57473090000000004</v>
      </c>
      <c r="AT588">
        <v>-0.19781299999999999</v>
      </c>
      <c r="AU588">
        <v>-6.7963899999999994E-2</v>
      </c>
      <c r="AV588">
        <v>4.7385099999999999E-2</v>
      </c>
      <c r="AW588">
        <v>0.11182549999999999</v>
      </c>
      <c r="AX588">
        <v>0.10027030000000001</v>
      </c>
      <c r="AY588">
        <v>9.2799900000000005E-2</v>
      </c>
      <c r="AZ588">
        <v>7.1356299999999998E-2</v>
      </c>
      <c r="BA588">
        <v>5.2405599999999997E-2</v>
      </c>
      <c r="BB588">
        <v>0.2205607</v>
      </c>
      <c r="BC588">
        <v>0.2407234</v>
      </c>
      <c r="BD588">
        <v>0.24914790000000001</v>
      </c>
      <c r="BE588">
        <v>0.25557459999999999</v>
      </c>
      <c r="BF588">
        <v>0.25357410000000002</v>
      </c>
      <c r="BG588">
        <v>0.25127840000000001</v>
      </c>
      <c r="BH588">
        <v>0.27964499999999998</v>
      </c>
      <c r="BI588">
        <v>0.257324</v>
      </c>
      <c r="BJ588">
        <v>4.1485000000000003E-3</v>
      </c>
      <c r="BK588">
        <v>-0.1081249</v>
      </c>
      <c r="BL588">
        <v>-0.1870482</v>
      </c>
      <c r="BM588">
        <v>-0.30173610000000001</v>
      </c>
      <c r="BN588">
        <v>-0.30231449999999999</v>
      </c>
      <c r="BO588">
        <v>-0.47684290000000001</v>
      </c>
      <c r="BP588">
        <v>-0.50899899999999998</v>
      </c>
      <c r="BQ588">
        <v>-0.231631</v>
      </c>
      <c r="BR588">
        <v>7.0267999999999997E-3</v>
      </c>
      <c r="BS588">
        <v>7.3618699999999995E-2</v>
      </c>
      <c r="BT588">
        <v>0.17024020000000001</v>
      </c>
      <c r="BU588">
        <v>0.23994599999999999</v>
      </c>
      <c r="BV588">
        <v>0.24357870000000001</v>
      </c>
      <c r="BW588">
        <v>0.2485146</v>
      </c>
      <c r="BX588">
        <v>0.2415786</v>
      </c>
      <c r="BY588">
        <v>0.22887730000000001</v>
      </c>
      <c r="BZ588">
        <v>0.34901650000000001</v>
      </c>
      <c r="CA588">
        <v>0.36825869999999999</v>
      </c>
      <c r="CB588">
        <v>0.37814799999999998</v>
      </c>
      <c r="CC588">
        <v>0.3860654</v>
      </c>
      <c r="CD588">
        <v>0.38359749999999998</v>
      </c>
      <c r="CE588">
        <v>0.37420619999999999</v>
      </c>
      <c r="CF588">
        <v>0.38784960000000002</v>
      </c>
      <c r="CG588">
        <v>0.33941539999999998</v>
      </c>
      <c r="CH588">
        <v>0.17034840000000001</v>
      </c>
      <c r="CI588">
        <v>9.1129600000000005E-2</v>
      </c>
      <c r="CJ588">
        <v>4.5895999999999999E-2</v>
      </c>
      <c r="CK588">
        <v>-2.7265899999999999E-2</v>
      </c>
      <c r="CL588">
        <v>-9.2688000000000006E-3</v>
      </c>
      <c r="CM588">
        <v>-0.13646820000000001</v>
      </c>
      <c r="CN588">
        <v>-0.1728645</v>
      </c>
      <c r="CO588">
        <v>5.9988999999999997E-3</v>
      </c>
      <c r="CP588">
        <v>0.14889820000000001</v>
      </c>
      <c r="CQ588">
        <v>0.17167830000000001</v>
      </c>
      <c r="CR588">
        <v>0.25532929999999998</v>
      </c>
      <c r="CS588">
        <v>0.32868180000000002</v>
      </c>
      <c r="CT588">
        <v>0.34283360000000002</v>
      </c>
      <c r="CU588">
        <v>0.35636210000000001</v>
      </c>
      <c r="CV588">
        <v>0.35947410000000002</v>
      </c>
      <c r="CW588">
        <v>0.3511011</v>
      </c>
      <c r="CX588">
        <v>0.47747220000000001</v>
      </c>
      <c r="CY588">
        <v>0.49579400000000001</v>
      </c>
      <c r="CZ588">
        <v>0.50714800000000004</v>
      </c>
      <c r="DA588">
        <v>0.51655609999999996</v>
      </c>
      <c r="DB588">
        <v>0.51362099999999999</v>
      </c>
      <c r="DC588">
        <v>0.49713390000000002</v>
      </c>
      <c r="DD588">
        <v>0.4960541</v>
      </c>
      <c r="DE588">
        <v>0.42150680000000001</v>
      </c>
      <c r="DF588">
        <v>0.33654840000000003</v>
      </c>
      <c r="DG588">
        <v>0.29038409999999998</v>
      </c>
      <c r="DH588">
        <v>0.27884009999999998</v>
      </c>
      <c r="DI588">
        <v>0.24720429999999999</v>
      </c>
      <c r="DJ588">
        <v>0.2837769</v>
      </c>
      <c r="DK588">
        <v>0.20390639999999999</v>
      </c>
      <c r="DL588">
        <v>0.1632701</v>
      </c>
      <c r="DM588">
        <v>0.24362880000000001</v>
      </c>
      <c r="DN588">
        <v>0.29076960000000002</v>
      </c>
      <c r="DO588">
        <v>0.26973789999999997</v>
      </c>
      <c r="DP588">
        <v>0.34041840000000001</v>
      </c>
      <c r="DQ588">
        <v>0.4174177</v>
      </c>
      <c r="DR588">
        <v>0.4420886</v>
      </c>
      <c r="DS588">
        <v>0.4642096</v>
      </c>
      <c r="DT588">
        <v>0.47736960000000001</v>
      </c>
      <c r="DU588">
        <v>0.47332479999999999</v>
      </c>
      <c r="DV588">
        <v>0.66294189999999997</v>
      </c>
      <c r="DW588">
        <v>0.67993459999999994</v>
      </c>
      <c r="DX588">
        <v>0.69340349999999995</v>
      </c>
      <c r="DY588">
        <v>0.70496420000000004</v>
      </c>
      <c r="DZ588">
        <v>0.70135420000000004</v>
      </c>
      <c r="EA588">
        <v>0.67462200000000005</v>
      </c>
      <c r="EB588">
        <v>0.65228430000000004</v>
      </c>
      <c r="EC588">
        <v>0.54003380000000001</v>
      </c>
      <c r="ED588">
        <v>0.57651470000000005</v>
      </c>
      <c r="EE588">
        <v>0.57807589999999998</v>
      </c>
      <c r="EF588">
        <v>0.61517449999999996</v>
      </c>
      <c r="EG588">
        <v>0.64349559999999995</v>
      </c>
      <c r="EH588">
        <v>0.70688839999999997</v>
      </c>
      <c r="EI588">
        <v>0.69535340000000001</v>
      </c>
      <c r="EJ588">
        <v>0.64859500000000003</v>
      </c>
      <c r="EK588">
        <v>0.58672860000000004</v>
      </c>
      <c r="EL588">
        <v>0.49560939999999998</v>
      </c>
      <c r="EM588">
        <v>0.41132039999999997</v>
      </c>
      <c r="EN588">
        <v>0.4632735</v>
      </c>
      <c r="EO588">
        <v>0.54553819999999997</v>
      </c>
      <c r="EP588">
        <v>0.58539699999999995</v>
      </c>
      <c r="EQ588">
        <v>0.61992429999999998</v>
      </c>
      <c r="ER588">
        <v>0.6475919</v>
      </c>
      <c r="ES588">
        <v>0.6497965</v>
      </c>
      <c r="ET588">
        <v>65.86148</v>
      </c>
      <c r="EU588">
        <v>65.000410000000002</v>
      </c>
      <c r="EV588">
        <v>64.259479999999996</v>
      </c>
      <c r="EW588">
        <v>63.584150000000001</v>
      </c>
      <c r="EX588">
        <v>63.0533</v>
      </c>
      <c r="EY588">
        <v>62.654330000000002</v>
      </c>
      <c r="EZ588">
        <v>62.825299999999999</v>
      </c>
      <c r="FA588">
        <v>64.381290000000007</v>
      </c>
      <c r="FB588">
        <v>66.336200000000005</v>
      </c>
      <c r="FC588">
        <v>69.191720000000004</v>
      </c>
      <c r="FD588">
        <v>72.089060000000003</v>
      </c>
      <c r="FE588">
        <v>74.899199999999993</v>
      </c>
      <c r="FF588">
        <v>77.266350000000003</v>
      </c>
      <c r="FG588">
        <v>79.074219999999997</v>
      </c>
      <c r="FH588">
        <v>79.911519999999996</v>
      </c>
      <c r="FI588">
        <v>80.141819999999996</v>
      </c>
      <c r="FJ588">
        <v>80.166659999999993</v>
      </c>
      <c r="FK588">
        <v>79.435919999999996</v>
      </c>
      <c r="FL588">
        <v>77.784390000000002</v>
      </c>
      <c r="FM588">
        <v>75.009410000000003</v>
      </c>
      <c r="FN588">
        <v>71.490960000000001</v>
      </c>
      <c r="FO588">
        <v>68.959329999999994</v>
      </c>
      <c r="FP588">
        <v>67.518349999999998</v>
      </c>
      <c r="FQ588">
        <v>66.608149999999995</v>
      </c>
      <c r="FR588">
        <v>0.18315619999999999</v>
      </c>
      <c r="FS588">
        <v>0.21667500000000001</v>
      </c>
      <c r="FT588">
        <v>0.36993009999999998</v>
      </c>
    </row>
    <row r="589" spans="1:176" x14ac:dyDescent="0.2">
      <c r="A589" t="s">
        <v>1</v>
      </c>
      <c r="B589" t="s">
        <v>1</v>
      </c>
      <c r="C589" t="s">
        <v>210</v>
      </c>
      <c r="D589" t="s">
        <v>242</v>
      </c>
      <c r="E589">
        <v>1238</v>
      </c>
      <c r="F589">
        <v>2.5384820000000001</v>
      </c>
      <c r="G589">
        <v>2.4845860000000002</v>
      </c>
      <c r="H589">
        <v>2.3987720000000001</v>
      </c>
      <c r="I589">
        <v>2.3526069999999999</v>
      </c>
      <c r="J589">
        <v>2.3107600000000001</v>
      </c>
      <c r="K589">
        <v>2.398927</v>
      </c>
      <c r="L589">
        <v>2.8867940000000001</v>
      </c>
      <c r="M589">
        <v>3.4094069999999999</v>
      </c>
      <c r="N589">
        <v>4.117451</v>
      </c>
      <c r="O589">
        <v>4.7812859999999997</v>
      </c>
      <c r="P589">
        <v>5.4162090000000003</v>
      </c>
      <c r="Q589">
        <v>5.7757899999999998</v>
      </c>
      <c r="R589">
        <v>5.8644679999999996</v>
      </c>
      <c r="S589">
        <v>6.0001819999999997</v>
      </c>
      <c r="T589">
        <v>6.1426030000000003</v>
      </c>
      <c r="U589">
        <v>6.1571769999999999</v>
      </c>
      <c r="V589">
        <v>5.901186</v>
      </c>
      <c r="W589">
        <v>5.2610939999999999</v>
      </c>
      <c r="X589">
        <v>4.6064040000000004</v>
      </c>
      <c r="Y589">
        <v>4.1933429999999996</v>
      </c>
      <c r="Z589">
        <v>3.770054</v>
      </c>
      <c r="AA589">
        <v>3.2933560000000002</v>
      </c>
      <c r="AB589">
        <v>2.8820939999999999</v>
      </c>
      <c r="AC589">
        <v>2.6283280000000002</v>
      </c>
      <c r="AD589">
        <v>-4.2789199999999999E-2</v>
      </c>
      <c r="AE589">
        <v>-1.19335E-2</v>
      </c>
      <c r="AF589">
        <v>-5.5034000000000003E-3</v>
      </c>
      <c r="AG589">
        <v>-4.1980000000000003E-3</v>
      </c>
      <c r="AH589">
        <v>-1.2997E-3</v>
      </c>
      <c r="AI589">
        <v>1.5837E-2</v>
      </c>
      <c r="AJ589">
        <v>6.2288000000000003E-2</v>
      </c>
      <c r="AK589">
        <v>0.15937270000000001</v>
      </c>
      <c r="AL589">
        <v>-0.1672748</v>
      </c>
      <c r="AM589">
        <v>-0.3251443</v>
      </c>
      <c r="AN589">
        <v>-0.43858649999999999</v>
      </c>
      <c r="AO589">
        <v>-0.63072740000000005</v>
      </c>
      <c r="AP589">
        <v>-0.65736539999999999</v>
      </c>
      <c r="AQ589">
        <v>-0.89148159999999999</v>
      </c>
      <c r="AR589">
        <v>-0.92727420000000005</v>
      </c>
      <c r="AS589">
        <v>-0.54521649999999999</v>
      </c>
      <c r="AT589">
        <v>-0.1859674</v>
      </c>
      <c r="AU589">
        <v>-9.7109699999999993E-2</v>
      </c>
      <c r="AV589">
        <v>-7.7835999999999999E-3</v>
      </c>
      <c r="AW589">
        <v>4.3019599999999998E-2</v>
      </c>
      <c r="AX589">
        <v>2.9638899999999999E-2</v>
      </c>
      <c r="AY589">
        <v>2.19239E-2</v>
      </c>
      <c r="AZ589">
        <v>3.4705000000000001E-3</v>
      </c>
      <c r="BA589">
        <v>-1.08956E-2</v>
      </c>
      <c r="BB589">
        <v>0.14268049999999999</v>
      </c>
      <c r="BC589">
        <v>0.1722072</v>
      </c>
      <c r="BD589">
        <v>0.1807521</v>
      </c>
      <c r="BE589">
        <v>0.18420990000000001</v>
      </c>
      <c r="BF589">
        <v>0.1864335</v>
      </c>
      <c r="BG589">
        <v>0.1933252</v>
      </c>
      <c r="BH589">
        <v>0.2185182</v>
      </c>
      <c r="BI589">
        <v>0.27789970000000003</v>
      </c>
      <c r="BJ589">
        <v>7.2691500000000006E-2</v>
      </c>
      <c r="BK589">
        <v>-3.7452399999999997E-2</v>
      </c>
      <c r="BL589">
        <v>-0.1022522</v>
      </c>
      <c r="BM589">
        <v>-0.23443610000000001</v>
      </c>
      <c r="BN589">
        <v>-0.23425399999999999</v>
      </c>
      <c r="BO589">
        <v>-0.40003470000000002</v>
      </c>
      <c r="BP589">
        <v>-0.44194919999999999</v>
      </c>
      <c r="BQ589">
        <v>-0.20211660000000001</v>
      </c>
      <c r="BR589">
        <v>1.8872400000000001E-2</v>
      </c>
      <c r="BS589">
        <v>4.44728E-2</v>
      </c>
      <c r="BT589">
        <v>0.11507149999999999</v>
      </c>
      <c r="BU589">
        <v>0.17114009999999999</v>
      </c>
      <c r="BV589">
        <v>0.1729473</v>
      </c>
      <c r="BW589">
        <v>0.17763860000000001</v>
      </c>
      <c r="BX589">
        <v>0.17369280000000001</v>
      </c>
      <c r="BY589">
        <v>0.1655761</v>
      </c>
      <c r="BZ589">
        <v>0.2711363</v>
      </c>
      <c r="CA589">
        <v>0.29974240000000002</v>
      </c>
      <c r="CB589">
        <v>0.30975209999999997</v>
      </c>
      <c r="CC589">
        <v>0.3147007</v>
      </c>
      <c r="CD589">
        <v>0.31645689999999999</v>
      </c>
      <c r="CE589">
        <v>0.3162529</v>
      </c>
      <c r="CF589">
        <v>0.32672269999999998</v>
      </c>
      <c r="CG589">
        <v>0.35999110000000001</v>
      </c>
      <c r="CH589">
        <v>0.2388914</v>
      </c>
      <c r="CI589">
        <v>0.1618021</v>
      </c>
      <c r="CJ589">
        <v>0.130692</v>
      </c>
      <c r="CK589">
        <v>4.0034100000000003E-2</v>
      </c>
      <c r="CL589">
        <v>5.8791700000000002E-2</v>
      </c>
      <c r="CM589">
        <v>-5.9659999999999998E-2</v>
      </c>
      <c r="CN589">
        <v>-0.1058147</v>
      </c>
      <c r="CO589">
        <v>3.5513299999999998E-2</v>
      </c>
      <c r="CP589">
        <v>0.16074379999999999</v>
      </c>
      <c r="CQ589">
        <v>0.1425324</v>
      </c>
      <c r="CR589">
        <v>0.20016059999999999</v>
      </c>
      <c r="CS589">
        <v>0.259876</v>
      </c>
      <c r="CT589">
        <v>0.27220220000000001</v>
      </c>
      <c r="CU589">
        <v>0.28548610000000002</v>
      </c>
      <c r="CV589">
        <v>0.29158830000000002</v>
      </c>
      <c r="CW589">
        <v>0.28779979999999999</v>
      </c>
      <c r="CX589">
        <v>0.399592</v>
      </c>
      <c r="CY589">
        <v>0.42727769999999998</v>
      </c>
      <c r="CZ589">
        <v>0.43875209999999998</v>
      </c>
      <c r="DA589">
        <v>0.44519150000000002</v>
      </c>
      <c r="DB589">
        <v>0.4464804</v>
      </c>
      <c r="DC589">
        <v>0.43918059999999998</v>
      </c>
      <c r="DD589">
        <v>0.43492730000000002</v>
      </c>
      <c r="DE589">
        <v>0.44208249999999999</v>
      </c>
      <c r="DF589">
        <v>0.40509129999999999</v>
      </c>
      <c r="DG589">
        <v>0.36105660000000001</v>
      </c>
      <c r="DH589">
        <v>0.36363610000000002</v>
      </c>
      <c r="DI589">
        <v>0.31450420000000001</v>
      </c>
      <c r="DJ589">
        <v>0.35183750000000003</v>
      </c>
      <c r="DK589">
        <v>0.28071469999999998</v>
      </c>
      <c r="DL589">
        <v>0.23031989999999999</v>
      </c>
      <c r="DM589">
        <v>0.27314319999999997</v>
      </c>
      <c r="DN589">
        <v>0.30261519999999997</v>
      </c>
      <c r="DO589">
        <v>0.240592</v>
      </c>
      <c r="DP589">
        <v>0.28524969999999999</v>
      </c>
      <c r="DQ589">
        <v>0.34861189999999997</v>
      </c>
      <c r="DR589">
        <v>0.37145719999999999</v>
      </c>
      <c r="DS589">
        <v>0.39333360000000001</v>
      </c>
      <c r="DT589">
        <v>0.40948380000000001</v>
      </c>
      <c r="DU589">
        <v>0.41002359999999999</v>
      </c>
      <c r="DV589">
        <v>0.58506170000000002</v>
      </c>
      <c r="DW589">
        <v>0.61141840000000003</v>
      </c>
      <c r="DX589">
        <v>0.62500770000000005</v>
      </c>
      <c r="DY589">
        <v>0.63359949999999998</v>
      </c>
      <c r="DZ589">
        <v>0.63421360000000004</v>
      </c>
      <c r="EA589">
        <v>0.61666869999999996</v>
      </c>
      <c r="EB589">
        <v>0.59115740000000006</v>
      </c>
      <c r="EC589">
        <v>0.56060940000000004</v>
      </c>
      <c r="ED589">
        <v>0.64505760000000001</v>
      </c>
      <c r="EE589">
        <v>0.6487484</v>
      </c>
      <c r="EF589">
        <v>0.69997050000000005</v>
      </c>
      <c r="EG589">
        <v>0.71079559999999997</v>
      </c>
      <c r="EH589">
        <v>0.77494890000000005</v>
      </c>
      <c r="EI589">
        <v>0.77216169999999995</v>
      </c>
      <c r="EJ589">
        <v>0.71564479999999997</v>
      </c>
      <c r="EK589">
        <v>0.61624299999999999</v>
      </c>
      <c r="EL589">
        <v>0.50745499999999999</v>
      </c>
      <c r="EM589">
        <v>0.38217449999999997</v>
      </c>
      <c r="EN589">
        <v>0.40810479999999999</v>
      </c>
      <c r="EO589">
        <v>0.4767324</v>
      </c>
      <c r="EP589">
        <v>0.51476560000000005</v>
      </c>
      <c r="EQ589">
        <v>0.54904830000000004</v>
      </c>
      <c r="ER589">
        <v>0.5797061</v>
      </c>
      <c r="ES589">
        <v>0.58649530000000005</v>
      </c>
      <c r="ET589">
        <v>68.165890000000005</v>
      </c>
      <c r="EU589">
        <v>66.906679999999994</v>
      </c>
      <c r="EV589">
        <v>66.111689999999996</v>
      </c>
      <c r="EW589">
        <v>65.393699999999995</v>
      </c>
      <c r="EX589">
        <v>64.630889999999994</v>
      </c>
      <c r="EY589">
        <v>64.258449999999996</v>
      </c>
      <c r="EZ589">
        <v>64.066730000000007</v>
      </c>
      <c r="FA589">
        <v>65.432209999999998</v>
      </c>
      <c r="FB589">
        <v>66.784840000000003</v>
      </c>
      <c r="FC589">
        <v>70.11909</v>
      </c>
      <c r="FD589">
        <v>73.740750000000006</v>
      </c>
      <c r="FE589">
        <v>76.378680000000003</v>
      </c>
      <c r="FF589">
        <v>79.093459999999993</v>
      </c>
      <c r="FG589">
        <v>80.990089999999995</v>
      </c>
      <c r="FH589">
        <v>82.452349999999996</v>
      </c>
      <c r="FI589">
        <v>83.391559999999998</v>
      </c>
      <c r="FJ589">
        <v>84.156099999999995</v>
      </c>
      <c r="FK589">
        <v>83.219009999999997</v>
      </c>
      <c r="FL589">
        <v>81.276660000000007</v>
      </c>
      <c r="FM589">
        <v>78.200509999999994</v>
      </c>
      <c r="FN589">
        <v>73.942920000000001</v>
      </c>
      <c r="FO589">
        <v>70.747510000000005</v>
      </c>
      <c r="FP589">
        <v>68.264560000000003</v>
      </c>
      <c r="FQ589">
        <v>67.2928</v>
      </c>
      <c r="FR589">
        <v>0.18315619999999999</v>
      </c>
      <c r="FS589">
        <v>0.21667500000000001</v>
      </c>
      <c r="FT589">
        <v>0.36993009999999998</v>
      </c>
    </row>
    <row r="590" spans="1:176" x14ac:dyDescent="0.2">
      <c r="A590" t="s">
        <v>1</v>
      </c>
      <c r="B590" t="s">
        <v>1</v>
      </c>
      <c r="C590" t="s">
        <v>210</v>
      </c>
      <c r="D590" t="s">
        <v>232</v>
      </c>
      <c r="E590">
        <v>1238</v>
      </c>
      <c r="F590">
        <v>2.3366099999999999</v>
      </c>
      <c r="G590">
        <v>2.3111199999999998</v>
      </c>
      <c r="H590">
        <v>2.276243</v>
      </c>
      <c r="I590">
        <v>2.2593969999999999</v>
      </c>
      <c r="J590">
        <v>2.2555990000000001</v>
      </c>
      <c r="K590">
        <v>2.3098990000000001</v>
      </c>
      <c r="L590">
        <v>2.6614119999999999</v>
      </c>
      <c r="M590">
        <v>3.207506</v>
      </c>
      <c r="N590">
        <v>4.1244500000000004</v>
      </c>
      <c r="O590">
        <v>4.7477879999999999</v>
      </c>
      <c r="P590">
        <v>5.2066929999999996</v>
      </c>
      <c r="Q590">
        <v>5.5178469999999997</v>
      </c>
      <c r="R590">
        <v>5.6607919999999998</v>
      </c>
      <c r="S590">
        <v>5.7121500000000003</v>
      </c>
      <c r="T590">
        <v>5.7640969999999996</v>
      </c>
      <c r="U590">
        <v>5.613969</v>
      </c>
      <c r="V590">
        <v>5.2251609999999999</v>
      </c>
      <c r="W590">
        <v>4.6674639999999998</v>
      </c>
      <c r="X590">
        <v>4.1775359999999999</v>
      </c>
      <c r="Y590">
        <v>3.846479</v>
      </c>
      <c r="Z590">
        <v>3.458628</v>
      </c>
      <c r="AA590">
        <v>3.1121759999999998</v>
      </c>
      <c r="AB590">
        <v>2.7400660000000001</v>
      </c>
      <c r="AC590">
        <v>2.4969420000000002</v>
      </c>
      <c r="AD590">
        <v>-2.7805699999999999E-2</v>
      </c>
      <c r="AE590">
        <v>-1.2979999999999999E-3</v>
      </c>
      <c r="AF590">
        <v>-2.1903000000000001E-3</v>
      </c>
      <c r="AG590">
        <v>-2.0041E-3</v>
      </c>
      <c r="AH590">
        <v>-5.7282000000000001E-3</v>
      </c>
      <c r="AI590">
        <v>-5.2008999999999996E-3</v>
      </c>
      <c r="AJ590">
        <v>7.44229E-2</v>
      </c>
      <c r="AK590">
        <v>5.8347799999999998E-2</v>
      </c>
      <c r="AL590">
        <v>-0.3234513</v>
      </c>
      <c r="AM590">
        <v>-0.4848285</v>
      </c>
      <c r="AN590">
        <v>-0.61056480000000002</v>
      </c>
      <c r="AO590">
        <v>-0.73872629999999995</v>
      </c>
      <c r="AP590">
        <v>-0.76121890000000003</v>
      </c>
      <c r="AQ590">
        <v>-0.97200580000000003</v>
      </c>
      <c r="AR590">
        <v>-0.99535859999999998</v>
      </c>
      <c r="AS590">
        <v>-0.57432870000000003</v>
      </c>
      <c r="AT590">
        <v>-0.23949409999999999</v>
      </c>
      <c r="AU590">
        <v>-0.10996</v>
      </c>
      <c r="AV590">
        <v>2.1943000000000002E-3</v>
      </c>
      <c r="AW590">
        <v>5.92571E-2</v>
      </c>
      <c r="AX590">
        <v>7.1363399999999994E-2</v>
      </c>
      <c r="AY590">
        <v>5.0885399999999997E-2</v>
      </c>
      <c r="AZ590">
        <v>7.6759999999999997E-3</v>
      </c>
      <c r="BA590">
        <v>-7.9083999999999995E-3</v>
      </c>
      <c r="BB590">
        <v>0.157664</v>
      </c>
      <c r="BC590">
        <v>0.1828427</v>
      </c>
      <c r="BD590">
        <v>0.18406529999999999</v>
      </c>
      <c r="BE590">
        <v>0.18640390000000001</v>
      </c>
      <c r="BF590">
        <v>0.182005</v>
      </c>
      <c r="BG590">
        <v>0.1722872</v>
      </c>
      <c r="BH590">
        <v>0.2306531</v>
      </c>
      <c r="BI590">
        <v>0.1768747</v>
      </c>
      <c r="BJ590">
        <v>-8.3485000000000004E-2</v>
      </c>
      <c r="BK590">
        <v>-0.1971367</v>
      </c>
      <c r="BL590">
        <v>-0.27423049999999999</v>
      </c>
      <c r="BM590">
        <v>-0.34243499999999999</v>
      </c>
      <c r="BN590">
        <v>-0.3381074</v>
      </c>
      <c r="BO590">
        <v>-0.48055880000000001</v>
      </c>
      <c r="BP590">
        <v>-0.51003370000000003</v>
      </c>
      <c r="BQ590">
        <v>-0.23122880000000001</v>
      </c>
      <c r="BR590">
        <v>-3.4654299999999999E-2</v>
      </c>
      <c r="BS590">
        <v>3.1622499999999998E-2</v>
      </c>
      <c r="BT590">
        <v>0.1250494</v>
      </c>
      <c r="BU590">
        <v>0.18737760000000001</v>
      </c>
      <c r="BV590">
        <v>0.2146718</v>
      </c>
      <c r="BW590">
        <v>0.20660010000000001</v>
      </c>
      <c r="BX590">
        <v>0.17789830000000001</v>
      </c>
      <c r="BY590">
        <v>0.1685633</v>
      </c>
      <c r="BZ590">
        <v>0.28611969999999998</v>
      </c>
      <c r="CA590">
        <v>0.31037799999999999</v>
      </c>
      <c r="CB590">
        <v>0.31306529999999999</v>
      </c>
      <c r="CC590">
        <v>0.31689469999999997</v>
      </c>
      <c r="CD590">
        <v>0.31202849999999999</v>
      </c>
      <c r="CE590">
        <v>0.29521500000000001</v>
      </c>
      <c r="CF590">
        <v>0.33885759999999998</v>
      </c>
      <c r="CG590">
        <v>0.25896609999999998</v>
      </c>
      <c r="CH590">
        <v>8.2714899999999994E-2</v>
      </c>
      <c r="CI590">
        <v>2.1178E-3</v>
      </c>
      <c r="CJ590">
        <v>-4.1286299999999998E-2</v>
      </c>
      <c r="CK590">
        <v>-6.7964800000000006E-2</v>
      </c>
      <c r="CL590">
        <v>-4.5061700000000003E-2</v>
      </c>
      <c r="CM590">
        <v>-0.14018410000000001</v>
      </c>
      <c r="CN590">
        <v>-0.1738992</v>
      </c>
      <c r="CO590">
        <v>6.4010999999999998E-3</v>
      </c>
      <c r="CP590">
        <v>0.1072171</v>
      </c>
      <c r="CQ590">
        <v>0.12968209999999999</v>
      </c>
      <c r="CR590">
        <v>0.2101384</v>
      </c>
      <c r="CS590">
        <v>0.27611340000000001</v>
      </c>
      <c r="CT590">
        <v>0.31392680000000001</v>
      </c>
      <c r="CU590">
        <v>0.31444759999999999</v>
      </c>
      <c r="CV590">
        <v>0.2957938</v>
      </c>
      <c r="CW590">
        <v>0.29078700000000002</v>
      </c>
      <c r="CX590">
        <v>0.41457549999999999</v>
      </c>
      <c r="CY590">
        <v>0.43791330000000001</v>
      </c>
      <c r="CZ590">
        <v>0.44206529999999999</v>
      </c>
      <c r="DA590">
        <v>0.44738549999999999</v>
      </c>
      <c r="DB590">
        <v>0.4420519</v>
      </c>
      <c r="DC590">
        <v>0.41814269999999998</v>
      </c>
      <c r="DD590">
        <v>0.44706210000000002</v>
      </c>
      <c r="DE590">
        <v>0.34105750000000001</v>
      </c>
      <c r="DF590">
        <v>0.24891489999999999</v>
      </c>
      <c r="DG590">
        <v>0.2013723</v>
      </c>
      <c r="DH590">
        <v>0.19165779999999999</v>
      </c>
      <c r="DI590">
        <v>0.20650540000000001</v>
      </c>
      <c r="DJ590">
        <v>0.24798400000000001</v>
      </c>
      <c r="DK590">
        <v>0.20019049999999999</v>
      </c>
      <c r="DL590">
        <v>0.1622354</v>
      </c>
      <c r="DM590">
        <v>0.244031</v>
      </c>
      <c r="DN590">
        <v>0.24908849999999999</v>
      </c>
      <c r="DO590">
        <v>0.22774169999999999</v>
      </c>
      <c r="DP590">
        <v>0.29522749999999998</v>
      </c>
      <c r="DQ590">
        <v>0.36484929999999999</v>
      </c>
      <c r="DR590">
        <v>0.41318169999999999</v>
      </c>
      <c r="DS590">
        <v>0.42229519999999998</v>
      </c>
      <c r="DT590">
        <v>0.41368929999999998</v>
      </c>
      <c r="DU590">
        <v>0.41301080000000001</v>
      </c>
      <c r="DV590">
        <v>0.60004519999999995</v>
      </c>
      <c r="DW590">
        <v>0.62205390000000005</v>
      </c>
      <c r="DX590">
        <v>0.62832089999999996</v>
      </c>
      <c r="DY590">
        <v>0.63579339999999995</v>
      </c>
      <c r="DZ590">
        <v>0.62978520000000004</v>
      </c>
      <c r="EA590">
        <v>0.59563080000000002</v>
      </c>
      <c r="EB590">
        <v>0.6032923</v>
      </c>
      <c r="EC590">
        <v>0.45958450000000001</v>
      </c>
      <c r="ED590">
        <v>0.48888120000000002</v>
      </c>
      <c r="EE590">
        <v>0.4890641</v>
      </c>
      <c r="EF590">
        <v>0.52799220000000002</v>
      </c>
      <c r="EG590">
        <v>0.60279669999999996</v>
      </c>
      <c r="EH590">
        <v>0.67109549999999996</v>
      </c>
      <c r="EI590">
        <v>0.69163750000000002</v>
      </c>
      <c r="EJ590">
        <v>0.64756029999999998</v>
      </c>
      <c r="EK590">
        <v>0.58713079999999995</v>
      </c>
      <c r="EL590">
        <v>0.45392830000000001</v>
      </c>
      <c r="EM590">
        <v>0.36932419999999999</v>
      </c>
      <c r="EN590">
        <v>0.41808260000000003</v>
      </c>
      <c r="EO590">
        <v>0.49296980000000001</v>
      </c>
      <c r="EP590">
        <v>0.55649009999999999</v>
      </c>
      <c r="EQ590">
        <v>0.57800980000000002</v>
      </c>
      <c r="ER590">
        <v>0.58391170000000003</v>
      </c>
      <c r="ES590">
        <v>0.58948250000000002</v>
      </c>
      <c r="ET590">
        <v>61.218400000000003</v>
      </c>
      <c r="EU590">
        <v>60.260590000000001</v>
      </c>
      <c r="EV590">
        <v>59.429139999999997</v>
      </c>
      <c r="EW590">
        <v>58.571280000000002</v>
      </c>
      <c r="EX590">
        <v>57.982390000000002</v>
      </c>
      <c r="EY590">
        <v>57.434040000000003</v>
      </c>
      <c r="EZ590">
        <v>57.949539999999999</v>
      </c>
      <c r="FA590">
        <v>60.240670000000001</v>
      </c>
      <c r="FB590">
        <v>62.719520000000003</v>
      </c>
      <c r="FC590">
        <v>65.688159999999996</v>
      </c>
      <c r="FD590">
        <v>68.801479999999998</v>
      </c>
      <c r="FE590">
        <v>71.60172</v>
      </c>
      <c r="FF590">
        <v>73.772739999999999</v>
      </c>
      <c r="FG590">
        <v>75.406289999999998</v>
      </c>
      <c r="FH590">
        <v>76.345830000000007</v>
      </c>
      <c r="FI590">
        <v>76.855289999999997</v>
      </c>
      <c r="FJ590">
        <v>76.893060000000006</v>
      </c>
      <c r="FK590">
        <v>75.991690000000006</v>
      </c>
      <c r="FL590">
        <v>74.391689999999997</v>
      </c>
      <c r="FM590">
        <v>71.460949999999997</v>
      </c>
      <c r="FN590">
        <v>67.550319999999999</v>
      </c>
      <c r="FO590">
        <v>64.780659999999997</v>
      </c>
      <c r="FP590">
        <v>63.459200000000003</v>
      </c>
      <c r="FQ590">
        <v>62.350200000000001</v>
      </c>
      <c r="FR590">
        <v>0.18315619999999999</v>
      </c>
      <c r="FS590">
        <v>0.21667500000000001</v>
      </c>
      <c r="FT590">
        <v>0.36993009999999998</v>
      </c>
    </row>
    <row r="591" spans="1:176" x14ac:dyDescent="0.2">
      <c r="A591" t="s">
        <v>1</v>
      </c>
      <c r="B591" t="s">
        <v>1</v>
      </c>
      <c r="C591" t="s">
        <v>210</v>
      </c>
      <c r="D591" t="s">
        <v>243</v>
      </c>
      <c r="E591">
        <v>1238</v>
      </c>
      <c r="F591">
        <v>2.2884310000000001</v>
      </c>
      <c r="G591">
        <v>2.3120219999999998</v>
      </c>
      <c r="H591">
        <v>2.3160080000000001</v>
      </c>
      <c r="I591">
        <v>2.2045170000000001</v>
      </c>
      <c r="J591">
        <v>2.209219</v>
      </c>
      <c r="K591">
        <v>2.3878469999999998</v>
      </c>
      <c r="L591">
        <v>2.9539070000000001</v>
      </c>
      <c r="M591">
        <v>3.9056630000000001</v>
      </c>
      <c r="N591">
        <v>5.5062610000000003</v>
      </c>
      <c r="O591">
        <v>6.6073649999999997</v>
      </c>
      <c r="P591">
        <v>7.4730369999999997</v>
      </c>
      <c r="Q591">
        <v>8.0770199999999992</v>
      </c>
      <c r="R591">
        <v>8.3335849999999994</v>
      </c>
      <c r="S591">
        <v>8.6407360000000004</v>
      </c>
      <c r="T591">
        <v>8.5270399999999995</v>
      </c>
      <c r="U591">
        <v>7.9030100000000001</v>
      </c>
      <c r="V591">
        <v>7.020365</v>
      </c>
      <c r="W591">
        <v>6.1214959999999996</v>
      </c>
      <c r="X591">
        <v>5.3183239999999996</v>
      </c>
      <c r="Y591">
        <v>4.6460670000000004</v>
      </c>
      <c r="Z591">
        <v>4.0712520000000003</v>
      </c>
      <c r="AA591">
        <v>3.5694080000000001</v>
      </c>
      <c r="AB591">
        <v>3.0174340000000002</v>
      </c>
      <c r="AC591">
        <v>2.6952639999999999</v>
      </c>
      <c r="AD591">
        <v>-0.14044960000000001</v>
      </c>
      <c r="AE591">
        <v>-0.1034047</v>
      </c>
      <c r="AF591">
        <v>-0.1006204</v>
      </c>
      <c r="AG591">
        <v>-0.1077201</v>
      </c>
      <c r="AH591">
        <v>-0.1031178</v>
      </c>
      <c r="AI591">
        <v>-8.2373600000000005E-2</v>
      </c>
      <c r="AJ591">
        <v>-2.0888299999999999E-2</v>
      </c>
      <c r="AK591">
        <v>0.1318917</v>
      </c>
      <c r="AL591">
        <v>-0.15332889999999999</v>
      </c>
      <c r="AM591">
        <v>-0.29259289999999999</v>
      </c>
      <c r="AN591">
        <v>-0.3852701</v>
      </c>
      <c r="AO591">
        <v>-0.58101150000000001</v>
      </c>
      <c r="AP591">
        <v>-0.60734440000000001</v>
      </c>
      <c r="AQ591">
        <v>-0.80871530000000003</v>
      </c>
      <c r="AR591">
        <v>-0.85508079999999997</v>
      </c>
      <c r="AS591">
        <v>-0.50733159999999999</v>
      </c>
      <c r="AT591">
        <v>-0.1997246</v>
      </c>
      <c r="AU591">
        <v>-0.1571263</v>
      </c>
      <c r="AV591">
        <v>-9.4079899999999994E-2</v>
      </c>
      <c r="AW591">
        <v>-6.8866399999999994E-2</v>
      </c>
      <c r="AX591">
        <v>-6.72233E-2</v>
      </c>
      <c r="AY591">
        <v>-8.1656199999999998E-2</v>
      </c>
      <c r="AZ591">
        <v>-0.1049046</v>
      </c>
      <c r="BA591">
        <v>-0.10796600000000001</v>
      </c>
      <c r="BB591">
        <v>4.50201E-2</v>
      </c>
      <c r="BC591">
        <v>8.0736000000000002E-2</v>
      </c>
      <c r="BD591">
        <v>8.5635100000000006E-2</v>
      </c>
      <c r="BE591">
        <v>8.0687900000000007E-2</v>
      </c>
      <c r="BF591">
        <v>8.4615399999999993E-2</v>
      </c>
      <c r="BG591">
        <v>9.5114500000000005E-2</v>
      </c>
      <c r="BH591">
        <v>0.13534189999999999</v>
      </c>
      <c r="BI591">
        <v>0.25041869999999999</v>
      </c>
      <c r="BJ591">
        <v>8.6637400000000003E-2</v>
      </c>
      <c r="BK591">
        <v>-4.9011000000000002E-3</v>
      </c>
      <c r="BL591">
        <v>-4.8935699999999999E-2</v>
      </c>
      <c r="BM591">
        <v>-0.1847201</v>
      </c>
      <c r="BN591">
        <v>-0.18423300000000001</v>
      </c>
      <c r="BO591">
        <v>-0.3172683</v>
      </c>
      <c r="BP591">
        <v>-0.36975599999999997</v>
      </c>
      <c r="BQ591">
        <v>-0.16423180000000001</v>
      </c>
      <c r="BR591">
        <v>5.1152000000000003E-3</v>
      </c>
      <c r="BS591">
        <v>-1.5543700000000001E-2</v>
      </c>
      <c r="BT591">
        <v>2.8775200000000001E-2</v>
      </c>
      <c r="BU591">
        <v>5.9254099999999997E-2</v>
      </c>
      <c r="BV591">
        <v>7.6085100000000003E-2</v>
      </c>
      <c r="BW591">
        <v>7.4058499999999999E-2</v>
      </c>
      <c r="BX591">
        <v>6.5317799999999995E-2</v>
      </c>
      <c r="BY591">
        <v>6.8505700000000003E-2</v>
      </c>
      <c r="BZ591">
        <v>0.17347580000000001</v>
      </c>
      <c r="CA591">
        <v>0.20827129999999999</v>
      </c>
      <c r="CB591">
        <v>0.2146351</v>
      </c>
      <c r="CC591">
        <v>0.21117859999999999</v>
      </c>
      <c r="CD591">
        <v>0.21463889999999999</v>
      </c>
      <c r="CE591">
        <v>0.21804219999999999</v>
      </c>
      <c r="CF591">
        <v>0.2435464</v>
      </c>
      <c r="CG591">
        <v>0.33251009999999998</v>
      </c>
      <c r="CH591">
        <v>0.25283729999999999</v>
      </c>
      <c r="CI591">
        <v>0.19435340000000001</v>
      </c>
      <c r="CJ591">
        <v>0.18400839999999999</v>
      </c>
      <c r="CK591">
        <v>8.9749999999999996E-2</v>
      </c>
      <c r="CL591">
        <v>0.1088128</v>
      </c>
      <c r="CM591">
        <v>2.3106399999999999E-2</v>
      </c>
      <c r="CN591">
        <v>-3.3621400000000003E-2</v>
      </c>
      <c r="CO591">
        <v>7.3398099999999994E-2</v>
      </c>
      <c r="CP591">
        <v>0.1469866</v>
      </c>
      <c r="CQ591">
        <v>8.2515900000000003E-2</v>
      </c>
      <c r="CR591">
        <v>0.1138643</v>
      </c>
      <c r="CS591">
        <v>0.14798990000000001</v>
      </c>
      <c r="CT591">
        <v>0.1753401</v>
      </c>
      <c r="CU591">
        <v>0.18190600000000001</v>
      </c>
      <c r="CV591">
        <v>0.18321319999999999</v>
      </c>
      <c r="CW591">
        <v>0.1907295</v>
      </c>
      <c r="CX591">
        <v>0.30193160000000002</v>
      </c>
      <c r="CY591">
        <v>0.33580650000000001</v>
      </c>
      <c r="CZ591">
        <v>0.34363510000000003</v>
      </c>
      <c r="DA591">
        <v>0.34166940000000001</v>
      </c>
      <c r="DB591">
        <v>0.34466229999999998</v>
      </c>
      <c r="DC591">
        <v>0.34096989999999999</v>
      </c>
      <c r="DD591">
        <v>0.35175099999999998</v>
      </c>
      <c r="DE591">
        <v>0.41460150000000001</v>
      </c>
      <c r="DF591">
        <v>0.4190372</v>
      </c>
      <c r="DG591">
        <v>0.39360790000000001</v>
      </c>
      <c r="DH591">
        <v>0.41695260000000001</v>
      </c>
      <c r="DI591">
        <v>0.36422019999999999</v>
      </c>
      <c r="DJ591">
        <v>0.40185850000000001</v>
      </c>
      <c r="DK591">
        <v>0.3634811</v>
      </c>
      <c r="DL591">
        <v>0.30251319999999998</v>
      </c>
      <c r="DM591">
        <v>0.31102800000000003</v>
      </c>
      <c r="DN591">
        <v>0.288858</v>
      </c>
      <c r="DO591">
        <v>0.1805755</v>
      </c>
      <c r="DP591">
        <v>0.1989534</v>
      </c>
      <c r="DQ591">
        <v>0.23672579999999999</v>
      </c>
      <c r="DR591">
        <v>0.27459499999999998</v>
      </c>
      <c r="DS591">
        <v>0.2897535</v>
      </c>
      <c r="DT591">
        <v>0.30110870000000001</v>
      </c>
      <c r="DU591">
        <v>0.31295319999999999</v>
      </c>
      <c r="DV591">
        <v>0.48740129999999998</v>
      </c>
      <c r="DW591">
        <v>0.51994720000000005</v>
      </c>
      <c r="DX591">
        <v>0.52989070000000005</v>
      </c>
      <c r="DY591">
        <v>0.53007740000000003</v>
      </c>
      <c r="DZ591">
        <v>0.53239550000000002</v>
      </c>
      <c r="EA591">
        <v>0.51845799999999997</v>
      </c>
      <c r="EB591">
        <v>0.50798109999999996</v>
      </c>
      <c r="EC591">
        <v>0.53312839999999995</v>
      </c>
      <c r="ED591">
        <v>0.65900349999999996</v>
      </c>
      <c r="EE591">
        <v>0.68129969999999995</v>
      </c>
      <c r="EF591">
        <v>0.75328700000000004</v>
      </c>
      <c r="EG591">
        <v>0.76051159999999995</v>
      </c>
      <c r="EH591">
        <v>0.82496990000000003</v>
      </c>
      <c r="EI591">
        <v>0.85492809999999997</v>
      </c>
      <c r="EJ591">
        <v>0.78783809999999999</v>
      </c>
      <c r="EK591">
        <v>0.65412789999999998</v>
      </c>
      <c r="EL591">
        <v>0.49369780000000002</v>
      </c>
      <c r="EM591">
        <v>0.322158</v>
      </c>
      <c r="EN591">
        <v>0.3218085</v>
      </c>
      <c r="EO591">
        <v>0.36484630000000001</v>
      </c>
      <c r="EP591">
        <v>0.41790339999999998</v>
      </c>
      <c r="EQ591">
        <v>0.44546819999999998</v>
      </c>
      <c r="ER591">
        <v>0.4713311</v>
      </c>
      <c r="ES591">
        <v>0.4894249</v>
      </c>
      <c r="ET591">
        <v>67.407030000000006</v>
      </c>
      <c r="EU591">
        <v>66.161349999999999</v>
      </c>
      <c r="EV591">
        <v>64.778059999999996</v>
      </c>
      <c r="EW591">
        <v>63.430210000000002</v>
      </c>
      <c r="EX591">
        <v>62.757849999999998</v>
      </c>
      <c r="EY591">
        <v>62.250790000000002</v>
      </c>
      <c r="EZ591">
        <v>63.148319999999998</v>
      </c>
      <c r="FA591">
        <v>65.901150000000001</v>
      </c>
      <c r="FB591">
        <v>69.788049999999998</v>
      </c>
      <c r="FC591">
        <v>73.642420000000001</v>
      </c>
      <c r="FD591">
        <v>77.849800000000002</v>
      </c>
      <c r="FE591">
        <v>81.398079999999993</v>
      </c>
      <c r="FF591">
        <v>83.705889999999997</v>
      </c>
      <c r="FG591">
        <v>84.881990000000002</v>
      </c>
      <c r="FH591">
        <v>86.443079999999995</v>
      </c>
      <c r="FI591">
        <v>86.383930000000007</v>
      </c>
      <c r="FJ591">
        <v>86.479460000000003</v>
      </c>
      <c r="FK591">
        <v>85.067480000000003</v>
      </c>
      <c r="FL591">
        <v>83.265079999999998</v>
      </c>
      <c r="FM591">
        <v>79.037409999999994</v>
      </c>
      <c r="FN591">
        <v>73.638490000000004</v>
      </c>
      <c r="FO591">
        <v>68.867450000000005</v>
      </c>
      <c r="FP591">
        <v>67.693489999999997</v>
      </c>
      <c r="FQ591">
        <v>66.407650000000004</v>
      </c>
      <c r="FR591">
        <v>0.18315619999999999</v>
      </c>
      <c r="FS591">
        <v>0.21667500000000001</v>
      </c>
      <c r="FT591">
        <v>0.36993009999999998</v>
      </c>
    </row>
    <row r="592" spans="1:176" x14ac:dyDescent="0.2">
      <c r="A592" t="s">
        <v>1</v>
      </c>
      <c r="B592" t="s">
        <v>1</v>
      </c>
      <c r="C592" t="s">
        <v>210</v>
      </c>
      <c r="D592" t="s">
        <v>233</v>
      </c>
      <c r="E592">
        <v>1238</v>
      </c>
      <c r="F592">
        <v>2.2820659999999999</v>
      </c>
      <c r="G592">
        <v>2.2697409999999998</v>
      </c>
      <c r="H592">
        <v>2.2766709999999999</v>
      </c>
      <c r="I592">
        <v>2.286257</v>
      </c>
      <c r="J592">
        <v>2.3690699999999998</v>
      </c>
      <c r="K592">
        <v>2.5934430000000002</v>
      </c>
      <c r="L592">
        <v>3.4273400000000001</v>
      </c>
      <c r="M592">
        <v>4.8550639999999996</v>
      </c>
      <c r="N592">
        <v>6.4657499999999999</v>
      </c>
      <c r="O592">
        <v>6.4454250000000002</v>
      </c>
      <c r="P592">
        <v>6.5200899999999997</v>
      </c>
      <c r="Q592">
        <v>6.4742059999999997</v>
      </c>
      <c r="R592">
        <v>6.3137650000000001</v>
      </c>
      <c r="S592">
        <v>6.4191260000000003</v>
      </c>
      <c r="T592">
        <v>6.3446470000000001</v>
      </c>
      <c r="U592">
        <v>5.7906129999999996</v>
      </c>
      <c r="V592">
        <v>5.0428319999999998</v>
      </c>
      <c r="W592">
        <v>4.4165429999999999</v>
      </c>
      <c r="X592">
        <v>3.9783119999999998</v>
      </c>
      <c r="Y592">
        <v>3.7141310000000001</v>
      </c>
      <c r="Z592">
        <v>3.3560129999999999</v>
      </c>
      <c r="AA592">
        <v>2.9091179999999999</v>
      </c>
      <c r="AB592">
        <v>2.5814029999999999</v>
      </c>
      <c r="AC592">
        <v>2.3767299999999998</v>
      </c>
      <c r="AD592">
        <v>0.1760612</v>
      </c>
      <c r="AE592">
        <v>0.19920769999999999</v>
      </c>
      <c r="AF592">
        <v>0.2126952</v>
      </c>
      <c r="AG592">
        <v>0.20673569999999999</v>
      </c>
      <c r="AH592">
        <v>0.2376984</v>
      </c>
      <c r="AI592">
        <v>0.17406669999999999</v>
      </c>
      <c r="AJ592">
        <v>0.20401279999999999</v>
      </c>
      <c r="AK592">
        <v>0.215423</v>
      </c>
      <c r="AL592">
        <v>7.6187699999999997E-2</v>
      </c>
      <c r="AM592">
        <v>-6.3002299999999997E-2</v>
      </c>
      <c r="AN592">
        <v>7.8437999999999997E-3</v>
      </c>
      <c r="AO592">
        <v>7.4752100000000002E-2</v>
      </c>
      <c r="AP592">
        <v>8.7305800000000003E-2</v>
      </c>
      <c r="AQ592">
        <v>0.1051023</v>
      </c>
      <c r="AR592">
        <v>0.1302932</v>
      </c>
      <c r="AS592">
        <v>0.23314799999999999</v>
      </c>
      <c r="AT592">
        <v>0.1993982</v>
      </c>
      <c r="AU592">
        <v>0.131633</v>
      </c>
      <c r="AV592">
        <v>0.16476450000000001</v>
      </c>
      <c r="AW592">
        <v>0.14740829999999999</v>
      </c>
      <c r="AX592">
        <v>0.1532047</v>
      </c>
      <c r="AY592">
        <v>0.15271589999999999</v>
      </c>
      <c r="AZ592">
        <v>0.16278719999999999</v>
      </c>
      <c r="BA592">
        <v>0.18148739999999999</v>
      </c>
      <c r="BB592">
        <v>0.20774570000000001</v>
      </c>
      <c r="BC592">
        <v>0.23007920000000001</v>
      </c>
      <c r="BD592">
        <v>0.24528820000000001</v>
      </c>
      <c r="BE592">
        <v>0.2381692</v>
      </c>
      <c r="BF592">
        <v>0.26982410000000001</v>
      </c>
      <c r="BG592">
        <v>0.2102214</v>
      </c>
      <c r="BH592">
        <v>0.26622449999999998</v>
      </c>
      <c r="BI592">
        <v>0.34155099999999999</v>
      </c>
      <c r="BJ592">
        <v>0.2656269</v>
      </c>
      <c r="BK592">
        <v>0.1034501</v>
      </c>
      <c r="BL592">
        <v>0.16311120000000001</v>
      </c>
      <c r="BM592">
        <v>0.2243792</v>
      </c>
      <c r="BN592">
        <v>0.23116429999999999</v>
      </c>
      <c r="BO592">
        <v>0.25187389999999998</v>
      </c>
      <c r="BP592">
        <v>0.26932139999999999</v>
      </c>
      <c r="BQ592">
        <v>0.34160089999999999</v>
      </c>
      <c r="BR592">
        <v>0.27422570000000002</v>
      </c>
      <c r="BS592">
        <v>0.18726760000000001</v>
      </c>
      <c r="BT592">
        <v>0.2099702</v>
      </c>
      <c r="BU592">
        <v>0.18945999999999999</v>
      </c>
      <c r="BV592">
        <v>0.18911310000000001</v>
      </c>
      <c r="BW592">
        <v>0.185587</v>
      </c>
      <c r="BX592">
        <v>0.195272</v>
      </c>
      <c r="BY592">
        <v>0.212537</v>
      </c>
      <c r="BZ592">
        <v>0.22969029999999999</v>
      </c>
      <c r="CA592">
        <v>0.25146069999999998</v>
      </c>
      <c r="CB592">
        <v>0.26786199999999999</v>
      </c>
      <c r="CC592">
        <v>0.25994</v>
      </c>
      <c r="CD592">
        <v>0.29207420000000001</v>
      </c>
      <c r="CE592">
        <v>0.2352619</v>
      </c>
      <c r="CF592">
        <v>0.30931209999999998</v>
      </c>
      <c r="CG592">
        <v>0.42890679999999998</v>
      </c>
      <c r="CH592">
        <v>0.39683190000000002</v>
      </c>
      <c r="CI592">
        <v>0.2187345</v>
      </c>
      <c r="CJ592">
        <v>0.27064890000000003</v>
      </c>
      <c r="CK592">
        <v>0.32801059999999999</v>
      </c>
      <c r="CL592">
        <v>0.33080029999999999</v>
      </c>
      <c r="CM592">
        <v>0.3535276</v>
      </c>
      <c r="CN592">
        <v>0.36561179999999999</v>
      </c>
      <c r="CO592">
        <v>0.4167151</v>
      </c>
      <c r="CP592">
        <v>0.32605109999999998</v>
      </c>
      <c r="CQ592">
        <v>0.2257999</v>
      </c>
      <c r="CR592">
        <v>0.24127960000000001</v>
      </c>
      <c r="CS592">
        <v>0.2185849</v>
      </c>
      <c r="CT592">
        <v>0.21398310000000001</v>
      </c>
      <c r="CU592">
        <v>0.20835339999999999</v>
      </c>
      <c r="CV592">
        <v>0.21777079999999999</v>
      </c>
      <c r="CW592">
        <v>0.2340419</v>
      </c>
      <c r="CX592">
        <v>0.25163489999999999</v>
      </c>
      <c r="CY592">
        <v>0.27284219999999998</v>
      </c>
      <c r="CZ592">
        <v>0.29043580000000002</v>
      </c>
      <c r="DA592">
        <v>0.28171079999999998</v>
      </c>
      <c r="DB592">
        <v>0.3143244</v>
      </c>
      <c r="DC592">
        <v>0.26030249999999999</v>
      </c>
      <c r="DD592">
        <v>0.35239969999999998</v>
      </c>
      <c r="DE592">
        <v>0.51626269999999996</v>
      </c>
      <c r="DF592">
        <v>0.52803690000000003</v>
      </c>
      <c r="DG592">
        <v>0.33401890000000001</v>
      </c>
      <c r="DH592">
        <v>0.37818659999999998</v>
      </c>
      <c r="DI592">
        <v>0.43164190000000002</v>
      </c>
      <c r="DJ592">
        <v>0.43043619999999999</v>
      </c>
      <c r="DK592">
        <v>0.45518120000000001</v>
      </c>
      <c r="DL592">
        <v>0.46190229999999999</v>
      </c>
      <c r="DM592">
        <v>0.49182920000000002</v>
      </c>
      <c r="DN592">
        <v>0.3778764</v>
      </c>
      <c r="DO592">
        <v>0.26433220000000002</v>
      </c>
      <c r="DP592">
        <v>0.27258900000000003</v>
      </c>
      <c r="DQ592">
        <v>0.2477097</v>
      </c>
      <c r="DR592">
        <v>0.23885319999999999</v>
      </c>
      <c r="DS592">
        <v>0.23111970000000001</v>
      </c>
      <c r="DT592">
        <v>0.2402697</v>
      </c>
      <c r="DU592">
        <v>0.25554680000000002</v>
      </c>
      <c r="DV592">
        <v>0.2833195</v>
      </c>
      <c r="DW592">
        <v>0.30371359999999997</v>
      </c>
      <c r="DX592">
        <v>0.3230288</v>
      </c>
      <c r="DY592">
        <v>0.31314439999999999</v>
      </c>
      <c r="DZ592">
        <v>0.34645009999999998</v>
      </c>
      <c r="EA592">
        <v>0.29645709999999997</v>
      </c>
      <c r="EB592">
        <v>0.41461140000000002</v>
      </c>
      <c r="EC592">
        <v>0.64239049999999998</v>
      </c>
      <c r="ED592">
        <v>0.71747609999999995</v>
      </c>
      <c r="EE592">
        <v>0.50047129999999995</v>
      </c>
      <c r="EF592">
        <v>0.53345390000000004</v>
      </c>
      <c r="EG592">
        <v>0.58126900000000004</v>
      </c>
      <c r="EH592">
        <v>0.57429470000000005</v>
      </c>
      <c r="EI592">
        <v>0.60195290000000001</v>
      </c>
      <c r="EJ592">
        <v>0.60093050000000003</v>
      </c>
      <c r="EK592">
        <v>0.60028210000000004</v>
      </c>
      <c r="EL592">
        <v>0.452704</v>
      </c>
      <c r="EM592">
        <v>0.3199668</v>
      </c>
      <c r="EN592">
        <v>0.31779469999999999</v>
      </c>
      <c r="EO592">
        <v>0.2897614</v>
      </c>
      <c r="EP592">
        <v>0.27476159999999999</v>
      </c>
      <c r="EQ592">
        <v>0.26399080000000003</v>
      </c>
      <c r="ER592">
        <v>0.27275440000000001</v>
      </c>
      <c r="ES592">
        <v>0.28659639999999997</v>
      </c>
      <c r="ET592">
        <v>53.8215</v>
      </c>
      <c r="EU592">
        <v>53.033949999999997</v>
      </c>
      <c r="EV592">
        <v>52.35575</v>
      </c>
      <c r="EW592">
        <v>51.805770000000003</v>
      </c>
      <c r="EX592">
        <v>51.36289</v>
      </c>
      <c r="EY592">
        <v>50.961460000000002</v>
      </c>
      <c r="EZ592">
        <v>50.530450000000002</v>
      </c>
      <c r="FA592">
        <v>50.726799999999997</v>
      </c>
      <c r="FB592">
        <v>52.961500000000001</v>
      </c>
      <c r="FC592">
        <v>56.345010000000002</v>
      </c>
      <c r="FD592">
        <v>59.111199999999997</v>
      </c>
      <c r="FE592">
        <v>61.214550000000003</v>
      </c>
      <c r="FF592">
        <v>62.887569999999997</v>
      </c>
      <c r="FG592">
        <v>64.451189999999997</v>
      </c>
      <c r="FH592">
        <v>65.472539999999995</v>
      </c>
      <c r="FI592">
        <v>66.246960000000001</v>
      </c>
      <c r="FJ592">
        <v>65.903459999999995</v>
      </c>
      <c r="FK592">
        <v>64.64819</v>
      </c>
      <c r="FL592">
        <v>62.627420000000001</v>
      </c>
      <c r="FM592">
        <v>60.239780000000003</v>
      </c>
      <c r="FN592">
        <v>58.389049999999997</v>
      </c>
      <c r="FO592">
        <v>56.922249999999998</v>
      </c>
      <c r="FP592">
        <v>55.664879999999997</v>
      </c>
      <c r="FQ592">
        <v>54.56071</v>
      </c>
      <c r="FR592">
        <v>9.1135900000000006E-2</v>
      </c>
      <c r="FS592">
        <v>0.13331770000000001</v>
      </c>
      <c r="FT592">
        <v>0</v>
      </c>
    </row>
    <row r="593" spans="1:176" x14ac:dyDescent="0.2">
      <c r="A593" t="s">
        <v>1</v>
      </c>
      <c r="B593" t="s">
        <v>1</v>
      </c>
      <c r="C593" t="s">
        <v>210</v>
      </c>
      <c r="D593" t="s">
        <v>244</v>
      </c>
      <c r="E593">
        <v>1238</v>
      </c>
      <c r="F593">
        <v>2.2133319999999999</v>
      </c>
      <c r="G593">
        <v>2.1928830000000001</v>
      </c>
      <c r="H593">
        <v>2.2506059999999999</v>
      </c>
      <c r="I593">
        <v>2.3374540000000001</v>
      </c>
      <c r="J593">
        <v>2.3745889999999998</v>
      </c>
      <c r="K593">
        <v>2.6360800000000002</v>
      </c>
      <c r="L593">
        <v>3.4462899999999999</v>
      </c>
      <c r="M593">
        <v>4.9142320000000002</v>
      </c>
      <c r="N593">
        <v>6.3743400000000001</v>
      </c>
      <c r="O593">
        <v>6.1524380000000001</v>
      </c>
      <c r="P593">
        <v>6.2284769999999998</v>
      </c>
      <c r="Q593">
        <v>5.993798</v>
      </c>
      <c r="R593">
        <v>5.8728389999999999</v>
      </c>
      <c r="S593">
        <v>5.7257059999999997</v>
      </c>
      <c r="T593">
        <v>5.6443250000000003</v>
      </c>
      <c r="U593">
        <v>5.230321</v>
      </c>
      <c r="V593">
        <v>4.6399980000000003</v>
      </c>
      <c r="W593">
        <v>4.0579010000000002</v>
      </c>
      <c r="X593">
        <v>3.682849</v>
      </c>
      <c r="Y593">
        <v>3.6705100000000002</v>
      </c>
      <c r="Z593">
        <v>3.39934</v>
      </c>
      <c r="AA593">
        <v>2.8884270000000001</v>
      </c>
      <c r="AB593">
        <v>2.588524</v>
      </c>
      <c r="AC593">
        <v>2.3868680000000002</v>
      </c>
      <c r="AD593">
        <v>0.1296736</v>
      </c>
      <c r="AE593">
        <v>0.1533428</v>
      </c>
      <c r="AF593">
        <v>0.1632951</v>
      </c>
      <c r="AG593">
        <v>0.17366119999999999</v>
      </c>
      <c r="AH593">
        <v>0.2196708</v>
      </c>
      <c r="AI593">
        <v>0.16260440000000001</v>
      </c>
      <c r="AJ593">
        <v>9.3106300000000003E-2</v>
      </c>
      <c r="AK593">
        <v>9.7910300000000006E-2</v>
      </c>
      <c r="AL593">
        <v>-7.5605999999999998E-3</v>
      </c>
      <c r="AM593">
        <v>-0.12734909999999999</v>
      </c>
      <c r="AN593">
        <v>-1.36989E-2</v>
      </c>
      <c r="AO593">
        <v>2.2526500000000001E-2</v>
      </c>
      <c r="AP593">
        <v>-2.1340499999999998E-2</v>
      </c>
      <c r="AQ593">
        <v>3.43218E-2</v>
      </c>
      <c r="AR593">
        <v>2.10913E-2</v>
      </c>
      <c r="AS593">
        <v>0.12663170000000001</v>
      </c>
      <c r="AT593">
        <v>0.1374667</v>
      </c>
      <c r="AU593">
        <v>9.1336399999999998E-2</v>
      </c>
      <c r="AV593">
        <v>0.13235089999999999</v>
      </c>
      <c r="AW593">
        <v>9.8686099999999999E-2</v>
      </c>
      <c r="AX593">
        <v>6.5360699999999994E-2</v>
      </c>
      <c r="AY593">
        <v>1.6750000000000001E-4</v>
      </c>
      <c r="AZ593">
        <v>6.1802000000000003E-2</v>
      </c>
      <c r="BA593">
        <v>9.0755600000000006E-2</v>
      </c>
      <c r="BB593">
        <v>0.16135820000000001</v>
      </c>
      <c r="BC593">
        <v>0.1842143</v>
      </c>
      <c r="BD593">
        <v>0.19588810000000001</v>
      </c>
      <c r="BE593">
        <v>0.20509479999999999</v>
      </c>
      <c r="BF593">
        <v>0.25179649999999998</v>
      </c>
      <c r="BG593">
        <v>0.19875899999999999</v>
      </c>
      <c r="BH593">
        <v>0.15531800000000001</v>
      </c>
      <c r="BI593">
        <v>0.2240383</v>
      </c>
      <c r="BJ593">
        <v>0.1818785</v>
      </c>
      <c r="BK593">
        <v>3.9103300000000001E-2</v>
      </c>
      <c r="BL593">
        <v>0.14156850000000001</v>
      </c>
      <c r="BM593">
        <v>0.17215369999999999</v>
      </c>
      <c r="BN593">
        <v>0.122518</v>
      </c>
      <c r="BO593">
        <v>0.18109339999999999</v>
      </c>
      <c r="BP593">
        <v>0.1601195</v>
      </c>
      <c r="BQ593">
        <v>0.2350846</v>
      </c>
      <c r="BR593">
        <v>0.21229429999999999</v>
      </c>
      <c r="BS593">
        <v>0.14697089999999999</v>
      </c>
      <c r="BT593">
        <v>0.17755670000000001</v>
      </c>
      <c r="BU593">
        <v>0.1407378</v>
      </c>
      <c r="BV593">
        <v>0.1012691</v>
      </c>
      <c r="BW593">
        <v>3.3038499999999998E-2</v>
      </c>
      <c r="BX593">
        <v>9.4286700000000001E-2</v>
      </c>
      <c r="BY593">
        <v>0.1218052</v>
      </c>
      <c r="BZ593">
        <v>0.18330279999999999</v>
      </c>
      <c r="CA593">
        <v>0.2055958</v>
      </c>
      <c r="CB593">
        <v>0.21846189999999999</v>
      </c>
      <c r="CC593">
        <v>0.2268656</v>
      </c>
      <c r="CD593">
        <v>0.27404669999999998</v>
      </c>
      <c r="CE593">
        <v>0.22379959999999999</v>
      </c>
      <c r="CF593">
        <v>0.19840559999999999</v>
      </c>
      <c r="CG593">
        <v>0.31139410000000001</v>
      </c>
      <c r="CH593">
        <v>0.31308350000000001</v>
      </c>
      <c r="CI593">
        <v>0.15438769999999999</v>
      </c>
      <c r="CJ593">
        <v>0.2491062</v>
      </c>
      <c r="CK593">
        <v>0.275785</v>
      </c>
      <c r="CL593">
        <v>0.22215399999999999</v>
      </c>
      <c r="CM593">
        <v>0.28274709999999997</v>
      </c>
      <c r="CN593">
        <v>0.25641000000000003</v>
      </c>
      <c r="CO593">
        <v>0.31019869999999999</v>
      </c>
      <c r="CP593">
        <v>0.26411970000000001</v>
      </c>
      <c r="CQ593">
        <v>0.18550320000000001</v>
      </c>
      <c r="CR593">
        <v>0.208866</v>
      </c>
      <c r="CS593">
        <v>0.16986270000000001</v>
      </c>
      <c r="CT593">
        <v>0.1261391</v>
      </c>
      <c r="CU593">
        <v>5.5804899999999998E-2</v>
      </c>
      <c r="CV593">
        <v>0.1167856</v>
      </c>
      <c r="CW593">
        <v>0.1433101</v>
      </c>
      <c r="CX593">
        <v>0.2052474</v>
      </c>
      <c r="CY593">
        <v>0.22697729999999999</v>
      </c>
      <c r="CZ593">
        <v>0.24103569999999999</v>
      </c>
      <c r="DA593">
        <v>0.24863640000000001</v>
      </c>
      <c r="DB593">
        <v>0.29629689999999997</v>
      </c>
      <c r="DC593">
        <v>0.24884020000000001</v>
      </c>
      <c r="DD593">
        <v>0.24149329999999999</v>
      </c>
      <c r="DE593">
        <v>0.39874989999999999</v>
      </c>
      <c r="DF593">
        <v>0.44428849999999998</v>
      </c>
      <c r="DG593">
        <v>0.26967210000000003</v>
      </c>
      <c r="DH593">
        <v>0.35664390000000001</v>
      </c>
      <c r="DI593">
        <v>0.37941629999999998</v>
      </c>
      <c r="DJ593">
        <v>0.32178990000000002</v>
      </c>
      <c r="DK593">
        <v>0.38440069999999998</v>
      </c>
      <c r="DL593">
        <v>0.35270040000000003</v>
      </c>
      <c r="DM593">
        <v>0.38531290000000001</v>
      </c>
      <c r="DN593">
        <v>0.31594499999999998</v>
      </c>
      <c r="DO593">
        <v>0.2240356</v>
      </c>
      <c r="DP593">
        <v>0.24017540000000001</v>
      </c>
      <c r="DQ593">
        <v>0.19898759999999999</v>
      </c>
      <c r="DR593">
        <v>0.15100910000000001</v>
      </c>
      <c r="DS593">
        <v>7.8571299999999997E-2</v>
      </c>
      <c r="DT593">
        <v>0.1392844</v>
      </c>
      <c r="DU593">
        <v>0.16481499999999999</v>
      </c>
      <c r="DV593">
        <v>0.2369319</v>
      </c>
      <c r="DW593">
        <v>0.25784879999999999</v>
      </c>
      <c r="DX593">
        <v>0.2736287</v>
      </c>
      <c r="DY593">
        <v>0.28006989999999998</v>
      </c>
      <c r="DZ593">
        <v>0.32842250000000001</v>
      </c>
      <c r="EA593">
        <v>0.28499479999999999</v>
      </c>
      <c r="EB593">
        <v>0.3037049</v>
      </c>
      <c r="EC593">
        <v>0.52487779999999995</v>
      </c>
      <c r="ED593">
        <v>0.6337277</v>
      </c>
      <c r="EE593">
        <v>0.43612450000000003</v>
      </c>
      <c r="EF593">
        <v>0.51191120000000001</v>
      </c>
      <c r="EG593">
        <v>0.5290435</v>
      </c>
      <c r="EH593">
        <v>0.46564840000000002</v>
      </c>
      <c r="EI593">
        <v>0.53117239999999999</v>
      </c>
      <c r="EJ593">
        <v>0.49172860000000002</v>
      </c>
      <c r="EK593">
        <v>0.49376579999999998</v>
      </c>
      <c r="EL593">
        <v>0.39077260000000003</v>
      </c>
      <c r="EM593">
        <v>0.27967009999999998</v>
      </c>
      <c r="EN593">
        <v>0.2853811</v>
      </c>
      <c r="EO593">
        <v>0.24103920000000001</v>
      </c>
      <c r="EP593">
        <v>0.18691749999999999</v>
      </c>
      <c r="EQ593">
        <v>0.11144229999999999</v>
      </c>
      <c r="ER593">
        <v>0.17176920000000001</v>
      </c>
      <c r="ES593">
        <v>0.1958646</v>
      </c>
      <c r="ET593">
        <v>48.930010000000003</v>
      </c>
      <c r="EU593">
        <v>48.362549999999999</v>
      </c>
      <c r="EV593">
        <v>47.953020000000002</v>
      </c>
      <c r="EW593">
        <v>48.024270000000001</v>
      </c>
      <c r="EX593">
        <v>47.776150000000001</v>
      </c>
      <c r="EY593">
        <v>47.79645</v>
      </c>
      <c r="EZ593">
        <v>47.664839999999998</v>
      </c>
      <c r="FA593">
        <v>48.433149999999998</v>
      </c>
      <c r="FB593">
        <v>50.539720000000003</v>
      </c>
      <c r="FC593">
        <v>52.790950000000002</v>
      </c>
      <c r="FD593">
        <v>54.553130000000003</v>
      </c>
      <c r="FE593">
        <v>55.422939999999997</v>
      </c>
      <c r="FF593">
        <v>55.554859999999998</v>
      </c>
      <c r="FG593">
        <v>53.905760000000001</v>
      </c>
      <c r="FH593">
        <v>52.5458</v>
      </c>
      <c r="FI593">
        <v>50.735639999999997</v>
      </c>
      <c r="FJ593">
        <v>50.531469999999999</v>
      </c>
      <c r="FK593">
        <v>50.578989999999997</v>
      </c>
      <c r="FL593">
        <v>50.369219999999999</v>
      </c>
      <c r="FM593">
        <v>48.919049999999999</v>
      </c>
      <c r="FN593">
        <v>47.578429999999997</v>
      </c>
      <c r="FO593">
        <v>46.971359999999997</v>
      </c>
      <c r="FP593">
        <v>46.559229999999999</v>
      </c>
      <c r="FQ593">
        <v>46.611159999999998</v>
      </c>
      <c r="FR593">
        <v>9.1135900000000006E-2</v>
      </c>
      <c r="FS593">
        <v>0.13331770000000001</v>
      </c>
      <c r="FT593">
        <v>0</v>
      </c>
    </row>
    <row r="594" spans="1:176" x14ac:dyDescent="0.2">
      <c r="A594" t="s">
        <v>1</v>
      </c>
      <c r="B594" t="s">
        <v>1</v>
      </c>
      <c r="C594" t="s">
        <v>210</v>
      </c>
      <c r="D594" t="s">
        <v>234</v>
      </c>
      <c r="E594">
        <v>1238</v>
      </c>
      <c r="F594">
        <v>2.3814380000000002</v>
      </c>
      <c r="G594">
        <v>2.37277</v>
      </c>
      <c r="H594">
        <v>2.3423829999999999</v>
      </c>
      <c r="I594">
        <v>2.312786</v>
      </c>
      <c r="J594">
        <v>2.3207110000000002</v>
      </c>
      <c r="K594">
        <v>2.4262160000000002</v>
      </c>
      <c r="L594">
        <v>2.8705539999999998</v>
      </c>
      <c r="M594">
        <v>3.9042780000000001</v>
      </c>
      <c r="N594">
        <v>5.6254720000000002</v>
      </c>
      <c r="O594">
        <v>6.4648810000000001</v>
      </c>
      <c r="P594">
        <v>7.0960979999999996</v>
      </c>
      <c r="Q594">
        <v>7.6090229999999996</v>
      </c>
      <c r="R594">
        <v>7.8222769999999997</v>
      </c>
      <c r="S594">
        <v>8.2108080000000001</v>
      </c>
      <c r="T594">
        <v>8.2101830000000007</v>
      </c>
      <c r="U594">
        <v>7.2469590000000004</v>
      </c>
      <c r="V594">
        <v>6.285609</v>
      </c>
      <c r="W594">
        <v>5.433967</v>
      </c>
      <c r="X594">
        <v>4.7348400000000002</v>
      </c>
      <c r="Y594">
        <v>4.2171919999999998</v>
      </c>
      <c r="Z594">
        <v>3.7418369999999999</v>
      </c>
      <c r="AA594">
        <v>3.2724199999999999</v>
      </c>
      <c r="AB594">
        <v>2.8296839999999999</v>
      </c>
      <c r="AC594">
        <v>2.53626</v>
      </c>
      <c r="AD594">
        <v>-5.9060399999999999E-2</v>
      </c>
      <c r="AE594">
        <v>-3.0914799999999999E-2</v>
      </c>
      <c r="AF594">
        <v>-3.45805E-2</v>
      </c>
      <c r="AG594">
        <v>-3.7003899999999999E-2</v>
      </c>
      <c r="AH594">
        <v>-4.56166E-2</v>
      </c>
      <c r="AI594">
        <v>-4.7588499999999999E-2</v>
      </c>
      <c r="AJ594">
        <v>3.16455E-2</v>
      </c>
      <c r="AK594">
        <v>1.3314400000000001E-2</v>
      </c>
      <c r="AL594">
        <v>-0.37338300000000002</v>
      </c>
      <c r="AM594">
        <v>-0.53288239999999998</v>
      </c>
      <c r="AN594">
        <v>-0.6565976</v>
      </c>
      <c r="AO594">
        <v>-0.76221190000000005</v>
      </c>
      <c r="AP594">
        <v>-0.78238980000000002</v>
      </c>
      <c r="AQ594">
        <v>-0.97203329999999999</v>
      </c>
      <c r="AR594">
        <v>-0.99181180000000002</v>
      </c>
      <c r="AS594">
        <v>-0.57007129999999995</v>
      </c>
      <c r="AT594">
        <v>-0.26080720000000002</v>
      </c>
      <c r="AU594">
        <v>-0.13490830000000001</v>
      </c>
      <c r="AV594">
        <v>-3.0105E-2</v>
      </c>
      <c r="AW594">
        <v>1.9196700000000001E-2</v>
      </c>
      <c r="AX594">
        <v>4.2067100000000003E-2</v>
      </c>
      <c r="AY594">
        <v>1.6618399999999998E-2</v>
      </c>
      <c r="AZ594">
        <v>-3.2124800000000002E-2</v>
      </c>
      <c r="BA594">
        <v>-4.33751E-2</v>
      </c>
      <c r="BB594">
        <v>0.1264093</v>
      </c>
      <c r="BC594">
        <v>0.1532259</v>
      </c>
      <c r="BD594">
        <v>0.15167510000000001</v>
      </c>
      <c r="BE594">
        <v>0.15140400000000001</v>
      </c>
      <c r="BF594">
        <v>0.14211660000000001</v>
      </c>
      <c r="BG594">
        <v>0.1298996</v>
      </c>
      <c r="BH594">
        <v>0.18787570000000001</v>
      </c>
      <c r="BI594">
        <v>0.13184129999999999</v>
      </c>
      <c r="BJ594">
        <v>-0.1334167</v>
      </c>
      <c r="BK594">
        <v>-0.24519060000000001</v>
      </c>
      <c r="BL594">
        <v>-0.32026320000000003</v>
      </c>
      <c r="BM594">
        <v>-0.36592049999999998</v>
      </c>
      <c r="BN594">
        <v>-0.35927829999999999</v>
      </c>
      <c r="BO594">
        <v>-0.48058630000000002</v>
      </c>
      <c r="BP594">
        <v>-0.50648700000000002</v>
      </c>
      <c r="BQ594">
        <v>-0.22697149999999999</v>
      </c>
      <c r="BR594">
        <v>-5.59674E-2</v>
      </c>
      <c r="BS594">
        <v>6.6741999999999999E-3</v>
      </c>
      <c r="BT594">
        <v>9.2750100000000002E-2</v>
      </c>
      <c r="BU594">
        <v>0.14731720000000001</v>
      </c>
      <c r="BV594">
        <v>0.1853755</v>
      </c>
      <c r="BW594">
        <v>0.17233309999999999</v>
      </c>
      <c r="BX594">
        <v>0.13809759999999999</v>
      </c>
      <c r="BY594">
        <v>0.13309660000000001</v>
      </c>
      <c r="BZ594">
        <v>0.25486510000000001</v>
      </c>
      <c r="CA594">
        <v>0.28076119999999999</v>
      </c>
      <c r="CB594">
        <v>0.28067510000000001</v>
      </c>
      <c r="CC594">
        <v>0.2818948</v>
      </c>
      <c r="CD594">
        <v>0.2721401</v>
      </c>
      <c r="CE594">
        <v>0.25282729999999998</v>
      </c>
      <c r="CF594">
        <v>0.29608020000000002</v>
      </c>
      <c r="CG594">
        <v>0.21393280000000001</v>
      </c>
      <c r="CH594">
        <v>3.2783199999999998E-2</v>
      </c>
      <c r="CI594">
        <v>-4.5936100000000001E-2</v>
      </c>
      <c r="CJ594">
        <v>-8.7318999999999994E-2</v>
      </c>
      <c r="CK594">
        <v>-9.1450299999999998E-2</v>
      </c>
      <c r="CL594">
        <v>-6.6232600000000003E-2</v>
      </c>
      <c r="CM594">
        <v>-0.14021159999999999</v>
      </c>
      <c r="CN594">
        <v>-0.17035239999999999</v>
      </c>
      <c r="CO594">
        <v>1.06584E-2</v>
      </c>
      <c r="CP594">
        <v>8.5903999999999994E-2</v>
      </c>
      <c r="CQ594">
        <v>0.1047338</v>
      </c>
      <c r="CR594">
        <v>0.1778392</v>
      </c>
      <c r="CS594">
        <v>0.23605309999999999</v>
      </c>
      <c r="CT594">
        <v>0.28463050000000001</v>
      </c>
      <c r="CU594">
        <v>0.2801806</v>
      </c>
      <c r="CV594">
        <v>0.25599300000000003</v>
      </c>
      <c r="CW594">
        <v>0.2553204</v>
      </c>
      <c r="CX594">
        <v>0.38332080000000002</v>
      </c>
      <c r="CY594">
        <v>0.4082964</v>
      </c>
      <c r="CZ594">
        <v>0.40967510000000001</v>
      </c>
      <c r="DA594">
        <v>0.41238560000000002</v>
      </c>
      <c r="DB594">
        <v>0.40216350000000001</v>
      </c>
      <c r="DC594">
        <v>0.37575510000000001</v>
      </c>
      <c r="DD594">
        <v>0.4042847</v>
      </c>
      <c r="DE594">
        <v>0.29602410000000001</v>
      </c>
      <c r="DF594">
        <v>0.1989831</v>
      </c>
      <c r="DG594">
        <v>0.15331839999999999</v>
      </c>
      <c r="DH594">
        <v>0.14562510000000001</v>
      </c>
      <c r="DI594">
        <v>0.18301980000000001</v>
      </c>
      <c r="DJ594">
        <v>0.22681309999999999</v>
      </c>
      <c r="DK594">
        <v>0.20016310000000001</v>
      </c>
      <c r="DL594">
        <v>0.16578219999999999</v>
      </c>
      <c r="DM594">
        <v>0.24828829999999999</v>
      </c>
      <c r="DN594">
        <v>0.22777539999999999</v>
      </c>
      <c r="DO594">
        <v>0.20279340000000001</v>
      </c>
      <c r="DP594">
        <v>0.2629283</v>
      </c>
      <c r="DQ594">
        <v>0.32478899999999999</v>
      </c>
      <c r="DR594">
        <v>0.38388539999999999</v>
      </c>
      <c r="DS594">
        <v>0.38802809999999999</v>
      </c>
      <c r="DT594">
        <v>0.37388850000000001</v>
      </c>
      <c r="DU594">
        <v>0.3775442</v>
      </c>
      <c r="DV594">
        <v>0.56879060000000004</v>
      </c>
      <c r="DW594">
        <v>0.59243710000000005</v>
      </c>
      <c r="DX594">
        <v>0.59593059999999998</v>
      </c>
      <c r="DY594">
        <v>0.60079349999999998</v>
      </c>
      <c r="DZ594">
        <v>0.58989670000000005</v>
      </c>
      <c r="EA594">
        <v>0.55324320000000005</v>
      </c>
      <c r="EB594">
        <v>0.56051490000000004</v>
      </c>
      <c r="EC594">
        <v>0.41455110000000001</v>
      </c>
      <c r="ED594">
        <v>0.43894939999999999</v>
      </c>
      <c r="EE594">
        <v>0.44101020000000002</v>
      </c>
      <c r="EF594">
        <v>0.48195949999999999</v>
      </c>
      <c r="EG594">
        <v>0.57931109999999997</v>
      </c>
      <c r="EH594">
        <v>0.64992459999999996</v>
      </c>
      <c r="EI594">
        <v>0.69161010000000001</v>
      </c>
      <c r="EJ594">
        <v>0.65110710000000005</v>
      </c>
      <c r="EK594">
        <v>0.59138820000000003</v>
      </c>
      <c r="EL594">
        <v>0.43261519999999998</v>
      </c>
      <c r="EM594">
        <v>0.34437590000000001</v>
      </c>
      <c r="EN594">
        <v>0.3857834</v>
      </c>
      <c r="EO594">
        <v>0.45290940000000002</v>
      </c>
      <c r="EP594">
        <v>0.52719380000000005</v>
      </c>
      <c r="EQ594">
        <v>0.54374279999999997</v>
      </c>
      <c r="ER594">
        <v>0.54411089999999995</v>
      </c>
      <c r="ES594">
        <v>0.55401590000000001</v>
      </c>
      <c r="ET594">
        <v>59.607399999999998</v>
      </c>
      <c r="EU594">
        <v>58.507129999999997</v>
      </c>
      <c r="EV594">
        <v>57.571860000000001</v>
      </c>
      <c r="EW594">
        <v>56.652749999999997</v>
      </c>
      <c r="EX594">
        <v>55.968389999999999</v>
      </c>
      <c r="EY594">
        <v>55.435450000000003</v>
      </c>
      <c r="EZ594">
        <v>55.619349999999997</v>
      </c>
      <c r="FA594">
        <v>58.418289999999999</v>
      </c>
      <c r="FB594">
        <v>61.709130000000002</v>
      </c>
      <c r="FC594">
        <v>65.017269999999996</v>
      </c>
      <c r="FD594">
        <v>68.170580000000001</v>
      </c>
      <c r="FE594">
        <v>70.765870000000007</v>
      </c>
      <c r="FF594">
        <v>72.789050000000003</v>
      </c>
      <c r="FG594">
        <v>74.311949999999996</v>
      </c>
      <c r="FH594">
        <v>75.249319999999997</v>
      </c>
      <c r="FI594">
        <v>75.405429999999996</v>
      </c>
      <c r="FJ594">
        <v>75.188040000000001</v>
      </c>
      <c r="FK594">
        <v>74.034800000000004</v>
      </c>
      <c r="FL594">
        <v>72.009659999999997</v>
      </c>
      <c r="FM594">
        <v>68.822649999999996</v>
      </c>
      <c r="FN594">
        <v>65.392349999999993</v>
      </c>
      <c r="FO594">
        <v>63.10192</v>
      </c>
      <c r="FP594">
        <v>61.629829999999998</v>
      </c>
      <c r="FQ594">
        <v>60.443159999999999</v>
      </c>
      <c r="FR594">
        <v>0.18315619999999999</v>
      </c>
      <c r="FS594">
        <v>0.21667500000000001</v>
      </c>
      <c r="FT594">
        <v>0.36993009999999998</v>
      </c>
    </row>
    <row r="595" spans="1:176" x14ac:dyDescent="0.2">
      <c r="A595" t="s">
        <v>1</v>
      </c>
      <c r="B595" t="s">
        <v>1</v>
      </c>
      <c r="C595" t="s">
        <v>210</v>
      </c>
      <c r="D595" t="s">
        <v>245</v>
      </c>
      <c r="E595">
        <v>1238</v>
      </c>
      <c r="F595">
        <v>2.566392</v>
      </c>
      <c r="G595">
        <v>2.541312</v>
      </c>
      <c r="H595">
        <v>2.462882</v>
      </c>
      <c r="I595">
        <v>2.4124289999999999</v>
      </c>
      <c r="J595">
        <v>2.4262320000000002</v>
      </c>
      <c r="K595">
        <v>2.5359449999999999</v>
      </c>
      <c r="L595">
        <v>2.9091819999999999</v>
      </c>
      <c r="M595">
        <v>4.1531209999999996</v>
      </c>
      <c r="N595">
        <v>6.2141599999999997</v>
      </c>
      <c r="O595">
        <v>7.8493690000000003</v>
      </c>
      <c r="P595">
        <v>9.1759489999999992</v>
      </c>
      <c r="Q595">
        <v>10.038209999999999</v>
      </c>
      <c r="R595">
        <v>10.43797</v>
      </c>
      <c r="S595">
        <v>11.1318</v>
      </c>
      <c r="T595">
        <v>10.906599999999999</v>
      </c>
      <c r="U595">
        <v>9.7250320000000006</v>
      </c>
      <c r="V595">
        <v>8.4487909999999999</v>
      </c>
      <c r="W595">
        <v>7.2535610000000004</v>
      </c>
      <c r="X595">
        <v>6.1692830000000001</v>
      </c>
      <c r="Y595">
        <v>5.4384940000000004</v>
      </c>
      <c r="Z595">
        <v>4.4440540000000004</v>
      </c>
      <c r="AA595">
        <v>3.708558</v>
      </c>
      <c r="AB595">
        <v>3.1736949999999999</v>
      </c>
      <c r="AC595">
        <v>2.8386879999999999</v>
      </c>
      <c r="AD595">
        <v>-2.19484E-2</v>
      </c>
      <c r="AE595">
        <v>4.6067E-3</v>
      </c>
      <c r="AF595">
        <v>1.43359E-2</v>
      </c>
      <c r="AG595">
        <v>1.7321099999999999E-2</v>
      </c>
      <c r="AH595">
        <v>1.2633699999999999E-2</v>
      </c>
      <c r="AI595">
        <v>4.1566899999999997E-2</v>
      </c>
      <c r="AJ595">
        <v>7.3348800000000006E-2</v>
      </c>
      <c r="AK595">
        <v>0.16487889999999999</v>
      </c>
      <c r="AL595">
        <v>-0.17834130000000001</v>
      </c>
      <c r="AM595">
        <v>-0.32018439999999998</v>
      </c>
      <c r="AN595">
        <v>-0.42474289999999998</v>
      </c>
      <c r="AO595">
        <v>-0.63589790000000002</v>
      </c>
      <c r="AP595">
        <v>-0.67004850000000005</v>
      </c>
      <c r="AQ595">
        <v>-0.91155870000000006</v>
      </c>
      <c r="AR595">
        <v>-0.94111900000000004</v>
      </c>
      <c r="AS595">
        <v>-0.53519260000000002</v>
      </c>
      <c r="AT595">
        <v>-0.17440430000000001</v>
      </c>
      <c r="AU595">
        <v>-9.1996999999999995E-2</v>
      </c>
      <c r="AV595">
        <v>6.3245999999999997E-3</v>
      </c>
      <c r="AW595">
        <v>5.2835800000000002E-2</v>
      </c>
      <c r="AX595">
        <v>3.01944E-2</v>
      </c>
      <c r="AY595">
        <v>2.83389E-2</v>
      </c>
      <c r="AZ595">
        <v>2.51474E-2</v>
      </c>
      <c r="BA595">
        <v>1.7041500000000001E-2</v>
      </c>
      <c r="BB595">
        <v>0.16352130000000001</v>
      </c>
      <c r="BC595">
        <v>0.18874740000000001</v>
      </c>
      <c r="BD595">
        <v>0.2005914</v>
      </c>
      <c r="BE595">
        <v>0.205729</v>
      </c>
      <c r="BF595">
        <v>0.20036689999999999</v>
      </c>
      <c r="BG595">
        <v>0.219055</v>
      </c>
      <c r="BH595">
        <v>0.22957900000000001</v>
      </c>
      <c r="BI595">
        <v>0.28340579999999999</v>
      </c>
      <c r="BJ595">
        <v>6.1624999999999999E-2</v>
      </c>
      <c r="BK595">
        <v>-3.2492600000000003E-2</v>
      </c>
      <c r="BL595">
        <v>-8.8408600000000004E-2</v>
      </c>
      <c r="BM595">
        <v>-0.2396065</v>
      </c>
      <c r="BN595">
        <v>-0.24693709999999999</v>
      </c>
      <c r="BO595">
        <v>-0.42011179999999998</v>
      </c>
      <c r="BP595">
        <v>-0.45579409999999998</v>
      </c>
      <c r="BQ595">
        <v>-0.19209280000000001</v>
      </c>
      <c r="BR595">
        <v>3.0435500000000001E-2</v>
      </c>
      <c r="BS595">
        <v>4.9585499999999998E-2</v>
      </c>
      <c r="BT595">
        <v>0.12917970000000001</v>
      </c>
      <c r="BU595">
        <v>0.18095629999999999</v>
      </c>
      <c r="BV595">
        <v>0.17350280000000001</v>
      </c>
      <c r="BW595">
        <v>0.18405360000000001</v>
      </c>
      <c r="BX595">
        <v>0.19536970000000001</v>
      </c>
      <c r="BY595">
        <v>0.1935132</v>
      </c>
      <c r="BZ595">
        <v>0.29197699999999999</v>
      </c>
      <c r="CA595">
        <v>0.31628270000000003</v>
      </c>
      <c r="CB595">
        <v>0.32959139999999998</v>
      </c>
      <c r="CC595">
        <v>0.33621980000000001</v>
      </c>
      <c r="CD595">
        <v>0.33039039999999997</v>
      </c>
      <c r="CE595">
        <v>0.34198269999999997</v>
      </c>
      <c r="CF595">
        <v>0.33778350000000001</v>
      </c>
      <c r="CG595">
        <v>0.36549720000000002</v>
      </c>
      <c r="CH595">
        <v>0.2278249</v>
      </c>
      <c r="CI595">
        <v>0.16676189999999999</v>
      </c>
      <c r="CJ595">
        <v>0.14453559999999999</v>
      </c>
      <c r="CK595">
        <v>3.4863600000000002E-2</v>
      </c>
      <c r="CL595">
        <v>4.6108700000000002E-2</v>
      </c>
      <c r="CM595">
        <v>-7.9737100000000005E-2</v>
      </c>
      <c r="CN595">
        <v>-0.1196595</v>
      </c>
      <c r="CO595">
        <v>4.55372E-2</v>
      </c>
      <c r="CP595">
        <v>0.17230690000000001</v>
      </c>
      <c r="CQ595">
        <v>0.1476451</v>
      </c>
      <c r="CR595">
        <v>0.21426870000000001</v>
      </c>
      <c r="CS595">
        <v>0.26969209999999999</v>
      </c>
      <c r="CT595">
        <v>0.27275779999999999</v>
      </c>
      <c r="CU595">
        <v>0.29190110000000002</v>
      </c>
      <c r="CV595">
        <v>0.31326520000000002</v>
      </c>
      <c r="CW595">
        <v>0.31573689999999999</v>
      </c>
      <c r="CX595">
        <v>0.4204328</v>
      </c>
      <c r="CY595">
        <v>0.44381789999999999</v>
      </c>
      <c r="CZ595">
        <v>0.45859139999999998</v>
      </c>
      <c r="DA595">
        <v>0.46671059999999998</v>
      </c>
      <c r="DB595">
        <v>0.46041379999999998</v>
      </c>
      <c r="DC595">
        <v>0.4649104</v>
      </c>
      <c r="DD595">
        <v>0.445988</v>
      </c>
      <c r="DE595">
        <v>0.4475886</v>
      </c>
      <c r="DF595">
        <v>0.39402480000000001</v>
      </c>
      <c r="DG595">
        <v>0.36601640000000002</v>
      </c>
      <c r="DH595">
        <v>0.37747979999999998</v>
      </c>
      <c r="DI595">
        <v>0.30933379999999999</v>
      </c>
      <c r="DJ595">
        <v>0.33915440000000002</v>
      </c>
      <c r="DK595">
        <v>0.26063760000000002</v>
      </c>
      <c r="DL595">
        <v>0.2164751</v>
      </c>
      <c r="DM595">
        <v>0.2831671</v>
      </c>
      <c r="DN595">
        <v>0.31417830000000002</v>
      </c>
      <c r="DO595">
        <v>0.2457047</v>
      </c>
      <c r="DP595">
        <v>0.29935780000000001</v>
      </c>
      <c r="DQ595">
        <v>0.35842800000000002</v>
      </c>
      <c r="DR595">
        <v>0.37201279999999998</v>
      </c>
      <c r="DS595">
        <v>0.39974860000000001</v>
      </c>
      <c r="DT595">
        <v>0.43116070000000001</v>
      </c>
      <c r="DU595">
        <v>0.43796069999999998</v>
      </c>
      <c r="DV595">
        <v>0.60590250000000001</v>
      </c>
      <c r="DW595">
        <v>0.62795860000000003</v>
      </c>
      <c r="DX595">
        <v>0.64484699999999995</v>
      </c>
      <c r="DY595">
        <v>0.65511850000000005</v>
      </c>
      <c r="DZ595">
        <v>0.64814700000000003</v>
      </c>
      <c r="EA595">
        <v>0.64239849999999998</v>
      </c>
      <c r="EB595">
        <v>0.60221820000000004</v>
      </c>
      <c r="EC595">
        <v>0.56611560000000005</v>
      </c>
      <c r="ED595">
        <v>0.63399110000000003</v>
      </c>
      <c r="EE595">
        <v>0.65370819999999996</v>
      </c>
      <c r="EF595">
        <v>0.71381410000000001</v>
      </c>
      <c r="EG595">
        <v>0.70562510000000001</v>
      </c>
      <c r="EH595">
        <v>0.76226590000000005</v>
      </c>
      <c r="EI595">
        <v>0.75208459999999999</v>
      </c>
      <c r="EJ595">
        <v>0.70179999999999998</v>
      </c>
      <c r="EK595">
        <v>0.62626689999999996</v>
      </c>
      <c r="EL595">
        <v>0.51901810000000004</v>
      </c>
      <c r="EM595">
        <v>0.3872872</v>
      </c>
      <c r="EN595">
        <v>0.4222129</v>
      </c>
      <c r="EO595">
        <v>0.48654849999999999</v>
      </c>
      <c r="EP595">
        <v>0.51532109999999998</v>
      </c>
      <c r="EQ595">
        <v>0.55546329999999999</v>
      </c>
      <c r="ER595">
        <v>0.601383</v>
      </c>
      <c r="ES595">
        <v>0.61443239999999999</v>
      </c>
      <c r="ET595">
        <v>66.199969999999993</v>
      </c>
      <c r="EU595">
        <v>64.8506</v>
      </c>
      <c r="EV595">
        <v>63.696869999999997</v>
      </c>
      <c r="EW595">
        <v>62.533799999999999</v>
      </c>
      <c r="EX595">
        <v>61.52908</v>
      </c>
      <c r="EY595">
        <v>60.898620000000001</v>
      </c>
      <c r="EZ595">
        <v>61.13456</v>
      </c>
      <c r="FA595">
        <v>65.571079999999995</v>
      </c>
      <c r="FB595">
        <v>71.150480000000002</v>
      </c>
      <c r="FC595">
        <v>76.969059999999999</v>
      </c>
      <c r="FD595">
        <v>81.295659999999998</v>
      </c>
      <c r="FE595">
        <v>85.087620000000001</v>
      </c>
      <c r="FF595">
        <v>87.877089999999995</v>
      </c>
      <c r="FG595">
        <v>90.555350000000004</v>
      </c>
      <c r="FH595">
        <v>91.539510000000007</v>
      </c>
      <c r="FI595">
        <v>91.922529999999995</v>
      </c>
      <c r="FJ595">
        <v>91.227170000000001</v>
      </c>
      <c r="FK595">
        <v>90.503110000000007</v>
      </c>
      <c r="FL595">
        <v>88.278530000000003</v>
      </c>
      <c r="FM595">
        <v>83.727289999999996</v>
      </c>
      <c r="FN595">
        <v>78.812269999999998</v>
      </c>
      <c r="FO595">
        <v>75.650959999999998</v>
      </c>
      <c r="FP595">
        <v>72.952190000000002</v>
      </c>
      <c r="FQ595">
        <v>70.810220000000001</v>
      </c>
      <c r="FR595">
        <v>0.18315619999999999</v>
      </c>
      <c r="FS595">
        <v>0.21667500000000001</v>
      </c>
      <c r="FT595">
        <v>0.36993009999999998</v>
      </c>
    </row>
    <row r="596" spans="1:176" x14ac:dyDescent="0.2">
      <c r="A596" t="s">
        <v>1</v>
      </c>
      <c r="B596" t="s">
        <v>1</v>
      </c>
      <c r="C596" t="s">
        <v>210</v>
      </c>
      <c r="D596" t="s">
        <v>248</v>
      </c>
      <c r="E596">
        <v>1238</v>
      </c>
      <c r="F596">
        <v>2.3261880000000001</v>
      </c>
      <c r="G596">
        <v>2.3324910000000001</v>
      </c>
      <c r="H596">
        <v>2.3493010000000001</v>
      </c>
      <c r="I596">
        <v>2.3890419999999999</v>
      </c>
      <c r="J596">
        <v>2.510278</v>
      </c>
      <c r="K596">
        <v>2.744469</v>
      </c>
      <c r="L596">
        <v>3.4413969999999998</v>
      </c>
      <c r="M596">
        <v>4.8349729999999997</v>
      </c>
      <c r="N596">
        <v>6.250394</v>
      </c>
      <c r="O596">
        <v>6.0809689999999996</v>
      </c>
      <c r="P596">
        <v>6.1275529999999998</v>
      </c>
      <c r="Q596">
        <v>6.1455890000000002</v>
      </c>
      <c r="R596">
        <v>5.9937290000000001</v>
      </c>
      <c r="S596">
        <v>6.0593110000000001</v>
      </c>
      <c r="T596">
        <v>5.9409330000000002</v>
      </c>
      <c r="U596">
        <v>5.390701</v>
      </c>
      <c r="V596">
        <v>4.8018890000000001</v>
      </c>
      <c r="W596">
        <v>4.4554150000000003</v>
      </c>
      <c r="X596">
        <v>4.043844</v>
      </c>
      <c r="Y596">
        <v>3.6756449999999998</v>
      </c>
      <c r="Z596">
        <v>3.2875160000000001</v>
      </c>
      <c r="AA596">
        <v>2.8823989999999999</v>
      </c>
      <c r="AB596">
        <v>2.5683099999999999</v>
      </c>
      <c r="AC596">
        <v>2.3787440000000002</v>
      </c>
      <c r="AD596">
        <v>0.16807040000000001</v>
      </c>
      <c r="AE596">
        <v>0.19120570000000001</v>
      </c>
      <c r="AF596">
        <v>0.20704439999999999</v>
      </c>
      <c r="AG596">
        <v>0.20343620000000001</v>
      </c>
      <c r="AH596">
        <v>0.23730950000000001</v>
      </c>
      <c r="AI596">
        <v>0.1738528</v>
      </c>
      <c r="AJ596">
        <v>0.19057370000000001</v>
      </c>
      <c r="AK596">
        <v>0.2011019</v>
      </c>
      <c r="AL596">
        <v>5.8324599999999997E-2</v>
      </c>
      <c r="AM596">
        <v>-8.5731100000000005E-2</v>
      </c>
      <c r="AN596">
        <v>-8.2619000000000008E-3</v>
      </c>
      <c r="AO596">
        <v>5.36581E-2</v>
      </c>
      <c r="AP596">
        <v>5.83908E-2</v>
      </c>
      <c r="AQ596">
        <v>8.1260499999999999E-2</v>
      </c>
      <c r="AR596">
        <v>9.7895499999999996E-2</v>
      </c>
      <c r="AS596">
        <v>0.20289499999999999</v>
      </c>
      <c r="AT596">
        <v>0.1804074</v>
      </c>
      <c r="AU596">
        <v>0.1181567</v>
      </c>
      <c r="AV596">
        <v>0.15526319999999999</v>
      </c>
      <c r="AW596">
        <v>0.13659299999999999</v>
      </c>
      <c r="AX596">
        <v>0.1367264</v>
      </c>
      <c r="AY596">
        <v>0.12683700000000001</v>
      </c>
      <c r="AZ596">
        <v>0.1456558</v>
      </c>
      <c r="BA596">
        <v>0.1648039</v>
      </c>
      <c r="BB596">
        <v>0.19975499999999999</v>
      </c>
      <c r="BC596">
        <v>0.2220772</v>
      </c>
      <c r="BD596">
        <v>0.2396374</v>
      </c>
      <c r="BE596">
        <v>0.23486969999999999</v>
      </c>
      <c r="BF596">
        <v>0.26943519999999999</v>
      </c>
      <c r="BG596">
        <v>0.21000740000000001</v>
      </c>
      <c r="BH596">
        <v>0.25278539999999999</v>
      </c>
      <c r="BI596">
        <v>0.32722990000000002</v>
      </c>
      <c r="BJ596">
        <v>0.24776380000000001</v>
      </c>
      <c r="BK596">
        <v>8.0721299999999996E-2</v>
      </c>
      <c r="BL596">
        <v>0.14700550000000001</v>
      </c>
      <c r="BM596">
        <v>0.2032853</v>
      </c>
      <c r="BN596">
        <v>0.20224929999999999</v>
      </c>
      <c r="BO596">
        <v>0.22803219999999999</v>
      </c>
      <c r="BP596">
        <v>0.23692360000000001</v>
      </c>
      <c r="BQ596">
        <v>0.31134790000000001</v>
      </c>
      <c r="BR596">
        <v>0.25523499999999999</v>
      </c>
      <c r="BS596">
        <v>0.17379120000000001</v>
      </c>
      <c r="BT596">
        <v>0.20046900000000001</v>
      </c>
      <c r="BU596">
        <v>0.17864469999999999</v>
      </c>
      <c r="BV596">
        <v>0.1726348</v>
      </c>
      <c r="BW596">
        <v>0.15970809999999999</v>
      </c>
      <c r="BX596">
        <v>0.17814060000000001</v>
      </c>
      <c r="BY596">
        <v>0.19585350000000001</v>
      </c>
      <c r="BZ596">
        <v>0.2216996</v>
      </c>
      <c r="CA596">
        <v>0.2434587</v>
      </c>
      <c r="CB596">
        <v>0.26221119999999998</v>
      </c>
      <c r="CC596">
        <v>0.25664049999999999</v>
      </c>
      <c r="CD596">
        <v>0.29168539999999998</v>
      </c>
      <c r="CE596">
        <v>0.23504800000000001</v>
      </c>
      <c r="CF596">
        <v>0.295873</v>
      </c>
      <c r="CG596">
        <v>0.4145857</v>
      </c>
      <c r="CH596">
        <v>0.37896869999999999</v>
      </c>
      <c r="CI596">
        <v>0.1960057</v>
      </c>
      <c r="CJ596">
        <v>0.25454320000000002</v>
      </c>
      <c r="CK596">
        <v>0.30691659999999998</v>
      </c>
      <c r="CL596">
        <v>0.30188520000000002</v>
      </c>
      <c r="CM596">
        <v>0.32968579999999997</v>
      </c>
      <c r="CN596">
        <v>0.33321410000000001</v>
      </c>
      <c r="CO596">
        <v>0.38646209999999998</v>
      </c>
      <c r="CP596">
        <v>0.30706030000000001</v>
      </c>
      <c r="CQ596">
        <v>0.2123236</v>
      </c>
      <c r="CR596">
        <v>0.2317784</v>
      </c>
      <c r="CS596">
        <v>0.2077696</v>
      </c>
      <c r="CT596">
        <v>0.19750480000000001</v>
      </c>
      <c r="CU596">
        <v>0.18247440000000001</v>
      </c>
      <c r="CV596">
        <v>0.2006394</v>
      </c>
      <c r="CW596">
        <v>0.21735840000000001</v>
      </c>
      <c r="CX596">
        <v>0.24364420000000001</v>
      </c>
      <c r="CY596">
        <v>0.26484020000000003</v>
      </c>
      <c r="CZ596">
        <v>0.28478500000000001</v>
      </c>
      <c r="DA596">
        <v>0.27841129999999997</v>
      </c>
      <c r="DB596">
        <v>0.31393559999999998</v>
      </c>
      <c r="DC596">
        <v>0.2600886</v>
      </c>
      <c r="DD596">
        <v>0.3389606</v>
      </c>
      <c r="DE596">
        <v>0.50194159999999999</v>
      </c>
      <c r="DF596">
        <v>0.51017369999999995</v>
      </c>
      <c r="DG596">
        <v>0.31129010000000001</v>
      </c>
      <c r="DH596">
        <v>0.36208079999999998</v>
      </c>
      <c r="DI596">
        <v>0.41054790000000002</v>
      </c>
      <c r="DJ596">
        <v>0.40152120000000002</v>
      </c>
      <c r="DK596">
        <v>0.43133939999999998</v>
      </c>
      <c r="DL596">
        <v>0.42950460000000001</v>
      </c>
      <c r="DM596">
        <v>0.46157619999999999</v>
      </c>
      <c r="DN596">
        <v>0.35888560000000003</v>
      </c>
      <c r="DO596">
        <v>0.25085590000000002</v>
      </c>
      <c r="DP596">
        <v>0.26308769999999998</v>
      </c>
      <c r="DQ596">
        <v>0.2368944</v>
      </c>
      <c r="DR596">
        <v>0.22237480000000001</v>
      </c>
      <c r="DS596">
        <v>0.2052408</v>
      </c>
      <c r="DT596">
        <v>0.22313830000000001</v>
      </c>
      <c r="DU596">
        <v>0.2388633</v>
      </c>
      <c r="DV596">
        <v>0.27532869999999998</v>
      </c>
      <c r="DW596">
        <v>0.29571170000000002</v>
      </c>
      <c r="DX596">
        <v>0.31737799999999999</v>
      </c>
      <c r="DY596">
        <v>0.30984489999999998</v>
      </c>
      <c r="DZ596">
        <v>0.34606130000000002</v>
      </c>
      <c r="EA596">
        <v>0.29624319999999998</v>
      </c>
      <c r="EB596">
        <v>0.40117229999999998</v>
      </c>
      <c r="EC596">
        <v>0.62806949999999995</v>
      </c>
      <c r="ED596">
        <v>0.69961289999999998</v>
      </c>
      <c r="EE596">
        <v>0.47774250000000001</v>
      </c>
      <c r="EF596">
        <v>0.51734820000000004</v>
      </c>
      <c r="EG596">
        <v>0.56017510000000004</v>
      </c>
      <c r="EH596">
        <v>0.54537959999999996</v>
      </c>
      <c r="EI596">
        <v>0.57811109999999999</v>
      </c>
      <c r="EJ596">
        <v>0.56853279999999995</v>
      </c>
      <c r="EK596">
        <v>0.57002909999999996</v>
      </c>
      <c r="EL596">
        <v>0.43371320000000002</v>
      </c>
      <c r="EM596">
        <v>0.3064905</v>
      </c>
      <c r="EN596">
        <v>0.3082935</v>
      </c>
      <c r="EO596">
        <v>0.27894609999999997</v>
      </c>
      <c r="EP596">
        <v>0.25828319999999999</v>
      </c>
      <c r="EQ596">
        <v>0.23811189999999999</v>
      </c>
      <c r="ER596">
        <v>0.25562299999999999</v>
      </c>
      <c r="ES596">
        <v>0.26991290000000001</v>
      </c>
      <c r="ET596">
        <v>51.164270000000002</v>
      </c>
      <c r="EU596">
        <v>50.53819</v>
      </c>
      <c r="EV596">
        <v>49.87482</v>
      </c>
      <c r="EW596">
        <v>49.374830000000003</v>
      </c>
      <c r="EX596">
        <v>48.936259999999997</v>
      </c>
      <c r="EY596">
        <v>48.618169999999999</v>
      </c>
      <c r="EZ596">
        <v>48.327300000000001</v>
      </c>
      <c r="FA596">
        <v>49.36947</v>
      </c>
      <c r="FB596">
        <v>52.818530000000003</v>
      </c>
      <c r="FC596">
        <v>56.778500000000001</v>
      </c>
      <c r="FD596">
        <v>59.996729999999999</v>
      </c>
      <c r="FE596">
        <v>62.53931</v>
      </c>
      <c r="FF596">
        <v>64.496989999999997</v>
      </c>
      <c r="FG596">
        <v>65.716149999999999</v>
      </c>
      <c r="FH596">
        <v>65.967190000000002</v>
      </c>
      <c r="FI596">
        <v>65.133539999999996</v>
      </c>
      <c r="FJ596">
        <v>63.055160000000001</v>
      </c>
      <c r="FK596">
        <v>60.28246</v>
      </c>
      <c r="FL596">
        <v>58.198059999999998</v>
      </c>
      <c r="FM596">
        <v>56.467930000000003</v>
      </c>
      <c r="FN596">
        <v>55.16292</v>
      </c>
      <c r="FO596">
        <v>53.974640000000001</v>
      </c>
      <c r="FP596">
        <v>52.88729</v>
      </c>
      <c r="FQ596">
        <v>51.928719999999998</v>
      </c>
      <c r="FR596">
        <v>9.1135900000000006E-2</v>
      </c>
      <c r="FS596">
        <v>0.13331770000000001</v>
      </c>
      <c r="FT596">
        <v>0</v>
      </c>
    </row>
    <row r="597" spans="1:176" x14ac:dyDescent="0.2">
      <c r="A597" t="s">
        <v>1</v>
      </c>
      <c r="B597" t="s">
        <v>1</v>
      </c>
      <c r="C597" t="s">
        <v>210</v>
      </c>
      <c r="D597" t="s">
        <v>251</v>
      </c>
      <c r="E597">
        <v>1238</v>
      </c>
      <c r="F597">
        <v>2.3427699999999998</v>
      </c>
      <c r="G597">
        <v>2.3297490000000001</v>
      </c>
      <c r="H597">
        <v>2.4326840000000001</v>
      </c>
      <c r="I597">
        <v>2.4873630000000002</v>
      </c>
      <c r="J597">
        <v>2.6922869999999999</v>
      </c>
      <c r="K597">
        <v>2.969004</v>
      </c>
      <c r="L597">
        <v>3.8432439999999999</v>
      </c>
      <c r="M597">
        <v>5.7404830000000002</v>
      </c>
      <c r="N597">
        <v>7.6283349999999999</v>
      </c>
      <c r="O597">
        <v>7.1035190000000004</v>
      </c>
      <c r="P597">
        <v>6.9491940000000003</v>
      </c>
      <c r="Q597">
        <v>6.9013949999999999</v>
      </c>
      <c r="R597">
        <v>6.5574320000000004</v>
      </c>
      <c r="S597">
        <v>6.4130589999999996</v>
      </c>
      <c r="T597">
        <v>6.0560340000000004</v>
      </c>
      <c r="U597">
        <v>5.555288</v>
      </c>
      <c r="V597">
        <v>5.0481040000000004</v>
      </c>
      <c r="W597">
        <v>4.8014809999999999</v>
      </c>
      <c r="X597">
        <v>4.2311360000000002</v>
      </c>
      <c r="Y597">
        <v>3.9094869999999999</v>
      </c>
      <c r="Z597">
        <v>3.3743379999999998</v>
      </c>
      <c r="AA597">
        <v>2.9396770000000001</v>
      </c>
      <c r="AB597">
        <v>2.5722079999999998</v>
      </c>
      <c r="AC597">
        <v>2.345618</v>
      </c>
      <c r="AD597">
        <v>0.1383511</v>
      </c>
      <c r="AE597">
        <v>0.16196749999999999</v>
      </c>
      <c r="AF597">
        <v>0.1749619</v>
      </c>
      <c r="AG597">
        <v>0.1812685</v>
      </c>
      <c r="AH597">
        <v>0.22545589999999999</v>
      </c>
      <c r="AI597">
        <v>0.16672319999999999</v>
      </c>
      <c r="AJ597">
        <v>0.1190211</v>
      </c>
      <c r="AK597">
        <v>0.12434489999999999</v>
      </c>
      <c r="AL597">
        <v>4.2873E-3</v>
      </c>
      <c r="AM597">
        <v>-0.12414799999999999</v>
      </c>
      <c r="AN597">
        <v>-1.8841E-2</v>
      </c>
      <c r="AO597">
        <v>2.3838399999999999E-2</v>
      </c>
      <c r="AP597">
        <v>-6.9740000000000002E-3</v>
      </c>
      <c r="AQ597">
        <v>3.8013100000000001E-2</v>
      </c>
      <c r="AR597">
        <v>3.05571E-2</v>
      </c>
      <c r="AS597">
        <v>0.13546279999999999</v>
      </c>
      <c r="AT597">
        <v>0.14284839999999999</v>
      </c>
      <c r="AU597">
        <v>9.3908099999999994E-2</v>
      </c>
      <c r="AV597">
        <v>0.135299</v>
      </c>
      <c r="AW597">
        <v>0.1058455</v>
      </c>
      <c r="AX597">
        <v>8.1883499999999998E-2</v>
      </c>
      <c r="AY597">
        <v>3.0465099999999998E-2</v>
      </c>
      <c r="AZ597">
        <v>8.1926100000000002E-2</v>
      </c>
      <c r="BA597">
        <v>0.10793419999999999</v>
      </c>
      <c r="BB597">
        <v>0.17003560000000001</v>
      </c>
      <c r="BC597">
        <v>0.19283900000000001</v>
      </c>
      <c r="BD597">
        <v>0.20755489999999999</v>
      </c>
      <c r="BE597">
        <v>0.212702</v>
      </c>
      <c r="BF597">
        <v>0.25758160000000002</v>
      </c>
      <c r="BG597">
        <v>0.2028778</v>
      </c>
      <c r="BH597">
        <v>0.1812328</v>
      </c>
      <c r="BI597">
        <v>0.2504728</v>
      </c>
      <c r="BJ597">
        <v>0.1937265</v>
      </c>
      <c r="BK597">
        <v>4.2304399999999999E-2</v>
      </c>
      <c r="BL597">
        <v>0.1364263</v>
      </c>
      <c r="BM597">
        <v>0.1734656</v>
      </c>
      <c r="BN597">
        <v>0.13688449999999999</v>
      </c>
      <c r="BO597">
        <v>0.1847848</v>
      </c>
      <c r="BP597">
        <v>0.16958529999999999</v>
      </c>
      <c r="BQ597">
        <v>0.24391570000000001</v>
      </c>
      <c r="BR597">
        <v>0.21767600000000001</v>
      </c>
      <c r="BS597">
        <v>0.1495427</v>
      </c>
      <c r="BT597">
        <v>0.18050469999999999</v>
      </c>
      <c r="BU597">
        <v>0.14789720000000001</v>
      </c>
      <c r="BV597">
        <v>0.1177919</v>
      </c>
      <c r="BW597">
        <v>6.3336100000000006E-2</v>
      </c>
      <c r="BX597">
        <v>0.11441080000000001</v>
      </c>
      <c r="BY597">
        <v>0.13898389999999999</v>
      </c>
      <c r="BZ597">
        <v>0.19198019999999999</v>
      </c>
      <c r="CA597">
        <v>0.21422050000000001</v>
      </c>
      <c r="CB597">
        <v>0.23012869999999999</v>
      </c>
      <c r="CC597">
        <v>0.23447280000000001</v>
      </c>
      <c r="CD597">
        <v>0.27983180000000002</v>
      </c>
      <c r="CE597">
        <v>0.22791839999999999</v>
      </c>
      <c r="CF597">
        <v>0.22432050000000001</v>
      </c>
      <c r="CG597">
        <v>0.33782869999999998</v>
      </c>
      <c r="CH597">
        <v>0.32493139999999998</v>
      </c>
      <c r="CI597">
        <v>0.1575888</v>
      </c>
      <c r="CJ597">
        <v>0.24396399999999999</v>
      </c>
      <c r="CK597">
        <v>0.27709689999999998</v>
      </c>
      <c r="CL597">
        <v>0.23652049999999999</v>
      </c>
      <c r="CM597">
        <v>0.28643839999999998</v>
      </c>
      <c r="CN597">
        <v>0.2658758</v>
      </c>
      <c r="CO597">
        <v>0.31902989999999998</v>
      </c>
      <c r="CP597">
        <v>0.2695013</v>
      </c>
      <c r="CQ597">
        <v>0.18807499999999999</v>
      </c>
      <c r="CR597">
        <v>0.21181410000000001</v>
      </c>
      <c r="CS597">
        <v>0.17702209999999999</v>
      </c>
      <c r="CT597">
        <v>0.14266190000000001</v>
      </c>
      <c r="CU597">
        <v>8.6102499999999998E-2</v>
      </c>
      <c r="CV597">
        <v>0.1369097</v>
      </c>
      <c r="CW597">
        <v>0.16048870000000001</v>
      </c>
      <c r="CX597">
        <v>0.2139249</v>
      </c>
      <c r="CY597">
        <v>0.23560200000000001</v>
      </c>
      <c r="CZ597">
        <v>0.2527025</v>
      </c>
      <c r="DA597">
        <v>0.25624360000000002</v>
      </c>
      <c r="DB597">
        <v>0.30208190000000001</v>
      </c>
      <c r="DC597">
        <v>0.25295899999999999</v>
      </c>
      <c r="DD597">
        <v>0.26740809999999998</v>
      </c>
      <c r="DE597">
        <v>0.42518450000000002</v>
      </c>
      <c r="DF597">
        <v>0.4561364</v>
      </c>
      <c r="DG597">
        <v>0.27287319999999998</v>
      </c>
      <c r="DH597">
        <v>0.35150169999999997</v>
      </c>
      <c r="DI597">
        <v>0.38072820000000002</v>
      </c>
      <c r="DJ597">
        <v>0.33615650000000002</v>
      </c>
      <c r="DK597">
        <v>0.38809199999999999</v>
      </c>
      <c r="DL597">
        <v>0.3621663</v>
      </c>
      <c r="DM597">
        <v>0.39414399999999999</v>
      </c>
      <c r="DN597">
        <v>0.32132660000000002</v>
      </c>
      <c r="DO597">
        <v>0.22660730000000001</v>
      </c>
      <c r="DP597">
        <v>0.24312349999999999</v>
      </c>
      <c r="DQ597">
        <v>0.206147</v>
      </c>
      <c r="DR597">
        <v>0.16753190000000001</v>
      </c>
      <c r="DS597">
        <v>0.1088689</v>
      </c>
      <c r="DT597">
        <v>0.15940850000000001</v>
      </c>
      <c r="DU597">
        <v>0.18199360000000001</v>
      </c>
      <c r="DV597">
        <v>0.24560940000000001</v>
      </c>
      <c r="DW597">
        <v>0.26647349999999997</v>
      </c>
      <c r="DX597">
        <v>0.28529549999999998</v>
      </c>
      <c r="DY597">
        <v>0.28767720000000002</v>
      </c>
      <c r="DZ597">
        <v>0.33420759999999999</v>
      </c>
      <c r="EA597">
        <v>0.28911360000000003</v>
      </c>
      <c r="EB597">
        <v>0.32961980000000002</v>
      </c>
      <c r="EC597">
        <v>0.55131240000000004</v>
      </c>
      <c r="ED597">
        <v>0.64557560000000003</v>
      </c>
      <c r="EE597">
        <v>0.43932559999999998</v>
      </c>
      <c r="EF597">
        <v>0.50676909999999997</v>
      </c>
      <c r="EG597">
        <v>0.53035540000000003</v>
      </c>
      <c r="EH597">
        <v>0.48001500000000002</v>
      </c>
      <c r="EI597">
        <v>0.53486370000000005</v>
      </c>
      <c r="EJ597">
        <v>0.50119440000000004</v>
      </c>
      <c r="EK597">
        <v>0.50259690000000001</v>
      </c>
      <c r="EL597">
        <v>0.39615420000000001</v>
      </c>
      <c r="EM597">
        <v>0.28224189999999999</v>
      </c>
      <c r="EN597">
        <v>0.28832920000000001</v>
      </c>
      <c r="EO597">
        <v>0.24819859999999999</v>
      </c>
      <c r="EP597">
        <v>0.20344029999999999</v>
      </c>
      <c r="EQ597">
        <v>0.1417399</v>
      </c>
      <c r="ER597">
        <v>0.19189329999999999</v>
      </c>
      <c r="ES597">
        <v>0.21304319999999999</v>
      </c>
      <c r="ET597">
        <v>47.358139999999999</v>
      </c>
      <c r="EU597">
        <v>46.270820000000001</v>
      </c>
      <c r="EV597">
        <v>46.081159999999997</v>
      </c>
      <c r="EW597">
        <v>45.689010000000003</v>
      </c>
      <c r="EX597">
        <v>45.593530000000001</v>
      </c>
      <c r="EY597">
        <v>45.199890000000003</v>
      </c>
      <c r="EZ597">
        <v>44.818950000000001</v>
      </c>
      <c r="FA597">
        <v>45.820219999999999</v>
      </c>
      <c r="FB597">
        <v>49.548160000000003</v>
      </c>
      <c r="FC597">
        <v>53.222299999999997</v>
      </c>
      <c r="FD597">
        <v>56.74924</v>
      </c>
      <c r="FE597">
        <v>58.723959999999998</v>
      </c>
      <c r="FF597">
        <v>59.400379999999998</v>
      </c>
      <c r="FG597">
        <v>59.556919999999998</v>
      </c>
      <c r="FH597">
        <v>58.947569999999999</v>
      </c>
      <c r="FI597">
        <v>58.2044</v>
      </c>
      <c r="FJ597">
        <v>56.944940000000003</v>
      </c>
      <c r="FK597">
        <v>55.584760000000003</v>
      </c>
      <c r="FL597">
        <v>54.895069999999997</v>
      </c>
      <c r="FM597">
        <v>54.253509999999999</v>
      </c>
      <c r="FN597">
        <v>53.418410000000002</v>
      </c>
      <c r="FO597">
        <v>52.929450000000003</v>
      </c>
      <c r="FP597">
        <v>52.027259999999998</v>
      </c>
      <c r="FQ597">
        <v>51.418050000000001</v>
      </c>
      <c r="FR597">
        <v>9.1135900000000006E-2</v>
      </c>
      <c r="FS597">
        <v>0.13331770000000001</v>
      </c>
      <c r="FT597">
        <v>0</v>
      </c>
    </row>
    <row r="598" spans="1:176" x14ac:dyDescent="0.2">
      <c r="A598" t="s">
        <v>1</v>
      </c>
      <c r="B598" t="s">
        <v>1</v>
      </c>
      <c r="C598" t="s">
        <v>210</v>
      </c>
      <c r="D598" t="s">
        <v>247</v>
      </c>
      <c r="E598">
        <v>1238</v>
      </c>
      <c r="F598">
        <v>1.990289</v>
      </c>
      <c r="G598">
        <v>2.013398</v>
      </c>
      <c r="H598">
        <v>1.984029</v>
      </c>
      <c r="I598">
        <v>1.977287</v>
      </c>
      <c r="J598">
        <v>1.9733579999999999</v>
      </c>
      <c r="K598">
        <v>2.1199669999999999</v>
      </c>
      <c r="L598">
        <v>2.8225799999999999</v>
      </c>
      <c r="M598">
        <v>4.1271360000000001</v>
      </c>
      <c r="N598">
        <v>5.8134259999999998</v>
      </c>
      <c r="O598">
        <v>6.0366010000000001</v>
      </c>
      <c r="P598">
        <v>6.2048069999999997</v>
      </c>
      <c r="Q598">
        <v>6.4568680000000001</v>
      </c>
      <c r="R598">
        <v>6.5557720000000002</v>
      </c>
      <c r="S598">
        <v>6.9910360000000003</v>
      </c>
      <c r="T598">
        <v>6.9840210000000003</v>
      </c>
      <c r="U598">
        <v>6.3147460000000004</v>
      </c>
      <c r="V598">
        <v>5.2864440000000004</v>
      </c>
      <c r="W598">
        <v>4.3920669999999999</v>
      </c>
      <c r="X598">
        <v>3.827366</v>
      </c>
      <c r="Y598">
        <v>3.5396260000000002</v>
      </c>
      <c r="Z598">
        <v>3.176892</v>
      </c>
      <c r="AA598">
        <v>2.6748370000000001</v>
      </c>
      <c r="AB598">
        <v>2.2881360000000002</v>
      </c>
      <c r="AC598">
        <v>2.0879479999999999</v>
      </c>
      <c r="AD598">
        <v>-0.3787259</v>
      </c>
      <c r="AE598">
        <v>-0.33483990000000002</v>
      </c>
      <c r="AF598">
        <v>-0.34990599999999999</v>
      </c>
      <c r="AG598">
        <v>-0.36217779999999999</v>
      </c>
      <c r="AH598">
        <v>-0.386376</v>
      </c>
      <c r="AI598">
        <v>-0.39867259999999999</v>
      </c>
      <c r="AJ598">
        <v>-0.25733309999999998</v>
      </c>
      <c r="AK598">
        <v>-0.1603415</v>
      </c>
      <c r="AL598">
        <v>-0.4740027</v>
      </c>
      <c r="AM598">
        <v>-0.61319590000000002</v>
      </c>
      <c r="AN598">
        <v>-0.69864119999999996</v>
      </c>
      <c r="AO598">
        <v>-0.72502239999999996</v>
      </c>
      <c r="AP598">
        <v>-0.72981249999999998</v>
      </c>
      <c r="AQ598">
        <v>-0.7862576</v>
      </c>
      <c r="AR598">
        <v>-0.82286199999999998</v>
      </c>
      <c r="AS598">
        <v>-0.48815209999999998</v>
      </c>
      <c r="AT598">
        <v>-0.3548965</v>
      </c>
      <c r="AU598">
        <v>-0.3315188</v>
      </c>
      <c r="AV598">
        <v>-0.30375360000000001</v>
      </c>
      <c r="AW598">
        <v>-0.31006230000000001</v>
      </c>
      <c r="AX598">
        <v>-0.22494430000000001</v>
      </c>
      <c r="AY598">
        <v>-0.2886049</v>
      </c>
      <c r="AZ598">
        <v>-0.37909860000000001</v>
      </c>
      <c r="BA598">
        <v>-0.35940129999999998</v>
      </c>
      <c r="BB598">
        <v>-0.19325619999999999</v>
      </c>
      <c r="BC598">
        <v>-0.15069930000000001</v>
      </c>
      <c r="BD598">
        <v>-0.1636505</v>
      </c>
      <c r="BE598">
        <v>-0.1737698</v>
      </c>
      <c r="BF598">
        <v>-0.19864280000000001</v>
      </c>
      <c r="BG598">
        <v>-0.22118450000000001</v>
      </c>
      <c r="BH598">
        <v>-0.101103</v>
      </c>
      <c r="BI598">
        <v>-4.1814499999999998E-2</v>
      </c>
      <c r="BJ598">
        <v>-0.23403640000000001</v>
      </c>
      <c r="BK598">
        <v>-0.32550410000000002</v>
      </c>
      <c r="BL598">
        <v>-0.36230679999999998</v>
      </c>
      <c r="BM598">
        <v>-0.3287311</v>
      </c>
      <c r="BN598">
        <v>-0.306701</v>
      </c>
      <c r="BO598">
        <v>-0.29481069999999998</v>
      </c>
      <c r="BP598">
        <v>-0.33753709999999998</v>
      </c>
      <c r="BQ598">
        <v>-0.14505219999999999</v>
      </c>
      <c r="BR598">
        <v>-0.15005679999999999</v>
      </c>
      <c r="BS598">
        <v>-0.1899363</v>
      </c>
      <c r="BT598">
        <v>-0.18089849999999999</v>
      </c>
      <c r="BU598">
        <v>-0.18194189999999999</v>
      </c>
      <c r="BV598">
        <v>-8.1635899999999997E-2</v>
      </c>
      <c r="BW598">
        <v>-0.13289020000000001</v>
      </c>
      <c r="BX598">
        <v>-0.20887629999999999</v>
      </c>
      <c r="BY598">
        <v>-0.1829296</v>
      </c>
      <c r="BZ598">
        <v>-6.4800499999999997E-2</v>
      </c>
      <c r="CA598">
        <v>-2.3164000000000001E-2</v>
      </c>
      <c r="CB598">
        <v>-3.4650500000000001E-2</v>
      </c>
      <c r="CC598">
        <v>-4.3278999999999998E-2</v>
      </c>
      <c r="CD598">
        <v>-6.8619399999999997E-2</v>
      </c>
      <c r="CE598">
        <v>-9.8256800000000005E-2</v>
      </c>
      <c r="CF598">
        <v>7.1015999999999996E-3</v>
      </c>
      <c r="CG598">
        <v>4.0276899999999997E-2</v>
      </c>
      <c r="CH598">
        <v>-6.7836499999999994E-2</v>
      </c>
      <c r="CI598">
        <v>-0.12624959999999999</v>
      </c>
      <c r="CJ598">
        <v>-0.1293627</v>
      </c>
      <c r="CK598">
        <v>-5.4260900000000001E-2</v>
      </c>
      <c r="CL598">
        <v>-1.36553E-2</v>
      </c>
      <c r="CM598">
        <v>4.5564E-2</v>
      </c>
      <c r="CN598">
        <v>-1.4025000000000001E-3</v>
      </c>
      <c r="CO598">
        <v>9.2577699999999999E-2</v>
      </c>
      <c r="CP598">
        <v>-8.1854000000000007E-3</v>
      </c>
      <c r="CQ598">
        <v>-9.1876700000000006E-2</v>
      </c>
      <c r="CR598">
        <v>-9.5809400000000003E-2</v>
      </c>
      <c r="CS598">
        <v>-9.3205999999999997E-2</v>
      </c>
      <c r="CT598">
        <v>1.7618999999999999E-2</v>
      </c>
      <c r="CU598">
        <v>-2.5042700000000001E-2</v>
      </c>
      <c r="CV598">
        <v>-9.0980800000000001E-2</v>
      </c>
      <c r="CW598">
        <v>-6.07059E-2</v>
      </c>
      <c r="CX598">
        <v>6.3655299999999998E-2</v>
      </c>
      <c r="CY598">
        <v>0.1043713</v>
      </c>
      <c r="CZ598">
        <v>9.4349600000000006E-2</v>
      </c>
      <c r="DA598">
        <v>8.7211700000000003E-2</v>
      </c>
      <c r="DB598">
        <v>6.1404100000000003E-2</v>
      </c>
      <c r="DC598">
        <v>2.4670999999999998E-2</v>
      </c>
      <c r="DD598">
        <v>0.11530609999999999</v>
      </c>
      <c r="DE598">
        <v>0.1223683</v>
      </c>
      <c r="DF598">
        <v>9.8363400000000004E-2</v>
      </c>
      <c r="DG598">
        <v>7.3004899999999998E-2</v>
      </c>
      <c r="DH598">
        <v>0.10358150000000001</v>
      </c>
      <c r="DI598">
        <v>0.22020919999999999</v>
      </c>
      <c r="DJ598">
        <v>0.27939039999999998</v>
      </c>
      <c r="DK598">
        <v>0.38593870000000002</v>
      </c>
      <c r="DL598">
        <v>0.33473209999999998</v>
      </c>
      <c r="DM598">
        <v>0.33020759999999999</v>
      </c>
      <c r="DN598">
        <v>0.1336861</v>
      </c>
      <c r="DO598">
        <v>6.1828999999999999E-3</v>
      </c>
      <c r="DP598">
        <v>-1.07203E-2</v>
      </c>
      <c r="DQ598">
        <v>-4.4701000000000003E-3</v>
      </c>
      <c r="DR598">
        <v>0.11687400000000001</v>
      </c>
      <c r="DS598">
        <v>8.2804900000000001E-2</v>
      </c>
      <c r="DT598">
        <v>2.69147E-2</v>
      </c>
      <c r="DU598">
        <v>6.15179E-2</v>
      </c>
      <c r="DV598">
        <v>0.24912500000000001</v>
      </c>
      <c r="DW598">
        <v>0.28851189999999999</v>
      </c>
      <c r="DX598">
        <v>0.2806051</v>
      </c>
      <c r="DY598">
        <v>0.27561970000000002</v>
      </c>
      <c r="DZ598">
        <v>0.24913730000000001</v>
      </c>
      <c r="EA598">
        <v>0.20215910000000001</v>
      </c>
      <c r="EB598">
        <v>0.27153630000000001</v>
      </c>
      <c r="EC598">
        <v>0.2408952</v>
      </c>
      <c r="ED598">
        <v>0.33832970000000001</v>
      </c>
      <c r="EE598">
        <v>0.36069669999999998</v>
      </c>
      <c r="EF598">
        <v>0.43991580000000002</v>
      </c>
      <c r="EG598">
        <v>0.61650059999999995</v>
      </c>
      <c r="EH598">
        <v>0.70250190000000001</v>
      </c>
      <c r="EI598">
        <v>0.87738570000000005</v>
      </c>
      <c r="EJ598">
        <v>0.82005700000000004</v>
      </c>
      <c r="EK598">
        <v>0.67330749999999995</v>
      </c>
      <c r="EL598">
        <v>0.33852579999999999</v>
      </c>
      <c r="EM598">
        <v>0.14776539999999999</v>
      </c>
      <c r="EN598">
        <v>0.11213480000000001</v>
      </c>
      <c r="EO598">
        <v>0.12365039999999999</v>
      </c>
      <c r="EP598">
        <v>0.26018239999999998</v>
      </c>
      <c r="EQ598">
        <v>0.2385195</v>
      </c>
      <c r="ER598">
        <v>0.19713710000000001</v>
      </c>
      <c r="ES598">
        <v>0.2379896</v>
      </c>
      <c r="ET598">
        <v>54.915190000000003</v>
      </c>
      <c r="EU598">
        <v>53.924900000000001</v>
      </c>
      <c r="EV598">
        <v>53.077370000000002</v>
      </c>
      <c r="EW598">
        <v>52.433529999999998</v>
      </c>
      <c r="EX598">
        <v>51.919040000000003</v>
      </c>
      <c r="EY598">
        <v>51.574939999999998</v>
      </c>
      <c r="EZ598">
        <v>51.158360000000002</v>
      </c>
      <c r="FA598">
        <v>51.178739999999998</v>
      </c>
      <c r="FB598">
        <v>53.535350000000001</v>
      </c>
      <c r="FC598">
        <v>57.639159999999997</v>
      </c>
      <c r="FD598">
        <v>61.205919999999999</v>
      </c>
      <c r="FE598">
        <v>64.385639999999995</v>
      </c>
      <c r="FF598">
        <v>67.025890000000004</v>
      </c>
      <c r="FG598">
        <v>69.016970000000001</v>
      </c>
      <c r="FH598">
        <v>70.285899999999998</v>
      </c>
      <c r="FI598">
        <v>70.8005</v>
      </c>
      <c r="FJ598">
        <v>70.228930000000005</v>
      </c>
      <c r="FK598">
        <v>68.167580000000001</v>
      </c>
      <c r="FL598">
        <v>64.680499999999995</v>
      </c>
      <c r="FM598">
        <v>62.01267</v>
      </c>
      <c r="FN598">
        <v>59.905790000000003</v>
      </c>
      <c r="FO598">
        <v>58.156979999999997</v>
      </c>
      <c r="FP598">
        <v>56.766750000000002</v>
      </c>
      <c r="FQ598">
        <v>55.563769999999998</v>
      </c>
      <c r="FR598">
        <v>0.18315619999999999</v>
      </c>
      <c r="FS598">
        <v>0.21667500000000001</v>
      </c>
      <c r="FT598">
        <v>0.36993009999999998</v>
      </c>
    </row>
    <row r="599" spans="1:176" x14ac:dyDescent="0.2">
      <c r="A599" t="s">
        <v>1</v>
      </c>
      <c r="B599" t="s">
        <v>1</v>
      </c>
      <c r="C599" t="s">
        <v>210</v>
      </c>
      <c r="D599" t="s">
        <v>250</v>
      </c>
      <c r="E599">
        <v>1238</v>
      </c>
      <c r="F599">
        <v>2.5347569999999999</v>
      </c>
      <c r="G599">
        <v>2.5103559999999998</v>
      </c>
      <c r="H599">
        <v>2.5016579999999999</v>
      </c>
      <c r="I599">
        <v>2.52799</v>
      </c>
      <c r="J599">
        <v>2.5034369999999999</v>
      </c>
      <c r="K599">
        <v>2.5459999999999998</v>
      </c>
      <c r="L599">
        <v>3.0719099999999999</v>
      </c>
      <c r="M599">
        <v>3.9171529999999999</v>
      </c>
      <c r="N599">
        <v>5.4919070000000003</v>
      </c>
      <c r="O599">
        <v>6.1020089999999998</v>
      </c>
      <c r="P599">
        <v>6.5054699999999999</v>
      </c>
      <c r="Q599">
        <v>6.97736</v>
      </c>
      <c r="R599">
        <v>7.1680140000000003</v>
      </c>
      <c r="S599">
        <v>7.6048249999999999</v>
      </c>
      <c r="T599">
        <v>7.6686350000000001</v>
      </c>
      <c r="U599">
        <v>7.0067950000000003</v>
      </c>
      <c r="V599">
        <v>6.0916670000000002</v>
      </c>
      <c r="W599">
        <v>5.2662800000000001</v>
      </c>
      <c r="X599">
        <v>4.6428529999999997</v>
      </c>
      <c r="Y599">
        <v>4.4173720000000003</v>
      </c>
      <c r="Z599">
        <v>3.8422149999999999</v>
      </c>
      <c r="AA599">
        <v>3.2823359999999999</v>
      </c>
      <c r="AB599">
        <v>2.882854</v>
      </c>
      <c r="AC599">
        <v>2.6164770000000002</v>
      </c>
      <c r="AD599">
        <v>0.14195530000000001</v>
      </c>
      <c r="AE599">
        <v>0.1494521</v>
      </c>
      <c r="AF599">
        <v>0.15051800000000001</v>
      </c>
      <c r="AG599">
        <v>0.15989999999999999</v>
      </c>
      <c r="AH599">
        <v>0.1551362</v>
      </c>
      <c r="AI599">
        <v>0.1383054</v>
      </c>
      <c r="AJ599">
        <v>0.20996000000000001</v>
      </c>
      <c r="AK599">
        <v>5.36453E-2</v>
      </c>
      <c r="AL599">
        <v>-0.42074050000000002</v>
      </c>
      <c r="AM599">
        <v>-0.60048509999999999</v>
      </c>
      <c r="AN599">
        <v>-0.75459520000000002</v>
      </c>
      <c r="AO599">
        <v>-0.85965279999999999</v>
      </c>
      <c r="AP599">
        <v>-0.8839089</v>
      </c>
      <c r="AQ599">
        <v>-1.133445</v>
      </c>
      <c r="AR599">
        <v>-1.135316</v>
      </c>
      <c r="AS599">
        <v>-0.63894430000000002</v>
      </c>
      <c r="AT599">
        <v>-0.2411951</v>
      </c>
      <c r="AU599">
        <v>-2.4148699999999999E-2</v>
      </c>
      <c r="AV599">
        <v>0.14061699999999999</v>
      </c>
      <c r="AW599">
        <v>0.23430570000000001</v>
      </c>
      <c r="AX599">
        <v>0.2392222</v>
      </c>
      <c r="AY599">
        <v>0.22584779999999999</v>
      </c>
      <c r="AZ599">
        <v>0.18248220000000001</v>
      </c>
      <c r="BA599">
        <v>0.14451040000000001</v>
      </c>
      <c r="BB599">
        <v>0.32742500000000002</v>
      </c>
      <c r="BC599">
        <v>0.33359280000000002</v>
      </c>
      <c r="BD599">
        <v>0.3367735</v>
      </c>
      <c r="BE599">
        <v>0.34830800000000001</v>
      </c>
      <c r="BF599">
        <v>0.34286939999999999</v>
      </c>
      <c r="BG599">
        <v>0.3157935</v>
      </c>
      <c r="BH599">
        <v>0.36619020000000002</v>
      </c>
      <c r="BI599">
        <v>0.1721723</v>
      </c>
      <c r="BJ599">
        <v>-0.1807742</v>
      </c>
      <c r="BK599">
        <v>-0.3127933</v>
      </c>
      <c r="BL599">
        <v>-0.41826079999999999</v>
      </c>
      <c r="BM599">
        <v>-0.46336149999999998</v>
      </c>
      <c r="BN599">
        <v>-0.46079740000000002</v>
      </c>
      <c r="BO599">
        <v>-0.64199850000000003</v>
      </c>
      <c r="BP599">
        <v>-0.64999099999999999</v>
      </c>
      <c r="BQ599">
        <v>-0.29584440000000001</v>
      </c>
      <c r="BR599">
        <v>-3.63553E-2</v>
      </c>
      <c r="BS599">
        <v>0.1174338</v>
      </c>
      <c r="BT599">
        <v>0.26347209999999999</v>
      </c>
      <c r="BU599">
        <v>0.36242619999999998</v>
      </c>
      <c r="BV599">
        <v>0.3825306</v>
      </c>
      <c r="BW599">
        <v>0.38156250000000003</v>
      </c>
      <c r="BX599">
        <v>0.35270459999999998</v>
      </c>
      <c r="BY599">
        <v>0.32098209999999999</v>
      </c>
      <c r="BZ599">
        <v>0.45588070000000003</v>
      </c>
      <c r="CA599">
        <v>0.46112809999999999</v>
      </c>
      <c r="CB599">
        <v>0.46577350000000001</v>
      </c>
      <c r="CC599">
        <v>0.47879880000000002</v>
      </c>
      <c r="CD599">
        <v>0.4728929</v>
      </c>
      <c r="CE599">
        <v>0.43872119999999998</v>
      </c>
      <c r="CF599">
        <v>0.4743947</v>
      </c>
      <c r="CG599">
        <v>0.25426369999999998</v>
      </c>
      <c r="CH599">
        <v>-1.4574200000000001E-2</v>
      </c>
      <c r="CI599">
        <v>-0.1135388</v>
      </c>
      <c r="CJ599">
        <v>-0.1853167</v>
      </c>
      <c r="CK599">
        <v>-0.18889130000000001</v>
      </c>
      <c r="CL599">
        <v>-0.1677517</v>
      </c>
      <c r="CM599">
        <v>-0.3016238</v>
      </c>
      <c r="CN599">
        <v>-0.31385649999999998</v>
      </c>
      <c r="CO599">
        <v>-5.8214500000000002E-2</v>
      </c>
      <c r="CP599">
        <v>0.1055161</v>
      </c>
      <c r="CQ599">
        <v>0.2154934</v>
      </c>
      <c r="CR599">
        <v>0.34856120000000002</v>
      </c>
      <c r="CS599">
        <v>0.45116210000000001</v>
      </c>
      <c r="CT599">
        <v>0.48178559999999998</v>
      </c>
      <c r="CU599">
        <v>0.48941000000000001</v>
      </c>
      <c r="CV599">
        <v>0.47060010000000002</v>
      </c>
      <c r="CW599">
        <v>0.44320589999999999</v>
      </c>
      <c r="CX599">
        <v>0.58433650000000004</v>
      </c>
      <c r="CY599">
        <v>0.5886633</v>
      </c>
      <c r="CZ599">
        <v>0.59477349999999996</v>
      </c>
      <c r="DA599">
        <v>0.60928950000000004</v>
      </c>
      <c r="DB599">
        <v>0.60291629999999996</v>
      </c>
      <c r="DC599">
        <v>0.56164899999999995</v>
      </c>
      <c r="DD599">
        <v>0.58259930000000004</v>
      </c>
      <c r="DE599">
        <v>0.33635510000000002</v>
      </c>
      <c r="DF599">
        <v>0.1516257</v>
      </c>
      <c r="DG599">
        <v>8.5715600000000003E-2</v>
      </c>
      <c r="DH599">
        <v>4.7627500000000003E-2</v>
      </c>
      <c r="DI599">
        <v>8.5578899999999999E-2</v>
      </c>
      <c r="DJ599">
        <v>0.12529399999999999</v>
      </c>
      <c r="DK599">
        <v>3.8750899999999998E-2</v>
      </c>
      <c r="DL599">
        <v>2.2278099999999999E-2</v>
      </c>
      <c r="DM599">
        <v>0.1794154</v>
      </c>
      <c r="DN599">
        <v>0.24738750000000001</v>
      </c>
      <c r="DO599">
        <v>0.31355300000000003</v>
      </c>
      <c r="DP599">
        <v>0.43365029999999999</v>
      </c>
      <c r="DQ599">
        <v>0.53989799999999999</v>
      </c>
      <c r="DR599">
        <v>0.58104060000000002</v>
      </c>
      <c r="DS599">
        <v>0.5972575</v>
      </c>
      <c r="DT599">
        <v>0.58849560000000001</v>
      </c>
      <c r="DU599">
        <v>0.56542959999999998</v>
      </c>
      <c r="DV599">
        <v>0.7698062</v>
      </c>
      <c r="DW599">
        <v>0.77280400000000005</v>
      </c>
      <c r="DX599">
        <v>0.78102910000000003</v>
      </c>
      <c r="DY599">
        <v>0.79769749999999995</v>
      </c>
      <c r="DZ599">
        <v>0.79064950000000001</v>
      </c>
      <c r="EA599">
        <v>0.73913709999999999</v>
      </c>
      <c r="EB599">
        <v>0.73882939999999997</v>
      </c>
      <c r="EC599">
        <v>0.45488200000000001</v>
      </c>
      <c r="ED599">
        <v>0.391592</v>
      </c>
      <c r="EE599">
        <v>0.3734075</v>
      </c>
      <c r="EF599">
        <v>0.38396190000000002</v>
      </c>
      <c r="EG599">
        <v>0.48187020000000003</v>
      </c>
      <c r="EH599">
        <v>0.54840549999999999</v>
      </c>
      <c r="EI599">
        <v>0.5301979</v>
      </c>
      <c r="EJ599">
        <v>0.50760300000000003</v>
      </c>
      <c r="EK599">
        <v>0.52251519999999996</v>
      </c>
      <c r="EL599">
        <v>0.4522273</v>
      </c>
      <c r="EM599">
        <v>0.45513559999999997</v>
      </c>
      <c r="EN599">
        <v>0.55650540000000004</v>
      </c>
      <c r="EO599">
        <v>0.66801849999999996</v>
      </c>
      <c r="EP599">
        <v>0.72434900000000002</v>
      </c>
      <c r="EQ599">
        <v>0.75297219999999998</v>
      </c>
      <c r="ER599">
        <v>0.75871789999999995</v>
      </c>
      <c r="ES599">
        <v>0.74190129999999999</v>
      </c>
      <c r="ET599">
        <v>59.855589999999999</v>
      </c>
      <c r="EU599">
        <v>58.614199999999997</v>
      </c>
      <c r="EV599">
        <v>57.395890000000001</v>
      </c>
      <c r="EW599">
        <v>56.723399999999998</v>
      </c>
      <c r="EX599">
        <v>56.174300000000002</v>
      </c>
      <c r="EY599">
        <v>55.831330000000001</v>
      </c>
      <c r="EZ599">
        <v>55.541780000000003</v>
      </c>
      <c r="FA599">
        <v>55.651560000000003</v>
      </c>
      <c r="FB599">
        <v>58.315530000000003</v>
      </c>
      <c r="FC599">
        <v>62.011650000000003</v>
      </c>
      <c r="FD599">
        <v>64.581670000000003</v>
      </c>
      <c r="FE599">
        <v>67.102530000000002</v>
      </c>
      <c r="FF599">
        <v>68.905460000000005</v>
      </c>
      <c r="FG599">
        <v>70.581909999999993</v>
      </c>
      <c r="FH599">
        <v>71.878640000000004</v>
      </c>
      <c r="FI599">
        <v>72.298019999999994</v>
      </c>
      <c r="FJ599">
        <v>71.869169999999997</v>
      </c>
      <c r="FK599">
        <v>70.655460000000005</v>
      </c>
      <c r="FL599">
        <v>67.925129999999996</v>
      </c>
      <c r="FM599">
        <v>65.186920000000001</v>
      </c>
      <c r="FN599">
        <v>63.012500000000003</v>
      </c>
      <c r="FO599">
        <v>61.054409999999997</v>
      </c>
      <c r="FP599">
        <v>59.71069</v>
      </c>
      <c r="FQ599">
        <v>58.391269999999999</v>
      </c>
      <c r="FR599">
        <v>0.18315619999999999</v>
      </c>
      <c r="FS599">
        <v>0.21667500000000001</v>
      </c>
      <c r="FT599">
        <v>0.36993009999999998</v>
      </c>
    </row>
    <row r="600" spans="1:176" x14ac:dyDescent="0.2">
      <c r="A600" t="s">
        <v>1</v>
      </c>
      <c r="B600" t="s">
        <v>1</v>
      </c>
      <c r="C600" t="s">
        <v>210</v>
      </c>
      <c r="D600" t="s">
        <v>235</v>
      </c>
      <c r="E600">
        <v>1238</v>
      </c>
      <c r="F600">
        <v>2.542351</v>
      </c>
      <c r="G600">
        <v>2.492124</v>
      </c>
      <c r="H600">
        <v>2.455851</v>
      </c>
      <c r="I600">
        <v>2.4212750000000001</v>
      </c>
      <c r="J600">
        <v>2.416906</v>
      </c>
      <c r="K600">
        <v>2.583628</v>
      </c>
      <c r="L600">
        <v>3.1474129999999998</v>
      </c>
      <c r="M600">
        <v>4.3094020000000004</v>
      </c>
      <c r="N600">
        <v>6.2266820000000003</v>
      </c>
      <c r="O600">
        <v>7.2349620000000003</v>
      </c>
      <c r="P600">
        <v>7.9969229999999998</v>
      </c>
      <c r="Q600">
        <v>8.6650810000000007</v>
      </c>
      <c r="R600">
        <v>9.0065299999999997</v>
      </c>
      <c r="S600">
        <v>9.6930519999999998</v>
      </c>
      <c r="T600">
        <v>9.7549569999999992</v>
      </c>
      <c r="U600">
        <v>8.6876060000000006</v>
      </c>
      <c r="V600">
        <v>7.42075</v>
      </c>
      <c r="W600">
        <v>6.2468019999999997</v>
      </c>
      <c r="X600">
        <v>5.2432889999999999</v>
      </c>
      <c r="Y600">
        <v>4.6855000000000002</v>
      </c>
      <c r="Z600">
        <v>3.9797760000000002</v>
      </c>
      <c r="AA600">
        <v>3.3893849999999999</v>
      </c>
      <c r="AB600">
        <v>2.9730319999999999</v>
      </c>
      <c r="AC600">
        <v>2.7033879999999999</v>
      </c>
      <c r="AD600">
        <v>9.6159300000000003E-2</v>
      </c>
      <c r="AE600">
        <v>0.110694</v>
      </c>
      <c r="AF600">
        <v>0.1153936</v>
      </c>
      <c r="AG600">
        <v>0.1219822</v>
      </c>
      <c r="AH600">
        <v>0.1184089</v>
      </c>
      <c r="AI600">
        <v>0.1194505</v>
      </c>
      <c r="AJ600">
        <v>0.17365340000000001</v>
      </c>
      <c r="AK600">
        <v>0.12732940000000001</v>
      </c>
      <c r="AL600">
        <v>-0.28148630000000002</v>
      </c>
      <c r="AM600">
        <v>-0.44620339999999997</v>
      </c>
      <c r="AN600">
        <v>-0.5826694</v>
      </c>
      <c r="AO600">
        <v>-0.74344060000000001</v>
      </c>
      <c r="AP600">
        <v>-0.77123030000000004</v>
      </c>
      <c r="AQ600">
        <v>-1.0245740000000001</v>
      </c>
      <c r="AR600">
        <v>-1.0416669999999999</v>
      </c>
      <c r="AS600">
        <v>-0.5953543</v>
      </c>
      <c r="AT600">
        <v>-0.20386679999999999</v>
      </c>
      <c r="AU600">
        <v>-4.60531E-2</v>
      </c>
      <c r="AV600">
        <v>8.8596499999999995E-2</v>
      </c>
      <c r="AW600">
        <v>0.16465179999999999</v>
      </c>
      <c r="AX600">
        <v>0.15578130000000001</v>
      </c>
      <c r="AY600">
        <v>0.15159110000000001</v>
      </c>
      <c r="AZ600">
        <v>0.12958629999999999</v>
      </c>
      <c r="BA600">
        <v>0.10589</v>
      </c>
      <c r="BB600">
        <v>0.28162900000000002</v>
      </c>
      <c r="BC600">
        <v>0.2948346</v>
      </c>
      <c r="BD600">
        <v>0.3016491</v>
      </c>
      <c r="BE600">
        <v>0.3103901</v>
      </c>
      <c r="BF600">
        <v>0.30614219999999998</v>
      </c>
      <c r="BG600">
        <v>0.2969386</v>
      </c>
      <c r="BH600">
        <v>0.3298836</v>
      </c>
      <c r="BI600">
        <v>0.2458563</v>
      </c>
      <c r="BJ600">
        <v>-4.1520000000000001E-2</v>
      </c>
      <c r="BK600">
        <v>-0.1585115</v>
      </c>
      <c r="BL600">
        <v>-0.2463351</v>
      </c>
      <c r="BM600">
        <v>-0.34714919999999999</v>
      </c>
      <c r="BN600">
        <v>-0.34811880000000001</v>
      </c>
      <c r="BO600">
        <v>-0.53312700000000002</v>
      </c>
      <c r="BP600">
        <v>-0.55634249999999996</v>
      </c>
      <c r="BQ600">
        <v>-0.25225439999999999</v>
      </c>
      <c r="BR600">
        <v>9.7289999999999996E-4</v>
      </c>
      <c r="BS600">
        <v>9.55294E-2</v>
      </c>
      <c r="BT600">
        <v>0.21145159999999999</v>
      </c>
      <c r="BU600">
        <v>0.29277229999999999</v>
      </c>
      <c r="BV600">
        <v>0.29908970000000001</v>
      </c>
      <c r="BW600">
        <v>0.30730580000000002</v>
      </c>
      <c r="BX600">
        <v>0.29980869999999998</v>
      </c>
      <c r="BY600">
        <v>0.28236169999999999</v>
      </c>
      <c r="BZ600">
        <v>0.41008480000000003</v>
      </c>
      <c r="CA600">
        <v>0.42236990000000002</v>
      </c>
      <c r="CB600">
        <v>0.43064910000000001</v>
      </c>
      <c r="CC600">
        <v>0.44088090000000002</v>
      </c>
      <c r="CD600">
        <v>0.43616559999999999</v>
      </c>
      <c r="CE600">
        <v>0.41986630000000003</v>
      </c>
      <c r="CF600">
        <v>0.43808809999999998</v>
      </c>
      <c r="CG600">
        <v>0.32794770000000001</v>
      </c>
      <c r="CH600">
        <v>0.1246799</v>
      </c>
      <c r="CI600">
        <v>4.0742899999999999E-2</v>
      </c>
      <c r="CJ600">
        <v>-1.3390900000000001E-2</v>
      </c>
      <c r="CK600">
        <v>-7.2679099999999996E-2</v>
      </c>
      <c r="CL600">
        <v>-5.50731E-2</v>
      </c>
      <c r="CM600">
        <v>-0.19275229999999999</v>
      </c>
      <c r="CN600">
        <v>-0.22020790000000001</v>
      </c>
      <c r="CO600">
        <v>-1.46245E-2</v>
      </c>
      <c r="CP600">
        <v>0.14284430000000001</v>
      </c>
      <c r="CQ600">
        <v>0.19358900000000001</v>
      </c>
      <c r="CR600">
        <v>0.29654069999999999</v>
      </c>
      <c r="CS600">
        <v>0.38150810000000002</v>
      </c>
      <c r="CT600">
        <v>0.39834459999999999</v>
      </c>
      <c r="CU600">
        <v>0.4151533</v>
      </c>
      <c r="CV600">
        <v>0.41770410000000002</v>
      </c>
      <c r="CW600">
        <v>0.40458549999999999</v>
      </c>
      <c r="CX600">
        <v>0.53854049999999998</v>
      </c>
      <c r="CY600">
        <v>0.54990519999999998</v>
      </c>
      <c r="CZ600">
        <v>0.55964919999999996</v>
      </c>
      <c r="DA600">
        <v>0.57137170000000004</v>
      </c>
      <c r="DB600">
        <v>0.5661891</v>
      </c>
      <c r="DC600">
        <v>0.542794</v>
      </c>
      <c r="DD600">
        <v>0.54629269999999996</v>
      </c>
      <c r="DE600">
        <v>0.41003909999999999</v>
      </c>
      <c r="DF600">
        <v>0.29087980000000002</v>
      </c>
      <c r="DG600">
        <v>0.2399974</v>
      </c>
      <c r="DH600">
        <v>0.2195532</v>
      </c>
      <c r="DI600">
        <v>0.2017911</v>
      </c>
      <c r="DJ600">
        <v>0.23797260000000001</v>
      </c>
      <c r="DK600">
        <v>0.14762230000000001</v>
      </c>
      <c r="DL600">
        <v>0.1159266</v>
      </c>
      <c r="DM600">
        <v>0.22300539999999999</v>
      </c>
      <c r="DN600">
        <v>0.28471580000000002</v>
      </c>
      <c r="DO600">
        <v>0.29164869999999998</v>
      </c>
      <c r="DP600">
        <v>0.38162980000000002</v>
      </c>
      <c r="DQ600">
        <v>0.470244</v>
      </c>
      <c r="DR600">
        <v>0.49759959999999998</v>
      </c>
      <c r="DS600">
        <v>0.52300080000000004</v>
      </c>
      <c r="DT600">
        <v>0.53559959999999995</v>
      </c>
      <c r="DU600">
        <v>0.52680919999999998</v>
      </c>
      <c r="DV600">
        <v>0.72401020000000005</v>
      </c>
      <c r="DW600">
        <v>0.73404590000000003</v>
      </c>
      <c r="DX600">
        <v>0.74590469999999998</v>
      </c>
      <c r="DY600">
        <v>0.75977969999999995</v>
      </c>
      <c r="DZ600">
        <v>0.75392230000000005</v>
      </c>
      <c r="EA600">
        <v>0.72028210000000004</v>
      </c>
      <c r="EB600">
        <v>0.7025228</v>
      </c>
      <c r="EC600">
        <v>0.52856610000000004</v>
      </c>
      <c r="ED600">
        <v>0.53084609999999999</v>
      </c>
      <c r="EE600">
        <v>0.52768930000000003</v>
      </c>
      <c r="EF600">
        <v>0.55588760000000004</v>
      </c>
      <c r="EG600">
        <v>0.59808240000000001</v>
      </c>
      <c r="EH600">
        <v>0.66108409999999995</v>
      </c>
      <c r="EI600">
        <v>0.63906929999999995</v>
      </c>
      <c r="EJ600">
        <v>0.60125150000000005</v>
      </c>
      <c r="EK600">
        <v>0.56610519999999998</v>
      </c>
      <c r="EL600">
        <v>0.48955549999999998</v>
      </c>
      <c r="EM600">
        <v>0.43323119999999998</v>
      </c>
      <c r="EN600">
        <v>0.50448490000000001</v>
      </c>
      <c r="EO600">
        <v>0.59836449999999997</v>
      </c>
      <c r="EP600">
        <v>0.64090800000000003</v>
      </c>
      <c r="EQ600">
        <v>0.67871550000000003</v>
      </c>
      <c r="ER600">
        <v>0.70582199999999995</v>
      </c>
      <c r="ES600">
        <v>0.70328089999999999</v>
      </c>
      <c r="ET600">
        <v>64.165019999999998</v>
      </c>
      <c r="EU600">
        <v>63.33616</v>
      </c>
      <c r="EV600">
        <v>62.614579999999997</v>
      </c>
      <c r="EW600">
        <v>61.98516</v>
      </c>
      <c r="EX600">
        <v>61.520110000000003</v>
      </c>
      <c r="EY600">
        <v>61.089080000000003</v>
      </c>
      <c r="EZ600">
        <v>60.771270000000001</v>
      </c>
      <c r="FA600">
        <v>61.228580000000001</v>
      </c>
      <c r="FB600">
        <v>63.25262</v>
      </c>
      <c r="FC600">
        <v>66.190889999999996</v>
      </c>
      <c r="FD600">
        <v>69.488900000000001</v>
      </c>
      <c r="FE600">
        <v>72.467119999999994</v>
      </c>
      <c r="FF600">
        <v>75.224459999999993</v>
      </c>
      <c r="FG600">
        <v>77.391660000000002</v>
      </c>
      <c r="FH600">
        <v>78.756309999999999</v>
      </c>
      <c r="FI600">
        <v>79.131690000000006</v>
      </c>
      <c r="FJ600">
        <v>78.553219999999996</v>
      </c>
      <c r="FK600">
        <v>77.087990000000005</v>
      </c>
      <c r="FL600">
        <v>74.497470000000007</v>
      </c>
      <c r="FM600">
        <v>71.167420000000007</v>
      </c>
      <c r="FN600">
        <v>68.565700000000007</v>
      </c>
      <c r="FO600">
        <v>66.823170000000005</v>
      </c>
      <c r="FP600">
        <v>65.693550000000002</v>
      </c>
      <c r="FQ600">
        <v>64.828900000000004</v>
      </c>
      <c r="FR600">
        <v>0.18315619999999999</v>
      </c>
      <c r="FS600">
        <v>0.21667500000000001</v>
      </c>
      <c r="FT600">
        <v>0.36993009999999998</v>
      </c>
    </row>
    <row r="601" spans="1:176" x14ac:dyDescent="0.2">
      <c r="A601" t="s">
        <v>1</v>
      </c>
      <c r="B601" t="s">
        <v>1</v>
      </c>
      <c r="C601" t="s">
        <v>210</v>
      </c>
      <c r="D601" t="s">
        <v>246</v>
      </c>
      <c r="E601">
        <v>1238</v>
      </c>
      <c r="F601">
        <v>2.5218280000000002</v>
      </c>
      <c r="G601">
        <v>2.4805009999999998</v>
      </c>
      <c r="H601">
        <v>2.3932959999999999</v>
      </c>
      <c r="I601">
        <v>2.356687</v>
      </c>
      <c r="J601">
        <v>2.3527019999999998</v>
      </c>
      <c r="K601">
        <v>2.5469110000000001</v>
      </c>
      <c r="L601">
        <v>3.0211779999999999</v>
      </c>
      <c r="M601">
        <v>4.2101730000000002</v>
      </c>
      <c r="N601">
        <v>6.3944320000000001</v>
      </c>
      <c r="O601">
        <v>7.5728790000000004</v>
      </c>
      <c r="P601">
        <v>8.5452879999999993</v>
      </c>
      <c r="Q601">
        <v>9.4161199999999994</v>
      </c>
      <c r="R601">
        <v>9.9197220000000002</v>
      </c>
      <c r="S601">
        <v>10.763299999999999</v>
      </c>
      <c r="T601">
        <v>10.856299999999999</v>
      </c>
      <c r="U601">
        <v>9.3039319999999996</v>
      </c>
      <c r="V601">
        <v>7.6935279999999997</v>
      </c>
      <c r="W601">
        <v>6.2653429999999997</v>
      </c>
      <c r="X601">
        <v>4.9448359999999996</v>
      </c>
      <c r="Y601">
        <v>4.2976559999999999</v>
      </c>
      <c r="Z601">
        <v>3.804268</v>
      </c>
      <c r="AA601">
        <v>3.3226499999999999</v>
      </c>
      <c r="AB601">
        <v>2.9313669999999998</v>
      </c>
      <c r="AC601">
        <v>2.6717569999999999</v>
      </c>
      <c r="AD601">
        <v>1.10604E-2</v>
      </c>
      <c r="AE601">
        <v>3.1560699999999997E-2</v>
      </c>
      <c r="AF601">
        <v>3.7738099999999997E-2</v>
      </c>
      <c r="AG601">
        <v>4.29627E-2</v>
      </c>
      <c r="AH601">
        <v>4.3076099999999999E-2</v>
      </c>
      <c r="AI601">
        <v>5.3419899999999999E-2</v>
      </c>
      <c r="AJ601">
        <v>0.10507569999999999</v>
      </c>
      <c r="AK601">
        <v>0.14969940000000001</v>
      </c>
      <c r="AL601">
        <v>-0.2000663</v>
      </c>
      <c r="AM601">
        <v>-0.34980169999999999</v>
      </c>
      <c r="AN601">
        <v>-0.46736119999999998</v>
      </c>
      <c r="AO601">
        <v>-0.65388769999999996</v>
      </c>
      <c r="AP601">
        <v>-0.68177069999999995</v>
      </c>
      <c r="AQ601">
        <v>-0.92035820000000002</v>
      </c>
      <c r="AR601">
        <v>-0.95181070000000001</v>
      </c>
      <c r="AS601">
        <v>-0.55429269999999997</v>
      </c>
      <c r="AT601">
        <v>-0.19207779999999999</v>
      </c>
      <c r="AU601">
        <v>-8.6549699999999993E-2</v>
      </c>
      <c r="AV601">
        <v>1.77042E-2</v>
      </c>
      <c r="AW601">
        <v>7.5299500000000005E-2</v>
      </c>
      <c r="AX601">
        <v>6.8518899999999994E-2</v>
      </c>
      <c r="AY601">
        <v>5.9914200000000001E-2</v>
      </c>
      <c r="AZ601">
        <v>4.1546399999999997E-2</v>
      </c>
      <c r="BA601">
        <v>2.5286099999999999E-2</v>
      </c>
      <c r="BB601">
        <v>0.19653010000000001</v>
      </c>
      <c r="BC601">
        <v>0.21570139999999999</v>
      </c>
      <c r="BD601">
        <v>0.22399359999999999</v>
      </c>
      <c r="BE601">
        <v>0.23137070000000001</v>
      </c>
      <c r="BF601">
        <v>0.2308093</v>
      </c>
      <c r="BG601">
        <v>0.230908</v>
      </c>
      <c r="BH601">
        <v>0.26130589999999998</v>
      </c>
      <c r="BI601">
        <v>0.26822639999999998</v>
      </c>
      <c r="BJ601">
        <v>3.9899999999999998E-2</v>
      </c>
      <c r="BK601">
        <v>-6.21098E-2</v>
      </c>
      <c r="BL601">
        <v>-0.1310269</v>
      </c>
      <c r="BM601">
        <v>-0.2575964</v>
      </c>
      <c r="BN601">
        <v>-0.25865919999999998</v>
      </c>
      <c r="BO601">
        <v>-0.42891119999999999</v>
      </c>
      <c r="BP601">
        <v>-0.4664857</v>
      </c>
      <c r="BQ601">
        <v>-0.21119280000000001</v>
      </c>
      <c r="BR601">
        <v>1.2762000000000001E-2</v>
      </c>
      <c r="BS601">
        <v>5.50328E-2</v>
      </c>
      <c r="BT601">
        <v>0.1405593</v>
      </c>
      <c r="BU601">
        <v>0.20341999999999999</v>
      </c>
      <c r="BV601">
        <v>0.2118273</v>
      </c>
      <c r="BW601">
        <v>0.21562890000000001</v>
      </c>
      <c r="BX601">
        <v>0.2117687</v>
      </c>
      <c r="BY601">
        <v>0.20175779999999999</v>
      </c>
      <c r="BZ601">
        <v>0.32498589999999999</v>
      </c>
      <c r="CA601">
        <v>0.34323670000000001</v>
      </c>
      <c r="CB601">
        <v>0.35299370000000002</v>
      </c>
      <c r="CC601">
        <v>0.3618614</v>
      </c>
      <c r="CD601">
        <v>0.36083270000000001</v>
      </c>
      <c r="CE601">
        <v>0.35383569999999998</v>
      </c>
      <c r="CF601">
        <v>0.36951040000000002</v>
      </c>
      <c r="CG601">
        <v>0.35031780000000001</v>
      </c>
      <c r="CH601">
        <v>0.20610000000000001</v>
      </c>
      <c r="CI601">
        <v>0.13714470000000001</v>
      </c>
      <c r="CJ601">
        <v>0.1019173</v>
      </c>
      <c r="CK601">
        <v>1.6873699999999998E-2</v>
      </c>
      <c r="CL601">
        <v>3.43865E-2</v>
      </c>
      <c r="CM601">
        <v>-8.8536599999999993E-2</v>
      </c>
      <c r="CN601">
        <v>-0.1303512</v>
      </c>
      <c r="CO601">
        <v>2.6437100000000002E-2</v>
      </c>
      <c r="CP601">
        <v>0.1546334</v>
      </c>
      <c r="CQ601">
        <v>0.15309239999999999</v>
      </c>
      <c r="CR601">
        <v>0.2256484</v>
      </c>
      <c r="CS601">
        <v>0.29215590000000002</v>
      </c>
      <c r="CT601">
        <v>0.31108229999999998</v>
      </c>
      <c r="CU601">
        <v>0.3234764</v>
      </c>
      <c r="CV601">
        <v>0.32966420000000002</v>
      </c>
      <c r="CW601">
        <v>0.32398149999999998</v>
      </c>
      <c r="CX601">
        <v>0.4534416</v>
      </c>
      <c r="CY601">
        <v>0.47077200000000002</v>
      </c>
      <c r="CZ601">
        <v>0.48199370000000002</v>
      </c>
      <c r="DA601">
        <v>0.49235220000000002</v>
      </c>
      <c r="DB601">
        <v>0.49085620000000002</v>
      </c>
      <c r="DC601">
        <v>0.4767634</v>
      </c>
      <c r="DD601">
        <v>0.477715</v>
      </c>
      <c r="DE601">
        <v>0.43240919999999999</v>
      </c>
      <c r="DF601">
        <v>0.37229990000000002</v>
      </c>
      <c r="DG601">
        <v>0.33639920000000001</v>
      </c>
      <c r="DH601">
        <v>0.33486139999999998</v>
      </c>
      <c r="DI601">
        <v>0.29134389999999999</v>
      </c>
      <c r="DJ601">
        <v>0.32743220000000001</v>
      </c>
      <c r="DK601">
        <v>0.25183810000000001</v>
      </c>
      <c r="DL601">
        <v>0.20578340000000001</v>
      </c>
      <c r="DM601">
        <v>0.264067</v>
      </c>
      <c r="DN601">
        <v>0.29650480000000001</v>
      </c>
      <c r="DO601">
        <v>0.25115209999999999</v>
      </c>
      <c r="DP601">
        <v>0.3107375</v>
      </c>
      <c r="DQ601">
        <v>0.3808918</v>
      </c>
      <c r="DR601">
        <v>0.41033720000000001</v>
      </c>
      <c r="DS601">
        <v>0.43132389999999998</v>
      </c>
      <c r="DT601">
        <v>0.4475597</v>
      </c>
      <c r="DU601">
        <v>0.44620530000000003</v>
      </c>
      <c r="DV601">
        <v>0.63891129999999996</v>
      </c>
      <c r="DW601">
        <v>0.65491270000000001</v>
      </c>
      <c r="DX601">
        <v>0.66824919999999999</v>
      </c>
      <c r="DY601">
        <v>0.68076020000000004</v>
      </c>
      <c r="DZ601">
        <v>0.67858940000000001</v>
      </c>
      <c r="EA601">
        <v>0.65425149999999999</v>
      </c>
      <c r="EB601">
        <v>0.63394519999999999</v>
      </c>
      <c r="EC601">
        <v>0.55093610000000004</v>
      </c>
      <c r="ED601">
        <v>0.61226619999999998</v>
      </c>
      <c r="EE601">
        <v>0.62409099999999995</v>
      </c>
      <c r="EF601">
        <v>0.67119569999999995</v>
      </c>
      <c r="EG601">
        <v>0.6876352</v>
      </c>
      <c r="EH601">
        <v>0.75054370000000004</v>
      </c>
      <c r="EI601">
        <v>0.74328510000000003</v>
      </c>
      <c r="EJ601">
        <v>0.69110830000000001</v>
      </c>
      <c r="EK601">
        <v>0.60716680000000001</v>
      </c>
      <c r="EL601">
        <v>0.50134460000000003</v>
      </c>
      <c r="EM601">
        <v>0.39273459999999999</v>
      </c>
      <c r="EN601">
        <v>0.43359259999999999</v>
      </c>
      <c r="EO601">
        <v>0.50901229999999997</v>
      </c>
      <c r="EP601">
        <v>0.55364559999999996</v>
      </c>
      <c r="EQ601">
        <v>0.58703859999999997</v>
      </c>
      <c r="ER601">
        <v>0.6177821</v>
      </c>
      <c r="ES601">
        <v>0.62267700000000004</v>
      </c>
      <c r="ET601">
        <v>64.602350000000001</v>
      </c>
      <c r="EU601">
        <v>63.66319</v>
      </c>
      <c r="EV601">
        <v>62.452939999999998</v>
      </c>
      <c r="EW601">
        <v>61.72636</v>
      </c>
      <c r="EX601">
        <v>61.266390000000001</v>
      </c>
      <c r="EY601">
        <v>60.67848</v>
      </c>
      <c r="EZ601">
        <v>60.052489999999999</v>
      </c>
      <c r="FA601">
        <v>61.135829999999999</v>
      </c>
      <c r="FB601">
        <v>63.524450000000002</v>
      </c>
      <c r="FC601">
        <v>67.697069999999997</v>
      </c>
      <c r="FD601">
        <v>72.043790000000001</v>
      </c>
      <c r="FE601">
        <v>75.968689999999995</v>
      </c>
      <c r="FF601">
        <v>79.776049999999998</v>
      </c>
      <c r="FG601">
        <v>83.265140000000002</v>
      </c>
      <c r="FH601">
        <v>85.124669999999995</v>
      </c>
      <c r="FI601">
        <v>86.115039999999993</v>
      </c>
      <c r="FJ601">
        <v>85.541920000000005</v>
      </c>
      <c r="FK601">
        <v>84.150469999999999</v>
      </c>
      <c r="FL601">
        <v>81.115669999999994</v>
      </c>
      <c r="FM601">
        <v>76.43047</v>
      </c>
      <c r="FN601">
        <v>72.454189999999997</v>
      </c>
      <c r="FO601">
        <v>70.042469999999994</v>
      </c>
      <c r="FP601">
        <v>68.308610000000002</v>
      </c>
      <c r="FQ601">
        <v>67.174109999999999</v>
      </c>
      <c r="FR601">
        <v>0.18315619999999999</v>
      </c>
      <c r="FS601">
        <v>0.21667500000000001</v>
      </c>
      <c r="FT601">
        <v>0.36993009999999998</v>
      </c>
    </row>
    <row r="602" spans="1:176" x14ac:dyDescent="0.2">
      <c r="A602" t="s">
        <v>1</v>
      </c>
      <c r="B602" t="s">
        <v>1</v>
      </c>
      <c r="C602" t="s">
        <v>211</v>
      </c>
      <c r="D602" t="s">
        <v>227</v>
      </c>
      <c r="E602">
        <v>7944</v>
      </c>
      <c r="F602">
        <v>1.253258</v>
      </c>
      <c r="G602">
        <v>1.2076359999999999</v>
      </c>
      <c r="H602">
        <v>1.211984</v>
      </c>
      <c r="I602">
        <v>1.2195240000000001</v>
      </c>
      <c r="J602">
        <v>1.2952379999999999</v>
      </c>
      <c r="K602">
        <v>1.3790929999999999</v>
      </c>
      <c r="L602">
        <v>1.5516430000000001</v>
      </c>
      <c r="M602">
        <v>1.7724009999999999</v>
      </c>
      <c r="N602">
        <v>2.083405</v>
      </c>
      <c r="O602">
        <v>2.2044929999999998</v>
      </c>
      <c r="P602">
        <v>2.2484679999999999</v>
      </c>
      <c r="Q602">
        <v>2.2421039999999999</v>
      </c>
      <c r="R602">
        <v>2.2368640000000002</v>
      </c>
      <c r="S602">
        <v>2.283614</v>
      </c>
      <c r="T602">
        <v>2.3017859999999999</v>
      </c>
      <c r="U602">
        <v>2.2670020000000002</v>
      </c>
      <c r="V602">
        <v>2.0577299999999998</v>
      </c>
      <c r="W602">
        <v>1.6848920000000001</v>
      </c>
      <c r="X602">
        <v>1.452969</v>
      </c>
      <c r="Y602">
        <v>1.422552</v>
      </c>
      <c r="Z602">
        <v>1.4850289999999999</v>
      </c>
      <c r="AA602">
        <v>1.4315340000000001</v>
      </c>
      <c r="AB602">
        <v>1.3767910000000001</v>
      </c>
      <c r="AC602">
        <v>1.308119</v>
      </c>
      <c r="AD602">
        <v>3.6603999999999998E-2</v>
      </c>
      <c r="AE602">
        <v>2.8168100000000001E-2</v>
      </c>
      <c r="AF602">
        <v>2.8993600000000001E-2</v>
      </c>
      <c r="AG602">
        <v>3.1917500000000001E-2</v>
      </c>
      <c r="AH602">
        <v>3.6079300000000002E-2</v>
      </c>
      <c r="AI602">
        <v>2.8331800000000001E-2</v>
      </c>
      <c r="AJ602">
        <v>2.6994600000000001E-2</v>
      </c>
      <c r="AK602">
        <v>8.8012000000000003E-3</v>
      </c>
      <c r="AL602">
        <v>3.2793200000000002E-2</v>
      </c>
      <c r="AM602">
        <v>1.6232099999999999E-2</v>
      </c>
      <c r="AN602">
        <v>3.0855400000000002E-2</v>
      </c>
      <c r="AO602">
        <v>1.23366E-2</v>
      </c>
      <c r="AP602">
        <v>3.3261600000000002E-2</v>
      </c>
      <c r="AQ602">
        <v>3.8725599999999999E-2</v>
      </c>
      <c r="AR602">
        <v>4.3116700000000001E-2</v>
      </c>
      <c r="AS602">
        <v>7.0986900000000006E-2</v>
      </c>
      <c r="AT602">
        <v>4.2378100000000002E-2</v>
      </c>
      <c r="AU602">
        <v>3.73041E-2</v>
      </c>
      <c r="AV602">
        <v>4.1942000000000004E-3</v>
      </c>
      <c r="AW602">
        <v>1.4132499999999999E-2</v>
      </c>
      <c r="AX602">
        <v>3.8333300000000001E-2</v>
      </c>
      <c r="AY602">
        <v>4.0946299999999998E-2</v>
      </c>
      <c r="AZ602">
        <v>4.3015600000000001E-2</v>
      </c>
      <c r="BA602">
        <v>3.7914099999999999E-2</v>
      </c>
      <c r="BB602">
        <v>4.5303400000000001E-2</v>
      </c>
      <c r="BC602">
        <v>3.5924600000000001E-2</v>
      </c>
      <c r="BD602">
        <v>3.7004500000000003E-2</v>
      </c>
      <c r="BE602">
        <v>3.9827799999999997E-2</v>
      </c>
      <c r="BF602">
        <v>4.4531000000000001E-2</v>
      </c>
      <c r="BG602">
        <v>3.5368799999999999E-2</v>
      </c>
      <c r="BH602">
        <v>3.5686799999999998E-2</v>
      </c>
      <c r="BI602">
        <v>1.83235E-2</v>
      </c>
      <c r="BJ602">
        <v>4.37233E-2</v>
      </c>
      <c r="BK602">
        <v>2.7723100000000001E-2</v>
      </c>
      <c r="BL602">
        <v>4.25286E-2</v>
      </c>
      <c r="BM602">
        <v>2.3267900000000001E-2</v>
      </c>
      <c r="BN602">
        <v>4.38266E-2</v>
      </c>
      <c r="BO602">
        <v>4.9109199999999999E-2</v>
      </c>
      <c r="BP602">
        <v>5.3613800000000003E-2</v>
      </c>
      <c r="BQ602">
        <v>8.1100599999999995E-2</v>
      </c>
      <c r="BR602">
        <v>5.2467300000000001E-2</v>
      </c>
      <c r="BS602">
        <v>4.7231000000000002E-2</v>
      </c>
      <c r="BT602">
        <v>1.45206E-2</v>
      </c>
      <c r="BU602">
        <v>2.3096200000000001E-2</v>
      </c>
      <c r="BV602">
        <v>4.6498499999999998E-2</v>
      </c>
      <c r="BW602">
        <v>4.9584000000000003E-2</v>
      </c>
      <c r="BX602">
        <v>5.1699500000000002E-2</v>
      </c>
      <c r="BY602">
        <v>4.5955000000000003E-2</v>
      </c>
      <c r="BZ602">
        <v>5.1328600000000002E-2</v>
      </c>
      <c r="CA602">
        <v>4.1296699999999999E-2</v>
      </c>
      <c r="CB602">
        <v>4.2552800000000002E-2</v>
      </c>
      <c r="CC602">
        <v>4.53065E-2</v>
      </c>
      <c r="CD602">
        <v>5.0384600000000002E-2</v>
      </c>
      <c r="CE602">
        <v>4.0242600000000003E-2</v>
      </c>
      <c r="CF602">
        <v>4.1706899999999998E-2</v>
      </c>
      <c r="CG602">
        <v>2.4918699999999998E-2</v>
      </c>
      <c r="CH602">
        <v>5.1293400000000003E-2</v>
      </c>
      <c r="CI602">
        <v>3.56818E-2</v>
      </c>
      <c r="CJ602">
        <v>5.0613400000000003E-2</v>
      </c>
      <c r="CK602">
        <v>3.0838899999999999E-2</v>
      </c>
      <c r="CL602">
        <v>5.1143899999999999E-2</v>
      </c>
      <c r="CM602">
        <v>5.6300900000000001E-2</v>
      </c>
      <c r="CN602">
        <v>6.0884099999999997E-2</v>
      </c>
      <c r="CO602">
        <v>8.8105299999999998E-2</v>
      </c>
      <c r="CP602">
        <v>5.9455099999999997E-2</v>
      </c>
      <c r="CQ602">
        <v>5.4106300000000003E-2</v>
      </c>
      <c r="CR602">
        <v>2.16726E-2</v>
      </c>
      <c r="CS602">
        <v>2.9304400000000001E-2</v>
      </c>
      <c r="CT602">
        <v>5.2153600000000001E-2</v>
      </c>
      <c r="CU602">
        <v>5.5566499999999998E-2</v>
      </c>
      <c r="CV602">
        <v>5.7714000000000001E-2</v>
      </c>
      <c r="CW602">
        <v>5.1524100000000003E-2</v>
      </c>
      <c r="CX602">
        <v>5.7353800000000003E-2</v>
      </c>
      <c r="CY602">
        <v>4.6668800000000003E-2</v>
      </c>
      <c r="CZ602">
        <v>4.8100999999999998E-2</v>
      </c>
      <c r="DA602">
        <v>5.0785200000000003E-2</v>
      </c>
      <c r="DB602">
        <v>5.6238299999999998E-2</v>
      </c>
      <c r="DC602">
        <v>4.5116400000000001E-2</v>
      </c>
      <c r="DD602">
        <v>4.7726999999999999E-2</v>
      </c>
      <c r="DE602">
        <v>3.1513800000000002E-2</v>
      </c>
      <c r="DF602">
        <v>5.8863600000000002E-2</v>
      </c>
      <c r="DG602">
        <v>4.3640499999999999E-2</v>
      </c>
      <c r="DH602">
        <v>5.8698199999999999E-2</v>
      </c>
      <c r="DI602">
        <v>3.8409899999999997E-2</v>
      </c>
      <c r="DJ602">
        <v>5.8461199999999998E-2</v>
      </c>
      <c r="DK602">
        <v>6.3492599999999996E-2</v>
      </c>
      <c r="DL602">
        <v>6.8154300000000001E-2</v>
      </c>
      <c r="DM602">
        <v>9.5109899999999997E-2</v>
      </c>
      <c r="DN602">
        <v>6.6442899999999999E-2</v>
      </c>
      <c r="DO602">
        <v>6.0981599999999997E-2</v>
      </c>
      <c r="DP602">
        <v>2.8824599999999999E-2</v>
      </c>
      <c r="DQ602">
        <v>3.5512500000000002E-2</v>
      </c>
      <c r="DR602">
        <v>5.78088E-2</v>
      </c>
      <c r="DS602">
        <v>6.1548899999999997E-2</v>
      </c>
      <c r="DT602">
        <v>6.3728499999999993E-2</v>
      </c>
      <c r="DU602">
        <v>5.7093199999999997E-2</v>
      </c>
      <c r="DV602">
        <v>6.6053200000000006E-2</v>
      </c>
      <c r="DW602">
        <v>5.4425300000000003E-2</v>
      </c>
      <c r="DX602">
        <v>5.6111899999999999E-2</v>
      </c>
      <c r="DY602">
        <v>5.8695499999999998E-2</v>
      </c>
      <c r="DZ602">
        <v>6.4689999999999998E-2</v>
      </c>
      <c r="EA602">
        <v>5.2153400000000003E-2</v>
      </c>
      <c r="EB602">
        <v>5.64191E-2</v>
      </c>
      <c r="EC602">
        <v>4.1036200000000002E-2</v>
      </c>
      <c r="ED602">
        <v>6.9793599999999997E-2</v>
      </c>
      <c r="EE602">
        <v>5.5131600000000003E-2</v>
      </c>
      <c r="EF602">
        <v>7.0371299999999998E-2</v>
      </c>
      <c r="EG602">
        <v>4.9341299999999998E-2</v>
      </c>
      <c r="EH602">
        <v>6.9026199999999996E-2</v>
      </c>
      <c r="EI602">
        <v>7.3876300000000006E-2</v>
      </c>
      <c r="EJ602">
        <v>7.8651499999999999E-2</v>
      </c>
      <c r="EK602">
        <v>0.1052236</v>
      </c>
      <c r="EL602">
        <v>7.6532100000000006E-2</v>
      </c>
      <c r="EM602">
        <v>7.0908499999999999E-2</v>
      </c>
      <c r="EN602">
        <v>3.9150999999999998E-2</v>
      </c>
      <c r="EO602">
        <v>4.44762E-2</v>
      </c>
      <c r="EP602">
        <v>6.5974000000000005E-2</v>
      </c>
      <c r="EQ602">
        <v>7.0186600000000002E-2</v>
      </c>
      <c r="ER602">
        <v>7.2412500000000005E-2</v>
      </c>
      <c r="ES602">
        <v>6.5133999999999997E-2</v>
      </c>
      <c r="ET602">
        <v>55.411619999999999</v>
      </c>
      <c r="EU602">
        <v>54.35839</v>
      </c>
      <c r="EV602">
        <v>53.615879999999997</v>
      </c>
      <c r="EW602">
        <v>52.868459999999999</v>
      </c>
      <c r="EX602">
        <v>52.267899999999997</v>
      </c>
      <c r="EY602">
        <v>51.686349999999997</v>
      </c>
      <c r="EZ602">
        <v>51.386989999999997</v>
      </c>
      <c r="FA602">
        <v>52.93403</v>
      </c>
      <c r="FB602">
        <v>55.985939999999999</v>
      </c>
      <c r="FC602">
        <v>59.116700000000002</v>
      </c>
      <c r="FD602">
        <v>61.985190000000003</v>
      </c>
      <c r="FE602">
        <v>64.490459999999999</v>
      </c>
      <c r="FF602">
        <v>66.526390000000006</v>
      </c>
      <c r="FG602">
        <v>68.185829999999996</v>
      </c>
      <c r="FH602">
        <v>69.571820000000002</v>
      </c>
      <c r="FI602">
        <v>70.027450000000002</v>
      </c>
      <c r="FJ602">
        <v>69.490790000000004</v>
      </c>
      <c r="FK602">
        <v>68.243319999999997</v>
      </c>
      <c r="FL602">
        <v>66.237750000000005</v>
      </c>
      <c r="FM602">
        <v>63.311149999999998</v>
      </c>
      <c r="FN602">
        <v>60.984070000000003</v>
      </c>
      <c r="FO602">
        <v>59.359949999999998</v>
      </c>
      <c r="FP602">
        <v>57.944749999999999</v>
      </c>
      <c r="FQ602">
        <v>56.69802</v>
      </c>
      <c r="FR602">
        <v>7.5709999999999996E-3</v>
      </c>
      <c r="FS602">
        <v>9.3346000000000002E-3</v>
      </c>
      <c r="FT602">
        <v>0</v>
      </c>
    </row>
    <row r="603" spans="1:176" x14ac:dyDescent="0.2">
      <c r="A603" t="s">
        <v>1</v>
      </c>
      <c r="B603" t="s">
        <v>1</v>
      </c>
      <c r="C603" t="s">
        <v>211</v>
      </c>
      <c r="D603" t="s">
        <v>238</v>
      </c>
      <c r="E603">
        <v>7944</v>
      </c>
      <c r="F603">
        <v>1.291774</v>
      </c>
      <c r="G603">
        <v>1.233492</v>
      </c>
      <c r="H603">
        <v>1.2331859999999999</v>
      </c>
      <c r="I603">
        <v>1.2352609999999999</v>
      </c>
      <c r="J603">
        <v>1.324622</v>
      </c>
      <c r="K603">
        <v>1.4415979999999999</v>
      </c>
      <c r="L603">
        <v>1.5533319999999999</v>
      </c>
      <c r="M603">
        <v>1.7759579999999999</v>
      </c>
      <c r="N603">
        <v>2.132733</v>
      </c>
      <c r="O603">
        <v>2.2966609999999998</v>
      </c>
      <c r="P603">
        <v>2.3669289999999998</v>
      </c>
      <c r="Q603">
        <v>2.3806219999999998</v>
      </c>
      <c r="R603">
        <v>2.4685640000000002</v>
      </c>
      <c r="S603">
        <v>2.6621809999999999</v>
      </c>
      <c r="T603">
        <v>2.6679309999999998</v>
      </c>
      <c r="U603">
        <v>2.627545</v>
      </c>
      <c r="V603">
        <v>2.3775390000000001</v>
      </c>
      <c r="W603">
        <v>1.929106</v>
      </c>
      <c r="X603">
        <v>1.7031590000000001</v>
      </c>
      <c r="Y603">
        <v>1.6002989999999999</v>
      </c>
      <c r="Z603">
        <v>1.6706490000000001</v>
      </c>
      <c r="AA603">
        <v>1.6108359999999999</v>
      </c>
      <c r="AB603">
        <v>1.5190060000000001</v>
      </c>
      <c r="AC603">
        <v>1.4267700000000001</v>
      </c>
      <c r="AD603">
        <v>3.3521000000000002E-2</v>
      </c>
      <c r="AE603">
        <v>2.3707300000000001E-2</v>
      </c>
      <c r="AF603">
        <v>2.1567300000000001E-2</v>
      </c>
      <c r="AG603">
        <v>3.23453E-2</v>
      </c>
      <c r="AH603">
        <v>4.4758600000000003E-2</v>
      </c>
      <c r="AI603">
        <v>5.1529999999999999E-2</v>
      </c>
      <c r="AJ603">
        <v>5.0433600000000002E-2</v>
      </c>
      <c r="AK603">
        <v>-3.3693E-3</v>
      </c>
      <c r="AL603">
        <v>4.6941400000000001E-2</v>
      </c>
      <c r="AM603">
        <v>1.6123499999999999E-2</v>
      </c>
      <c r="AN603">
        <v>3.5744199999999997E-2</v>
      </c>
      <c r="AO603">
        <v>-3.2670200000000003E-2</v>
      </c>
      <c r="AP603">
        <v>4.7489099999999999E-2</v>
      </c>
      <c r="AQ603">
        <v>0.13205710000000001</v>
      </c>
      <c r="AR603">
        <v>9.9772899999999998E-2</v>
      </c>
      <c r="AS603">
        <v>0.1212796</v>
      </c>
      <c r="AT603">
        <v>3.8234600000000001E-2</v>
      </c>
      <c r="AU603">
        <v>6.7764900000000003E-2</v>
      </c>
      <c r="AV603">
        <v>5.8239399999999997E-2</v>
      </c>
      <c r="AW603">
        <v>6.62687E-2</v>
      </c>
      <c r="AX603">
        <v>9.7071400000000002E-2</v>
      </c>
      <c r="AY603">
        <v>6.5051200000000003E-2</v>
      </c>
      <c r="AZ603">
        <v>8.7326500000000001E-2</v>
      </c>
      <c r="BA603">
        <v>7.4682899999999997E-2</v>
      </c>
      <c r="BB603">
        <v>4.2220399999999998E-2</v>
      </c>
      <c r="BC603">
        <v>3.1463699999999997E-2</v>
      </c>
      <c r="BD603">
        <v>2.95781E-2</v>
      </c>
      <c r="BE603">
        <v>4.0255600000000002E-2</v>
      </c>
      <c r="BF603">
        <v>5.3210300000000002E-2</v>
      </c>
      <c r="BG603">
        <v>5.8567000000000001E-2</v>
      </c>
      <c r="BH603">
        <v>5.9125700000000003E-2</v>
      </c>
      <c r="BI603">
        <v>6.1529999999999996E-3</v>
      </c>
      <c r="BJ603">
        <v>5.7871499999999999E-2</v>
      </c>
      <c r="BK603">
        <v>2.76146E-2</v>
      </c>
      <c r="BL603">
        <v>4.7417399999999998E-2</v>
      </c>
      <c r="BM603">
        <v>-2.1738899999999999E-2</v>
      </c>
      <c r="BN603">
        <v>5.8054099999999997E-2</v>
      </c>
      <c r="BO603">
        <v>0.14244080000000001</v>
      </c>
      <c r="BP603">
        <v>0.11027000000000001</v>
      </c>
      <c r="BQ603">
        <v>0.13139329999999999</v>
      </c>
      <c r="BR603">
        <v>4.83238E-2</v>
      </c>
      <c r="BS603">
        <v>7.7691800000000005E-2</v>
      </c>
      <c r="BT603">
        <v>6.8565799999999996E-2</v>
      </c>
      <c r="BU603">
        <v>7.5232300000000002E-2</v>
      </c>
      <c r="BV603">
        <v>0.1052366</v>
      </c>
      <c r="BW603">
        <v>7.3688900000000002E-2</v>
      </c>
      <c r="BX603">
        <v>9.6010499999999999E-2</v>
      </c>
      <c r="BY603">
        <v>8.2723699999999997E-2</v>
      </c>
      <c r="BZ603">
        <v>4.8245499999999997E-2</v>
      </c>
      <c r="CA603">
        <v>3.6835800000000002E-2</v>
      </c>
      <c r="CB603">
        <v>3.5126400000000002E-2</v>
      </c>
      <c r="CC603">
        <v>4.5734299999999999E-2</v>
      </c>
      <c r="CD603">
        <v>5.9063900000000003E-2</v>
      </c>
      <c r="CE603">
        <v>6.3440800000000006E-2</v>
      </c>
      <c r="CF603">
        <v>6.5145800000000004E-2</v>
      </c>
      <c r="CG603">
        <v>1.2748199999999999E-2</v>
      </c>
      <c r="CH603">
        <v>6.5441600000000003E-2</v>
      </c>
      <c r="CI603">
        <v>3.5573199999999999E-2</v>
      </c>
      <c r="CJ603">
        <v>5.5502200000000002E-2</v>
      </c>
      <c r="CK603">
        <v>-1.4167900000000001E-2</v>
      </c>
      <c r="CL603">
        <v>6.5371399999999996E-2</v>
      </c>
      <c r="CM603">
        <v>0.1496325</v>
      </c>
      <c r="CN603">
        <v>0.1175403</v>
      </c>
      <c r="CO603">
        <v>0.13839799999999999</v>
      </c>
      <c r="CP603">
        <v>5.5311600000000002E-2</v>
      </c>
      <c r="CQ603">
        <v>8.4567100000000006E-2</v>
      </c>
      <c r="CR603">
        <v>7.5717800000000002E-2</v>
      </c>
      <c r="CS603">
        <v>8.1440499999999999E-2</v>
      </c>
      <c r="CT603">
        <v>0.1108918</v>
      </c>
      <c r="CU603">
        <v>7.96713E-2</v>
      </c>
      <c r="CV603">
        <v>0.102025</v>
      </c>
      <c r="CW603">
        <v>8.8292800000000005E-2</v>
      </c>
      <c r="CX603">
        <v>5.4270699999999998E-2</v>
      </c>
      <c r="CY603">
        <v>4.22079E-2</v>
      </c>
      <c r="CZ603">
        <v>4.0674700000000001E-2</v>
      </c>
      <c r="DA603">
        <v>5.1213000000000002E-2</v>
      </c>
      <c r="DB603">
        <v>6.4917600000000006E-2</v>
      </c>
      <c r="DC603">
        <v>6.8314600000000003E-2</v>
      </c>
      <c r="DD603">
        <v>7.1165900000000004E-2</v>
      </c>
      <c r="DE603">
        <v>1.9343300000000001E-2</v>
      </c>
      <c r="DF603">
        <v>7.3011800000000002E-2</v>
      </c>
      <c r="DG603">
        <v>4.3531899999999998E-2</v>
      </c>
      <c r="DH603">
        <v>6.3587000000000005E-2</v>
      </c>
      <c r="DI603">
        <v>-6.5969000000000002E-3</v>
      </c>
      <c r="DJ603">
        <v>7.2688699999999995E-2</v>
      </c>
      <c r="DK603">
        <v>0.15682409999999999</v>
      </c>
      <c r="DL603">
        <v>0.12481059999999999</v>
      </c>
      <c r="DM603">
        <v>0.1454027</v>
      </c>
      <c r="DN603">
        <v>6.2299399999999998E-2</v>
      </c>
      <c r="DO603">
        <v>9.1442399999999993E-2</v>
      </c>
      <c r="DP603">
        <v>8.2869899999999996E-2</v>
      </c>
      <c r="DQ603">
        <v>8.7648699999999996E-2</v>
      </c>
      <c r="DR603">
        <v>0.116547</v>
      </c>
      <c r="DS603">
        <v>8.5653800000000002E-2</v>
      </c>
      <c r="DT603">
        <v>0.1080395</v>
      </c>
      <c r="DU603">
        <v>9.3861899999999998E-2</v>
      </c>
      <c r="DV603">
        <v>6.2970100000000001E-2</v>
      </c>
      <c r="DW603">
        <v>4.9964399999999999E-2</v>
      </c>
      <c r="DX603">
        <v>4.86855E-2</v>
      </c>
      <c r="DY603">
        <v>5.9123299999999997E-2</v>
      </c>
      <c r="DZ603">
        <v>7.3369299999999998E-2</v>
      </c>
      <c r="EA603">
        <v>7.5351600000000005E-2</v>
      </c>
      <c r="EB603">
        <v>7.9857999999999998E-2</v>
      </c>
      <c r="EC603">
        <v>2.8865700000000001E-2</v>
      </c>
      <c r="ED603">
        <v>8.3941799999999997E-2</v>
      </c>
      <c r="EE603">
        <v>5.5023000000000002E-2</v>
      </c>
      <c r="EF603">
        <v>7.5260099999999996E-2</v>
      </c>
      <c r="EG603">
        <v>4.3344999999999998E-3</v>
      </c>
      <c r="EH603">
        <v>8.32537E-2</v>
      </c>
      <c r="EI603">
        <v>0.16720779999999999</v>
      </c>
      <c r="EJ603">
        <v>0.1353077</v>
      </c>
      <c r="EK603">
        <v>0.1555163</v>
      </c>
      <c r="EL603">
        <v>7.2388599999999997E-2</v>
      </c>
      <c r="EM603">
        <v>0.1013693</v>
      </c>
      <c r="EN603">
        <v>9.3196299999999996E-2</v>
      </c>
      <c r="EO603">
        <v>9.6612299999999998E-2</v>
      </c>
      <c r="EP603">
        <v>0.1247122</v>
      </c>
      <c r="EQ603">
        <v>9.42915E-2</v>
      </c>
      <c r="ER603">
        <v>0.1167234</v>
      </c>
      <c r="ES603">
        <v>0.1019028</v>
      </c>
      <c r="ET603">
        <v>62.9863</v>
      </c>
      <c r="EU603">
        <v>61.474989999999998</v>
      </c>
      <c r="EV603">
        <v>60.451650000000001</v>
      </c>
      <c r="EW603">
        <v>59.08032</v>
      </c>
      <c r="EX603">
        <v>58.098300000000002</v>
      </c>
      <c r="EY603">
        <v>57.578989999999997</v>
      </c>
      <c r="EZ603">
        <v>57.89387</v>
      </c>
      <c r="FA603">
        <v>62.65625</v>
      </c>
      <c r="FB603">
        <v>68.546869999999998</v>
      </c>
      <c r="FC603">
        <v>73.378219999999999</v>
      </c>
      <c r="FD603">
        <v>78.368639999999999</v>
      </c>
      <c r="FE603">
        <v>81.837519999999998</v>
      </c>
      <c r="FF603">
        <v>84.599980000000002</v>
      </c>
      <c r="FG603">
        <v>86.086479999999995</v>
      </c>
      <c r="FH603">
        <v>88.179450000000003</v>
      </c>
      <c r="FI603">
        <v>88.878879999999995</v>
      </c>
      <c r="FJ603">
        <v>87.746639999999999</v>
      </c>
      <c r="FK603">
        <v>87.182249999999996</v>
      </c>
      <c r="FL603">
        <v>85.061229999999995</v>
      </c>
      <c r="FM603">
        <v>80.802310000000006</v>
      </c>
      <c r="FN603">
        <v>76.197860000000006</v>
      </c>
      <c r="FO603">
        <v>72.782960000000003</v>
      </c>
      <c r="FP603">
        <v>70.797420000000002</v>
      </c>
      <c r="FQ603">
        <v>67.639669999999995</v>
      </c>
      <c r="FR603">
        <v>7.5709999999999996E-3</v>
      </c>
      <c r="FS603">
        <v>9.3346000000000002E-3</v>
      </c>
      <c r="FT603">
        <v>0</v>
      </c>
    </row>
    <row r="604" spans="1:176" x14ac:dyDescent="0.2">
      <c r="A604" t="s">
        <v>1</v>
      </c>
      <c r="B604" t="s">
        <v>1</v>
      </c>
      <c r="C604" t="s">
        <v>211</v>
      </c>
      <c r="D604" t="s">
        <v>228</v>
      </c>
      <c r="E604">
        <v>7944</v>
      </c>
      <c r="F604">
        <v>1.4340740000000001</v>
      </c>
      <c r="G604">
        <v>1.395869</v>
      </c>
      <c r="H604">
        <v>1.386811</v>
      </c>
      <c r="I604">
        <v>1.4189050000000001</v>
      </c>
      <c r="J604">
        <v>1.471705</v>
      </c>
      <c r="K604">
        <v>1.6156600000000001</v>
      </c>
      <c r="L604">
        <v>1.777547</v>
      </c>
      <c r="M604">
        <v>2.0073799999999999</v>
      </c>
      <c r="N604">
        <v>2.3212120000000001</v>
      </c>
      <c r="O604">
        <v>2.493125</v>
      </c>
      <c r="P604">
        <v>2.5692279999999998</v>
      </c>
      <c r="Q604">
        <v>2.6171980000000001</v>
      </c>
      <c r="R604">
        <v>2.6552419999999999</v>
      </c>
      <c r="S604">
        <v>2.734769</v>
      </c>
      <c r="T604">
        <v>2.7776939999999999</v>
      </c>
      <c r="U604">
        <v>2.7098360000000001</v>
      </c>
      <c r="V604">
        <v>2.5003440000000001</v>
      </c>
      <c r="W604">
        <v>2.028867</v>
      </c>
      <c r="X604">
        <v>1.747638</v>
      </c>
      <c r="Y604">
        <v>1.6515070000000001</v>
      </c>
      <c r="Z604">
        <v>1.6808129999999999</v>
      </c>
      <c r="AA604">
        <v>1.6355090000000001</v>
      </c>
      <c r="AB604">
        <v>1.580225</v>
      </c>
      <c r="AC604">
        <v>1.4996419999999999</v>
      </c>
      <c r="AD604">
        <v>1.34042E-2</v>
      </c>
      <c r="AE604">
        <v>3.4923900000000001E-2</v>
      </c>
      <c r="AF604">
        <v>3.16052E-2</v>
      </c>
      <c r="AG604">
        <v>4.0370700000000002E-2</v>
      </c>
      <c r="AH604">
        <v>8.7913999999999996E-3</v>
      </c>
      <c r="AI604">
        <v>2.88051E-2</v>
      </c>
      <c r="AJ604">
        <v>2.4508499999999999E-2</v>
      </c>
      <c r="AK604">
        <v>4.0915699999999999E-2</v>
      </c>
      <c r="AL604">
        <v>4.0466500000000002E-2</v>
      </c>
      <c r="AM604">
        <v>5.4115299999999998E-2</v>
      </c>
      <c r="AN604">
        <v>4.9375099999999998E-2</v>
      </c>
      <c r="AO604">
        <v>4.1711400000000003E-2</v>
      </c>
      <c r="AP604">
        <v>4.23725E-2</v>
      </c>
      <c r="AQ604">
        <v>5.7290899999999999E-2</v>
      </c>
      <c r="AR604">
        <v>7.3857599999999995E-2</v>
      </c>
      <c r="AS604">
        <v>8.3008899999999997E-2</v>
      </c>
      <c r="AT604">
        <v>0.10463210000000001</v>
      </c>
      <c r="AU604">
        <v>8.1053100000000003E-2</v>
      </c>
      <c r="AV604">
        <v>3.03282E-2</v>
      </c>
      <c r="AW604">
        <v>1.0813E-2</v>
      </c>
      <c r="AX604">
        <v>2.60285E-2</v>
      </c>
      <c r="AY604">
        <v>2.2003000000000002E-2</v>
      </c>
      <c r="AZ604">
        <v>2.6806199999999999E-2</v>
      </c>
      <c r="BA604">
        <v>2.40428E-2</v>
      </c>
      <c r="BB604">
        <v>2.9701700000000001E-2</v>
      </c>
      <c r="BC604">
        <v>5.1170899999999998E-2</v>
      </c>
      <c r="BD604">
        <v>4.80562E-2</v>
      </c>
      <c r="BE604">
        <v>5.8112400000000002E-2</v>
      </c>
      <c r="BF604">
        <v>2.7224600000000002E-2</v>
      </c>
      <c r="BG604">
        <v>4.5927900000000001E-2</v>
      </c>
      <c r="BH604">
        <v>4.1760400000000003E-2</v>
      </c>
      <c r="BI604">
        <v>6.01159E-2</v>
      </c>
      <c r="BJ604">
        <v>6.0509199999999999E-2</v>
      </c>
      <c r="BK604">
        <v>7.3979299999999998E-2</v>
      </c>
      <c r="BL604">
        <v>7.0463999999999999E-2</v>
      </c>
      <c r="BM604">
        <v>6.1046299999999998E-2</v>
      </c>
      <c r="BN604">
        <v>6.1172499999999998E-2</v>
      </c>
      <c r="BO604">
        <v>7.7336699999999994E-2</v>
      </c>
      <c r="BP604">
        <v>9.4634200000000002E-2</v>
      </c>
      <c r="BQ604">
        <v>0.1039597</v>
      </c>
      <c r="BR604">
        <v>0.1227323</v>
      </c>
      <c r="BS604">
        <v>9.9086199999999999E-2</v>
      </c>
      <c r="BT604">
        <v>4.8580400000000003E-2</v>
      </c>
      <c r="BU604">
        <v>2.7712799999999999E-2</v>
      </c>
      <c r="BV604">
        <v>4.4491599999999999E-2</v>
      </c>
      <c r="BW604">
        <v>3.9545400000000001E-2</v>
      </c>
      <c r="BX604">
        <v>4.3660699999999997E-2</v>
      </c>
      <c r="BY604">
        <v>3.91974E-2</v>
      </c>
      <c r="BZ604">
        <v>4.0989200000000003E-2</v>
      </c>
      <c r="CA604">
        <v>6.24235E-2</v>
      </c>
      <c r="CB604">
        <v>5.9450200000000002E-2</v>
      </c>
      <c r="CC604">
        <v>7.0400199999999996E-2</v>
      </c>
      <c r="CD604">
        <v>3.9991400000000003E-2</v>
      </c>
      <c r="CE604">
        <v>5.7786999999999998E-2</v>
      </c>
      <c r="CF604">
        <v>5.3709E-2</v>
      </c>
      <c r="CG604">
        <v>7.3413900000000004E-2</v>
      </c>
      <c r="CH604">
        <v>7.4390700000000004E-2</v>
      </c>
      <c r="CI604">
        <v>8.7736999999999996E-2</v>
      </c>
      <c r="CJ604">
        <v>8.5070199999999999E-2</v>
      </c>
      <c r="CK604">
        <v>7.4437500000000004E-2</v>
      </c>
      <c r="CL604">
        <v>7.4193300000000004E-2</v>
      </c>
      <c r="CM604">
        <v>9.1220300000000004E-2</v>
      </c>
      <c r="CN604">
        <v>0.10902390000000001</v>
      </c>
      <c r="CO604">
        <v>0.1184702</v>
      </c>
      <c r="CP604">
        <v>0.13526850000000001</v>
      </c>
      <c r="CQ604">
        <v>0.11157590000000001</v>
      </c>
      <c r="CR604">
        <v>6.12218E-2</v>
      </c>
      <c r="CS604">
        <v>3.9417599999999997E-2</v>
      </c>
      <c r="CT604">
        <v>5.7278999999999997E-2</v>
      </c>
      <c r="CU604">
        <v>5.16953E-2</v>
      </c>
      <c r="CV604">
        <v>5.5334099999999997E-2</v>
      </c>
      <c r="CW604">
        <v>4.9693399999999999E-2</v>
      </c>
      <c r="CX604">
        <v>5.2276799999999998E-2</v>
      </c>
      <c r="CY604">
        <v>7.3676099999999994E-2</v>
      </c>
      <c r="CZ604">
        <v>7.0844099999999993E-2</v>
      </c>
      <c r="DA604">
        <v>8.2687999999999998E-2</v>
      </c>
      <c r="DB604">
        <v>5.2758199999999998E-2</v>
      </c>
      <c r="DC604">
        <v>6.9646200000000005E-2</v>
      </c>
      <c r="DD604">
        <v>6.5657499999999994E-2</v>
      </c>
      <c r="DE604">
        <v>8.6711899999999995E-2</v>
      </c>
      <c r="DF604">
        <v>8.8272199999999995E-2</v>
      </c>
      <c r="DG604">
        <v>0.1014948</v>
      </c>
      <c r="DH604">
        <v>9.9676299999999995E-2</v>
      </c>
      <c r="DI604">
        <v>8.7828799999999999E-2</v>
      </c>
      <c r="DJ604">
        <v>8.7214200000000006E-2</v>
      </c>
      <c r="DK604">
        <v>0.1051039</v>
      </c>
      <c r="DL604">
        <v>0.1234137</v>
      </c>
      <c r="DM604">
        <v>0.13298070000000001</v>
      </c>
      <c r="DN604">
        <v>0.14780460000000001</v>
      </c>
      <c r="DO604">
        <v>0.1240656</v>
      </c>
      <c r="DP604">
        <v>7.3863200000000004E-2</v>
      </c>
      <c r="DQ604">
        <v>5.1122399999999998E-2</v>
      </c>
      <c r="DR604">
        <v>7.0066500000000004E-2</v>
      </c>
      <c r="DS604">
        <v>6.3845100000000002E-2</v>
      </c>
      <c r="DT604">
        <v>6.7007499999999998E-2</v>
      </c>
      <c r="DU604">
        <v>6.0189399999999997E-2</v>
      </c>
      <c r="DV604">
        <v>6.8574200000000002E-2</v>
      </c>
      <c r="DW604">
        <v>8.9923100000000006E-2</v>
      </c>
      <c r="DX604">
        <v>8.7295200000000003E-2</v>
      </c>
      <c r="DY604">
        <v>0.1004297</v>
      </c>
      <c r="DZ604">
        <v>7.1191400000000002E-2</v>
      </c>
      <c r="EA604">
        <v>8.6768999999999999E-2</v>
      </c>
      <c r="EB604">
        <v>8.2909399999999994E-2</v>
      </c>
      <c r="EC604">
        <v>0.1059122</v>
      </c>
      <c r="ED604">
        <v>0.10831490000000001</v>
      </c>
      <c r="EE604">
        <v>0.1213588</v>
      </c>
      <c r="EF604">
        <v>0.1207652</v>
      </c>
      <c r="EG604">
        <v>0.1071636</v>
      </c>
      <c r="EH604">
        <v>0.1060142</v>
      </c>
      <c r="EI604">
        <v>0.1251497</v>
      </c>
      <c r="EJ604">
        <v>0.14419029999999999</v>
      </c>
      <c r="EK604">
        <v>0.1539315</v>
      </c>
      <c r="EL604">
        <v>0.16590479999999999</v>
      </c>
      <c r="EM604">
        <v>0.1420988</v>
      </c>
      <c r="EN604">
        <v>9.21154E-2</v>
      </c>
      <c r="EO604">
        <v>6.8022200000000005E-2</v>
      </c>
      <c r="EP604">
        <v>8.8529499999999997E-2</v>
      </c>
      <c r="EQ604">
        <v>8.1387500000000002E-2</v>
      </c>
      <c r="ER604">
        <v>8.3862000000000006E-2</v>
      </c>
      <c r="ES604">
        <v>7.5343999999999994E-2</v>
      </c>
      <c r="ET604">
        <v>65.517970000000005</v>
      </c>
      <c r="EU604">
        <v>64.707229999999996</v>
      </c>
      <c r="EV604">
        <v>64.083110000000005</v>
      </c>
      <c r="EW604">
        <v>63.484369999999998</v>
      </c>
      <c r="EX604">
        <v>62.992359999999998</v>
      </c>
      <c r="EY604">
        <v>62.492249999999999</v>
      </c>
      <c r="EZ604">
        <v>62.068159999999999</v>
      </c>
      <c r="FA604">
        <v>63.023899999999998</v>
      </c>
      <c r="FB604">
        <v>65.067959999999999</v>
      </c>
      <c r="FC604">
        <v>67.773060000000001</v>
      </c>
      <c r="FD604">
        <v>70.834209999999999</v>
      </c>
      <c r="FE604">
        <v>73.959720000000004</v>
      </c>
      <c r="FF604">
        <v>76.510829999999999</v>
      </c>
      <c r="FG604">
        <v>78.424340000000001</v>
      </c>
      <c r="FH604">
        <v>79.700609999999998</v>
      </c>
      <c r="FI604">
        <v>80.154529999999994</v>
      </c>
      <c r="FJ604">
        <v>79.666150000000002</v>
      </c>
      <c r="FK604">
        <v>78.366820000000004</v>
      </c>
      <c r="FL604">
        <v>76.408580000000001</v>
      </c>
      <c r="FM604">
        <v>73.623369999999994</v>
      </c>
      <c r="FN604">
        <v>70.876519999999999</v>
      </c>
      <c r="FO604">
        <v>69.151179999999997</v>
      </c>
      <c r="FP604">
        <v>67.773009999999999</v>
      </c>
      <c r="FQ604">
        <v>66.562619999999995</v>
      </c>
      <c r="FR604">
        <v>1.4631099999999999E-2</v>
      </c>
      <c r="FS604">
        <v>1.62547E-2</v>
      </c>
      <c r="FT604">
        <v>2.07887E-2</v>
      </c>
    </row>
    <row r="605" spans="1:176" x14ac:dyDescent="0.2">
      <c r="A605" t="s">
        <v>1</v>
      </c>
      <c r="B605" t="s">
        <v>1</v>
      </c>
      <c r="C605" t="s">
        <v>211</v>
      </c>
      <c r="D605" t="s">
        <v>239</v>
      </c>
      <c r="E605">
        <v>7944</v>
      </c>
      <c r="F605">
        <v>1.5223439999999999</v>
      </c>
      <c r="G605">
        <v>1.455622</v>
      </c>
      <c r="H605">
        <v>1.4694780000000001</v>
      </c>
      <c r="I605">
        <v>1.4918530000000001</v>
      </c>
      <c r="J605">
        <v>1.5162169999999999</v>
      </c>
      <c r="K605">
        <v>1.6657660000000001</v>
      </c>
      <c r="L605">
        <v>1.8013459999999999</v>
      </c>
      <c r="M605">
        <v>2.0790839999999999</v>
      </c>
      <c r="N605">
        <v>2.4523999999999999</v>
      </c>
      <c r="O605">
        <v>2.6711589999999998</v>
      </c>
      <c r="P605">
        <v>2.754419</v>
      </c>
      <c r="Q605">
        <v>2.8475169999999999</v>
      </c>
      <c r="R605">
        <v>2.8475929999999998</v>
      </c>
      <c r="S605">
        <v>2.8992580000000001</v>
      </c>
      <c r="T605">
        <v>2.967946</v>
      </c>
      <c r="U605">
        <v>2.8403710000000002</v>
      </c>
      <c r="V605">
        <v>2.6007319999999998</v>
      </c>
      <c r="W605">
        <v>2.1208520000000002</v>
      </c>
      <c r="X605">
        <v>1.8119769999999999</v>
      </c>
      <c r="Y605">
        <v>1.7272810000000001</v>
      </c>
      <c r="Z605">
        <v>1.719398</v>
      </c>
      <c r="AA605">
        <v>1.738378</v>
      </c>
      <c r="AB605">
        <v>1.6389609999999999</v>
      </c>
      <c r="AC605">
        <v>1.5847100000000001</v>
      </c>
      <c r="AD605">
        <v>4.5602999999999998E-3</v>
      </c>
      <c r="AE605">
        <v>3.7096400000000002E-2</v>
      </c>
      <c r="AF605">
        <v>3.1895699999999999E-2</v>
      </c>
      <c r="AG605">
        <v>4.5004200000000001E-2</v>
      </c>
      <c r="AH605">
        <v>6.2506000000000003E-3</v>
      </c>
      <c r="AI605">
        <v>1.66877E-2</v>
      </c>
      <c r="AJ605">
        <v>1.8656800000000001E-2</v>
      </c>
      <c r="AK605">
        <v>4.9301900000000003E-2</v>
      </c>
      <c r="AL605">
        <v>6.2649800000000005E-2</v>
      </c>
      <c r="AM605">
        <v>5.82885E-2</v>
      </c>
      <c r="AN605">
        <v>4.9878899999999997E-2</v>
      </c>
      <c r="AO605">
        <v>4.0829200000000003E-2</v>
      </c>
      <c r="AP605">
        <v>6.9683899999999993E-2</v>
      </c>
      <c r="AQ605">
        <v>8.9197600000000002E-2</v>
      </c>
      <c r="AR605">
        <v>9.5480300000000004E-2</v>
      </c>
      <c r="AS605">
        <v>9.3901499999999999E-2</v>
      </c>
      <c r="AT605">
        <v>0.1235391</v>
      </c>
      <c r="AU605">
        <v>0.10330400000000001</v>
      </c>
      <c r="AV605">
        <v>4.5848300000000002E-2</v>
      </c>
      <c r="AW605">
        <v>2.2904000000000001E-2</v>
      </c>
      <c r="AX605">
        <v>2.9957999999999999E-2</v>
      </c>
      <c r="AY605">
        <v>3.1730800000000003E-2</v>
      </c>
      <c r="AZ605">
        <v>2.3138499999999999E-2</v>
      </c>
      <c r="BA605">
        <v>1.20096E-2</v>
      </c>
      <c r="BB605">
        <v>2.0857799999999999E-2</v>
      </c>
      <c r="BC605">
        <v>5.3343399999999999E-2</v>
      </c>
      <c r="BD605">
        <v>4.8346800000000002E-2</v>
      </c>
      <c r="BE605">
        <v>6.2745800000000004E-2</v>
      </c>
      <c r="BF605">
        <v>2.4683799999999999E-2</v>
      </c>
      <c r="BG605">
        <v>3.3810399999999997E-2</v>
      </c>
      <c r="BH605">
        <v>3.5908599999999999E-2</v>
      </c>
      <c r="BI605">
        <v>6.8502099999999996E-2</v>
      </c>
      <c r="BJ605">
        <v>8.2692500000000002E-2</v>
      </c>
      <c r="BK605">
        <v>7.81525E-2</v>
      </c>
      <c r="BL605">
        <v>7.0967799999999998E-2</v>
      </c>
      <c r="BM605">
        <v>6.0164099999999998E-2</v>
      </c>
      <c r="BN605">
        <v>8.8483900000000004E-2</v>
      </c>
      <c r="BO605">
        <v>0.1092433</v>
      </c>
      <c r="BP605">
        <v>0.1162569</v>
      </c>
      <c r="BQ605">
        <v>0.1148523</v>
      </c>
      <c r="BR605">
        <v>0.1416393</v>
      </c>
      <c r="BS605">
        <v>0.1213371</v>
      </c>
      <c r="BT605">
        <v>6.4100500000000005E-2</v>
      </c>
      <c r="BU605">
        <v>3.98038E-2</v>
      </c>
      <c r="BV605">
        <v>4.8420999999999999E-2</v>
      </c>
      <c r="BW605">
        <v>4.9273200000000003E-2</v>
      </c>
      <c r="BX605">
        <v>3.9993000000000001E-2</v>
      </c>
      <c r="BY605">
        <v>2.7164199999999999E-2</v>
      </c>
      <c r="BZ605">
        <v>3.2145300000000002E-2</v>
      </c>
      <c r="CA605">
        <v>6.4596100000000004E-2</v>
      </c>
      <c r="CB605">
        <v>5.9740700000000001E-2</v>
      </c>
      <c r="CC605">
        <v>7.5033699999999995E-2</v>
      </c>
      <c r="CD605">
        <v>3.7450499999999998E-2</v>
      </c>
      <c r="CE605">
        <v>4.5669599999999998E-2</v>
      </c>
      <c r="CF605">
        <v>4.7857200000000003E-2</v>
      </c>
      <c r="CG605">
        <v>8.1800100000000001E-2</v>
      </c>
      <c r="CH605">
        <v>9.6573999999999993E-2</v>
      </c>
      <c r="CI605">
        <v>9.1910199999999997E-2</v>
      </c>
      <c r="CJ605">
        <v>8.5573899999999994E-2</v>
      </c>
      <c r="CK605">
        <v>7.3555300000000004E-2</v>
      </c>
      <c r="CL605">
        <v>0.1015047</v>
      </c>
      <c r="CM605">
        <v>0.123127</v>
      </c>
      <c r="CN605">
        <v>0.1306467</v>
      </c>
      <c r="CO605">
        <v>0.1293628</v>
      </c>
      <c r="CP605">
        <v>0.15417549999999999</v>
      </c>
      <c r="CQ605">
        <v>0.1338268</v>
      </c>
      <c r="CR605">
        <v>7.6741900000000002E-2</v>
      </c>
      <c r="CS605">
        <v>5.1508600000000002E-2</v>
      </c>
      <c r="CT605">
        <v>6.1208499999999999E-2</v>
      </c>
      <c r="CU605">
        <v>6.1423100000000001E-2</v>
      </c>
      <c r="CV605">
        <v>5.1666400000000001E-2</v>
      </c>
      <c r="CW605">
        <v>3.7660199999999998E-2</v>
      </c>
      <c r="CX605">
        <v>4.3432900000000003E-2</v>
      </c>
      <c r="CY605">
        <v>7.5848700000000005E-2</v>
      </c>
      <c r="CZ605">
        <v>7.1134699999999995E-2</v>
      </c>
      <c r="DA605">
        <v>8.7321499999999996E-2</v>
      </c>
      <c r="DB605">
        <v>5.0217299999999999E-2</v>
      </c>
      <c r="DC605">
        <v>5.7528799999999998E-2</v>
      </c>
      <c r="DD605">
        <v>5.9805799999999999E-2</v>
      </c>
      <c r="DE605">
        <v>9.5098100000000005E-2</v>
      </c>
      <c r="DF605">
        <v>0.1104555</v>
      </c>
      <c r="DG605">
        <v>0.105668</v>
      </c>
      <c r="DH605">
        <v>0.10018000000000001</v>
      </c>
      <c r="DI605">
        <v>8.6946599999999999E-2</v>
      </c>
      <c r="DJ605">
        <v>0.1145255</v>
      </c>
      <c r="DK605">
        <v>0.13701060000000001</v>
      </c>
      <c r="DL605">
        <v>0.14503640000000001</v>
      </c>
      <c r="DM605">
        <v>0.14387330000000001</v>
      </c>
      <c r="DN605">
        <v>0.16671159999999999</v>
      </c>
      <c r="DO605">
        <v>0.14631649999999999</v>
      </c>
      <c r="DP605">
        <v>8.9383299999999999E-2</v>
      </c>
      <c r="DQ605">
        <v>6.3213400000000003E-2</v>
      </c>
      <c r="DR605">
        <v>7.3995900000000003E-2</v>
      </c>
      <c r="DS605">
        <v>7.3572899999999997E-2</v>
      </c>
      <c r="DT605">
        <v>6.3339800000000002E-2</v>
      </c>
      <c r="DU605">
        <v>4.8156200000000003E-2</v>
      </c>
      <c r="DV605">
        <v>5.97303E-2</v>
      </c>
      <c r="DW605">
        <v>9.2095700000000003E-2</v>
      </c>
      <c r="DX605">
        <v>8.7585700000000002E-2</v>
      </c>
      <c r="DY605">
        <v>0.1050632</v>
      </c>
      <c r="DZ605">
        <v>6.8650500000000003E-2</v>
      </c>
      <c r="EA605">
        <v>7.4651499999999996E-2</v>
      </c>
      <c r="EB605">
        <v>7.7057700000000007E-2</v>
      </c>
      <c r="EC605">
        <v>0.11429839999999999</v>
      </c>
      <c r="ED605">
        <v>0.13049820000000001</v>
      </c>
      <c r="EE605">
        <v>0.125532</v>
      </c>
      <c r="EF605">
        <v>0.1212689</v>
      </c>
      <c r="EG605">
        <v>0.1062814</v>
      </c>
      <c r="EH605">
        <v>0.13332550000000001</v>
      </c>
      <c r="EI605">
        <v>0.15705630000000001</v>
      </c>
      <c r="EJ605">
        <v>0.16581299999999999</v>
      </c>
      <c r="EK605">
        <v>0.1648241</v>
      </c>
      <c r="EL605">
        <v>0.1848118</v>
      </c>
      <c r="EM605">
        <v>0.16434969999999999</v>
      </c>
      <c r="EN605">
        <v>0.1076355</v>
      </c>
      <c r="EO605">
        <v>8.0113199999999996E-2</v>
      </c>
      <c r="EP605">
        <v>9.2459E-2</v>
      </c>
      <c r="EQ605">
        <v>9.1115399999999999E-2</v>
      </c>
      <c r="ER605">
        <v>8.0194399999999999E-2</v>
      </c>
      <c r="ES605">
        <v>6.33108E-2</v>
      </c>
      <c r="ET605">
        <v>69.462590000000006</v>
      </c>
      <c r="EU605">
        <v>68.134270000000001</v>
      </c>
      <c r="EV605">
        <v>67.346770000000006</v>
      </c>
      <c r="EW605">
        <v>66.323549999999997</v>
      </c>
      <c r="EX605">
        <v>65.376180000000005</v>
      </c>
      <c r="EY605">
        <v>64.838530000000006</v>
      </c>
      <c r="EZ605">
        <v>64.096900000000005</v>
      </c>
      <c r="FA605">
        <v>66.053790000000006</v>
      </c>
      <c r="FB605">
        <v>68.88655</v>
      </c>
      <c r="FC605">
        <v>71.927130000000005</v>
      </c>
      <c r="FD605">
        <v>75.922250000000005</v>
      </c>
      <c r="FE605">
        <v>79.159499999999994</v>
      </c>
      <c r="FF605">
        <v>82.214690000000004</v>
      </c>
      <c r="FG605">
        <v>84.30359</v>
      </c>
      <c r="FH605">
        <v>86.480350000000001</v>
      </c>
      <c r="FI605">
        <v>86.955219999999997</v>
      </c>
      <c r="FJ605">
        <v>86.747140000000002</v>
      </c>
      <c r="FK605">
        <v>85.445880000000002</v>
      </c>
      <c r="FL605">
        <v>83.568910000000002</v>
      </c>
      <c r="FM605">
        <v>80.101759999999999</v>
      </c>
      <c r="FN605">
        <v>76.278139999999993</v>
      </c>
      <c r="FO605">
        <v>73.619659999999996</v>
      </c>
      <c r="FP605">
        <v>71.5916</v>
      </c>
      <c r="FQ605">
        <v>69.607650000000007</v>
      </c>
      <c r="FR605">
        <v>1.4631099999999999E-2</v>
      </c>
      <c r="FS605">
        <v>1.62547E-2</v>
      </c>
      <c r="FT605">
        <v>2.07887E-2</v>
      </c>
    </row>
    <row r="606" spans="1:176" x14ac:dyDescent="0.2">
      <c r="A606" t="s">
        <v>1</v>
      </c>
      <c r="B606" t="s">
        <v>1</v>
      </c>
      <c r="C606" t="s">
        <v>211</v>
      </c>
      <c r="D606" t="s">
        <v>249</v>
      </c>
      <c r="E606">
        <v>7944</v>
      </c>
      <c r="F606">
        <v>1.2746930000000001</v>
      </c>
      <c r="G606">
        <v>1.2423919999999999</v>
      </c>
      <c r="H606">
        <v>1.2595540000000001</v>
      </c>
      <c r="I606">
        <v>1.289758</v>
      </c>
      <c r="J606">
        <v>1.3513219999999999</v>
      </c>
      <c r="K606">
        <v>1.5009859999999999</v>
      </c>
      <c r="L606">
        <v>1.7621169999999999</v>
      </c>
      <c r="M606">
        <v>1.98559</v>
      </c>
      <c r="N606">
        <v>2.3198590000000001</v>
      </c>
      <c r="O606">
        <v>2.4191090000000002</v>
      </c>
      <c r="P606">
        <v>2.4185639999999999</v>
      </c>
      <c r="Q606">
        <v>2.3541449999999999</v>
      </c>
      <c r="R606">
        <v>2.2569940000000002</v>
      </c>
      <c r="S606">
        <v>2.2020590000000002</v>
      </c>
      <c r="T606">
        <v>2.1567229999999999</v>
      </c>
      <c r="U606">
        <v>2.070065</v>
      </c>
      <c r="V606">
        <v>1.918447</v>
      </c>
      <c r="W606">
        <v>1.7666919999999999</v>
      </c>
      <c r="X606">
        <v>1.571232</v>
      </c>
      <c r="Y606">
        <v>1.461468</v>
      </c>
      <c r="Z606">
        <v>1.4120600000000001</v>
      </c>
      <c r="AA606">
        <v>1.36636</v>
      </c>
      <c r="AB606">
        <v>1.3154129999999999</v>
      </c>
      <c r="AC606">
        <v>1.291855</v>
      </c>
      <c r="AD606">
        <v>4.6531200000000002E-2</v>
      </c>
      <c r="AE606">
        <v>3.1350200000000002E-2</v>
      </c>
      <c r="AF606">
        <v>3.8302700000000002E-2</v>
      </c>
      <c r="AG606">
        <v>3.7234700000000003E-2</v>
      </c>
      <c r="AH606">
        <v>2.2763599999999998E-2</v>
      </c>
      <c r="AI606">
        <v>3.1034599999999999E-2</v>
      </c>
      <c r="AJ606">
        <v>3.5594199999999999E-2</v>
      </c>
      <c r="AK606">
        <v>3.9696000000000002E-3</v>
      </c>
      <c r="AL606">
        <v>5.1700400000000001E-2</v>
      </c>
      <c r="AM606">
        <v>3.4564999999999999E-2</v>
      </c>
      <c r="AN606">
        <v>3.5936099999999999E-2</v>
      </c>
      <c r="AO606">
        <v>2.25998E-2</v>
      </c>
      <c r="AP606">
        <v>3.6127300000000001E-2</v>
      </c>
      <c r="AQ606">
        <v>2.7700099999999998E-2</v>
      </c>
      <c r="AR606">
        <v>2.98053E-2</v>
      </c>
      <c r="AS606">
        <v>5.8854799999999999E-2</v>
      </c>
      <c r="AT606">
        <v>3.9702899999999999E-2</v>
      </c>
      <c r="AU606">
        <v>5.4307899999999999E-2</v>
      </c>
      <c r="AV606">
        <v>2.70076E-2</v>
      </c>
      <c r="AW606">
        <v>9.9693000000000004E-3</v>
      </c>
      <c r="AX606">
        <v>1.42328E-2</v>
      </c>
      <c r="AY606">
        <v>1.4059200000000001E-2</v>
      </c>
      <c r="AZ606">
        <v>-6.0599999999999998E-4</v>
      </c>
      <c r="BA606">
        <v>1.8721100000000001E-2</v>
      </c>
      <c r="BB606">
        <v>5.5230599999999998E-2</v>
      </c>
      <c r="BC606">
        <v>3.9106599999999998E-2</v>
      </c>
      <c r="BD606">
        <v>4.6313600000000003E-2</v>
      </c>
      <c r="BE606">
        <v>4.5145100000000001E-2</v>
      </c>
      <c r="BF606">
        <v>3.1215400000000001E-2</v>
      </c>
      <c r="BG606">
        <v>3.8071599999999997E-2</v>
      </c>
      <c r="BH606">
        <v>4.4286300000000001E-2</v>
      </c>
      <c r="BI606">
        <v>1.3491899999999999E-2</v>
      </c>
      <c r="BJ606">
        <v>6.2630500000000006E-2</v>
      </c>
      <c r="BK606">
        <v>4.6056100000000003E-2</v>
      </c>
      <c r="BL606">
        <v>4.76093E-2</v>
      </c>
      <c r="BM606">
        <v>3.3531199999999997E-2</v>
      </c>
      <c r="BN606">
        <v>4.6692299999999999E-2</v>
      </c>
      <c r="BO606">
        <v>3.8083800000000001E-2</v>
      </c>
      <c r="BP606">
        <v>4.0302400000000002E-2</v>
      </c>
      <c r="BQ606">
        <v>6.8968500000000002E-2</v>
      </c>
      <c r="BR606">
        <v>4.9792099999999999E-2</v>
      </c>
      <c r="BS606">
        <v>6.4234700000000006E-2</v>
      </c>
      <c r="BT606">
        <v>3.7334100000000002E-2</v>
      </c>
      <c r="BU606">
        <v>1.8932899999999999E-2</v>
      </c>
      <c r="BV606">
        <v>2.2398000000000001E-2</v>
      </c>
      <c r="BW606">
        <v>2.2696899999999999E-2</v>
      </c>
      <c r="BX606">
        <v>8.0779000000000007E-3</v>
      </c>
      <c r="BY606">
        <v>2.6762000000000001E-2</v>
      </c>
      <c r="BZ606">
        <v>6.1255799999999999E-2</v>
      </c>
      <c r="CA606">
        <v>4.4478700000000003E-2</v>
      </c>
      <c r="CB606">
        <v>5.1861900000000002E-2</v>
      </c>
      <c r="CC606">
        <v>5.0623799999999997E-2</v>
      </c>
      <c r="CD606">
        <v>3.7068999999999998E-2</v>
      </c>
      <c r="CE606">
        <v>4.2945400000000002E-2</v>
      </c>
      <c r="CF606">
        <v>5.0306400000000001E-2</v>
      </c>
      <c r="CG606">
        <v>2.00871E-2</v>
      </c>
      <c r="CH606">
        <v>7.0200600000000002E-2</v>
      </c>
      <c r="CI606">
        <v>5.4014800000000002E-2</v>
      </c>
      <c r="CJ606">
        <v>5.5694100000000003E-2</v>
      </c>
      <c r="CK606">
        <v>4.1102199999999998E-2</v>
      </c>
      <c r="CL606">
        <v>5.4009500000000002E-2</v>
      </c>
      <c r="CM606">
        <v>4.5275500000000003E-2</v>
      </c>
      <c r="CN606">
        <v>4.7572700000000002E-2</v>
      </c>
      <c r="CO606">
        <v>7.5973200000000005E-2</v>
      </c>
      <c r="CP606">
        <v>5.6779900000000001E-2</v>
      </c>
      <c r="CQ606">
        <v>7.1110099999999996E-2</v>
      </c>
      <c r="CR606">
        <v>4.4486100000000001E-2</v>
      </c>
      <c r="CS606">
        <v>2.51411E-2</v>
      </c>
      <c r="CT606">
        <v>2.80532E-2</v>
      </c>
      <c r="CU606">
        <v>2.8679300000000001E-2</v>
      </c>
      <c r="CV606">
        <v>1.40924E-2</v>
      </c>
      <c r="CW606">
        <v>3.2331100000000002E-2</v>
      </c>
      <c r="CX606">
        <v>6.7280999999999994E-2</v>
      </c>
      <c r="CY606">
        <v>4.9850800000000001E-2</v>
      </c>
      <c r="CZ606">
        <v>5.7410099999999999E-2</v>
      </c>
      <c r="DA606">
        <v>5.6102399999999997E-2</v>
      </c>
      <c r="DB606">
        <v>4.2922599999999998E-2</v>
      </c>
      <c r="DC606">
        <v>4.7819199999999999E-2</v>
      </c>
      <c r="DD606">
        <v>5.6326500000000002E-2</v>
      </c>
      <c r="DE606">
        <v>2.66822E-2</v>
      </c>
      <c r="DF606">
        <v>7.7770699999999998E-2</v>
      </c>
      <c r="DG606">
        <v>6.1973500000000001E-2</v>
      </c>
      <c r="DH606">
        <v>6.3778799999999997E-2</v>
      </c>
      <c r="DI606">
        <v>4.86732E-2</v>
      </c>
      <c r="DJ606">
        <v>6.1326800000000001E-2</v>
      </c>
      <c r="DK606">
        <v>5.2467199999999999E-2</v>
      </c>
      <c r="DL606">
        <v>5.48429E-2</v>
      </c>
      <c r="DM606">
        <v>8.2977899999999993E-2</v>
      </c>
      <c r="DN606">
        <v>6.3767699999999997E-2</v>
      </c>
      <c r="DO606">
        <v>7.7985399999999996E-2</v>
      </c>
      <c r="DP606">
        <v>5.1638099999999999E-2</v>
      </c>
      <c r="DQ606">
        <v>3.1349299999999997E-2</v>
      </c>
      <c r="DR606">
        <v>3.3708299999999997E-2</v>
      </c>
      <c r="DS606">
        <v>3.46618E-2</v>
      </c>
      <c r="DT606">
        <v>2.01069E-2</v>
      </c>
      <c r="DU606">
        <v>3.7900200000000002E-2</v>
      </c>
      <c r="DV606">
        <v>7.5980400000000003E-2</v>
      </c>
      <c r="DW606">
        <v>5.76073E-2</v>
      </c>
      <c r="DX606">
        <v>6.5421000000000007E-2</v>
      </c>
      <c r="DY606">
        <v>6.4012799999999995E-2</v>
      </c>
      <c r="DZ606">
        <v>5.1374400000000001E-2</v>
      </c>
      <c r="EA606">
        <v>5.4856200000000001E-2</v>
      </c>
      <c r="EB606">
        <v>6.5018599999999996E-2</v>
      </c>
      <c r="EC606">
        <v>3.6204600000000003E-2</v>
      </c>
      <c r="ED606">
        <v>8.8700799999999996E-2</v>
      </c>
      <c r="EE606">
        <v>7.3464500000000002E-2</v>
      </c>
      <c r="EF606">
        <v>7.5452000000000005E-2</v>
      </c>
      <c r="EG606">
        <v>5.9604499999999998E-2</v>
      </c>
      <c r="EH606">
        <v>7.1891800000000006E-2</v>
      </c>
      <c r="EI606">
        <v>6.2850799999999998E-2</v>
      </c>
      <c r="EJ606">
        <v>6.5339999999999995E-2</v>
      </c>
      <c r="EK606">
        <v>9.3091499999999994E-2</v>
      </c>
      <c r="EL606">
        <v>7.3856900000000003E-2</v>
      </c>
      <c r="EM606">
        <v>8.7912199999999996E-2</v>
      </c>
      <c r="EN606">
        <v>6.1964499999999999E-2</v>
      </c>
      <c r="EO606">
        <v>4.0312899999999999E-2</v>
      </c>
      <c r="EP606">
        <v>4.1873500000000001E-2</v>
      </c>
      <c r="EQ606">
        <v>4.3299499999999998E-2</v>
      </c>
      <c r="ER606">
        <v>2.8790900000000001E-2</v>
      </c>
      <c r="ES606">
        <v>4.5941099999999999E-2</v>
      </c>
      <c r="ET606">
        <v>41.639510000000001</v>
      </c>
      <c r="EU606">
        <v>40.788400000000003</v>
      </c>
      <c r="EV606">
        <v>40.042110000000001</v>
      </c>
      <c r="EW606">
        <v>39.426099999999998</v>
      </c>
      <c r="EX606">
        <v>38.859819999999999</v>
      </c>
      <c r="EY606">
        <v>38.513060000000003</v>
      </c>
      <c r="EZ606">
        <v>38.3277</v>
      </c>
      <c r="FA606">
        <v>38.749360000000003</v>
      </c>
      <c r="FB606">
        <v>42.361260000000001</v>
      </c>
      <c r="FC606">
        <v>47.282710000000002</v>
      </c>
      <c r="FD606">
        <v>51.290089999999999</v>
      </c>
      <c r="FE606">
        <v>54.3994</v>
      </c>
      <c r="FF606">
        <v>56.644840000000002</v>
      </c>
      <c r="FG606">
        <v>58.198079999999997</v>
      </c>
      <c r="FH606">
        <v>58.761130000000001</v>
      </c>
      <c r="FI606">
        <v>58.123069999999998</v>
      </c>
      <c r="FJ606">
        <v>55.487459999999999</v>
      </c>
      <c r="FK606">
        <v>52.143940000000001</v>
      </c>
      <c r="FL606">
        <v>49.642539999999997</v>
      </c>
      <c r="FM606">
        <v>47.678600000000003</v>
      </c>
      <c r="FN606">
        <v>46.057859999999998</v>
      </c>
      <c r="FO606">
        <v>44.685670000000002</v>
      </c>
      <c r="FP606">
        <v>43.628340000000001</v>
      </c>
      <c r="FQ606">
        <v>42.62838</v>
      </c>
      <c r="FR606">
        <v>7.5709999999999996E-3</v>
      </c>
      <c r="FS606">
        <v>9.3346000000000002E-3</v>
      </c>
      <c r="FT606">
        <v>0</v>
      </c>
    </row>
    <row r="607" spans="1:176" x14ac:dyDescent="0.2">
      <c r="A607" t="s">
        <v>1</v>
      </c>
      <c r="B607" t="s">
        <v>1</v>
      </c>
      <c r="C607" t="s">
        <v>211</v>
      </c>
      <c r="D607" t="s">
        <v>252</v>
      </c>
      <c r="E607">
        <v>7944</v>
      </c>
      <c r="F607">
        <v>1.3250500000000001</v>
      </c>
      <c r="G607">
        <v>1.2527649999999999</v>
      </c>
      <c r="H607">
        <v>1.3051330000000001</v>
      </c>
      <c r="I607">
        <v>1.3330169999999999</v>
      </c>
      <c r="J607">
        <v>1.3786099999999999</v>
      </c>
      <c r="K607">
        <v>1.5367550000000001</v>
      </c>
      <c r="L607">
        <v>1.8322160000000001</v>
      </c>
      <c r="M607">
        <v>2.0722019999999999</v>
      </c>
      <c r="N607">
        <v>2.551288</v>
      </c>
      <c r="O607">
        <v>2.6844950000000001</v>
      </c>
      <c r="P607">
        <v>2.7118500000000001</v>
      </c>
      <c r="Q607">
        <v>2.6254439999999999</v>
      </c>
      <c r="R607">
        <v>2.5560499999999999</v>
      </c>
      <c r="S607">
        <v>2.505436</v>
      </c>
      <c r="T607">
        <v>2.4432</v>
      </c>
      <c r="U607">
        <v>2.3407279999999999</v>
      </c>
      <c r="V607">
        <v>2.1382490000000001</v>
      </c>
      <c r="W607">
        <v>1.9545159999999999</v>
      </c>
      <c r="X607">
        <v>1.7241740000000001</v>
      </c>
      <c r="Y607">
        <v>1.566254</v>
      </c>
      <c r="Z607">
        <v>1.4914419999999999</v>
      </c>
      <c r="AA607">
        <v>1.4213119999999999</v>
      </c>
      <c r="AB607">
        <v>1.3855710000000001</v>
      </c>
      <c r="AC607">
        <v>1.4050549999999999</v>
      </c>
      <c r="AD607">
        <v>5.63315E-2</v>
      </c>
      <c r="AE607">
        <v>3.3698400000000003E-2</v>
      </c>
      <c r="AF607">
        <v>4.4618900000000003E-2</v>
      </c>
      <c r="AG607">
        <v>4.21319E-2</v>
      </c>
      <c r="AH607">
        <v>1.38861E-2</v>
      </c>
      <c r="AI607">
        <v>4.26459E-2</v>
      </c>
      <c r="AJ607">
        <v>5.0777299999999997E-2</v>
      </c>
      <c r="AK607">
        <v>-5.4505999999999999E-3</v>
      </c>
      <c r="AL607">
        <v>7.3282799999999995E-2</v>
      </c>
      <c r="AM607">
        <v>4.8460400000000001E-2</v>
      </c>
      <c r="AN607">
        <v>4.3241300000000003E-2</v>
      </c>
      <c r="AO607">
        <v>2.01689E-2</v>
      </c>
      <c r="AP607">
        <v>4.3936900000000001E-2</v>
      </c>
      <c r="AQ607">
        <v>4.4346299999999998E-2</v>
      </c>
      <c r="AR607">
        <v>3.22758E-2</v>
      </c>
      <c r="AS607">
        <v>6.2109200000000003E-2</v>
      </c>
      <c r="AT607">
        <v>3.3409300000000003E-2</v>
      </c>
      <c r="AU607">
        <v>7.8021900000000005E-2</v>
      </c>
      <c r="AV607">
        <v>6.5968600000000002E-2</v>
      </c>
      <c r="AW607">
        <v>2.55026E-2</v>
      </c>
      <c r="AX607">
        <v>1.3384099999999999E-2</v>
      </c>
      <c r="AY607">
        <v>-2.7027000000000002E-3</v>
      </c>
      <c r="AZ607">
        <v>-2.7735300000000001E-2</v>
      </c>
      <c r="BA607">
        <v>1.24712E-2</v>
      </c>
      <c r="BB607">
        <v>6.5030900000000003E-2</v>
      </c>
      <c r="BC607">
        <v>4.1454900000000003E-2</v>
      </c>
      <c r="BD607">
        <v>5.2629700000000001E-2</v>
      </c>
      <c r="BE607">
        <v>5.0042299999999998E-2</v>
      </c>
      <c r="BF607">
        <v>2.2337800000000001E-2</v>
      </c>
      <c r="BG607">
        <v>4.9682900000000002E-2</v>
      </c>
      <c r="BH607">
        <v>5.9469399999999999E-2</v>
      </c>
      <c r="BI607">
        <v>4.0717000000000001E-3</v>
      </c>
      <c r="BJ607">
        <v>8.4212899999999993E-2</v>
      </c>
      <c r="BK607">
        <v>5.9951499999999998E-2</v>
      </c>
      <c r="BL607">
        <v>5.4914499999999998E-2</v>
      </c>
      <c r="BM607">
        <v>3.1100300000000001E-2</v>
      </c>
      <c r="BN607">
        <v>5.4501899999999999E-2</v>
      </c>
      <c r="BO607">
        <v>5.4730000000000001E-2</v>
      </c>
      <c r="BP607">
        <v>4.2772900000000003E-2</v>
      </c>
      <c r="BQ607">
        <v>7.2222900000000007E-2</v>
      </c>
      <c r="BR607">
        <v>4.3498599999999998E-2</v>
      </c>
      <c r="BS607">
        <v>8.7948700000000005E-2</v>
      </c>
      <c r="BT607">
        <v>7.6295000000000002E-2</v>
      </c>
      <c r="BU607">
        <v>3.4466200000000002E-2</v>
      </c>
      <c r="BV607">
        <v>2.1549200000000001E-2</v>
      </c>
      <c r="BW607">
        <v>5.9350000000000002E-3</v>
      </c>
      <c r="BX607">
        <v>-1.90513E-2</v>
      </c>
      <c r="BY607">
        <v>2.0512099999999998E-2</v>
      </c>
      <c r="BZ607">
        <v>7.1056099999999997E-2</v>
      </c>
      <c r="CA607">
        <v>4.6827000000000001E-2</v>
      </c>
      <c r="CB607">
        <v>5.8178000000000001E-2</v>
      </c>
      <c r="CC607">
        <v>5.5521000000000001E-2</v>
      </c>
      <c r="CD607">
        <v>2.8191399999999998E-2</v>
      </c>
      <c r="CE607">
        <v>5.45567E-2</v>
      </c>
      <c r="CF607">
        <v>6.5489500000000006E-2</v>
      </c>
      <c r="CG607">
        <v>1.06669E-2</v>
      </c>
      <c r="CH607">
        <v>9.1783000000000003E-2</v>
      </c>
      <c r="CI607">
        <v>6.7910100000000001E-2</v>
      </c>
      <c r="CJ607">
        <v>6.2999299999999994E-2</v>
      </c>
      <c r="CK607">
        <v>3.8671299999999999E-2</v>
      </c>
      <c r="CL607">
        <v>6.1819199999999998E-2</v>
      </c>
      <c r="CM607">
        <v>6.1921700000000003E-2</v>
      </c>
      <c r="CN607">
        <v>5.00431E-2</v>
      </c>
      <c r="CO607">
        <v>7.9227599999999995E-2</v>
      </c>
      <c r="CP607">
        <v>5.0486400000000001E-2</v>
      </c>
      <c r="CQ607">
        <v>9.4824000000000006E-2</v>
      </c>
      <c r="CR607">
        <v>8.3446999999999993E-2</v>
      </c>
      <c r="CS607">
        <v>4.0674399999999999E-2</v>
      </c>
      <c r="CT607">
        <v>2.72044E-2</v>
      </c>
      <c r="CU607">
        <v>1.19174E-2</v>
      </c>
      <c r="CV607">
        <v>-1.3036799999999999E-2</v>
      </c>
      <c r="CW607">
        <v>2.6081199999999999E-2</v>
      </c>
      <c r="CX607">
        <v>7.7081200000000002E-2</v>
      </c>
      <c r="CY607">
        <v>5.2199099999999998E-2</v>
      </c>
      <c r="CZ607">
        <v>6.37263E-2</v>
      </c>
      <c r="DA607">
        <v>6.0999600000000001E-2</v>
      </c>
      <c r="DB607">
        <v>3.4045100000000002E-2</v>
      </c>
      <c r="DC607">
        <v>5.9430499999999997E-2</v>
      </c>
      <c r="DD607">
        <v>7.1509699999999995E-2</v>
      </c>
      <c r="DE607">
        <v>1.7262E-2</v>
      </c>
      <c r="DF607">
        <v>9.9353200000000003E-2</v>
      </c>
      <c r="DG607">
        <v>7.58688E-2</v>
      </c>
      <c r="DH607">
        <v>7.1084099999999997E-2</v>
      </c>
      <c r="DI607">
        <v>4.62423E-2</v>
      </c>
      <c r="DJ607">
        <v>6.9136500000000004E-2</v>
      </c>
      <c r="DK607">
        <v>6.9113400000000005E-2</v>
      </c>
      <c r="DL607">
        <v>5.73134E-2</v>
      </c>
      <c r="DM607">
        <v>8.6232299999999998E-2</v>
      </c>
      <c r="DN607">
        <v>5.74741E-2</v>
      </c>
      <c r="DO607">
        <v>0.1016994</v>
      </c>
      <c r="DP607">
        <v>9.0598999999999999E-2</v>
      </c>
      <c r="DQ607">
        <v>4.6882600000000003E-2</v>
      </c>
      <c r="DR607">
        <v>3.2859600000000003E-2</v>
      </c>
      <c r="DS607">
        <v>1.78999E-2</v>
      </c>
      <c r="DT607">
        <v>-7.0223000000000004E-3</v>
      </c>
      <c r="DU607">
        <v>3.1650299999999999E-2</v>
      </c>
      <c r="DV607">
        <v>8.5780599999999999E-2</v>
      </c>
      <c r="DW607">
        <v>5.9955500000000002E-2</v>
      </c>
      <c r="DX607">
        <v>7.1737099999999998E-2</v>
      </c>
      <c r="DY607">
        <v>6.8909999999999999E-2</v>
      </c>
      <c r="DZ607">
        <v>4.2496800000000001E-2</v>
      </c>
      <c r="EA607">
        <v>6.6467499999999999E-2</v>
      </c>
      <c r="EB607">
        <v>8.0201800000000004E-2</v>
      </c>
      <c r="EC607">
        <v>2.67844E-2</v>
      </c>
      <c r="ED607">
        <v>0.1102832</v>
      </c>
      <c r="EE607">
        <v>8.7359900000000004E-2</v>
      </c>
      <c r="EF607">
        <v>8.2757200000000003E-2</v>
      </c>
      <c r="EG607">
        <v>5.7173599999999998E-2</v>
      </c>
      <c r="EH607">
        <v>7.9701499999999995E-2</v>
      </c>
      <c r="EI607">
        <v>7.9496999999999998E-2</v>
      </c>
      <c r="EJ607">
        <v>6.7810499999999996E-2</v>
      </c>
      <c r="EK607">
        <v>9.6346000000000001E-2</v>
      </c>
      <c r="EL607">
        <v>6.7563399999999996E-2</v>
      </c>
      <c r="EM607">
        <v>0.11162619999999999</v>
      </c>
      <c r="EN607">
        <v>0.1009254</v>
      </c>
      <c r="EO607">
        <v>5.5846199999999999E-2</v>
      </c>
      <c r="EP607">
        <v>4.10248E-2</v>
      </c>
      <c r="EQ607">
        <v>2.6537600000000001E-2</v>
      </c>
      <c r="ER607">
        <v>1.6616000000000001E-3</v>
      </c>
      <c r="ES607">
        <v>3.9691200000000003E-2</v>
      </c>
      <c r="ET607">
        <v>32.12086</v>
      </c>
      <c r="EU607">
        <v>31.684920000000002</v>
      </c>
      <c r="EV607">
        <v>30.775590000000001</v>
      </c>
      <c r="EW607">
        <v>30.234459999999999</v>
      </c>
      <c r="EX607">
        <v>30.43319</v>
      </c>
      <c r="EY607">
        <v>30.149509999999999</v>
      </c>
      <c r="EZ607">
        <v>29.953189999999999</v>
      </c>
      <c r="FA607">
        <v>30.550750000000001</v>
      </c>
      <c r="FB607">
        <v>34.326929999999997</v>
      </c>
      <c r="FC607">
        <v>38.897629999999999</v>
      </c>
      <c r="FD607">
        <v>42.677219999999998</v>
      </c>
      <c r="FE607">
        <v>45.912239999999997</v>
      </c>
      <c r="FF607">
        <v>48.48659</v>
      </c>
      <c r="FG607">
        <v>50.478090000000002</v>
      </c>
      <c r="FH607">
        <v>51.360280000000003</v>
      </c>
      <c r="FI607">
        <v>51.057540000000003</v>
      </c>
      <c r="FJ607">
        <v>48.693469999999998</v>
      </c>
      <c r="FK607">
        <v>44.938070000000003</v>
      </c>
      <c r="FL607">
        <v>42.060839999999999</v>
      </c>
      <c r="FM607">
        <v>39.624780000000001</v>
      </c>
      <c r="FN607">
        <v>37.838189999999997</v>
      </c>
      <c r="FO607">
        <v>36.572600000000001</v>
      </c>
      <c r="FP607">
        <v>35.374699999999997</v>
      </c>
      <c r="FQ607">
        <v>34.183250000000001</v>
      </c>
      <c r="FR607">
        <v>7.5709999999999996E-3</v>
      </c>
      <c r="FS607">
        <v>9.3346000000000002E-3</v>
      </c>
      <c r="FT607">
        <v>0</v>
      </c>
    </row>
    <row r="608" spans="1:176" x14ac:dyDescent="0.2">
      <c r="A608" t="s">
        <v>1</v>
      </c>
      <c r="B608" t="s">
        <v>1</v>
      </c>
      <c r="C608" t="s">
        <v>211</v>
      </c>
      <c r="D608" t="s">
        <v>229</v>
      </c>
      <c r="E608">
        <v>7944</v>
      </c>
      <c r="F608">
        <v>1.218899</v>
      </c>
      <c r="G608">
        <v>1.183314</v>
      </c>
      <c r="H608">
        <v>1.1965570000000001</v>
      </c>
      <c r="I608">
        <v>1.2295499999999999</v>
      </c>
      <c r="J608">
        <v>1.293193</v>
      </c>
      <c r="K608">
        <v>1.4213439999999999</v>
      </c>
      <c r="L608">
        <v>1.6613500000000001</v>
      </c>
      <c r="M608">
        <v>1.875127</v>
      </c>
      <c r="N608">
        <v>2.194655</v>
      </c>
      <c r="O608">
        <v>2.3072889999999999</v>
      </c>
      <c r="P608">
        <v>2.3230360000000001</v>
      </c>
      <c r="Q608">
        <v>2.281822</v>
      </c>
      <c r="R608">
        <v>2.2193269999999998</v>
      </c>
      <c r="S608">
        <v>2.197587</v>
      </c>
      <c r="T608">
        <v>2.1840480000000002</v>
      </c>
      <c r="U608">
        <v>2.105372</v>
      </c>
      <c r="V608">
        <v>1.9204509999999999</v>
      </c>
      <c r="W608">
        <v>1.6231880000000001</v>
      </c>
      <c r="X608">
        <v>1.519771</v>
      </c>
      <c r="Y608">
        <v>1.427206</v>
      </c>
      <c r="Z608">
        <v>1.3581479999999999</v>
      </c>
      <c r="AA608">
        <v>1.3144359999999999</v>
      </c>
      <c r="AB608">
        <v>1.2699009999999999</v>
      </c>
      <c r="AC608">
        <v>1.234861</v>
      </c>
      <c r="AD608">
        <v>3.9593299999999998E-2</v>
      </c>
      <c r="AE608">
        <v>3.0122199999999998E-2</v>
      </c>
      <c r="AF608">
        <v>3.39777E-2</v>
      </c>
      <c r="AG608">
        <v>3.3738200000000003E-2</v>
      </c>
      <c r="AH608">
        <v>3.00459E-2</v>
      </c>
      <c r="AI608">
        <v>2.27955E-2</v>
      </c>
      <c r="AJ608">
        <v>2.5097399999999999E-2</v>
      </c>
      <c r="AK608">
        <v>1.16794E-2</v>
      </c>
      <c r="AL608">
        <v>3.6584800000000001E-2</v>
      </c>
      <c r="AM608">
        <v>2.51118E-2</v>
      </c>
      <c r="AN608">
        <v>3.1460399999999999E-2</v>
      </c>
      <c r="AO608">
        <v>2.5006799999999999E-2</v>
      </c>
      <c r="AP608">
        <v>3.0717299999999999E-2</v>
      </c>
      <c r="AQ608">
        <v>1.6272600000000002E-2</v>
      </c>
      <c r="AR608">
        <v>2.8324200000000001E-2</v>
      </c>
      <c r="AS608">
        <v>5.67871E-2</v>
      </c>
      <c r="AT608">
        <v>4.5133E-2</v>
      </c>
      <c r="AU608">
        <v>3.8095299999999999E-2</v>
      </c>
      <c r="AV608">
        <v>-6.7460000000000003E-4</v>
      </c>
      <c r="AW608">
        <v>-7.2709999999999995E-4</v>
      </c>
      <c r="AX608">
        <v>1.47803E-2</v>
      </c>
      <c r="AY608">
        <v>2.5951100000000001E-2</v>
      </c>
      <c r="AZ608">
        <v>1.9171000000000001E-2</v>
      </c>
      <c r="BA608">
        <v>2.3523700000000002E-2</v>
      </c>
      <c r="BB608">
        <v>4.8292700000000001E-2</v>
      </c>
      <c r="BC608">
        <v>3.7878700000000001E-2</v>
      </c>
      <c r="BD608">
        <v>4.1988600000000001E-2</v>
      </c>
      <c r="BE608">
        <v>4.1648499999999998E-2</v>
      </c>
      <c r="BF608">
        <v>3.84976E-2</v>
      </c>
      <c r="BG608">
        <v>2.9832500000000001E-2</v>
      </c>
      <c r="BH608">
        <v>3.37895E-2</v>
      </c>
      <c r="BI608">
        <v>2.12018E-2</v>
      </c>
      <c r="BJ608">
        <v>4.7514899999999999E-2</v>
      </c>
      <c r="BK608">
        <v>3.6602900000000001E-2</v>
      </c>
      <c r="BL608">
        <v>4.3133600000000001E-2</v>
      </c>
      <c r="BM608">
        <v>3.5938199999999997E-2</v>
      </c>
      <c r="BN608">
        <v>4.1282300000000001E-2</v>
      </c>
      <c r="BO608">
        <v>2.6656300000000001E-2</v>
      </c>
      <c r="BP608">
        <v>3.8821300000000003E-2</v>
      </c>
      <c r="BQ608">
        <v>6.6900799999999996E-2</v>
      </c>
      <c r="BR608">
        <v>5.5222300000000002E-2</v>
      </c>
      <c r="BS608">
        <v>4.8022200000000001E-2</v>
      </c>
      <c r="BT608">
        <v>9.6518000000000003E-3</v>
      </c>
      <c r="BU608">
        <v>8.2365000000000008E-3</v>
      </c>
      <c r="BV608">
        <v>2.2945500000000001E-2</v>
      </c>
      <c r="BW608">
        <v>3.4588800000000003E-2</v>
      </c>
      <c r="BX608">
        <v>2.7855000000000001E-2</v>
      </c>
      <c r="BY608">
        <v>3.1564599999999998E-2</v>
      </c>
      <c r="BZ608">
        <v>5.4317799999999999E-2</v>
      </c>
      <c r="CA608">
        <v>4.3250799999999999E-2</v>
      </c>
      <c r="CB608">
        <v>4.7536799999999997E-2</v>
      </c>
      <c r="CC608">
        <v>4.7127200000000001E-2</v>
      </c>
      <c r="CD608">
        <v>4.4351300000000003E-2</v>
      </c>
      <c r="CE608">
        <v>3.4706300000000002E-2</v>
      </c>
      <c r="CF608">
        <v>3.9809600000000001E-2</v>
      </c>
      <c r="CG608">
        <v>2.7796899999999999E-2</v>
      </c>
      <c r="CH608">
        <v>5.5085000000000002E-2</v>
      </c>
      <c r="CI608">
        <v>4.45616E-2</v>
      </c>
      <c r="CJ608">
        <v>5.1218399999999997E-2</v>
      </c>
      <c r="CK608">
        <v>4.3509199999999998E-2</v>
      </c>
      <c r="CL608">
        <v>4.8599499999999997E-2</v>
      </c>
      <c r="CM608">
        <v>3.3848000000000003E-2</v>
      </c>
      <c r="CN608">
        <v>4.6091500000000001E-2</v>
      </c>
      <c r="CO608">
        <v>7.3905499999999999E-2</v>
      </c>
      <c r="CP608">
        <v>6.2210099999999997E-2</v>
      </c>
      <c r="CQ608">
        <v>5.4897500000000002E-2</v>
      </c>
      <c r="CR608">
        <v>1.68039E-2</v>
      </c>
      <c r="CS608">
        <v>1.44447E-2</v>
      </c>
      <c r="CT608">
        <v>2.86007E-2</v>
      </c>
      <c r="CU608">
        <v>4.0571299999999998E-2</v>
      </c>
      <c r="CV608">
        <v>3.3869499999999997E-2</v>
      </c>
      <c r="CW608">
        <v>3.7133699999999999E-2</v>
      </c>
      <c r="CX608">
        <v>6.0343000000000001E-2</v>
      </c>
      <c r="CY608">
        <v>4.8622899999999997E-2</v>
      </c>
      <c r="CZ608">
        <v>5.3085100000000003E-2</v>
      </c>
      <c r="DA608">
        <v>5.2605899999999997E-2</v>
      </c>
      <c r="DB608">
        <v>5.0204899999999997E-2</v>
      </c>
      <c r="DC608">
        <v>3.95801E-2</v>
      </c>
      <c r="DD608">
        <v>4.5829799999999997E-2</v>
      </c>
      <c r="DE608">
        <v>3.4392100000000002E-2</v>
      </c>
      <c r="DF608">
        <v>6.2655199999999994E-2</v>
      </c>
      <c r="DG608">
        <v>5.2520200000000003E-2</v>
      </c>
      <c r="DH608">
        <v>5.93032E-2</v>
      </c>
      <c r="DI608">
        <v>5.1080199999999999E-2</v>
      </c>
      <c r="DJ608">
        <v>5.5916800000000003E-2</v>
      </c>
      <c r="DK608">
        <v>4.1039699999999998E-2</v>
      </c>
      <c r="DL608">
        <v>5.3361800000000001E-2</v>
      </c>
      <c r="DM608">
        <v>8.0910200000000002E-2</v>
      </c>
      <c r="DN608">
        <v>6.9197800000000004E-2</v>
      </c>
      <c r="DO608">
        <v>6.1772800000000003E-2</v>
      </c>
      <c r="DP608">
        <v>2.3955899999999999E-2</v>
      </c>
      <c r="DQ608">
        <v>2.0652899999999998E-2</v>
      </c>
      <c r="DR608">
        <v>3.4255899999999999E-2</v>
      </c>
      <c r="DS608">
        <v>4.6553700000000003E-2</v>
      </c>
      <c r="DT608">
        <v>3.9884000000000003E-2</v>
      </c>
      <c r="DU608">
        <v>4.2702799999999999E-2</v>
      </c>
      <c r="DV608">
        <v>6.9042400000000004E-2</v>
      </c>
      <c r="DW608">
        <v>5.6379400000000003E-2</v>
      </c>
      <c r="DX608">
        <v>6.1095999999999998E-2</v>
      </c>
      <c r="DY608">
        <v>6.0516199999999999E-2</v>
      </c>
      <c r="DZ608">
        <v>5.8656600000000003E-2</v>
      </c>
      <c r="EA608">
        <v>4.6617100000000002E-2</v>
      </c>
      <c r="EB608">
        <v>5.4521899999999998E-2</v>
      </c>
      <c r="EC608">
        <v>4.3914399999999999E-2</v>
      </c>
      <c r="ED608">
        <v>7.3585200000000003E-2</v>
      </c>
      <c r="EE608">
        <v>6.4011299999999993E-2</v>
      </c>
      <c r="EF608">
        <v>7.0976300000000006E-2</v>
      </c>
      <c r="EG608">
        <v>6.2011499999999997E-2</v>
      </c>
      <c r="EH608">
        <v>6.6481799999999994E-2</v>
      </c>
      <c r="EI608">
        <v>5.1423299999999998E-2</v>
      </c>
      <c r="EJ608">
        <v>6.3858899999999996E-2</v>
      </c>
      <c r="EK608">
        <v>9.1023800000000002E-2</v>
      </c>
      <c r="EL608">
        <v>7.9287099999999999E-2</v>
      </c>
      <c r="EM608">
        <v>7.1699700000000005E-2</v>
      </c>
      <c r="EN608">
        <v>3.4282300000000002E-2</v>
      </c>
      <c r="EO608">
        <v>2.96165E-2</v>
      </c>
      <c r="EP608">
        <v>4.2421100000000003E-2</v>
      </c>
      <c r="EQ608">
        <v>5.5191499999999998E-2</v>
      </c>
      <c r="ER608">
        <v>4.8567899999999997E-2</v>
      </c>
      <c r="ES608">
        <v>5.0743700000000003E-2</v>
      </c>
      <c r="ET608">
        <v>50.05406</v>
      </c>
      <c r="EU608">
        <v>49.364989999999999</v>
      </c>
      <c r="EV608">
        <v>48.756590000000003</v>
      </c>
      <c r="EW608">
        <v>48.328580000000002</v>
      </c>
      <c r="EX608">
        <v>47.972769999999997</v>
      </c>
      <c r="EY608">
        <v>47.727809999999998</v>
      </c>
      <c r="EZ608">
        <v>47.574109999999997</v>
      </c>
      <c r="FA608">
        <v>48.141979999999997</v>
      </c>
      <c r="FB608">
        <v>50.416679999999999</v>
      </c>
      <c r="FC608">
        <v>53.226460000000003</v>
      </c>
      <c r="FD608">
        <v>55.481160000000003</v>
      </c>
      <c r="FE608">
        <v>57.526670000000003</v>
      </c>
      <c r="FF608">
        <v>59.033639999999998</v>
      </c>
      <c r="FG608">
        <v>60.424140000000001</v>
      </c>
      <c r="FH608">
        <v>61.213749999999997</v>
      </c>
      <c r="FI608">
        <v>60.863979999999998</v>
      </c>
      <c r="FJ608">
        <v>59.860810000000001</v>
      </c>
      <c r="FK608">
        <v>57.975749999999998</v>
      </c>
      <c r="FL608">
        <v>56.188360000000003</v>
      </c>
      <c r="FM608">
        <v>54.887239999999998</v>
      </c>
      <c r="FN608">
        <v>53.844729999999998</v>
      </c>
      <c r="FO608">
        <v>52.89913</v>
      </c>
      <c r="FP608">
        <v>52.019289999999998</v>
      </c>
      <c r="FQ608">
        <v>51.323810000000002</v>
      </c>
      <c r="FR608">
        <v>7.5709999999999996E-3</v>
      </c>
      <c r="FS608">
        <v>9.3346000000000002E-3</v>
      </c>
      <c r="FT608">
        <v>0</v>
      </c>
    </row>
    <row r="609" spans="1:176" x14ac:dyDescent="0.2">
      <c r="A609" t="s">
        <v>1</v>
      </c>
      <c r="B609" t="s">
        <v>1</v>
      </c>
      <c r="C609" t="s">
        <v>211</v>
      </c>
      <c r="D609" t="s">
        <v>240</v>
      </c>
      <c r="E609">
        <v>7944</v>
      </c>
      <c r="F609">
        <v>1.2537469999999999</v>
      </c>
      <c r="G609">
        <v>1.256532</v>
      </c>
      <c r="H609">
        <v>1.2823070000000001</v>
      </c>
      <c r="I609">
        <v>1.307601</v>
      </c>
      <c r="J609">
        <v>1.378614</v>
      </c>
      <c r="K609">
        <v>1.5408520000000001</v>
      </c>
      <c r="L609">
        <v>1.801258</v>
      </c>
      <c r="M609">
        <v>2.02399</v>
      </c>
      <c r="N609">
        <v>2.3634569999999999</v>
      </c>
      <c r="O609">
        <v>2.460677</v>
      </c>
      <c r="P609">
        <v>2.4438559999999998</v>
      </c>
      <c r="Q609">
        <v>2.3789539999999998</v>
      </c>
      <c r="R609">
        <v>2.2893599999999998</v>
      </c>
      <c r="S609">
        <v>2.2527140000000001</v>
      </c>
      <c r="T609">
        <v>2.1848589999999999</v>
      </c>
      <c r="U609">
        <v>2.1016590000000002</v>
      </c>
      <c r="V609">
        <v>1.935514</v>
      </c>
      <c r="W609">
        <v>1.673745</v>
      </c>
      <c r="X609">
        <v>1.5821160000000001</v>
      </c>
      <c r="Y609">
        <v>1.438097</v>
      </c>
      <c r="Z609">
        <v>1.3825350000000001</v>
      </c>
      <c r="AA609">
        <v>1.310427</v>
      </c>
      <c r="AB609">
        <v>1.2752920000000001</v>
      </c>
      <c r="AC609">
        <v>1.2722089999999999</v>
      </c>
      <c r="AD609">
        <v>4.9122100000000002E-2</v>
      </c>
      <c r="AE609">
        <v>3.2663699999999997E-2</v>
      </c>
      <c r="AF609">
        <v>4.0366199999999998E-2</v>
      </c>
      <c r="AG609">
        <v>3.8629700000000003E-2</v>
      </c>
      <c r="AH609">
        <v>2.1507100000000001E-2</v>
      </c>
      <c r="AI609">
        <v>3.4049500000000003E-2</v>
      </c>
      <c r="AJ609">
        <v>4.02555E-2</v>
      </c>
      <c r="AK609">
        <v>3.0533000000000001E-3</v>
      </c>
      <c r="AL609">
        <v>5.83399E-2</v>
      </c>
      <c r="AM609">
        <v>4.0264300000000003E-2</v>
      </c>
      <c r="AN609">
        <v>3.9271800000000003E-2</v>
      </c>
      <c r="AO609">
        <v>2.3225800000000001E-2</v>
      </c>
      <c r="AP609">
        <v>3.8277499999999999E-2</v>
      </c>
      <c r="AQ609">
        <v>3.2410700000000001E-2</v>
      </c>
      <c r="AR609">
        <v>3.0728599999999998E-2</v>
      </c>
      <c r="AS609">
        <v>5.9801399999999998E-2</v>
      </c>
      <c r="AT609">
        <v>3.9637199999999997E-2</v>
      </c>
      <c r="AU609">
        <v>6.1623499999999998E-2</v>
      </c>
      <c r="AV609">
        <v>3.7351299999999997E-2</v>
      </c>
      <c r="AW609">
        <v>1.39261E-2</v>
      </c>
      <c r="AX609">
        <v>1.31272E-2</v>
      </c>
      <c r="AY609">
        <v>9.3340999999999997E-3</v>
      </c>
      <c r="AZ609">
        <v>-7.4659000000000001E-3</v>
      </c>
      <c r="BA609">
        <v>1.7372499999999999E-2</v>
      </c>
      <c r="BB609">
        <v>5.7821499999999998E-2</v>
      </c>
      <c r="BC609">
        <v>4.04201E-2</v>
      </c>
      <c r="BD609">
        <v>4.8377099999999999E-2</v>
      </c>
      <c r="BE609">
        <v>4.6539999999999998E-2</v>
      </c>
      <c r="BF609">
        <v>2.9958800000000001E-2</v>
      </c>
      <c r="BG609">
        <v>4.1086499999999998E-2</v>
      </c>
      <c r="BH609">
        <v>4.8947600000000001E-2</v>
      </c>
      <c r="BI609">
        <v>1.25757E-2</v>
      </c>
      <c r="BJ609">
        <v>6.9269899999999995E-2</v>
      </c>
      <c r="BK609">
        <v>5.1755299999999997E-2</v>
      </c>
      <c r="BL609">
        <v>5.0944999999999997E-2</v>
      </c>
      <c r="BM609">
        <v>3.4157100000000003E-2</v>
      </c>
      <c r="BN609">
        <v>4.8842499999999997E-2</v>
      </c>
      <c r="BO609">
        <v>4.27943E-2</v>
      </c>
      <c r="BP609">
        <v>4.12258E-2</v>
      </c>
      <c r="BQ609">
        <v>6.9915000000000005E-2</v>
      </c>
      <c r="BR609">
        <v>4.97265E-2</v>
      </c>
      <c r="BS609">
        <v>7.1550299999999997E-2</v>
      </c>
      <c r="BT609">
        <v>4.7677700000000003E-2</v>
      </c>
      <c r="BU609">
        <v>2.2889699999999999E-2</v>
      </c>
      <c r="BV609">
        <v>2.12924E-2</v>
      </c>
      <c r="BW609">
        <v>1.79718E-2</v>
      </c>
      <c r="BX609">
        <v>1.2179999999999999E-3</v>
      </c>
      <c r="BY609">
        <v>2.5413399999999999E-2</v>
      </c>
      <c r="BZ609">
        <v>6.3846700000000006E-2</v>
      </c>
      <c r="CA609">
        <v>4.5792199999999998E-2</v>
      </c>
      <c r="CB609">
        <v>5.3925399999999998E-2</v>
      </c>
      <c r="CC609">
        <v>5.2018700000000001E-2</v>
      </c>
      <c r="CD609">
        <v>3.5812400000000001E-2</v>
      </c>
      <c r="CE609">
        <v>4.5960300000000003E-2</v>
      </c>
      <c r="CF609">
        <v>5.4967799999999997E-2</v>
      </c>
      <c r="CG609">
        <v>1.9170800000000002E-2</v>
      </c>
      <c r="CH609">
        <v>7.6840099999999995E-2</v>
      </c>
      <c r="CI609">
        <v>5.9714000000000003E-2</v>
      </c>
      <c r="CJ609">
        <v>5.90298E-2</v>
      </c>
      <c r="CK609">
        <v>4.1728099999999997E-2</v>
      </c>
      <c r="CL609">
        <v>5.61597E-2</v>
      </c>
      <c r="CM609">
        <v>4.9986000000000003E-2</v>
      </c>
      <c r="CN609">
        <v>4.8495999999999997E-2</v>
      </c>
      <c r="CO609">
        <v>7.6919699999999994E-2</v>
      </c>
      <c r="CP609">
        <v>5.6714300000000002E-2</v>
      </c>
      <c r="CQ609">
        <v>7.8425599999999998E-2</v>
      </c>
      <c r="CR609">
        <v>5.4829700000000002E-2</v>
      </c>
      <c r="CS609">
        <v>2.9097899999999999E-2</v>
      </c>
      <c r="CT609">
        <v>2.6947599999999999E-2</v>
      </c>
      <c r="CU609">
        <v>2.3954199999999998E-2</v>
      </c>
      <c r="CV609">
        <v>7.2325000000000002E-3</v>
      </c>
      <c r="CW609">
        <v>3.09825E-2</v>
      </c>
      <c r="CX609">
        <v>6.9871900000000001E-2</v>
      </c>
      <c r="CY609">
        <v>5.1164300000000003E-2</v>
      </c>
      <c r="CZ609">
        <v>5.9473600000000001E-2</v>
      </c>
      <c r="DA609">
        <v>5.7497399999999997E-2</v>
      </c>
      <c r="DB609">
        <v>4.1666099999999998E-2</v>
      </c>
      <c r="DC609">
        <v>5.08341E-2</v>
      </c>
      <c r="DD609">
        <v>6.0987899999999998E-2</v>
      </c>
      <c r="DE609">
        <v>2.5765900000000001E-2</v>
      </c>
      <c r="DF609">
        <v>8.4410200000000005E-2</v>
      </c>
      <c r="DG609">
        <v>6.7672700000000002E-2</v>
      </c>
      <c r="DH609">
        <v>6.7114499999999994E-2</v>
      </c>
      <c r="DI609">
        <v>4.9299099999999998E-2</v>
      </c>
      <c r="DJ609">
        <v>6.3477000000000006E-2</v>
      </c>
      <c r="DK609">
        <v>5.7177699999999998E-2</v>
      </c>
      <c r="DL609">
        <v>5.5766299999999998E-2</v>
      </c>
      <c r="DM609">
        <v>8.3924399999999996E-2</v>
      </c>
      <c r="DN609">
        <v>6.3702099999999998E-2</v>
      </c>
      <c r="DO609">
        <v>8.5301000000000002E-2</v>
      </c>
      <c r="DP609">
        <v>6.1981799999999997E-2</v>
      </c>
      <c r="DQ609">
        <v>3.53061E-2</v>
      </c>
      <c r="DR609">
        <v>3.2602699999999998E-2</v>
      </c>
      <c r="DS609">
        <v>2.99367E-2</v>
      </c>
      <c r="DT609">
        <v>1.3247E-2</v>
      </c>
      <c r="DU609">
        <v>3.6551599999999997E-2</v>
      </c>
      <c r="DV609">
        <v>7.8571299999999997E-2</v>
      </c>
      <c r="DW609">
        <v>5.8920800000000002E-2</v>
      </c>
      <c r="DX609">
        <v>6.7484500000000003E-2</v>
      </c>
      <c r="DY609">
        <v>6.5407699999999999E-2</v>
      </c>
      <c r="DZ609">
        <v>5.0117799999999997E-2</v>
      </c>
      <c r="EA609">
        <v>5.7871100000000002E-2</v>
      </c>
      <c r="EB609">
        <v>6.9680000000000006E-2</v>
      </c>
      <c r="EC609">
        <v>3.5288300000000002E-2</v>
      </c>
      <c r="ED609">
        <v>9.5340300000000003E-2</v>
      </c>
      <c r="EE609">
        <v>7.9163800000000006E-2</v>
      </c>
      <c r="EF609">
        <v>7.8787700000000002E-2</v>
      </c>
      <c r="EG609">
        <v>6.0230400000000003E-2</v>
      </c>
      <c r="EH609">
        <v>7.4041999999999997E-2</v>
      </c>
      <c r="EI609">
        <v>6.7561399999999994E-2</v>
      </c>
      <c r="EJ609">
        <v>6.62634E-2</v>
      </c>
      <c r="EK609">
        <v>9.4038099999999999E-2</v>
      </c>
      <c r="EL609">
        <v>7.3791300000000004E-2</v>
      </c>
      <c r="EM609">
        <v>9.5227800000000001E-2</v>
      </c>
      <c r="EN609">
        <v>7.2308200000000003E-2</v>
      </c>
      <c r="EO609">
        <v>4.4269700000000002E-2</v>
      </c>
      <c r="EP609">
        <v>4.0767900000000003E-2</v>
      </c>
      <c r="EQ609">
        <v>3.8574400000000002E-2</v>
      </c>
      <c r="ER609">
        <v>2.19309E-2</v>
      </c>
      <c r="ES609">
        <v>4.45925E-2</v>
      </c>
      <c r="ET609">
        <v>40.188740000000003</v>
      </c>
      <c r="EU609">
        <v>39.395420000000001</v>
      </c>
      <c r="EV609">
        <v>38.651000000000003</v>
      </c>
      <c r="EW609">
        <v>38.400770000000001</v>
      </c>
      <c r="EX609">
        <v>37.93573</v>
      </c>
      <c r="EY609">
        <v>37.92351</v>
      </c>
      <c r="EZ609">
        <v>38.294119999999999</v>
      </c>
      <c r="FA609">
        <v>38.96313</v>
      </c>
      <c r="FB609">
        <v>41.378419999999998</v>
      </c>
      <c r="FC609">
        <v>45.368630000000003</v>
      </c>
      <c r="FD609">
        <v>48.166159999999998</v>
      </c>
      <c r="FE609">
        <v>50.451180000000001</v>
      </c>
      <c r="FF609">
        <v>52.503619999999998</v>
      </c>
      <c r="FG609">
        <v>53.723230000000001</v>
      </c>
      <c r="FH609">
        <v>54.612540000000003</v>
      </c>
      <c r="FI609">
        <v>54.413739999999997</v>
      </c>
      <c r="FJ609">
        <v>53.215499999999999</v>
      </c>
      <c r="FK609">
        <v>51.757399999999997</v>
      </c>
      <c r="FL609">
        <v>50.111280000000001</v>
      </c>
      <c r="FM609">
        <v>48.628540000000001</v>
      </c>
      <c r="FN609">
        <v>47.455860000000001</v>
      </c>
      <c r="FO609">
        <v>46.070349999999998</v>
      </c>
      <c r="FP609">
        <v>44.729889999999997</v>
      </c>
      <c r="FQ609">
        <v>43.363309999999998</v>
      </c>
      <c r="FR609">
        <v>7.5709999999999996E-3</v>
      </c>
      <c r="FS609">
        <v>9.3346000000000002E-3</v>
      </c>
      <c r="FT609">
        <v>0</v>
      </c>
    </row>
    <row r="610" spans="1:176" x14ac:dyDescent="0.2">
      <c r="A610" t="s">
        <v>1</v>
      </c>
      <c r="B610" t="s">
        <v>1</v>
      </c>
      <c r="C610" t="s">
        <v>211</v>
      </c>
      <c r="D610" t="s">
        <v>230</v>
      </c>
      <c r="E610">
        <v>7944</v>
      </c>
      <c r="F610">
        <v>1.2206060000000001</v>
      </c>
      <c r="G610">
        <v>1.198159</v>
      </c>
      <c r="H610">
        <v>1.205797</v>
      </c>
      <c r="I610">
        <v>1.2404930000000001</v>
      </c>
      <c r="J610">
        <v>1.3069459999999999</v>
      </c>
      <c r="K610">
        <v>1.4341250000000001</v>
      </c>
      <c r="L610">
        <v>1.6906140000000001</v>
      </c>
      <c r="M610">
        <v>1.948877</v>
      </c>
      <c r="N610">
        <v>2.2512569999999998</v>
      </c>
      <c r="O610">
        <v>2.3511090000000001</v>
      </c>
      <c r="P610">
        <v>2.3548450000000001</v>
      </c>
      <c r="Q610">
        <v>2.299515</v>
      </c>
      <c r="R610">
        <v>2.2187250000000001</v>
      </c>
      <c r="S610">
        <v>2.176453</v>
      </c>
      <c r="T610">
        <v>2.1591849999999999</v>
      </c>
      <c r="U610">
        <v>2.0816560000000002</v>
      </c>
      <c r="V610">
        <v>1.9045529999999999</v>
      </c>
      <c r="W610">
        <v>1.671862</v>
      </c>
      <c r="X610">
        <v>1.5038180000000001</v>
      </c>
      <c r="Y610">
        <v>1.408325</v>
      </c>
      <c r="Z610">
        <v>1.3612139999999999</v>
      </c>
      <c r="AA610">
        <v>1.3269249999999999</v>
      </c>
      <c r="AB610">
        <v>1.2865009999999999</v>
      </c>
      <c r="AC610">
        <v>1.2425600000000001</v>
      </c>
      <c r="AD610">
        <v>3.9594999999999998E-2</v>
      </c>
      <c r="AE610">
        <v>2.98018E-2</v>
      </c>
      <c r="AF610">
        <v>3.3861299999999997E-2</v>
      </c>
      <c r="AG610">
        <v>3.3762899999999998E-2</v>
      </c>
      <c r="AH610">
        <v>2.9420200000000001E-2</v>
      </c>
      <c r="AI610">
        <v>2.2898600000000002E-2</v>
      </c>
      <c r="AJ610">
        <v>2.5057800000000002E-2</v>
      </c>
      <c r="AK610">
        <v>1.1069499999999999E-2</v>
      </c>
      <c r="AL610">
        <v>3.6337700000000001E-2</v>
      </c>
      <c r="AM610">
        <v>2.4477200000000001E-2</v>
      </c>
      <c r="AN610">
        <v>3.08305E-2</v>
      </c>
      <c r="AO610">
        <v>2.4150999999999999E-2</v>
      </c>
      <c r="AP610">
        <v>3.0622300000000002E-2</v>
      </c>
      <c r="AQ610">
        <v>1.6417299999999999E-2</v>
      </c>
      <c r="AR610">
        <v>2.84826E-2</v>
      </c>
      <c r="AS610">
        <v>5.6908599999999997E-2</v>
      </c>
      <c r="AT610">
        <v>4.4474100000000003E-2</v>
      </c>
      <c r="AU610">
        <v>3.7675699999999999E-2</v>
      </c>
      <c r="AV610">
        <v>-6.1249999999999998E-4</v>
      </c>
      <c r="AW610">
        <v>-7.3249999999999997E-4</v>
      </c>
      <c r="AX610">
        <v>1.5203899999999999E-2</v>
      </c>
      <c r="AY610">
        <v>2.6064299999999999E-2</v>
      </c>
      <c r="AZ610">
        <v>1.9003800000000001E-2</v>
      </c>
      <c r="BA610">
        <v>2.3463000000000001E-2</v>
      </c>
      <c r="BB610">
        <v>4.8294400000000001E-2</v>
      </c>
      <c r="BC610">
        <v>3.7558300000000003E-2</v>
      </c>
      <c r="BD610">
        <v>4.1872199999999998E-2</v>
      </c>
      <c r="BE610">
        <v>4.1673300000000003E-2</v>
      </c>
      <c r="BF610">
        <v>3.78719E-2</v>
      </c>
      <c r="BG610">
        <v>2.99356E-2</v>
      </c>
      <c r="BH610">
        <v>3.3749899999999999E-2</v>
      </c>
      <c r="BI610">
        <v>2.05919E-2</v>
      </c>
      <c r="BJ610">
        <v>4.7267799999999999E-2</v>
      </c>
      <c r="BK610">
        <v>3.5968199999999999E-2</v>
      </c>
      <c r="BL610">
        <v>4.2503600000000002E-2</v>
      </c>
      <c r="BM610">
        <v>3.5082299999999997E-2</v>
      </c>
      <c r="BN610">
        <v>4.1187300000000003E-2</v>
      </c>
      <c r="BO610">
        <v>2.6800999999999998E-2</v>
      </c>
      <c r="BP610">
        <v>3.8979800000000002E-2</v>
      </c>
      <c r="BQ610">
        <v>6.7022300000000007E-2</v>
      </c>
      <c r="BR610">
        <v>5.4563300000000002E-2</v>
      </c>
      <c r="BS610">
        <v>4.7602600000000002E-2</v>
      </c>
      <c r="BT610">
        <v>9.7138999999999993E-3</v>
      </c>
      <c r="BU610">
        <v>8.2311999999999993E-3</v>
      </c>
      <c r="BV610">
        <v>2.33691E-2</v>
      </c>
      <c r="BW610">
        <v>3.4701999999999997E-2</v>
      </c>
      <c r="BX610">
        <v>2.7687799999999999E-2</v>
      </c>
      <c r="BY610">
        <v>3.1503900000000001E-2</v>
      </c>
      <c r="BZ610">
        <v>5.43195E-2</v>
      </c>
      <c r="CA610">
        <v>4.2930400000000001E-2</v>
      </c>
      <c r="CB610">
        <v>4.7420499999999997E-2</v>
      </c>
      <c r="CC610">
        <v>4.7151899999999997E-2</v>
      </c>
      <c r="CD610">
        <v>4.3725600000000003E-2</v>
      </c>
      <c r="CE610">
        <v>3.4809399999999997E-2</v>
      </c>
      <c r="CF610">
        <v>3.977E-2</v>
      </c>
      <c r="CG610">
        <v>2.7186999999999999E-2</v>
      </c>
      <c r="CH610">
        <v>5.4837900000000002E-2</v>
      </c>
      <c r="CI610">
        <v>4.3926899999999998E-2</v>
      </c>
      <c r="CJ610">
        <v>5.0588399999999999E-2</v>
      </c>
      <c r="CK610">
        <v>4.2653299999999998E-2</v>
      </c>
      <c r="CL610">
        <v>4.8504600000000002E-2</v>
      </c>
      <c r="CM610">
        <v>3.3992700000000001E-2</v>
      </c>
      <c r="CN610">
        <v>4.6249999999999999E-2</v>
      </c>
      <c r="CO610">
        <v>7.4026900000000007E-2</v>
      </c>
      <c r="CP610">
        <v>6.1551099999999997E-2</v>
      </c>
      <c r="CQ610">
        <v>5.4477900000000003E-2</v>
      </c>
      <c r="CR610">
        <v>1.68659E-2</v>
      </c>
      <c r="CS610">
        <v>1.44394E-2</v>
      </c>
      <c r="CT610">
        <v>2.9024299999999999E-2</v>
      </c>
      <c r="CU610">
        <v>4.0684400000000003E-2</v>
      </c>
      <c r="CV610">
        <v>3.3702200000000002E-2</v>
      </c>
      <c r="CW610">
        <v>3.7073000000000002E-2</v>
      </c>
      <c r="CX610">
        <v>6.0344700000000001E-2</v>
      </c>
      <c r="CY610">
        <v>4.8302499999999998E-2</v>
      </c>
      <c r="CZ610">
        <v>5.2968700000000001E-2</v>
      </c>
      <c r="DA610">
        <v>5.26306E-2</v>
      </c>
      <c r="DB610">
        <v>4.9579199999999997E-2</v>
      </c>
      <c r="DC610">
        <v>3.9683200000000002E-2</v>
      </c>
      <c r="DD610">
        <v>4.57901E-2</v>
      </c>
      <c r="DE610">
        <v>3.3782199999999998E-2</v>
      </c>
      <c r="DF610">
        <v>6.2408100000000001E-2</v>
      </c>
      <c r="DG610">
        <v>5.1885599999999997E-2</v>
      </c>
      <c r="DH610">
        <v>5.8673200000000002E-2</v>
      </c>
      <c r="DI610">
        <v>5.0224299999999999E-2</v>
      </c>
      <c r="DJ610">
        <v>5.5821799999999998E-2</v>
      </c>
      <c r="DK610">
        <v>4.1184400000000003E-2</v>
      </c>
      <c r="DL610">
        <v>5.35203E-2</v>
      </c>
      <c r="DM610">
        <v>8.1031599999999995E-2</v>
      </c>
      <c r="DN610">
        <v>6.85389E-2</v>
      </c>
      <c r="DO610">
        <v>6.1353199999999997E-2</v>
      </c>
      <c r="DP610">
        <v>2.4018000000000001E-2</v>
      </c>
      <c r="DQ610">
        <v>2.0647499999999999E-2</v>
      </c>
      <c r="DR610">
        <v>3.4679500000000002E-2</v>
      </c>
      <c r="DS610">
        <v>4.6666899999999997E-2</v>
      </c>
      <c r="DT610">
        <v>3.9716700000000001E-2</v>
      </c>
      <c r="DU610">
        <v>4.2642100000000002E-2</v>
      </c>
      <c r="DV610">
        <v>6.9044099999999997E-2</v>
      </c>
      <c r="DW610">
        <v>5.6058900000000002E-2</v>
      </c>
      <c r="DX610">
        <v>6.0979600000000002E-2</v>
      </c>
      <c r="DY610">
        <v>6.0540900000000002E-2</v>
      </c>
      <c r="DZ610">
        <v>5.8030999999999999E-2</v>
      </c>
      <c r="EA610">
        <v>4.6720200000000003E-2</v>
      </c>
      <c r="EB610">
        <v>5.4482299999999997E-2</v>
      </c>
      <c r="EC610">
        <v>4.3304500000000003E-2</v>
      </c>
      <c r="ED610">
        <v>7.3338200000000006E-2</v>
      </c>
      <c r="EE610">
        <v>6.3376699999999994E-2</v>
      </c>
      <c r="EF610">
        <v>7.0346400000000003E-2</v>
      </c>
      <c r="EG610">
        <v>6.11557E-2</v>
      </c>
      <c r="EH610">
        <v>6.6386799999999996E-2</v>
      </c>
      <c r="EI610">
        <v>5.1568099999999999E-2</v>
      </c>
      <c r="EJ610">
        <v>6.4017400000000002E-2</v>
      </c>
      <c r="EK610">
        <v>9.1145299999999999E-2</v>
      </c>
      <c r="EL610">
        <v>7.8628100000000006E-2</v>
      </c>
      <c r="EM610">
        <v>7.1280099999999999E-2</v>
      </c>
      <c r="EN610">
        <v>3.4344399999999997E-2</v>
      </c>
      <c r="EO610">
        <v>2.9611200000000001E-2</v>
      </c>
      <c r="EP610">
        <v>4.2844699999999999E-2</v>
      </c>
      <c r="EQ610">
        <v>5.5304600000000002E-2</v>
      </c>
      <c r="ER610">
        <v>4.8400699999999998E-2</v>
      </c>
      <c r="ES610">
        <v>5.0682999999999999E-2</v>
      </c>
      <c r="ET610">
        <v>46.985939999999999</v>
      </c>
      <c r="EU610">
        <v>46.147089999999999</v>
      </c>
      <c r="EV610">
        <v>45.386899999999997</v>
      </c>
      <c r="EW610">
        <v>44.870559999999998</v>
      </c>
      <c r="EX610">
        <v>44.341909999999999</v>
      </c>
      <c r="EY610">
        <v>44.021740000000001</v>
      </c>
      <c r="EZ610">
        <v>43.917529999999999</v>
      </c>
      <c r="FA610">
        <v>44.222459999999998</v>
      </c>
      <c r="FB610">
        <v>47.616030000000002</v>
      </c>
      <c r="FC610">
        <v>52.541130000000003</v>
      </c>
      <c r="FD610">
        <v>56.588360000000002</v>
      </c>
      <c r="FE610">
        <v>59.780799999999999</v>
      </c>
      <c r="FF610">
        <v>62.181849999999997</v>
      </c>
      <c r="FG610">
        <v>64.004980000000003</v>
      </c>
      <c r="FH610">
        <v>64.857860000000002</v>
      </c>
      <c r="FI610">
        <v>64.599980000000002</v>
      </c>
      <c r="FJ610">
        <v>62.519970000000001</v>
      </c>
      <c r="FK610">
        <v>58.848680000000002</v>
      </c>
      <c r="FL610">
        <v>55.912619999999997</v>
      </c>
      <c r="FM610">
        <v>53.841799999999999</v>
      </c>
      <c r="FN610">
        <v>52.11195</v>
      </c>
      <c r="FO610">
        <v>50.662480000000002</v>
      </c>
      <c r="FP610">
        <v>49.317500000000003</v>
      </c>
      <c r="FQ610">
        <v>48.269080000000002</v>
      </c>
      <c r="FR610">
        <v>7.5709999999999996E-3</v>
      </c>
      <c r="FS610">
        <v>9.3346000000000002E-3</v>
      </c>
      <c r="FT610">
        <v>0</v>
      </c>
    </row>
    <row r="611" spans="1:176" x14ac:dyDescent="0.2">
      <c r="A611" t="s">
        <v>1</v>
      </c>
      <c r="B611" t="s">
        <v>1</v>
      </c>
      <c r="C611" t="s">
        <v>211</v>
      </c>
      <c r="D611" t="s">
        <v>241</v>
      </c>
      <c r="E611">
        <v>7944</v>
      </c>
      <c r="F611">
        <v>1.139335</v>
      </c>
      <c r="G611">
        <v>1.1482920000000001</v>
      </c>
      <c r="H611">
        <v>1.1748970000000001</v>
      </c>
      <c r="I611">
        <v>1.228405</v>
      </c>
      <c r="J611">
        <v>1.3034269999999999</v>
      </c>
      <c r="K611">
        <v>1.383348</v>
      </c>
      <c r="L611">
        <v>1.6332869999999999</v>
      </c>
      <c r="M611">
        <v>1.8258719999999999</v>
      </c>
      <c r="N611">
        <v>2.119615</v>
      </c>
      <c r="O611">
        <v>2.2030530000000002</v>
      </c>
      <c r="P611">
        <v>2.246912</v>
      </c>
      <c r="Q611">
        <v>2.1972710000000002</v>
      </c>
      <c r="R611">
        <v>2.1129250000000002</v>
      </c>
      <c r="S611">
        <v>2.0673400000000002</v>
      </c>
      <c r="T611">
        <v>2.0704630000000002</v>
      </c>
      <c r="U611">
        <v>1.9801470000000001</v>
      </c>
      <c r="V611">
        <v>1.8359620000000001</v>
      </c>
      <c r="W611">
        <v>1.6323270000000001</v>
      </c>
      <c r="X611">
        <v>1.4885120000000001</v>
      </c>
      <c r="Y611">
        <v>1.420663</v>
      </c>
      <c r="Z611">
        <v>1.3932359999999999</v>
      </c>
      <c r="AA611">
        <v>1.3518460000000001</v>
      </c>
      <c r="AB611">
        <v>1.3067930000000001</v>
      </c>
      <c r="AC611">
        <v>1.2639590000000001</v>
      </c>
      <c r="AD611">
        <v>3.99505E-2</v>
      </c>
      <c r="AE611">
        <v>3.01376E-2</v>
      </c>
      <c r="AF611">
        <v>3.4190100000000001E-2</v>
      </c>
      <c r="AG611">
        <v>3.3838E-2</v>
      </c>
      <c r="AH611">
        <v>2.9325400000000001E-2</v>
      </c>
      <c r="AI611">
        <v>2.2799799999999999E-2</v>
      </c>
      <c r="AJ611">
        <v>2.5095599999999999E-2</v>
      </c>
      <c r="AK611">
        <v>1.14903E-2</v>
      </c>
      <c r="AL611">
        <v>3.6387700000000002E-2</v>
      </c>
      <c r="AM611">
        <v>2.4515200000000001E-2</v>
      </c>
      <c r="AN611">
        <v>3.1068700000000001E-2</v>
      </c>
      <c r="AO611">
        <v>2.5307199999999998E-2</v>
      </c>
      <c r="AP611">
        <v>3.0491299999999999E-2</v>
      </c>
      <c r="AQ611">
        <v>1.46844E-2</v>
      </c>
      <c r="AR611">
        <v>2.71582E-2</v>
      </c>
      <c r="AS611">
        <v>5.5840500000000001E-2</v>
      </c>
      <c r="AT611">
        <v>4.45843E-2</v>
      </c>
      <c r="AU611">
        <v>3.7863099999999997E-2</v>
      </c>
      <c r="AV611">
        <v>-5.0149999999999999E-4</v>
      </c>
      <c r="AW611">
        <v>-1.2269E-3</v>
      </c>
      <c r="AX611">
        <v>1.40283E-2</v>
      </c>
      <c r="AY611">
        <v>2.52321E-2</v>
      </c>
      <c r="AZ611">
        <v>1.7729600000000002E-2</v>
      </c>
      <c r="BA611">
        <v>2.2727600000000001E-2</v>
      </c>
      <c r="BB611">
        <v>4.8649900000000003E-2</v>
      </c>
      <c r="BC611">
        <v>3.78941E-2</v>
      </c>
      <c r="BD611">
        <v>4.22009E-2</v>
      </c>
      <c r="BE611">
        <v>4.1748399999999998E-2</v>
      </c>
      <c r="BF611">
        <v>3.7777100000000001E-2</v>
      </c>
      <c r="BG611">
        <v>2.98368E-2</v>
      </c>
      <c r="BH611">
        <v>3.3787699999999997E-2</v>
      </c>
      <c r="BI611">
        <v>2.1012599999999999E-2</v>
      </c>
      <c r="BJ611">
        <v>4.73178E-2</v>
      </c>
      <c r="BK611">
        <v>3.6006299999999998E-2</v>
      </c>
      <c r="BL611">
        <v>4.2741800000000003E-2</v>
      </c>
      <c r="BM611">
        <v>3.62385E-2</v>
      </c>
      <c r="BN611">
        <v>4.1056299999999997E-2</v>
      </c>
      <c r="BO611">
        <v>2.5068E-2</v>
      </c>
      <c r="BP611">
        <v>3.7655300000000003E-2</v>
      </c>
      <c r="BQ611">
        <v>6.5954200000000004E-2</v>
      </c>
      <c r="BR611">
        <v>5.4673600000000003E-2</v>
      </c>
      <c r="BS611">
        <v>4.7789999999999999E-2</v>
      </c>
      <c r="BT611">
        <v>9.8248999999999993E-3</v>
      </c>
      <c r="BU611">
        <v>7.7367E-3</v>
      </c>
      <c r="BV611">
        <v>2.2193500000000001E-2</v>
      </c>
      <c r="BW611">
        <v>3.3869900000000001E-2</v>
      </c>
      <c r="BX611">
        <v>2.6413599999999999E-2</v>
      </c>
      <c r="BY611">
        <v>3.0768500000000001E-2</v>
      </c>
      <c r="BZ611">
        <v>5.4675099999999997E-2</v>
      </c>
      <c r="CA611">
        <v>4.3266199999999998E-2</v>
      </c>
      <c r="CB611">
        <v>4.7749199999999999E-2</v>
      </c>
      <c r="CC611">
        <v>4.7226999999999998E-2</v>
      </c>
      <c r="CD611">
        <v>4.3630700000000001E-2</v>
      </c>
      <c r="CE611">
        <v>3.4710699999999997E-2</v>
      </c>
      <c r="CF611">
        <v>3.9807799999999997E-2</v>
      </c>
      <c r="CG611">
        <v>2.7607699999999999E-2</v>
      </c>
      <c r="CH611">
        <v>5.4887900000000003E-2</v>
      </c>
      <c r="CI611">
        <v>4.3964999999999997E-2</v>
      </c>
      <c r="CJ611">
        <v>5.08266E-2</v>
      </c>
      <c r="CK611">
        <v>4.3809500000000001E-2</v>
      </c>
      <c r="CL611">
        <v>4.8373600000000003E-2</v>
      </c>
      <c r="CM611">
        <v>3.2259700000000002E-2</v>
      </c>
      <c r="CN611">
        <v>4.49255E-2</v>
      </c>
      <c r="CO611">
        <v>7.2958899999999993E-2</v>
      </c>
      <c r="CP611">
        <v>6.1661300000000002E-2</v>
      </c>
      <c r="CQ611">
        <v>5.46653E-2</v>
      </c>
      <c r="CR611">
        <v>1.69769E-2</v>
      </c>
      <c r="CS611">
        <v>1.39449E-2</v>
      </c>
      <c r="CT611">
        <v>2.7848700000000001E-2</v>
      </c>
      <c r="CU611">
        <v>3.98523E-2</v>
      </c>
      <c r="CV611">
        <v>3.2428100000000001E-2</v>
      </c>
      <c r="CW611">
        <v>3.6337599999999998E-2</v>
      </c>
      <c r="CX611">
        <v>6.0700299999999999E-2</v>
      </c>
      <c r="CY611">
        <v>4.8638300000000002E-2</v>
      </c>
      <c r="CZ611">
        <v>5.3297499999999998E-2</v>
      </c>
      <c r="DA611">
        <v>5.2705700000000001E-2</v>
      </c>
      <c r="DB611">
        <v>4.9484399999999998E-2</v>
      </c>
      <c r="DC611">
        <v>3.9584500000000002E-2</v>
      </c>
      <c r="DD611">
        <v>4.5827899999999998E-2</v>
      </c>
      <c r="DE611">
        <v>3.4202900000000001E-2</v>
      </c>
      <c r="DF611">
        <v>6.2458E-2</v>
      </c>
      <c r="DG611">
        <v>5.1923700000000003E-2</v>
      </c>
      <c r="DH611">
        <v>5.8911400000000003E-2</v>
      </c>
      <c r="DI611">
        <v>5.1380500000000003E-2</v>
      </c>
      <c r="DJ611">
        <v>5.5690900000000002E-2</v>
      </c>
      <c r="DK611">
        <v>3.9451399999999998E-2</v>
      </c>
      <c r="DL611">
        <v>5.2195800000000001E-2</v>
      </c>
      <c r="DM611">
        <v>7.9963599999999996E-2</v>
      </c>
      <c r="DN611">
        <v>6.8649100000000005E-2</v>
      </c>
      <c r="DO611">
        <v>6.1540600000000001E-2</v>
      </c>
      <c r="DP611">
        <v>2.4129000000000001E-2</v>
      </c>
      <c r="DQ611">
        <v>2.01531E-2</v>
      </c>
      <c r="DR611">
        <v>3.35038E-2</v>
      </c>
      <c r="DS611">
        <v>4.5834800000000002E-2</v>
      </c>
      <c r="DT611">
        <v>3.84426E-2</v>
      </c>
      <c r="DU611">
        <v>4.1906699999999998E-2</v>
      </c>
      <c r="DV611">
        <v>6.9399699999999995E-2</v>
      </c>
      <c r="DW611">
        <v>5.6394800000000002E-2</v>
      </c>
      <c r="DX611">
        <v>6.1308300000000003E-2</v>
      </c>
      <c r="DY611">
        <v>6.0616099999999999E-2</v>
      </c>
      <c r="DZ611">
        <v>5.7936099999999997E-2</v>
      </c>
      <c r="EA611">
        <v>4.6621500000000003E-2</v>
      </c>
      <c r="EB611">
        <v>5.4519999999999999E-2</v>
      </c>
      <c r="EC611">
        <v>4.3725199999999999E-2</v>
      </c>
      <c r="ED611">
        <v>7.3388099999999998E-2</v>
      </c>
      <c r="EE611">
        <v>6.3414700000000004E-2</v>
      </c>
      <c r="EF611">
        <v>7.0584599999999997E-2</v>
      </c>
      <c r="EG611">
        <v>6.2311900000000003E-2</v>
      </c>
      <c r="EH611">
        <v>6.6255900000000006E-2</v>
      </c>
      <c r="EI611">
        <v>4.98351E-2</v>
      </c>
      <c r="EJ611">
        <v>6.2692899999999996E-2</v>
      </c>
      <c r="EK611">
        <v>9.0077299999999999E-2</v>
      </c>
      <c r="EL611">
        <v>7.87384E-2</v>
      </c>
      <c r="EM611">
        <v>7.1467500000000003E-2</v>
      </c>
      <c r="EN611">
        <v>3.4455399999999997E-2</v>
      </c>
      <c r="EO611">
        <v>2.9116800000000002E-2</v>
      </c>
      <c r="EP611">
        <v>4.1668999999999998E-2</v>
      </c>
      <c r="EQ611">
        <v>5.44725E-2</v>
      </c>
      <c r="ER611">
        <v>4.7126500000000002E-2</v>
      </c>
      <c r="ES611">
        <v>4.9947600000000002E-2</v>
      </c>
      <c r="ET611">
        <v>43.669499999999999</v>
      </c>
      <c r="EU611">
        <v>42.336030000000001</v>
      </c>
      <c r="EV611">
        <v>41.253990000000002</v>
      </c>
      <c r="EW611">
        <v>40.696480000000001</v>
      </c>
      <c r="EX611">
        <v>40.152940000000001</v>
      </c>
      <c r="EY611">
        <v>39.928519999999999</v>
      </c>
      <c r="EZ611">
        <v>39.525100000000002</v>
      </c>
      <c r="FA611">
        <v>40.240600000000001</v>
      </c>
      <c r="FB611">
        <v>44.979970000000002</v>
      </c>
      <c r="FC611">
        <v>51.665709999999997</v>
      </c>
      <c r="FD611">
        <v>56.83746</v>
      </c>
      <c r="FE611">
        <v>61.24324</v>
      </c>
      <c r="FF611">
        <v>63.692270000000001</v>
      </c>
      <c r="FG611">
        <v>65.97775</v>
      </c>
      <c r="FH611">
        <v>67.025599999999997</v>
      </c>
      <c r="FI611">
        <v>67.255250000000004</v>
      </c>
      <c r="FJ611">
        <v>64.5608</v>
      </c>
      <c r="FK611">
        <v>58.969290000000001</v>
      </c>
      <c r="FL611">
        <v>54.966549999999998</v>
      </c>
      <c r="FM611">
        <v>51.857750000000003</v>
      </c>
      <c r="FN611">
        <v>49.559539999999998</v>
      </c>
      <c r="FO611">
        <v>47.423340000000003</v>
      </c>
      <c r="FP611">
        <v>45.59731</v>
      </c>
      <c r="FQ611">
        <v>44.396949999999997</v>
      </c>
      <c r="FR611">
        <v>7.5709999999999996E-3</v>
      </c>
      <c r="FS611">
        <v>9.3346000000000002E-3</v>
      </c>
      <c r="FT611">
        <v>0</v>
      </c>
    </row>
    <row r="612" spans="1:176" x14ac:dyDescent="0.2">
      <c r="A612" t="s">
        <v>1</v>
      </c>
      <c r="B612" t="s">
        <v>1</v>
      </c>
      <c r="C612" t="s">
        <v>211</v>
      </c>
      <c r="D612" t="s">
        <v>231</v>
      </c>
      <c r="E612">
        <v>7944</v>
      </c>
      <c r="F612">
        <v>1.496229</v>
      </c>
      <c r="G612">
        <v>1.448226</v>
      </c>
      <c r="H612">
        <v>1.435425</v>
      </c>
      <c r="I612">
        <v>1.467314</v>
      </c>
      <c r="J612">
        <v>1.5230239999999999</v>
      </c>
      <c r="K612">
        <v>1.6299520000000001</v>
      </c>
      <c r="L612">
        <v>1.755466</v>
      </c>
      <c r="M612">
        <v>2.0773389999999998</v>
      </c>
      <c r="N612">
        <v>2.403562</v>
      </c>
      <c r="O612">
        <v>2.5732300000000001</v>
      </c>
      <c r="P612">
        <v>2.6653169999999999</v>
      </c>
      <c r="Q612">
        <v>2.7255379999999998</v>
      </c>
      <c r="R612">
        <v>2.752275</v>
      </c>
      <c r="S612">
        <v>2.8205710000000002</v>
      </c>
      <c r="T612">
        <v>2.8705229999999999</v>
      </c>
      <c r="U612">
        <v>2.7890820000000001</v>
      </c>
      <c r="V612">
        <v>2.5509949999999999</v>
      </c>
      <c r="W612">
        <v>2.0784340000000001</v>
      </c>
      <c r="X612">
        <v>1.7895270000000001</v>
      </c>
      <c r="Y612">
        <v>1.6886110000000001</v>
      </c>
      <c r="Z612">
        <v>1.7022120000000001</v>
      </c>
      <c r="AA612">
        <v>1.721535</v>
      </c>
      <c r="AB612">
        <v>1.6497919999999999</v>
      </c>
      <c r="AC612">
        <v>1.563269</v>
      </c>
      <c r="AD612">
        <v>1.07773E-2</v>
      </c>
      <c r="AE612">
        <v>3.5072600000000002E-2</v>
      </c>
      <c r="AF612">
        <v>3.1266799999999997E-2</v>
      </c>
      <c r="AG612">
        <v>4.1090000000000002E-2</v>
      </c>
      <c r="AH612">
        <v>7.7720000000000003E-3</v>
      </c>
      <c r="AI612">
        <v>2.5322799999999999E-2</v>
      </c>
      <c r="AJ612">
        <v>2.2850800000000001E-2</v>
      </c>
      <c r="AK612">
        <v>4.2696499999999998E-2</v>
      </c>
      <c r="AL612">
        <v>4.7237000000000001E-2</v>
      </c>
      <c r="AM612">
        <v>5.4710399999999999E-2</v>
      </c>
      <c r="AN612">
        <v>4.8810800000000001E-2</v>
      </c>
      <c r="AO612">
        <v>4.0806599999999998E-2</v>
      </c>
      <c r="AP612">
        <v>4.9473099999999999E-2</v>
      </c>
      <c r="AQ612">
        <v>6.5387899999999999E-2</v>
      </c>
      <c r="AR612">
        <v>7.8866500000000006E-2</v>
      </c>
      <c r="AS612">
        <v>8.5129399999999994E-2</v>
      </c>
      <c r="AT612">
        <v>0.10914790000000001</v>
      </c>
      <c r="AU612">
        <v>8.6634199999999995E-2</v>
      </c>
      <c r="AV612">
        <v>3.4305000000000002E-2</v>
      </c>
      <c r="AW612">
        <v>1.4682600000000001E-2</v>
      </c>
      <c r="AX612">
        <v>2.7145800000000001E-2</v>
      </c>
      <c r="AY612">
        <v>2.45883E-2</v>
      </c>
      <c r="AZ612">
        <v>2.5511099999999998E-2</v>
      </c>
      <c r="BA612">
        <v>2.0662699999999999E-2</v>
      </c>
      <c r="BB612">
        <v>2.70748E-2</v>
      </c>
      <c r="BC612">
        <v>5.13196E-2</v>
      </c>
      <c r="BD612">
        <v>4.7717799999999998E-2</v>
      </c>
      <c r="BE612">
        <v>5.8831599999999998E-2</v>
      </c>
      <c r="BF612">
        <v>2.6205200000000001E-2</v>
      </c>
      <c r="BG612">
        <v>4.24456E-2</v>
      </c>
      <c r="BH612">
        <v>4.0102699999999998E-2</v>
      </c>
      <c r="BI612">
        <v>6.1896699999999999E-2</v>
      </c>
      <c r="BJ612">
        <v>6.7279699999999998E-2</v>
      </c>
      <c r="BK612">
        <v>7.4574399999999999E-2</v>
      </c>
      <c r="BL612">
        <v>6.9899699999999995E-2</v>
      </c>
      <c r="BM612">
        <v>6.0141500000000001E-2</v>
      </c>
      <c r="BN612">
        <v>6.8273100000000003E-2</v>
      </c>
      <c r="BO612">
        <v>8.5433700000000001E-2</v>
      </c>
      <c r="BP612">
        <v>9.9643099999999998E-2</v>
      </c>
      <c r="BQ612">
        <v>0.1060803</v>
      </c>
      <c r="BR612">
        <v>0.1272481</v>
      </c>
      <c r="BS612">
        <v>0.10466739999999999</v>
      </c>
      <c r="BT612">
        <v>5.2557199999999998E-2</v>
      </c>
      <c r="BU612">
        <v>3.1582499999999999E-2</v>
      </c>
      <c r="BV612">
        <v>4.5608900000000001E-2</v>
      </c>
      <c r="BW612">
        <v>4.2130800000000003E-2</v>
      </c>
      <c r="BX612">
        <v>4.2365600000000003E-2</v>
      </c>
      <c r="BY612">
        <v>3.5817300000000003E-2</v>
      </c>
      <c r="BZ612">
        <v>3.8362300000000002E-2</v>
      </c>
      <c r="CA612">
        <v>6.2572199999999994E-2</v>
      </c>
      <c r="CB612">
        <v>5.9111799999999999E-2</v>
      </c>
      <c r="CC612">
        <v>7.1119500000000002E-2</v>
      </c>
      <c r="CD612">
        <v>3.8971899999999997E-2</v>
      </c>
      <c r="CE612">
        <v>5.43048E-2</v>
      </c>
      <c r="CF612">
        <v>5.2051300000000002E-2</v>
      </c>
      <c r="CG612">
        <v>7.5194700000000003E-2</v>
      </c>
      <c r="CH612">
        <v>8.1161200000000003E-2</v>
      </c>
      <c r="CI612">
        <v>8.8332099999999997E-2</v>
      </c>
      <c r="CJ612">
        <v>8.4505800000000006E-2</v>
      </c>
      <c r="CK612">
        <v>7.3532700000000006E-2</v>
      </c>
      <c r="CL612">
        <v>8.1293900000000002E-2</v>
      </c>
      <c r="CM612">
        <v>9.9317299999999997E-2</v>
      </c>
      <c r="CN612">
        <v>0.1140328</v>
      </c>
      <c r="CO612">
        <v>0.1205908</v>
      </c>
      <c r="CP612">
        <v>0.1397843</v>
      </c>
      <c r="CQ612">
        <v>0.1171571</v>
      </c>
      <c r="CR612">
        <v>6.5198599999999995E-2</v>
      </c>
      <c r="CS612">
        <v>4.3287300000000001E-2</v>
      </c>
      <c r="CT612">
        <v>5.8396299999999998E-2</v>
      </c>
      <c r="CU612">
        <v>5.4280599999999998E-2</v>
      </c>
      <c r="CV612">
        <v>5.4038999999999997E-2</v>
      </c>
      <c r="CW612">
        <v>4.6313300000000002E-2</v>
      </c>
      <c r="CX612">
        <v>4.9649899999999997E-2</v>
      </c>
      <c r="CY612">
        <v>7.3824899999999999E-2</v>
      </c>
      <c r="CZ612">
        <v>7.0505700000000004E-2</v>
      </c>
      <c r="DA612">
        <v>8.3407300000000004E-2</v>
      </c>
      <c r="DB612">
        <v>5.1738699999999999E-2</v>
      </c>
      <c r="DC612">
        <v>6.6163899999999998E-2</v>
      </c>
      <c r="DD612">
        <v>6.3999799999999996E-2</v>
      </c>
      <c r="DE612">
        <v>8.8492699999999994E-2</v>
      </c>
      <c r="DF612">
        <v>9.5042699999999994E-2</v>
      </c>
      <c r="DG612">
        <v>0.1020899</v>
      </c>
      <c r="DH612">
        <v>9.9111900000000003E-2</v>
      </c>
      <c r="DI612">
        <v>8.6924000000000001E-2</v>
      </c>
      <c r="DJ612">
        <v>9.4314700000000001E-2</v>
      </c>
      <c r="DK612">
        <v>0.11320089999999999</v>
      </c>
      <c r="DL612">
        <v>0.1284226</v>
      </c>
      <c r="DM612">
        <v>0.1351012</v>
      </c>
      <c r="DN612">
        <v>0.15232039999999999</v>
      </c>
      <c r="DO612">
        <v>0.12964680000000001</v>
      </c>
      <c r="DP612">
        <v>7.7840000000000006E-2</v>
      </c>
      <c r="DQ612">
        <v>5.4991999999999999E-2</v>
      </c>
      <c r="DR612">
        <v>7.1183800000000005E-2</v>
      </c>
      <c r="DS612">
        <v>6.6430500000000003E-2</v>
      </c>
      <c r="DT612">
        <v>6.5712400000000004E-2</v>
      </c>
      <c r="DU612">
        <v>5.68093E-2</v>
      </c>
      <c r="DV612">
        <v>6.59473E-2</v>
      </c>
      <c r="DW612">
        <v>9.0071899999999996E-2</v>
      </c>
      <c r="DX612">
        <v>8.6956800000000001E-2</v>
      </c>
      <c r="DY612">
        <v>0.101149</v>
      </c>
      <c r="DZ612">
        <v>7.0171899999999995E-2</v>
      </c>
      <c r="EA612">
        <v>8.3286700000000005E-2</v>
      </c>
      <c r="EB612">
        <v>8.1251699999999996E-2</v>
      </c>
      <c r="EC612">
        <v>0.107693</v>
      </c>
      <c r="ED612">
        <v>0.1150853</v>
      </c>
      <c r="EE612">
        <v>0.1219538</v>
      </c>
      <c r="EF612">
        <v>0.1202008</v>
      </c>
      <c r="EG612">
        <v>0.1062588</v>
      </c>
      <c r="EH612">
        <v>0.1131147</v>
      </c>
      <c r="EI612">
        <v>0.1332467</v>
      </c>
      <c r="EJ612">
        <v>0.1491991</v>
      </c>
      <c r="EK612">
        <v>0.1560521</v>
      </c>
      <c r="EL612">
        <v>0.17042060000000001</v>
      </c>
      <c r="EM612">
        <v>0.1476799</v>
      </c>
      <c r="EN612">
        <v>9.6092200000000003E-2</v>
      </c>
      <c r="EO612">
        <v>7.1891899999999995E-2</v>
      </c>
      <c r="EP612">
        <v>8.9646799999999999E-2</v>
      </c>
      <c r="EQ612">
        <v>8.3972900000000003E-2</v>
      </c>
      <c r="ER612">
        <v>8.2566899999999999E-2</v>
      </c>
      <c r="ES612">
        <v>7.1963899999999997E-2</v>
      </c>
      <c r="ET612">
        <v>67.021029999999996</v>
      </c>
      <c r="EU612">
        <v>66.024270000000001</v>
      </c>
      <c r="EV612">
        <v>65.232209999999995</v>
      </c>
      <c r="EW612">
        <v>64.479100000000003</v>
      </c>
      <c r="EX612">
        <v>63.866759999999999</v>
      </c>
      <c r="EY612">
        <v>63.340580000000003</v>
      </c>
      <c r="EZ612">
        <v>63.098689999999998</v>
      </c>
      <c r="FA612">
        <v>64.690770000000001</v>
      </c>
      <c r="FB612">
        <v>67.107860000000002</v>
      </c>
      <c r="FC612">
        <v>69.884</v>
      </c>
      <c r="FD612">
        <v>72.844970000000004</v>
      </c>
      <c r="FE612">
        <v>75.751159999999999</v>
      </c>
      <c r="FF612">
        <v>78.255679999999998</v>
      </c>
      <c r="FG612">
        <v>80.05968</v>
      </c>
      <c r="FH612">
        <v>81.118020000000001</v>
      </c>
      <c r="FI612">
        <v>81.549689999999998</v>
      </c>
      <c r="FJ612">
        <v>81.092640000000003</v>
      </c>
      <c r="FK612">
        <v>79.908519999999996</v>
      </c>
      <c r="FL612">
        <v>78.308989999999994</v>
      </c>
      <c r="FM612">
        <v>75.947329999999994</v>
      </c>
      <c r="FN612">
        <v>72.839420000000004</v>
      </c>
      <c r="FO612">
        <v>70.667529999999999</v>
      </c>
      <c r="FP612">
        <v>69.097340000000003</v>
      </c>
      <c r="FQ612">
        <v>67.711979999999997</v>
      </c>
      <c r="FR612">
        <v>1.4631099999999999E-2</v>
      </c>
      <c r="FS612">
        <v>1.62547E-2</v>
      </c>
      <c r="FT612">
        <v>2.07887E-2</v>
      </c>
    </row>
    <row r="613" spans="1:176" x14ac:dyDescent="0.2">
      <c r="A613" t="s">
        <v>1</v>
      </c>
      <c r="B613" t="s">
        <v>1</v>
      </c>
      <c r="C613" t="s">
        <v>211</v>
      </c>
      <c r="D613" t="s">
        <v>242</v>
      </c>
      <c r="E613">
        <v>7944</v>
      </c>
      <c r="F613">
        <v>1.5167360000000001</v>
      </c>
      <c r="G613">
        <v>1.477927</v>
      </c>
      <c r="H613">
        <v>1.452693</v>
      </c>
      <c r="I613">
        <v>1.5095479999999999</v>
      </c>
      <c r="J613">
        <v>1.5646519999999999</v>
      </c>
      <c r="K613">
        <v>1.665835</v>
      </c>
      <c r="L613">
        <v>1.8057129999999999</v>
      </c>
      <c r="M613">
        <v>2.1394510000000002</v>
      </c>
      <c r="N613">
        <v>2.4435889999999998</v>
      </c>
      <c r="O613">
        <v>2.6509170000000002</v>
      </c>
      <c r="P613">
        <v>2.7748940000000002</v>
      </c>
      <c r="Q613">
        <v>2.8703090000000002</v>
      </c>
      <c r="R613">
        <v>2.9215490000000002</v>
      </c>
      <c r="S613">
        <v>2.9764840000000001</v>
      </c>
      <c r="T613">
        <v>2.994326</v>
      </c>
      <c r="U613">
        <v>2.8925209999999999</v>
      </c>
      <c r="V613">
        <v>2.684323</v>
      </c>
      <c r="W613">
        <v>2.1687560000000001</v>
      </c>
      <c r="X613">
        <v>1.873032</v>
      </c>
      <c r="Y613">
        <v>1.7817540000000001</v>
      </c>
      <c r="Z613">
        <v>1.818856</v>
      </c>
      <c r="AA613">
        <v>1.7925450000000001</v>
      </c>
      <c r="AB613">
        <v>1.732361</v>
      </c>
      <c r="AC613">
        <v>1.602058</v>
      </c>
      <c r="AD613">
        <v>6.5005999999999996E-3</v>
      </c>
      <c r="AE613">
        <v>3.7366299999999998E-2</v>
      </c>
      <c r="AF613">
        <v>3.2250399999999999E-2</v>
      </c>
      <c r="AG613">
        <v>4.4764199999999997E-2</v>
      </c>
      <c r="AH613">
        <v>6.9892000000000001E-3</v>
      </c>
      <c r="AI613">
        <v>1.87054E-2</v>
      </c>
      <c r="AJ613">
        <v>1.9424299999999999E-2</v>
      </c>
      <c r="AK613">
        <v>4.8274900000000003E-2</v>
      </c>
      <c r="AL613">
        <v>6.0800399999999998E-2</v>
      </c>
      <c r="AM613">
        <v>5.78708E-2</v>
      </c>
      <c r="AN613">
        <v>4.92661E-2</v>
      </c>
      <c r="AO613">
        <v>4.0456400000000003E-2</v>
      </c>
      <c r="AP613">
        <v>6.4675700000000003E-2</v>
      </c>
      <c r="AQ613">
        <v>8.43642E-2</v>
      </c>
      <c r="AR613">
        <v>9.1090400000000002E-2</v>
      </c>
      <c r="AS613">
        <v>9.15131E-2</v>
      </c>
      <c r="AT613">
        <v>0.1210035</v>
      </c>
      <c r="AU613">
        <v>0.1007929</v>
      </c>
      <c r="AV613">
        <v>4.3531E-2</v>
      </c>
      <c r="AW613">
        <v>2.1243100000000001E-2</v>
      </c>
      <c r="AX613">
        <v>2.9310599999999999E-2</v>
      </c>
      <c r="AY613">
        <v>3.0576900000000001E-2</v>
      </c>
      <c r="AZ613">
        <v>2.3555E-2</v>
      </c>
      <c r="BA613">
        <v>1.4973200000000001E-2</v>
      </c>
      <c r="BB613">
        <v>2.2797999999999999E-2</v>
      </c>
      <c r="BC613">
        <v>5.3613300000000003E-2</v>
      </c>
      <c r="BD613">
        <v>4.8701399999999999E-2</v>
      </c>
      <c r="BE613">
        <v>6.2505900000000003E-2</v>
      </c>
      <c r="BF613">
        <v>2.5422400000000001E-2</v>
      </c>
      <c r="BG613">
        <v>3.5828199999999998E-2</v>
      </c>
      <c r="BH613">
        <v>3.6676100000000003E-2</v>
      </c>
      <c r="BI613">
        <v>6.7475199999999999E-2</v>
      </c>
      <c r="BJ613">
        <v>8.0843100000000001E-2</v>
      </c>
      <c r="BK613">
        <v>7.7734800000000007E-2</v>
      </c>
      <c r="BL613">
        <v>7.0355000000000001E-2</v>
      </c>
      <c r="BM613">
        <v>5.9791200000000003E-2</v>
      </c>
      <c r="BN613">
        <v>8.34757E-2</v>
      </c>
      <c r="BO613">
        <v>0.1044099</v>
      </c>
      <c r="BP613">
        <v>0.11186690000000001</v>
      </c>
      <c r="BQ613">
        <v>0.11246390000000001</v>
      </c>
      <c r="BR613">
        <v>0.1391037</v>
      </c>
      <c r="BS613">
        <v>0.1188261</v>
      </c>
      <c r="BT613">
        <v>6.1783200000000003E-2</v>
      </c>
      <c r="BU613">
        <v>3.8143000000000003E-2</v>
      </c>
      <c r="BV613">
        <v>4.7773599999999999E-2</v>
      </c>
      <c r="BW613">
        <v>4.81194E-2</v>
      </c>
      <c r="BX613">
        <v>4.0409599999999997E-2</v>
      </c>
      <c r="BY613">
        <v>3.01278E-2</v>
      </c>
      <c r="BZ613">
        <v>3.4085600000000001E-2</v>
      </c>
      <c r="CA613">
        <v>6.4865900000000004E-2</v>
      </c>
      <c r="CB613">
        <v>6.00954E-2</v>
      </c>
      <c r="CC613">
        <v>7.4793700000000005E-2</v>
      </c>
      <c r="CD613">
        <v>3.81892E-2</v>
      </c>
      <c r="CE613">
        <v>4.7687399999999998E-2</v>
      </c>
      <c r="CF613">
        <v>4.86247E-2</v>
      </c>
      <c r="CG613">
        <v>8.0773200000000003E-2</v>
      </c>
      <c r="CH613">
        <v>9.4724600000000006E-2</v>
      </c>
      <c r="CI613">
        <v>9.1492500000000004E-2</v>
      </c>
      <c r="CJ613">
        <v>8.4961099999999998E-2</v>
      </c>
      <c r="CK613">
        <v>7.3182499999999998E-2</v>
      </c>
      <c r="CL613">
        <v>9.6496499999999999E-2</v>
      </c>
      <c r="CM613">
        <v>0.1182936</v>
      </c>
      <c r="CN613">
        <v>0.1262567</v>
      </c>
      <c r="CO613">
        <v>0.12697439999999999</v>
      </c>
      <c r="CP613">
        <v>0.15163979999999999</v>
      </c>
      <c r="CQ613">
        <v>0.13131580000000001</v>
      </c>
      <c r="CR613">
        <v>7.4424599999999994E-2</v>
      </c>
      <c r="CS613">
        <v>4.9847700000000002E-2</v>
      </c>
      <c r="CT613">
        <v>6.05611E-2</v>
      </c>
      <c r="CU613">
        <v>6.0269200000000002E-2</v>
      </c>
      <c r="CV613">
        <v>5.2082999999999997E-2</v>
      </c>
      <c r="CW613">
        <v>4.0623800000000002E-2</v>
      </c>
      <c r="CX613">
        <v>4.53731E-2</v>
      </c>
      <c r="CY613">
        <v>7.6118500000000006E-2</v>
      </c>
      <c r="CZ613">
        <v>7.1489300000000006E-2</v>
      </c>
      <c r="DA613">
        <v>8.7081599999999995E-2</v>
      </c>
      <c r="DB613">
        <v>5.0956000000000001E-2</v>
      </c>
      <c r="DC613">
        <v>5.9546500000000002E-2</v>
      </c>
      <c r="DD613">
        <v>6.0573299999999997E-2</v>
      </c>
      <c r="DE613">
        <v>9.4071199999999994E-2</v>
      </c>
      <c r="DF613">
        <v>0.1086061</v>
      </c>
      <c r="DG613">
        <v>0.1052503</v>
      </c>
      <c r="DH613">
        <v>9.9567299999999997E-2</v>
      </c>
      <c r="DI613">
        <v>8.6573700000000003E-2</v>
      </c>
      <c r="DJ613">
        <v>0.1095174</v>
      </c>
      <c r="DK613">
        <v>0.13217719999999999</v>
      </c>
      <c r="DL613">
        <v>0.1406464</v>
      </c>
      <c r="DM613">
        <v>0.1414849</v>
      </c>
      <c r="DN613">
        <v>0.16417599999999999</v>
      </c>
      <c r="DO613">
        <v>0.1438055</v>
      </c>
      <c r="DP613">
        <v>8.7066000000000004E-2</v>
      </c>
      <c r="DQ613">
        <v>6.1552500000000003E-2</v>
      </c>
      <c r="DR613">
        <v>7.3348499999999997E-2</v>
      </c>
      <c r="DS613">
        <v>7.2418999999999997E-2</v>
      </c>
      <c r="DT613">
        <v>6.3756300000000002E-2</v>
      </c>
      <c r="DU613">
        <v>5.11198E-2</v>
      </c>
      <c r="DV613">
        <v>6.1670599999999999E-2</v>
      </c>
      <c r="DW613">
        <v>9.2365500000000003E-2</v>
      </c>
      <c r="DX613">
        <v>8.7940400000000002E-2</v>
      </c>
      <c r="DY613">
        <v>0.10482320000000001</v>
      </c>
      <c r="DZ613">
        <v>6.9389199999999998E-2</v>
      </c>
      <c r="EA613">
        <v>7.6669299999999996E-2</v>
      </c>
      <c r="EB613">
        <v>7.7825199999999997E-2</v>
      </c>
      <c r="EC613">
        <v>0.11327139999999999</v>
      </c>
      <c r="ED613">
        <v>0.12864880000000001</v>
      </c>
      <c r="EE613">
        <v>0.12511430000000001</v>
      </c>
      <c r="EF613">
        <v>0.12065620000000001</v>
      </c>
      <c r="EG613">
        <v>0.10590860000000001</v>
      </c>
      <c r="EH613">
        <v>0.1283173</v>
      </c>
      <c r="EI613">
        <v>0.15222289999999999</v>
      </c>
      <c r="EJ613">
        <v>0.16142300000000001</v>
      </c>
      <c r="EK613">
        <v>0.16243569999999999</v>
      </c>
      <c r="EL613">
        <v>0.1822762</v>
      </c>
      <c r="EM613">
        <v>0.1618387</v>
      </c>
      <c r="EN613">
        <v>0.1053182</v>
      </c>
      <c r="EO613">
        <v>7.8452400000000005E-2</v>
      </c>
      <c r="EP613">
        <v>9.1811599999999993E-2</v>
      </c>
      <c r="EQ613">
        <v>8.99615E-2</v>
      </c>
      <c r="ER613">
        <v>8.0610899999999999E-2</v>
      </c>
      <c r="ES613">
        <v>6.6274399999999997E-2</v>
      </c>
      <c r="ET613">
        <v>69.756420000000006</v>
      </c>
      <c r="EU613">
        <v>68.668440000000004</v>
      </c>
      <c r="EV613">
        <v>67.571539999999999</v>
      </c>
      <c r="EW613">
        <v>66.899569999999997</v>
      </c>
      <c r="EX613">
        <v>66.077380000000005</v>
      </c>
      <c r="EY613">
        <v>65.790450000000007</v>
      </c>
      <c r="EZ613">
        <v>65.198670000000007</v>
      </c>
      <c r="FA613">
        <v>66.258449999999996</v>
      </c>
      <c r="FB613">
        <v>68.074250000000006</v>
      </c>
      <c r="FC613">
        <v>71.382350000000002</v>
      </c>
      <c r="FD613">
        <v>74.958699999999993</v>
      </c>
      <c r="FE613">
        <v>77.958590000000001</v>
      </c>
      <c r="FF613">
        <v>80.532349999999994</v>
      </c>
      <c r="FG613">
        <v>82.571439999999996</v>
      </c>
      <c r="FH613">
        <v>83.669210000000007</v>
      </c>
      <c r="FI613">
        <v>84.751940000000005</v>
      </c>
      <c r="FJ613">
        <v>84.238339999999994</v>
      </c>
      <c r="FK613">
        <v>83.083150000000003</v>
      </c>
      <c r="FL613">
        <v>81.361069999999998</v>
      </c>
      <c r="FM613">
        <v>78.920540000000003</v>
      </c>
      <c r="FN613">
        <v>74.982889999999998</v>
      </c>
      <c r="FO613">
        <v>72.650599999999997</v>
      </c>
      <c r="FP613">
        <v>70.440860000000001</v>
      </c>
      <c r="FQ613">
        <v>68.754300000000001</v>
      </c>
      <c r="FR613">
        <v>1.4631099999999999E-2</v>
      </c>
      <c r="FS613">
        <v>1.62547E-2</v>
      </c>
      <c r="FT613">
        <v>2.07887E-2</v>
      </c>
    </row>
    <row r="614" spans="1:176" x14ac:dyDescent="0.2">
      <c r="A614" t="s">
        <v>1</v>
      </c>
      <c r="B614" t="s">
        <v>1</v>
      </c>
      <c r="C614" t="s">
        <v>211</v>
      </c>
      <c r="D614" t="s">
        <v>232</v>
      </c>
      <c r="E614">
        <v>7944</v>
      </c>
      <c r="F614">
        <v>1.3865890000000001</v>
      </c>
      <c r="G614">
        <v>1.346468</v>
      </c>
      <c r="H614">
        <v>1.340632</v>
      </c>
      <c r="I614">
        <v>1.372044</v>
      </c>
      <c r="J614">
        <v>1.4078310000000001</v>
      </c>
      <c r="K614">
        <v>1.5066470000000001</v>
      </c>
      <c r="L614">
        <v>1.6292340000000001</v>
      </c>
      <c r="M614">
        <v>1.938866</v>
      </c>
      <c r="N614">
        <v>2.2578900000000002</v>
      </c>
      <c r="O614">
        <v>2.4338090000000001</v>
      </c>
      <c r="P614">
        <v>2.5221610000000001</v>
      </c>
      <c r="Q614">
        <v>2.557579</v>
      </c>
      <c r="R614">
        <v>2.5788980000000001</v>
      </c>
      <c r="S614">
        <v>2.6465920000000001</v>
      </c>
      <c r="T614">
        <v>2.6762359999999998</v>
      </c>
      <c r="U614">
        <v>2.6229909999999999</v>
      </c>
      <c r="V614">
        <v>2.4184869999999998</v>
      </c>
      <c r="W614">
        <v>1.972469</v>
      </c>
      <c r="X614">
        <v>1.702701</v>
      </c>
      <c r="Y614">
        <v>1.6001240000000001</v>
      </c>
      <c r="Z614">
        <v>1.610347</v>
      </c>
      <c r="AA614">
        <v>1.621956</v>
      </c>
      <c r="AB614">
        <v>1.54512</v>
      </c>
      <c r="AC614">
        <v>1.4640949999999999</v>
      </c>
      <c r="AD614">
        <v>-1.5176E-3</v>
      </c>
      <c r="AE614">
        <v>1.16252E-2</v>
      </c>
      <c r="AF614">
        <v>1.07837E-2</v>
      </c>
      <c r="AG614">
        <v>1.5650399999999998E-2</v>
      </c>
      <c r="AH614">
        <v>-8.2059000000000003E-3</v>
      </c>
      <c r="AI614">
        <v>2.04418E-2</v>
      </c>
      <c r="AJ614">
        <v>2.3091E-2</v>
      </c>
      <c r="AK614">
        <v>2.5672199999999999E-2</v>
      </c>
      <c r="AL614">
        <v>3.11804E-2</v>
      </c>
      <c r="AM614">
        <v>3.7250499999999999E-2</v>
      </c>
      <c r="AN614">
        <v>4.3773399999999997E-2</v>
      </c>
      <c r="AO614">
        <v>3.7212500000000003E-2</v>
      </c>
      <c r="AP614">
        <v>4.0578900000000001E-2</v>
      </c>
      <c r="AQ614">
        <v>4.3007499999999997E-2</v>
      </c>
      <c r="AR614">
        <v>5.8545199999999999E-2</v>
      </c>
      <c r="AS614">
        <v>6.7459699999999997E-2</v>
      </c>
      <c r="AT614">
        <v>7.9767900000000003E-2</v>
      </c>
      <c r="AU614">
        <v>5.8707500000000003E-2</v>
      </c>
      <c r="AV614">
        <v>1.1803299999999999E-2</v>
      </c>
      <c r="AW614">
        <v>7.8723999999999999E-3</v>
      </c>
      <c r="AX614">
        <v>1.66947E-2</v>
      </c>
      <c r="AY614">
        <v>9.3560999999999991E-3</v>
      </c>
      <c r="AZ614">
        <v>1.76907E-2</v>
      </c>
      <c r="BA614">
        <v>1.2359E-2</v>
      </c>
      <c r="BB614">
        <v>1.4779799999999999E-2</v>
      </c>
      <c r="BC614">
        <v>2.78722E-2</v>
      </c>
      <c r="BD614">
        <v>2.72348E-2</v>
      </c>
      <c r="BE614">
        <v>3.3392100000000001E-2</v>
      </c>
      <c r="BF614">
        <v>1.02273E-2</v>
      </c>
      <c r="BG614">
        <v>3.7564599999999997E-2</v>
      </c>
      <c r="BH614">
        <v>4.0342799999999998E-2</v>
      </c>
      <c r="BI614">
        <v>4.48724E-2</v>
      </c>
      <c r="BJ614">
        <v>5.1223100000000001E-2</v>
      </c>
      <c r="BK614">
        <v>5.7114499999999999E-2</v>
      </c>
      <c r="BL614">
        <v>6.4862299999999998E-2</v>
      </c>
      <c r="BM614">
        <v>5.6547300000000002E-2</v>
      </c>
      <c r="BN614">
        <v>5.9378899999999998E-2</v>
      </c>
      <c r="BO614">
        <v>6.3053300000000007E-2</v>
      </c>
      <c r="BP614">
        <v>7.9321699999999995E-2</v>
      </c>
      <c r="BQ614">
        <v>8.8410500000000003E-2</v>
      </c>
      <c r="BR614">
        <v>9.78681E-2</v>
      </c>
      <c r="BS614">
        <v>7.6740699999999995E-2</v>
      </c>
      <c r="BT614">
        <v>3.0055499999999999E-2</v>
      </c>
      <c r="BU614">
        <v>2.4772300000000001E-2</v>
      </c>
      <c r="BV614">
        <v>3.51577E-2</v>
      </c>
      <c r="BW614">
        <v>2.6898499999999999E-2</v>
      </c>
      <c r="BX614">
        <v>3.4545199999999998E-2</v>
      </c>
      <c r="BY614">
        <v>2.7513599999999999E-2</v>
      </c>
      <c r="BZ614">
        <v>2.6067400000000001E-2</v>
      </c>
      <c r="CA614">
        <v>3.9124899999999997E-2</v>
      </c>
      <c r="CB614">
        <v>3.8628700000000002E-2</v>
      </c>
      <c r="CC614">
        <v>4.5679900000000002E-2</v>
      </c>
      <c r="CD614">
        <v>2.29941E-2</v>
      </c>
      <c r="CE614">
        <v>4.9423799999999997E-2</v>
      </c>
      <c r="CF614">
        <v>5.2291400000000002E-2</v>
      </c>
      <c r="CG614">
        <v>5.8170399999999997E-2</v>
      </c>
      <c r="CH614">
        <v>6.5104599999999999E-2</v>
      </c>
      <c r="CI614">
        <v>7.0872199999999996E-2</v>
      </c>
      <c r="CJ614">
        <v>7.9468499999999997E-2</v>
      </c>
      <c r="CK614">
        <v>6.9938600000000004E-2</v>
      </c>
      <c r="CL614">
        <v>7.2399699999999997E-2</v>
      </c>
      <c r="CM614">
        <v>7.6936900000000003E-2</v>
      </c>
      <c r="CN614">
        <v>9.3711500000000003E-2</v>
      </c>
      <c r="CO614">
        <v>0.102921</v>
      </c>
      <c r="CP614">
        <v>0.11040419999999999</v>
      </c>
      <c r="CQ614">
        <v>8.9230400000000001E-2</v>
      </c>
      <c r="CR614">
        <v>4.2696900000000003E-2</v>
      </c>
      <c r="CS614">
        <v>3.6477000000000002E-2</v>
      </c>
      <c r="CT614">
        <v>4.79452E-2</v>
      </c>
      <c r="CU614">
        <v>3.9048399999999997E-2</v>
      </c>
      <c r="CV614">
        <v>4.6218599999999999E-2</v>
      </c>
      <c r="CW614">
        <v>3.8009599999999998E-2</v>
      </c>
      <c r="CX614">
        <v>3.7354900000000003E-2</v>
      </c>
      <c r="CY614">
        <v>5.0377499999999999E-2</v>
      </c>
      <c r="CZ614">
        <v>5.0022700000000003E-2</v>
      </c>
      <c r="DA614">
        <v>5.79678E-2</v>
      </c>
      <c r="DB614">
        <v>3.5760899999999998E-2</v>
      </c>
      <c r="DC614">
        <v>6.1282900000000001E-2</v>
      </c>
      <c r="DD614">
        <v>6.4240000000000005E-2</v>
      </c>
      <c r="DE614">
        <v>7.1468500000000004E-2</v>
      </c>
      <c r="DF614">
        <v>7.8986000000000001E-2</v>
      </c>
      <c r="DG614">
        <v>8.4629899999999994E-2</v>
      </c>
      <c r="DH614">
        <v>9.4074599999999994E-2</v>
      </c>
      <c r="DI614">
        <v>8.3329799999999996E-2</v>
      </c>
      <c r="DJ614">
        <v>8.5420499999999996E-2</v>
      </c>
      <c r="DK614">
        <v>9.0820499999999998E-2</v>
      </c>
      <c r="DL614">
        <v>0.1081013</v>
      </c>
      <c r="DM614">
        <v>0.11743149999999999</v>
      </c>
      <c r="DN614">
        <v>0.12294040000000001</v>
      </c>
      <c r="DO614">
        <v>0.10172009999999999</v>
      </c>
      <c r="DP614">
        <v>5.5338400000000003E-2</v>
      </c>
      <c r="DQ614">
        <v>4.8181799999999997E-2</v>
      </c>
      <c r="DR614">
        <v>6.0732599999999998E-2</v>
      </c>
      <c r="DS614">
        <v>5.1198199999999999E-2</v>
      </c>
      <c r="DT614">
        <v>5.7891999999999999E-2</v>
      </c>
      <c r="DU614">
        <v>4.8505600000000003E-2</v>
      </c>
      <c r="DV614">
        <v>5.3652400000000003E-2</v>
      </c>
      <c r="DW614">
        <v>6.6624500000000003E-2</v>
      </c>
      <c r="DX614">
        <v>6.6473699999999997E-2</v>
      </c>
      <c r="DY614">
        <v>7.5709399999999996E-2</v>
      </c>
      <c r="DZ614">
        <v>5.4194100000000002E-2</v>
      </c>
      <c r="EA614">
        <v>7.8405699999999995E-2</v>
      </c>
      <c r="EB614">
        <v>8.1491900000000006E-2</v>
      </c>
      <c r="EC614">
        <v>9.0668700000000005E-2</v>
      </c>
      <c r="ED614">
        <v>9.9028699999999997E-2</v>
      </c>
      <c r="EE614">
        <v>0.1044939</v>
      </c>
      <c r="EF614">
        <v>0.1151635</v>
      </c>
      <c r="EG614">
        <v>0.1026647</v>
      </c>
      <c r="EH614">
        <v>0.10422049999999999</v>
      </c>
      <c r="EI614">
        <v>0.1108663</v>
      </c>
      <c r="EJ614">
        <v>0.12887779999999999</v>
      </c>
      <c r="EK614">
        <v>0.13838230000000001</v>
      </c>
      <c r="EL614">
        <v>0.14104059999999999</v>
      </c>
      <c r="EM614">
        <v>0.1197532</v>
      </c>
      <c r="EN614">
        <v>7.3590500000000003E-2</v>
      </c>
      <c r="EO614">
        <v>6.5081700000000006E-2</v>
      </c>
      <c r="EP614">
        <v>7.9195699999999994E-2</v>
      </c>
      <c r="EQ614">
        <v>6.8740700000000002E-2</v>
      </c>
      <c r="ER614">
        <v>7.4746499999999994E-2</v>
      </c>
      <c r="ES614">
        <v>6.36602E-2</v>
      </c>
      <c r="ET614">
        <v>62.235120000000002</v>
      </c>
      <c r="EU614">
        <v>61.252220000000001</v>
      </c>
      <c r="EV614">
        <v>60.292180000000002</v>
      </c>
      <c r="EW614">
        <v>59.398229999999998</v>
      </c>
      <c r="EX614">
        <v>58.680979999999998</v>
      </c>
      <c r="EY614">
        <v>57.99277</v>
      </c>
      <c r="EZ614">
        <v>58.268389999999997</v>
      </c>
      <c r="FA614">
        <v>60.599469999999997</v>
      </c>
      <c r="FB614">
        <v>63.479889999999997</v>
      </c>
      <c r="FC614">
        <v>66.488919999999993</v>
      </c>
      <c r="FD614">
        <v>69.624700000000004</v>
      </c>
      <c r="FE614">
        <v>72.475939999999994</v>
      </c>
      <c r="FF614">
        <v>74.705979999999997</v>
      </c>
      <c r="FG614">
        <v>76.427210000000002</v>
      </c>
      <c r="FH614">
        <v>77.55498</v>
      </c>
      <c r="FI614">
        <v>78.081829999999997</v>
      </c>
      <c r="FJ614">
        <v>77.574740000000006</v>
      </c>
      <c r="FK614">
        <v>76.247389999999996</v>
      </c>
      <c r="FL614">
        <v>74.588470000000001</v>
      </c>
      <c r="FM614">
        <v>72.046009999999995</v>
      </c>
      <c r="FN614">
        <v>68.817819999999998</v>
      </c>
      <c r="FO614">
        <v>66.580740000000006</v>
      </c>
      <c r="FP614">
        <v>64.952699999999993</v>
      </c>
      <c r="FQ614">
        <v>63.46219</v>
      </c>
      <c r="FR614">
        <v>1.4631099999999999E-2</v>
      </c>
      <c r="FS614">
        <v>1.62547E-2</v>
      </c>
      <c r="FT614">
        <v>2.07887E-2</v>
      </c>
    </row>
    <row r="615" spans="1:176" x14ac:dyDescent="0.2">
      <c r="A615" t="s">
        <v>1</v>
      </c>
      <c r="B615" t="s">
        <v>1</v>
      </c>
      <c r="C615" t="s">
        <v>211</v>
      </c>
      <c r="D615" t="s">
        <v>243</v>
      </c>
      <c r="E615">
        <v>7944</v>
      </c>
      <c r="F615">
        <v>1.3734379999999999</v>
      </c>
      <c r="G615">
        <v>1.340533</v>
      </c>
      <c r="H615">
        <v>1.3360380000000001</v>
      </c>
      <c r="I615">
        <v>1.3595489999999999</v>
      </c>
      <c r="J615">
        <v>1.3573470000000001</v>
      </c>
      <c r="K615">
        <v>1.467015</v>
      </c>
      <c r="L615">
        <v>1.6240079999999999</v>
      </c>
      <c r="M615">
        <v>2.008019</v>
      </c>
      <c r="N615">
        <v>2.4050289999999999</v>
      </c>
      <c r="O615">
        <v>2.678525</v>
      </c>
      <c r="P615">
        <v>2.7993329999999998</v>
      </c>
      <c r="Q615">
        <v>2.8370959999999998</v>
      </c>
      <c r="R615">
        <v>2.9331480000000001</v>
      </c>
      <c r="S615">
        <v>2.9896410000000002</v>
      </c>
      <c r="T615">
        <v>2.975079</v>
      </c>
      <c r="U615">
        <v>2.9168280000000002</v>
      </c>
      <c r="V615">
        <v>2.6692070000000001</v>
      </c>
      <c r="W615">
        <v>2.1599729999999999</v>
      </c>
      <c r="X615">
        <v>1.8118050000000001</v>
      </c>
      <c r="Y615">
        <v>1.7345109999999999</v>
      </c>
      <c r="Z615">
        <v>1.7420720000000001</v>
      </c>
      <c r="AA615">
        <v>1.7156009999999999</v>
      </c>
      <c r="AB615">
        <v>1.5742240000000001</v>
      </c>
      <c r="AC615">
        <v>1.5054339999999999</v>
      </c>
      <c r="AD615">
        <v>-9.4070000000000004E-3</v>
      </c>
      <c r="AE615">
        <v>1.90607E-2</v>
      </c>
      <c r="AF615">
        <v>1.19095E-2</v>
      </c>
      <c r="AG615">
        <v>2.5429899999999998E-2</v>
      </c>
      <c r="AH615">
        <v>-1.1261800000000001E-2</v>
      </c>
      <c r="AI615">
        <v>4.8459999999999996E-3</v>
      </c>
      <c r="AJ615">
        <v>1.49891E-2</v>
      </c>
      <c r="AK615">
        <v>4.3469800000000003E-2</v>
      </c>
      <c r="AL615">
        <v>6.4774200000000004E-2</v>
      </c>
      <c r="AM615">
        <v>5.0589200000000001E-2</v>
      </c>
      <c r="AN615">
        <v>4.4304200000000002E-2</v>
      </c>
      <c r="AO615">
        <v>3.5449599999999998E-2</v>
      </c>
      <c r="AP615">
        <v>7.4398199999999998E-2</v>
      </c>
      <c r="AQ615">
        <v>9.2463299999999998E-2</v>
      </c>
      <c r="AR615">
        <v>9.1794500000000001E-2</v>
      </c>
      <c r="AS615">
        <v>8.7717799999999999E-2</v>
      </c>
      <c r="AT615">
        <v>0.11986570000000001</v>
      </c>
      <c r="AU615">
        <v>0.1012637</v>
      </c>
      <c r="AV615">
        <v>4.1015000000000003E-2</v>
      </c>
      <c r="AW615">
        <v>2.3171600000000001E-2</v>
      </c>
      <c r="AX615">
        <v>2.1585E-2</v>
      </c>
      <c r="AY615">
        <v>1.9586800000000001E-2</v>
      </c>
      <c r="AZ615">
        <v>8.7142000000000001E-3</v>
      </c>
      <c r="BA615">
        <v>-9.4519999999999999E-4</v>
      </c>
      <c r="BB615">
        <v>6.8903999999999997E-3</v>
      </c>
      <c r="BC615">
        <v>3.5307699999999997E-2</v>
      </c>
      <c r="BD615">
        <v>2.83606E-2</v>
      </c>
      <c r="BE615">
        <v>4.3171599999999997E-2</v>
      </c>
      <c r="BF615">
        <v>7.1713999999999996E-3</v>
      </c>
      <c r="BG615">
        <v>2.1968700000000001E-2</v>
      </c>
      <c r="BH615">
        <v>3.2240999999999999E-2</v>
      </c>
      <c r="BI615">
        <v>6.2670000000000003E-2</v>
      </c>
      <c r="BJ615">
        <v>8.4816900000000001E-2</v>
      </c>
      <c r="BK615">
        <v>7.0453199999999994E-2</v>
      </c>
      <c r="BL615">
        <v>6.5393099999999996E-2</v>
      </c>
      <c r="BM615">
        <v>5.47845E-2</v>
      </c>
      <c r="BN615">
        <v>9.3198199999999995E-2</v>
      </c>
      <c r="BO615">
        <v>0.112509</v>
      </c>
      <c r="BP615">
        <v>0.11257109999999999</v>
      </c>
      <c r="BQ615">
        <v>0.1086686</v>
      </c>
      <c r="BR615">
        <v>0.1379659</v>
      </c>
      <c r="BS615">
        <v>0.11929679999999999</v>
      </c>
      <c r="BT615">
        <v>5.9267199999999999E-2</v>
      </c>
      <c r="BU615">
        <v>4.0071500000000003E-2</v>
      </c>
      <c r="BV615">
        <v>4.0048E-2</v>
      </c>
      <c r="BW615">
        <v>3.7129200000000001E-2</v>
      </c>
      <c r="BX615">
        <v>2.5568799999999999E-2</v>
      </c>
      <c r="BY615">
        <v>1.4209400000000001E-2</v>
      </c>
      <c r="BZ615">
        <v>1.81779E-2</v>
      </c>
      <c r="CA615">
        <v>4.6560299999999999E-2</v>
      </c>
      <c r="CB615">
        <v>3.9754499999999998E-2</v>
      </c>
      <c r="CC615">
        <v>5.5459399999999999E-2</v>
      </c>
      <c r="CD615">
        <v>1.99382E-2</v>
      </c>
      <c r="CE615">
        <v>3.3827900000000001E-2</v>
      </c>
      <c r="CF615">
        <v>4.4189600000000002E-2</v>
      </c>
      <c r="CG615">
        <v>7.5968099999999997E-2</v>
      </c>
      <c r="CH615">
        <v>9.8698400000000006E-2</v>
      </c>
      <c r="CI615">
        <v>8.4210999999999994E-2</v>
      </c>
      <c r="CJ615">
        <v>7.9999200000000006E-2</v>
      </c>
      <c r="CK615">
        <v>6.8175700000000006E-2</v>
      </c>
      <c r="CL615">
        <v>0.10621899999999999</v>
      </c>
      <c r="CM615">
        <v>0.12639259999999999</v>
      </c>
      <c r="CN615">
        <v>0.12696080000000001</v>
      </c>
      <c r="CO615">
        <v>0.1231791</v>
      </c>
      <c r="CP615">
        <v>0.1505021</v>
      </c>
      <c r="CQ615">
        <v>0.1317865</v>
      </c>
      <c r="CR615">
        <v>7.1908600000000003E-2</v>
      </c>
      <c r="CS615">
        <v>5.1776299999999997E-2</v>
      </c>
      <c r="CT615">
        <v>5.2835500000000001E-2</v>
      </c>
      <c r="CU615">
        <v>4.9279099999999999E-2</v>
      </c>
      <c r="CV615">
        <v>3.72421E-2</v>
      </c>
      <c r="CW615">
        <v>2.4705399999999999E-2</v>
      </c>
      <c r="CX615">
        <v>2.9465499999999999E-2</v>
      </c>
      <c r="CY615">
        <v>5.78129E-2</v>
      </c>
      <c r="CZ615">
        <v>5.11485E-2</v>
      </c>
      <c r="DA615">
        <v>6.7747199999999994E-2</v>
      </c>
      <c r="DB615">
        <v>3.2704999999999998E-2</v>
      </c>
      <c r="DC615">
        <v>4.5687100000000001E-2</v>
      </c>
      <c r="DD615">
        <v>5.6138199999999999E-2</v>
      </c>
      <c r="DE615">
        <v>8.9266100000000001E-2</v>
      </c>
      <c r="DF615">
        <v>0.1125799</v>
      </c>
      <c r="DG615">
        <v>9.7968700000000006E-2</v>
      </c>
      <c r="DH615">
        <v>9.4605300000000003E-2</v>
      </c>
      <c r="DI615">
        <v>8.1567000000000001E-2</v>
      </c>
      <c r="DJ615">
        <v>0.11923980000000001</v>
      </c>
      <c r="DK615">
        <v>0.14027629999999999</v>
      </c>
      <c r="DL615">
        <v>0.14135059999999999</v>
      </c>
      <c r="DM615">
        <v>0.1376896</v>
      </c>
      <c r="DN615">
        <v>0.1630383</v>
      </c>
      <c r="DO615">
        <v>0.14427619999999999</v>
      </c>
      <c r="DP615">
        <v>8.4550100000000003E-2</v>
      </c>
      <c r="DQ615">
        <v>6.3481099999999999E-2</v>
      </c>
      <c r="DR615">
        <v>6.5622899999999998E-2</v>
      </c>
      <c r="DS615">
        <v>6.1428900000000002E-2</v>
      </c>
      <c r="DT615">
        <v>4.8915500000000001E-2</v>
      </c>
      <c r="DU615">
        <v>3.5201400000000001E-2</v>
      </c>
      <c r="DV615">
        <v>4.5762900000000002E-2</v>
      </c>
      <c r="DW615">
        <v>7.4059899999999998E-2</v>
      </c>
      <c r="DX615">
        <v>6.7599599999999996E-2</v>
      </c>
      <c r="DY615">
        <v>8.5488900000000007E-2</v>
      </c>
      <c r="DZ615">
        <v>5.1138200000000002E-2</v>
      </c>
      <c r="EA615">
        <v>6.2809799999999999E-2</v>
      </c>
      <c r="EB615">
        <v>7.3389999999999997E-2</v>
      </c>
      <c r="EC615">
        <v>0.1084663</v>
      </c>
      <c r="ED615">
        <v>0.13262260000000001</v>
      </c>
      <c r="EE615">
        <v>0.1178327</v>
      </c>
      <c r="EF615">
        <v>0.1156942</v>
      </c>
      <c r="EG615">
        <v>0.1009018</v>
      </c>
      <c r="EH615">
        <v>0.13803979999999999</v>
      </c>
      <c r="EI615">
        <v>0.16032199999999999</v>
      </c>
      <c r="EJ615">
        <v>0.1621272</v>
      </c>
      <c r="EK615">
        <v>0.15864039999999999</v>
      </c>
      <c r="EL615">
        <v>0.18113850000000001</v>
      </c>
      <c r="EM615">
        <v>0.16230939999999999</v>
      </c>
      <c r="EN615">
        <v>0.1028022</v>
      </c>
      <c r="EO615">
        <v>8.0380900000000005E-2</v>
      </c>
      <c r="EP615">
        <v>8.4085999999999994E-2</v>
      </c>
      <c r="EQ615">
        <v>7.8971399999999997E-2</v>
      </c>
      <c r="ER615">
        <v>6.5770099999999998E-2</v>
      </c>
      <c r="ES615">
        <v>5.0355999999999998E-2</v>
      </c>
      <c r="ET615">
        <v>68.809100000000001</v>
      </c>
      <c r="EU615">
        <v>67.478390000000005</v>
      </c>
      <c r="EV615">
        <v>65.87424</v>
      </c>
      <c r="EW615">
        <v>64.766400000000004</v>
      </c>
      <c r="EX615">
        <v>64.003399999999999</v>
      </c>
      <c r="EY615">
        <v>63.134349999999998</v>
      </c>
      <c r="EZ615">
        <v>63.814419999999998</v>
      </c>
      <c r="FA615">
        <v>66.665000000000006</v>
      </c>
      <c r="FB615">
        <v>71.059209999999993</v>
      </c>
      <c r="FC615">
        <v>74.899410000000003</v>
      </c>
      <c r="FD615">
        <v>78.640190000000004</v>
      </c>
      <c r="FE615">
        <v>82.474879999999999</v>
      </c>
      <c r="FF615">
        <v>84.669529999999995</v>
      </c>
      <c r="FG615">
        <v>86.173779999999994</v>
      </c>
      <c r="FH615">
        <v>87.357550000000003</v>
      </c>
      <c r="FI615">
        <v>87.834400000000002</v>
      </c>
      <c r="FJ615">
        <v>86.911860000000004</v>
      </c>
      <c r="FK615">
        <v>85.308040000000005</v>
      </c>
      <c r="FL615">
        <v>83.07396</v>
      </c>
      <c r="FM615">
        <v>79.457520000000002</v>
      </c>
      <c r="FN615">
        <v>75.174580000000006</v>
      </c>
      <c r="FO615">
        <v>72.198790000000002</v>
      </c>
      <c r="FP615">
        <v>70.157079999999993</v>
      </c>
      <c r="FQ615">
        <v>68.223560000000006</v>
      </c>
      <c r="FR615">
        <v>1.4631099999999999E-2</v>
      </c>
      <c r="FS615">
        <v>1.62547E-2</v>
      </c>
      <c r="FT615">
        <v>2.07887E-2</v>
      </c>
    </row>
    <row r="616" spans="1:176" x14ac:dyDescent="0.2">
      <c r="A616" t="s">
        <v>1</v>
      </c>
      <c r="B616" t="s">
        <v>1</v>
      </c>
      <c r="C616" t="s">
        <v>211</v>
      </c>
      <c r="D616" t="s">
        <v>233</v>
      </c>
      <c r="E616">
        <v>7944</v>
      </c>
      <c r="F616">
        <v>1.1850339999999999</v>
      </c>
      <c r="G616">
        <v>1.15185</v>
      </c>
      <c r="H616">
        <v>1.148153</v>
      </c>
      <c r="I616">
        <v>1.1663870000000001</v>
      </c>
      <c r="J616">
        <v>1.2339709999999999</v>
      </c>
      <c r="K616">
        <v>1.3485499999999999</v>
      </c>
      <c r="L616">
        <v>1.585486</v>
      </c>
      <c r="M616">
        <v>1.8066439999999999</v>
      </c>
      <c r="N616">
        <v>2.1013989999999998</v>
      </c>
      <c r="O616">
        <v>2.2037819999999999</v>
      </c>
      <c r="P616">
        <v>2.220583</v>
      </c>
      <c r="Q616">
        <v>2.2090770000000002</v>
      </c>
      <c r="R616">
        <v>2.1619799999999998</v>
      </c>
      <c r="S616">
        <v>2.1610520000000002</v>
      </c>
      <c r="T616">
        <v>2.15354</v>
      </c>
      <c r="U616">
        <v>2.1046499999999999</v>
      </c>
      <c r="V616">
        <v>1.9210020000000001</v>
      </c>
      <c r="W616">
        <v>1.587472</v>
      </c>
      <c r="X616">
        <v>1.3876040000000001</v>
      </c>
      <c r="Y616">
        <v>1.3962220000000001</v>
      </c>
      <c r="Z616">
        <v>1.3914740000000001</v>
      </c>
      <c r="AA616">
        <v>1.3438209999999999</v>
      </c>
      <c r="AB616">
        <v>1.291933</v>
      </c>
      <c r="AC616">
        <v>1.2281070000000001</v>
      </c>
      <c r="AD616">
        <v>3.6042100000000001E-2</v>
      </c>
      <c r="AE616">
        <v>2.91866E-2</v>
      </c>
      <c r="AF616">
        <v>3.09112E-2</v>
      </c>
      <c r="AG616">
        <v>3.1779200000000001E-2</v>
      </c>
      <c r="AH616">
        <v>3.4622199999999999E-2</v>
      </c>
      <c r="AI616">
        <v>2.0666799999999999E-2</v>
      </c>
      <c r="AJ616">
        <v>2.1003600000000001E-2</v>
      </c>
      <c r="AK616">
        <v>1.4231000000000001E-2</v>
      </c>
      <c r="AL616">
        <v>2.8899399999999999E-2</v>
      </c>
      <c r="AM616">
        <v>1.8479099999999998E-2</v>
      </c>
      <c r="AN616">
        <v>2.9356799999999999E-2</v>
      </c>
      <c r="AO616">
        <v>2.3112500000000001E-2</v>
      </c>
      <c r="AP616">
        <v>2.89657E-2</v>
      </c>
      <c r="AQ616">
        <v>1.63833E-2</v>
      </c>
      <c r="AR616">
        <v>3.0894000000000001E-2</v>
      </c>
      <c r="AS616">
        <v>5.9070200000000003E-2</v>
      </c>
      <c r="AT616">
        <v>4.6559799999999998E-2</v>
      </c>
      <c r="AU616">
        <v>3.0453600000000001E-2</v>
      </c>
      <c r="AV616">
        <v>-1.17584E-2</v>
      </c>
      <c r="AW616">
        <v>-1.8477999999999999E-3</v>
      </c>
      <c r="AX616">
        <v>2.0741099999999998E-2</v>
      </c>
      <c r="AY616">
        <v>3.4769000000000001E-2</v>
      </c>
      <c r="AZ616">
        <v>3.3343200000000003E-2</v>
      </c>
      <c r="BA616">
        <v>2.8878899999999999E-2</v>
      </c>
      <c r="BB616">
        <v>4.4741499999999997E-2</v>
      </c>
      <c r="BC616">
        <v>3.69431E-2</v>
      </c>
      <c r="BD616">
        <v>3.8922100000000001E-2</v>
      </c>
      <c r="BE616">
        <v>3.9689599999999998E-2</v>
      </c>
      <c r="BF616">
        <v>4.3073899999999998E-2</v>
      </c>
      <c r="BG616">
        <v>2.7703800000000001E-2</v>
      </c>
      <c r="BH616">
        <v>2.9695699999999998E-2</v>
      </c>
      <c r="BI616">
        <v>2.3753300000000001E-2</v>
      </c>
      <c r="BJ616">
        <v>3.9829499999999997E-2</v>
      </c>
      <c r="BK616">
        <v>2.99701E-2</v>
      </c>
      <c r="BL616">
        <v>4.1029999999999997E-2</v>
      </c>
      <c r="BM616">
        <v>3.4043900000000002E-2</v>
      </c>
      <c r="BN616">
        <v>3.9530700000000002E-2</v>
      </c>
      <c r="BO616">
        <v>2.67669E-2</v>
      </c>
      <c r="BP616">
        <v>4.13911E-2</v>
      </c>
      <c r="BQ616">
        <v>6.9183900000000007E-2</v>
      </c>
      <c r="BR616">
        <v>5.6649100000000001E-2</v>
      </c>
      <c r="BS616">
        <v>4.03805E-2</v>
      </c>
      <c r="BT616">
        <v>-1.4319000000000001E-3</v>
      </c>
      <c r="BU616">
        <v>7.1158000000000002E-3</v>
      </c>
      <c r="BV616">
        <v>2.8906299999999999E-2</v>
      </c>
      <c r="BW616">
        <v>4.3406699999999999E-2</v>
      </c>
      <c r="BX616">
        <v>4.2027099999999998E-2</v>
      </c>
      <c r="BY616">
        <v>3.6919800000000003E-2</v>
      </c>
      <c r="BZ616">
        <v>5.0766699999999998E-2</v>
      </c>
      <c r="CA616">
        <v>4.2315199999999997E-2</v>
      </c>
      <c r="CB616">
        <v>4.44704E-2</v>
      </c>
      <c r="CC616">
        <v>4.5168199999999999E-2</v>
      </c>
      <c r="CD616">
        <v>4.8927600000000002E-2</v>
      </c>
      <c r="CE616">
        <v>3.2577599999999998E-2</v>
      </c>
      <c r="CF616">
        <v>3.5715799999999999E-2</v>
      </c>
      <c r="CG616">
        <v>3.0348400000000001E-2</v>
      </c>
      <c r="CH616">
        <v>4.73996E-2</v>
      </c>
      <c r="CI616">
        <v>3.7928799999999999E-2</v>
      </c>
      <c r="CJ616">
        <v>4.91148E-2</v>
      </c>
      <c r="CK616">
        <v>4.1614900000000003E-2</v>
      </c>
      <c r="CL616">
        <v>4.6848000000000001E-2</v>
      </c>
      <c r="CM616">
        <v>3.3958599999999999E-2</v>
      </c>
      <c r="CN616">
        <v>4.86614E-2</v>
      </c>
      <c r="CO616">
        <v>7.6188599999999995E-2</v>
      </c>
      <c r="CP616">
        <v>6.3636899999999996E-2</v>
      </c>
      <c r="CQ616">
        <v>4.7255800000000001E-2</v>
      </c>
      <c r="CR616">
        <v>5.7200999999999997E-3</v>
      </c>
      <c r="CS616">
        <v>1.3324000000000001E-2</v>
      </c>
      <c r="CT616">
        <v>3.4561500000000002E-2</v>
      </c>
      <c r="CU616">
        <v>4.9389099999999998E-2</v>
      </c>
      <c r="CV616">
        <v>4.8041599999999997E-2</v>
      </c>
      <c r="CW616">
        <v>4.2488900000000003E-2</v>
      </c>
      <c r="CX616">
        <v>5.6791899999999999E-2</v>
      </c>
      <c r="CY616">
        <v>4.7687300000000002E-2</v>
      </c>
      <c r="CZ616">
        <v>5.0018600000000003E-2</v>
      </c>
      <c r="DA616">
        <v>5.0646900000000002E-2</v>
      </c>
      <c r="DB616">
        <v>5.4781200000000002E-2</v>
      </c>
      <c r="DC616">
        <v>3.7451400000000003E-2</v>
      </c>
      <c r="DD616">
        <v>4.1736000000000002E-2</v>
      </c>
      <c r="DE616">
        <v>3.69436E-2</v>
      </c>
      <c r="DF616">
        <v>5.4969700000000003E-2</v>
      </c>
      <c r="DG616">
        <v>4.5887499999999998E-2</v>
      </c>
      <c r="DH616">
        <v>5.7199600000000003E-2</v>
      </c>
      <c r="DI616">
        <v>4.9185899999999998E-2</v>
      </c>
      <c r="DJ616">
        <v>5.41653E-2</v>
      </c>
      <c r="DK616">
        <v>4.1150300000000001E-2</v>
      </c>
      <c r="DL616">
        <v>5.5931700000000001E-2</v>
      </c>
      <c r="DM616">
        <v>8.3193299999999998E-2</v>
      </c>
      <c r="DN616">
        <v>7.0624599999999996E-2</v>
      </c>
      <c r="DO616">
        <v>5.4131100000000001E-2</v>
      </c>
      <c r="DP616">
        <v>1.2872099999999999E-2</v>
      </c>
      <c r="DQ616">
        <v>1.95322E-2</v>
      </c>
      <c r="DR616">
        <v>4.0216700000000001E-2</v>
      </c>
      <c r="DS616">
        <v>5.53716E-2</v>
      </c>
      <c r="DT616">
        <v>5.4056100000000003E-2</v>
      </c>
      <c r="DU616">
        <v>4.8057999999999997E-2</v>
      </c>
      <c r="DV616">
        <v>6.5491300000000002E-2</v>
      </c>
      <c r="DW616">
        <v>5.5443800000000001E-2</v>
      </c>
      <c r="DX616">
        <v>5.8029499999999998E-2</v>
      </c>
      <c r="DY616">
        <v>5.85573E-2</v>
      </c>
      <c r="DZ616">
        <v>6.3232999999999998E-2</v>
      </c>
      <c r="EA616">
        <v>4.4488399999999997E-2</v>
      </c>
      <c r="EB616">
        <v>5.0428099999999997E-2</v>
      </c>
      <c r="EC616">
        <v>4.6465899999999997E-2</v>
      </c>
      <c r="ED616">
        <v>6.5899799999999994E-2</v>
      </c>
      <c r="EE616">
        <v>5.7378600000000002E-2</v>
      </c>
      <c r="EF616">
        <v>6.8872799999999998E-2</v>
      </c>
      <c r="EG616">
        <v>6.0117200000000003E-2</v>
      </c>
      <c r="EH616">
        <v>6.4730300000000005E-2</v>
      </c>
      <c r="EI616">
        <v>5.1534000000000003E-2</v>
      </c>
      <c r="EJ616">
        <v>6.6428799999999996E-2</v>
      </c>
      <c r="EK616">
        <v>9.3306899999999998E-2</v>
      </c>
      <c r="EL616">
        <v>8.0713900000000005E-2</v>
      </c>
      <c r="EM616">
        <v>6.4058000000000004E-2</v>
      </c>
      <c r="EN616">
        <v>2.31985E-2</v>
      </c>
      <c r="EO616">
        <v>2.8495800000000002E-2</v>
      </c>
      <c r="EP616">
        <v>4.8381899999999999E-2</v>
      </c>
      <c r="EQ616">
        <v>6.4009300000000005E-2</v>
      </c>
      <c r="ER616">
        <v>6.2740000000000004E-2</v>
      </c>
      <c r="ES616">
        <v>5.60989E-2</v>
      </c>
      <c r="ET616">
        <v>53.657380000000003</v>
      </c>
      <c r="EU616">
        <v>52.814810000000001</v>
      </c>
      <c r="EV616">
        <v>52.110869999999998</v>
      </c>
      <c r="EW616">
        <v>51.545520000000003</v>
      </c>
      <c r="EX616">
        <v>51.085410000000003</v>
      </c>
      <c r="EY616">
        <v>50.59243</v>
      </c>
      <c r="EZ616">
        <v>50.22484</v>
      </c>
      <c r="FA616">
        <v>50.479579999999999</v>
      </c>
      <c r="FB616">
        <v>52.947249999999997</v>
      </c>
      <c r="FC616">
        <v>56.311660000000003</v>
      </c>
      <c r="FD616">
        <v>59.153579999999998</v>
      </c>
      <c r="FE616">
        <v>61.350110000000001</v>
      </c>
      <c r="FF616">
        <v>63.073779999999999</v>
      </c>
      <c r="FG616">
        <v>64.650599999999997</v>
      </c>
      <c r="FH616">
        <v>65.73348</v>
      </c>
      <c r="FI616">
        <v>66.433109999999999</v>
      </c>
      <c r="FJ616">
        <v>65.998310000000004</v>
      </c>
      <c r="FK616">
        <v>64.6922</v>
      </c>
      <c r="FL616">
        <v>62.667340000000003</v>
      </c>
      <c r="FM616">
        <v>60.286409999999997</v>
      </c>
      <c r="FN616">
        <v>58.38832</v>
      </c>
      <c r="FO616">
        <v>56.902949999999997</v>
      </c>
      <c r="FP616">
        <v>55.585250000000002</v>
      </c>
      <c r="FQ616">
        <v>54.373620000000003</v>
      </c>
      <c r="FR616">
        <v>7.5709999999999996E-3</v>
      </c>
      <c r="FS616">
        <v>9.3346000000000002E-3</v>
      </c>
      <c r="FT616">
        <v>0</v>
      </c>
    </row>
    <row r="617" spans="1:176" x14ac:dyDescent="0.2">
      <c r="A617" t="s">
        <v>1</v>
      </c>
      <c r="B617" t="s">
        <v>1</v>
      </c>
      <c r="C617" t="s">
        <v>211</v>
      </c>
      <c r="D617" t="s">
        <v>244</v>
      </c>
      <c r="E617">
        <v>7944</v>
      </c>
      <c r="F617">
        <v>1.1193360000000001</v>
      </c>
      <c r="G617">
        <v>1.1117010000000001</v>
      </c>
      <c r="H617">
        <v>1.1208340000000001</v>
      </c>
      <c r="I617">
        <v>1.1493990000000001</v>
      </c>
      <c r="J617">
        <v>1.2050670000000001</v>
      </c>
      <c r="K617">
        <v>1.348055</v>
      </c>
      <c r="L617">
        <v>1.557539</v>
      </c>
      <c r="M617">
        <v>1.798089</v>
      </c>
      <c r="N617">
        <v>2.1661359999999998</v>
      </c>
      <c r="O617">
        <v>2.27603</v>
      </c>
      <c r="P617">
        <v>2.2909269999999999</v>
      </c>
      <c r="Q617">
        <v>2.3109839999999999</v>
      </c>
      <c r="R617">
        <v>2.2686220000000001</v>
      </c>
      <c r="S617">
        <v>2.2757170000000002</v>
      </c>
      <c r="T617">
        <v>2.301024</v>
      </c>
      <c r="U617">
        <v>2.2215769999999999</v>
      </c>
      <c r="V617">
        <v>2.0245989999999998</v>
      </c>
      <c r="W617">
        <v>1.660534</v>
      </c>
      <c r="X617">
        <v>1.4155470000000001</v>
      </c>
      <c r="Y617">
        <v>1.3855299999999999</v>
      </c>
      <c r="Z617">
        <v>1.432804</v>
      </c>
      <c r="AA617">
        <v>1.397</v>
      </c>
      <c r="AB617">
        <v>1.3348120000000001</v>
      </c>
      <c r="AC617">
        <v>1.2668630000000001</v>
      </c>
      <c r="AD617">
        <v>4.3220500000000002E-2</v>
      </c>
      <c r="AE617">
        <v>3.1157199999999999E-2</v>
      </c>
      <c r="AF617">
        <v>3.6473499999999999E-2</v>
      </c>
      <c r="AG617">
        <v>3.5598200000000003E-2</v>
      </c>
      <c r="AH617">
        <v>2.6834199999999999E-2</v>
      </c>
      <c r="AI617">
        <v>2.6880100000000001E-2</v>
      </c>
      <c r="AJ617">
        <v>3.0842899999999999E-2</v>
      </c>
      <c r="AK617">
        <v>8.9476999999999994E-3</v>
      </c>
      <c r="AL617">
        <v>4.5404199999999999E-2</v>
      </c>
      <c r="AM617">
        <v>3.21141E-2</v>
      </c>
      <c r="AN617">
        <v>3.5293600000000001E-2</v>
      </c>
      <c r="AO617">
        <v>2.5268700000000002E-2</v>
      </c>
      <c r="AP617">
        <v>3.3788600000000002E-2</v>
      </c>
      <c r="AQ617">
        <v>2.2827900000000002E-2</v>
      </c>
      <c r="AR617">
        <v>2.9523500000000001E-2</v>
      </c>
      <c r="AS617">
        <v>5.7961400000000003E-2</v>
      </c>
      <c r="AT617">
        <v>4.3957900000000001E-2</v>
      </c>
      <c r="AU617">
        <v>4.7460599999999999E-2</v>
      </c>
      <c r="AV617">
        <v>1.3742799999999999E-2</v>
      </c>
      <c r="AW617">
        <v>4.4510000000000001E-3</v>
      </c>
      <c r="AX617">
        <v>1.3438200000000001E-2</v>
      </c>
      <c r="AY617">
        <v>1.9348199999999999E-2</v>
      </c>
      <c r="AZ617">
        <v>8.8456999999999997E-3</v>
      </c>
      <c r="BA617">
        <v>2.0975299999999999E-2</v>
      </c>
      <c r="BB617">
        <v>5.1919899999999998E-2</v>
      </c>
      <c r="BC617">
        <v>3.89136E-2</v>
      </c>
      <c r="BD617">
        <v>4.44844E-2</v>
      </c>
      <c r="BE617">
        <v>4.3508499999999999E-2</v>
      </c>
      <c r="BF617">
        <v>3.5285900000000002E-2</v>
      </c>
      <c r="BG617">
        <v>3.3917099999999999E-2</v>
      </c>
      <c r="BH617">
        <v>3.9535000000000001E-2</v>
      </c>
      <c r="BI617">
        <v>1.84701E-2</v>
      </c>
      <c r="BJ617">
        <v>5.6334299999999997E-2</v>
      </c>
      <c r="BK617">
        <v>4.3605199999999997E-2</v>
      </c>
      <c r="BL617">
        <v>4.69667E-2</v>
      </c>
      <c r="BM617">
        <v>3.6200000000000003E-2</v>
      </c>
      <c r="BN617">
        <v>4.43536E-2</v>
      </c>
      <c r="BO617">
        <v>3.3211499999999998E-2</v>
      </c>
      <c r="BP617">
        <v>4.0020699999999999E-2</v>
      </c>
      <c r="BQ617">
        <v>6.80751E-2</v>
      </c>
      <c r="BR617">
        <v>5.4047100000000001E-2</v>
      </c>
      <c r="BS617">
        <v>5.7387500000000001E-2</v>
      </c>
      <c r="BT617">
        <v>2.4069199999999999E-2</v>
      </c>
      <c r="BU617">
        <v>1.34147E-2</v>
      </c>
      <c r="BV617">
        <v>2.1603399999999998E-2</v>
      </c>
      <c r="BW617">
        <v>2.7985900000000001E-2</v>
      </c>
      <c r="BX617">
        <v>1.7529699999999999E-2</v>
      </c>
      <c r="BY617">
        <v>2.9016199999999999E-2</v>
      </c>
      <c r="BZ617">
        <v>5.7945099999999999E-2</v>
      </c>
      <c r="CA617">
        <v>4.4285699999999997E-2</v>
      </c>
      <c r="CB617">
        <v>5.0032699999999999E-2</v>
      </c>
      <c r="CC617">
        <v>4.8987200000000002E-2</v>
      </c>
      <c r="CD617">
        <v>4.1139599999999998E-2</v>
      </c>
      <c r="CE617">
        <v>3.8790900000000003E-2</v>
      </c>
      <c r="CF617">
        <v>4.5555100000000001E-2</v>
      </c>
      <c r="CG617">
        <v>2.5065199999999999E-2</v>
      </c>
      <c r="CH617">
        <v>6.39044E-2</v>
      </c>
      <c r="CI617">
        <v>5.1563900000000003E-2</v>
      </c>
      <c r="CJ617">
        <v>5.5051500000000003E-2</v>
      </c>
      <c r="CK617">
        <v>4.3770999999999997E-2</v>
      </c>
      <c r="CL617">
        <v>5.1670899999999999E-2</v>
      </c>
      <c r="CM617">
        <v>4.04032E-2</v>
      </c>
      <c r="CN617">
        <v>4.7290899999999997E-2</v>
      </c>
      <c r="CO617">
        <v>7.5079699999999999E-2</v>
      </c>
      <c r="CP617">
        <v>6.1034900000000003E-2</v>
      </c>
      <c r="CQ617">
        <v>6.4262799999999995E-2</v>
      </c>
      <c r="CR617">
        <v>3.1221200000000001E-2</v>
      </c>
      <c r="CS617">
        <v>1.9622899999999999E-2</v>
      </c>
      <c r="CT617">
        <v>2.7258600000000001E-2</v>
      </c>
      <c r="CU617">
        <v>3.3968400000000003E-2</v>
      </c>
      <c r="CV617">
        <v>2.3544200000000001E-2</v>
      </c>
      <c r="CW617">
        <v>3.4585299999999999E-2</v>
      </c>
      <c r="CX617">
        <v>6.3970299999999994E-2</v>
      </c>
      <c r="CY617">
        <v>4.9657800000000002E-2</v>
      </c>
      <c r="CZ617">
        <v>5.5580900000000003E-2</v>
      </c>
      <c r="DA617">
        <v>5.4465899999999998E-2</v>
      </c>
      <c r="DB617">
        <v>4.6993199999999999E-2</v>
      </c>
      <c r="DC617">
        <v>4.3664700000000001E-2</v>
      </c>
      <c r="DD617">
        <v>5.1575299999999998E-2</v>
      </c>
      <c r="DE617">
        <v>3.1660399999999998E-2</v>
      </c>
      <c r="DF617">
        <v>7.1474499999999996E-2</v>
      </c>
      <c r="DG617">
        <v>5.9522600000000002E-2</v>
      </c>
      <c r="DH617">
        <v>6.3136300000000006E-2</v>
      </c>
      <c r="DI617">
        <v>5.1341999999999999E-2</v>
      </c>
      <c r="DJ617">
        <v>5.8988199999999998E-2</v>
      </c>
      <c r="DK617">
        <v>4.7594900000000002E-2</v>
      </c>
      <c r="DL617">
        <v>5.4561199999999997E-2</v>
      </c>
      <c r="DM617">
        <v>8.2084400000000002E-2</v>
      </c>
      <c r="DN617">
        <v>6.8022700000000005E-2</v>
      </c>
      <c r="DO617">
        <v>7.1138099999999996E-2</v>
      </c>
      <c r="DP617">
        <v>3.8373200000000003E-2</v>
      </c>
      <c r="DQ617">
        <v>2.5831E-2</v>
      </c>
      <c r="DR617">
        <v>3.29138E-2</v>
      </c>
      <c r="DS617">
        <v>3.9950800000000002E-2</v>
      </c>
      <c r="DT617">
        <v>2.95587E-2</v>
      </c>
      <c r="DU617">
        <v>4.01544E-2</v>
      </c>
      <c r="DV617">
        <v>7.2669600000000001E-2</v>
      </c>
      <c r="DW617">
        <v>5.7414300000000001E-2</v>
      </c>
      <c r="DX617">
        <v>6.3591800000000004E-2</v>
      </c>
      <c r="DY617">
        <v>6.23762E-2</v>
      </c>
      <c r="DZ617">
        <v>5.5444899999999998E-2</v>
      </c>
      <c r="EA617">
        <v>5.0701700000000002E-2</v>
      </c>
      <c r="EB617">
        <v>6.0267399999999999E-2</v>
      </c>
      <c r="EC617">
        <v>4.1182700000000003E-2</v>
      </c>
      <c r="ED617">
        <v>8.2404599999999995E-2</v>
      </c>
      <c r="EE617">
        <v>7.1013599999999996E-2</v>
      </c>
      <c r="EF617">
        <v>7.4809500000000001E-2</v>
      </c>
      <c r="EG617">
        <v>6.22734E-2</v>
      </c>
      <c r="EH617">
        <v>6.9553199999999996E-2</v>
      </c>
      <c r="EI617">
        <v>5.7978599999999998E-2</v>
      </c>
      <c r="EJ617">
        <v>6.5058299999999999E-2</v>
      </c>
      <c r="EK617">
        <v>9.2198100000000005E-2</v>
      </c>
      <c r="EL617">
        <v>7.8111899999999998E-2</v>
      </c>
      <c r="EM617">
        <v>8.1064999999999998E-2</v>
      </c>
      <c r="EN617">
        <v>4.8699600000000003E-2</v>
      </c>
      <c r="EO617">
        <v>3.4794699999999998E-2</v>
      </c>
      <c r="EP617">
        <v>4.1078999999999997E-2</v>
      </c>
      <c r="EQ617">
        <v>4.8588600000000003E-2</v>
      </c>
      <c r="ER617">
        <v>3.8242600000000002E-2</v>
      </c>
      <c r="ES617">
        <v>4.8195300000000003E-2</v>
      </c>
      <c r="ET617">
        <v>48.599640000000001</v>
      </c>
      <c r="EU617">
        <v>47.910249999999998</v>
      </c>
      <c r="EV617">
        <v>47.387880000000003</v>
      </c>
      <c r="EW617">
        <v>47.177680000000002</v>
      </c>
      <c r="EX617">
        <v>47.125500000000002</v>
      </c>
      <c r="EY617">
        <v>47.217959999999998</v>
      </c>
      <c r="EZ617">
        <v>47.319029999999998</v>
      </c>
      <c r="FA617">
        <v>47.973930000000003</v>
      </c>
      <c r="FB617">
        <v>50.344749999999998</v>
      </c>
      <c r="FC617">
        <v>52.726170000000003</v>
      </c>
      <c r="FD617">
        <v>54.488509999999998</v>
      </c>
      <c r="FE617">
        <v>55.381900000000002</v>
      </c>
      <c r="FF617">
        <v>55.702500000000001</v>
      </c>
      <c r="FG617">
        <v>54.099040000000002</v>
      </c>
      <c r="FH617">
        <v>52.599490000000003</v>
      </c>
      <c r="FI617">
        <v>50.954009999999997</v>
      </c>
      <c r="FJ617">
        <v>50.893770000000004</v>
      </c>
      <c r="FK617">
        <v>50.809150000000002</v>
      </c>
      <c r="FL617">
        <v>50.426200000000001</v>
      </c>
      <c r="FM617">
        <v>48.92163</v>
      </c>
      <c r="FN617">
        <v>47.395589999999999</v>
      </c>
      <c r="FO617">
        <v>46.675989999999999</v>
      </c>
      <c r="FP617">
        <v>46.175359999999998</v>
      </c>
      <c r="FQ617">
        <v>46.174590000000002</v>
      </c>
      <c r="FR617">
        <v>7.5709999999999996E-3</v>
      </c>
      <c r="FS617">
        <v>9.3346000000000002E-3</v>
      </c>
      <c r="FT617">
        <v>0</v>
      </c>
    </row>
    <row r="618" spans="1:176" x14ac:dyDescent="0.2">
      <c r="A618" t="s">
        <v>1</v>
      </c>
      <c r="B618" t="s">
        <v>1</v>
      </c>
      <c r="C618" t="s">
        <v>211</v>
      </c>
      <c r="D618" t="s">
        <v>234</v>
      </c>
      <c r="E618">
        <v>7944</v>
      </c>
      <c r="F618">
        <v>1.3314429999999999</v>
      </c>
      <c r="G618">
        <v>1.3107120000000001</v>
      </c>
      <c r="H618">
        <v>1.300424</v>
      </c>
      <c r="I618">
        <v>1.307329</v>
      </c>
      <c r="J618">
        <v>1.3512630000000001</v>
      </c>
      <c r="K618">
        <v>1.461284</v>
      </c>
      <c r="L618">
        <v>1.564519</v>
      </c>
      <c r="M618">
        <v>1.842843</v>
      </c>
      <c r="N618">
        <v>2.1276229999999998</v>
      </c>
      <c r="O618">
        <v>2.300052</v>
      </c>
      <c r="P618">
        <v>2.368608</v>
      </c>
      <c r="Q618">
        <v>2.4101889999999999</v>
      </c>
      <c r="R618">
        <v>2.4115790000000001</v>
      </c>
      <c r="S618">
        <v>2.480871</v>
      </c>
      <c r="T618">
        <v>2.5165839999999999</v>
      </c>
      <c r="U618">
        <v>2.4658690000000001</v>
      </c>
      <c r="V618">
        <v>2.2672430000000001</v>
      </c>
      <c r="W618">
        <v>1.8422019999999999</v>
      </c>
      <c r="X618">
        <v>1.585296</v>
      </c>
      <c r="Y618">
        <v>1.5057799999999999</v>
      </c>
      <c r="Z618">
        <v>1.566535</v>
      </c>
      <c r="AA618">
        <v>1.5235590000000001</v>
      </c>
      <c r="AB618">
        <v>1.4753069999999999</v>
      </c>
      <c r="AC618">
        <v>1.40906</v>
      </c>
      <c r="AD618">
        <v>-7.3306999999999999E-3</v>
      </c>
      <c r="AE618">
        <v>-1.5996000000000001E-3</v>
      </c>
      <c r="AF618">
        <v>-1.3747E-3</v>
      </c>
      <c r="AG618">
        <v>1.4593E-3</v>
      </c>
      <c r="AH618">
        <v>-1.7786699999999999E-2</v>
      </c>
      <c r="AI618">
        <v>1.7009400000000001E-2</v>
      </c>
      <c r="AJ618">
        <v>2.28814E-2</v>
      </c>
      <c r="AK618">
        <v>1.55619E-2</v>
      </c>
      <c r="AL618">
        <v>2.3902300000000001E-2</v>
      </c>
      <c r="AM618">
        <v>2.7441900000000002E-2</v>
      </c>
      <c r="AN618">
        <v>3.8390199999999999E-2</v>
      </c>
      <c r="AO618">
        <v>3.2069100000000003E-2</v>
      </c>
      <c r="AP618">
        <v>3.3318800000000003E-2</v>
      </c>
      <c r="AQ618">
        <v>3.01289E-2</v>
      </c>
      <c r="AR618">
        <v>4.4841800000000001E-2</v>
      </c>
      <c r="AS618">
        <v>5.5152899999999998E-2</v>
      </c>
      <c r="AT618">
        <v>6.4094399999999996E-2</v>
      </c>
      <c r="AU618">
        <v>4.4116799999999998E-2</v>
      </c>
      <c r="AV618">
        <v>1.916E-4</v>
      </c>
      <c r="AW618">
        <v>5.0977000000000001E-3</v>
      </c>
      <c r="AX618">
        <v>1.17813E-2</v>
      </c>
      <c r="AY618">
        <v>-1.2635999999999999E-3</v>
      </c>
      <c r="AZ618">
        <v>1.1253900000000001E-2</v>
      </c>
      <c r="BA618">
        <v>8.6386999999999992E-3</v>
      </c>
      <c r="BB618">
        <v>8.9666999999999993E-3</v>
      </c>
      <c r="BC618">
        <v>1.46474E-2</v>
      </c>
      <c r="BD618">
        <v>1.50764E-2</v>
      </c>
      <c r="BE618">
        <v>1.9200999999999999E-2</v>
      </c>
      <c r="BF618">
        <v>6.4650000000000005E-4</v>
      </c>
      <c r="BG618">
        <v>3.4132200000000001E-2</v>
      </c>
      <c r="BH618">
        <v>4.0133200000000001E-2</v>
      </c>
      <c r="BI618">
        <v>3.47622E-2</v>
      </c>
      <c r="BJ618">
        <v>4.3944999999999998E-2</v>
      </c>
      <c r="BK618">
        <v>4.7305899999999998E-2</v>
      </c>
      <c r="BL618">
        <v>5.94791E-2</v>
      </c>
      <c r="BM618">
        <v>5.1403900000000002E-2</v>
      </c>
      <c r="BN618">
        <v>5.21188E-2</v>
      </c>
      <c r="BO618">
        <v>5.01746E-2</v>
      </c>
      <c r="BP618">
        <v>6.5618300000000004E-2</v>
      </c>
      <c r="BQ618">
        <v>7.6103699999999996E-2</v>
      </c>
      <c r="BR618">
        <v>8.2194600000000007E-2</v>
      </c>
      <c r="BS618">
        <v>6.2149999999999997E-2</v>
      </c>
      <c r="BT618">
        <v>1.84438E-2</v>
      </c>
      <c r="BU618">
        <v>2.1997599999999999E-2</v>
      </c>
      <c r="BV618">
        <v>3.0244299999999998E-2</v>
      </c>
      <c r="BW618">
        <v>1.6278899999999999E-2</v>
      </c>
      <c r="BX618">
        <v>2.8108500000000002E-2</v>
      </c>
      <c r="BY618">
        <v>2.37933E-2</v>
      </c>
      <c r="BZ618">
        <v>2.0254299999999999E-2</v>
      </c>
      <c r="CA618">
        <v>2.5899999999999999E-2</v>
      </c>
      <c r="CB618">
        <v>2.6470299999999999E-2</v>
      </c>
      <c r="CC618">
        <v>3.1488799999999997E-2</v>
      </c>
      <c r="CD618">
        <v>1.34133E-2</v>
      </c>
      <c r="CE618">
        <v>4.5991400000000002E-2</v>
      </c>
      <c r="CF618">
        <v>5.2081799999999998E-2</v>
      </c>
      <c r="CG618">
        <v>4.8060199999999997E-2</v>
      </c>
      <c r="CH618">
        <v>5.7826500000000003E-2</v>
      </c>
      <c r="CI618">
        <v>6.1063699999999999E-2</v>
      </c>
      <c r="CJ618">
        <v>7.4085200000000004E-2</v>
      </c>
      <c r="CK618">
        <v>6.4795199999999997E-2</v>
      </c>
      <c r="CL618">
        <v>6.5139600000000006E-2</v>
      </c>
      <c r="CM618">
        <v>6.4058199999999996E-2</v>
      </c>
      <c r="CN618">
        <v>8.0008099999999999E-2</v>
      </c>
      <c r="CO618">
        <v>9.0614200000000006E-2</v>
      </c>
      <c r="CP618">
        <v>9.4730800000000004E-2</v>
      </c>
      <c r="CQ618">
        <v>7.4639700000000003E-2</v>
      </c>
      <c r="CR618">
        <v>3.10852E-2</v>
      </c>
      <c r="CS618">
        <v>3.37024E-2</v>
      </c>
      <c r="CT618">
        <v>4.3031800000000002E-2</v>
      </c>
      <c r="CU618">
        <v>2.8428700000000001E-2</v>
      </c>
      <c r="CV618">
        <v>3.9781799999999999E-2</v>
      </c>
      <c r="CW618">
        <v>3.4289300000000002E-2</v>
      </c>
      <c r="CX618">
        <v>3.1541800000000002E-2</v>
      </c>
      <c r="CY618">
        <v>3.7152600000000001E-2</v>
      </c>
      <c r="CZ618">
        <v>3.7864299999999997E-2</v>
      </c>
      <c r="DA618">
        <v>4.3776599999999999E-2</v>
      </c>
      <c r="DB618">
        <v>2.6179999999999998E-2</v>
      </c>
      <c r="DC618">
        <v>5.7850499999999999E-2</v>
      </c>
      <c r="DD618">
        <v>6.4030400000000001E-2</v>
      </c>
      <c r="DE618">
        <v>6.1358200000000002E-2</v>
      </c>
      <c r="DF618">
        <v>7.1707999999999994E-2</v>
      </c>
      <c r="DG618">
        <v>7.4821399999999996E-2</v>
      </c>
      <c r="DH618">
        <v>8.8691300000000001E-2</v>
      </c>
      <c r="DI618">
        <v>7.8186400000000003E-2</v>
      </c>
      <c r="DJ618">
        <v>7.8160400000000005E-2</v>
      </c>
      <c r="DK618">
        <v>7.7941899999999995E-2</v>
      </c>
      <c r="DL618">
        <v>9.4397900000000007E-2</v>
      </c>
      <c r="DM618">
        <v>0.1051247</v>
      </c>
      <c r="DN618">
        <v>0.1072669</v>
      </c>
      <c r="DO618">
        <v>8.7129399999999996E-2</v>
      </c>
      <c r="DP618">
        <v>4.37267E-2</v>
      </c>
      <c r="DQ618">
        <v>4.5407200000000002E-2</v>
      </c>
      <c r="DR618">
        <v>5.5819199999999999E-2</v>
      </c>
      <c r="DS618">
        <v>4.0578599999999999E-2</v>
      </c>
      <c r="DT618">
        <v>5.14552E-2</v>
      </c>
      <c r="DU618">
        <v>4.47853E-2</v>
      </c>
      <c r="DV618">
        <v>4.7839300000000001E-2</v>
      </c>
      <c r="DW618">
        <v>5.3399599999999998E-2</v>
      </c>
      <c r="DX618">
        <v>5.4315299999999997E-2</v>
      </c>
      <c r="DY618">
        <v>6.1518299999999998E-2</v>
      </c>
      <c r="DZ618">
        <v>4.4613199999999999E-2</v>
      </c>
      <c r="EA618">
        <v>7.4973300000000007E-2</v>
      </c>
      <c r="EB618">
        <v>8.1282199999999999E-2</v>
      </c>
      <c r="EC618">
        <v>8.0558400000000002E-2</v>
      </c>
      <c r="ED618">
        <v>9.1750700000000004E-2</v>
      </c>
      <c r="EE618">
        <v>9.4685400000000003E-2</v>
      </c>
      <c r="EF618">
        <v>0.10978019999999999</v>
      </c>
      <c r="EG618">
        <v>9.7521300000000005E-2</v>
      </c>
      <c r="EH618">
        <v>9.6960400000000002E-2</v>
      </c>
      <c r="EI618">
        <v>9.7987599999999994E-2</v>
      </c>
      <c r="EJ618">
        <v>0.1151744</v>
      </c>
      <c r="EK618">
        <v>0.12607550000000001</v>
      </c>
      <c r="EL618">
        <v>0.12536710000000001</v>
      </c>
      <c r="EM618">
        <v>0.10516250000000001</v>
      </c>
      <c r="EN618">
        <v>6.1978900000000003E-2</v>
      </c>
      <c r="EO618">
        <v>6.2307000000000001E-2</v>
      </c>
      <c r="EP618">
        <v>7.4282299999999996E-2</v>
      </c>
      <c r="EQ618">
        <v>5.8120999999999999E-2</v>
      </c>
      <c r="ER618">
        <v>6.8309800000000004E-2</v>
      </c>
      <c r="ES618">
        <v>5.9939899999999997E-2</v>
      </c>
      <c r="ET618">
        <v>60.072920000000003</v>
      </c>
      <c r="EU618">
        <v>58.919699999999999</v>
      </c>
      <c r="EV618">
        <v>57.961190000000002</v>
      </c>
      <c r="EW618">
        <v>57.041049999999998</v>
      </c>
      <c r="EX618">
        <v>56.301360000000003</v>
      </c>
      <c r="EY618">
        <v>55.522739999999999</v>
      </c>
      <c r="EZ618">
        <v>55.728769999999997</v>
      </c>
      <c r="FA618">
        <v>58.574269999999999</v>
      </c>
      <c r="FB618">
        <v>62.07206</v>
      </c>
      <c r="FC618">
        <v>65.349109999999996</v>
      </c>
      <c r="FD618">
        <v>68.421250000000001</v>
      </c>
      <c r="FE618">
        <v>71.086860000000001</v>
      </c>
      <c r="FF618">
        <v>73.107709999999997</v>
      </c>
      <c r="FG618">
        <v>74.754940000000005</v>
      </c>
      <c r="FH618">
        <v>75.809470000000005</v>
      </c>
      <c r="FI618">
        <v>76.032970000000006</v>
      </c>
      <c r="FJ618">
        <v>75.570049999999995</v>
      </c>
      <c r="FK618">
        <v>74.197730000000007</v>
      </c>
      <c r="FL618">
        <v>72.201070000000001</v>
      </c>
      <c r="FM618">
        <v>69.150270000000006</v>
      </c>
      <c r="FN618">
        <v>66.080960000000005</v>
      </c>
      <c r="FO618">
        <v>64.065939999999998</v>
      </c>
      <c r="FP618">
        <v>62.4893</v>
      </c>
      <c r="FQ618">
        <v>61.0139</v>
      </c>
      <c r="FR618">
        <v>1.4631099999999999E-2</v>
      </c>
      <c r="FS618">
        <v>1.62547E-2</v>
      </c>
      <c r="FT618">
        <v>2.07887E-2</v>
      </c>
    </row>
    <row r="619" spans="1:176" x14ac:dyDescent="0.2">
      <c r="A619" t="s">
        <v>1</v>
      </c>
      <c r="B619" t="s">
        <v>1</v>
      </c>
      <c r="C619" t="s">
        <v>211</v>
      </c>
      <c r="D619" t="s">
        <v>245</v>
      </c>
      <c r="E619">
        <v>7944</v>
      </c>
      <c r="F619">
        <v>1.437384</v>
      </c>
      <c r="G619">
        <v>1.3936010000000001</v>
      </c>
      <c r="H619">
        <v>1.394638</v>
      </c>
      <c r="I619">
        <v>1.395181</v>
      </c>
      <c r="J619">
        <v>1.42476</v>
      </c>
      <c r="K619">
        <v>1.541555</v>
      </c>
      <c r="L619">
        <v>1.5957730000000001</v>
      </c>
      <c r="M619">
        <v>1.9392240000000001</v>
      </c>
      <c r="N619">
        <v>2.2711190000000001</v>
      </c>
      <c r="O619">
        <v>2.532416</v>
      </c>
      <c r="P619">
        <v>2.6097640000000002</v>
      </c>
      <c r="Q619">
        <v>2.7198730000000002</v>
      </c>
      <c r="R619">
        <v>2.7743769999999999</v>
      </c>
      <c r="S619">
        <v>2.9183979999999998</v>
      </c>
      <c r="T619">
        <v>2.9506250000000001</v>
      </c>
      <c r="U619">
        <v>2.9087139999999998</v>
      </c>
      <c r="V619">
        <v>2.7208960000000002</v>
      </c>
      <c r="W619">
        <v>2.1965509999999999</v>
      </c>
      <c r="X619">
        <v>1.8857429999999999</v>
      </c>
      <c r="Y619">
        <v>1.7941309999999999</v>
      </c>
      <c r="Z619">
        <v>1.8151550000000001</v>
      </c>
      <c r="AA619">
        <v>1.7608140000000001</v>
      </c>
      <c r="AB619">
        <v>1.6663019999999999</v>
      </c>
      <c r="AC619">
        <v>1.5840810000000001</v>
      </c>
      <c r="AD619">
        <v>9.2347999999999996E-3</v>
      </c>
      <c r="AE619">
        <v>4.0685399999999997E-2</v>
      </c>
      <c r="AF619">
        <v>3.4237799999999999E-2</v>
      </c>
      <c r="AG619">
        <v>4.7943100000000002E-2</v>
      </c>
      <c r="AH619">
        <v>8.1804000000000009E-3</v>
      </c>
      <c r="AI619">
        <v>1.9166699999999998E-2</v>
      </c>
      <c r="AJ619">
        <v>1.9311200000000001E-2</v>
      </c>
      <c r="AK619">
        <v>5.0388799999999997E-2</v>
      </c>
      <c r="AL619">
        <v>6.5044099999999994E-2</v>
      </c>
      <c r="AM619">
        <v>6.0664700000000002E-2</v>
      </c>
      <c r="AN619">
        <v>4.63533E-2</v>
      </c>
      <c r="AO619">
        <v>3.6524300000000003E-2</v>
      </c>
      <c r="AP619">
        <v>6.5757300000000005E-2</v>
      </c>
      <c r="AQ619">
        <v>8.9599499999999999E-2</v>
      </c>
      <c r="AR619">
        <v>9.2899999999999996E-2</v>
      </c>
      <c r="AS619">
        <v>9.2281699999999994E-2</v>
      </c>
      <c r="AT619">
        <v>0.12775420000000001</v>
      </c>
      <c r="AU619">
        <v>0.1078563</v>
      </c>
      <c r="AV619">
        <v>4.9672099999999997E-2</v>
      </c>
      <c r="AW619">
        <v>2.57854E-2</v>
      </c>
      <c r="AX619">
        <v>3.4144399999999998E-2</v>
      </c>
      <c r="AY619">
        <v>3.1392900000000001E-2</v>
      </c>
      <c r="AZ619">
        <v>2.19017E-2</v>
      </c>
      <c r="BA619">
        <v>1.68395E-2</v>
      </c>
      <c r="BB619">
        <v>2.5532200000000001E-2</v>
      </c>
      <c r="BC619">
        <v>5.6932400000000001E-2</v>
      </c>
      <c r="BD619">
        <v>5.0688799999999999E-2</v>
      </c>
      <c r="BE619">
        <v>6.5684800000000002E-2</v>
      </c>
      <c r="BF619">
        <v>2.6613600000000001E-2</v>
      </c>
      <c r="BG619">
        <v>3.6289500000000002E-2</v>
      </c>
      <c r="BH619">
        <v>3.6563100000000001E-2</v>
      </c>
      <c r="BI619">
        <v>6.9589100000000001E-2</v>
      </c>
      <c r="BJ619">
        <v>8.5086800000000004E-2</v>
      </c>
      <c r="BK619">
        <v>8.0528600000000006E-2</v>
      </c>
      <c r="BL619">
        <v>6.7442199999999994E-2</v>
      </c>
      <c r="BM619">
        <v>5.5859199999999998E-2</v>
      </c>
      <c r="BN619">
        <v>8.4557300000000002E-2</v>
      </c>
      <c r="BO619">
        <v>0.1096453</v>
      </c>
      <c r="BP619">
        <v>0.1136766</v>
      </c>
      <c r="BQ619">
        <v>0.1132325</v>
      </c>
      <c r="BR619">
        <v>0.1458544</v>
      </c>
      <c r="BS619">
        <v>0.12588949999999999</v>
      </c>
      <c r="BT619">
        <v>6.7924300000000007E-2</v>
      </c>
      <c r="BU619">
        <v>4.26852E-2</v>
      </c>
      <c r="BV619">
        <v>5.2607399999999999E-2</v>
      </c>
      <c r="BW619">
        <v>4.8935300000000001E-2</v>
      </c>
      <c r="BX619">
        <v>3.8756199999999998E-2</v>
      </c>
      <c r="BY619">
        <v>3.1994099999999998E-2</v>
      </c>
      <c r="BZ619">
        <v>3.68198E-2</v>
      </c>
      <c r="CA619">
        <v>6.8184999999999996E-2</v>
      </c>
      <c r="CB619">
        <v>6.20828E-2</v>
      </c>
      <c r="CC619">
        <v>7.7972600000000003E-2</v>
      </c>
      <c r="CD619">
        <v>3.9380400000000003E-2</v>
      </c>
      <c r="CE619">
        <v>4.81486E-2</v>
      </c>
      <c r="CF619">
        <v>4.8511699999999998E-2</v>
      </c>
      <c r="CG619">
        <v>8.2887100000000005E-2</v>
      </c>
      <c r="CH619">
        <v>9.8968299999999995E-2</v>
      </c>
      <c r="CI619">
        <v>9.4286400000000006E-2</v>
      </c>
      <c r="CJ619">
        <v>8.2048300000000005E-2</v>
      </c>
      <c r="CK619">
        <v>6.9250400000000004E-2</v>
      </c>
      <c r="CL619">
        <v>9.7578100000000001E-2</v>
      </c>
      <c r="CM619">
        <v>0.1235289</v>
      </c>
      <c r="CN619">
        <v>0.12806629999999999</v>
      </c>
      <c r="CO619">
        <v>0.127743</v>
      </c>
      <c r="CP619">
        <v>0.15839059999999999</v>
      </c>
      <c r="CQ619">
        <v>0.13837920000000001</v>
      </c>
      <c r="CR619">
        <v>8.0565700000000004E-2</v>
      </c>
      <c r="CS619">
        <v>5.4390000000000001E-2</v>
      </c>
      <c r="CT619">
        <v>6.5394900000000006E-2</v>
      </c>
      <c r="CU619">
        <v>6.1085199999999999E-2</v>
      </c>
      <c r="CV619">
        <v>5.0429599999999998E-2</v>
      </c>
      <c r="CW619">
        <v>4.2490100000000003E-2</v>
      </c>
      <c r="CX619">
        <v>4.8107299999999999E-2</v>
      </c>
      <c r="CY619">
        <v>7.9437599999999997E-2</v>
      </c>
      <c r="CZ619">
        <v>7.3476700000000006E-2</v>
      </c>
      <c r="DA619">
        <v>9.0260400000000005E-2</v>
      </c>
      <c r="DB619">
        <v>5.2147100000000002E-2</v>
      </c>
      <c r="DC619">
        <v>6.00078E-2</v>
      </c>
      <c r="DD619">
        <v>6.0460300000000002E-2</v>
      </c>
      <c r="DE619">
        <v>9.6185099999999996E-2</v>
      </c>
      <c r="DF619">
        <v>0.1128498</v>
      </c>
      <c r="DG619">
        <v>0.1080441</v>
      </c>
      <c r="DH619">
        <v>9.6654400000000001E-2</v>
      </c>
      <c r="DI619">
        <v>8.2641699999999998E-2</v>
      </c>
      <c r="DJ619">
        <v>0.1105989</v>
      </c>
      <c r="DK619">
        <v>0.13741249999999999</v>
      </c>
      <c r="DL619">
        <v>0.1424561</v>
      </c>
      <c r="DM619">
        <v>0.1422535</v>
      </c>
      <c r="DN619">
        <v>0.17092669999999999</v>
      </c>
      <c r="DO619">
        <v>0.1508689</v>
      </c>
      <c r="DP619">
        <v>9.3207100000000001E-2</v>
      </c>
      <c r="DQ619">
        <v>6.6094799999999995E-2</v>
      </c>
      <c r="DR619">
        <v>7.8182299999999996E-2</v>
      </c>
      <c r="DS619">
        <v>7.3234999999999995E-2</v>
      </c>
      <c r="DT619">
        <v>6.2102999999999998E-2</v>
      </c>
      <c r="DU619">
        <v>5.2986100000000001E-2</v>
      </c>
      <c r="DV619">
        <v>6.4404799999999998E-2</v>
      </c>
      <c r="DW619">
        <v>9.5684599999999995E-2</v>
      </c>
      <c r="DX619">
        <v>8.9927800000000002E-2</v>
      </c>
      <c r="DY619">
        <v>0.1080021</v>
      </c>
      <c r="DZ619">
        <v>7.0580299999999999E-2</v>
      </c>
      <c r="EA619">
        <v>7.7130599999999994E-2</v>
      </c>
      <c r="EB619">
        <v>7.7712100000000006E-2</v>
      </c>
      <c r="EC619">
        <v>0.1153853</v>
      </c>
      <c r="ED619">
        <v>0.13289239999999999</v>
      </c>
      <c r="EE619">
        <v>0.1279081</v>
      </c>
      <c r="EF619">
        <v>0.1177433</v>
      </c>
      <c r="EG619">
        <v>0.1019765</v>
      </c>
      <c r="EH619">
        <v>0.12939890000000001</v>
      </c>
      <c r="EI619">
        <v>0.1574583</v>
      </c>
      <c r="EJ619">
        <v>0.16323270000000001</v>
      </c>
      <c r="EK619">
        <v>0.1632043</v>
      </c>
      <c r="EL619">
        <v>0.189027</v>
      </c>
      <c r="EM619">
        <v>0.1689021</v>
      </c>
      <c r="EN619">
        <v>0.1114593</v>
      </c>
      <c r="EO619">
        <v>8.2994700000000005E-2</v>
      </c>
      <c r="EP619">
        <v>9.6645400000000006E-2</v>
      </c>
      <c r="EQ619">
        <v>9.0777499999999997E-2</v>
      </c>
      <c r="ER619">
        <v>7.89575E-2</v>
      </c>
      <c r="ES619">
        <v>6.8140699999999998E-2</v>
      </c>
      <c r="ET619">
        <v>66.304019999999994</v>
      </c>
      <c r="EU619">
        <v>64.851740000000007</v>
      </c>
      <c r="EV619">
        <v>63.673439999999999</v>
      </c>
      <c r="EW619">
        <v>62.63505</v>
      </c>
      <c r="EX619">
        <v>61.443269999999998</v>
      </c>
      <c r="EY619">
        <v>60.573039999999999</v>
      </c>
      <c r="EZ619">
        <v>60.918700000000001</v>
      </c>
      <c r="FA619">
        <v>65.503680000000003</v>
      </c>
      <c r="FB619">
        <v>71.361530000000002</v>
      </c>
      <c r="FC619">
        <v>77.087590000000006</v>
      </c>
      <c r="FD619">
        <v>81.395740000000004</v>
      </c>
      <c r="FE619">
        <v>85.197299999999998</v>
      </c>
      <c r="FF619">
        <v>87.807040000000001</v>
      </c>
      <c r="FG619">
        <v>90.415310000000005</v>
      </c>
      <c r="FH619">
        <v>91.805779999999999</v>
      </c>
      <c r="FI619">
        <v>92.187950000000001</v>
      </c>
      <c r="FJ619">
        <v>91.515389999999996</v>
      </c>
      <c r="FK619">
        <v>90.526120000000006</v>
      </c>
      <c r="FL619">
        <v>88.339359999999999</v>
      </c>
      <c r="FM619">
        <v>83.718860000000006</v>
      </c>
      <c r="FN619">
        <v>79.315439999999995</v>
      </c>
      <c r="FO619">
        <v>76.289060000000006</v>
      </c>
      <c r="FP619">
        <v>73.525450000000006</v>
      </c>
      <c r="FQ619">
        <v>71.105130000000003</v>
      </c>
      <c r="FR619">
        <v>1.4631099999999999E-2</v>
      </c>
      <c r="FS619">
        <v>1.62547E-2</v>
      </c>
      <c r="FT619">
        <v>2.07887E-2</v>
      </c>
    </row>
    <row r="620" spans="1:176" x14ac:dyDescent="0.2">
      <c r="A620" t="s">
        <v>1</v>
      </c>
      <c r="B620" t="s">
        <v>1</v>
      </c>
      <c r="C620" t="s">
        <v>211</v>
      </c>
      <c r="D620" t="s">
        <v>248</v>
      </c>
      <c r="E620">
        <v>7944</v>
      </c>
      <c r="F620">
        <v>1.198407</v>
      </c>
      <c r="G620">
        <v>1.1744490000000001</v>
      </c>
      <c r="H620">
        <v>1.180466</v>
      </c>
      <c r="I620">
        <v>1.2129430000000001</v>
      </c>
      <c r="J620">
        <v>1.285453</v>
      </c>
      <c r="K620">
        <v>1.4016980000000001</v>
      </c>
      <c r="L620">
        <v>1.610687</v>
      </c>
      <c r="M620">
        <v>1.814343</v>
      </c>
      <c r="N620">
        <v>2.1127009999999999</v>
      </c>
      <c r="O620">
        <v>2.1985399999999999</v>
      </c>
      <c r="P620">
        <v>2.2164609999999998</v>
      </c>
      <c r="Q620">
        <v>2.1821929999999998</v>
      </c>
      <c r="R620">
        <v>2.1334550000000001</v>
      </c>
      <c r="S620">
        <v>2.0924849999999999</v>
      </c>
      <c r="T620">
        <v>2.0949409999999999</v>
      </c>
      <c r="U620">
        <v>2.0230939999999999</v>
      </c>
      <c r="V620">
        <v>1.887953</v>
      </c>
      <c r="W620">
        <v>1.679087</v>
      </c>
      <c r="X620">
        <v>1.475706</v>
      </c>
      <c r="Y620">
        <v>1.4037200000000001</v>
      </c>
      <c r="Z620">
        <v>1.372233</v>
      </c>
      <c r="AA620">
        <v>1.334846</v>
      </c>
      <c r="AB620">
        <v>1.2841849999999999</v>
      </c>
      <c r="AC620">
        <v>1.2389829999999999</v>
      </c>
      <c r="AD620">
        <v>3.6849600000000003E-2</v>
      </c>
      <c r="AE620">
        <v>2.9276E-2</v>
      </c>
      <c r="AF620">
        <v>3.19346E-2</v>
      </c>
      <c r="AG620">
        <v>3.2389800000000003E-2</v>
      </c>
      <c r="AH620">
        <v>3.27456E-2</v>
      </c>
      <c r="AI620">
        <v>2.05293E-2</v>
      </c>
      <c r="AJ620">
        <v>2.18105E-2</v>
      </c>
      <c r="AK620">
        <v>1.38519E-2</v>
      </c>
      <c r="AL620">
        <v>3.0953100000000001E-2</v>
      </c>
      <c r="AM620">
        <v>2.0934000000000001E-2</v>
      </c>
      <c r="AN620">
        <v>2.9633300000000001E-2</v>
      </c>
      <c r="AO620">
        <v>2.3932599999999998E-2</v>
      </c>
      <c r="AP620">
        <v>2.9074300000000001E-2</v>
      </c>
      <c r="AQ620">
        <v>1.5122399999999999E-2</v>
      </c>
      <c r="AR620">
        <v>2.9677100000000001E-2</v>
      </c>
      <c r="AS620">
        <v>5.7743299999999997E-2</v>
      </c>
      <c r="AT620">
        <v>4.6489700000000002E-2</v>
      </c>
      <c r="AU620">
        <v>3.2518100000000001E-2</v>
      </c>
      <c r="AV620">
        <v>-9.6013000000000001E-3</v>
      </c>
      <c r="AW620">
        <v>-3.1159999999999998E-3</v>
      </c>
      <c r="AX620">
        <v>1.7340000000000001E-2</v>
      </c>
      <c r="AY620">
        <v>3.1567699999999997E-2</v>
      </c>
      <c r="AZ620">
        <v>2.8278299999999999E-2</v>
      </c>
      <c r="BA620">
        <v>2.6529400000000002E-2</v>
      </c>
      <c r="BB620">
        <v>4.5548999999999999E-2</v>
      </c>
      <c r="BC620">
        <v>3.7032500000000003E-2</v>
      </c>
      <c r="BD620">
        <v>3.9945399999999999E-2</v>
      </c>
      <c r="BE620">
        <v>4.0300200000000001E-2</v>
      </c>
      <c r="BF620">
        <v>4.1197299999999999E-2</v>
      </c>
      <c r="BG620">
        <v>2.7566299999999998E-2</v>
      </c>
      <c r="BH620">
        <v>3.0502600000000001E-2</v>
      </c>
      <c r="BI620">
        <v>2.3374200000000001E-2</v>
      </c>
      <c r="BJ620">
        <v>4.1883200000000002E-2</v>
      </c>
      <c r="BK620">
        <v>3.2425099999999998E-2</v>
      </c>
      <c r="BL620">
        <v>4.1306500000000003E-2</v>
      </c>
      <c r="BM620">
        <v>3.4863900000000003E-2</v>
      </c>
      <c r="BN620">
        <v>3.9639300000000002E-2</v>
      </c>
      <c r="BO620">
        <v>2.5506000000000001E-2</v>
      </c>
      <c r="BP620">
        <v>4.01742E-2</v>
      </c>
      <c r="BQ620">
        <v>6.7857000000000001E-2</v>
      </c>
      <c r="BR620">
        <v>5.6578999999999997E-2</v>
      </c>
      <c r="BS620">
        <v>4.2444999999999997E-2</v>
      </c>
      <c r="BT620">
        <v>7.2510000000000001E-4</v>
      </c>
      <c r="BU620">
        <v>5.8475999999999997E-3</v>
      </c>
      <c r="BV620">
        <v>2.5505199999999999E-2</v>
      </c>
      <c r="BW620">
        <v>4.0205499999999998E-2</v>
      </c>
      <c r="BX620">
        <v>3.6962200000000001E-2</v>
      </c>
      <c r="BY620">
        <v>3.4570299999999998E-2</v>
      </c>
      <c r="BZ620">
        <v>5.1574099999999998E-2</v>
      </c>
      <c r="CA620">
        <v>4.2404600000000001E-2</v>
      </c>
      <c r="CB620">
        <v>4.5493699999999998E-2</v>
      </c>
      <c r="CC620">
        <v>4.5778899999999997E-2</v>
      </c>
      <c r="CD620">
        <v>4.70509E-2</v>
      </c>
      <c r="CE620">
        <v>3.2440200000000002E-2</v>
      </c>
      <c r="CF620">
        <v>3.6522800000000001E-2</v>
      </c>
      <c r="CG620">
        <v>2.99694E-2</v>
      </c>
      <c r="CH620">
        <v>4.9453299999999999E-2</v>
      </c>
      <c r="CI620">
        <v>4.0383799999999997E-2</v>
      </c>
      <c r="CJ620">
        <v>4.9391299999999999E-2</v>
      </c>
      <c r="CK620">
        <v>4.2434899999999998E-2</v>
      </c>
      <c r="CL620">
        <v>4.6956600000000001E-2</v>
      </c>
      <c r="CM620">
        <v>3.2697700000000003E-2</v>
      </c>
      <c r="CN620">
        <v>4.7444500000000001E-2</v>
      </c>
      <c r="CO620">
        <v>7.4861700000000003E-2</v>
      </c>
      <c r="CP620">
        <v>6.3566800000000007E-2</v>
      </c>
      <c r="CQ620">
        <v>4.9320299999999997E-2</v>
      </c>
      <c r="CR620">
        <v>7.8770999999999997E-3</v>
      </c>
      <c r="CS620">
        <v>1.20558E-2</v>
      </c>
      <c r="CT620">
        <v>3.1160400000000001E-2</v>
      </c>
      <c r="CU620">
        <v>4.6187899999999997E-2</v>
      </c>
      <c r="CV620">
        <v>4.29767E-2</v>
      </c>
      <c r="CW620">
        <v>4.0139399999999999E-2</v>
      </c>
      <c r="CX620">
        <v>5.7599299999999999E-2</v>
      </c>
      <c r="CY620">
        <v>4.7776699999999998E-2</v>
      </c>
      <c r="CZ620">
        <v>5.1041999999999997E-2</v>
      </c>
      <c r="DA620">
        <v>5.1257499999999998E-2</v>
      </c>
      <c r="DB620">
        <v>5.2904600000000003E-2</v>
      </c>
      <c r="DC620">
        <v>3.7314E-2</v>
      </c>
      <c r="DD620">
        <v>4.2542900000000002E-2</v>
      </c>
      <c r="DE620">
        <v>3.65645E-2</v>
      </c>
      <c r="DF620">
        <v>5.7023499999999998E-2</v>
      </c>
      <c r="DG620">
        <v>4.8342499999999997E-2</v>
      </c>
      <c r="DH620">
        <v>5.7476100000000002E-2</v>
      </c>
      <c r="DI620">
        <v>5.0006000000000002E-2</v>
      </c>
      <c r="DJ620">
        <v>5.42739E-2</v>
      </c>
      <c r="DK620">
        <v>3.9889399999999998E-2</v>
      </c>
      <c r="DL620">
        <v>5.4714699999999998E-2</v>
      </c>
      <c r="DM620">
        <v>8.1866300000000003E-2</v>
      </c>
      <c r="DN620">
        <v>7.0554599999999995E-2</v>
      </c>
      <c r="DO620">
        <v>5.6195599999999998E-2</v>
      </c>
      <c r="DP620">
        <v>1.50292E-2</v>
      </c>
      <c r="DQ620">
        <v>1.8263999999999999E-2</v>
      </c>
      <c r="DR620">
        <v>3.6815599999999997E-2</v>
      </c>
      <c r="DS620">
        <v>5.2170399999999999E-2</v>
      </c>
      <c r="DT620">
        <v>4.8991199999999999E-2</v>
      </c>
      <c r="DU620">
        <v>4.5708499999999999E-2</v>
      </c>
      <c r="DV620">
        <v>6.6298700000000002E-2</v>
      </c>
      <c r="DW620">
        <v>5.5533199999999998E-2</v>
      </c>
      <c r="DX620">
        <v>5.9052800000000003E-2</v>
      </c>
      <c r="DY620">
        <v>5.9167900000000002E-2</v>
      </c>
      <c r="DZ620">
        <v>6.1356300000000003E-2</v>
      </c>
      <c r="EA620">
        <v>4.4351000000000002E-2</v>
      </c>
      <c r="EB620">
        <v>5.1235000000000003E-2</v>
      </c>
      <c r="EC620">
        <v>4.60869E-2</v>
      </c>
      <c r="ED620">
        <v>6.79535E-2</v>
      </c>
      <c r="EE620">
        <v>5.9833600000000001E-2</v>
      </c>
      <c r="EF620">
        <v>6.9149199999999994E-2</v>
      </c>
      <c r="EG620">
        <v>6.09373E-2</v>
      </c>
      <c r="EH620">
        <v>6.4838900000000005E-2</v>
      </c>
      <c r="EI620">
        <v>5.0273100000000001E-2</v>
      </c>
      <c r="EJ620">
        <v>6.52118E-2</v>
      </c>
      <c r="EK620">
        <v>9.1980000000000006E-2</v>
      </c>
      <c r="EL620">
        <v>8.0643800000000002E-2</v>
      </c>
      <c r="EM620">
        <v>6.6122500000000001E-2</v>
      </c>
      <c r="EN620">
        <v>2.5355599999999999E-2</v>
      </c>
      <c r="EO620">
        <v>2.7227600000000001E-2</v>
      </c>
      <c r="EP620">
        <v>4.4980800000000001E-2</v>
      </c>
      <c r="EQ620">
        <v>6.0808099999999997E-2</v>
      </c>
      <c r="ER620">
        <v>5.7675200000000003E-2</v>
      </c>
      <c r="ES620">
        <v>5.3749400000000003E-2</v>
      </c>
      <c r="ET620">
        <v>50.779339999999998</v>
      </c>
      <c r="EU620">
        <v>50.096539999999997</v>
      </c>
      <c r="EV620">
        <v>49.460920000000002</v>
      </c>
      <c r="EW620">
        <v>48.909100000000002</v>
      </c>
      <c r="EX620">
        <v>48.416310000000003</v>
      </c>
      <c r="EY620">
        <v>48.118920000000003</v>
      </c>
      <c r="EZ620">
        <v>47.902810000000002</v>
      </c>
      <c r="FA620">
        <v>49.044400000000003</v>
      </c>
      <c r="FB620">
        <v>52.694020000000002</v>
      </c>
      <c r="FC620">
        <v>56.603430000000003</v>
      </c>
      <c r="FD620">
        <v>59.869219999999999</v>
      </c>
      <c r="FE620">
        <v>62.547930000000001</v>
      </c>
      <c r="FF620">
        <v>64.505700000000004</v>
      </c>
      <c r="FG620">
        <v>65.769509999999997</v>
      </c>
      <c r="FH620">
        <v>66.038849999999996</v>
      </c>
      <c r="FI620">
        <v>65.17174</v>
      </c>
      <c r="FJ620">
        <v>63.019889999999997</v>
      </c>
      <c r="FK620">
        <v>60.204560000000001</v>
      </c>
      <c r="FL620">
        <v>58.007890000000003</v>
      </c>
      <c r="FM620">
        <v>56.196910000000003</v>
      </c>
      <c r="FN620">
        <v>54.738709999999998</v>
      </c>
      <c r="FO620">
        <v>53.509979999999999</v>
      </c>
      <c r="FP620">
        <v>52.478169999999999</v>
      </c>
      <c r="FQ620">
        <v>51.498289999999997</v>
      </c>
      <c r="FR620">
        <v>7.5709999999999996E-3</v>
      </c>
      <c r="FS620">
        <v>9.3346000000000002E-3</v>
      </c>
      <c r="FT620">
        <v>0</v>
      </c>
    </row>
    <row r="621" spans="1:176" x14ac:dyDescent="0.2">
      <c r="A621" t="s">
        <v>1</v>
      </c>
      <c r="B621" t="s">
        <v>1</v>
      </c>
      <c r="C621" t="s">
        <v>211</v>
      </c>
      <c r="D621" t="s">
        <v>251</v>
      </c>
      <c r="E621">
        <v>7944</v>
      </c>
      <c r="F621">
        <v>1.143027</v>
      </c>
      <c r="G621">
        <v>1.142037</v>
      </c>
      <c r="H621">
        <v>1.1591959999999999</v>
      </c>
      <c r="I621">
        <v>1.203168</v>
      </c>
      <c r="J621">
        <v>1.298468</v>
      </c>
      <c r="K621">
        <v>1.431616</v>
      </c>
      <c r="L621">
        <v>1.6151819999999999</v>
      </c>
      <c r="M621">
        <v>1.8210599999999999</v>
      </c>
      <c r="N621">
        <v>2.1897600000000002</v>
      </c>
      <c r="O621">
        <v>2.2992789999999999</v>
      </c>
      <c r="P621">
        <v>2.285059</v>
      </c>
      <c r="Q621">
        <v>2.2204790000000001</v>
      </c>
      <c r="R621">
        <v>2.1967129999999999</v>
      </c>
      <c r="S621">
        <v>2.1345519999999998</v>
      </c>
      <c r="T621">
        <v>2.1273680000000001</v>
      </c>
      <c r="U621">
        <v>2.034341</v>
      </c>
      <c r="V621">
        <v>1.9349270000000001</v>
      </c>
      <c r="W621">
        <v>1.69129</v>
      </c>
      <c r="X621">
        <v>1.4701630000000001</v>
      </c>
      <c r="Y621">
        <v>1.436992</v>
      </c>
      <c r="Z621">
        <v>1.43851</v>
      </c>
      <c r="AA621">
        <v>1.375993</v>
      </c>
      <c r="AB621">
        <v>1.3348990000000001</v>
      </c>
      <c r="AC621">
        <v>1.2659039999999999</v>
      </c>
      <c r="AD621">
        <v>4.1537499999999998E-2</v>
      </c>
      <c r="AE621">
        <v>3.04315E-2</v>
      </c>
      <c r="AF621">
        <v>3.51811E-2</v>
      </c>
      <c r="AG621">
        <v>3.4644899999999999E-2</v>
      </c>
      <c r="AH621">
        <v>2.77243E-2</v>
      </c>
      <c r="AI621">
        <v>2.4748099999999999E-2</v>
      </c>
      <c r="AJ621">
        <v>2.7696599999999998E-2</v>
      </c>
      <c r="AK621">
        <v>9.8247000000000004E-3</v>
      </c>
      <c r="AL621">
        <v>4.0702500000000003E-2</v>
      </c>
      <c r="AM621">
        <v>2.77653E-2</v>
      </c>
      <c r="AN621">
        <v>3.31201E-2</v>
      </c>
      <c r="AO621">
        <v>2.5113900000000002E-2</v>
      </c>
      <c r="AP621">
        <v>3.2189700000000002E-2</v>
      </c>
      <c r="AQ621">
        <v>1.8807999999999998E-2</v>
      </c>
      <c r="AR621">
        <v>2.8270799999999999E-2</v>
      </c>
      <c r="AS621">
        <v>5.6850400000000002E-2</v>
      </c>
      <c r="AT621">
        <v>4.3897400000000003E-2</v>
      </c>
      <c r="AU621">
        <v>4.2561500000000002E-2</v>
      </c>
      <c r="AV621">
        <v>6.4656999999999996E-3</v>
      </c>
      <c r="AW621">
        <v>1.6121E-3</v>
      </c>
      <c r="AX621">
        <v>1.38403E-2</v>
      </c>
      <c r="AY621">
        <v>2.2450999999999999E-2</v>
      </c>
      <c r="AZ621">
        <v>1.33153E-2</v>
      </c>
      <c r="BA621">
        <v>2.1673100000000001E-2</v>
      </c>
      <c r="BB621">
        <v>5.0236900000000001E-2</v>
      </c>
      <c r="BC621">
        <v>3.8188E-2</v>
      </c>
      <c r="BD621">
        <v>4.3191899999999998E-2</v>
      </c>
      <c r="BE621">
        <v>4.2555299999999997E-2</v>
      </c>
      <c r="BF621">
        <v>3.6176E-2</v>
      </c>
      <c r="BG621">
        <v>3.1785099999999997E-2</v>
      </c>
      <c r="BH621">
        <v>3.6388700000000003E-2</v>
      </c>
      <c r="BI621">
        <v>1.9347E-2</v>
      </c>
      <c r="BJ621">
        <v>5.1632600000000001E-2</v>
      </c>
      <c r="BK621">
        <v>3.9256399999999997E-2</v>
      </c>
      <c r="BL621">
        <v>4.4793300000000001E-2</v>
      </c>
      <c r="BM621">
        <v>3.6045300000000002E-2</v>
      </c>
      <c r="BN621">
        <v>4.27547E-2</v>
      </c>
      <c r="BO621">
        <v>2.9191600000000002E-2</v>
      </c>
      <c r="BP621">
        <v>3.8767900000000001E-2</v>
      </c>
      <c r="BQ621">
        <v>6.6963999999999996E-2</v>
      </c>
      <c r="BR621">
        <v>5.3986600000000003E-2</v>
      </c>
      <c r="BS621">
        <v>5.2488399999999998E-2</v>
      </c>
      <c r="BT621">
        <v>1.6792100000000001E-2</v>
      </c>
      <c r="BU621">
        <v>1.05757E-2</v>
      </c>
      <c r="BV621">
        <v>2.2005500000000001E-2</v>
      </c>
      <c r="BW621">
        <v>3.10887E-2</v>
      </c>
      <c r="BX621">
        <v>2.1999299999999999E-2</v>
      </c>
      <c r="BY621">
        <v>2.9714000000000001E-2</v>
      </c>
      <c r="BZ621">
        <v>5.6262100000000002E-2</v>
      </c>
      <c r="CA621">
        <v>4.3560099999999997E-2</v>
      </c>
      <c r="CB621">
        <v>4.8740199999999997E-2</v>
      </c>
      <c r="CC621">
        <v>4.8034E-2</v>
      </c>
      <c r="CD621">
        <v>4.20296E-2</v>
      </c>
      <c r="CE621">
        <v>3.6658900000000001E-2</v>
      </c>
      <c r="CF621">
        <v>4.2408800000000003E-2</v>
      </c>
      <c r="CG621">
        <v>2.5942199999999999E-2</v>
      </c>
      <c r="CH621">
        <v>5.9202699999999997E-2</v>
      </c>
      <c r="CI621">
        <v>4.7215100000000003E-2</v>
      </c>
      <c r="CJ621">
        <v>5.2878099999999997E-2</v>
      </c>
      <c r="CK621">
        <v>4.3616299999999997E-2</v>
      </c>
      <c r="CL621">
        <v>5.0071999999999998E-2</v>
      </c>
      <c r="CM621">
        <v>3.63833E-2</v>
      </c>
      <c r="CN621">
        <v>4.6038200000000001E-2</v>
      </c>
      <c r="CO621">
        <v>7.3968699999999998E-2</v>
      </c>
      <c r="CP621">
        <v>6.0974399999999998E-2</v>
      </c>
      <c r="CQ621">
        <v>5.9363699999999998E-2</v>
      </c>
      <c r="CR621">
        <v>2.3944199999999999E-2</v>
      </c>
      <c r="CS621">
        <v>1.6783900000000001E-2</v>
      </c>
      <c r="CT621">
        <v>2.76607E-2</v>
      </c>
      <c r="CU621">
        <v>3.7071199999999999E-2</v>
      </c>
      <c r="CV621">
        <v>2.8013799999999998E-2</v>
      </c>
      <c r="CW621">
        <v>3.5283099999999998E-2</v>
      </c>
      <c r="CX621">
        <v>6.2287200000000001E-2</v>
      </c>
      <c r="CY621">
        <v>4.8932200000000002E-2</v>
      </c>
      <c r="CZ621">
        <v>5.4288500000000003E-2</v>
      </c>
      <c r="DA621">
        <v>5.35126E-2</v>
      </c>
      <c r="DB621">
        <v>4.7883299999999997E-2</v>
      </c>
      <c r="DC621">
        <v>4.1532699999999999E-2</v>
      </c>
      <c r="DD621">
        <v>4.8428899999999997E-2</v>
      </c>
      <c r="DE621">
        <v>3.2537299999999998E-2</v>
      </c>
      <c r="DF621">
        <v>6.6772799999999993E-2</v>
      </c>
      <c r="DG621">
        <v>5.5173800000000002E-2</v>
      </c>
      <c r="DH621">
        <v>6.09629E-2</v>
      </c>
      <c r="DI621">
        <v>5.1187299999999998E-2</v>
      </c>
      <c r="DJ621">
        <v>5.7389299999999997E-2</v>
      </c>
      <c r="DK621">
        <v>4.3575000000000003E-2</v>
      </c>
      <c r="DL621">
        <v>5.3308500000000002E-2</v>
      </c>
      <c r="DM621">
        <v>8.0973400000000001E-2</v>
      </c>
      <c r="DN621">
        <v>6.79622E-2</v>
      </c>
      <c r="DO621">
        <v>6.6239000000000006E-2</v>
      </c>
      <c r="DP621">
        <v>3.1096200000000001E-2</v>
      </c>
      <c r="DQ621">
        <v>2.2992100000000001E-2</v>
      </c>
      <c r="DR621">
        <v>3.3315900000000002E-2</v>
      </c>
      <c r="DS621">
        <v>4.3053599999999997E-2</v>
      </c>
      <c r="DT621">
        <v>3.4028299999999997E-2</v>
      </c>
      <c r="DU621">
        <v>4.0852199999999998E-2</v>
      </c>
      <c r="DV621">
        <v>7.0986599999999997E-2</v>
      </c>
      <c r="DW621">
        <v>5.6688700000000002E-2</v>
      </c>
      <c r="DX621">
        <v>6.2299300000000002E-2</v>
      </c>
      <c r="DY621">
        <v>6.1422999999999998E-2</v>
      </c>
      <c r="DZ621">
        <v>5.6335000000000003E-2</v>
      </c>
      <c r="EA621">
        <v>4.85697E-2</v>
      </c>
      <c r="EB621">
        <v>5.7120999999999998E-2</v>
      </c>
      <c r="EC621">
        <v>4.2059699999999998E-2</v>
      </c>
      <c r="ED621">
        <v>7.7702900000000005E-2</v>
      </c>
      <c r="EE621">
        <v>6.6664799999999996E-2</v>
      </c>
      <c r="EF621">
        <v>7.2636000000000006E-2</v>
      </c>
      <c r="EG621">
        <v>6.2118600000000003E-2</v>
      </c>
      <c r="EH621">
        <v>6.7954299999999995E-2</v>
      </c>
      <c r="EI621">
        <v>5.3958699999999998E-2</v>
      </c>
      <c r="EJ621">
        <v>6.3805600000000004E-2</v>
      </c>
      <c r="EK621">
        <v>9.1087100000000004E-2</v>
      </c>
      <c r="EL621">
        <v>7.8051400000000007E-2</v>
      </c>
      <c r="EM621">
        <v>7.6165899999999995E-2</v>
      </c>
      <c r="EN621">
        <v>4.1422599999999997E-2</v>
      </c>
      <c r="EO621">
        <v>3.1955699999999997E-2</v>
      </c>
      <c r="EP621">
        <v>4.1480999999999997E-2</v>
      </c>
      <c r="EQ621">
        <v>5.1691300000000003E-2</v>
      </c>
      <c r="ER621">
        <v>4.2712199999999999E-2</v>
      </c>
      <c r="ES621">
        <v>4.8892999999999999E-2</v>
      </c>
      <c r="ET621">
        <v>47.065719999999999</v>
      </c>
      <c r="EU621">
        <v>46.13852</v>
      </c>
      <c r="EV621">
        <v>45.766060000000003</v>
      </c>
      <c r="EW621">
        <v>45.270229999999998</v>
      </c>
      <c r="EX621">
        <v>44.978369999999998</v>
      </c>
      <c r="EY621">
        <v>45.037260000000003</v>
      </c>
      <c r="EZ621">
        <v>44.537759999999999</v>
      </c>
      <c r="FA621">
        <v>45.567129999999999</v>
      </c>
      <c r="FB621">
        <v>49.547580000000004</v>
      </c>
      <c r="FC621">
        <v>53.347859999999997</v>
      </c>
      <c r="FD621">
        <v>56.657580000000003</v>
      </c>
      <c r="FE621">
        <v>58.91818</v>
      </c>
      <c r="FF621">
        <v>59.620690000000003</v>
      </c>
      <c r="FG621">
        <v>59.895159999999997</v>
      </c>
      <c r="FH621">
        <v>59.308669999999999</v>
      </c>
      <c r="FI621">
        <v>58.572719999999997</v>
      </c>
      <c r="FJ621">
        <v>57.180990000000001</v>
      </c>
      <c r="FK621">
        <v>55.729790000000001</v>
      </c>
      <c r="FL621">
        <v>54.924889999999998</v>
      </c>
      <c r="FM621">
        <v>54.183720000000001</v>
      </c>
      <c r="FN621">
        <v>53.198720000000002</v>
      </c>
      <c r="FO621">
        <v>52.703060000000001</v>
      </c>
      <c r="FP621">
        <v>51.984699999999997</v>
      </c>
      <c r="FQ621">
        <v>51.361789999999999</v>
      </c>
      <c r="FR621">
        <v>7.5709999999999996E-3</v>
      </c>
      <c r="FS621">
        <v>9.3346000000000002E-3</v>
      </c>
      <c r="FT621">
        <v>0</v>
      </c>
    </row>
    <row r="622" spans="1:176" x14ac:dyDescent="0.2">
      <c r="A622" t="s">
        <v>1</v>
      </c>
      <c r="B622" t="s">
        <v>1</v>
      </c>
      <c r="C622" t="s">
        <v>211</v>
      </c>
      <c r="D622" t="s">
        <v>247</v>
      </c>
      <c r="E622">
        <v>7944</v>
      </c>
      <c r="F622">
        <v>1.1778740000000001</v>
      </c>
      <c r="G622">
        <v>1.1225259999999999</v>
      </c>
      <c r="H622">
        <v>1.1299269999999999</v>
      </c>
      <c r="I622">
        <v>1.1350480000000001</v>
      </c>
      <c r="J622">
        <v>1.205846</v>
      </c>
      <c r="K622">
        <v>1.3735470000000001</v>
      </c>
      <c r="L622">
        <v>1.6587080000000001</v>
      </c>
      <c r="M622">
        <v>1.8514539999999999</v>
      </c>
      <c r="N622">
        <v>2.1123080000000001</v>
      </c>
      <c r="O622">
        <v>2.1927639999999999</v>
      </c>
      <c r="P622">
        <v>2.235992</v>
      </c>
      <c r="Q622">
        <v>2.2202160000000002</v>
      </c>
      <c r="R622">
        <v>2.2171799999999999</v>
      </c>
      <c r="S622">
        <v>2.2164250000000001</v>
      </c>
      <c r="T622">
        <v>2.240907</v>
      </c>
      <c r="U622">
        <v>2.1794660000000001</v>
      </c>
      <c r="V622">
        <v>2.000407</v>
      </c>
      <c r="W622">
        <v>1.6401030000000001</v>
      </c>
      <c r="X622">
        <v>1.4662329999999999</v>
      </c>
      <c r="Y622">
        <v>1.4887630000000001</v>
      </c>
      <c r="Z622">
        <v>1.413816</v>
      </c>
      <c r="AA622">
        <v>1.3337639999999999</v>
      </c>
      <c r="AB622">
        <v>1.28868</v>
      </c>
      <c r="AC622">
        <v>1.2269410000000001</v>
      </c>
      <c r="AD622">
        <v>-4.9764599999999999E-2</v>
      </c>
      <c r="AE622">
        <v>-6.4983399999999997E-2</v>
      </c>
      <c r="AF622">
        <v>-6.2431599999999997E-2</v>
      </c>
      <c r="AG622">
        <v>-6.6080799999999995E-2</v>
      </c>
      <c r="AH622">
        <v>-7.0957300000000001E-2</v>
      </c>
      <c r="AI622">
        <v>-1.5020800000000001E-2</v>
      </c>
      <c r="AJ622">
        <v>1.53081E-2</v>
      </c>
      <c r="AK622">
        <v>-1.7370900000000002E-2</v>
      </c>
      <c r="AL622">
        <v>1.4763999999999999E-2</v>
      </c>
      <c r="AM622">
        <v>-1.09567E-2</v>
      </c>
      <c r="AN622">
        <v>1.88059E-2</v>
      </c>
      <c r="AO622">
        <v>1.2534099999999999E-2</v>
      </c>
      <c r="AP622">
        <v>3.6221400000000001E-2</v>
      </c>
      <c r="AQ622">
        <v>1.0314800000000001E-2</v>
      </c>
      <c r="AR622">
        <v>1.1620800000000001E-2</v>
      </c>
      <c r="AS622">
        <v>1.55002E-2</v>
      </c>
      <c r="AT622">
        <v>1.46383E-2</v>
      </c>
      <c r="AU622">
        <v>3.3351000000000001E-3</v>
      </c>
      <c r="AV622">
        <v>-3.6440399999999998E-2</v>
      </c>
      <c r="AW622">
        <v>4.7932000000000001E-3</v>
      </c>
      <c r="AX622">
        <v>-1.1679E-2</v>
      </c>
      <c r="AY622">
        <v>-4.1517600000000002E-2</v>
      </c>
      <c r="AZ622">
        <v>-2.7091799999999999E-2</v>
      </c>
      <c r="BA622">
        <v>-2.7932499999999999E-2</v>
      </c>
      <c r="BB622">
        <v>-3.3467200000000003E-2</v>
      </c>
      <c r="BC622">
        <v>-4.8736399999999999E-2</v>
      </c>
      <c r="BD622">
        <v>-4.5980600000000003E-2</v>
      </c>
      <c r="BE622">
        <v>-4.8339100000000003E-2</v>
      </c>
      <c r="BF622">
        <v>-5.2524099999999997E-2</v>
      </c>
      <c r="BG622">
        <v>2.1020000000000001E-3</v>
      </c>
      <c r="BH622">
        <v>3.2559900000000003E-2</v>
      </c>
      <c r="BI622">
        <v>1.8293000000000001E-3</v>
      </c>
      <c r="BJ622">
        <v>3.4806700000000003E-2</v>
      </c>
      <c r="BK622">
        <v>8.9072999999999999E-3</v>
      </c>
      <c r="BL622">
        <v>3.9894800000000001E-2</v>
      </c>
      <c r="BM622">
        <v>3.1868899999999999E-2</v>
      </c>
      <c r="BN622">
        <v>5.5021399999999998E-2</v>
      </c>
      <c r="BO622">
        <v>3.0360499999999999E-2</v>
      </c>
      <c r="BP622">
        <v>3.2397299999999997E-2</v>
      </c>
      <c r="BQ622">
        <v>3.64511E-2</v>
      </c>
      <c r="BR622">
        <v>3.2738499999999997E-2</v>
      </c>
      <c r="BS622">
        <v>2.13683E-2</v>
      </c>
      <c r="BT622">
        <v>-1.8188200000000002E-2</v>
      </c>
      <c r="BU622">
        <v>2.1693E-2</v>
      </c>
      <c r="BV622">
        <v>6.7840000000000001E-3</v>
      </c>
      <c r="BW622">
        <v>-2.3975099999999999E-2</v>
      </c>
      <c r="BX622">
        <v>-1.02373E-2</v>
      </c>
      <c r="BY622">
        <v>-1.27779E-2</v>
      </c>
      <c r="BZ622">
        <v>-2.2179600000000001E-2</v>
      </c>
      <c r="CA622">
        <v>-3.7483799999999998E-2</v>
      </c>
      <c r="CB622">
        <v>-3.4586600000000002E-2</v>
      </c>
      <c r="CC622">
        <v>-3.6051300000000001E-2</v>
      </c>
      <c r="CD622">
        <v>-3.9757300000000002E-2</v>
      </c>
      <c r="CE622">
        <v>1.39612E-2</v>
      </c>
      <c r="CF622">
        <v>4.4508499999999999E-2</v>
      </c>
      <c r="CG622">
        <v>1.51273E-2</v>
      </c>
      <c r="CH622">
        <v>4.8688200000000001E-2</v>
      </c>
      <c r="CI622">
        <v>2.2665000000000001E-2</v>
      </c>
      <c r="CJ622">
        <v>5.4500899999999998E-2</v>
      </c>
      <c r="CK622">
        <v>4.52602E-2</v>
      </c>
      <c r="CL622">
        <v>6.8042199999999997E-2</v>
      </c>
      <c r="CM622">
        <v>4.4244199999999997E-2</v>
      </c>
      <c r="CN622">
        <v>4.6787099999999998E-2</v>
      </c>
      <c r="CO622">
        <v>5.0961600000000003E-2</v>
      </c>
      <c r="CP622">
        <v>4.5274700000000001E-2</v>
      </c>
      <c r="CQ622">
        <v>3.3857999999999999E-2</v>
      </c>
      <c r="CR622">
        <v>-5.5468000000000002E-3</v>
      </c>
      <c r="CS622">
        <v>3.3397799999999998E-2</v>
      </c>
      <c r="CT622">
        <v>1.9571499999999999E-2</v>
      </c>
      <c r="CU622">
        <v>-1.18253E-2</v>
      </c>
      <c r="CV622">
        <v>1.4361000000000001E-3</v>
      </c>
      <c r="CW622">
        <v>-2.2818999999999999E-3</v>
      </c>
      <c r="CX622">
        <v>-1.08921E-2</v>
      </c>
      <c r="CY622">
        <v>-2.62312E-2</v>
      </c>
      <c r="CZ622">
        <v>-2.31927E-2</v>
      </c>
      <c r="DA622">
        <v>-2.37635E-2</v>
      </c>
      <c r="DB622">
        <v>-2.6990500000000001E-2</v>
      </c>
      <c r="DC622">
        <v>2.58204E-2</v>
      </c>
      <c r="DD622">
        <v>5.6457100000000003E-2</v>
      </c>
      <c r="DE622">
        <v>2.8425300000000001E-2</v>
      </c>
      <c r="DF622">
        <v>6.2569700000000006E-2</v>
      </c>
      <c r="DG622">
        <v>3.6422799999999998E-2</v>
      </c>
      <c r="DH622">
        <v>6.9107000000000002E-2</v>
      </c>
      <c r="DI622">
        <v>5.8651399999999999E-2</v>
      </c>
      <c r="DJ622">
        <v>8.1062999999999996E-2</v>
      </c>
      <c r="DK622">
        <v>5.81278E-2</v>
      </c>
      <c r="DL622">
        <v>6.1176899999999999E-2</v>
      </c>
      <c r="DM622">
        <v>6.5472100000000005E-2</v>
      </c>
      <c r="DN622">
        <v>5.7810800000000002E-2</v>
      </c>
      <c r="DO622">
        <v>4.6347699999999999E-2</v>
      </c>
      <c r="DP622">
        <v>7.0946000000000004E-3</v>
      </c>
      <c r="DQ622">
        <v>4.51026E-2</v>
      </c>
      <c r="DR622">
        <v>3.2358900000000003E-2</v>
      </c>
      <c r="DS622">
        <v>3.2459999999999998E-4</v>
      </c>
      <c r="DT622">
        <v>1.31095E-2</v>
      </c>
      <c r="DU622">
        <v>8.2141999999999996E-3</v>
      </c>
      <c r="DV622">
        <v>5.4054000000000003E-3</v>
      </c>
      <c r="DW622">
        <v>-9.9842000000000004E-3</v>
      </c>
      <c r="DX622">
        <v>-6.7416000000000004E-3</v>
      </c>
      <c r="DY622">
        <v>-6.0217999999999999E-3</v>
      </c>
      <c r="DZ622">
        <v>-8.5573000000000003E-3</v>
      </c>
      <c r="EA622">
        <v>4.2943099999999998E-2</v>
      </c>
      <c r="EB622">
        <v>7.3708899999999994E-2</v>
      </c>
      <c r="EC622">
        <v>4.7625599999999997E-2</v>
      </c>
      <c r="ED622">
        <v>8.2612400000000002E-2</v>
      </c>
      <c r="EE622">
        <v>5.6286799999999998E-2</v>
      </c>
      <c r="EF622">
        <v>9.0195899999999996E-2</v>
      </c>
      <c r="EG622">
        <v>7.7986299999999995E-2</v>
      </c>
      <c r="EH622">
        <v>9.9862999999999993E-2</v>
      </c>
      <c r="EI622">
        <v>7.8173500000000007E-2</v>
      </c>
      <c r="EJ622">
        <v>8.1953399999999996E-2</v>
      </c>
      <c r="EK622">
        <v>8.6422899999999997E-2</v>
      </c>
      <c r="EL622">
        <v>7.5911000000000006E-2</v>
      </c>
      <c r="EM622">
        <v>6.4380800000000002E-2</v>
      </c>
      <c r="EN622">
        <v>2.5346799999999999E-2</v>
      </c>
      <c r="EO622">
        <v>6.2002500000000002E-2</v>
      </c>
      <c r="EP622">
        <v>5.0821999999999999E-2</v>
      </c>
      <c r="EQ622">
        <v>1.7867000000000001E-2</v>
      </c>
      <c r="ER622">
        <v>2.99641E-2</v>
      </c>
      <c r="ES622">
        <v>2.3368699999999999E-2</v>
      </c>
      <c r="ET622">
        <v>55.034770000000002</v>
      </c>
      <c r="EU622">
        <v>53.964370000000002</v>
      </c>
      <c r="EV622">
        <v>53.093470000000003</v>
      </c>
      <c r="EW622">
        <v>52.395760000000003</v>
      </c>
      <c r="EX622">
        <v>51.865540000000003</v>
      </c>
      <c r="EY622">
        <v>51.403060000000004</v>
      </c>
      <c r="EZ622">
        <v>51.004429999999999</v>
      </c>
      <c r="FA622">
        <v>51.010800000000003</v>
      </c>
      <c r="FB622">
        <v>53.627960000000002</v>
      </c>
      <c r="FC622">
        <v>57.732689999999998</v>
      </c>
      <c r="FD622">
        <v>61.43873</v>
      </c>
      <c r="FE622">
        <v>64.691450000000003</v>
      </c>
      <c r="FF622">
        <v>67.372069999999994</v>
      </c>
      <c r="FG622">
        <v>69.4512</v>
      </c>
      <c r="FH622">
        <v>70.804379999999995</v>
      </c>
      <c r="FI622">
        <v>71.214160000000007</v>
      </c>
      <c r="FJ622">
        <v>70.451729999999998</v>
      </c>
      <c r="FK622">
        <v>68.405730000000005</v>
      </c>
      <c r="FL622">
        <v>65.020430000000005</v>
      </c>
      <c r="FM622">
        <v>62.226669999999999</v>
      </c>
      <c r="FN622">
        <v>60.101959999999998</v>
      </c>
      <c r="FO622">
        <v>58.413379999999997</v>
      </c>
      <c r="FP622">
        <v>57.003590000000003</v>
      </c>
      <c r="FQ622">
        <v>55.688659999999999</v>
      </c>
      <c r="FR622">
        <v>1.4631099999999999E-2</v>
      </c>
      <c r="FS622">
        <v>1.62547E-2</v>
      </c>
      <c r="FT622">
        <v>2.07887E-2</v>
      </c>
    </row>
    <row r="623" spans="1:176" x14ac:dyDescent="0.2">
      <c r="A623" t="s">
        <v>1</v>
      </c>
      <c r="B623" t="s">
        <v>1</v>
      </c>
      <c r="C623" t="s">
        <v>211</v>
      </c>
      <c r="D623" t="s">
        <v>250</v>
      </c>
      <c r="E623">
        <v>7944</v>
      </c>
      <c r="F623">
        <v>1.265174</v>
      </c>
      <c r="G623">
        <v>1.2298770000000001</v>
      </c>
      <c r="H623">
        <v>1.2339310000000001</v>
      </c>
      <c r="I623">
        <v>1.239779</v>
      </c>
      <c r="J623">
        <v>1.279908</v>
      </c>
      <c r="K623">
        <v>1.3965879999999999</v>
      </c>
      <c r="L623">
        <v>1.633864</v>
      </c>
      <c r="M623">
        <v>1.8222689999999999</v>
      </c>
      <c r="N623">
        <v>2.0420919999999998</v>
      </c>
      <c r="O623">
        <v>2.1963789999999999</v>
      </c>
      <c r="P623">
        <v>2.2502529999999998</v>
      </c>
      <c r="Q623">
        <v>2.3016380000000001</v>
      </c>
      <c r="R623">
        <v>2.253374</v>
      </c>
      <c r="S623">
        <v>2.3261859999999999</v>
      </c>
      <c r="T623">
        <v>2.3817729999999999</v>
      </c>
      <c r="U623">
        <v>2.3429760000000002</v>
      </c>
      <c r="V623">
        <v>2.1693790000000002</v>
      </c>
      <c r="W623">
        <v>1.7676970000000001</v>
      </c>
      <c r="X623">
        <v>1.544422</v>
      </c>
      <c r="Y623">
        <v>1.56304</v>
      </c>
      <c r="Z623">
        <v>1.4826600000000001</v>
      </c>
      <c r="AA623">
        <v>1.409192</v>
      </c>
      <c r="AB623">
        <v>1.325739</v>
      </c>
      <c r="AC623">
        <v>1.2832889999999999</v>
      </c>
      <c r="AD623">
        <v>9.9723999999999993E-3</v>
      </c>
      <c r="AE623">
        <v>1.21546E-2</v>
      </c>
      <c r="AF623">
        <v>1.2354800000000001E-2</v>
      </c>
      <c r="AG623">
        <v>1.3683000000000001E-2</v>
      </c>
      <c r="AH623">
        <v>-3.5062000000000001E-3</v>
      </c>
      <c r="AI623">
        <v>3.4109800000000003E-2</v>
      </c>
      <c r="AJ623">
        <v>2.9198100000000001E-2</v>
      </c>
      <c r="AK623">
        <v>1.8632599999999999E-2</v>
      </c>
      <c r="AL623">
        <v>9.6159000000000001E-3</v>
      </c>
      <c r="AM623">
        <v>3.6017199999999999E-2</v>
      </c>
      <c r="AN623">
        <v>4.3879599999999998E-2</v>
      </c>
      <c r="AO623">
        <v>3.7835100000000003E-2</v>
      </c>
      <c r="AP623">
        <v>1.2304000000000001E-2</v>
      </c>
      <c r="AQ623">
        <v>1.2209299999999999E-2</v>
      </c>
      <c r="AR623">
        <v>3.91238E-2</v>
      </c>
      <c r="AS623">
        <v>5.8708499999999997E-2</v>
      </c>
      <c r="AT623">
        <v>6.4707399999999998E-2</v>
      </c>
      <c r="AU623">
        <v>3.9752799999999998E-2</v>
      </c>
      <c r="AV623">
        <v>-2.9389999999999999E-4</v>
      </c>
      <c r="AW623">
        <v>-4.4600999999999998E-3</v>
      </c>
      <c r="AX623">
        <v>1.50644E-2</v>
      </c>
      <c r="AY623">
        <v>1.1558E-3</v>
      </c>
      <c r="AZ623">
        <v>2.21926E-2</v>
      </c>
      <c r="BA623">
        <v>2.6192500000000001E-2</v>
      </c>
      <c r="BB623">
        <v>2.6269899999999999E-2</v>
      </c>
      <c r="BC623">
        <v>2.8401599999999999E-2</v>
      </c>
      <c r="BD623">
        <v>2.8805799999999999E-2</v>
      </c>
      <c r="BE623">
        <v>3.1424599999999997E-2</v>
      </c>
      <c r="BF623">
        <v>1.4926999999999999E-2</v>
      </c>
      <c r="BG623">
        <v>5.12325E-2</v>
      </c>
      <c r="BH623">
        <v>4.6449999999999998E-2</v>
      </c>
      <c r="BI623">
        <v>3.7832900000000003E-2</v>
      </c>
      <c r="BJ623">
        <v>2.96586E-2</v>
      </c>
      <c r="BK623">
        <v>5.5881199999999999E-2</v>
      </c>
      <c r="BL623">
        <v>6.4968499999999998E-2</v>
      </c>
      <c r="BM623">
        <v>5.7169900000000003E-2</v>
      </c>
      <c r="BN623">
        <v>3.1104E-2</v>
      </c>
      <c r="BO623">
        <v>3.2254999999999999E-2</v>
      </c>
      <c r="BP623">
        <v>5.9900399999999999E-2</v>
      </c>
      <c r="BQ623">
        <v>7.9659400000000005E-2</v>
      </c>
      <c r="BR623">
        <v>8.2807599999999995E-2</v>
      </c>
      <c r="BS623">
        <v>5.7785999999999997E-2</v>
      </c>
      <c r="BT623">
        <v>1.79583E-2</v>
      </c>
      <c r="BU623">
        <v>1.2439800000000001E-2</v>
      </c>
      <c r="BV623">
        <v>3.3527500000000002E-2</v>
      </c>
      <c r="BW623">
        <v>1.8698300000000001E-2</v>
      </c>
      <c r="BX623">
        <v>3.9047100000000001E-2</v>
      </c>
      <c r="BY623">
        <v>4.1347099999999998E-2</v>
      </c>
      <c r="BZ623">
        <v>3.7557399999999998E-2</v>
      </c>
      <c r="CA623">
        <v>3.9654200000000001E-2</v>
      </c>
      <c r="CB623">
        <v>4.0199800000000001E-2</v>
      </c>
      <c r="CC623">
        <v>4.3712500000000001E-2</v>
      </c>
      <c r="CD623">
        <v>2.7693700000000002E-2</v>
      </c>
      <c r="CE623">
        <v>6.3091700000000001E-2</v>
      </c>
      <c r="CF623">
        <v>5.8398499999999999E-2</v>
      </c>
      <c r="CG623">
        <v>5.11309E-2</v>
      </c>
      <c r="CH623">
        <v>4.3540099999999998E-2</v>
      </c>
      <c r="CI623">
        <v>6.9638900000000004E-2</v>
      </c>
      <c r="CJ623">
        <v>7.9574599999999995E-2</v>
      </c>
      <c r="CK623">
        <v>7.0561200000000004E-2</v>
      </c>
      <c r="CL623">
        <v>4.4124799999999999E-2</v>
      </c>
      <c r="CM623">
        <v>4.6138600000000002E-2</v>
      </c>
      <c r="CN623">
        <v>7.4290099999999998E-2</v>
      </c>
      <c r="CO623">
        <v>9.4169900000000001E-2</v>
      </c>
      <c r="CP623">
        <v>9.5343700000000003E-2</v>
      </c>
      <c r="CQ623">
        <v>7.0275699999999997E-2</v>
      </c>
      <c r="CR623">
        <v>3.0599700000000001E-2</v>
      </c>
      <c r="CS623">
        <v>2.4144599999999999E-2</v>
      </c>
      <c r="CT623">
        <v>4.6314899999999999E-2</v>
      </c>
      <c r="CU623">
        <v>3.08481E-2</v>
      </c>
      <c r="CV623">
        <v>5.0720500000000002E-2</v>
      </c>
      <c r="CW623">
        <v>5.1843100000000003E-2</v>
      </c>
      <c r="CX623">
        <v>4.8845E-2</v>
      </c>
      <c r="CY623">
        <v>5.0906800000000002E-2</v>
      </c>
      <c r="CZ623">
        <v>5.1593699999999999E-2</v>
      </c>
      <c r="DA623">
        <v>5.6000300000000003E-2</v>
      </c>
      <c r="DB623">
        <v>4.0460500000000003E-2</v>
      </c>
      <c r="DC623">
        <v>7.4950900000000001E-2</v>
      </c>
      <c r="DD623">
        <v>7.0347099999999996E-2</v>
      </c>
      <c r="DE623">
        <v>6.4428899999999997E-2</v>
      </c>
      <c r="DF623">
        <v>5.7421600000000003E-2</v>
      </c>
      <c r="DG623">
        <v>8.3396700000000004E-2</v>
      </c>
      <c r="DH623">
        <v>9.4180700000000006E-2</v>
      </c>
      <c r="DI623">
        <v>8.3952399999999996E-2</v>
      </c>
      <c r="DJ623">
        <v>5.7145599999999998E-2</v>
      </c>
      <c r="DK623">
        <v>6.0022300000000001E-2</v>
      </c>
      <c r="DL623">
        <v>8.8679900000000006E-2</v>
      </c>
      <c r="DM623">
        <v>0.1086804</v>
      </c>
      <c r="DN623">
        <v>0.1078799</v>
      </c>
      <c r="DO623">
        <v>8.2765400000000003E-2</v>
      </c>
      <c r="DP623">
        <v>4.3241099999999998E-2</v>
      </c>
      <c r="DQ623">
        <v>3.5849399999999997E-2</v>
      </c>
      <c r="DR623">
        <v>5.9102399999999999E-2</v>
      </c>
      <c r="DS623">
        <v>4.2997899999999999E-2</v>
      </c>
      <c r="DT623">
        <v>6.2393900000000002E-2</v>
      </c>
      <c r="DU623">
        <v>6.2339100000000001E-2</v>
      </c>
      <c r="DV623">
        <v>6.5142400000000003E-2</v>
      </c>
      <c r="DW623">
        <v>6.71538E-2</v>
      </c>
      <c r="DX623">
        <v>6.8044800000000003E-2</v>
      </c>
      <c r="DY623">
        <v>7.3742000000000002E-2</v>
      </c>
      <c r="DZ623">
        <v>5.88937E-2</v>
      </c>
      <c r="EA623">
        <v>9.2073600000000005E-2</v>
      </c>
      <c r="EB623">
        <v>8.7598999999999996E-2</v>
      </c>
      <c r="EC623">
        <v>8.3629099999999998E-2</v>
      </c>
      <c r="ED623">
        <v>7.7464199999999997E-2</v>
      </c>
      <c r="EE623">
        <v>0.1032607</v>
      </c>
      <c r="EF623">
        <v>0.1152696</v>
      </c>
      <c r="EG623">
        <v>0.1032873</v>
      </c>
      <c r="EH623">
        <v>7.5945600000000002E-2</v>
      </c>
      <c r="EI623">
        <v>8.0068E-2</v>
      </c>
      <c r="EJ623">
        <v>0.1094565</v>
      </c>
      <c r="EK623">
        <v>0.1296312</v>
      </c>
      <c r="EL623">
        <v>0.12598010000000001</v>
      </c>
      <c r="EM623">
        <v>0.1007986</v>
      </c>
      <c r="EN623">
        <v>6.1493300000000001E-2</v>
      </c>
      <c r="EO623">
        <v>5.2749200000000003E-2</v>
      </c>
      <c r="EP623">
        <v>7.7565400000000007E-2</v>
      </c>
      <c r="EQ623">
        <v>6.0540400000000001E-2</v>
      </c>
      <c r="ER623">
        <v>7.9248399999999997E-2</v>
      </c>
      <c r="ES623">
        <v>7.7493699999999999E-2</v>
      </c>
      <c r="ET623">
        <v>60.322859999999999</v>
      </c>
      <c r="EU623">
        <v>59.13015</v>
      </c>
      <c r="EV623">
        <v>57.84442</v>
      </c>
      <c r="EW623">
        <v>57.23272</v>
      </c>
      <c r="EX623">
        <v>56.67024</v>
      </c>
      <c r="EY623">
        <v>56.032020000000003</v>
      </c>
      <c r="EZ623">
        <v>55.525559999999999</v>
      </c>
      <c r="FA623">
        <v>55.751260000000002</v>
      </c>
      <c r="FB623">
        <v>58.169029999999999</v>
      </c>
      <c r="FC623">
        <v>61.983379999999997</v>
      </c>
      <c r="FD623">
        <v>64.538349999999994</v>
      </c>
      <c r="FE623">
        <v>67.044799999999995</v>
      </c>
      <c r="FF623">
        <v>68.845179999999999</v>
      </c>
      <c r="FG623">
        <v>70.569500000000005</v>
      </c>
      <c r="FH623">
        <v>72.120959999999997</v>
      </c>
      <c r="FI623">
        <v>72.463189999999997</v>
      </c>
      <c r="FJ623">
        <v>72.02055</v>
      </c>
      <c r="FK623">
        <v>70.696740000000005</v>
      </c>
      <c r="FL623">
        <v>67.988889999999998</v>
      </c>
      <c r="FM623">
        <v>65.386349999999993</v>
      </c>
      <c r="FN623">
        <v>63.483759999999997</v>
      </c>
      <c r="FO623">
        <v>61.674370000000003</v>
      </c>
      <c r="FP623">
        <v>60.272840000000002</v>
      </c>
      <c r="FQ623">
        <v>58.877290000000002</v>
      </c>
      <c r="FR623">
        <v>1.4631099999999999E-2</v>
      </c>
      <c r="FS623">
        <v>1.62547E-2</v>
      </c>
      <c r="FT623">
        <v>2.07887E-2</v>
      </c>
    </row>
    <row r="624" spans="1:176" x14ac:dyDescent="0.2">
      <c r="A624" t="s">
        <v>1</v>
      </c>
      <c r="B624" t="s">
        <v>1</v>
      </c>
      <c r="C624" t="s">
        <v>211</v>
      </c>
      <c r="D624" t="s">
        <v>235</v>
      </c>
      <c r="E624">
        <v>7944</v>
      </c>
      <c r="F624">
        <v>1.3680289999999999</v>
      </c>
      <c r="G624">
        <v>1.3410260000000001</v>
      </c>
      <c r="H624">
        <v>1.3338559999999999</v>
      </c>
      <c r="I624">
        <v>1.3458859999999999</v>
      </c>
      <c r="J624">
        <v>1.3965479999999999</v>
      </c>
      <c r="K624">
        <v>1.5486899999999999</v>
      </c>
      <c r="L624">
        <v>1.758435</v>
      </c>
      <c r="M624">
        <v>1.9670369999999999</v>
      </c>
      <c r="N624">
        <v>2.2529189999999999</v>
      </c>
      <c r="O624">
        <v>2.427705</v>
      </c>
      <c r="P624">
        <v>2.5018189999999998</v>
      </c>
      <c r="Q624">
        <v>2.5509970000000002</v>
      </c>
      <c r="R624">
        <v>2.5875119999999998</v>
      </c>
      <c r="S624">
        <v>2.6745359999999998</v>
      </c>
      <c r="T624">
        <v>2.7263549999999999</v>
      </c>
      <c r="U624">
        <v>2.6588479999999999</v>
      </c>
      <c r="V624">
        <v>2.4425659999999998</v>
      </c>
      <c r="W624">
        <v>1.968513</v>
      </c>
      <c r="X624">
        <v>1.685484</v>
      </c>
      <c r="Y624">
        <v>1.6473629999999999</v>
      </c>
      <c r="Z624">
        <v>1.620223</v>
      </c>
      <c r="AA624">
        <v>1.5449729999999999</v>
      </c>
      <c r="AB624">
        <v>1.4953209999999999</v>
      </c>
      <c r="AC624">
        <v>1.4303859999999999</v>
      </c>
      <c r="AD624">
        <v>1.50712E-2</v>
      </c>
      <c r="AE624">
        <v>3.3762399999999998E-2</v>
      </c>
      <c r="AF624">
        <v>3.0868699999999999E-2</v>
      </c>
      <c r="AG624">
        <v>3.8570500000000001E-2</v>
      </c>
      <c r="AH624">
        <v>8.7896999999999992E-3</v>
      </c>
      <c r="AI624">
        <v>3.1277699999999999E-2</v>
      </c>
      <c r="AJ624">
        <v>2.5667499999999999E-2</v>
      </c>
      <c r="AK624">
        <v>3.8598E-2</v>
      </c>
      <c r="AL624">
        <v>3.5547700000000002E-2</v>
      </c>
      <c r="AM624">
        <v>5.2854100000000001E-2</v>
      </c>
      <c r="AN624">
        <v>4.8879300000000001E-2</v>
      </c>
      <c r="AO624">
        <v>4.1402799999999997E-2</v>
      </c>
      <c r="AP624">
        <v>3.6804799999999999E-2</v>
      </c>
      <c r="AQ624">
        <v>5.0668900000000003E-2</v>
      </c>
      <c r="AR624">
        <v>6.9117100000000001E-2</v>
      </c>
      <c r="AS624">
        <v>8.0362900000000001E-2</v>
      </c>
      <c r="AT624">
        <v>0.1003439</v>
      </c>
      <c r="AU624">
        <v>7.5859599999999999E-2</v>
      </c>
      <c r="AV624">
        <v>2.6578399999999999E-2</v>
      </c>
      <c r="AW624">
        <v>7.8536999999999999E-3</v>
      </c>
      <c r="AX624">
        <v>2.4938200000000001E-2</v>
      </c>
      <c r="AY624">
        <v>1.9383500000000001E-2</v>
      </c>
      <c r="AZ624">
        <v>2.7192299999999999E-2</v>
      </c>
      <c r="BA624">
        <v>2.64193E-2</v>
      </c>
      <c r="BB624">
        <v>3.1368600000000003E-2</v>
      </c>
      <c r="BC624">
        <v>5.0009400000000002E-2</v>
      </c>
      <c r="BD624">
        <v>4.7319800000000002E-2</v>
      </c>
      <c r="BE624">
        <v>5.63122E-2</v>
      </c>
      <c r="BF624">
        <v>2.7222900000000001E-2</v>
      </c>
      <c r="BG624">
        <v>4.8400400000000003E-2</v>
      </c>
      <c r="BH624">
        <v>4.2919400000000003E-2</v>
      </c>
      <c r="BI624">
        <v>5.7798200000000001E-2</v>
      </c>
      <c r="BJ624">
        <v>5.5590300000000002E-2</v>
      </c>
      <c r="BK624">
        <v>7.2718099999999994E-2</v>
      </c>
      <c r="BL624">
        <v>6.9968199999999994E-2</v>
      </c>
      <c r="BM624">
        <v>6.0737699999999999E-2</v>
      </c>
      <c r="BN624">
        <v>5.5604800000000003E-2</v>
      </c>
      <c r="BO624">
        <v>7.0714700000000005E-2</v>
      </c>
      <c r="BP624">
        <v>8.9893600000000004E-2</v>
      </c>
      <c r="BQ624">
        <v>0.10131370000000001</v>
      </c>
      <c r="BR624">
        <v>0.1184441</v>
      </c>
      <c r="BS624">
        <v>9.3892699999999996E-2</v>
      </c>
      <c r="BT624">
        <v>4.4830599999999998E-2</v>
      </c>
      <c r="BU624">
        <v>2.4753500000000001E-2</v>
      </c>
      <c r="BV624">
        <v>4.3401200000000001E-2</v>
      </c>
      <c r="BW624">
        <v>3.6925899999999998E-2</v>
      </c>
      <c r="BX624">
        <v>4.4046799999999997E-2</v>
      </c>
      <c r="BY624">
        <v>4.1573899999999997E-2</v>
      </c>
      <c r="BZ624">
        <v>4.2656199999999998E-2</v>
      </c>
      <c r="CA624">
        <v>6.1261999999999997E-2</v>
      </c>
      <c r="CB624">
        <v>5.8713700000000001E-2</v>
      </c>
      <c r="CC624">
        <v>6.8599999999999994E-2</v>
      </c>
      <c r="CD624">
        <v>3.9989700000000003E-2</v>
      </c>
      <c r="CE624">
        <v>6.0259600000000003E-2</v>
      </c>
      <c r="CF624">
        <v>5.4868E-2</v>
      </c>
      <c r="CG624">
        <v>7.1096199999999998E-2</v>
      </c>
      <c r="CH624">
        <v>6.94718E-2</v>
      </c>
      <c r="CI624">
        <v>8.6475899999999994E-2</v>
      </c>
      <c r="CJ624">
        <v>8.4574300000000005E-2</v>
      </c>
      <c r="CK624">
        <v>7.4128899999999998E-2</v>
      </c>
      <c r="CL624">
        <v>6.8625599999999995E-2</v>
      </c>
      <c r="CM624">
        <v>8.4598300000000001E-2</v>
      </c>
      <c r="CN624">
        <v>0.1042834</v>
      </c>
      <c r="CO624">
        <v>0.1158242</v>
      </c>
      <c r="CP624">
        <v>0.13098019999999999</v>
      </c>
      <c r="CQ624">
        <v>0.1063824</v>
      </c>
      <c r="CR624">
        <v>5.7472000000000002E-2</v>
      </c>
      <c r="CS624">
        <v>3.6458299999999999E-2</v>
      </c>
      <c r="CT624">
        <v>5.6188700000000001E-2</v>
      </c>
      <c r="CU624">
        <v>4.9075800000000003E-2</v>
      </c>
      <c r="CV624">
        <v>5.5720199999999998E-2</v>
      </c>
      <c r="CW624">
        <v>5.2069900000000002E-2</v>
      </c>
      <c r="CX624">
        <v>5.3943699999999997E-2</v>
      </c>
      <c r="CY624">
        <v>7.2514599999999999E-2</v>
      </c>
      <c r="CZ624">
        <v>7.0107699999999995E-2</v>
      </c>
      <c r="DA624">
        <v>8.0887799999999996E-2</v>
      </c>
      <c r="DB624">
        <v>5.2756499999999998E-2</v>
      </c>
      <c r="DC624">
        <v>7.2118799999999997E-2</v>
      </c>
      <c r="DD624">
        <v>6.6816500000000001E-2</v>
      </c>
      <c r="DE624">
        <v>8.4394300000000005E-2</v>
      </c>
      <c r="DF624">
        <v>8.3353300000000005E-2</v>
      </c>
      <c r="DG624">
        <v>0.10023360000000001</v>
      </c>
      <c r="DH624">
        <v>9.9180400000000002E-2</v>
      </c>
      <c r="DI624">
        <v>8.7520200000000006E-2</v>
      </c>
      <c r="DJ624">
        <v>8.1646499999999997E-2</v>
      </c>
      <c r="DK624">
        <v>9.8481899999999997E-2</v>
      </c>
      <c r="DL624">
        <v>0.1186731</v>
      </c>
      <c r="DM624">
        <v>0.1303347</v>
      </c>
      <c r="DN624">
        <v>0.14351639999999999</v>
      </c>
      <c r="DO624">
        <v>0.1188722</v>
      </c>
      <c r="DP624">
        <v>7.0113400000000006E-2</v>
      </c>
      <c r="DQ624">
        <v>4.81631E-2</v>
      </c>
      <c r="DR624">
        <v>6.8976099999999999E-2</v>
      </c>
      <c r="DS624">
        <v>6.1225599999999998E-2</v>
      </c>
      <c r="DT624">
        <v>6.7393599999999998E-2</v>
      </c>
      <c r="DU624">
        <v>6.2565899999999994E-2</v>
      </c>
      <c r="DV624">
        <v>7.0241200000000004E-2</v>
      </c>
      <c r="DW624">
        <v>8.8761599999999996E-2</v>
      </c>
      <c r="DX624">
        <v>8.6558700000000002E-2</v>
      </c>
      <c r="DY624">
        <v>9.8629499999999995E-2</v>
      </c>
      <c r="DZ624">
        <v>7.1189699999999995E-2</v>
      </c>
      <c r="EA624">
        <v>8.9241500000000001E-2</v>
      </c>
      <c r="EB624">
        <v>8.4068400000000001E-2</v>
      </c>
      <c r="EC624">
        <v>0.10359450000000001</v>
      </c>
      <c r="ED624">
        <v>0.103396</v>
      </c>
      <c r="EE624">
        <v>0.1200976</v>
      </c>
      <c r="EF624">
        <v>0.1202693</v>
      </c>
      <c r="EG624">
        <v>0.10685500000000001</v>
      </c>
      <c r="EH624">
        <v>0.10044649999999999</v>
      </c>
      <c r="EI624">
        <v>0.1185277</v>
      </c>
      <c r="EJ624">
        <v>0.13944970000000001</v>
      </c>
      <c r="EK624">
        <v>0.15128549999999999</v>
      </c>
      <c r="EL624">
        <v>0.1616166</v>
      </c>
      <c r="EM624">
        <v>0.13690530000000001</v>
      </c>
      <c r="EN624">
        <v>8.8365600000000002E-2</v>
      </c>
      <c r="EO624">
        <v>6.5062900000000007E-2</v>
      </c>
      <c r="EP624">
        <v>8.7439199999999995E-2</v>
      </c>
      <c r="EQ624">
        <v>7.8768099999999994E-2</v>
      </c>
      <c r="ER624">
        <v>8.4248100000000006E-2</v>
      </c>
      <c r="ES624">
        <v>7.7720499999999998E-2</v>
      </c>
      <c r="ET624">
        <v>64.711619999999996</v>
      </c>
      <c r="EU624">
        <v>63.785209999999999</v>
      </c>
      <c r="EV624">
        <v>62.982509999999998</v>
      </c>
      <c r="EW624">
        <v>62.276739999999997</v>
      </c>
      <c r="EX624">
        <v>61.744860000000003</v>
      </c>
      <c r="EY624">
        <v>61.230620000000002</v>
      </c>
      <c r="EZ624">
        <v>60.751980000000003</v>
      </c>
      <c r="FA624">
        <v>61.18318</v>
      </c>
      <c r="FB624">
        <v>63.463189999999997</v>
      </c>
      <c r="FC624">
        <v>66.430269999999993</v>
      </c>
      <c r="FD624">
        <v>69.774969999999996</v>
      </c>
      <c r="FE624">
        <v>72.917019999999994</v>
      </c>
      <c r="FF624">
        <v>75.722949999999997</v>
      </c>
      <c r="FG624">
        <v>77.967039999999997</v>
      </c>
      <c r="FH624">
        <v>79.372730000000004</v>
      </c>
      <c r="FI624">
        <v>79.713220000000007</v>
      </c>
      <c r="FJ624">
        <v>78.940669999999997</v>
      </c>
      <c r="FK624">
        <v>77.171419999999998</v>
      </c>
      <c r="FL624">
        <v>74.477090000000004</v>
      </c>
      <c r="FM624">
        <v>71.392139999999998</v>
      </c>
      <c r="FN624">
        <v>69.193579999999997</v>
      </c>
      <c r="FO624">
        <v>67.75891</v>
      </c>
      <c r="FP624">
        <v>66.491659999999996</v>
      </c>
      <c r="FQ624">
        <v>65.360039999999998</v>
      </c>
      <c r="FR624">
        <v>1.4631099999999999E-2</v>
      </c>
      <c r="FS624">
        <v>1.62547E-2</v>
      </c>
      <c r="FT624">
        <v>2.07887E-2</v>
      </c>
    </row>
    <row r="625" spans="1:176" x14ac:dyDescent="0.2">
      <c r="A625" t="s">
        <v>1</v>
      </c>
      <c r="B625" t="s">
        <v>1</v>
      </c>
      <c r="C625" t="s">
        <v>211</v>
      </c>
      <c r="D625" t="s">
        <v>246</v>
      </c>
      <c r="E625">
        <v>7944</v>
      </c>
      <c r="F625">
        <v>1.4517100000000001</v>
      </c>
      <c r="G625">
        <v>1.4094370000000001</v>
      </c>
      <c r="H625">
        <v>1.3927099999999999</v>
      </c>
      <c r="I625">
        <v>1.3879680000000001</v>
      </c>
      <c r="J625">
        <v>1.466772</v>
      </c>
      <c r="K625">
        <v>1.6042670000000001</v>
      </c>
      <c r="L625">
        <v>1.779115</v>
      </c>
      <c r="M625">
        <v>1.9925660000000001</v>
      </c>
      <c r="N625">
        <v>2.2961049999999998</v>
      </c>
      <c r="O625">
        <v>2.495107</v>
      </c>
      <c r="P625">
        <v>2.6116579999999998</v>
      </c>
      <c r="Q625">
        <v>2.6730839999999998</v>
      </c>
      <c r="R625">
        <v>2.6707019999999999</v>
      </c>
      <c r="S625">
        <v>2.8153790000000001</v>
      </c>
      <c r="T625">
        <v>2.8592379999999999</v>
      </c>
      <c r="U625">
        <v>2.8008139999999999</v>
      </c>
      <c r="V625">
        <v>2.5887030000000002</v>
      </c>
      <c r="W625">
        <v>2.1123780000000001</v>
      </c>
      <c r="X625">
        <v>1.772751</v>
      </c>
      <c r="Y625">
        <v>1.725196</v>
      </c>
      <c r="Z625">
        <v>1.6818200000000001</v>
      </c>
      <c r="AA625">
        <v>1.583269</v>
      </c>
      <c r="AB625">
        <v>1.535785</v>
      </c>
      <c r="AC625">
        <v>1.471387</v>
      </c>
      <c r="AD625">
        <v>9.1219000000000005E-3</v>
      </c>
      <c r="AE625">
        <v>3.5398399999999997E-2</v>
      </c>
      <c r="AF625">
        <v>3.0938199999999999E-2</v>
      </c>
      <c r="AG625">
        <v>4.1727199999999999E-2</v>
      </c>
      <c r="AH625">
        <v>6.7367E-3</v>
      </c>
      <c r="AI625">
        <v>2.2451499999999999E-2</v>
      </c>
      <c r="AJ625">
        <v>2.1382200000000001E-2</v>
      </c>
      <c r="AK625">
        <v>4.5200799999999999E-2</v>
      </c>
      <c r="AL625">
        <v>5.0522400000000002E-2</v>
      </c>
      <c r="AM625">
        <v>5.6335999999999997E-2</v>
      </c>
      <c r="AN625">
        <v>4.9525E-2</v>
      </c>
      <c r="AO625">
        <v>4.1325500000000001E-2</v>
      </c>
      <c r="AP625">
        <v>5.5027199999999998E-2</v>
      </c>
      <c r="AQ625">
        <v>7.3140499999999997E-2</v>
      </c>
      <c r="AR625">
        <v>8.4044900000000006E-2</v>
      </c>
      <c r="AS625">
        <v>8.8474800000000006E-2</v>
      </c>
      <c r="AT625">
        <v>0.115345</v>
      </c>
      <c r="AU625">
        <v>9.2934299999999997E-2</v>
      </c>
      <c r="AV625">
        <v>3.8174399999999997E-2</v>
      </c>
      <c r="AW625">
        <v>1.6141900000000001E-2</v>
      </c>
      <c r="AX625">
        <v>2.7438500000000001E-2</v>
      </c>
      <c r="AY625">
        <v>2.5279300000000001E-2</v>
      </c>
      <c r="AZ625">
        <v>2.3733500000000001E-2</v>
      </c>
      <c r="BA625">
        <v>1.78304E-2</v>
      </c>
      <c r="BB625">
        <v>2.5419299999999999E-2</v>
      </c>
      <c r="BC625">
        <v>5.1645400000000001E-2</v>
      </c>
      <c r="BD625">
        <v>4.7389300000000002E-2</v>
      </c>
      <c r="BE625">
        <v>5.9468800000000002E-2</v>
      </c>
      <c r="BF625">
        <v>2.5169899999999999E-2</v>
      </c>
      <c r="BG625">
        <v>3.95743E-2</v>
      </c>
      <c r="BH625">
        <v>3.8634000000000002E-2</v>
      </c>
      <c r="BI625">
        <v>6.4401E-2</v>
      </c>
      <c r="BJ625">
        <v>7.0565100000000006E-2</v>
      </c>
      <c r="BK625">
        <v>7.6200000000000004E-2</v>
      </c>
      <c r="BL625">
        <v>7.0613899999999993E-2</v>
      </c>
      <c r="BM625">
        <v>6.0660400000000003E-2</v>
      </c>
      <c r="BN625">
        <v>7.3827199999999996E-2</v>
      </c>
      <c r="BO625">
        <v>9.3186199999999997E-2</v>
      </c>
      <c r="BP625">
        <v>0.1048214</v>
      </c>
      <c r="BQ625">
        <v>0.1094256</v>
      </c>
      <c r="BR625">
        <v>0.13344520000000001</v>
      </c>
      <c r="BS625">
        <v>0.11096739999999999</v>
      </c>
      <c r="BT625">
        <v>5.64266E-2</v>
      </c>
      <c r="BU625">
        <v>3.3041800000000003E-2</v>
      </c>
      <c r="BV625">
        <v>4.5901499999999998E-2</v>
      </c>
      <c r="BW625">
        <v>4.28218E-2</v>
      </c>
      <c r="BX625">
        <v>4.0587999999999999E-2</v>
      </c>
      <c r="BY625">
        <v>3.2985E-2</v>
      </c>
      <c r="BZ625">
        <v>3.6706900000000001E-2</v>
      </c>
      <c r="CA625">
        <v>6.2898099999999998E-2</v>
      </c>
      <c r="CB625">
        <v>5.8783200000000001E-2</v>
      </c>
      <c r="CC625">
        <v>7.1756600000000004E-2</v>
      </c>
      <c r="CD625">
        <v>3.7936699999999997E-2</v>
      </c>
      <c r="CE625">
        <v>5.1433399999999997E-2</v>
      </c>
      <c r="CF625">
        <v>5.0582599999999998E-2</v>
      </c>
      <c r="CG625">
        <v>7.7699000000000004E-2</v>
      </c>
      <c r="CH625">
        <v>8.4446599999999997E-2</v>
      </c>
      <c r="CI625">
        <v>8.9957700000000002E-2</v>
      </c>
      <c r="CJ625">
        <v>8.5220000000000004E-2</v>
      </c>
      <c r="CK625">
        <v>7.4051599999999995E-2</v>
      </c>
      <c r="CL625">
        <v>8.6847999999999995E-2</v>
      </c>
      <c r="CM625">
        <v>0.1070699</v>
      </c>
      <c r="CN625">
        <v>0.1192112</v>
      </c>
      <c r="CO625">
        <v>0.12393609999999999</v>
      </c>
      <c r="CP625">
        <v>0.14598140000000001</v>
      </c>
      <c r="CQ625">
        <v>0.1234571</v>
      </c>
      <c r="CR625">
        <v>6.9068000000000004E-2</v>
      </c>
      <c r="CS625">
        <v>4.4746599999999997E-2</v>
      </c>
      <c r="CT625">
        <v>5.8688999999999998E-2</v>
      </c>
      <c r="CU625">
        <v>5.4971600000000002E-2</v>
      </c>
      <c r="CV625">
        <v>5.22614E-2</v>
      </c>
      <c r="CW625">
        <v>4.3480999999999999E-2</v>
      </c>
      <c r="CX625">
        <v>4.79944E-2</v>
      </c>
      <c r="CY625">
        <v>7.41507E-2</v>
      </c>
      <c r="CZ625">
        <v>7.0177199999999995E-2</v>
      </c>
      <c r="DA625">
        <v>8.4044499999999994E-2</v>
      </c>
      <c r="DB625">
        <v>5.0703499999999999E-2</v>
      </c>
      <c r="DC625">
        <v>6.3292600000000004E-2</v>
      </c>
      <c r="DD625">
        <v>6.2531199999999995E-2</v>
      </c>
      <c r="DE625">
        <v>9.0996999999999995E-2</v>
      </c>
      <c r="DF625">
        <v>9.8328100000000002E-2</v>
      </c>
      <c r="DG625">
        <v>0.1037155</v>
      </c>
      <c r="DH625">
        <v>9.9826100000000001E-2</v>
      </c>
      <c r="DI625">
        <v>8.7442900000000004E-2</v>
      </c>
      <c r="DJ625">
        <v>9.9868799999999994E-2</v>
      </c>
      <c r="DK625">
        <v>0.12095350000000001</v>
      </c>
      <c r="DL625">
        <v>0.133601</v>
      </c>
      <c r="DM625">
        <v>0.1384466</v>
      </c>
      <c r="DN625">
        <v>0.15851760000000001</v>
      </c>
      <c r="DO625">
        <v>0.13594690000000001</v>
      </c>
      <c r="DP625">
        <v>8.1709500000000004E-2</v>
      </c>
      <c r="DQ625">
        <v>5.6451399999999999E-2</v>
      </c>
      <c r="DR625">
        <v>7.1476399999999995E-2</v>
      </c>
      <c r="DS625">
        <v>6.7121500000000001E-2</v>
      </c>
      <c r="DT625">
        <v>6.39348E-2</v>
      </c>
      <c r="DU625">
        <v>5.3976999999999997E-2</v>
      </c>
      <c r="DV625">
        <v>6.4291799999999996E-2</v>
      </c>
      <c r="DW625">
        <v>9.0397699999999997E-2</v>
      </c>
      <c r="DX625">
        <v>8.6628300000000005E-2</v>
      </c>
      <c r="DY625">
        <v>0.1017861</v>
      </c>
      <c r="DZ625">
        <v>6.9136699999999995E-2</v>
      </c>
      <c r="EA625">
        <v>8.0415399999999998E-2</v>
      </c>
      <c r="EB625">
        <v>7.9783000000000007E-2</v>
      </c>
      <c r="EC625">
        <v>0.1101972</v>
      </c>
      <c r="ED625">
        <v>0.1183708</v>
      </c>
      <c r="EE625">
        <v>0.12357949999999999</v>
      </c>
      <c r="EF625">
        <v>0.12091499999999999</v>
      </c>
      <c r="EG625">
        <v>0.1067777</v>
      </c>
      <c r="EH625">
        <v>0.1186688</v>
      </c>
      <c r="EI625">
        <v>0.14099919999999999</v>
      </c>
      <c r="EJ625">
        <v>0.1543775</v>
      </c>
      <c r="EK625">
        <v>0.15939739999999999</v>
      </c>
      <c r="EL625">
        <v>0.17661779999999999</v>
      </c>
      <c r="EM625">
        <v>0.15398000000000001</v>
      </c>
      <c r="EN625">
        <v>9.9961599999999998E-2</v>
      </c>
      <c r="EO625">
        <v>7.3351200000000005E-2</v>
      </c>
      <c r="EP625">
        <v>8.9939400000000003E-2</v>
      </c>
      <c r="EQ625">
        <v>8.46639E-2</v>
      </c>
      <c r="ER625">
        <v>8.0789299999999994E-2</v>
      </c>
      <c r="ES625">
        <v>6.9131600000000001E-2</v>
      </c>
      <c r="ET625">
        <v>65.641350000000003</v>
      </c>
      <c r="EU625">
        <v>64.634770000000003</v>
      </c>
      <c r="EV625">
        <v>63.683329999999998</v>
      </c>
      <c r="EW625">
        <v>62.513420000000004</v>
      </c>
      <c r="EX625">
        <v>61.87218</v>
      </c>
      <c r="EY625">
        <v>61.21763</v>
      </c>
      <c r="EZ625">
        <v>60.224299999999999</v>
      </c>
      <c r="FA625">
        <v>60.951430000000002</v>
      </c>
      <c r="FB625">
        <v>63.990430000000003</v>
      </c>
      <c r="FC625">
        <v>68.034639999999996</v>
      </c>
      <c r="FD625">
        <v>72.845429999999993</v>
      </c>
      <c r="FE625">
        <v>77.103560000000002</v>
      </c>
      <c r="FF625">
        <v>80.431179999999998</v>
      </c>
      <c r="FG625">
        <v>83.596639999999994</v>
      </c>
      <c r="FH625">
        <v>85.934030000000007</v>
      </c>
      <c r="FI625">
        <v>86.4816</v>
      </c>
      <c r="FJ625">
        <v>85.446359999999999</v>
      </c>
      <c r="FK625">
        <v>83.589749999999995</v>
      </c>
      <c r="FL625">
        <v>80.243790000000004</v>
      </c>
      <c r="FM625">
        <v>76.217320000000001</v>
      </c>
      <c r="FN625">
        <v>73.474239999999995</v>
      </c>
      <c r="FO625">
        <v>71.410880000000006</v>
      </c>
      <c r="FP625">
        <v>69.509609999999995</v>
      </c>
      <c r="FQ625">
        <v>68.101650000000006</v>
      </c>
      <c r="FR625">
        <v>1.4631099999999999E-2</v>
      </c>
      <c r="FS625">
        <v>1.62547E-2</v>
      </c>
      <c r="FT625">
        <v>2.07887E-2</v>
      </c>
    </row>
    <row r="626" spans="1:176" x14ac:dyDescent="0.2">
      <c r="A626" t="s">
        <v>1</v>
      </c>
      <c r="B626" t="s">
        <v>189</v>
      </c>
      <c r="C626" t="s">
        <v>1</v>
      </c>
      <c r="D626" t="s">
        <v>227</v>
      </c>
      <c r="E626">
        <v>31304</v>
      </c>
      <c r="F626">
        <v>1.8869279999999999</v>
      </c>
      <c r="G626">
        <v>1.8214980000000001</v>
      </c>
      <c r="H626">
        <v>1.77824</v>
      </c>
      <c r="I626">
        <v>1.7780609999999999</v>
      </c>
      <c r="J626">
        <v>1.812127</v>
      </c>
      <c r="K626">
        <v>1.9389730000000001</v>
      </c>
      <c r="L626">
        <v>2.1738749999999998</v>
      </c>
      <c r="M626">
        <v>2.4658679999999999</v>
      </c>
      <c r="N626">
        <v>2.9346719999999999</v>
      </c>
      <c r="O626">
        <v>3.4047230000000002</v>
      </c>
      <c r="P626">
        <v>3.775487</v>
      </c>
      <c r="Q626">
        <v>3.9585560000000002</v>
      </c>
      <c r="R626">
        <v>4.0032839999999998</v>
      </c>
      <c r="S626">
        <v>4.036575</v>
      </c>
      <c r="T626">
        <v>4.0550490000000003</v>
      </c>
      <c r="U626">
        <v>3.9865900000000001</v>
      </c>
      <c r="V626">
        <v>3.8627189999999998</v>
      </c>
      <c r="W626">
        <v>3.5935380000000001</v>
      </c>
      <c r="X626">
        <v>3.2548789999999999</v>
      </c>
      <c r="Y626">
        <v>3.0069669999999999</v>
      </c>
      <c r="Z626">
        <v>2.8361459999999998</v>
      </c>
      <c r="AA626">
        <v>2.5444650000000002</v>
      </c>
      <c r="AB626">
        <v>2.2384300000000001</v>
      </c>
      <c r="AC626">
        <v>2.0412409999999999</v>
      </c>
      <c r="AD626">
        <v>1.7178800000000001E-2</v>
      </c>
      <c r="AE626">
        <v>9.4917000000000005E-3</v>
      </c>
      <c r="AF626">
        <v>8.1880000000000008E-3</v>
      </c>
      <c r="AG626">
        <v>1.6500999999999998E-2</v>
      </c>
      <c r="AH626">
        <v>1.8151799999999999E-2</v>
      </c>
      <c r="AI626">
        <v>2.04196E-2</v>
      </c>
      <c r="AJ626">
        <v>4.9019500000000001E-2</v>
      </c>
      <c r="AK626">
        <v>4.4694200000000003E-2</v>
      </c>
      <c r="AL626">
        <v>4.9248800000000002E-2</v>
      </c>
      <c r="AM626">
        <v>5.3140800000000002E-2</v>
      </c>
      <c r="AN626">
        <v>6.7383499999999999E-2</v>
      </c>
      <c r="AO626">
        <v>8.2231299999999993E-2</v>
      </c>
      <c r="AP626">
        <v>8.7674199999999994E-2</v>
      </c>
      <c r="AQ626">
        <v>7.50223E-2</v>
      </c>
      <c r="AR626">
        <v>7.5853000000000004E-2</v>
      </c>
      <c r="AS626">
        <v>6.8227099999999999E-2</v>
      </c>
      <c r="AT626">
        <v>7.5273599999999996E-2</v>
      </c>
      <c r="AU626">
        <v>8.4505300000000005E-2</v>
      </c>
      <c r="AV626">
        <v>7.5156399999999998E-2</v>
      </c>
      <c r="AW626">
        <v>5.5471100000000002E-2</v>
      </c>
      <c r="AX626">
        <v>3.2603399999999998E-2</v>
      </c>
      <c r="AY626">
        <v>2.9933299999999999E-2</v>
      </c>
      <c r="AZ626">
        <v>1.98044E-2</v>
      </c>
      <c r="BA626">
        <v>2.1131899999999999E-2</v>
      </c>
      <c r="BB626">
        <v>2.1051E-2</v>
      </c>
      <c r="BC626">
        <v>1.34568E-2</v>
      </c>
      <c r="BD626">
        <v>1.175E-2</v>
      </c>
      <c r="BE626">
        <v>2.0350400000000001E-2</v>
      </c>
      <c r="BF626">
        <v>2.2039699999999999E-2</v>
      </c>
      <c r="BG626">
        <v>2.48524E-2</v>
      </c>
      <c r="BH626">
        <v>5.5605300000000003E-2</v>
      </c>
      <c r="BI626">
        <v>5.1177599999999997E-2</v>
      </c>
      <c r="BJ626">
        <v>5.5697700000000003E-2</v>
      </c>
      <c r="BK626">
        <v>5.9292900000000003E-2</v>
      </c>
      <c r="BL626">
        <v>7.3445499999999997E-2</v>
      </c>
      <c r="BM626">
        <v>8.9472899999999994E-2</v>
      </c>
      <c r="BN626">
        <v>9.4855900000000007E-2</v>
      </c>
      <c r="BO626">
        <v>8.3337700000000001E-2</v>
      </c>
      <c r="BP626">
        <v>8.4738999999999995E-2</v>
      </c>
      <c r="BQ626">
        <v>7.7372399999999994E-2</v>
      </c>
      <c r="BR626">
        <v>8.4457400000000002E-2</v>
      </c>
      <c r="BS626">
        <v>9.2940400000000006E-2</v>
      </c>
      <c r="BT626">
        <v>8.3018900000000007E-2</v>
      </c>
      <c r="BU626">
        <v>6.1834600000000003E-2</v>
      </c>
      <c r="BV626">
        <v>3.8525900000000002E-2</v>
      </c>
      <c r="BW626">
        <v>3.4893199999999999E-2</v>
      </c>
      <c r="BX626">
        <v>2.39721E-2</v>
      </c>
      <c r="BY626">
        <v>2.5075799999999999E-2</v>
      </c>
      <c r="BZ626">
        <v>2.3732900000000001E-2</v>
      </c>
      <c r="CA626">
        <v>1.6202999999999999E-2</v>
      </c>
      <c r="CB626">
        <v>1.42171E-2</v>
      </c>
      <c r="CC626">
        <v>2.3016499999999999E-2</v>
      </c>
      <c r="CD626">
        <v>2.4732400000000002E-2</v>
      </c>
      <c r="CE626">
        <v>2.7922499999999999E-2</v>
      </c>
      <c r="CF626">
        <v>6.0166499999999998E-2</v>
      </c>
      <c r="CG626">
        <v>5.5668000000000002E-2</v>
      </c>
      <c r="CH626">
        <v>6.0164200000000001E-2</v>
      </c>
      <c r="CI626">
        <v>6.3553799999999994E-2</v>
      </c>
      <c r="CJ626">
        <v>7.7644000000000005E-2</v>
      </c>
      <c r="CK626">
        <v>9.4488299999999997E-2</v>
      </c>
      <c r="CL626">
        <v>9.9829899999999999E-2</v>
      </c>
      <c r="CM626">
        <v>8.9096999999999996E-2</v>
      </c>
      <c r="CN626">
        <v>9.0893399999999999E-2</v>
      </c>
      <c r="CO626">
        <v>8.37064E-2</v>
      </c>
      <c r="CP626">
        <v>9.0818099999999999E-2</v>
      </c>
      <c r="CQ626">
        <v>9.8782599999999998E-2</v>
      </c>
      <c r="CR626">
        <v>8.8464399999999999E-2</v>
      </c>
      <c r="CS626">
        <v>6.6241900000000006E-2</v>
      </c>
      <c r="CT626">
        <v>4.26278E-2</v>
      </c>
      <c r="CU626">
        <v>3.8328300000000003E-2</v>
      </c>
      <c r="CV626">
        <v>2.68586E-2</v>
      </c>
      <c r="CW626">
        <v>2.78073E-2</v>
      </c>
      <c r="CX626">
        <v>2.6414699999999999E-2</v>
      </c>
      <c r="CY626">
        <v>1.8949199999999999E-2</v>
      </c>
      <c r="CZ626">
        <v>1.66842E-2</v>
      </c>
      <c r="DA626">
        <v>2.56826E-2</v>
      </c>
      <c r="DB626">
        <v>2.7425100000000001E-2</v>
      </c>
      <c r="DC626">
        <v>3.0992599999999999E-2</v>
      </c>
      <c r="DD626">
        <v>6.4727800000000002E-2</v>
      </c>
      <c r="DE626">
        <v>6.0158400000000001E-2</v>
      </c>
      <c r="DF626">
        <v>6.4630699999999999E-2</v>
      </c>
      <c r="DG626">
        <v>6.7814700000000006E-2</v>
      </c>
      <c r="DH626">
        <v>8.1842600000000001E-2</v>
      </c>
      <c r="DI626">
        <v>9.9503800000000003E-2</v>
      </c>
      <c r="DJ626">
        <v>0.10480390000000001</v>
      </c>
      <c r="DK626">
        <v>9.4856200000000002E-2</v>
      </c>
      <c r="DL626">
        <v>9.7047800000000004E-2</v>
      </c>
      <c r="DM626">
        <v>9.0040400000000007E-2</v>
      </c>
      <c r="DN626">
        <v>9.7178799999999996E-2</v>
      </c>
      <c r="DO626">
        <v>0.1046248</v>
      </c>
      <c r="DP626">
        <v>9.3909999999999993E-2</v>
      </c>
      <c r="DQ626">
        <v>7.0649299999999998E-2</v>
      </c>
      <c r="DR626">
        <v>4.6729699999999999E-2</v>
      </c>
      <c r="DS626">
        <v>4.1763500000000002E-2</v>
      </c>
      <c r="DT626">
        <v>2.97451E-2</v>
      </c>
      <c r="DU626">
        <v>3.0538800000000001E-2</v>
      </c>
      <c r="DV626">
        <v>3.0286899999999999E-2</v>
      </c>
      <c r="DW626">
        <v>2.2914299999999999E-2</v>
      </c>
      <c r="DX626">
        <v>2.0246199999999999E-2</v>
      </c>
      <c r="DY626">
        <v>2.9531999999999999E-2</v>
      </c>
      <c r="DZ626">
        <v>3.1312899999999998E-2</v>
      </c>
      <c r="EA626">
        <v>3.5425400000000003E-2</v>
      </c>
      <c r="EB626">
        <v>7.1313500000000002E-2</v>
      </c>
      <c r="EC626">
        <v>6.6641800000000001E-2</v>
      </c>
      <c r="ED626">
        <v>7.1079600000000007E-2</v>
      </c>
      <c r="EE626">
        <v>7.3966699999999996E-2</v>
      </c>
      <c r="EF626">
        <v>8.7904599999999999E-2</v>
      </c>
      <c r="EG626">
        <v>0.1067453</v>
      </c>
      <c r="EH626">
        <v>0.1119855</v>
      </c>
      <c r="EI626">
        <v>0.10317170000000001</v>
      </c>
      <c r="EJ626">
        <v>0.10593379999999999</v>
      </c>
      <c r="EK626">
        <v>9.9185800000000005E-2</v>
      </c>
      <c r="EL626">
        <v>0.1063627</v>
      </c>
      <c r="EM626">
        <v>0.11305999999999999</v>
      </c>
      <c r="EN626">
        <v>0.1017725</v>
      </c>
      <c r="EO626">
        <v>7.7012800000000006E-2</v>
      </c>
      <c r="EP626">
        <v>5.2652200000000003E-2</v>
      </c>
      <c r="EQ626">
        <v>4.6723399999999998E-2</v>
      </c>
      <c r="ER626">
        <v>3.39128E-2</v>
      </c>
      <c r="ES626">
        <v>3.4482699999999998E-2</v>
      </c>
      <c r="ET626">
        <v>55.485529999999997</v>
      </c>
      <c r="EU626">
        <v>54.66084</v>
      </c>
      <c r="EV626">
        <v>53.966160000000002</v>
      </c>
      <c r="EW626">
        <v>53.401649999999997</v>
      </c>
      <c r="EX626">
        <v>52.87379</v>
      </c>
      <c r="EY626">
        <v>52.48977</v>
      </c>
      <c r="EZ626">
        <v>52.306820000000002</v>
      </c>
      <c r="FA626">
        <v>53.736579999999996</v>
      </c>
      <c r="FB626">
        <v>56.327190000000002</v>
      </c>
      <c r="FC626">
        <v>58.763109999999998</v>
      </c>
      <c r="FD626">
        <v>61.032389999999999</v>
      </c>
      <c r="FE626">
        <v>63.065300000000001</v>
      </c>
      <c r="FF626">
        <v>64.833619999999996</v>
      </c>
      <c r="FG626">
        <v>66.562100000000001</v>
      </c>
      <c r="FH626">
        <v>68.229029999999995</v>
      </c>
      <c r="FI626">
        <v>68.860699999999994</v>
      </c>
      <c r="FJ626">
        <v>68.447900000000004</v>
      </c>
      <c r="FK626">
        <v>67.318700000000007</v>
      </c>
      <c r="FL626">
        <v>65.190600000000003</v>
      </c>
      <c r="FM626">
        <v>62.338050000000003</v>
      </c>
      <c r="FN626">
        <v>60.286369999999998</v>
      </c>
      <c r="FO626">
        <v>58.843879999999999</v>
      </c>
      <c r="FP626">
        <v>57.67774</v>
      </c>
      <c r="FQ626">
        <v>56.635039999999996</v>
      </c>
      <c r="FR626">
        <v>5.0527999999999997E-3</v>
      </c>
      <c r="FS626">
        <v>6.8674000000000001E-3</v>
      </c>
      <c r="FT626">
        <v>0</v>
      </c>
    </row>
    <row r="627" spans="1:176" x14ac:dyDescent="0.2">
      <c r="A627" t="s">
        <v>1</v>
      </c>
      <c r="B627" t="s">
        <v>189</v>
      </c>
      <c r="C627" t="s">
        <v>1</v>
      </c>
      <c r="D627" t="s">
        <v>238</v>
      </c>
      <c r="E627">
        <v>31304</v>
      </c>
      <c r="F627">
        <v>1.983215</v>
      </c>
      <c r="G627">
        <v>1.8765350000000001</v>
      </c>
      <c r="H627">
        <v>1.8271440000000001</v>
      </c>
      <c r="I627">
        <v>1.838754</v>
      </c>
      <c r="J627">
        <v>1.862047</v>
      </c>
      <c r="K627">
        <v>1.9802999999999999</v>
      </c>
      <c r="L627">
        <v>2.1714069999999999</v>
      </c>
      <c r="M627">
        <v>2.4722409999999999</v>
      </c>
      <c r="N627">
        <v>2.9949509999999999</v>
      </c>
      <c r="O627">
        <v>3.5510980000000001</v>
      </c>
      <c r="P627">
        <v>4.0935569999999997</v>
      </c>
      <c r="Q627">
        <v>4.4290880000000001</v>
      </c>
      <c r="R627">
        <v>4.5853619999999999</v>
      </c>
      <c r="S627">
        <v>4.7377390000000004</v>
      </c>
      <c r="T627">
        <v>4.8124840000000004</v>
      </c>
      <c r="U627">
        <v>4.7854179999999999</v>
      </c>
      <c r="V627">
        <v>4.6530040000000001</v>
      </c>
      <c r="W627">
        <v>4.2706189999999999</v>
      </c>
      <c r="X627">
        <v>3.8057439999999998</v>
      </c>
      <c r="Y627">
        <v>3.4342459999999999</v>
      </c>
      <c r="Z627">
        <v>3.204618</v>
      </c>
      <c r="AA627">
        <v>2.8345250000000002</v>
      </c>
      <c r="AB627">
        <v>2.4568460000000001</v>
      </c>
      <c r="AC627">
        <v>2.2191130000000001</v>
      </c>
      <c r="AD627">
        <v>3.2656299999999999E-2</v>
      </c>
      <c r="AE627">
        <v>9.0990000000000005E-4</v>
      </c>
      <c r="AF627">
        <v>-4.216E-4</v>
      </c>
      <c r="AG627">
        <v>2.29648E-2</v>
      </c>
      <c r="AH627">
        <v>2.7382199999999999E-2</v>
      </c>
      <c r="AI627">
        <v>3.5329600000000003E-2</v>
      </c>
      <c r="AJ627">
        <v>7.2811600000000004E-2</v>
      </c>
      <c r="AK627">
        <v>3.2043000000000002E-2</v>
      </c>
      <c r="AL627">
        <v>2.2933499999999999E-2</v>
      </c>
      <c r="AM627">
        <v>2.1796800000000002E-2</v>
      </c>
      <c r="AN627">
        <v>6.8807099999999996E-2</v>
      </c>
      <c r="AO627">
        <v>9.79685E-2</v>
      </c>
      <c r="AP627">
        <v>9.3539899999999995E-2</v>
      </c>
      <c r="AQ627">
        <v>9.9137799999999998E-2</v>
      </c>
      <c r="AR627">
        <v>9.4456999999999999E-2</v>
      </c>
      <c r="AS627">
        <v>6.7431199999999997E-2</v>
      </c>
      <c r="AT627">
        <v>6.3328400000000007E-2</v>
      </c>
      <c r="AU627">
        <v>2.9602300000000002E-2</v>
      </c>
      <c r="AV627">
        <v>1.01037E-2</v>
      </c>
      <c r="AW627">
        <v>1.02668E-2</v>
      </c>
      <c r="AX627">
        <v>1.5461300000000001E-2</v>
      </c>
      <c r="AY627">
        <v>1.7091700000000001E-2</v>
      </c>
      <c r="AZ627">
        <v>1.93779E-2</v>
      </c>
      <c r="BA627">
        <v>1.6894200000000002E-2</v>
      </c>
      <c r="BB627">
        <v>3.6528499999999998E-2</v>
      </c>
      <c r="BC627">
        <v>4.875E-3</v>
      </c>
      <c r="BD627">
        <v>3.1405000000000001E-3</v>
      </c>
      <c r="BE627">
        <v>2.68142E-2</v>
      </c>
      <c r="BF627">
        <v>3.1270100000000002E-2</v>
      </c>
      <c r="BG627">
        <v>3.9762400000000003E-2</v>
      </c>
      <c r="BH627">
        <v>7.9397300000000004E-2</v>
      </c>
      <c r="BI627">
        <v>3.8526400000000002E-2</v>
      </c>
      <c r="BJ627">
        <v>2.9382399999999999E-2</v>
      </c>
      <c r="BK627">
        <v>2.7948899999999999E-2</v>
      </c>
      <c r="BL627">
        <v>7.4869099999999994E-2</v>
      </c>
      <c r="BM627">
        <v>0.10521</v>
      </c>
      <c r="BN627">
        <v>0.10072159999999999</v>
      </c>
      <c r="BO627">
        <v>0.1074532</v>
      </c>
      <c r="BP627">
        <v>0.103343</v>
      </c>
      <c r="BQ627">
        <v>7.6576599999999995E-2</v>
      </c>
      <c r="BR627">
        <v>7.2512199999999999E-2</v>
      </c>
      <c r="BS627">
        <v>3.8037399999999999E-2</v>
      </c>
      <c r="BT627">
        <v>1.7966200000000002E-2</v>
      </c>
      <c r="BU627">
        <v>1.66304E-2</v>
      </c>
      <c r="BV627">
        <v>2.1383800000000001E-2</v>
      </c>
      <c r="BW627">
        <v>2.2051600000000001E-2</v>
      </c>
      <c r="BX627">
        <v>2.35456E-2</v>
      </c>
      <c r="BY627">
        <v>2.0837999999999999E-2</v>
      </c>
      <c r="BZ627">
        <v>3.9210399999999999E-2</v>
      </c>
      <c r="CA627">
        <v>7.6211999999999998E-3</v>
      </c>
      <c r="CB627">
        <v>5.6074999999999996E-3</v>
      </c>
      <c r="CC627">
        <v>2.9480300000000001E-2</v>
      </c>
      <c r="CD627">
        <v>3.3962800000000001E-2</v>
      </c>
      <c r="CE627">
        <v>4.2832500000000003E-2</v>
      </c>
      <c r="CF627">
        <v>8.3958599999999994E-2</v>
      </c>
      <c r="CG627">
        <v>4.3016800000000001E-2</v>
      </c>
      <c r="CH627">
        <v>3.3848900000000001E-2</v>
      </c>
      <c r="CI627">
        <v>3.2209799999999997E-2</v>
      </c>
      <c r="CJ627">
        <v>7.9067700000000005E-2</v>
      </c>
      <c r="CK627">
        <v>0.1102255</v>
      </c>
      <c r="CL627">
        <v>0.1056956</v>
      </c>
      <c r="CM627">
        <v>0.11321249999999999</v>
      </c>
      <c r="CN627">
        <v>0.10949739999999999</v>
      </c>
      <c r="CO627">
        <v>8.2910600000000001E-2</v>
      </c>
      <c r="CP627">
        <v>7.8872899999999996E-2</v>
      </c>
      <c r="CQ627">
        <v>4.3879599999999998E-2</v>
      </c>
      <c r="CR627">
        <v>2.34118E-2</v>
      </c>
      <c r="CS627">
        <v>2.1037699999999999E-2</v>
      </c>
      <c r="CT627">
        <v>2.54857E-2</v>
      </c>
      <c r="CU627">
        <v>2.54868E-2</v>
      </c>
      <c r="CV627">
        <v>2.64321E-2</v>
      </c>
      <c r="CW627">
        <v>2.35696E-2</v>
      </c>
      <c r="CX627">
        <v>4.18923E-2</v>
      </c>
      <c r="CY627">
        <v>1.0367400000000001E-2</v>
      </c>
      <c r="CZ627">
        <v>8.0745999999999995E-3</v>
      </c>
      <c r="DA627">
        <v>3.2146399999999999E-2</v>
      </c>
      <c r="DB627">
        <v>3.6655500000000001E-2</v>
      </c>
      <c r="DC627">
        <v>4.5902699999999998E-2</v>
      </c>
      <c r="DD627">
        <v>8.8519799999999996E-2</v>
      </c>
      <c r="DE627">
        <v>4.7507199999999999E-2</v>
      </c>
      <c r="DF627">
        <v>3.8315399999999999E-2</v>
      </c>
      <c r="DG627">
        <v>3.6470700000000002E-2</v>
      </c>
      <c r="DH627">
        <v>8.3266199999999999E-2</v>
      </c>
      <c r="DI627">
        <v>0.11524089999999999</v>
      </c>
      <c r="DJ627">
        <v>0.11066960000000001</v>
      </c>
      <c r="DK627">
        <v>0.1189718</v>
      </c>
      <c r="DL627">
        <v>0.1156518</v>
      </c>
      <c r="DM627">
        <v>8.9244599999999993E-2</v>
      </c>
      <c r="DN627">
        <v>8.5233600000000007E-2</v>
      </c>
      <c r="DO627">
        <v>4.9721799999999997E-2</v>
      </c>
      <c r="DP627">
        <v>2.8857299999999999E-2</v>
      </c>
      <c r="DQ627">
        <v>2.5445099999999998E-2</v>
      </c>
      <c r="DR627">
        <v>2.9587700000000001E-2</v>
      </c>
      <c r="DS627">
        <v>2.89219E-2</v>
      </c>
      <c r="DT627">
        <v>2.93186E-2</v>
      </c>
      <c r="DU627">
        <v>2.6301100000000001E-2</v>
      </c>
      <c r="DV627">
        <v>4.57645E-2</v>
      </c>
      <c r="DW627">
        <v>1.43325E-2</v>
      </c>
      <c r="DX627">
        <v>1.16367E-2</v>
      </c>
      <c r="DY627">
        <v>3.5995899999999997E-2</v>
      </c>
      <c r="DZ627">
        <v>4.0543299999999997E-2</v>
      </c>
      <c r="EA627">
        <v>5.0335499999999998E-2</v>
      </c>
      <c r="EB627">
        <v>9.5105599999999998E-2</v>
      </c>
      <c r="EC627">
        <v>5.39906E-2</v>
      </c>
      <c r="ED627">
        <v>4.47643E-2</v>
      </c>
      <c r="EE627">
        <v>4.2622800000000002E-2</v>
      </c>
      <c r="EF627">
        <v>8.9328199999999996E-2</v>
      </c>
      <c r="EG627">
        <v>0.12248249999999999</v>
      </c>
      <c r="EH627">
        <v>0.11785130000000001</v>
      </c>
      <c r="EI627">
        <v>0.12728719999999999</v>
      </c>
      <c r="EJ627">
        <v>0.1245378</v>
      </c>
      <c r="EK627">
        <v>9.8389900000000002E-2</v>
      </c>
      <c r="EL627">
        <v>9.4417500000000001E-2</v>
      </c>
      <c r="EM627">
        <v>5.8157E-2</v>
      </c>
      <c r="EN627">
        <v>3.6719799999999997E-2</v>
      </c>
      <c r="EO627">
        <v>3.1808599999999999E-2</v>
      </c>
      <c r="EP627">
        <v>3.5510199999999999E-2</v>
      </c>
      <c r="EQ627">
        <v>3.3881799999999997E-2</v>
      </c>
      <c r="ER627">
        <v>3.3486299999999997E-2</v>
      </c>
      <c r="ES627">
        <v>3.0245000000000001E-2</v>
      </c>
      <c r="ET627">
        <v>63.612760000000002</v>
      </c>
      <c r="EU627">
        <v>62.383369999999999</v>
      </c>
      <c r="EV627">
        <v>61.272019999999998</v>
      </c>
      <c r="EW627">
        <v>60.29515</v>
      </c>
      <c r="EX627">
        <v>59.292299999999997</v>
      </c>
      <c r="EY627">
        <v>59.257759999999998</v>
      </c>
      <c r="EZ627">
        <v>59.595390000000002</v>
      </c>
      <c r="FA627">
        <v>64.474909999999994</v>
      </c>
      <c r="FB627">
        <v>69.061729999999997</v>
      </c>
      <c r="FC627">
        <v>72.336209999999994</v>
      </c>
      <c r="FD627">
        <v>76.127799999999993</v>
      </c>
      <c r="FE627">
        <v>79.324359999999999</v>
      </c>
      <c r="FF627">
        <v>82.209559999999996</v>
      </c>
      <c r="FG627">
        <v>84.540580000000006</v>
      </c>
      <c r="FH627">
        <v>87.858310000000003</v>
      </c>
      <c r="FI627">
        <v>88.438900000000004</v>
      </c>
      <c r="FJ627">
        <v>87.418270000000007</v>
      </c>
      <c r="FK627">
        <v>88.071430000000007</v>
      </c>
      <c r="FL627">
        <v>86.230239999999995</v>
      </c>
      <c r="FM627">
        <v>82.254059999999996</v>
      </c>
      <c r="FN627">
        <v>77.581549999999993</v>
      </c>
      <c r="FO627">
        <v>74.645420000000001</v>
      </c>
      <c r="FP627">
        <v>73.050160000000005</v>
      </c>
      <c r="FQ627">
        <v>69.729150000000004</v>
      </c>
      <c r="FR627">
        <v>5.0527999999999997E-3</v>
      </c>
      <c r="FS627">
        <v>6.8674000000000001E-3</v>
      </c>
      <c r="FT627">
        <v>0</v>
      </c>
    </row>
    <row r="628" spans="1:176" x14ac:dyDescent="0.2">
      <c r="A628" t="s">
        <v>1</v>
      </c>
      <c r="B628" t="s">
        <v>189</v>
      </c>
      <c r="C628" t="s">
        <v>1</v>
      </c>
      <c r="D628" t="s">
        <v>228</v>
      </c>
      <c r="E628">
        <v>31304</v>
      </c>
      <c r="F628">
        <v>1.960043</v>
      </c>
      <c r="G628">
        <v>1.8977520000000001</v>
      </c>
      <c r="H628">
        <v>1.8493090000000001</v>
      </c>
      <c r="I628">
        <v>1.832438</v>
      </c>
      <c r="J628">
        <v>1.8689880000000001</v>
      </c>
      <c r="K628">
        <v>1.9905029999999999</v>
      </c>
      <c r="L628">
        <v>2.217927</v>
      </c>
      <c r="M628">
        <v>2.5046659999999998</v>
      </c>
      <c r="N628">
        <v>3.0027219999999999</v>
      </c>
      <c r="O628">
        <v>3.5302699999999998</v>
      </c>
      <c r="P628">
        <v>3.9716809999999998</v>
      </c>
      <c r="Q628">
        <v>4.2310739999999996</v>
      </c>
      <c r="R628">
        <v>4.3357510000000001</v>
      </c>
      <c r="S628">
        <v>4.4393349999999998</v>
      </c>
      <c r="T628">
        <v>4.4840970000000002</v>
      </c>
      <c r="U628">
        <v>4.4269990000000004</v>
      </c>
      <c r="V628">
        <v>4.2758989999999999</v>
      </c>
      <c r="W628">
        <v>3.9204020000000002</v>
      </c>
      <c r="X628">
        <v>3.4971640000000002</v>
      </c>
      <c r="Y628">
        <v>3.1725629999999998</v>
      </c>
      <c r="Z628">
        <v>2.9866839999999999</v>
      </c>
      <c r="AA628">
        <v>2.6512859999999998</v>
      </c>
      <c r="AB628">
        <v>2.3274949999999999</v>
      </c>
      <c r="AC628">
        <v>2.1087549999999999</v>
      </c>
      <c r="AD628">
        <v>-1.8839700000000001E-2</v>
      </c>
      <c r="AE628">
        <v>-1.19539E-2</v>
      </c>
      <c r="AF628">
        <v>-1.13174E-2</v>
      </c>
      <c r="AG628">
        <v>-1.39518E-2</v>
      </c>
      <c r="AH628">
        <v>-1.8636900000000001E-2</v>
      </c>
      <c r="AI628">
        <v>-5.6433000000000004E-3</v>
      </c>
      <c r="AJ628">
        <v>3.5812200000000002E-2</v>
      </c>
      <c r="AK628">
        <v>1.4917E-2</v>
      </c>
      <c r="AL628">
        <v>1.6635299999999999E-2</v>
      </c>
      <c r="AM628">
        <v>2.3824000000000001E-2</v>
      </c>
      <c r="AN628">
        <v>2.4354299999999999E-2</v>
      </c>
      <c r="AO628">
        <v>2.4328700000000002E-2</v>
      </c>
      <c r="AP628">
        <v>1.6299000000000001E-3</v>
      </c>
      <c r="AQ628">
        <v>-1.9502E-3</v>
      </c>
      <c r="AR628">
        <v>-1.1583599999999999E-2</v>
      </c>
      <c r="AS628">
        <v>-1.8787399999999999E-2</v>
      </c>
      <c r="AT628">
        <v>-1.4794E-2</v>
      </c>
      <c r="AU628">
        <v>-1.1861E-2</v>
      </c>
      <c r="AV628">
        <v>-8.2856000000000006E-3</v>
      </c>
      <c r="AW628">
        <v>-2.6995999999999999E-3</v>
      </c>
      <c r="AX628">
        <v>5.7200000000000003E-4</v>
      </c>
      <c r="AY628">
        <v>-2.5154300000000001E-2</v>
      </c>
      <c r="AZ628">
        <v>-9.1754999999999996E-3</v>
      </c>
      <c r="BA628">
        <v>-2.12152E-2</v>
      </c>
      <c r="BB628">
        <v>-7.8338000000000001E-3</v>
      </c>
      <c r="BC628">
        <v>-1.7443999999999999E-3</v>
      </c>
      <c r="BD628">
        <v>-8.0849999999999997E-4</v>
      </c>
      <c r="BE628">
        <v>-3.1273E-3</v>
      </c>
      <c r="BF628">
        <v>-7.7628000000000003E-3</v>
      </c>
      <c r="BG628">
        <v>4.6633000000000004E-3</v>
      </c>
      <c r="BH628">
        <v>4.7233200000000003E-2</v>
      </c>
      <c r="BI628">
        <v>2.72745E-2</v>
      </c>
      <c r="BJ628">
        <v>3.0896300000000002E-2</v>
      </c>
      <c r="BK628">
        <v>4.2299799999999999E-2</v>
      </c>
      <c r="BL628">
        <v>4.4434000000000001E-2</v>
      </c>
      <c r="BM628">
        <v>4.7768400000000003E-2</v>
      </c>
      <c r="BN628">
        <v>2.8152E-2</v>
      </c>
      <c r="BO628">
        <v>2.75871E-2</v>
      </c>
      <c r="BP628">
        <v>1.85115E-2</v>
      </c>
      <c r="BQ628">
        <v>1.2383099999999999E-2</v>
      </c>
      <c r="BR628">
        <v>1.50428E-2</v>
      </c>
      <c r="BS628">
        <v>1.4422300000000001E-2</v>
      </c>
      <c r="BT628">
        <v>1.3941E-2</v>
      </c>
      <c r="BU628">
        <v>1.5640500000000002E-2</v>
      </c>
      <c r="BV628">
        <v>1.66701E-2</v>
      </c>
      <c r="BW628">
        <v>-1.15453E-2</v>
      </c>
      <c r="BX628">
        <v>2.1995000000000001E-3</v>
      </c>
      <c r="BY628">
        <v>-1.06786E-2</v>
      </c>
      <c r="BZ628">
        <v>-2.1110000000000001E-4</v>
      </c>
      <c r="CA628">
        <v>5.3267999999999996E-3</v>
      </c>
      <c r="CB628">
        <v>6.4700000000000001E-3</v>
      </c>
      <c r="CC628">
        <v>4.3696999999999998E-3</v>
      </c>
      <c r="CD628">
        <v>-2.3139999999999999E-4</v>
      </c>
      <c r="CE628">
        <v>1.1801600000000001E-2</v>
      </c>
      <c r="CF628">
        <v>5.5143400000000002E-2</v>
      </c>
      <c r="CG628">
        <v>3.5833299999999998E-2</v>
      </c>
      <c r="CH628">
        <v>4.0773400000000001E-2</v>
      </c>
      <c r="CI628">
        <v>5.5095999999999999E-2</v>
      </c>
      <c r="CJ628">
        <v>5.8341200000000003E-2</v>
      </c>
      <c r="CK628">
        <v>6.4002699999999996E-2</v>
      </c>
      <c r="CL628">
        <v>4.6521199999999999E-2</v>
      </c>
      <c r="CM628">
        <v>4.8044499999999997E-2</v>
      </c>
      <c r="CN628">
        <v>3.9355300000000003E-2</v>
      </c>
      <c r="CO628">
        <v>3.3971599999999998E-2</v>
      </c>
      <c r="CP628">
        <v>3.5707599999999999E-2</v>
      </c>
      <c r="CQ628">
        <v>3.2626099999999998E-2</v>
      </c>
      <c r="CR628">
        <v>2.9335099999999999E-2</v>
      </c>
      <c r="CS628">
        <v>2.8342800000000001E-2</v>
      </c>
      <c r="CT628">
        <v>2.78195E-2</v>
      </c>
      <c r="CU628">
        <v>-2.1197999999999998E-3</v>
      </c>
      <c r="CV628">
        <v>1.00778E-2</v>
      </c>
      <c r="CW628">
        <v>-3.3809999999999999E-3</v>
      </c>
      <c r="CX628">
        <v>7.4116E-3</v>
      </c>
      <c r="CY628">
        <v>1.23979E-2</v>
      </c>
      <c r="CZ628">
        <v>1.37485E-2</v>
      </c>
      <c r="DA628">
        <v>1.18668E-2</v>
      </c>
      <c r="DB628">
        <v>7.2998999999999998E-3</v>
      </c>
      <c r="DC628">
        <v>1.8939899999999999E-2</v>
      </c>
      <c r="DD628">
        <v>6.3053600000000001E-2</v>
      </c>
      <c r="DE628">
        <v>4.4392099999999997E-2</v>
      </c>
      <c r="DF628">
        <v>5.0650500000000001E-2</v>
      </c>
      <c r="DG628">
        <v>6.78922E-2</v>
      </c>
      <c r="DH628">
        <v>7.2248400000000004E-2</v>
      </c>
      <c r="DI628">
        <v>8.0237000000000003E-2</v>
      </c>
      <c r="DJ628">
        <v>6.4890400000000001E-2</v>
      </c>
      <c r="DK628">
        <v>6.8501900000000004E-2</v>
      </c>
      <c r="DL628">
        <v>6.0199099999999998E-2</v>
      </c>
      <c r="DM628">
        <v>5.5560199999999997E-2</v>
      </c>
      <c r="DN628">
        <v>5.6372499999999999E-2</v>
      </c>
      <c r="DO628">
        <v>5.0829800000000001E-2</v>
      </c>
      <c r="DP628">
        <v>4.4729100000000001E-2</v>
      </c>
      <c r="DQ628">
        <v>4.1044999999999998E-2</v>
      </c>
      <c r="DR628">
        <v>3.8968999999999997E-2</v>
      </c>
      <c r="DS628">
        <v>7.3058000000000003E-3</v>
      </c>
      <c r="DT628">
        <v>1.7956099999999999E-2</v>
      </c>
      <c r="DU628">
        <v>3.9164999999999998E-3</v>
      </c>
      <c r="DV628">
        <v>1.84175E-2</v>
      </c>
      <c r="DW628">
        <v>2.26074E-2</v>
      </c>
      <c r="DX628">
        <v>2.4257399999999998E-2</v>
      </c>
      <c r="DY628">
        <v>2.2691300000000001E-2</v>
      </c>
      <c r="DZ628">
        <v>1.8173999999999999E-2</v>
      </c>
      <c r="EA628">
        <v>2.9246500000000002E-2</v>
      </c>
      <c r="EB628">
        <v>7.4474600000000002E-2</v>
      </c>
      <c r="EC628">
        <v>5.6749599999999997E-2</v>
      </c>
      <c r="ED628">
        <v>6.4911499999999997E-2</v>
      </c>
      <c r="EE628">
        <v>8.6367899999999997E-2</v>
      </c>
      <c r="EF628">
        <v>9.2328199999999999E-2</v>
      </c>
      <c r="EG628">
        <v>0.1036768</v>
      </c>
      <c r="EH628">
        <v>9.1412499999999994E-2</v>
      </c>
      <c r="EI628">
        <v>9.8039100000000004E-2</v>
      </c>
      <c r="EJ628">
        <v>9.0294200000000005E-2</v>
      </c>
      <c r="EK628">
        <v>8.6730600000000005E-2</v>
      </c>
      <c r="EL628">
        <v>8.6209300000000003E-2</v>
      </c>
      <c r="EM628">
        <v>7.7113100000000004E-2</v>
      </c>
      <c r="EN628">
        <v>6.6955700000000007E-2</v>
      </c>
      <c r="EO628">
        <v>5.9385100000000003E-2</v>
      </c>
      <c r="EP628">
        <v>5.5066999999999998E-2</v>
      </c>
      <c r="EQ628">
        <v>2.0914800000000001E-2</v>
      </c>
      <c r="ER628">
        <v>2.9331099999999999E-2</v>
      </c>
      <c r="ES628">
        <v>1.44531E-2</v>
      </c>
      <c r="ET628">
        <v>63.834629999999997</v>
      </c>
      <c r="EU628">
        <v>63.283059999999999</v>
      </c>
      <c r="EV628">
        <v>62.8598</v>
      </c>
      <c r="EW628">
        <v>62.492379999999997</v>
      </c>
      <c r="EX628">
        <v>62.177030000000002</v>
      </c>
      <c r="EY628">
        <v>61.870109999999997</v>
      </c>
      <c r="EZ628">
        <v>61.675319999999999</v>
      </c>
      <c r="FA628">
        <v>62.482239999999997</v>
      </c>
      <c r="FB628">
        <v>64.151939999999996</v>
      </c>
      <c r="FC628">
        <v>66.430599999999998</v>
      </c>
      <c r="FD628">
        <v>68.97363</v>
      </c>
      <c r="FE628">
        <v>71.673689999999993</v>
      </c>
      <c r="FF628">
        <v>73.946079999999995</v>
      </c>
      <c r="FG628">
        <v>75.777760000000001</v>
      </c>
      <c r="FH628">
        <v>76.918719999999993</v>
      </c>
      <c r="FI628">
        <v>77.225239999999999</v>
      </c>
      <c r="FJ628">
        <v>76.667169999999999</v>
      </c>
      <c r="FK628">
        <v>75.34957</v>
      </c>
      <c r="FL628">
        <v>73.153130000000004</v>
      </c>
      <c r="FM628">
        <v>70.361189999999993</v>
      </c>
      <c r="FN628">
        <v>68.047049999999999</v>
      </c>
      <c r="FO628">
        <v>66.487200000000001</v>
      </c>
      <c r="FP628">
        <v>65.44511</v>
      </c>
      <c r="FQ628">
        <v>64.658649999999994</v>
      </c>
      <c r="FR628">
        <v>1.92062E-2</v>
      </c>
      <c r="FS628">
        <v>2.1519E-2</v>
      </c>
      <c r="FT628">
        <v>3.49977E-2</v>
      </c>
    </row>
    <row r="629" spans="1:176" x14ac:dyDescent="0.2">
      <c r="A629" t="s">
        <v>1</v>
      </c>
      <c r="B629" t="s">
        <v>189</v>
      </c>
      <c r="C629" t="s">
        <v>1</v>
      </c>
      <c r="D629" t="s">
        <v>239</v>
      </c>
      <c r="E629">
        <v>31304</v>
      </c>
      <c r="F629">
        <v>2.0330140000000001</v>
      </c>
      <c r="G629">
        <v>1.950024</v>
      </c>
      <c r="H629">
        <v>1.8924380000000001</v>
      </c>
      <c r="I629">
        <v>1.876126</v>
      </c>
      <c r="J629">
        <v>1.9078139999999999</v>
      </c>
      <c r="K629">
        <v>2.0261260000000001</v>
      </c>
      <c r="L629">
        <v>2.2021799999999998</v>
      </c>
      <c r="M629">
        <v>2.5346350000000002</v>
      </c>
      <c r="N629">
        <v>3.0780050000000001</v>
      </c>
      <c r="O629">
        <v>3.6800299999999999</v>
      </c>
      <c r="P629">
        <v>4.1835909999999998</v>
      </c>
      <c r="Q629">
        <v>4.4890790000000003</v>
      </c>
      <c r="R629">
        <v>4.5801439999999998</v>
      </c>
      <c r="S629">
        <v>4.6613990000000003</v>
      </c>
      <c r="T629">
        <v>4.7050460000000003</v>
      </c>
      <c r="U629">
        <v>4.6449160000000003</v>
      </c>
      <c r="V629">
        <v>4.4639420000000003</v>
      </c>
      <c r="W629">
        <v>4.0922260000000001</v>
      </c>
      <c r="X629">
        <v>3.6636129999999998</v>
      </c>
      <c r="Y629">
        <v>3.2939929999999999</v>
      </c>
      <c r="Z629">
        <v>3.08684</v>
      </c>
      <c r="AA629">
        <v>2.7959529999999999</v>
      </c>
      <c r="AB629">
        <v>2.4356399999999998</v>
      </c>
      <c r="AC629">
        <v>2.1842359999999998</v>
      </c>
      <c r="AD629">
        <v>-2.3960700000000001E-2</v>
      </c>
      <c r="AE629">
        <v>-1.6672099999999999E-2</v>
      </c>
      <c r="AF629">
        <v>-1.7745299999999999E-2</v>
      </c>
      <c r="AG629">
        <v>-1.8146700000000002E-2</v>
      </c>
      <c r="AH629">
        <v>-2.32541E-2</v>
      </c>
      <c r="AI629">
        <v>-1.4221299999999999E-2</v>
      </c>
      <c r="AJ629">
        <v>1.8757099999999999E-2</v>
      </c>
      <c r="AK629">
        <v>3.2391E-3</v>
      </c>
      <c r="AL629">
        <v>5.2566999999999996E-3</v>
      </c>
      <c r="AM629">
        <v>2.1540400000000001E-2</v>
      </c>
      <c r="AN629">
        <v>2.4759099999999999E-2</v>
      </c>
      <c r="AO629">
        <v>3.05413E-2</v>
      </c>
      <c r="AP629">
        <v>1.20748E-2</v>
      </c>
      <c r="AQ629">
        <v>1.4565699999999999E-2</v>
      </c>
      <c r="AR629">
        <v>5.4345000000000001E-3</v>
      </c>
      <c r="AS629">
        <v>-2.5301E-3</v>
      </c>
      <c r="AT629">
        <v>1.9162000000000001E-3</v>
      </c>
      <c r="AU629">
        <v>6.3623000000000004E-3</v>
      </c>
      <c r="AV629">
        <v>8.2132999999999998E-3</v>
      </c>
      <c r="AW629">
        <v>2.6989000000000002E-3</v>
      </c>
      <c r="AX629">
        <v>2.4293000000000001E-3</v>
      </c>
      <c r="AY629">
        <v>-2.5690999999999999E-2</v>
      </c>
      <c r="AZ629">
        <v>-1.0080499999999999E-2</v>
      </c>
      <c r="BA629">
        <v>-2.3280599999999999E-2</v>
      </c>
      <c r="BB629">
        <v>-1.2954800000000001E-2</v>
      </c>
      <c r="BC629">
        <v>-6.4625999999999998E-3</v>
      </c>
      <c r="BD629">
        <v>-7.2363999999999996E-3</v>
      </c>
      <c r="BE629">
        <v>-7.3222000000000001E-3</v>
      </c>
      <c r="BF629">
        <v>-1.238E-2</v>
      </c>
      <c r="BG629">
        <v>-3.9147000000000001E-3</v>
      </c>
      <c r="BH629">
        <v>3.0178099999999999E-2</v>
      </c>
      <c r="BI629">
        <v>1.55967E-2</v>
      </c>
      <c r="BJ629">
        <v>1.9517699999999999E-2</v>
      </c>
      <c r="BK629">
        <v>4.0016099999999999E-2</v>
      </c>
      <c r="BL629">
        <v>4.4838900000000001E-2</v>
      </c>
      <c r="BM629">
        <v>5.3981099999999997E-2</v>
      </c>
      <c r="BN629">
        <v>3.8596900000000003E-2</v>
      </c>
      <c r="BO629">
        <v>4.4103000000000003E-2</v>
      </c>
      <c r="BP629">
        <v>3.5529600000000001E-2</v>
      </c>
      <c r="BQ629">
        <v>2.86403E-2</v>
      </c>
      <c r="BR629">
        <v>3.1753000000000003E-2</v>
      </c>
      <c r="BS629">
        <v>3.2645599999999997E-2</v>
      </c>
      <c r="BT629">
        <v>3.0439899999999999E-2</v>
      </c>
      <c r="BU629">
        <v>2.1038999999999999E-2</v>
      </c>
      <c r="BV629">
        <v>1.85273E-2</v>
      </c>
      <c r="BW629">
        <v>-1.2082000000000001E-2</v>
      </c>
      <c r="BX629">
        <v>1.2945000000000001E-3</v>
      </c>
      <c r="BY629">
        <v>-1.27441E-2</v>
      </c>
      <c r="BZ629">
        <v>-5.3321999999999996E-3</v>
      </c>
      <c r="CA629">
        <v>6.0860000000000005E-4</v>
      </c>
      <c r="CB629">
        <v>4.21E-5</v>
      </c>
      <c r="CC629">
        <v>1.7479999999999999E-4</v>
      </c>
      <c r="CD629">
        <v>-4.8485999999999998E-3</v>
      </c>
      <c r="CE629">
        <v>3.2236000000000001E-3</v>
      </c>
      <c r="CF629">
        <v>3.8088200000000003E-2</v>
      </c>
      <c r="CG629">
        <v>2.41554E-2</v>
      </c>
      <c r="CH629">
        <v>2.9394799999999999E-2</v>
      </c>
      <c r="CI629">
        <v>5.28123E-2</v>
      </c>
      <c r="CJ629">
        <v>5.8746100000000002E-2</v>
      </c>
      <c r="CK629">
        <v>7.0215399999999997E-2</v>
      </c>
      <c r="CL629">
        <v>5.6966099999999999E-2</v>
      </c>
      <c r="CM629">
        <v>6.4560400000000004E-2</v>
      </c>
      <c r="CN629">
        <v>5.6373399999999997E-2</v>
      </c>
      <c r="CO629">
        <v>5.02289E-2</v>
      </c>
      <c r="CP629">
        <v>5.2417900000000003E-2</v>
      </c>
      <c r="CQ629">
        <v>5.0849400000000003E-2</v>
      </c>
      <c r="CR629">
        <v>4.5834E-2</v>
      </c>
      <c r="CS629">
        <v>3.3741300000000002E-2</v>
      </c>
      <c r="CT629">
        <v>2.96767E-2</v>
      </c>
      <c r="CU629">
        <v>-2.6565E-3</v>
      </c>
      <c r="CV629">
        <v>9.1728000000000001E-3</v>
      </c>
      <c r="CW629">
        <v>-5.4465E-3</v>
      </c>
      <c r="CX629">
        <v>2.2905E-3</v>
      </c>
      <c r="CY629">
        <v>7.6797000000000002E-3</v>
      </c>
      <c r="CZ629">
        <v>7.3206E-3</v>
      </c>
      <c r="DA629">
        <v>7.6718000000000003E-3</v>
      </c>
      <c r="DB629">
        <v>2.6827000000000001E-3</v>
      </c>
      <c r="DC629">
        <v>1.03619E-2</v>
      </c>
      <c r="DD629">
        <v>4.5998400000000002E-2</v>
      </c>
      <c r="DE629">
        <v>3.2714199999999999E-2</v>
      </c>
      <c r="DF629">
        <v>3.9271899999999998E-2</v>
      </c>
      <c r="DG629">
        <v>6.56085E-2</v>
      </c>
      <c r="DH629">
        <v>7.2653300000000004E-2</v>
      </c>
      <c r="DI629">
        <v>8.6449700000000004E-2</v>
      </c>
      <c r="DJ629">
        <v>7.5335299999999994E-2</v>
      </c>
      <c r="DK629">
        <v>8.5017800000000004E-2</v>
      </c>
      <c r="DL629">
        <v>7.72172E-2</v>
      </c>
      <c r="DM629">
        <v>7.1817400000000003E-2</v>
      </c>
      <c r="DN629">
        <v>7.3082800000000003E-2</v>
      </c>
      <c r="DO629">
        <v>6.9053100000000006E-2</v>
      </c>
      <c r="DP629">
        <v>6.1227999999999998E-2</v>
      </c>
      <c r="DQ629">
        <v>4.6443499999999999E-2</v>
      </c>
      <c r="DR629">
        <v>4.08262E-2</v>
      </c>
      <c r="DS629">
        <v>6.7691000000000001E-3</v>
      </c>
      <c r="DT629">
        <v>1.70511E-2</v>
      </c>
      <c r="DU629">
        <v>1.8511000000000001E-3</v>
      </c>
      <c r="DV629">
        <v>1.32964E-2</v>
      </c>
      <c r="DW629">
        <v>1.7889200000000001E-2</v>
      </c>
      <c r="DX629">
        <v>1.7829500000000002E-2</v>
      </c>
      <c r="DY629">
        <v>1.84963E-2</v>
      </c>
      <c r="DZ629">
        <v>1.3556800000000001E-2</v>
      </c>
      <c r="EA629">
        <v>2.0668499999999999E-2</v>
      </c>
      <c r="EB629">
        <v>5.7419400000000002E-2</v>
      </c>
      <c r="EC629">
        <v>4.5071699999999999E-2</v>
      </c>
      <c r="ED629">
        <v>5.3532900000000001E-2</v>
      </c>
      <c r="EE629">
        <v>8.4084199999999998E-2</v>
      </c>
      <c r="EF629">
        <v>9.2732999999999996E-2</v>
      </c>
      <c r="EG629">
        <v>0.1098894</v>
      </c>
      <c r="EH629">
        <v>0.1018574</v>
      </c>
      <c r="EI629">
        <v>0.114555</v>
      </c>
      <c r="EJ629">
        <v>0.1073123</v>
      </c>
      <c r="EK629">
        <v>0.10298789999999999</v>
      </c>
      <c r="EL629">
        <v>0.1029196</v>
      </c>
      <c r="EM629">
        <v>9.5336400000000002E-2</v>
      </c>
      <c r="EN629">
        <v>8.3454600000000004E-2</v>
      </c>
      <c r="EO629">
        <v>6.4783599999999997E-2</v>
      </c>
      <c r="EP629">
        <v>5.6924200000000001E-2</v>
      </c>
      <c r="EQ629">
        <v>2.03781E-2</v>
      </c>
      <c r="ER629">
        <v>2.8426099999999999E-2</v>
      </c>
      <c r="ES629">
        <v>1.23877E-2</v>
      </c>
      <c r="ET629">
        <v>65.791809999999998</v>
      </c>
      <c r="EU629">
        <v>65.067499999999995</v>
      </c>
      <c r="EV629">
        <v>64.51079</v>
      </c>
      <c r="EW629">
        <v>63.852409999999999</v>
      </c>
      <c r="EX629">
        <v>63.24033</v>
      </c>
      <c r="EY629">
        <v>62.890219999999999</v>
      </c>
      <c r="EZ629">
        <v>62.455689999999997</v>
      </c>
      <c r="FA629">
        <v>64.006569999999996</v>
      </c>
      <c r="FB629">
        <v>66.58493</v>
      </c>
      <c r="FC629">
        <v>69.161479999999997</v>
      </c>
      <c r="FD629">
        <v>72.015249999999995</v>
      </c>
      <c r="FE629">
        <v>74.549300000000002</v>
      </c>
      <c r="FF629">
        <v>77.324719999999999</v>
      </c>
      <c r="FG629">
        <v>79.324219999999997</v>
      </c>
      <c r="FH629">
        <v>81.622810000000001</v>
      </c>
      <c r="FI629">
        <v>81.994230000000002</v>
      </c>
      <c r="FJ629">
        <v>81.829030000000003</v>
      </c>
      <c r="FK629">
        <v>80.808319999999995</v>
      </c>
      <c r="FL629">
        <v>78.307140000000004</v>
      </c>
      <c r="FM629">
        <v>75.097539999999995</v>
      </c>
      <c r="FN629">
        <v>71.772509999999997</v>
      </c>
      <c r="FO629">
        <v>69.102549999999994</v>
      </c>
      <c r="FP629">
        <v>67.215369999999993</v>
      </c>
      <c r="FQ629">
        <v>65.771119999999996</v>
      </c>
      <c r="FR629">
        <v>1.92062E-2</v>
      </c>
      <c r="FS629">
        <v>2.1519E-2</v>
      </c>
      <c r="FT629">
        <v>3.49977E-2</v>
      </c>
    </row>
    <row r="630" spans="1:176" x14ac:dyDescent="0.2">
      <c r="A630" t="s">
        <v>1</v>
      </c>
      <c r="B630" t="s">
        <v>189</v>
      </c>
      <c r="C630" t="s">
        <v>1</v>
      </c>
      <c r="D630" t="s">
        <v>249</v>
      </c>
      <c r="E630">
        <v>31304</v>
      </c>
      <c r="F630">
        <v>1.915794</v>
      </c>
      <c r="G630">
        <v>1.863691</v>
      </c>
      <c r="H630">
        <v>1.845666</v>
      </c>
      <c r="I630">
        <v>1.858365</v>
      </c>
      <c r="J630">
        <v>1.91706</v>
      </c>
      <c r="K630">
        <v>2.0677370000000002</v>
      </c>
      <c r="L630">
        <v>2.3680240000000001</v>
      </c>
      <c r="M630">
        <v>2.6895349999999998</v>
      </c>
      <c r="N630">
        <v>3.158995</v>
      </c>
      <c r="O630">
        <v>3.6154320000000002</v>
      </c>
      <c r="P630">
        <v>3.9429129999999999</v>
      </c>
      <c r="Q630">
        <v>4.0484090000000004</v>
      </c>
      <c r="R630">
        <v>3.9797039999999999</v>
      </c>
      <c r="S630">
        <v>3.9141330000000001</v>
      </c>
      <c r="T630">
        <v>3.8374769999999998</v>
      </c>
      <c r="U630">
        <v>3.7224080000000002</v>
      </c>
      <c r="V630">
        <v>3.6512720000000001</v>
      </c>
      <c r="W630">
        <v>3.6180270000000001</v>
      </c>
      <c r="X630">
        <v>3.31724</v>
      </c>
      <c r="Y630">
        <v>3.0110169999999998</v>
      </c>
      <c r="Z630">
        <v>2.7670910000000002</v>
      </c>
      <c r="AA630">
        <v>2.502605</v>
      </c>
      <c r="AB630">
        <v>2.223004</v>
      </c>
      <c r="AC630">
        <v>2.0391059999999999</v>
      </c>
      <c r="AD630">
        <v>-1.01399E-2</v>
      </c>
      <c r="AE630">
        <v>-1.18222E-2</v>
      </c>
      <c r="AF630">
        <v>-5.0853000000000001E-3</v>
      </c>
      <c r="AG630">
        <v>-4.6403E-3</v>
      </c>
      <c r="AH630">
        <v>-6.6224999999999999E-3</v>
      </c>
      <c r="AI630">
        <v>-1.5865E-3</v>
      </c>
      <c r="AJ630">
        <v>1.8580599999999999E-2</v>
      </c>
      <c r="AK630">
        <v>4.3357699999999999E-2</v>
      </c>
      <c r="AL630">
        <v>4.1498399999999998E-2</v>
      </c>
      <c r="AM630">
        <v>4.3286600000000001E-2</v>
      </c>
      <c r="AN630">
        <v>6.3633300000000004E-2</v>
      </c>
      <c r="AO630">
        <v>7.0347499999999993E-2</v>
      </c>
      <c r="AP630">
        <v>6.9573499999999996E-2</v>
      </c>
      <c r="AQ630">
        <v>5.9009300000000001E-2</v>
      </c>
      <c r="AR630">
        <v>4.6077E-2</v>
      </c>
      <c r="AS630">
        <v>4.4103400000000001E-2</v>
      </c>
      <c r="AT630">
        <v>4.6417300000000002E-2</v>
      </c>
      <c r="AU630">
        <v>6.6466300000000006E-2</v>
      </c>
      <c r="AV630">
        <v>6.6232700000000005E-2</v>
      </c>
      <c r="AW630">
        <v>3.5242200000000001E-2</v>
      </c>
      <c r="AX630">
        <v>1.6271500000000001E-2</v>
      </c>
      <c r="AY630">
        <v>5.5846999999999997E-3</v>
      </c>
      <c r="AZ630">
        <v>-1.34649E-2</v>
      </c>
      <c r="BA630">
        <v>-2.2314199999999999E-2</v>
      </c>
      <c r="BB630">
        <v>-6.2677000000000002E-3</v>
      </c>
      <c r="BC630">
        <v>-7.8571000000000005E-3</v>
      </c>
      <c r="BD630">
        <v>-1.5231999999999999E-3</v>
      </c>
      <c r="BE630">
        <v>-7.9089999999999998E-4</v>
      </c>
      <c r="BF630">
        <v>-2.7345999999999998E-3</v>
      </c>
      <c r="BG630">
        <v>2.8463E-3</v>
      </c>
      <c r="BH630">
        <v>2.5166299999999999E-2</v>
      </c>
      <c r="BI630">
        <v>4.9841099999999999E-2</v>
      </c>
      <c r="BJ630">
        <v>4.7947299999999998E-2</v>
      </c>
      <c r="BK630">
        <v>4.9438700000000002E-2</v>
      </c>
      <c r="BL630">
        <v>6.9695300000000002E-2</v>
      </c>
      <c r="BM630">
        <v>7.7589000000000005E-2</v>
      </c>
      <c r="BN630">
        <v>7.6755100000000007E-2</v>
      </c>
      <c r="BO630">
        <v>6.7324700000000001E-2</v>
      </c>
      <c r="BP630">
        <v>5.4962900000000002E-2</v>
      </c>
      <c r="BQ630">
        <v>5.3248700000000003E-2</v>
      </c>
      <c r="BR630">
        <v>5.5601100000000001E-2</v>
      </c>
      <c r="BS630">
        <v>7.4901400000000007E-2</v>
      </c>
      <c r="BT630">
        <v>7.40952E-2</v>
      </c>
      <c r="BU630">
        <v>4.1605700000000002E-2</v>
      </c>
      <c r="BV630">
        <v>2.2193999999999998E-2</v>
      </c>
      <c r="BW630">
        <v>1.05445E-2</v>
      </c>
      <c r="BX630">
        <v>-9.2972000000000003E-3</v>
      </c>
      <c r="BY630">
        <v>-1.8370299999999999E-2</v>
      </c>
      <c r="BZ630">
        <v>-3.5858999999999999E-3</v>
      </c>
      <c r="CA630">
        <v>-5.1108999999999998E-3</v>
      </c>
      <c r="CB630">
        <v>9.4390000000000001E-4</v>
      </c>
      <c r="CC630">
        <v>1.8752E-3</v>
      </c>
      <c r="CD630">
        <v>-4.1900000000000002E-5</v>
      </c>
      <c r="CE630">
        <v>5.9163999999999996E-3</v>
      </c>
      <c r="CF630">
        <v>2.97276E-2</v>
      </c>
      <c r="CG630">
        <v>5.4331499999999998E-2</v>
      </c>
      <c r="CH630">
        <v>5.2413800000000003E-2</v>
      </c>
      <c r="CI630">
        <v>5.36996E-2</v>
      </c>
      <c r="CJ630">
        <v>7.3893799999999996E-2</v>
      </c>
      <c r="CK630">
        <v>8.2604399999999994E-2</v>
      </c>
      <c r="CL630">
        <v>8.1729099999999999E-2</v>
      </c>
      <c r="CM630">
        <v>7.3083999999999996E-2</v>
      </c>
      <c r="CN630">
        <v>6.1117299999999999E-2</v>
      </c>
      <c r="CO630">
        <v>5.9582700000000002E-2</v>
      </c>
      <c r="CP630">
        <v>6.1961799999999997E-2</v>
      </c>
      <c r="CQ630">
        <v>8.0743599999999999E-2</v>
      </c>
      <c r="CR630">
        <v>7.9540799999999995E-2</v>
      </c>
      <c r="CS630">
        <v>4.6013100000000001E-2</v>
      </c>
      <c r="CT630">
        <v>2.6296E-2</v>
      </c>
      <c r="CU630">
        <v>1.3979699999999999E-2</v>
      </c>
      <c r="CV630">
        <v>-6.4107000000000001E-3</v>
      </c>
      <c r="CW630">
        <v>-1.5638800000000001E-2</v>
      </c>
      <c r="CX630">
        <v>-9.0399999999999996E-4</v>
      </c>
      <c r="CY630">
        <v>-2.3647E-3</v>
      </c>
      <c r="CZ630">
        <v>3.4109000000000001E-3</v>
      </c>
      <c r="DA630">
        <v>4.5412999999999999E-3</v>
      </c>
      <c r="DB630">
        <v>2.6508E-3</v>
      </c>
      <c r="DC630">
        <v>8.9864999999999997E-3</v>
      </c>
      <c r="DD630">
        <v>3.4288899999999997E-2</v>
      </c>
      <c r="DE630">
        <v>5.8821900000000003E-2</v>
      </c>
      <c r="DF630">
        <v>5.6880300000000002E-2</v>
      </c>
      <c r="DG630">
        <v>5.7960499999999998E-2</v>
      </c>
      <c r="DH630">
        <v>7.8092300000000003E-2</v>
      </c>
      <c r="DI630">
        <v>8.7619900000000001E-2</v>
      </c>
      <c r="DJ630">
        <v>8.6703100000000005E-2</v>
      </c>
      <c r="DK630">
        <v>7.8843200000000002E-2</v>
      </c>
      <c r="DL630">
        <v>6.7271700000000004E-2</v>
      </c>
      <c r="DM630">
        <v>6.5916699999999995E-2</v>
      </c>
      <c r="DN630">
        <v>6.8322499999999994E-2</v>
      </c>
      <c r="DO630">
        <v>8.6585800000000004E-2</v>
      </c>
      <c r="DP630">
        <v>8.4986300000000001E-2</v>
      </c>
      <c r="DQ630">
        <v>5.04205E-2</v>
      </c>
      <c r="DR630">
        <v>3.0397899999999999E-2</v>
      </c>
      <c r="DS630">
        <v>1.7414900000000001E-2</v>
      </c>
      <c r="DT630">
        <v>-3.5241999999999999E-3</v>
      </c>
      <c r="DU630">
        <v>-1.29073E-2</v>
      </c>
      <c r="DV630">
        <v>2.9681999999999998E-3</v>
      </c>
      <c r="DW630">
        <v>1.6004000000000001E-3</v>
      </c>
      <c r="DX630">
        <v>6.973E-3</v>
      </c>
      <c r="DY630">
        <v>8.3908000000000003E-3</v>
      </c>
      <c r="DZ630">
        <v>6.5386000000000003E-3</v>
      </c>
      <c r="EA630">
        <v>1.34193E-2</v>
      </c>
      <c r="EB630">
        <v>4.0874599999999997E-2</v>
      </c>
      <c r="EC630">
        <v>6.5305299999999997E-2</v>
      </c>
      <c r="ED630">
        <v>6.3329200000000002E-2</v>
      </c>
      <c r="EE630">
        <v>6.4112600000000006E-2</v>
      </c>
      <c r="EF630">
        <v>8.4154400000000004E-2</v>
      </c>
      <c r="EG630">
        <v>9.4861399999999999E-2</v>
      </c>
      <c r="EH630">
        <v>9.3884800000000004E-2</v>
      </c>
      <c r="EI630">
        <v>8.7158700000000006E-2</v>
      </c>
      <c r="EJ630">
        <v>7.6157699999999995E-2</v>
      </c>
      <c r="EK630">
        <v>7.5062000000000004E-2</v>
      </c>
      <c r="EL630">
        <v>7.75063E-2</v>
      </c>
      <c r="EM630">
        <v>9.5020999999999994E-2</v>
      </c>
      <c r="EN630">
        <v>9.2848799999999995E-2</v>
      </c>
      <c r="EO630">
        <v>5.6784000000000001E-2</v>
      </c>
      <c r="EP630">
        <v>3.6320400000000003E-2</v>
      </c>
      <c r="EQ630">
        <v>2.2374700000000001E-2</v>
      </c>
      <c r="ER630">
        <v>6.4349999999999997E-4</v>
      </c>
      <c r="ES630">
        <v>-8.9633999999999998E-3</v>
      </c>
      <c r="ET630">
        <v>44.040120000000002</v>
      </c>
      <c r="EU630">
        <v>43.163269999999997</v>
      </c>
      <c r="EV630">
        <v>42.414029999999997</v>
      </c>
      <c r="EW630">
        <v>41.759300000000003</v>
      </c>
      <c r="EX630">
        <v>41.226799999999997</v>
      </c>
      <c r="EY630">
        <v>40.869259999999997</v>
      </c>
      <c r="EZ630">
        <v>40.7667</v>
      </c>
      <c r="FA630">
        <v>41.187440000000002</v>
      </c>
      <c r="FB630">
        <v>44.207419999999999</v>
      </c>
      <c r="FC630">
        <v>48.099089999999997</v>
      </c>
      <c r="FD630">
        <v>51.054600000000001</v>
      </c>
      <c r="FE630">
        <v>53.3247</v>
      </c>
      <c r="FF630">
        <v>55.22963</v>
      </c>
      <c r="FG630">
        <v>56.871429999999997</v>
      </c>
      <c r="FH630">
        <v>57.618969999999997</v>
      </c>
      <c r="FI630">
        <v>57.390259999999998</v>
      </c>
      <c r="FJ630">
        <v>55.323599999999999</v>
      </c>
      <c r="FK630">
        <v>52.634650000000001</v>
      </c>
      <c r="FL630">
        <v>50.755470000000003</v>
      </c>
      <c r="FM630">
        <v>49.241849999999999</v>
      </c>
      <c r="FN630">
        <v>48.059959999999997</v>
      </c>
      <c r="FO630">
        <v>46.968820000000001</v>
      </c>
      <c r="FP630">
        <v>46.015099999999997</v>
      </c>
      <c r="FQ630">
        <v>44.983339999999998</v>
      </c>
      <c r="FR630">
        <v>5.0527999999999997E-3</v>
      </c>
      <c r="FS630">
        <v>6.8674000000000001E-3</v>
      </c>
      <c r="FT630">
        <v>0</v>
      </c>
    </row>
    <row r="631" spans="1:176" x14ac:dyDescent="0.2">
      <c r="A631" t="s">
        <v>1</v>
      </c>
      <c r="B631" t="s">
        <v>189</v>
      </c>
      <c r="C631" t="s">
        <v>1</v>
      </c>
      <c r="D631" t="s">
        <v>252</v>
      </c>
      <c r="E631">
        <v>31304</v>
      </c>
      <c r="F631">
        <v>1.94021</v>
      </c>
      <c r="G631">
        <v>1.8948750000000001</v>
      </c>
      <c r="H631">
        <v>1.900512</v>
      </c>
      <c r="I631">
        <v>1.9057569999999999</v>
      </c>
      <c r="J631">
        <v>1.9679059999999999</v>
      </c>
      <c r="K631">
        <v>2.123186</v>
      </c>
      <c r="L631">
        <v>2.45709</v>
      </c>
      <c r="M631">
        <v>2.8298839999999998</v>
      </c>
      <c r="N631">
        <v>3.3894380000000002</v>
      </c>
      <c r="O631">
        <v>3.9301249999999999</v>
      </c>
      <c r="P631">
        <v>4.2957590000000003</v>
      </c>
      <c r="Q631">
        <v>4.4034639999999996</v>
      </c>
      <c r="R631">
        <v>4.325456</v>
      </c>
      <c r="S631">
        <v>4.2665439999999997</v>
      </c>
      <c r="T631">
        <v>4.1537509999999997</v>
      </c>
      <c r="U631">
        <v>4.0332109999999997</v>
      </c>
      <c r="V631">
        <v>3.93736</v>
      </c>
      <c r="W631">
        <v>3.8710909999999998</v>
      </c>
      <c r="X631">
        <v>3.5187210000000002</v>
      </c>
      <c r="Y631">
        <v>3.154595</v>
      </c>
      <c r="Z631">
        <v>2.8816380000000001</v>
      </c>
      <c r="AA631">
        <v>2.588832</v>
      </c>
      <c r="AB631">
        <v>2.2790439999999998</v>
      </c>
      <c r="AC631">
        <v>2.0862059999999998</v>
      </c>
      <c r="AD631">
        <v>-3.1386600000000001E-2</v>
      </c>
      <c r="AE631">
        <v>-3.3494700000000002E-2</v>
      </c>
      <c r="AF631">
        <v>-1.9513800000000001E-2</v>
      </c>
      <c r="AG631">
        <v>-2.2316800000000001E-2</v>
      </c>
      <c r="AH631">
        <v>-2.7005100000000001E-2</v>
      </c>
      <c r="AI631">
        <v>-1.8130500000000001E-2</v>
      </c>
      <c r="AJ631">
        <v>-3.3538000000000001E-3</v>
      </c>
      <c r="AK631">
        <v>3.9102499999999998E-2</v>
      </c>
      <c r="AL631">
        <v>2.7238200000000001E-2</v>
      </c>
      <c r="AM631">
        <v>2.5914199999999998E-2</v>
      </c>
      <c r="AN631">
        <v>6.0378000000000001E-2</v>
      </c>
      <c r="AO631">
        <v>6.35738E-2</v>
      </c>
      <c r="AP631">
        <v>5.43977E-2</v>
      </c>
      <c r="AQ631">
        <v>5.0423599999999999E-2</v>
      </c>
      <c r="AR631">
        <v>2.3460499999999999E-2</v>
      </c>
      <c r="AS631">
        <v>2.24041E-2</v>
      </c>
      <c r="AT631">
        <v>1.78385E-2</v>
      </c>
      <c r="AU631">
        <v>3.6346400000000001E-2</v>
      </c>
      <c r="AV631">
        <v>4.2010899999999997E-2</v>
      </c>
      <c r="AW631">
        <v>5.6521999999999996E-3</v>
      </c>
      <c r="AX631">
        <v>-2.5374E-3</v>
      </c>
      <c r="AY631">
        <v>-1.9831399999999999E-2</v>
      </c>
      <c r="AZ631">
        <v>-4.41229E-2</v>
      </c>
      <c r="BA631">
        <v>-6.3299800000000003E-2</v>
      </c>
      <c r="BB631">
        <v>-2.7514400000000001E-2</v>
      </c>
      <c r="BC631">
        <v>-2.95295E-2</v>
      </c>
      <c r="BD631">
        <v>-1.5951699999999999E-2</v>
      </c>
      <c r="BE631">
        <v>-1.8467399999999998E-2</v>
      </c>
      <c r="BF631">
        <v>-2.3117200000000001E-2</v>
      </c>
      <c r="BG631">
        <v>-1.36977E-2</v>
      </c>
      <c r="BH631">
        <v>3.2320000000000001E-3</v>
      </c>
      <c r="BI631">
        <v>4.5586000000000002E-2</v>
      </c>
      <c r="BJ631">
        <v>3.3687099999999998E-2</v>
      </c>
      <c r="BK631">
        <v>3.2066200000000003E-2</v>
      </c>
      <c r="BL631">
        <v>6.6440100000000002E-2</v>
      </c>
      <c r="BM631">
        <v>7.0815400000000001E-2</v>
      </c>
      <c r="BN631">
        <v>6.1579299999999997E-2</v>
      </c>
      <c r="BO631">
        <v>5.8739E-2</v>
      </c>
      <c r="BP631">
        <v>3.23465E-2</v>
      </c>
      <c r="BQ631">
        <v>3.1549399999999998E-2</v>
      </c>
      <c r="BR631">
        <v>2.7022299999999999E-2</v>
      </c>
      <c r="BS631">
        <v>4.4781599999999998E-2</v>
      </c>
      <c r="BT631">
        <v>4.9873399999999998E-2</v>
      </c>
      <c r="BU631">
        <v>1.2015700000000001E-2</v>
      </c>
      <c r="BV631">
        <v>3.3850999999999998E-3</v>
      </c>
      <c r="BW631">
        <v>-1.48716E-2</v>
      </c>
      <c r="BX631">
        <v>-3.9955299999999999E-2</v>
      </c>
      <c r="BY631">
        <v>-5.9355900000000003E-2</v>
      </c>
      <c r="BZ631">
        <v>-2.48325E-2</v>
      </c>
      <c r="CA631">
        <v>-2.6783299999999999E-2</v>
      </c>
      <c r="CB631">
        <v>-1.3484700000000001E-2</v>
      </c>
      <c r="CC631">
        <v>-1.5801300000000001E-2</v>
      </c>
      <c r="CD631">
        <v>-2.0424500000000002E-2</v>
      </c>
      <c r="CE631">
        <v>-1.0627599999999999E-2</v>
      </c>
      <c r="CF631">
        <v>7.7932000000000001E-3</v>
      </c>
      <c r="CG631">
        <v>5.00764E-2</v>
      </c>
      <c r="CH631">
        <v>3.8153600000000003E-2</v>
      </c>
      <c r="CI631">
        <v>3.6327100000000001E-2</v>
      </c>
      <c r="CJ631">
        <v>7.0638599999999996E-2</v>
      </c>
      <c r="CK631">
        <v>7.5830800000000004E-2</v>
      </c>
      <c r="CL631">
        <v>6.6553299999999996E-2</v>
      </c>
      <c r="CM631">
        <v>6.4498299999999995E-2</v>
      </c>
      <c r="CN631">
        <v>3.8500899999999998E-2</v>
      </c>
      <c r="CO631">
        <v>3.7883399999999998E-2</v>
      </c>
      <c r="CP631">
        <v>3.3383000000000003E-2</v>
      </c>
      <c r="CQ631">
        <v>5.0623799999999997E-2</v>
      </c>
      <c r="CR631">
        <v>5.5319E-2</v>
      </c>
      <c r="CS631">
        <v>1.64231E-2</v>
      </c>
      <c r="CT631">
        <v>7.4869999999999997E-3</v>
      </c>
      <c r="CU631">
        <v>-1.1436399999999999E-2</v>
      </c>
      <c r="CV631">
        <v>-3.7068799999999999E-2</v>
      </c>
      <c r="CW631">
        <v>-5.6624399999999998E-2</v>
      </c>
      <c r="CX631">
        <v>-2.2150699999999999E-2</v>
      </c>
      <c r="CY631">
        <v>-2.4037099999999999E-2</v>
      </c>
      <c r="CZ631">
        <v>-1.1017600000000001E-2</v>
      </c>
      <c r="DA631">
        <v>-1.31352E-2</v>
      </c>
      <c r="DB631">
        <v>-1.7731799999999999E-2</v>
      </c>
      <c r="DC631">
        <v>-7.5575E-3</v>
      </c>
      <c r="DD631">
        <v>1.2354499999999999E-2</v>
      </c>
      <c r="DE631">
        <v>5.4566700000000003E-2</v>
      </c>
      <c r="DF631">
        <v>4.2620100000000001E-2</v>
      </c>
      <c r="DG631">
        <v>4.0588100000000002E-2</v>
      </c>
      <c r="DH631">
        <v>7.4837100000000004E-2</v>
      </c>
      <c r="DI631">
        <v>8.0846299999999996E-2</v>
      </c>
      <c r="DJ631">
        <v>7.1527300000000002E-2</v>
      </c>
      <c r="DK631">
        <v>7.0257500000000001E-2</v>
      </c>
      <c r="DL631">
        <v>4.4655300000000002E-2</v>
      </c>
      <c r="DM631">
        <v>4.4217399999999997E-2</v>
      </c>
      <c r="DN631">
        <v>3.97437E-2</v>
      </c>
      <c r="DO631">
        <v>5.6465899999999999E-2</v>
      </c>
      <c r="DP631">
        <v>6.0764499999999999E-2</v>
      </c>
      <c r="DQ631">
        <v>2.0830399999999999E-2</v>
      </c>
      <c r="DR631">
        <v>1.1588899999999999E-2</v>
      </c>
      <c r="DS631">
        <v>-8.0012E-3</v>
      </c>
      <c r="DT631">
        <v>-3.4182200000000003E-2</v>
      </c>
      <c r="DU631">
        <v>-5.3892900000000001E-2</v>
      </c>
      <c r="DV631">
        <v>-1.82785E-2</v>
      </c>
      <c r="DW631">
        <v>-2.0072E-2</v>
      </c>
      <c r="DX631">
        <v>-7.4555000000000003E-3</v>
      </c>
      <c r="DY631">
        <v>-9.2858000000000003E-3</v>
      </c>
      <c r="DZ631">
        <v>-1.3844E-2</v>
      </c>
      <c r="EA631">
        <v>-3.1246999999999998E-3</v>
      </c>
      <c r="EB631">
        <v>1.8940200000000001E-2</v>
      </c>
      <c r="EC631">
        <v>6.1050199999999999E-2</v>
      </c>
      <c r="ED631">
        <v>4.9069000000000002E-2</v>
      </c>
      <c r="EE631">
        <v>4.67401E-2</v>
      </c>
      <c r="EF631">
        <v>8.0899100000000002E-2</v>
      </c>
      <c r="EG631">
        <v>8.8087799999999994E-2</v>
      </c>
      <c r="EH631">
        <v>7.8709000000000001E-2</v>
      </c>
      <c r="EI631">
        <v>7.8573000000000004E-2</v>
      </c>
      <c r="EJ631">
        <v>5.3541199999999997E-2</v>
      </c>
      <c r="EK631">
        <v>5.3362699999999999E-2</v>
      </c>
      <c r="EL631">
        <v>4.8927600000000002E-2</v>
      </c>
      <c r="EM631">
        <v>6.4901100000000003E-2</v>
      </c>
      <c r="EN631">
        <v>6.8626999999999994E-2</v>
      </c>
      <c r="EO631">
        <v>2.71939E-2</v>
      </c>
      <c r="EP631">
        <v>1.7511499999999999E-2</v>
      </c>
      <c r="EQ631">
        <v>-3.0414000000000001E-3</v>
      </c>
      <c r="ER631">
        <v>-3.0014599999999999E-2</v>
      </c>
      <c r="ES631">
        <v>-4.9949E-2</v>
      </c>
      <c r="ET631">
        <v>35.613289999999999</v>
      </c>
      <c r="EU631">
        <v>35.324190000000002</v>
      </c>
      <c r="EV631">
        <v>34.071129999999997</v>
      </c>
      <c r="EW631">
        <v>33.346209999999999</v>
      </c>
      <c r="EX631">
        <v>34.183700000000002</v>
      </c>
      <c r="EY631">
        <v>33.817729999999997</v>
      </c>
      <c r="EZ631">
        <v>34.1173</v>
      </c>
      <c r="FA631">
        <v>34.72777</v>
      </c>
      <c r="FB631">
        <v>37.333179999999999</v>
      </c>
      <c r="FC631">
        <v>40.854419999999998</v>
      </c>
      <c r="FD631">
        <v>43.587339999999998</v>
      </c>
      <c r="FE631">
        <v>46.067430000000002</v>
      </c>
      <c r="FF631">
        <v>48.296109999999999</v>
      </c>
      <c r="FG631">
        <v>50.117280000000001</v>
      </c>
      <c r="FH631">
        <v>51.00226</v>
      </c>
      <c r="FI631">
        <v>51.108649999999997</v>
      </c>
      <c r="FJ631">
        <v>49.295720000000003</v>
      </c>
      <c r="FK631">
        <v>46.447310000000002</v>
      </c>
      <c r="FL631">
        <v>44.200470000000003</v>
      </c>
      <c r="FM631">
        <v>41.906820000000003</v>
      </c>
      <c r="FN631">
        <v>40.653060000000004</v>
      </c>
      <c r="FO631">
        <v>39.269910000000003</v>
      </c>
      <c r="FP631">
        <v>37.895049999999998</v>
      </c>
      <c r="FQ631">
        <v>36.607990000000001</v>
      </c>
      <c r="FR631">
        <v>5.0527999999999997E-3</v>
      </c>
      <c r="FS631">
        <v>6.8674000000000001E-3</v>
      </c>
      <c r="FT631">
        <v>0</v>
      </c>
    </row>
    <row r="632" spans="1:176" x14ac:dyDescent="0.2">
      <c r="A632" t="s">
        <v>1</v>
      </c>
      <c r="B632" t="s">
        <v>189</v>
      </c>
      <c r="C632" t="s">
        <v>1</v>
      </c>
      <c r="D632" t="s">
        <v>229</v>
      </c>
      <c r="E632">
        <v>31304</v>
      </c>
      <c r="F632">
        <v>1.8823129999999999</v>
      </c>
      <c r="G632">
        <v>1.8287359999999999</v>
      </c>
      <c r="H632">
        <v>1.8034300000000001</v>
      </c>
      <c r="I632">
        <v>1.8101830000000001</v>
      </c>
      <c r="J632">
        <v>1.858654</v>
      </c>
      <c r="K632">
        <v>1.994599</v>
      </c>
      <c r="L632">
        <v>2.2777340000000001</v>
      </c>
      <c r="M632">
        <v>2.589016</v>
      </c>
      <c r="N632">
        <v>3.0800480000000001</v>
      </c>
      <c r="O632">
        <v>3.5424090000000001</v>
      </c>
      <c r="P632">
        <v>3.867245</v>
      </c>
      <c r="Q632">
        <v>3.990891</v>
      </c>
      <c r="R632">
        <v>3.9784809999999999</v>
      </c>
      <c r="S632">
        <v>3.9504030000000001</v>
      </c>
      <c r="T632">
        <v>3.9156270000000002</v>
      </c>
      <c r="U632">
        <v>3.812373</v>
      </c>
      <c r="V632">
        <v>3.6888109999999998</v>
      </c>
      <c r="W632">
        <v>3.5468700000000002</v>
      </c>
      <c r="X632">
        <v>3.3491209999999998</v>
      </c>
      <c r="Y632">
        <v>3.0412840000000001</v>
      </c>
      <c r="Z632">
        <v>2.7698710000000002</v>
      </c>
      <c r="AA632">
        <v>2.4898769999999999</v>
      </c>
      <c r="AB632">
        <v>2.2010299999999998</v>
      </c>
      <c r="AC632">
        <v>2.0161380000000002</v>
      </c>
      <c r="AD632">
        <v>6.1260000000000004E-3</v>
      </c>
      <c r="AE632">
        <v>4.7808E-3</v>
      </c>
      <c r="AF632">
        <v>5.9118E-3</v>
      </c>
      <c r="AG632">
        <v>8.9761000000000007E-3</v>
      </c>
      <c r="AH632">
        <v>8.9922000000000005E-3</v>
      </c>
      <c r="AI632">
        <v>1.09941E-2</v>
      </c>
      <c r="AJ632">
        <v>3.5666299999999998E-2</v>
      </c>
      <c r="AK632">
        <v>4.6700400000000003E-2</v>
      </c>
      <c r="AL632">
        <v>5.2179900000000001E-2</v>
      </c>
      <c r="AM632">
        <v>5.6607499999999998E-2</v>
      </c>
      <c r="AN632">
        <v>6.6279500000000005E-2</v>
      </c>
      <c r="AO632">
        <v>7.5632000000000005E-2</v>
      </c>
      <c r="AP632">
        <v>8.1214300000000003E-2</v>
      </c>
      <c r="AQ632">
        <v>6.5682199999999996E-2</v>
      </c>
      <c r="AR632">
        <v>6.3350400000000001E-2</v>
      </c>
      <c r="AS632">
        <v>6.0784699999999997E-2</v>
      </c>
      <c r="AT632">
        <v>6.8739400000000006E-2</v>
      </c>
      <c r="AU632">
        <v>8.9744000000000004E-2</v>
      </c>
      <c r="AV632">
        <v>8.4807099999999996E-2</v>
      </c>
      <c r="AW632">
        <v>5.7821999999999998E-2</v>
      </c>
      <c r="AX632">
        <v>3.0609600000000001E-2</v>
      </c>
      <c r="AY632">
        <v>2.50207E-2</v>
      </c>
      <c r="AZ632">
        <v>9.9273999999999994E-3</v>
      </c>
      <c r="BA632">
        <v>8.9584999999999994E-3</v>
      </c>
      <c r="BB632">
        <v>9.9982000000000005E-3</v>
      </c>
      <c r="BC632">
        <v>8.7458999999999992E-3</v>
      </c>
      <c r="BD632">
        <v>9.4739000000000004E-3</v>
      </c>
      <c r="BE632">
        <v>1.28255E-2</v>
      </c>
      <c r="BF632">
        <v>1.2880000000000001E-2</v>
      </c>
      <c r="BG632">
        <v>1.54269E-2</v>
      </c>
      <c r="BH632">
        <v>4.2251999999999998E-2</v>
      </c>
      <c r="BI632">
        <v>5.3183899999999999E-2</v>
      </c>
      <c r="BJ632">
        <v>5.8628800000000002E-2</v>
      </c>
      <c r="BK632">
        <v>6.2759499999999996E-2</v>
      </c>
      <c r="BL632">
        <v>7.2341500000000003E-2</v>
      </c>
      <c r="BM632">
        <v>8.2873500000000003E-2</v>
      </c>
      <c r="BN632">
        <v>8.8395899999999999E-2</v>
      </c>
      <c r="BO632">
        <v>7.3997599999999997E-2</v>
      </c>
      <c r="BP632">
        <v>7.2236400000000006E-2</v>
      </c>
      <c r="BQ632">
        <v>6.9930000000000006E-2</v>
      </c>
      <c r="BR632">
        <v>7.7923199999999998E-2</v>
      </c>
      <c r="BS632">
        <v>9.8179199999999994E-2</v>
      </c>
      <c r="BT632">
        <v>9.2669600000000005E-2</v>
      </c>
      <c r="BU632">
        <v>6.4185500000000006E-2</v>
      </c>
      <c r="BV632">
        <v>3.6532099999999998E-2</v>
      </c>
      <c r="BW632">
        <v>2.99806E-2</v>
      </c>
      <c r="BX632">
        <v>1.4095099999999999E-2</v>
      </c>
      <c r="BY632">
        <v>1.29024E-2</v>
      </c>
      <c r="BZ632">
        <v>1.26801E-2</v>
      </c>
      <c r="CA632">
        <v>1.14921E-2</v>
      </c>
      <c r="CB632">
        <v>1.1941E-2</v>
      </c>
      <c r="CC632">
        <v>1.5491599999999999E-2</v>
      </c>
      <c r="CD632">
        <v>1.55727E-2</v>
      </c>
      <c r="CE632">
        <v>1.8497E-2</v>
      </c>
      <c r="CF632">
        <v>4.6813300000000002E-2</v>
      </c>
      <c r="CG632">
        <v>5.7674299999999998E-2</v>
      </c>
      <c r="CH632">
        <v>6.3095299999999993E-2</v>
      </c>
      <c r="CI632">
        <v>6.7020399999999994E-2</v>
      </c>
      <c r="CJ632">
        <v>7.6539999999999997E-2</v>
      </c>
      <c r="CK632">
        <v>8.7888999999999995E-2</v>
      </c>
      <c r="CL632">
        <v>9.3369900000000006E-2</v>
      </c>
      <c r="CM632">
        <v>7.9756900000000006E-2</v>
      </c>
      <c r="CN632">
        <v>7.8390799999999997E-2</v>
      </c>
      <c r="CO632">
        <v>7.6264100000000001E-2</v>
      </c>
      <c r="CP632">
        <v>8.4283899999999995E-2</v>
      </c>
      <c r="CQ632">
        <v>0.1040214</v>
      </c>
      <c r="CR632">
        <v>9.81152E-2</v>
      </c>
      <c r="CS632">
        <v>6.8592799999999995E-2</v>
      </c>
      <c r="CT632">
        <v>4.0634000000000003E-2</v>
      </c>
      <c r="CU632">
        <v>3.34157E-2</v>
      </c>
      <c r="CV632">
        <v>1.6981599999999999E-2</v>
      </c>
      <c r="CW632">
        <v>1.5633899999999999E-2</v>
      </c>
      <c r="CX632">
        <v>1.5362000000000001E-2</v>
      </c>
      <c r="CY632">
        <v>1.4238300000000001E-2</v>
      </c>
      <c r="CZ632">
        <v>1.44081E-2</v>
      </c>
      <c r="DA632">
        <v>1.8157699999999999E-2</v>
      </c>
      <c r="DB632">
        <v>1.8265400000000001E-2</v>
      </c>
      <c r="DC632">
        <v>2.1567099999999999E-2</v>
      </c>
      <c r="DD632">
        <v>5.1374599999999999E-2</v>
      </c>
      <c r="DE632">
        <v>6.21646E-2</v>
      </c>
      <c r="DF632">
        <v>6.7561800000000005E-2</v>
      </c>
      <c r="DG632">
        <v>7.1281300000000006E-2</v>
      </c>
      <c r="DH632">
        <v>8.0738599999999994E-2</v>
      </c>
      <c r="DI632">
        <v>9.2904399999999998E-2</v>
      </c>
      <c r="DJ632">
        <v>9.8343899999999998E-2</v>
      </c>
      <c r="DK632">
        <v>8.5516099999999998E-2</v>
      </c>
      <c r="DL632">
        <v>8.4545200000000001E-2</v>
      </c>
      <c r="DM632">
        <v>8.2598099999999994E-2</v>
      </c>
      <c r="DN632">
        <v>9.0644600000000006E-2</v>
      </c>
      <c r="DO632">
        <v>0.10986360000000001</v>
      </c>
      <c r="DP632">
        <v>0.10356070000000001</v>
      </c>
      <c r="DQ632">
        <v>7.3000200000000001E-2</v>
      </c>
      <c r="DR632">
        <v>4.4735900000000002E-2</v>
      </c>
      <c r="DS632">
        <v>3.6850899999999999E-2</v>
      </c>
      <c r="DT632">
        <v>1.98681E-2</v>
      </c>
      <c r="DU632">
        <v>1.83655E-2</v>
      </c>
      <c r="DV632">
        <v>1.92342E-2</v>
      </c>
      <c r="DW632">
        <v>1.8203400000000002E-2</v>
      </c>
      <c r="DX632">
        <v>1.7970099999999999E-2</v>
      </c>
      <c r="DY632">
        <v>2.2007100000000002E-2</v>
      </c>
      <c r="DZ632">
        <v>2.2153300000000001E-2</v>
      </c>
      <c r="EA632">
        <v>2.5999899999999999E-2</v>
      </c>
      <c r="EB632">
        <v>5.7960299999999999E-2</v>
      </c>
      <c r="EC632">
        <v>6.8648100000000004E-2</v>
      </c>
      <c r="ED632">
        <v>7.4010699999999999E-2</v>
      </c>
      <c r="EE632">
        <v>7.7433399999999999E-2</v>
      </c>
      <c r="EF632">
        <v>8.6800600000000006E-2</v>
      </c>
      <c r="EG632">
        <v>0.100146</v>
      </c>
      <c r="EH632">
        <v>0.1055256</v>
      </c>
      <c r="EI632">
        <v>9.3831600000000001E-2</v>
      </c>
      <c r="EJ632">
        <v>9.3431100000000003E-2</v>
      </c>
      <c r="EK632">
        <v>9.1743400000000003E-2</v>
      </c>
      <c r="EL632">
        <v>9.9828399999999998E-2</v>
      </c>
      <c r="EM632">
        <v>0.11829870000000001</v>
      </c>
      <c r="EN632">
        <v>0.1114232</v>
      </c>
      <c r="EO632">
        <v>7.9363699999999995E-2</v>
      </c>
      <c r="EP632">
        <v>5.0658399999999999E-2</v>
      </c>
      <c r="EQ632">
        <v>4.1810800000000002E-2</v>
      </c>
      <c r="ER632">
        <v>2.40358E-2</v>
      </c>
      <c r="ES632">
        <v>2.2309300000000001E-2</v>
      </c>
      <c r="ET632">
        <v>51.127879999999998</v>
      </c>
      <c r="EU632">
        <v>50.480580000000003</v>
      </c>
      <c r="EV632">
        <v>49.951360000000001</v>
      </c>
      <c r="EW632">
        <v>49.614049999999999</v>
      </c>
      <c r="EX632">
        <v>49.358609999999999</v>
      </c>
      <c r="EY632">
        <v>49.200110000000002</v>
      </c>
      <c r="EZ632">
        <v>49.07011</v>
      </c>
      <c r="FA632">
        <v>49.50123</v>
      </c>
      <c r="FB632">
        <v>51.2956</v>
      </c>
      <c r="FC632">
        <v>53.451889999999999</v>
      </c>
      <c r="FD632">
        <v>55.046169999999996</v>
      </c>
      <c r="FE632">
        <v>56.672490000000003</v>
      </c>
      <c r="FF632">
        <v>58.143059999999998</v>
      </c>
      <c r="FG632">
        <v>59.761299999999999</v>
      </c>
      <c r="FH632">
        <v>60.855460000000001</v>
      </c>
      <c r="FI632">
        <v>60.501829999999998</v>
      </c>
      <c r="FJ632">
        <v>59.606059999999999</v>
      </c>
      <c r="FK632">
        <v>57.876779999999997</v>
      </c>
      <c r="FL632">
        <v>56.29542</v>
      </c>
      <c r="FM632">
        <v>55.20337</v>
      </c>
      <c r="FN632">
        <v>54.397269999999999</v>
      </c>
      <c r="FO632">
        <v>53.561250000000001</v>
      </c>
      <c r="FP632">
        <v>52.855220000000003</v>
      </c>
      <c r="FQ632">
        <v>52.27872</v>
      </c>
      <c r="FR632">
        <v>5.0527999999999997E-3</v>
      </c>
      <c r="FS632">
        <v>6.8674000000000001E-3</v>
      </c>
      <c r="FT632">
        <v>0</v>
      </c>
    </row>
    <row r="633" spans="1:176" x14ac:dyDescent="0.2">
      <c r="A633" t="s">
        <v>1</v>
      </c>
      <c r="B633" t="s">
        <v>189</v>
      </c>
      <c r="C633" t="s">
        <v>1</v>
      </c>
      <c r="D633" t="s">
        <v>240</v>
      </c>
      <c r="E633">
        <v>31304</v>
      </c>
      <c r="F633">
        <v>1.8862829999999999</v>
      </c>
      <c r="G633">
        <v>1.8399019999999999</v>
      </c>
      <c r="H633">
        <v>1.8317479999999999</v>
      </c>
      <c r="I633">
        <v>1.8370789999999999</v>
      </c>
      <c r="J633">
        <v>1.8888339999999999</v>
      </c>
      <c r="K633">
        <v>2.044651</v>
      </c>
      <c r="L633">
        <v>2.3554599999999999</v>
      </c>
      <c r="M633">
        <v>2.7342819999999999</v>
      </c>
      <c r="N633">
        <v>3.253247</v>
      </c>
      <c r="O633">
        <v>3.7388460000000001</v>
      </c>
      <c r="P633">
        <v>4.0698129999999999</v>
      </c>
      <c r="Q633">
        <v>4.1371849999999997</v>
      </c>
      <c r="R633">
        <v>4.0821579999999997</v>
      </c>
      <c r="S633">
        <v>4.017404</v>
      </c>
      <c r="T633">
        <v>3.9388079999999999</v>
      </c>
      <c r="U633">
        <v>3.8179989999999999</v>
      </c>
      <c r="V633">
        <v>3.711436</v>
      </c>
      <c r="W633">
        <v>3.5886670000000001</v>
      </c>
      <c r="X633">
        <v>3.3691770000000001</v>
      </c>
      <c r="Y633">
        <v>3.0388980000000001</v>
      </c>
      <c r="Z633">
        <v>2.7774899999999998</v>
      </c>
      <c r="AA633">
        <v>2.4740980000000001</v>
      </c>
      <c r="AB633">
        <v>2.1721689999999998</v>
      </c>
      <c r="AC633">
        <v>1.98471</v>
      </c>
      <c r="AD633">
        <v>-1.5058999999999999E-2</v>
      </c>
      <c r="AE633">
        <v>-1.6766E-2</v>
      </c>
      <c r="AF633">
        <v>-8.4014999999999992E-3</v>
      </c>
      <c r="AG633">
        <v>-8.6551000000000006E-3</v>
      </c>
      <c r="AH633">
        <v>-1.1341E-2</v>
      </c>
      <c r="AI633">
        <v>-5.5398000000000001E-3</v>
      </c>
      <c r="AJ633">
        <v>1.36068E-2</v>
      </c>
      <c r="AK633">
        <v>4.24707E-2</v>
      </c>
      <c r="AL633">
        <v>3.81506E-2</v>
      </c>
      <c r="AM633">
        <v>3.9370599999999999E-2</v>
      </c>
      <c r="AN633">
        <v>6.2966499999999995E-2</v>
      </c>
      <c r="AO633">
        <v>6.88024E-2</v>
      </c>
      <c r="AP633">
        <v>6.6090800000000005E-2</v>
      </c>
      <c r="AQ633">
        <v>5.7023600000000001E-2</v>
      </c>
      <c r="AR633">
        <v>4.0772200000000001E-2</v>
      </c>
      <c r="AS633">
        <v>3.9164900000000002E-2</v>
      </c>
      <c r="AT633">
        <v>4.0122400000000003E-2</v>
      </c>
      <c r="AU633">
        <v>5.9947E-2</v>
      </c>
      <c r="AV633">
        <v>6.0966699999999999E-2</v>
      </c>
      <c r="AW633">
        <v>2.8610099999999999E-2</v>
      </c>
      <c r="AX633">
        <v>1.20558E-2</v>
      </c>
      <c r="AY633">
        <v>-1.1010000000000001E-4</v>
      </c>
      <c r="AZ633">
        <v>-2.0389399999999998E-2</v>
      </c>
      <c r="BA633">
        <v>-3.1599599999999999E-2</v>
      </c>
      <c r="BB633">
        <v>-1.11868E-2</v>
      </c>
      <c r="BC633">
        <v>-1.28009E-2</v>
      </c>
      <c r="BD633">
        <v>-4.8393999999999998E-3</v>
      </c>
      <c r="BE633">
        <v>-4.8057000000000004E-3</v>
      </c>
      <c r="BF633">
        <v>-7.4532000000000001E-3</v>
      </c>
      <c r="BG633">
        <v>-1.1069999999999999E-3</v>
      </c>
      <c r="BH633">
        <v>2.0192600000000002E-2</v>
      </c>
      <c r="BI633">
        <v>4.89541E-2</v>
      </c>
      <c r="BJ633">
        <v>4.45995E-2</v>
      </c>
      <c r="BK633">
        <v>4.5522600000000003E-2</v>
      </c>
      <c r="BL633">
        <v>6.9028500000000007E-2</v>
      </c>
      <c r="BM633">
        <v>7.6044E-2</v>
      </c>
      <c r="BN633">
        <v>7.3272400000000001E-2</v>
      </c>
      <c r="BO633">
        <v>6.5338999999999994E-2</v>
      </c>
      <c r="BP633">
        <v>4.96582E-2</v>
      </c>
      <c r="BQ633">
        <v>4.83103E-2</v>
      </c>
      <c r="BR633">
        <v>4.9306200000000001E-2</v>
      </c>
      <c r="BS633">
        <v>6.8382200000000004E-2</v>
      </c>
      <c r="BT633">
        <v>6.8829199999999993E-2</v>
      </c>
      <c r="BU633">
        <v>3.4973600000000001E-2</v>
      </c>
      <c r="BV633">
        <v>1.7978299999999999E-2</v>
      </c>
      <c r="BW633">
        <v>4.8497000000000002E-3</v>
      </c>
      <c r="BX633">
        <v>-1.6221699999999999E-2</v>
      </c>
      <c r="BY633">
        <v>-2.7655699999999998E-2</v>
      </c>
      <c r="BZ633">
        <v>-8.5050000000000004E-3</v>
      </c>
      <c r="CA633">
        <v>-1.00547E-2</v>
      </c>
      <c r="CB633">
        <v>-2.3722999999999999E-3</v>
      </c>
      <c r="CC633">
        <v>-2.1396000000000002E-3</v>
      </c>
      <c r="CD633">
        <v>-4.7605E-3</v>
      </c>
      <c r="CE633">
        <v>1.9631000000000002E-3</v>
      </c>
      <c r="CF633">
        <v>2.4753799999999999E-2</v>
      </c>
      <c r="CG633">
        <v>5.3444499999999999E-2</v>
      </c>
      <c r="CH633">
        <v>4.9065999999999999E-2</v>
      </c>
      <c r="CI633">
        <v>4.9783500000000001E-2</v>
      </c>
      <c r="CJ633">
        <v>7.3227E-2</v>
      </c>
      <c r="CK633">
        <v>8.1059400000000004E-2</v>
      </c>
      <c r="CL633">
        <v>7.8246399999999994E-2</v>
      </c>
      <c r="CM633">
        <v>7.1098300000000003E-2</v>
      </c>
      <c r="CN633">
        <v>5.5812599999999997E-2</v>
      </c>
      <c r="CO633">
        <v>5.46443E-2</v>
      </c>
      <c r="CP633">
        <v>5.5666899999999998E-2</v>
      </c>
      <c r="CQ633">
        <v>7.4224299999999993E-2</v>
      </c>
      <c r="CR633">
        <v>7.4274699999999999E-2</v>
      </c>
      <c r="CS633">
        <v>3.9380900000000003E-2</v>
      </c>
      <c r="CT633">
        <v>2.2080200000000001E-2</v>
      </c>
      <c r="CU633">
        <v>8.2848999999999996E-3</v>
      </c>
      <c r="CV633">
        <v>-1.33352E-2</v>
      </c>
      <c r="CW633">
        <v>-2.4924200000000001E-2</v>
      </c>
      <c r="CX633">
        <v>-5.8231000000000003E-3</v>
      </c>
      <c r="CY633">
        <v>-7.3084999999999999E-3</v>
      </c>
      <c r="CZ633">
        <v>9.4699999999999998E-5</v>
      </c>
      <c r="DA633">
        <v>5.2649999999999995E-4</v>
      </c>
      <c r="DB633">
        <v>-2.0677999999999998E-3</v>
      </c>
      <c r="DC633">
        <v>5.0333000000000001E-3</v>
      </c>
      <c r="DD633">
        <v>2.93151E-2</v>
      </c>
      <c r="DE633">
        <v>5.7934899999999998E-2</v>
      </c>
      <c r="DF633">
        <v>5.3532499999999997E-2</v>
      </c>
      <c r="DG633">
        <v>5.4044399999999999E-2</v>
      </c>
      <c r="DH633">
        <v>7.7425499999999994E-2</v>
      </c>
      <c r="DI633">
        <v>8.6074899999999996E-2</v>
      </c>
      <c r="DJ633">
        <v>8.32204E-2</v>
      </c>
      <c r="DK633">
        <v>7.6857499999999995E-2</v>
      </c>
      <c r="DL633">
        <v>6.1967000000000001E-2</v>
      </c>
      <c r="DM633">
        <v>6.0978299999999999E-2</v>
      </c>
      <c r="DN633">
        <v>6.2027600000000002E-2</v>
      </c>
      <c r="DO633">
        <v>8.0066499999999999E-2</v>
      </c>
      <c r="DP633">
        <v>7.9720299999999994E-2</v>
      </c>
      <c r="DQ633">
        <v>4.3788300000000002E-2</v>
      </c>
      <c r="DR633">
        <v>2.61821E-2</v>
      </c>
      <c r="DS633">
        <v>1.1720100000000001E-2</v>
      </c>
      <c r="DT633">
        <v>-1.04487E-2</v>
      </c>
      <c r="DU633">
        <v>-2.2192699999999999E-2</v>
      </c>
      <c r="DV633">
        <v>-1.9509E-3</v>
      </c>
      <c r="DW633">
        <v>-3.3433999999999998E-3</v>
      </c>
      <c r="DX633">
        <v>3.6568E-3</v>
      </c>
      <c r="DY633">
        <v>4.3759000000000003E-3</v>
      </c>
      <c r="DZ633">
        <v>1.82E-3</v>
      </c>
      <c r="EA633">
        <v>9.4660999999999999E-3</v>
      </c>
      <c r="EB633">
        <v>3.5900899999999999E-2</v>
      </c>
      <c r="EC633">
        <v>6.4418299999999998E-2</v>
      </c>
      <c r="ED633">
        <v>5.9981399999999997E-2</v>
      </c>
      <c r="EE633">
        <v>6.01965E-2</v>
      </c>
      <c r="EF633">
        <v>8.3487599999999995E-2</v>
      </c>
      <c r="EG633">
        <v>9.3316399999999994E-2</v>
      </c>
      <c r="EH633">
        <v>9.0402099999999999E-2</v>
      </c>
      <c r="EI633">
        <v>8.5172999999999999E-2</v>
      </c>
      <c r="EJ633">
        <v>7.0852899999999996E-2</v>
      </c>
      <c r="EK633">
        <v>7.0123599999999994E-2</v>
      </c>
      <c r="EL633">
        <v>7.1211499999999997E-2</v>
      </c>
      <c r="EM633">
        <v>8.8501700000000003E-2</v>
      </c>
      <c r="EN633">
        <v>8.7582800000000002E-2</v>
      </c>
      <c r="EO633">
        <v>5.0151800000000003E-2</v>
      </c>
      <c r="EP633">
        <v>3.2104599999999997E-2</v>
      </c>
      <c r="EQ633">
        <v>1.6679900000000001E-2</v>
      </c>
      <c r="ER633">
        <v>-6.2810000000000001E-3</v>
      </c>
      <c r="ES633">
        <v>-1.8248799999999999E-2</v>
      </c>
      <c r="ET633">
        <v>42.59243</v>
      </c>
      <c r="EU633">
        <v>41.749400000000001</v>
      </c>
      <c r="EV633">
        <v>41.108379999999997</v>
      </c>
      <c r="EW633">
        <v>41.124600000000001</v>
      </c>
      <c r="EX633">
        <v>40.862729999999999</v>
      </c>
      <c r="EY633">
        <v>40.874360000000003</v>
      </c>
      <c r="EZ633">
        <v>41.171210000000002</v>
      </c>
      <c r="FA633">
        <v>41.739809999999999</v>
      </c>
      <c r="FB633">
        <v>43.50994</v>
      </c>
      <c r="FC633">
        <v>46.404879999999999</v>
      </c>
      <c r="FD633">
        <v>48.326180000000001</v>
      </c>
      <c r="FE633">
        <v>50.158479999999997</v>
      </c>
      <c r="FF633">
        <v>52.026870000000002</v>
      </c>
      <c r="FG633">
        <v>53.374789999999997</v>
      </c>
      <c r="FH633">
        <v>54.504019999999997</v>
      </c>
      <c r="FI633">
        <v>54.452480000000001</v>
      </c>
      <c r="FJ633">
        <v>53.198360000000001</v>
      </c>
      <c r="FK633">
        <v>52.11844</v>
      </c>
      <c r="FL633">
        <v>50.447980000000001</v>
      </c>
      <c r="FM633">
        <v>49.130969999999998</v>
      </c>
      <c r="FN633">
        <v>48.19708</v>
      </c>
      <c r="FO633">
        <v>47.007129999999997</v>
      </c>
      <c r="FP633">
        <v>46.172049999999999</v>
      </c>
      <c r="FQ633">
        <v>45.003480000000003</v>
      </c>
      <c r="FR633">
        <v>5.0527999999999997E-3</v>
      </c>
      <c r="FS633">
        <v>6.8674000000000001E-3</v>
      </c>
      <c r="FT633">
        <v>0</v>
      </c>
    </row>
    <row r="634" spans="1:176" x14ac:dyDescent="0.2">
      <c r="A634" t="s">
        <v>1</v>
      </c>
      <c r="B634" t="s">
        <v>189</v>
      </c>
      <c r="C634" t="s">
        <v>1</v>
      </c>
      <c r="D634" t="s">
        <v>230</v>
      </c>
      <c r="E634">
        <v>31304</v>
      </c>
      <c r="F634">
        <v>1.878593</v>
      </c>
      <c r="G634">
        <v>1.827108</v>
      </c>
      <c r="H634">
        <v>1.802746</v>
      </c>
      <c r="I634">
        <v>1.816033</v>
      </c>
      <c r="J634">
        <v>1.870533</v>
      </c>
      <c r="K634">
        <v>2.0109400000000002</v>
      </c>
      <c r="L634">
        <v>2.3092269999999999</v>
      </c>
      <c r="M634">
        <v>2.6383909999999999</v>
      </c>
      <c r="N634">
        <v>3.095011</v>
      </c>
      <c r="O634">
        <v>3.550395</v>
      </c>
      <c r="P634">
        <v>3.8696739999999998</v>
      </c>
      <c r="Q634">
        <v>3.9848659999999998</v>
      </c>
      <c r="R634">
        <v>3.951689</v>
      </c>
      <c r="S634">
        <v>3.9092570000000002</v>
      </c>
      <c r="T634">
        <v>3.8671419999999999</v>
      </c>
      <c r="U634">
        <v>3.76206</v>
      </c>
      <c r="V634">
        <v>3.654385</v>
      </c>
      <c r="W634">
        <v>3.5782240000000001</v>
      </c>
      <c r="X634">
        <v>3.318479</v>
      </c>
      <c r="Y634">
        <v>3.0147879999999998</v>
      </c>
      <c r="Z634">
        <v>2.7448130000000002</v>
      </c>
      <c r="AA634">
        <v>2.4672529999999999</v>
      </c>
      <c r="AB634">
        <v>2.1858749999999998</v>
      </c>
      <c r="AC634">
        <v>2.0105900000000001</v>
      </c>
      <c r="AD634">
        <v>6.6163000000000003E-3</v>
      </c>
      <c r="AE634">
        <v>5.1941000000000001E-3</v>
      </c>
      <c r="AF634">
        <v>6.1747E-3</v>
      </c>
      <c r="AG634">
        <v>9.3574999999999995E-3</v>
      </c>
      <c r="AH634" s="61">
        <v>9.4298999999999997E-3</v>
      </c>
      <c r="AI634">
        <v>1.14045E-2</v>
      </c>
      <c r="AJ634">
        <v>3.6204699999999999E-2</v>
      </c>
      <c r="AK634">
        <v>4.6727200000000003E-2</v>
      </c>
      <c r="AL634">
        <v>5.2485700000000003E-2</v>
      </c>
      <c r="AM634">
        <v>5.6934899999999997E-2</v>
      </c>
      <c r="AN634">
        <v>6.6345399999999999E-2</v>
      </c>
      <c r="AO634">
        <v>7.5854599999999994E-2</v>
      </c>
      <c r="AP634">
        <v>8.1659099999999998E-2</v>
      </c>
      <c r="AQ634">
        <v>6.6000500000000004E-2</v>
      </c>
      <c r="AR634">
        <v>6.4074300000000001E-2</v>
      </c>
      <c r="AS634">
        <v>6.1349399999999998E-2</v>
      </c>
      <c r="AT634">
        <v>6.9359199999999996E-2</v>
      </c>
      <c r="AU634">
        <v>9.0232300000000001E-2</v>
      </c>
      <c r="AV634">
        <v>8.5109400000000002E-2</v>
      </c>
      <c r="AW634">
        <v>5.8313200000000003E-2</v>
      </c>
      <c r="AX634">
        <v>3.0938899999999998E-2</v>
      </c>
      <c r="AY634">
        <v>2.5520299999999999E-2</v>
      </c>
      <c r="AZ634">
        <v>1.0555699999999999E-2</v>
      </c>
      <c r="BA634">
        <v>9.7800999999999999E-3</v>
      </c>
      <c r="BB634">
        <v>1.04885E-2</v>
      </c>
      <c r="BC634">
        <v>9.1591999999999993E-3</v>
      </c>
      <c r="BD634">
        <v>9.7366999999999992E-3</v>
      </c>
      <c r="BE634">
        <v>1.3207E-2</v>
      </c>
      <c r="BF634">
        <v>1.33177E-2</v>
      </c>
      <c r="BG634">
        <v>1.5837299999999999E-2</v>
      </c>
      <c r="BH634">
        <v>4.2790399999999999E-2</v>
      </c>
      <c r="BI634">
        <v>5.3210599999999997E-2</v>
      </c>
      <c r="BJ634">
        <v>5.8934599999999997E-2</v>
      </c>
      <c r="BK634">
        <v>6.3086900000000001E-2</v>
      </c>
      <c r="BL634">
        <v>7.2407399999999997E-2</v>
      </c>
      <c r="BM634">
        <v>8.3096199999999995E-2</v>
      </c>
      <c r="BN634">
        <v>8.8840799999999998E-2</v>
      </c>
      <c r="BO634">
        <v>7.4315900000000004E-2</v>
      </c>
      <c r="BP634">
        <v>7.2960200000000003E-2</v>
      </c>
      <c r="BQ634">
        <v>7.0494699999999993E-2</v>
      </c>
      <c r="BR634">
        <v>7.8543000000000002E-2</v>
      </c>
      <c r="BS634">
        <v>9.8667400000000002E-2</v>
      </c>
      <c r="BT634">
        <v>9.2971899999999996E-2</v>
      </c>
      <c r="BU634">
        <v>6.4676800000000007E-2</v>
      </c>
      <c r="BV634">
        <v>3.6861400000000002E-2</v>
      </c>
      <c r="BW634">
        <v>3.04801E-2</v>
      </c>
      <c r="BX634">
        <v>1.4723399999999999E-2</v>
      </c>
      <c r="BY634">
        <v>1.3724E-2</v>
      </c>
      <c r="BZ634">
        <v>1.3170400000000001E-2</v>
      </c>
      <c r="CA634">
        <v>1.19054E-2</v>
      </c>
      <c r="CB634">
        <v>1.2203800000000001E-2</v>
      </c>
      <c r="CC634">
        <v>1.5873100000000001E-2</v>
      </c>
      <c r="CD634">
        <v>1.6010400000000001E-2</v>
      </c>
      <c r="CE634">
        <v>1.8907400000000001E-2</v>
      </c>
      <c r="CF634">
        <v>4.7351699999999997E-2</v>
      </c>
      <c r="CG634">
        <v>5.7701000000000002E-2</v>
      </c>
      <c r="CH634">
        <v>6.3400999999999999E-2</v>
      </c>
      <c r="CI634">
        <v>6.7347799999999999E-2</v>
      </c>
      <c r="CJ634">
        <v>7.6605999999999994E-2</v>
      </c>
      <c r="CK634">
        <v>8.8111599999999998E-2</v>
      </c>
      <c r="CL634">
        <v>9.3814800000000004E-2</v>
      </c>
      <c r="CM634">
        <v>8.0075199999999999E-2</v>
      </c>
      <c r="CN634">
        <v>7.9114599999999993E-2</v>
      </c>
      <c r="CO634">
        <v>7.68287E-2</v>
      </c>
      <c r="CP634">
        <v>8.4903699999999999E-2</v>
      </c>
      <c r="CQ634">
        <v>0.10450959999999999</v>
      </c>
      <c r="CR634">
        <v>9.8417400000000002E-2</v>
      </c>
      <c r="CS634">
        <v>6.9084099999999996E-2</v>
      </c>
      <c r="CT634">
        <v>4.0963300000000001E-2</v>
      </c>
      <c r="CU634">
        <v>3.3915300000000002E-2</v>
      </c>
      <c r="CV634">
        <v>1.7609900000000001E-2</v>
      </c>
      <c r="CW634">
        <v>1.6455500000000001E-2</v>
      </c>
      <c r="CX634">
        <v>1.58523E-2</v>
      </c>
      <c r="CY634">
        <v>1.4651600000000001E-2</v>
      </c>
      <c r="CZ634">
        <v>1.4670900000000001E-2</v>
      </c>
      <c r="DA634">
        <v>1.8539199999999999E-2</v>
      </c>
      <c r="DB634">
        <v>1.87031E-2</v>
      </c>
      <c r="DC634">
        <v>2.1977500000000001E-2</v>
      </c>
      <c r="DD634">
        <v>5.1912899999999998E-2</v>
      </c>
      <c r="DE634">
        <v>6.2191400000000001E-2</v>
      </c>
      <c r="DF634">
        <v>6.7867499999999997E-2</v>
      </c>
      <c r="DG634">
        <v>7.1608699999999997E-2</v>
      </c>
      <c r="DH634">
        <v>8.0804500000000001E-2</v>
      </c>
      <c r="DI634">
        <v>9.3127100000000004E-2</v>
      </c>
      <c r="DJ634">
        <v>9.8788799999999996E-2</v>
      </c>
      <c r="DK634">
        <v>8.5834400000000005E-2</v>
      </c>
      <c r="DL634">
        <v>8.5268999999999998E-2</v>
      </c>
      <c r="DM634">
        <v>8.3162700000000006E-2</v>
      </c>
      <c r="DN634">
        <v>9.1264399999999996E-2</v>
      </c>
      <c r="DO634">
        <v>0.1103518</v>
      </c>
      <c r="DP634">
        <v>0.103863</v>
      </c>
      <c r="DQ634">
        <v>7.3491500000000001E-2</v>
      </c>
      <c r="DR634">
        <v>4.50652E-2</v>
      </c>
      <c r="DS634">
        <v>3.7350500000000002E-2</v>
      </c>
      <c r="DT634">
        <v>2.0496400000000001E-2</v>
      </c>
      <c r="DU634">
        <v>1.9187099999999999E-2</v>
      </c>
      <c r="DV634">
        <v>1.9724499999999999E-2</v>
      </c>
      <c r="DW634">
        <v>1.86167E-2</v>
      </c>
      <c r="DX634">
        <v>1.82329E-2</v>
      </c>
      <c r="DY634">
        <v>2.2388600000000002E-2</v>
      </c>
      <c r="DZ634">
        <v>2.2591E-2</v>
      </c>
      <c r="EA634">
        <v>2.6410300000000001E-2</v>
      </c>
      <c r="EB634">
        <v>5.8498700000000001E-2</v>
      </c>
      <c r="EC634">
        <v>6.8674799999999994E-2</v>
      </c>
      <c r="ED634">
        <v>7.4316400000000005E-2</v>
      </c>
      <c r="EE634">
        <v>7.7760800000000005E-2</v>
      </c>
      <c r="EF634">
        <v>8.6866499999999999E-2</v>
      </c>
      <c r="EG634">
        <v>0.1003686</v>
      </c>
      <c r="EH634">
        <v>0.1059705</v>
      </c>
      <c r="EI634">
        <v>9.4149899999999995E-2</v>
      </c>
      <c r="EJ634">
        <v>9.4155000000000003E-2</v>
      </c>
      <c r="EK634">
        <v>9.2308100000000004E-2</v>
      </c>
      <c r="EL634">
        <v>0.1004483</v>
      </c>
      <c r="EM634">
        <v>0.118787</v>
      </c>
      <c r="EN634">
        <v>0.11172550000000001</v>
      </c>
      <c r="EO634">
        <v>7.9854999999999995E-2</v>
      </c>
      <c r="EP634">
        <v>5.0987699999999997E-2</v>
      </c>
      <c r="EQ634">
        <v>4.2310300000000002E-2</v>
      </c>
      <c r="ER634">
        <v>2.4664100000000001E-2</v>
      </c>
      <c r="ES634">
        <v>2.3130899999999999E-2</v>
      </c>
      <c r="ET634">
        <v>49.023119999999999</v>
      </c>
      <c r="EU634">
        <v>48.300620000000002</v>
      </c>
      <c r="EV634">
        <v>47.584229999999998</v>
      </c>
      <c r="EW634">
        <v>47.017449999999997</v>
      </c>
      <c r="EX634">
        <v>46.616880000000002</v>
      </c>
      <c r="EY634">
        <v>46.321980000000003</v>
      </c>
      <c r="EZ634">
        <v>46.30471</v>
      </c>
      <c r="FA634">
        <v>46.653680000000001</v>
      </c>
      <c r="FB634">
        <v>49.523490000000002</v>
      </c>
      <c r="FC634">
        <v>53.378630000000001</v>
      </c>
      <c r="FD634">
        <v>56.34375</v>
      </c>
      <c r="FE634">
        <v>58.791849999999997</v>
      </c>
      <c r="FF634">
        <v>60.818649999999998</v>
      </c>
      <c r="FG634">
        <v>62.704520000000002</v>
      </c>
      <c r="FH634">
        <v>63.718620000000001</v>
      </c>
      <c r="FI634">
        <v>63.684820000000002</v>
      </c>
      <c r="FJ634">
        <v>62.034660000000002</v>
      </c>
      <c r="FK634">
        <v>58.884729999999998</v>
      </c>
      <c r="FL634">
        <v>56.4604</v>
      </c>
      <c r="FM634">
        <v>54.83381</v>
      </c>
      <c r="FN634">
        <v>53.49297</v>
      </c>
      <c r="FO634">
        <v>52.264000000000003</v>
      </c>
      <c r="FP634">
        <v>51.086829999999999</v>
      </c>
      <c r="FQ634">
        <v>50.113079999999997</v>
      </c>
      <c r="FR634">
        <v>5.0527999999999997E-3</v>
      </c>
      <c r="FS634">
        <v>6.8674000000000001E-3</v>
      </c>
      <c r="FT634">
        <v>0</v>
      </c>
    </row>
    <row r="635" spans="1:176" x14ac:dyDescent="0.2">
      <c r="A635" t="s">
        <v>1</v>
      </c>
      <c r="B635" t="s">
        <v>189</v>
      </c>
      <c r="C635" t="s">
        <v>1</v>
      </c>
      <c r="D635" t="s">
        <v>241</v>
      </c>
      <c r="E635">
        <v>31304</v>
      </c>
      <c r="F635">
        <v>1.8250960000000001</v>
      </c>
      <c r="G635">
        <v>1.7850250000000001</v>
      </c>
      <c r="H635">
        <v>1.776724</v>
      </c>
      <c r="I635">
        <v>1.7929310000000001</v>
      </c>
      <c r="J635">
        <v>1.8584989999999999</v>
      </c>
      <c r="K635">
        <v>1.984297</v>
      </c>
      <c r="L635">
        <v>2.2688359999999999</v>
      </c>
      <c r="M635">
        <v>2.529474</v>
      </c>
      <c r="N635">
        <v>2.8928720000000001</v>
      </c>
      <c r="O635">
        <v>3.2670699999999999</v>
      </c>
      <c r="P635">
        <v>3.5644870000000002</v>
      </c>
      <c r="Q635">
        <v>3.6801179999999998</v>
      </c>
      <c r="R635">
        <v>3.638182</v>
      </c>
      <c r="S635">
        <v>3.6041150000000002</v>
      </c>
      <c r="T635">
        <v>3.578649</v>
      </c>
      <c r="U635">
        <v>3.4844550000000001</v>
      </c>
      <c r="V635">
        <v>3.3779789999999998</v>
      </c>
      <c r="W635">
        <v>3.323204</v>
      </c>
      <c r="X635">
        <v>3.12941</v>
      </c>
      <c r="Y635">
        <v>2.8685390000000002</v>
      </c>
      <c r="Z635">
        <v>2.6307450000000001</v>
      </c>
      <c r="AA635">
        <v>2.3687659999999999</v>
      </c>
      <c r="AB635">
        <v>2.1221730000000001</v>
      </c>
      <c r="AC635">
        <v>1.96814</v>
      </c>
      <c r="AD635">
        <v>5.4035000000000003E-3</v>
      </c>
      <c r="AE635">
        <v>4.3210999999999996E-3</v>
      </c>
      <c r="AF635">
        <v>5.6147999999999997E-3</v>
      </c>
      <c r="AG635">
        <v>8.5687000000000003E-3</v>
      </c>
      <c r="AH635" s="61">
        <v>8.4425999999999998E-3</v>
      </c>
      <c r="AI635">
        <v>1.04671E-2</v>
      </c>
      <c r="AJ635">
        <v>3.51203E-2</v>
      </c>
      <c r="AK635">
        <v>4.6764E-2</v>
      </c>
      <c r="AL635">
        <v>5.2037300000000002E-2</v>
      </c>
      <c r="AM635">
        <v>5.6552400000000003E-2</v>
      </c>
      <c r="AN635">
        <v>6.6294900000000004E-2</v>
      </c>
      <c r="AO635">
        <v>7.5401599999999999E-2</v>
      </c>
      <c r="AP635">
        <v>8.0788100000000002E-2</v>
      </c>
      <c r="AQ635">
        <v>6.5330399999999997E-2</v>
      </c>
      <c r="AR635">
        <v>6.2525300000000006E-2</v>
      </c>
      <c r="AS635">
        <v>6.0166600000000001E-2</v>
      </c>
      <c r="AT635">
        <v>6.8237000000000006E-2</v>
      </c>
      <c r="AU635">
        <v>8.9271699999999996E-2</v>
      </c>
      <c r="AV635">
        <v>8.4551500000000002E-2</v>
      </c>
      <c r="AW635">
        <v>5.7135400000000003E-2</v>
      </c>
      <c r="AX635">
        <v>3.00898E-2</v>
      </c>
      <c r="AY635">
        <v>2.4294799999999998E-2</v>
      </c>
      <c r="AZ635">
        <v>8.9531999999999997E-3</v>
      </c>
      <c r="BA635">
        <v>7.8191000000000007E-3</v>
      </c>
      <c r="BB635">
        <v>9.2756999999999996E-3</v>
      </c>
      <c r="BC635">
        <v>8.2862000000000005E-3</v>
      </c>
      <c r="BD635">
        <v>9.1768000000000006E-3</v>
      </c>
      <c r="BE635">
        <v>1.24181E-2</v>
      </c>
      <c r="BF635">
        <v>1.23304E-2</v>
      </c>
      <c r="BG635">
        <v>1.4899900000000001E-2</v>
      </c>
      <c r="BH635">
        <v>4.1706E-2</v>
      </c>
      <c r="BI635">
        <v>5.32474E-2</v>
      </c>
      <c r="BJ635">
        <v>5.8486200000000002E-2</v>
      </c>
      <c r="BK635">
        <v>6.2704499999999996E-2</v>
      </c>
      <c r="BL635">
        <v>7.2356900000000002E-2</v>
      </c>
      <c r="BM635">
        <v>8.2643099999999997E-2</v>
      </c>
      <c r="BN635">
        <v>8.7969800000000001E-2</v>
      </c>
      <c r="BO635">
        <v>7.3645799999999997E-2</v>
      </c>
      <c r="BP635">
        <v>7.1411299999999997E-2</v>
      </c>
      <c r="BQ635">
        <v>6.9311899999999996E-2</v>
      </c>
      <c r="BR635">
        <v>7.7420799999999998E-2</v>
      </c>
      <c r="BS635">
        <v>9.7706799999999996E-2</v>
      </c>
      <c r="BT635">
        <v>9.2413999999999996E-2</v>
      </c>
      <c r="BU635">
        <v>6.3499E-2</v>
      </c>
      <c r="BV635">
        <v>3.6012299999999997E-2</v>
      </c>
      <c r="BW635">
        <v>2.9254700000000002E-2</v>
      </c>
      <c r="BX635">
        <v>1.31209E-2</v>
      </c>
      <c r="BY635">
        <v>1.1762999999999999E-2</v>
      </c>
      <c r="BZ635">
        <v>1.1957499999999999E-2</v>
      </c>
      <c r="CA635">
        <v>1.1032399999999999E-2</v>
      </c>
      <c r="CB635">
        <v>1.16439E-2</v>
      </c>
      <c r="CC635">
        <v>1.5084200000000001E-2</v>
      </c>
      <c r="CD635">
        <v>1.50232E-2</v>
      </c>
      <c r="CE635">
        <v>1.7970099999999999E-2</v>
      </c>
      <c r="CF635">
        <v>4.6267299999999997E-2</v>
      </c>
      <c r="CG635">
        <v>5.7737799999999999E-2</v>
      </c>
      <c r="CH635">
        <v>6.29527E-2</v>
      </c>
      <c r="CI635">
        <v>6.6965399999999994E-2</v>
      </c>
      <c r="CJ635">
        <v>7.6555499999999999E-2</v>
      </c>
      <c r="CK635">
        <v>8.7658600000000003E-2</v>
      </c>
      <c r="CL635">
        <v>9.2943799999999993E-2</v>
      </c>
      <c r="CM635">
        <v>7.9405100000000006E-2</v>
      </c>
      <c r="CN635">
        <v>7.7565599999999998E-2</v>
      </c>
      <c r="CO635">
        <v>7.5645900000000002E-2</v>
      </c>
      <c r="CP635">
        <v>8.3781499999999995E-2</v>
      </c>
      <c r="CQ635">
        <v>0.103549</v>
      </c>
      <c r="CR635">
        <v>9.7859600000000005E-2</v>
      </c>
      <c r="CS635">
        <v>6.7906300000000003E-2</v>
      </c>
      <c r="CT635">
        <v>4.0114200000000003E-2</v>
      </c>
      <c r="CU635">
        <v>3.2689799999999998E-2</v>
      </c>
      <c r="CV635">
        <v>1.6007400000000001E-2</v>
      </c>
      <c r="CW635">
        <v>1.44945E-2</v>
      </c>
      <c r="CX635">
        <v>1.46394E-2</v>
      </c>
      <c r="CY635">
        <v>1.37786E-2</v>
      </c>
      <c r="CZ635">
        <v>1.4111E-2</v>
      </c>
      <c r="DA635">
        <v>1.77503E-2</v>
      </c>
      <c r="DB635">
        <v>1.77159E-2</v>
      </c>
      <c r="DC635">
        <v>2.1040199999999998E-2</v>
      </c>
      <c r="DD635">
        <v>5.0828600000000002E-2</v>
      </c>
      <c r="DE635">
        <v>6.2228199999999997E-2</v>
      </c>
      <c r="DF635">
        <v>6.7419099999999996E-2</v>
      </c>
      <c r="DG635">
        <v>7.1226300000000006E-2</v>
      </c>
      <c r="DH635">
        <v>8.0754000000000006E-2</v>
      </c>
      <c r="DI635">
        <v>9.2674000000000006E-2</v>
      </c>
      <c r="DJ635">
        <v>9.7917799999999999E-2</v>
      </c>
      <c r="DK635">
        <v>8.5164299999999998E-2</v>
      </c>
      <c r="DL635">
        <v>8.3720000000000003E-2</v>
      </c>
      <c r="DM635">
        <v>8.1979899999999994E-2</v>
      </c>
      <c r="DN635">
        <v>9.0142200000000006E-2</v>
      </c>
      <c r="DO635">
        <v>0.10939119999999999</v>
      </c>
      <c r="DP635">
        <v>0.1033051</v>
      </c>
      <c r="DQ635">
        <v>7.2313699999999995E-2</v>
      </c>
      <c r="DR635">
        <v>4.4216100000000001E-2</v>
      </c>
      <c r="DS635">
        <v>3.6124999999999997E-2</v>
      </c>
      <c r="DT635">
        <v>1.8893900000000002E-2</v>
      </c>
      <c r="DU635">
        <v>1.7226100000000001E-2</v>
      </c>
      <c r="DV635">
        <v>1.85116E-2</v>
      </c>
      <c r="DW635">
        <v>1.7743700000000001E-2</v>
      </c>
      <c r="DX635">
        <v>1.7673000000000001E-2</v>
      </c>
      <c r="DY635">
        <v>2.1599799999999999E-2</v>
      </c>
      <c r="DZ635">
        <v>2.16037E-2</v>
      </c>
      <c r="EA635">
        <v>2.5472999999999999E-2</v>
      </c>
      <c r="EB635">
        <v>5.7414300000000001E-2</v>
      </c>
      <c r="EC635">
        <v>6.8711599999999998E-2</v>
      </c>
      <c r="ED635">
        <v>7.3868000000000003E-2</v>
      </c>
      <c r="EE635">
        <v>7.73784E-2</v>
      </c>
      <c r="EF635">
        <v>8.6816000000000004E-2</v>
      </c>
      <c r="EG635">
        <v>9.9915599999999993E-2</v>
      </c>
      <c r="EH635">
        <v>0.1050994</v>
      </c>
      <c r="EI635">
        <v>9.3479699999999999E-2</v>
      </c>
      <c r="EJ635">
        <v>9.2605999999999994E-2</v>
      </c>
      <c r="EK635">
        <v>9.1125300000000006E-2</v>
      </c>
      <c r="EL635">
        <v>9.9325999999999998E-2</v>
      </c>
      <c r="EM635">
        <v>0.1178264</v>
      </c>
      <c r="EN635">
        <v>0.11116760000000001</v>
      </c>
      <c r="EO635">
        <v>7.8677200000000003E-2</v>
      </c>
      <c r="EP635">
        <v>5.0138599999999998E-2</v>
      </c>
      <c r="EQ635">
        <v>4.1084799999999998E-2</v>
      </c>
      <c r="ER635">
        <v>2.3061600000000002E-2</v>
      </c>
      <c r="ES635">
        <v>2.1169899999999998E-2</v>
      </c>
      <c r="ET635">
        <v>46.360599999999998</v>
      </c>
      <c r="EU635">
        <v>45.15117</v>
      </c>
      <c r="EV635">
        <v>44.363349999999997</v>
      </c>
      <c r="EW635">
        <v>43.723010000000002</v>
      </c>
      <c r="EX635">
        <v>43.021349999999998</v>
      </c>
      <c r="EY635">
        <v>42.630229999999997</v>
      </c>
      <c r="EZ635">
        <v>42.172550000000001</v>
      </c>
      <c r="FA635">
        <v>42.77299</v>
      </c>
      <c r="FB635">
        <v>47.300620000000002</v>
      </c>
      <c r="FC635">
        <v>52.807540000000003</v>
      </c>
      <c r="FD635">
        <v>56.20382</v>
      </c>
      <c r="FE635">
        <v>59.811199999999999</v>
      </c>
      <c r="FF635">
        <v>61.909610000000001</v>
      </c>
      <c r="FG635">
        <v>64.170789999999997</v>
      </c>
      <c r="FH635">
        <v>65.376630000000006</v>
      </c>
      <c r="FI635">
        <v>65.868570000000005</v>
      </c>
      <c r="FJ635">
        <v>64.150040000000004</v>
      </c>
      <c r="FK635">
        <v>59.098390000000002</v>
      </c>
      <c r="FL635">
        <v>55.809759999999997</v>
      </c>
      <c r="FM635">
        <v>53.479080000000003</v>
      </c>
      <c r="FN635">
        <v>51.998739999999998</v>
      </c>
      <c r="FO635">
        <v>50.01829</v>
      </c>
      <c r="FP635">
        <v>48.682319999999997</v>
      </c>
      <c r="FQ635">
        <v>47.516820000000003</v>
      </c>
      <c r="FR635">
        <v>5.0527999999999997E-3</v>
      </c>
      <c r="FS635">
        <v>6.8674000000000001E-3</v>
      </c>
      <c r="FT635">
        <v>0</v>
      </c>
    </row>
    <row r="636" spans="1:176" x14ac:dyDescent="0.2">
      <c r="A636" t="s">
        <v>1</v>
      </c>
      <c r="B636" t="s">
        <v>189</v>
      </c>
      <c r="C636" t="s">
        <v>1</v>
      </c>
      <c r="D636" t="s">
        <v>231</v>
      </c>
      <c r="E636">
        <v>31304</v>
      </c>
      <c r="F636">
        <v>1.987004</v>
      </c>
      <c r="G636">
        <v>1.917861</v>
      </c>
      <c r="H636">
        <v>1.8659669999999999</v>
      </c>
      <c r="I636">
        <v>1.8504370000000001</v>
      </c>
      <c r="J636">
        <v>1.8821749999999999</v>
      </c>
      <c r="K636">
        <v>1.994564</v>
      </c>
      <c r="L636">
        <v>2.1889609999999999</v>
      </c>
      <c r="M636">
        <v>2.5232969999999999</v>
      </c>
      <c r="N636">
        <v>3.049607</v>
      </c>
      <c r="O636">
        <v>3.6105909999999999</v>
      </c>
      <c r="P636">
        <v>4.0757329999999996</v>
      </c>
      <c r="Q636">
        <v>4.353847</v>
      </c>
      <c r="R636">
        <v>4.4623590000000002</v>
      </c>
      <c r="S636">
        <v>4.5496970000000001</v>
      </c>
      <c r="T636">
        <v>4.5842159999999996</v>
      </c>
      <c r="U636">
        <v>4.5096299999999996</v>
      </c>
      <c r="V636">
        <v>4.3442619999999996</v>
      </c>
      <c r="W636">
        <v>3.9864929999999998</v>
      </c>
      <c r="X636">
        <v>3.5524629999999999</v>
      </c>
      <c r="Y636">
        <v>3.2132010000000002</v>
      </c>
      <c r="Z636">
        <v>2.9901230000000001</v>
      </c>
      <c r="AA636">
        <v>2.6977329999999999</v>
      </c>
      <c r="AB636">
        <v>2.3656199999999998</v>
      </c>
      <c r="AC636">
        <v>2.1404890000000001</v>
      </c>
      <c r="AD636">
        <v>-1.9728099999999998E-2</v>
      </c>
      <c r="AE636">
        <v>-1.27793E-2</v>
      </c>
      <c r="AF636">
        <v>-1.27257E-2</v>
      </c>
      <c r="AG636">
        <v>-1.48442E-2</v>
      </c>
      <c r="AH636">
        <v>-1.9594E-2</v>
      </c>
      <c r="AI636">
        <v>-7.5408000000000003E-3</v>
      </c>
      <c r="AJ636">
        <v>3.1658899999999997E-2</v>
      </c>
      <c r="AK636">
        <v>1.21101E-2</v>
      </c>
      <c r="AL636">
        <v>1.4080000000000001E-2</v>
      </c>
      <c r="AM636">
        <v>2.3366399999999999E-2</v>
      </c>
      <c r="AN636">
        <v>2.43225E-2</v>
      </c>
      <c r="AO636">
        <v>2.57913E-2</v>
      </c>
      <c r="AP636">
        <v>4.3740000000000003E-3</v>
      </c>
      <c r="AQ636">
        <v>2.0405000000000002E-3</v>
      </c>
      <c r="AR636">
        <v>-7.6949000000000002E-3</v>
      </c>
      <c r="AS636">
        <v>-1.4950099999999999E-2</v>
      </c>
      <c r="AT636">
        <v>-1.0673800000000001E-2</v>
      </c>
      <c r="AU636">
        <v>-7.4727999999999999E-3</v>
      </c>
      <c r="AV636">
        <v>-3.9508E-3</v>
      </c>
      <c r="AW636">
        <v>-1.1042000000000001E-3</v>
      </c>
      <c r="AX636">
        <v>1.3545E-3</v>
      </c>
      <c r="AY636">
        <v>-2.48127E-2</v>
      </c>
      <c r="AZ636">
        <v>-8.9306000000000003E-3</v>
      </c>
      <c r="BA636">
        <v>-2.11865E-2</v>
      </c>
      <c r="BB636">
        <v>-8.7221999999999994E-3</v>
      </c>
      <c r="BC636">
        <v>-2.5698000000000001E-3</v>
      </c>
      <c r="BD636">
        <v>-2.2166999999999998E-3</v>
      </c>
      <c r="BE636">
        <v>-4.0197000000000002E-3</v>
      </c>
      <c r="BF636">
        <v>-8.7198999999999992E-3</v>
      </c>
      <c r="BG636">
        <v>2.7658000000000001E-3</v>
      </c>
      <c r="BH636">
        <v>4.3079899999999997E-2</v>
      </c>
      <c r="BI636">
        <v>2.4467699999999998E-2</v>
      </c>
      <c r="BJ636">
        <v>2.8341000000000002E-2</v>
      </c>
      <c r="BK636">
        <v>4.18421E-2</v>
      </c>
      <c r="BL636">
        <v>4.4402299999999999E-2</v>
      </c>
      <c r="BM636">
        <v>4.9230999999999997E-2</v>
      </c>
      <c r="BN636">
        <v>3.0896099999999999E-2</v>
      </c>
      <c r="BO636">
        <v>3.1577800000000003E-2</v>
      </c>
      <c r="BP636">
        <v>2.2400199999999999E-2</v>
      </c>
      <c r="BQ636">
        <v>1.62203E-2</v>
      </c>
      <c r="BR636">
        <v>1.9162999999999999E-2</v>
      </c>
      <c r="BS636">
        <v>1.8810500000000001E-2</v>
      </c>
      <c r="BT636">
        <v>1.8275799999999998E-2</v>
      </c>
      <c r="BU636">
        <v>1.7235899999999998E-2</v>
      </c>
      <c r="BV636">
        <v>1.7452499999999999E-2</v>
      </c>
      <c r="BW636">
        <v>-1.12037E-2</v>
      </c>
      <c r="BX636">
        <v>2.4443999999999998E-3</v>
      </c>
      <c r="BY636">
        <v>-1.06499E-2</v>
      </c>
      <c r="BZ636">
        <v>-1.0995E-3</v>
      </c>
      <c r="CA636">
        <v>4.5012999999999997E-3</v>
      </c>
      <c r="CB636">
        <v>5.0616999999999997E-3</v>
      </c>
      <c r="CC636">
        <v>3.4773E-3</v>
      </c>
      <c r="CD636">
        <v>-1.1885000000000001E-3</v>
      </c>
      <c r="CE636">
        <v>9.9041000000000008E-3</v>
      </c>
      <c r="CF636">
        <v>5.0990000000000001E-2</v>
      </c>
      <c r="CG636">
        <v>3.3026399999999997E-2</v>
      </c>
      <c r="CH636">
        <v>3.8218099999999998E-2</v>
      </c>
      <c r="CI636">
        <v>5.4638300000000001E-2</v>
      </c>
      <c r="CJ636">
        <v>5.83095E-2</v>
      </c>
      <c r="CK636">
        <v>6.5465300000000004E-2</v>
      </c>
      <c r="CL636">
        <v>4.9265299999999998E-2</v>
      </c>
      <c r="CM636">
        <v>5.2035199999999997E-2</v>
      </c>
      <c r="CN636">
        <v>4.3243999999999998E-2</v>
      </c>
      <c r="CO636">
        <v>3.7808899999999999E-2</v>
      </c>
      <c r="CP636">
        <v>3.9827899999999999E-2</v>
      </c>
      <c r="CQ636">
        <v>3.7014199999999997E-2</v>
      </c>
      <c r="CR636">
        <v>3.36698E-2</v>
      </c>
      <c r="CS636">
        <v>2.9938099999999999E-2</v>
      </c>
      <c r="CT636">
        <v>2.86019E-2</v>
      </c>
      <c r="CU636">
        <v>-1.7780999999999999E-3</v>
      </c>
      <c r="CV636">
        <v>1.0322700000000001E-2</v>
      </c>
      <c r="CW636">
        <v>-3.3522999999999999E-3</v>
      </c>
      <c r="CX636">
        <v>6.5231999999999998E-3</v>
      </c>
      <c r="CY636">
        <v>1.1572499999999999E-2</v>
      </c>
      <c r="CZ636">
        <v>1.2340200000000001E-2</v>
      </c>
      <c r="DA636">
        <v>1.0974299999999999E-2</v>
      </c>
      <c r="DB636">
        <v>6.3428E-3</v>
      </c>
      <c r="DC636">
        <v>1.7042399999999999E-2</v>
      </c>
      <c r="DD636">
        <v>5.89002E-2</v>
      </c>
      <c r="DE636">
        <v>4.1585200000000003E-2</v>
      </c>
      <c r="DF636">
        <v>4.8095199999999998E-2</v>
      </c>
      <c r="DG636">
        <v>6.7434499999999994E-2</v>
      </c>
      <c r="DH636">
        <v>7.2216600000000006E-2</v>
      </c>
      <c r="DI636">
        <v>8.1699599999999997E-2</v>
      </c>
      <c r="DJ636">
        <v>6.7634399999999997E-2</v>
      </c>
      <c r="DK636">
        <v>7.2492600000000004E-2</v>
      </c>
      <c r="DL636">
        <v>6.40878E-2</v>
      </c>
      <c r="DM636">
        <v>5.9397499999999999E-2</v>
      </c>
      <c r="DN636">
        <v>6.0492700000000003E-2</v>
      </c>
      <c r="DO636">
        <v>5.52179E-2</v>
      </c>
      <c r="DP636">
        <v>4.9063900000000001E-2</v>
      </c>
      <c r="DQ636">
        <v>4.2640400000000002E-2</v>
      </c>
      <c r="DR636">
        <v>3.9751399999999999E-2</v>
      </c>
      <c r="DS636">
        <v>7.6474000000000004E-3</v>
      </c>
      <c r="DT636">
        <v>1.8200999999999998E-2</v>
      </c>
      <c r="DU636">
        <v>3.9452999999999997E-3</v>
      </c>
      <c r="DV636">
        <v>1.7529099999999999E-2</v>
      </c>
      <c r="DW636">
        <v>2.1781999999999999E-2</v>
      </c>
      <c r="DX636">
        <v>2.2849100000000001E-2</v>
      </c>
      <c r="DY636">
        <v>2.17988E-2</v>
      </c>
      <c r="DZ636">
        <v>1.72169E-2</v>
      </c>
      <c r="EA636">
        <v>2.7348999999999998E-2</v>
      </c>
      <c r="EB636">
        <v>7.03212E-2</v>
      </c>
      <c r="EC636">
        <v>5.3942700000000003E-2</v>
      </c>
      <c r="ED636">
        <v>6.2356200000000001E-2</v>
      </c>
      <c r="EE636">
        <v>8.5910200000000006E-2</v>
      </c>
      <c r="EF636">
        <v>9.2296400000000001E-2</v>
      </c>
      <c r="EG636">
        <v>0.10513939999999999</v>
      </c>
      <c r="EH636">
        <v>9.4156599999999993E-2</v>
      </c>
      <c r="EI636">
        <v>0.10202990000000001</v>
      </c>
      <c r="EJ636">
        <v>9.41829E-2</v>
      </c>
      <c r="EK636">
        <v>9.0567900000000007E-2</v>
      </c>
      <c r="EL636">
        <v>9.0329499999999993E-2</v>
      </c>
      <c r="EM636">
        <v>8.1501199999999996E-2</v>
      </c>
      <c r="EN636">
        <v>7.1290500000000007E-2</v>
      </c>
      <c r="EO636">
        <v>6.09805E-2</v>
      </c>
      <c r="EP636">
        <v>5.58494E-2</v>
      </c>
      <c r="EQ636">
        <v>2.1256500000000001E-2</v>
      </c>
      <c r="ER636">
        <v>2.9576000000000002E-2</v>
      </c>
      <c r="ES636">
        <v>1.44818E-2</v>
      </c>
      <c r="ET636">
        <v>64.54365</v>
      </c>
      <c r="EU636">
        <v>63.848269999999999</v>
      </c>
      <c r="EV636">
        <v>63.270409999999998</v>
      </c>
      <c r="EW636">
        <v>62.682949999999998</v>
      </c>
      <c r="EX636">
        <v>62.242600000000003</v>
      </c>
      <c r="EY636">
        <v>61.954720000000002</v>
      </c>
      <c r="EZ636">
        <v>61.863489999999999</v>
      </c>
      <c r="FA636">
        <v>63.19041</v>
      </c>
      <c r="FB636">
        <v>65.300569999999993</v>
      </c>
      <c r="FC636">
        <v>67.930329999999998</v>
      </c>
      <c r="FD636">
        <v>70.593609999999998</v>
      </c>
      <c r="FE636">
        <v>73.229399999999998</v>
      </c>
      <c r="FF636">
        <v>75.546440000000004</v>
      </c>
      <c r="FG636">
        <v>77.165189999999996</v>
      </c>
      <c r="FH636">
        <v>77.878460000000004</v>
      </c>
      <c r="FI636">
        <v>77.988200000000006</v>
      </c>
      <c r="FJ636">
        <v>77.466629999999995</v>
      </c>
      <c r="FK636">
        <v>76.302139999999994</v>
      </c>
      <c r="FL636">
        <v>74.387569999999997</v>
      </c>
      <c r="FM636">
        <v>72.009640000000005</v>
      </c>
      <c r="FN636">
        <v>69.372529999999998</v>
      </c>
      <c r="FO636">
        <v>67.413889999999995</v>
      </c>
      <c r="FP636">
        <v>66.154949999999999</v>
      </c>
      <c r="FQ636">
        <v>65.240319999999997</v>
      </c>
      <c r="FR636">
        <v>1.92062E-2</v>
      </c>
      <c r="FS636">
        <v>2.1519E-2</v>
      </c>
      <c r="FT636">
        <v>3.49977E-2</v>
      </c>
    </row>
    <row r="637" spans="1:176" x14ac:dyDescent="0.2">
      <c r="A637" t="s">
        <v>1</v>
      </c>
      <c r="B637" t="s">
        <v>189</v>
      </c>
      <c r="C637" t="s">
        <v>1</v>
      </c>
      <c r="D637" t="s">
        <v>242</v>
      </c>
      <c r="E637">
        <v>31304</v>
      </c>
      <c r="F637">
        <v>2.0186769999999998</v>
      </c>
      <c r="G637">
        <v>1.9406429999999999</v>
      </c>
      <c r="H637">
        <v>1.8893489999999999</v>
      </c>
      <c r="I637">
        <v>1.8812599999999999</v>
      </c>
      <c r="J637">
        <v>1.913265</v>
      </c>
      <c r="K637">
        <v>2.0281570000000002</v>
      </c>
      <c r="L637">
        <v>2.2316419999999999</v>
      </c>
      <c r="M637">
        <v>2.5536279999999998</v>
      </c>
      <c r="N637">
        <v>3.083367</v>
      </c>
      <c r="O637">
        <v>3.6547679999999998</v>
      </c>
      <c r="P637">
        <v>4.1540520000000001</v>
      </c>
      <c r="Q637">
        <v>4.4591409999999998</v>
      </c>
      <c r="R637">
        <v>4.5699509999999997</v>
      </c>
      <c r="S637">
        <v>4.6984089999999998</v>
      </c>
      <c r="T637">
        <v>4.758311</v>
      </c>
      <c r="U637">
        <v>4.7147249999999996</v>
      </c>
      <c r="V637">
        <v>4.53606</v>
      </c>
      <c r="W637">
        <v>4.1794250000000002</v>
      </c>
      <c r="X637">
        <v>3.732542</v>
      </c>
      <c r="Y637">
        <v>3.373313</v>
      </c>
      <c r="Z637">
        <v>3.1432259999999999</v>
      </c>
      <c r="AA637">
        <v>2.790797</v>
      </c>
      <c r="AB637">
        <v>2.433484</v>
      </c>
      <c r="AC637">
        <v>2.1852830000000001</v>
      </c>
      <c r="AD637">
        <v>-2.3145099999999998E-2</v>
      </c>
      <c r="AE637">
        <v>-1.59288E-2</v>
      </c>
      <c r="AF637">
        <v>-1.6741499999999999E-2</v>
      </c>
      <c r="AG637">
        <v>-1.7456800000000001E-2</v>
      </c>
      <c r="AH637">
        <v>-2.2606399999999999E-2</v>
      </c>
      <c r="AI637">
        <v>-1.2806100000000001E-2</v>
      </c>
      <c r="AJ637">
        <v>2.11586E-2</v>
      </c>
      <c r="AK637">
        <v>5.1539999999999997E-3</v>
      </c>
      <c r="AL637">
        <v>7.1897000000000003E-3</v>
      </c>
      <c r="AM637">
        <v>2.1968499999999998E-2</v>
      </c>
      <c r="AN637">
        <v>2.43442E-2</v>
      </c>
      <c r="AO637">
        <v>2.90499E-2</v>
      </c>
      <c r="AP637">
        <v>9.6675000000000007E-3</v>
      </c>
      <c r="AQ637">
        <v>1.09137E-2</v>
      </c>
      <c r="AR637">
        <v>1.7078E-3</v>
      </c>
      <c r="AS637">
        <v>-6.1396000000000003E-3</v>
      </c>
      <c r="AT637">
        <v>-1.5399000000000001E-3</v>
      </c>
      <c r="AU637">
        <v>2.7358999999999999E-3</v>
      </c>
      <c r="AV637">
        <v>4.9046999999999997E-3</v>
      </c>
      <c r="AW637">
        <v>1.5058000000000001E-3</v>
      </c>
      <c r="AX637">
        <v>1.8938E-3</v>
      </c>
      <c r="AY637">
        <v>-2.5805600000000001E-2</v>
      </c>
      <c r="AZ637">
        <v>-1.0104999999999999E-2</v>
      </c>
      <c r="BA637">
        <v>-2.31407E-2</v>
      </c>
      <c r="BB637">
        <v>-1.2139199999999999E-2</v>
      </c>
      <c r="BC637">
        <v>-5.7191999999999998E-3</v>
      </c>
      <c r="BD637">
        <v>-6.2325999999999996E-3</v>
      </c>
      <c r="BE637">
        <v>-6.6322999999999998E-3</v>
      </c>
      <c r="BF637">
        <v>-1.1732299999999999E-2</v>
      </c>
      <c r="BG637">
        <v>-2.4995E-3</v>
      </c>
      <c r="BH637">
        <v>3.25796E-2</v>
      </c>
      <c r="BI637">
        <v>1.7511499999999999E-2</v>
      </c>
      <c r="BJ637">
        <v>2.14507E-2</v>
      </c>
      <c r="BK637">
        <v>4.0444300000000002E-2</v>
      </c>
      <c r="BL637">
        <v>4.4423900000000002E-2</v>
      </c>
      <c r="BM637">
        <v>5.24897E-2</v>
      </c>
      <c r="BN637">
        <v>3.6189600000000002E-2</v>
      </c>
      <c r="BO637">
        <v>4.0450899999999998E-2</v>
      </c>
      <c r="BP637">
        <v>3.1802900000000002E-2</v>
      </c>
      <c r="BQ637">
        <v>2.5030899999999998E-2</v>
      </c>
      <c r="BR637">
        <v>2.82969E-2</v>
      </c>
      <c r="BS637">
        <v>2.9019199999999998E-2</v>
      </c>
      <c r="BT637">
        <v>2.7131300000000001E-2</v>
      </c>
      <c r="BU637">
        <v>1.98459E-2</v>
      </c>
      <c r="BV637">
        <v>1.7991900000000002E-2</v>
      </c>
      <c r="BW637">
        <v>-1.21966E-2</v>
      </c>
      <c r="BX637">
        <v>1.2700000000000001E-3</v>
      </c>
      <c r="BY637">
        <v>-1.26041E-2</v>
      </c>
      <c r="BZ637">
        <v>-4.5164999999999997E-3</v>
      </c>
      <c r="CA637">
        <v>1.3519000000000001E-3</v>
      </c>
      <c r="CB637">
        <v>1.0459E-3</v>
      </c>
      <c r="CC637">
        <v>8.6470000000000004E-4</v>
      </c>
      <c r="CD637">
        <v>-4.2009999999999999E-3</v>
      </c>
      <c r="CE637">
        <v>4.6388000000000002E-3</v>
      </c>
      <c r="CF637">
        <v>4.0489799999999999E-2</v>
      </c>
      <c r="CG637">
        <v>2.6070300000000001E-2</v>
      </c>
      <c r="CH637">
        <v>3.1327800000000003E-2</v>
      </c>
      <c r="CI637">
        <v>5.3240500000000003E-2</v>
      </c>
      <c r="CJ637">
        <v>5.8331099999999997E-2</v>
      </c>
      <c r="CK637">
        <v>6.8723999999999993E-2</v>
      </c>
      <c r="CL637">
        <v>5.4558799999999998E-2</v>
      </c>
      <c r="CM637">
        <v>6.0908299999999999E-2</v>
      </c>
      <c r="CN637">
        <v>5.2646699999999998E-2</v>
      </c>
      <c r="CO637">
        <v>4.6619399999999998E-2</v>
      </c>
      <c r="CP637">
        <v>4.89618E-2</v>
      </c>
      <c r="CQ637">
        <v>4.7222899999999998E-2</v>
      </c>
      <c r="CR637">
        <v>4.2525300000000002E-2</v>
      </c>
      <c r="CS637">
        <v>3.2548100000000003E-2</v>
      </c>
      <c r="CT637">
        <v>2.9141299999999998E-2</v>
      </c>
      <c r="CU637">
        <v>-2.771E-3</v>
      </c>
      <c r="CV637">
        <v>9.1482999999999998E-3</v>
      </c>
      <c r="CW637">
        <v>-5.3065999999999999E-3</v>
      </c>
      <c r="CX637">
        <v>3.1061000000000001E-3</v>
      </c>
      <c r="CY637">
        <v>8.4229999999999999E-3</v>
      </c>
      <c r="CZ637">
        <v>8.3243999999999992E-3</v>
      </c>
      <c r="DA637">
        <v>8.3616999999999997E-3</v>
      </c>
      <c r="DB637">
        <v>3.3303999999999999E-3</v>
      </c>
      <c r="DC637">
        <v>1.17771E-2</v>
      </c>
      <c r="DD637">
        <v>4.8399900000000003E-2</v>
      </c>
      <c r="DE637">
        <v>3.4629100000000003E-2</v>
      </c>
      <c r="DF637">
        <v>4.1204900000000003E-2</v>
      </c>
      <c r="DG637">
        <v>6.6036700000000004E-2</v>
      </c>
      <c r="DH637">
        <v>7.2238300000000005E-2</v>
      </c>
      <c r="DI637">
        <v>8.49583E-2</v>
      </c>
      <c r="DJ637">
        <v>7.2928000000000007E-2</v>
      </c>
      <c r="DK637">
        <v>8.1365699999999999E-2</v>
      </c>
      <c r="DL637">
        <v>7.3490399999999997E-2</v>
      </c>
      <c r="DM637">
        <v>6.8208000000000005E-2</v>
      </c>
      <c r="DN637">
        <v>6.96267E-2</v>
      </c>
      <c r="DO637">
        <v>6.5426600000000001E-2</v>
      </c>
      <c r="DP637">
        <v>5.7919400000000003E-2</v>
      </c>
      <c r="DQ637">
        <v>4.5250400000000003E-2</v>
      </c>
      <c r="DR637">
        <v>4.0290800000000002E-2</v>
      </c>
      <c r="DS637">
        <v>6.6544999999999998E-3</v>
      </c>
      <c r="DT637">
        <v>1.7026599999999999E-2</v>
      </c>
      <c r="DU637">
        <v>1.9910000000000001E-3</v>
      </c>
      <c r="DV637">
        <v>1.4112100000000001E-2</v>
      </c>
      <c r="DW637">
        <v>1.8632599999999999E-2</v>
      </c>
      <c r="DX637">
        <v>1.8833300000000001E-2</v>
      </c>
      <c r="DY637">
        <v>1.91862E-2</v>
      </c>
      <c r="DZ637">
        <v>1.42045E-2</v>
      </c>
      <c r="EA637">
        <v>2.2083700000000001E-2</v>
      </c>
      <c r="EB637">
        <v>5.9820900000000003E-2</v>
      </c>
      <c r="EC637">
        <v>4.6986600000000003E-2</v>
      </c>
      <c r="ED637">
        <v>5.5465899999999999E-2</v>
      </c>
      <c r="EE637">
        <v>8.4512400000000001E-2</v>
      </c>
      <c r="EF637">
        <v>9.23181E-2</v>
      </c>
      <c r="EG637">
        <v>0.10839799999999999</v>
      </c>
      <c r="EH637">
        <v>9.94501E-2</v>
      </c>
      <c r="EI637">
        <v>0.110903</v>
      </c>
      <c r="EJ637">
        <v>0.1035855</v>
      </c>
      <c r="EK637">
        <v>9.9378499999999995E-2</v>
      </c>
      <c r="EL637">
        <v>9.9463399999999993E-2</v>
      </c>
      <c r="EM637">
        <v>9.1709899999999997E-2</v>
      </c>
      <c r="EN637">
        <v>8.0145999999999995E-2</v>
      </c>
      <c r="EO637">
        <v>6.3590499999999994E-2</v>
      </c>
      <c r="EP637">
        <v>5.6388800000000003E-2</v>
      </c>
      <c r="EQ637">
        <v>2.02635E-2</v>
      </c>
      <c r="ER637">
        <v>2.8401599999999999E-2</v>
      </c>
      <c r="ES637">
        <v>1.25276E-2</v>
      </c>
      <c r="ET637">
        <v>66.175669999999997</v>
      </c>
      <c r="EU637">
        <v>65.256550000000004</v>
      </c>
      <c r="EV637">
        <v>64.463049999999996</v>
      </c>
      <c r="EW637">
        <v>63.802140000000001</v>
      </c>
      <c r="EX637">
        <v>63.164709999999999</v>
      </c>
      <c r="EY637">
        <v>62.874789999999997</v>
      </c>
      <c r="EZ637">
        <v>62.456330000000001</v>
      </c>
      <c r="FA637">
        <v>63.19267</v>
      </c>
      <c r="FB637">
        <v>65.010409999999993</v>
      </c>
      <c r="FC637">
        <v>67.666659999999993</v>
      </c>
      <c r="FD637">
        <v>70.506569999999996</v>
      </c>
      <c r="FE637">
        <v>73.440650000000005</v>
      </c>
      <c r="FF637">
        <v>76.618579999999994</v>
      </c>
      <c r="FG637">
        <v>78.678600000000003</v>
      </c>
      <c r="FH637">
        <v>80.045519999999996</v>
      </c>
      <c r="FI637">
        <v>81.071520000000007</v>
      </c>
      <c r="FJ637">
        <v>80.579419999999999</v>
      </c>
      <c r="FK637">
        <v>79.381299999999996</v>
      </c>
      <c r="FL637">
        <v>77.243480000000005</v>
      </c>
      <c r="FM637">
        <v>74.271069999999995</v>
      </c>
      <c r="FN637">
        <v>70.533789999999996</v>
      </c>
      <c r="FO637">
        <v>68.383499999999998</v>
      </c>
      <c r="FP637">
        <v>66.599890000000002</v>
      </c>
      <c r="FQ637">
        <v>65.29195</v>
      </c>
      <c r="FR637">
        <v>1.92062E-2</v>
      </c>
      <c r="FS637">
        <v>2.1519E-2</v>
      </c>
      <c r="FT637">
        <v>3.49977E-2</v>
      </c>
    </row>
    <row r="638" spans="1:176" x14ac:dyDescent="0.2">
      <c r="A638" t="s">
        <v>1</v>
      </c>
      <c r="B638" t="s">
        <v>189</v>
      </c>
      <c r="C638" t="s">
        <v>1</v>
      </c>
      <c r="D638" t="s">
        <v>232</v>
      </c>
      <c r="E638">
        <v>31304</v>
      </c>
      <c r="F638">
        <v>1.9278390000000001</v>
      </c>
      <c r="G638">
        <v>1.8645769999999999</v>
      </c>
      <c r="H638">
        <v>1.814573</v>
      </c>
      <c r="I638">
        <v>1.8013760000000001</v>
      </c>
      <c r="J638">
        <v>1.8302</v>
      </c>
      <c r="K638">
        <v>1.9261250000000001</v>
      </c>
      <c r="L638">
        <v>2.1118969999999999</v>
      </c>
      <c r="M638">
        <v>2.461322</v>
      </c>
      <c r="N638">
        <v>2.9792990000000001</v>
      </c>
      <c r="O638">
        <v>3.5072220000000001</v>
      </c>
      <c r="P638">
        <v>3.9359639999999998</v>
      </c>
      <c r="Q638">
        <v>4.1867279999999996</v>
      </c>
      <c r="R638">
        <v>4.2711610000000002</v>
      </c>
      <c r="S638">
        <v>4.3511920000000002</v>
      </c>
      <c r="T638">
        <v>4.3781569999999999</v>
      </c>
      <c r="U638">
        <v>4.3080930000000004</v>
      </c>
      <c r="V638">
        <v>4.1628160000000003</v>
      </c>
      <c r="W638">
        <v>3.8244150000000001</v>
      </c>
      <c r="X638">
        <v>3.4199480000000002</v>
      </c>
      <c r="Y638">
        <v>3.0975649999999999</v>
      </c>
      <c r="Z638">
        <v>2.8844750000000001</v>
      </c>
      <c r="AA638">
        <v>2.6260430000000001</v>
      </c>
      <c r="AB638">
        <v>2.3075329999999998</v>
      </c>
      <c r="AC638">
        <v>2.0889199999999999</v>
      </c>
      <c r="AD638">
        <v>-9.8110000000000003E-3</v>
      </c>
      <c r="AE638">
        <v>-4.3680000000000004E-3</v>
      </c>
      <c r="AF638">
        <v>-6.6055999999999997E-3</v>
      </c>
      <c r="AG638">
        <v>-1.04654E-2</v>
      </c>
      <c r="AH638">
        <v>-1.3009700000000001E-2</v>
      </c>
      <c r="AI638">
        <v>-3.9694999999999999E-3</v>
      </c>
      <c r="AJ638">
        <v>3.5302800000000002E-2</v>
      </c>
      <c r="AK638">
        <v>1.7219600000000002E-2</v>
      </c>
      <c r="AL638">
        <v>2.4785600000000001E-2</v>
      </c>
      <c r="AM638">
        <v>2.67085E-2</v>
      </c>
      <c r="AN638">
        <v>2.8288199999999999E-2</v>
      </c>
      <c r="AO638">
        <v>3.3555399999999999E-2</v>
      </c>
      <c r="AP638">
        <v>1.67986E-2</v>
      </c>
      <c r="AQ638">
        <v>1.1342100000000001E-2</v>
      </c>
      <c r="AR638">
        <v>-2.3571E-3</v>
      </c>
      <c r="AS638">
        <v>-8.3215000000000008E-3</v>
      </c>
      <c r="AT638">
        <v>-2.2612999999999999E-3</v>
      </c>
      <c r="AU638">
        <v>-2.5419000000000001E-3</v>
      </c>
      <c r="AV638">
        <v>5.0174E-3</v>
      </c>
      <c r="AW638">
        <v>6.2995000000000004E-3</v>
      </c>
      <c r="AX638">
        <v>1.0897799999999999E-2</v>
      </c>
      <c r="AY638">
        <v>-9.7400999999999998E-3</v>
      </c>
      <c r="AZ638">
        <v>5.0305999999999997E-3</v>
      </c>
      <c r="BA638">
        <v>-5.6509000000000004E-3</v>
      </c>
      <c r="BB638">
        <v>1.1949E-3</v>
      </c>
      <c r="BC638">
        <v>5.8415000000000003E-3</v>
      </c>
      <c r="BD638">
        <v>3.9033000000000002E-3</v>
      </c>
      <c r="BE638">
        <v>3.591E-4</v>
      </c>
      <c r="BF638">
        <v>-2.1356999999999999E-3</v>
      </c>
      <c r="BG638">
        <v>6.3371E-3</v>
      </c>
      <c r="BH638">
        <v>4.6723800000000003E-2</v>
      </c>
      <c r="BI638">
        <v>2.9577099999999999E-2</v>
      </c>
      <c r="BJ638">
        <v>3.9046600000000001E-2</v>
      </c>
      <c r="BK638">
        <v>4.5184200000000001E-2</v>
      </c>
      <c r="BL638">
        <v>4.8368000000000001E-2</v>
      </c>
      <c r="BM638">
        <v>5.69951E-2</v>
      </c>
      <c r="BN638">
        <v>4.33208E-2</v>
      </c>
      <c r="BO638">
        <v>4.0879400000000003E-2</v>
      </c>
      <c r="BP638">
        <v>2.7737999999999999E-2</v>
      </c>
      <c r="BQ638">
        <v>2.2849000000000001E-2</v>
      </c>
      <c r="BR638">
        <v>2.75754E-2</v>
      </c>
      <c r="BS638">
        <v>2.3741399999999999E-2</v>
      </c>
      <c r="BT638">
        <v>2.7244000000000001E-2</v>
      </c>
      <c r="BU638">
        <v>2.4639600000000001E-2</v>
      </c>
      <c r="BV638">
        <v>2.69959E-2</v>
      </c>
      <c r="BW638">
        <v>3.8689000000000002E-3</v>
      </c>
      <c r="BX638">
        <v>1.6405599999999999E-2</v>
      </c>
      <c r="BY638">
        <v>4.8856999999999998E-3</v>
      </c>
      <c r="BZ638">
        <v>8.8176000000000001E-3</v>
      </c>
      <c r="CA638">
        <v>1.2912699999999999E-2</v>
      </c>
      <c r="CB638">
        <v>1.11818E-2</v>
      </c>
      <c r="CC638">
        <v>7.8560999999999995E-3</v>
      </c>
      <c r="CD638">
        <v>5.3956999999999998E-3</v>
      </c>
      <c r="CE638">
        <v>1.34754E-2</v>
      </c>
      <c r="CF638">
        <v>5.4634000000000002E-2</v>
      </c>
      <c r="CG638">
        <v>3.81359E-2</v>
      </c>
      <c r="CH638">
        <v>4.8923700000000001E-2</v>
      </c>
      <c r="CI638">
        <v>5.7980400000000001E-2</v>
      </c>
      <c r="CJ638">
        <v>6.2275200000000003E-2</v>
      </c>
      <c r="CK638">
        <v>7.32294E-2</v>
      </c>
      <c r="CL638">
        <v>6.1689899999999999E-2</v>
      </c>
      <c r="CM638">
        <v>6.1336799999999997E-2</v>
      </c>
      <c r="CN638">
        <v>4.8581800000000001E-2</v>
      </c>
      <c r="CO638">
        <v>4.4437499999999998E-2</v>
      </c>
      <c r="CP638">
        <v>4.82403E-2</v>
      </c>
      <c r="CQ638">
        <v>4.1945099999999999E-2</v>
      </c>
      <c r="CR638">
        <v>4.2638099999999998E-2</v>
      </c>
      <c r="CS638">
        <v>3.7341800000000001E-2</v>
      </c>
      <c r="CT638">
        <v>3.81453E-2</v>
      </c>
      <c r="CU638">
        <v>1.3294500000000001E-2</v>
      </c>
      <c r="CV638">
        <v>2.4283900000000001E-2</v>
      </c>
      <c r="CW638">
        <v>1.2183299999999999E-2</v>
      </c>
      <c r="CX638">
        <v>1.6440300000000001E-2</v>
      </c>
      <c r="CY638">
        <v>1.9983799999999999E-2</v>
      </c>
      <c r="CZ638">
        <v>1.8460299999999999E-2</v>
      </c>
      <c r="DA638">
        <v>1.53531E-2</v>
      </c>
      <c r="DB638">
        <v>1.29271E-2</v>
      </c>
      <c r="DC638">
        <v>2.0613699999999999E-2</v>
      </c>
      <c r="DD638">
        <v>6.2544100000000005E-2</v>
      </c>
      <c r="DE638">
        <v>4.6694699999999999E-2</v>
      </c>
      <c r="DF638">
        <v>5.88008E-2</v>
      </c>
      <c r="DG638">
        <v>7.0776699999999998E-2</v>
      </c>
      <c r="DH638">
        <v>7.6182399999999997E-2</v>
      </c>
      <c r="DI638">
        <v>8.9463699999999993E-2</v>
      </c>
      <c r="DJ638">
        <v>8.0059099999999994E-2</v>
      </c>
      <c r="DK638">
        <v>8.1794199999999997E-2</v>
      </c>
      <c r="DL638">
        <v>6.9425600000000004E-2</v>
      </c>
      <c r="DM638">
        <v>6.6026100000000004E-2</v>
      </c>
      <c r="DN638">
        <v>6.89052E-2</v>
      </c>
      <c r="DO638">
        <v>6.0148800000000002E-2</v>
      </c>
      <c r="DP638">
        <v>5.8032199999999999E-2</v>
      </c>
      <c r="DQ638">
        <v>5.0044100000000001E-2</v>
      </c>
      <c r="DR638">
        <v>4.92948E-2</v>
      </c>
      <c r="DS638">
        <v>2.2720000000000001E-2</v>
      </c>
      <c r="DT638">
        <v>3.2162200000000002E-2</v>
      </c>
      <c r="DU638">
        <v>1.94808E-2</v>
      </c>
      <c r="DV638">
        <v>2.74462E-2</v>
      </c>
      <c r="DW638">
        <v>3.0193399999999999E-2</v>
      </c>
      <c r="DX638">
        <v>2.8969200000000001E-2</v>
      </c>
      <c r="DY638">
        <v>2.6177599999999999E-2</v>
      </c>
      <c r="DZ638">
        <v>2.3801099999999999E-2</v>
      </c>
      <c r="EA638">
        <v>3.0920300000000001E-2</v>
      </c>
      <c r="EB638">
        <v>7.3965100000000006E-2</v>
      </c>
      <c r="EC638">
        <v>5.9052199999999999E-2</v>
      </c>
      <c r="ED638">
        <v>7.3061799999999996E-2</v>
      </c>
      <c r="EE638">
        <v>8.9252399999999996E-2</v>
      </c>
      <c r="EF638">
        <v>9.6262100000000003E-2</v>
      </c>
      <c r="EG638">
        <v>0.1129035</v>
      </c>
      <c r="EH638">
        <v>0.1065812</v>
      </c>
      <c r="EI638">
        <v>0.1113314</v>
      </c>
      <c r="EJ638">
        <v>9.9520700000000004E-2</v>
      </c>
      <c r="EK638">
        <v>9.7196500000000005E-2</v>
      </c>
      <c r="EL638">
        <v>9.8741999999999996E-2</v>
      </c>
      <c r="EM638">
        <v>8.6432099999999998E-2</v>
      </c>
      <c r="EN638">
        <v>8.0258700000000002E-2</v>
      </c>
      <c r="EO638">
        <v>6.8384200000000006E-2</v>
      </c>
      <c r="EP638">
        <v>6.5392800000000001E-2</v>
      </c>
      <c r="EQ638">
        <v>3.6329E-2</v>
      </c>
      <c r="ER638">
        <v>4.3537199999999998E-2</v>
      </c>
      <c r="ES638">
        <v>3.00174E-2</v>
      </c>
      <c r="ET638">
        <v>60.181719999999999</v>
      </c>
      <c r="EU638">
        <v>59.41187</v>
      </c>
      <c r="EV638">
        <v>58.780450000000002</v>
      </c>
      <c r="EW638">
        <v>58.098820000000003</v>
      </c>
      <c r="EX638">
        <v>57.614490000000004</v>
      </c>
      <c r="EY638">
        <v>57.176459999999999</v>
      </c>
      <c r="EZ638">
        <v>57.504489999999997</v>
      </c>
      <c r="FA638">
        <v>59.694749999999999</v>
      </c>
      <c r="FB638">
        <v>62.326390000000004</v>
      </c>
      <c r="FC638">
        <v>65.0792</v>
      </c>
      <c r="FD638">
        <v>67.907169999999994</v>
      </c>
      <c r="FE638">
        <v>70.450400000000002</v>
      </c>
      <c r="FF638">
        <v>72.493579999999994</v>
      </c>
      <c r="FG638">
        <v>73.905690000000007</v>
      </c>
      <c r="FH638">
        <v>74.665499999999994</v>
      </c>
      <c r="FI638">
        <v>75.063609999999997</v>
      </c>
      <c r="FJ638">
        <v>74.660619999999994</v>
      </c>
      <c r="FK638">
        <v>73.371840000000006</v>
      </c>
      <c r="FL638">
        <v>71.410889999999995</v>
      </c>
      <c r="FM638">
        <v>68.684640000000002</v>
      </c>
      <c r="FN638">
        <v>65.564260000000004</v>
      </c>
      <c r="FO638">
        <v>63.555059999999997</v>
      </c>
      <c r="FP638">
        <v>62.196559999999998</v>
      </c>
      <c r="FQ638">
        <v>61.102870000000003</v>
      </c>
      <c r="FR638">
        <v>1.92062E-2</v>
      </c>
      <c r="FS638">
        <v>2.1519E-2</v>
      </c>
      <c r="FT638">
        <v>3.49977E-2</v>
      </c>
    </row>
    <row r="639" spans="1:176" x14ac:dyDescent="0.2">
      <c r="A639" t="s">
        <v>1</v>
      </c>
      <c r="B639" t="s">
        <v>189</v>
      </c>
      <c r="C639" t="s">
        <v>1</v>
      </c>
      <c r="D639" t="s">
        <v>243</v>
      </c>
      <c r="E639">
        <v>31304</v>
      </c>
      <c r="F639">
        <v>1.955303</v>
      </c>
      <c r="G639">
        <v>1.8980840000000001</v>
      </c>
      <c r="H639">
        <v>1.8476570000000001</v>
      </c>
      <c r="I639">
        <v>1.8375459999999999</v>
      </c>
      <c r="J639">
        <v>1.8686199999999999</v>
      </c>
      <c r="K639">
        <v>1.9658739999999999</v>
      </c>
      <c r="L639">
        <v>2.1507960000000002</v>
      </c>
      <c r="M639">
        <v>2.5611190000000001</v>
      </c>
      <c r="N639">
        <v>3.1830099999999999</v>
      </c>
      <c r="O639">
        <v>3.8227730000000002</v>
      </c>
      <c r="P639">
        <v>4.345631</v>
      </c>
      <c r="Q639">
        <v>4.6525169999999996</v>
      </c>
      <c r="R639">
        <v>4.7805470000000003</v>
      </c>
      <c r="S639">
        <v>4.8781020000000002</v>
      </c>
      <c r="T639">
        <v>4.9085429999999999</v>
      </c>
      <c r="U639">
        <v>4.8229470000000001</v>
      </c>
      <c r="V639">
        <v>4.6108159999999998</v>
      </c>
      <c r="W639">
        <v>4.2194159999999998</v>
      </c>
      <c r="X639">
        <v>3.741555</v>
      </c>
      <c r="Y639">
        <v>3.3538960000000002</v>
      </c>
      <c r="Z639">
        <v>3.0677919999999999</v>
      </c>
      <c r="AA639">
        <v>2.7386300000000001</v>
      </c>
      <c r="AB639">
        <v>2.3885139999999998</v>
      </c>
      <c r="AC639">
        <v>2.1498680000000001</v>
      </c>
      <c r="AD639">
        <v>-2.6591699999999999E-2</v>
      </c>
      <c r="AE639">
        <v>-1.924E-2</v>
      </c>
      <c r="AF639">
        <v>-2.2032400000000001E-2</v>
      </c>
      <c r="AG639">
        <v>-2.0981099999999999E-2</v>
      </c>
      <c r="AH639">
        <v>-2.61646E-2</v>
      </c>
      <c r="AI639">
        <v>-2.0168700000000001E-2</v>
      </c>
      <c r="AJ639">
        <v>6.6541999999999999E-3</v>
      </c>
      <c r="AK639">
        <v>-4.9458999999999996E-3</v>
      </c>
      <c r="AL639">
        <v>-2.0463E-3</v>
      </c>
      <c r="AM639">
        <v>1.9454099999999998E-2</v>
      </c>
      <c r="AN639">
        <v>2.3987499999999998E-2</v>
      </c>
      <c r="AO639">
        <v>3.4195200000000002E-2</v>
      </c>
      <c r="AP639">
        <v>1.9241899999999999E-2</v>
      </c>
      <c r="AQ639">
        <v>2.5418E-2</v>
      </c>
      <c r="AR639">
        <v>1.5646E-2</v>
      </c>
      <c r="AS639">
        <v>7.5313999999999997E-3</v>
      </c>
      <c r="AT639">
        <v>1.30245E-2</v>
      </c>
      <c r="AU639">
        <v>1.8019299999999999E-2</v>
      </c>
      <c r="AV639">
        <v>1.9566699999999999E-2</v>
      </c>
      <c r="AW639">
        <v>6.3502999999999997E-3</v>
      </c>
      <c r="AX639">
        <v>3.7945000000000001E-3</v>
      </c>
      <c r="AY639">
        <v>-2.4978799999999999E-2</v>
      </c>
      <c r="AZ639">
        <v>-9.2084999999999997E-3</v>
      </c>
      <c r="BA639">
        <v>-2.3093900000000001E-2</v>
      </c>
      <c r="BB639">
        <v>-1.55858E-2</v>
      </c>
      <c r="BC639">
        <v>-9.0303999999999992E-3</v>
      </c>
      <c r="BD639">
        <v>-1.15234E-2</v>
      </c>
      <c r="BE639">
        <v>-1.01566E-2</v>
      </c>
      <c r="BF639">
        <v>-1.52905E-2</v>
      </c>
      <c r="BG639">
        <v>-9.8621000000000004E-3</v>
      </c>
      <c r="BH639">
        <v>1.80752E-2</v>
      </c>
      <c r="BI639">
        <v>7.4117000000000002E-3</v>
      </c>
      <c r="BJ639">
        <v>1.22147E-2</v>
      </c>
      <c r="BK639">
        <v>3.79298E-2</v>
      </c>
      <c r="BL639">
        <v>4.4067299999999997E-2</v>
      </c>
      <c r="BM639">
        <v>5.7634999999999999E-2</v>
      </c>
      <c r="BN639">
        <v>4.5763999999999999E-2</v>
      </c>
      <c r="BO639">
        <v>5.4955299999999999E-2</v>
      </c>
      <c r="BP639">
        <v>4.57411E-2</v>
      </c>
      <c r="BQ639">
        <v>3.8701800000000001E-2</v>
      </c>
      <c r="BR639">
        <v>4.2861299999999998E-2</v>
      </c>
      <c r="BS639">
        <v>4.4302599999999998E-2</v>
      </c>
      <c r="BT639">
        <v>4.1793299999999999E-2</v>
      </c>
      <c r="BU639">
        <v>2.4690400000000001E-2</v>
      </c>
      <c r="BV639">
        <v>1.98925E-2</v>
      </c>
      <c r="BW639">
        <v>-1.1369799999999999E-2</v>
      </c>
      <c r="BX639">
        <v>2.1665E-3</v>
      </c>
      <c r="BY639">
        <v>-1.25573E-2</v>
      </c>
      <c r="BZ639">
        <v>-7.9631000000000007E-3</v>
      </c>
      <c r="CA639">
        <v>-1.9593000000000002E-3</v>
      </c>
      <c r="CB639">
        <v>-4.2449999999999996E-3</v>
      </c>
      <c r="CC639">
        <v>-2.6595999999999998E-3</v>
      </c>
      <c r="CD639">
        <v>-7.7590999999999997E-3</v>
      </c>
      <c r="CE639">
        <v>-2.7238000000000002E-3</v>
      </c>
      <c r="CF639">
        <v>2.5985399999999999E-2</v>
      </c>
      <c r="CG639">
        <v>1.5970399999999999E-2</v>
      </c>
      <c r="CH639">
        <v>2.2091800000000002E-2</v>
      </c>
      <c r="CI639">
        <v>5.0726E-2</v>
      </c>
      <c r="CJ639">
        <v>5.7974400000000002E-2</v>
      </c>
      <c r="CK639">
        <v>7.3869299999999999E-2</v>
      </c>
      <c r="CL639">
        <v>6.4133200000000001E-2</v>
      </c>
      <c r="CM639">
        <v>7.5412699999999999E-2</v>
      </c>
      <c r="CN639">
        <v>6.6584900000000002E-2</v>
      </c>
      <c r="CO639">
        <v>6.0290400000000001E-2</v>
      </c>
      <c r="CP639">
        <v>6.3526200000000005E-2</v>
      </c>
      <c r="CQ639">
        <v>6.2506300000000001E-2</v>
      </c>
      <c r="CR639">
        <v>5.7187300000000003E-2</v>
      </c>
      <c r="CS639">
        <v>3.7392599999999998E-2</v>
      </c>
      <c r="CT639">
        <v>3.1042E-2</v>
      </c>
      <c r="CU639">
        <v>-1.9442999999999999E-3</v>
      </c>
      <c r="CV639">
        <v>1.00448E-2</v>
      </c>
      <c r="CW639">
        <v>-5.2597E-3</v>
      </c>
      <c r="CX639">
        <v>-3.4049999999999998E-4</v>
      </c>
      <c r="CY639">
        <v>5.1117999999999997E-3</v>
      </c>
      <c r="CZ639">
        <v>3.0335000000000002E-3</v>
      </c>
      <c r="DA639">
        <v>4.8374000000000004E-3</v>
      </c>
      <c r="DB639">
        <v>-2.2780000000000001E-4</v>
      </c>
      <c r="DC639">
        <v>4.4145E-3</v>
      </c>
      <c r="DD639">
        <v>3.3895500000000002E-2</v>
      </c>
      <c r="DE639">
        <v>2.4529200000000001E-2</v>
      </c>
      <c r="DF639">
        <v>3.1968900000000001E-2</v>
      </c>
      <c r="DG639">
        <v>6.3522200000000001E-2</v>
      </c>
      <c r="DH639">
        <v>7.1881600000000004E-2</v>
      </c>
      <c r="DI639">
        <v>9.0103600000000006E-2</v>
      </c>
      <c r="DJ639">
        <v>8.2502300000000001E-2</v>
      </c>
      <c r="DK639">
        <v>9.58701E-2</v>
      </c>
      <c r="DL639">
        <v>8.7428699999999998E-2</v>
      </c>
      <c r="DM639">
        <v>8.1878999999999993E-2</v>
      </c>
      <c r="DN639">
        <v>8.4191000000000002E-2</v>
      </c>
      <c r="DO639">
        <v>8.0710100000000007E-2</v>
      </c>
      <c r="DP639">
        <v>7.2581400000000004E-2</v>
      </c>
      <c r="DQ639">
        <v>5.0094899999999998E-2</v>
      </c>
      <c r="DR639">
        <v>4.2191399999999997E-2</v>
      </c>
      <c r="DS639">
        <v>7.4812999999999998E-3</v>
      </c>
      <c r="DT639">
        <v>1.7923100000000001E-2</v>
      </c>
      <c r="DU639">
        <v>2.0378000000000002E-3</v>
      </c>
      <c r="DV639">
        <v>1.06654E-2</v>
      </c>
      <c r="DW639">
        <v>1.5321400000000001E-2</v>
      </c>
      <c r="DX639">
        <v>1.35424E-2</v>
      </c>
      <c r="DY639">
        <v>1.5661899999999999E-2</v>
      </c>
      <c r="DZ639">
        <v>1.0646299999999999E-2</v>
      </c>
      <c r="EA639">
        <v>1.4721100000000001E-2</v>
      </c>
      <c r="EB639">
        <v>4.5316500000000003E-2</v>
      </c>
      <c r="EC639">
        <v>3.6886700000000001E-2</v>
      </c>
      <c r="ED639">
        <v>4.6229899999999997E-2</v>
      </c>
      <c r="EE639">
        <v>8.1997899999999999E-2</v>
      </c>
      <c r="EF639">
        <v>9.1961399999999999E-2</v>
      </c>
      <c r="EG639">
        <v>0.1135433</v>
      </c>
      <c r="EH639">
        <v>0.1090245</v>
      </c>
      <c r="EI639">
        <v>0.1254073</v>
      </c>
      <c r="EJ639">
        <v>0.1175238</v>
      </c>
      <c r="EK639">
        <v>0.11304939999999999</v>
      </c>
      <c r="EL639">
        <v>0.1140278</v>
      </c>
      <c r="EM639">
        <v>0.1069933</v>
      </c>
      <c r="EN639">
        <v>9.4808000000000003E-2</v>
      </c>
      <c r="EO639">
        <v>6.8434999999999996E-2</v>
      </c>
      <c r="EP639">
        <v>5.8289399999999998E-2</v>
      </c>
      <c r="EQ639">
        <v>2.1090299999999999E-2</v>
      </c>
      <c r="ER639">
        <v>2.9298100000000001E-2</v>
      </c>
      <c r="ES639">
        <v>1.2574399999999999E-2</v>
      </c>
      <c r="ET639">
        <v>67.608860000000007</v>
      </c>
      <c r="EU639">
        <v>66.492900000000006</v>
      </c>
      <c r="EV639">
        <v>65.084980000000002</v>
      </c>
      <c r="EW639">
        <v>63.89134</v>
      </c>
      <c r="EX639">
        <v>63.27966</v>
      </c>
      <c r="EY639">
        <v>62.432079999999999</v>
      </c>
      <c r="EZ639">
        <v>62.94556</v>
      </c>
      <c r="FA639">
        <v>65.973089999999999</v>
      </c>
      <c r="FB639">
        <v>69.838520000000003</v>
      </c>
      <c r="FC639">
        <v>73.336749999999995</v>
      </c>
      <c r="FD639">
        <v>77.299180000000007</v>
      </c>
      <c r="FE639">
        <v>80.83605</v>
      </c>
      <c r="FF639">
        <v>83.0792</v>
      </c>
      <c r="FG639">
        <v>83.596739999999997</v>
      </c>
      <c r="FH639">
        <v>84.607870000000005</v>
      </c>
      <c r="FI639">
        <v>85.201449999999994</v>
      </c>
      <c r="FJ639">
        <v>83.962819999999994</v>
      </c>
      <c r="FK639">
        <v>82.191149999999993</v>
      </c>
      <c r="FL639">
        <v>79.976550000000003</v>
      </c>
      <c r="FM639">
        <v>76.230490000000003</v>
      </c>
      <c r="FN639">
        <v>71.97166</v>
      </c>
      <c r="FO639">
        <v>69.136600000000001</v>
      </c>
      <c r="FP639">
        <v>66.95796</v>
      </c>
      <c r="FQ639">
        <v>65.280879999999996</v>
      </c>
      <c r="FR639">
        <v>1.92062E-2</v>
      </c>
      <c r="FS639">
        <v>2.1519E-2</v>
      </c>
      <c r="FT639">
        <v>3.49977E-2</v>
      </c>
    </row>
    <row r="640" spans="1:176" x14ac:dyDescent="0.2">
      <c r="A640" t="s">
        <v>1</v>
      </c>
      <c r="B640" t="s">
        <v>189</v>
      </c>
      <c r="C640" t="s">
        <v>1</v>
      </c>
      <c r="D640" t="s">
        <v>233</v>
      </c>
      <c r="E640">
        <v>31304</v>
      </c>
      <c r="F640">
        <v>1.869011</v>
      </c>
      <c r="G640">
        <v>1.811839</v>
      </c>
      <c r="H640">
        <v>1.7723949999999999</v>
      </c>
      <c r="I640">
        <v>1.7727889999999999</v>
      </c>
      <c r="J640">
        <v>1.813062</v>
      </c>
      <c r="K640">
        <v>1.939281</v>
      </c>
      <c r="L640">
        <v>2.2105320000000002</v>
      </c>
      <c r="M640">
        <v>2.5132530000000002</v>
      </c>
      <c r="N640">
        <v>2.9643009999999999</v>
      </c>
      <c r="O640">
        <v>3.4185180000000002</v>
      </c>
      <c r="P640">
        <v>3.7516820000000002</v>
      </c>
      <c r="Q640">
        <v>3.9008769999999999</v>
      </c>
      <c r="R640">
        <v>3.9227880000000002</v>
      </c>
      <c r="S640">
        <v>3.925891</v>
      </c>
      <c r="T640">
        <v>3.9276260000000001</v>
      </c>
      <c r="U640">
        <v>3.8494760000000001</v>
      </c>
      <c r="V640">
        <v>3.7340309999999999</v>
      </c>
      <c r="W640">
        <v>3.5075249999999998</v>
      </c>
      <c r="X640">
        <v>3.2234579999999999</v>
      </c>
      <c r="Y640">
        <v>3.0264169999999999</v>
      </c>
      <c r="Z640">
        <v>2.7955739999999998</v>
      </c>
      <c r="AA640">
        <v>2.5092409999999998</v>
      </c>
      <c r="AB640">
        <v>2.217187</v>
      </c>
      <c r="AC640">
        <v>2.023282</v>
      </c>
      <c r="AD640">
        <v>1.64873E-2</v>
      </c>
      <c r="AE640">
        <v>1.32908E-2</v>
      </c>
      <c r="AF640">
        <v>1.12958E-2</v>
      </c>
      <c r="AG640">
        <v>1.7049499999999999E-2</v>
      </c>
      <c r="AH640">
        <v>1.8453000000000001E-2</v>
      </c>
      <c r="AI640">
        <v>1.9287100000000001E-2</v>
      </c>
      <c r="AJ640">
        <v>4.69778E-2</v>
      </c>
      <c r="AK640">
        <v>4.7446299999999997E-2</v>
      </c>
      <c r="AL640">
        <v>5.5909500000000001E-2</v>
      </c>
      <c r="AM640">
        <v>6.1230300000000001E-2</v>
      </c>
      <c r="AN640">
        <v>6.7724300000000001E-2</v>
      </c>
      <c r="AO640">
        <v>7.9921300000000001E-2</v>
      </c>
      <c r="AP640">
        <v>8.8240499999999999E-2</v>
      </c>
      <c r="AQ640">
        <v>7.1443599999999996E-2</v>
      </c>
      <c r="AR640">
        <v>7.47168E-2</v>
      </c>
      <c r="AS640">
        <v>7.0207699999999998E-2</v>
      </c>
      <c r="AT640">
        <v>8.0147899999999994E-2</v>
      </c>
      <c r="AU640">
        <v>9.79825E-2</v>
      </c>
      <c r="AV640">
        <v>8.9638399999999993E-2</v>
      </c>
      <c r="AW640">
        <v>6.6686300000000004E-2</v>
      </c>
      <c r="AX640">
        <v>3.7292800000000001E-2</v>
      </c>
      <c r="AY640">
        <v>3.4842699999999997E-2</v>
      </c>
      <c r="AZ640">
        <v>2.3011899999999998E-2</v>
      </c>
      <c r="BA640">
        <v>2.60758E-2</v>
      </c>
      <c r="BB640">
        <v>2.0359499999999999E-2</v>
      </c>
      <c r="BC640">
        <v>1.7255900000000001E-2</v>
      </c>
      <c r="BD640">
        <v>1.48579E-2</v>
      </c>
      <c r="BE640">
        <v>2.0898900000000002E-2</v>
      </c>
      <c r="BF640">
        <v>2.23409E-2</v>
      </c>
      <c r="BG640">
        <v>2.3719899999999999E-2</v>
      </c>
      <c r="BH640">
        <v>5.3563600000000003E-2</v>
      </c>
      <c r="BI640">
        <v>5.3929699999999997E-2</v>
      </c>
      <c r="BJ640">
        <v>6.2358400000000001E-2</v>
      </c>
      <c r="BK640">
        <v>6.7382399999999995E-2</v>
      </c>
      <c r="BL640">
        <v>7.3786299999999999E-2</v>
      </c>
      <c r="BM640">
        <v>8.7162799999999999E-2</v>
      </c>
      <c r="BN640">
        <v>9.5422199999999999E-2</v>
      </c>
      <c r="BO640">
        <v>7.9758999999999997E-2</v>
      </c>
      <c r="BP640">
        <v>8.3602800000000005E-2</v>
      </c>
      <c r="BQ640">
        <v>7.9353000000000007E-2</v>
      </c>
      <c r="BR640">
        <v>8.9331800000000003E-2</v>
      </c>
      <c r="BS640">
        <v>0.1064177</v>
      </c>
      <c r="BT640">
        <v>9.7500900000000001E-2</v>
      </c>
      <c r="BU640">
        <v>7.3049799999999998E-2</v>
      </c>
      <c r="BV640">
        <v>4.3215299999999998E-2</v>
      </c>
      <c r="BW640">
        <v>3.9802499999999998E-2</v>
      </c>
      <c r="BX640">
        <v>2.7179600000000002E-2</v>
      </c>
      <c r="BY640">
        <v>3.00197E-2</v>
      </c>
      <c r="BZ640">
        <v>2.3041300000000001E-2</v>
      </c>
      <c r="CA640">
        <v>2.0002200000000001E-2</v>
      </c>
      <c r="CB640">
        <v>1.7324900000000001E-2</v>
      </c>
      <c r="CC640">
        <v>2.3564999999999999E-2</v>
      </c>
      <c r="CD640">
        <v>2.50336E-2</v>
      </c>
      <c r="CE640">
        <v>2.6790000000000001E-2</v>
      </c>
      <c r="CF640">
        <v>5.8124799999999997E-2</v>
      </c>
      <c r="CG640">
        <v>5.8420100000000003E-2</v>
      </c>
      <c r="CH640">
        <v>6.6824900000000007E-2</v>
      </c>
      <c r="CI640">
        <v>7.1643299999999993E-2</v>
      </c>
      <c r="CJ640">
        <v>7.7984800000000007E-2</v>
      </c>
      <c r="CK640">
        <v>9.2178200000000002E-2</v>
      </c>
      <c r="CL640">
        <v>0.1003962</v>
      </c>
      <c r="CM640">
        <v>8.5518200000000003E-2</v>
      </c>
      <c r="CN640">
        <v>8.9757199999999995E-2</v>
      </c>
      <c r="CO640">
        <v>8.5686999999999999E-2</v>
      </c>
      <c r="CP640">
        <v>9.56925E-2</v>
      </c>
      <c r="CQ640">
        <v>0.11225980000000001</v>
      </c>
      <c r="CR640">
        <v>0.10294639999999999</v>
      </c>
      <c r="CS640">
        <v>7.7457200000000004E-2</v>
      </c>
      <c r="CT640">
        <v>4.7317199999999997E-2</v>
      </c>
      <c r="CU640">
        <v>4.3237699999999997E-2</v>
      </c>
      <c r="CV640">
        <v>3.0066099999999998E-2</v>
      </c>
      <c r="CW640">
        <v>3.2751200000000001E-2</v>
      </c>
      <c r="CX640">
        <v>2.5723200000000002E-2</v>
      </c>
      <c r="CY640">
        <v>2.2748399999999998E-2</v>
      </c>
      <c r="CZ640">
        <v>1.9792000000000001E-2</v>
      </c>
      <c r="DA640">
        <v>2.62311E-2</v>
      </c>
      <c r="DB640">
        <v>2.7726299999999999E-2</v>
      </c>
      <c r="DC640">
        <v>2.9860100000000001E-2</v>
      </c>
      <c r="DD640">
        <v>6.2686099999999995E-2</v>
      </c>
      <c r="DE640">
        <v>6.2910499999999994E-2</v>
      </c>
      <c r="DF640">
        <v>7.1291400000000005E-2</v>
      </c>
      <c r="DG640">
        <v>7.5904200000000005E-2</v>
      </c>
      <c r="DH640">
        <v>8.2183400000000004E-2</v>
      </c>
      <c r="DI640">
        <v>9.7193699999999994E-2</v>
      </c>
      <c r="DJ640">
        <v>0.1053702</v>
      </c>
      <c r="DK640">
        <v>9.1277499999999998E-2</v>
      </c>
      <c r="DL640">
        <v>9.59116E-2</v>
      </c>
      <c r="DM640">
        <v>9.2021000000000006E-2</v>
      </c>
      <c r="DN640">
        <v>0.1020532</v>
      </c>
      <c r="DO640">
        <v>0.118102</v>
      </c>
      <c r="DP640">
        <v>0.108392</v>
      </c>
      <c r="DQ640">
        <v>8.1864500000000007E-2</v>
      </c>
      <c r="DR640">
        <v>5.1419100000000002E-2</v>
      </c>
      <c r="DS640">
        <v>4.6672900000000003E-2</v>
      </c>
      <c r="DT640">
        <v>3.2952599999999999E-2</v>
      </c>
      <c r="DU640">
        <v>3.5482699999999999E-2</v>
      </c>
      <c r="DV640">
        <v>2.9595400000000001E-2</v>
      </c>
      <c r="DW640">
        <v>2.6713500000000001E-2</v>
      </c>
      <c r="DX640">
        <v>2.3354099999999999E-2</v>
      </c>
      <c r="DY640">
        <v>3.00805E-2</v>
      </c>
      <c r="DZ640">
        <v>3.1614099999999999E-2</v>
      </c>
      <c r="EA640">
        <v>3.4292900000000001E-2</v>
      </c>
      <c r="EB640">
        <v>6.9271899999999997E-2</v>
      </c>
      <c r="EC640">
        <v>6.9393899999999994E-2</v>
      </c>
      <c r="ED640">
        <v>7.7740299999999998E-2</v>
      </c>
      <c r="EE640">
        <v>8.2056199999999996E-2</v>
      </c>
      <c r="EF640">
        <v>8.8245400000000002E-2</v>
      </c>
      <c r="EG640">
        <v>0.10443520000000001</v>
      </c>
      <c r="EH640">
        <v>0.1125519</v>
      </c>
      <c r="EI640">
        <v>9.9592899999999998E-2</v>
      </c>
      <c r="EJ640">
        <v>0.1047975</v>
      </c>
      <c r="EK640">
        <v>0.1011663</v>
      </c>
      <c r="EL640">
        <v>0.111237</v>
      </c>
      <c r="EM640">
        <v>0.12653719999999999</v>
      </c>
      <c r="EN640">
        <v>0.1162545</v>
      </c>
      <c r="EO640">
        <v>8.8228100000000004E-2</v>
      </c>
      <c r="EP640">
        <v>5.73416E-2</v>
      </c>
      <c r="EQ640">
        <v>5.1632699999999997E-2</v>
      </c>
      <c r="ER640">
        <v>3.7120300000000002E-2</v>
      </c>
      <c r="ES640">
        <v>3.9426599999999999E-2</v>
      </c>
      <c r="ET640">
        <v>54.878830000000001</v>
      </c>
      <c r="EU640">
        <v>54.118589999999998</v>
      </c>
      <c r="EV640">
        <v>53.507190000000001</v>
      </c>
      <c r="EW640">
        <v>52.987400000000001</v>
      </c>
      <c r="EX640">
        <v>52.563690000000001</v>
      </c>
      <c r="EY640">
        <v>52.180289999999999</v>
      </c>
      <c r="EZ640">
        <v>51.835929999999998</v>
      </c>
      <c r="FA640">
        <v>52.097160000000002</v>
      </c>
      <c r="FB640">
        <v>54.255699999999997</v>
      </c>
      <c r="FC640">
        <v>56.95946</v>
      </c>
      <c r="FD640">
        <v>59.146749999999997</v>
      </c>
      <c r="FE640">
        <v>60.899810000000002</v>
      </c>
      <c r="FF640">
        <v>62.407789999999999</v>
      </c>
      <c r="FG640">
        <v>63.953870000000002</v>
      </c>
      <c r="FH640">
        <v>65.162329999999997</v>
      </c>
      <c r="FI640">
        <v>66.147300000000001</v>
      </c>
      <c r="FJ640">
        <v>65.84357</v>
      </c>
      <c r="FK640">
        <v>64.47672</v>
      </c>
      <c r="FL640">
        <v>62.538350000000001</v>
      </c>
      <c r="FM640">
        <v>60.406140000000001</v>
      </c>
      <c r="FN640">
        <v>58.787950000000002</v>
      </c>
      <c r="FO640">
        <v>57.537010000000002</v>
      </c>
      <c r="FP640">
        <v>56.471069999999997</v>
      </c>
      <c r="FQ640">
        <v>55.554789999999997</v>
      </c>
      <c r="FR640">
        <v>5.0527999999999997E-3</v>
      </c>
      <c r="FS640">
        <v>6.8674000000000001E-3</v>
      </c>
      <c r="FT640">
        <v>0</v>
      </c>
    </row>
    <row r="641" spans="1:176" x14ac:dyDescent="0.2">
      <c r="A641" t="s">
        <v>1</v>
      </c>
      <c r="B641" t="s">
        <v>189</v>
      </c>
      <c r="C641" t="s">
        <v>1</v>
      </c>
      <c r="D641" t="s">
        <v>244</v>
      </c>
      <c r="E641">
        <v>31304</v>
      </c>
      <c r="F641">
        <v>1.7831319999999999</v>
      </c>
      <c r="G641">
        <v>1.7379260000000001</v>
      </c>
      <c r="H641">
        <v>1.713854</v>
      </c>
      <c r="I641">
        <v>1.7267669999999999</v>
      </c>
      <c r="J641">
        <v>1.7658100000000001</v>
      </c>
      <c r="K641">
        <v>1.91004</v>
      </c>
      <c r="L641">
        <v>2.1712180000000001</v>
      </c>
      <c r="M641">
        <v>2.4756170000000002</v>
      </c>
      <c r="N641">
        <v>2.927826</v>
      </c>
      <c r="O641">
        <v>3.3818609999999998</v>
      </c>
      <c r="P641">
        <v>3.728081</v>
      </c>
      <c r="Q641">
        <v>3.856395</v>
      </c>
      <c r="R641">
        <v>3.8583940000000001</v>
      </c>
      <c r="S641">
        <v>3.8830779999999998</v>
      </c>
      <c r="T641">
        <v>3.8827539999999998</v>
      </c>
      <c r="U641">
        <v>3.7585280000000001</v>
      </c>
      <c r="V641">
        <v>3.607256</v>
      </c>
      <c r="W641">
        <v>3.3460230000000002</v>
      </c>
      <c r="X641">
        <v>3.0281539999999998</v>
      </c>
      <c r="Y641">
        <v>2.8685350000000001</v>
      </c>
      <c r="Z641">
        <v>2.7144650000000001</v>
      </c>
      <c r="AA641">
        <v>2.4409019999999999</v>
      </c>
      <c r="AB641">
        <v>2.1638009999999999</v>
      </c>
      <c r="AC641">
        <v>1.9817689999999999</v>
      </c>
      <c r="AD641">
        <v>-3.3116E-3</v>
      </c>
      <c r="AE641">
        <v>-4.7248999999999998E-3</v>
      </c>
      <c r="AF641">
        <v>-3.7649999999999999E-4</v>
      </c>
      <c r="AG641">
        <v>1.1065999999999999E-3</v>
      </c>
      <c r="AH641" s="61">
        <v>-8.1799999999999996E-6</v>
      </c>
      <c r="AI641">
        <v>3.6917E-3</v>
      </c>
      <c r="AJ641">
        <v>2.5701499999999999E-2</v>
      </c>
      <c r="AK641">
        <v>4.4827499999999999E-2</v>
      </c>
      <c r="AL641">
        <v>4.5854699999999998E-2</v>
      </c>
      <c r="AM641">
        <v>4.8787299999999999E-2</v>
      </c>
      <c r="AN641">
        <v>6.4752599999999993E-2</v>
      </c>
      <c r="AO641">
        <v>7.24109E-2</v>
      </c>
      <c r="AP641">
        <v>7.4118299999999998E-2</v>
      </c>
      <c r="AQ641">
        <v>6.1553200000000002E-2</v>
      </c>
      <c r="AR641">
        <v>5.2669300000000002E-2</v>
      </c>
      <c r="AS641">
        <v>5.0664899999999999E-2</v>
      </c>
      <c r="AT641">
        <v>5.5505600000000002E-2</v>
      </c>
      <c r="AU641">
        <v>7.6163999999999996E-2</v>
      </c>
      <c r="AV641">
        <v>7.4120099999999994E-2</v>
      </c>
      <c r="AW641">
        <v>4.47935E-2</v>
      </c>
      <c r="AX641">
        <v>2.22959E-2</v>
      </c>
      <c r="AY641">
        <v>1.36887E-2</v>
      </c>
      <c r="AZ641">
        <v>-3.7602999999999998E-3</v>
      </c>
      <c r="BA641">
        <v>-9.2680999999999996E-3</v>
      </c>
      <c r="BB641">
        <v>5.6050000000000002E-4</v>
      </c>
      <c r="BC641">
        <v>-7.5980000000000004E-4</v>
      </c>
      <c r="BD641">
        <v>3.1855E-3</v>
      </c>
      <c r="BE641">
        <v>4.9560000000000003E-3</v>
      </c>
      <c r="BF641">
        <v>3.8796999999999998E-3</v>
      </c>
      <c r="BG641">
        <v>8.1244999999999998E-3</v>
      </c>
      <c r="BH641">
        <v>3.2287299999999998E-2</v>
      </c>
      <c r="BI641">
        <v>5.13109E-2</v>
      </c>
      <c r="BJ641">
        <v>5.2303599999999999E-2</v>
      </c>
      <c r="BK641">
        <v>5.4939399999999999E-2</v>
      </c>
      <c r="BL641">
        <v>7.0814600000000005E-2</v>
      </c>
      <c r="BM641">
        <v>7.9652399999999998E-2</v>
      </c>
      <c r="BN641">
        <v>8.1299899999999994E-2</v>
      </c>
      <c r="BO641">
        <v>6.9868600000000003E-2</v>
      </c>
      <c r="BP641">
        <v>6.15553E-2</v>
      </c>
      <c r="BQ641">
        <v>5.9810200000000001E-2</v>
      </c>
      <c r="BR641">
        <v>6.4689399999999994E-2</v>
      </c>
      <c r="BS641">
        <v>8.4599199999999999E-2</v>
      </c>
      <c r="BT641">
        <v>8.1982600000000003E-2</v>
      </c>
      <c r="BU641">
        <v>5.1157000000000001E-2</v>
      </c>
      <c r="BV641">
        <v>2.8218400000000001E-2</v>
      </c>
      <c r="BW641">
        <v>1.8648600000000001E-2</v>
      </c>
      <c r="BX641">
        <v>4.0739999999999998E-4</v>
      </c>
      <c r="BY641">
        <v>-5.3242000000000003E-3</v>
      </c>
      <c r="BZ641">
        <v>3.2423999999999999E-3</v>
      </c>
      <c r="CA641">
        <v>1.9865E-3</v>
      </c>
      <c r="CB641">
        <v>5.6525999999999998E-3</v>
      </c>
      <c r="CC641">
        <v>7.6220999999999997E-3</v>
      </c>
      <c r="CD641">
        <v>6.5723999999999999E-3</v>
      </c>
      <c r="CE641">
        <v>1.11947E-2</v>
      </c>
      <c r="CF641">
        <v>3.6848499999999999E-2</v>
      </c>
      <c r="CG641">
        <v>5.5801299999999998E-2</v>
      </c>
      <c r="CH641">
        <v>5.6770000000000001E-2</v>
      </c>
      <c r="CI641">
        <v>5.9200299999999997E-2</v>
      </c>
      <c r="CJ641">
        <v>7.5013200000000002E-2</v>
      </c>
      <c r="CK641">
        <v>8.4667900000000004E-2</v>
      </c>
      <c r="CL641">
        <v>8.6273900000000001E-2</v>
      </c>
      <c r="CM641">
        <v>7.5627799999999995E-2</v>
      </c>
      <c r="CN641">
        <v>6.7709699999999998E-2</v>
      </c>
      <c r="CO641">
        <v>6.6144300000000003E-2</v>
      </c>
      <c r="CP641">
        <v>7.1050100000000005E-2</v>
      </c>
      <c r="CQ641">
        <v>9.0441400000000005E-2</v>
      </c>
      <c r="CR641">
        <v>8.7428199999999998E-2</v>
      </c>
      <c r="CS641">
        <v>5.55644E-2</v>
      </c>
      <c r="CT641">
        <v>3.2320300000000003E-2</v>
      </c>
      <c r="CU641">
        <v>2.2083700000000001E-2</v>
      </c>
      <c r="CV641">
        <v>3.2939000000000002E-3</v>
      </c>
      <c r="CW641">
        <v>-2.5926999999999999E-3</v>
      </c>
      <c r="CX641">
        <v>5.9243000000000004E-3</v>
      </c>
      <c r="CY641">
        <v>4.7327000000000003E-3</v>
      </c>
      <c r="CZ641">
        <v>8.1197000000000005E-3</v>
      </c>
      <c r="DA641">
        <v>1.0288200000000001E-2</v>
      </c>
      <c r="DB641">
        <v>9.2651000000000001E-3</v>
      </c>
      <c r="DC641">
        <v>1.4264799999999999E-2</v>
      </c>
      <c r="DD641">
        <v>4.1409799999999997E-2</v>
      </c>
      <c r="DE641">
        <v>6.0291699999999997E-2</v>
      </c>
      <c r="DF641">
        <v>6.1236499999999999E-2</v>
      </c>
      <c r="DG641">
        <v>6.3461199999999995E-2</v>
      </c>
      <c r="DH641">
        <v>7.9211699999999996E-2</v>
      </c>
      <c r="DI641">
        <v>8.9683299999999994E-2</v>
      </c>
      <c r="DJ641">
        <v>9.1247900000000007E-2</v>
      </c>
      <c r="DK641">
        <v>8.1387100000000004E-2</v>
      </c>
      <c r="DL641">
        <v>7.3864100000000002E-2</v>
      </c>
      <c r="DM641">
        <v>7.2478299999999996E-2</v>
      </c>
      <c r="DN641">
        <v>7.7410800000000002E-2</v>
      </c>
      <c r="DO641">
        <v>9.6283499999999994E-2</v>
      </c>
      <c r="DP641">
        <v>9.2873700000000003E-2</v>
      </c>
      <c r="DQ641">
        <v>5.9971799999999999E-2</v>
      </c>
      <c r="DR641">
        <v>3.6422200000000002E-2</v>
      </c>
      <c r="DS641">
        <v>2.5518900000000001E-2</v>
      </c>
      <c r="DT641">
        <v>6.1804E-3</v>
      </c>
      <c r="DU641">
        <v>1.3889999999999999E-4</v>
      </c>
      <c r="DV641">
        <v>9.7964999999999997E-3</v>
      </c>
      <c r="DW641">
        <v>8.6978000000000003E-3</v>
      </c>
      <c r="DX641">
        <v>1.16817E-2</v>
      </c>
      <c r="DY641">
        <v>1.41376E-2</v>
      </c>
      <c r="DZ641">
        <v>1.31529E-2</v>
      </c>
      <c r="EA641">
        <v>1.8697600000000002E-2</v>
      </c>
      <c r="EB641">
        <v>4.7995500000000003E-2</v>
      </c>
      <c r="EC641">
        <v>6.6775200000000007E-2</v>
      </c>
      <c r="ED641">
        <v>6.7685400000000007E-2</v>
      </c>
      <c r="EE641">
        <v>6.9613300000000003E-2</v>
      </c>
      <c r="EF641">
        <v>8.5273699999999994E-2</v>
      </c>
      <c r="EG641">
        <v>9.6924800000000005E-2</v>
      </c>
      <c r="EH641">
        <v>9.8429600000000006E-2</v>
      </c>
      <c r="EI641">
        <v>8.9702500000000004E-2</v>
      </c>
      <c r="EJ641">
        <v>8.2750000000000004E-2</v>
      </c>
      <c r="EK641">
        <v>8.1623600000000004E-2</v>
      </c>
      <c r="EL641">
        <v>8.6594599999999994E-2</v>
      </c>
      <c r="EM641">
        <v>0.1047187</v>
      </c>
      <c r="EN641">
        <v>0.1007362</v>
      </c>
      <c r="EO641">
        <v>6.63353E-2</v>
      </c>
      <c r="EP641">
        <v>4.2344699999999999E-2</v>
      </c>
      <c r="EQ641">
        <v>3.04788E-2</v>
      </c>
      <c r="ER641">
        <v>1.0348100000000001E-2</v>
      </c>
      <c r="ES641">
        <v>4.0828000000000001E-3</v>
      </c>
      <c r="ET641">
        <v>49.93291</v>
      </c>
      <c r="EU641">
        <v>49.202179999999998</v>
      </c>
      <c r="EV641">
        <v>48.983280000000001</v>
      </c>
      <c r="EW641">
        <v>48.916040000000002</v>
      </c>
      <c r="EX641">
        <v>48.931460000000001</v>
      </c>
      <c r="EY641">
        <v>49.010649999999998</v>
      </c>
      <c r="EZ641">
        <v>49.4313</v>
      </c>
      <c r="FA641">
        <v>49.987169999999999</v>
      </c>
      <c r="FB641">
        <v>51.976129999999998</v>
      </c>
      <c r="FC641">
        <v>53.876069999999999</v>
      </c>
      <c r="FD641">
        <v>55.422490000000003</v>
      </c>
      <c r="FE641">
        <v>55.922460000000001</v>
      </c>
      <c r="FF641">
        <v>55.796909999999997</v>
      </c>
      <c r="FG641">
        <v>52.279789999999998</v>
      </c>
      <c r="FH641">
        <v>50.454239999999999</v>
      </c>
      <c r="FI641">
        <v>49.157130000000002</v>
      </c>
      <c r="FJ641">
        <v>49.3309</v>
      </c>
      <c r="FK641">
        <v>49.833930000000002</v>
      </c>
      <c r="FL641">
        <v>50.20646</v>
      </c>
      <c r="FM641">
        <v>49.24868</v>
      </c>
      <c r="FN641">
        <v>48.072000000000003</v>
      </c>
      <c r="FO641">
        <v>47.493180000000002</v>
      </c>
      <c r="FP641">
        <v>47.196980000000003</v>
      </c>
      <c r="FQ641">
        <v>47.230249999999998</v>
      </c>
      <c r="FR641">
        <v>5.0527999999999997E-3</v>
      </c>
      <c r="FS641">
        <v>6.8674000000000001E-3</v>
      </c>
      <c r="FT641">
        <v>0</v>
      </c>
    </row>
    <row r="642" spans="1:176" x14ac:dyDescent="0.2">
      <c r="A642" t="s">
        <v>1</v>
      </c>
      <c r="B642" t="s">
        <v>189</v>
      </c>
      <c r="C642" t="s">
        <v>1</v>
      </c>
      <c r="D642" t="s">
        <v>234</v>
      </c>
      <c r="E642">
        <v>31304</v>
      </c>
      <c r="F642">
        <v>1.926731</v>
      </c>
      <c r="G642">
        <v>1.864231</v>
      </c>
      <c r="H642">
        <v>1.81446</v>
      </c>
      <c r="I642">
        <v>1.798322</v>
      </c>
      <c r="J642">
        <v>1.822559</v>
      </c>
      <c r="K642">
        <v>1.9360839999999999</v>
      </c>
      <c r="L642">
        <v>2.1191719999999998</v>
      </c>
      <c r="M642">
        <v>2.4485969999999999</v>
      </c>
      <c r="N642">
        <v>2.9569559999999999</v>
      </c>
      <c r="O642">
        <v>3.4752900000000002</v>
      </c>
      <c r="P642">
        <v>3.8877039999999998</v>
      </c>
      <c r="Q642">
        <v>4.1241620000000001</v>
      </c>
      <c r="R642">
        <v>4.1950349999999998</v>
      </c>
      <c r="S642">
        <v>4.2695819999999998</v>
      </c>
      <c r="T642">
        <v>4.2890480000000002</v>
      </c>
      <c r="U642">
        <v>4.2211930000000004</v>
      </c>
      <c r="V642">
        <v>4.0802610000000001</v>
      </c>
      <c r="W642">
        <v>3.7565919999999999</v>
      </c>
      <c r="X642">
        <v>3.3692030000000002</v>
      </c>
      <c r="Y642">
        <v>3.0685530000000001</v>
      </c>
      <c r="Z642">
        <v>2.9068329999999998</v>
      </c>
      <c r="AA642">
        <v>2.610608</v>
      </c>
      <c r="AB642">
        <v>2.2990919999999999</v>
      </c>
      <c r="AC642">
        <v>2.081134</v>
      </c>
      <c r="AD642">
        <v>-7.1875000000000003E-3</v>
      </c>
      <c r="AE642">
        <v>-2.0512999999999998E-3</v>
      </c>
      <c r="AF642">
        <v>-4.8475999999999997E-3</v>
      </c>
      <c r="AG642">
        <v>-9.2017999999999996E-3</v>
      </c>
      <c r="AH642">
        <v>-1.1266200000000001E-2</v>
      </c>
      <c r="AI642">
        <v>-2.5173999999999999E-3</v>
      </c>
      <c r="AJ642">
        <v>3.6813199999999997E-2</v>
      </c>
      <c r="AK642">
        <v>1.9125099999999999E-2</v>
      </c>
      <c r="AL642">
        <v>2.78026E-2</v>
      </c>
      <c r="AM642">
        <v>2.7698400000000001E-2</v>
      </c>
      <c r="AN642">
        <v>2.87893E-2</v>
      </c>
      <c r="AO642">
        <v>3.4535400000000001E-2</v>
      </c>
      <c r="AP642">
        <v>1.9014799999999998E-2</v>
      </c>
      <c r="AQ642">
        <v>1.26252E-2</v>
      </c>
      <c r="AR642">
        <v>-1.9689E-3</v>
      </c>
      <c r="AS642">
        <v>-7.4806999999999998E-3</v>
      </c>
      <c r="AT642">
        <v>-9.8529999999999993E-4</v>
      </c>
      <c r="AU642">
        <v>-1.9058E-3</v>
      </c>
      <c r="AV642">
        <v>6.9709999999999998E-3</v>
      </c>
      <c r="AW642">
        <v>8.3621000000000008E-3</v>
      </c>
      <c r="AX642">
        <v>1.35E-2</v>
      </c>
      <c r="AY642">
        <v>-6.2795000000000004E-3</v>
      </c>
      <c r="AZ642">
        <v>8.0499000000000005E-3</v>
      </c>
      <c r="BA642">
        <v>-2.1589000000000001E-3</v>
      </c>
      <c r="BB642">
        <v>3.8184E-3</v>
      </c>
      <c r="BC642">
        <v>8.1583000000000003E-3</v>
      </c>
      <c r="BD642">
        <v>5.6613999999999996E-3</v>
      </c>
      <c r="BE642">
        <v>1.6226999999999999E-3</v>
      </c>
      <c r="BF642">
        <v>-3.9219999999999999E-4</v>
      </c>
      <c r="BG642">
        <v>7.7891999999999996E-3</v>
      </c>
      <c r="BH642">
        <v>4.8234199999999998E-2</v>
      </c>
      <c r="BI642">
        <v>3.1482599999999999E-2</v>
      </c>
      <c r="BJ642">
        <v>4.20636E-2</v>
      </c>
      <c r="BK642">
        <v>4.6174100000000003E-2</v>
      </c>
      <c r="BL642">
        <v>4.8869000000000003E-2</v>
      </c>
      <c r="BM642">
        <v>5.7975199999999998E-2</v>
      </c>
      <c r="BN642">
        <v>4.5536899999999998E-2</v>
      </c>
      <c r="BO642">
        <v>4.2162400000000003E-2</v>
      </c>
      <c r="BP642">
        <v>2.8126200000000001E-2</v>
      </c>
      <c r="BQ642">
        <v>2.36898E-2</v>
      </c>
      <c r="BR642">
        <v>2.8851499999999999E-2</v>
      </c>
      <c r="BS642">
        <v>2.43775E-2</v>
      </c>
      <c r="BT642">
        <v>2.9197600000000001E-2</v>
      </c>
      <c r="BU642">
        <v>2.6702199999999999E-2</v>
      </c>
      <c r="BV642">
        <v>2.9597999999999999E-2</v>
      </c>
      <c r="BW642">
        <v>7.3295000000000001E-3</v>
      </c>
      <c r="BX642">
        <v>1.9424899999999998E-2</v>
      </c>
      <c r="BY642">
        <v>8.3776000000000007E-3</v>
      </c>
      <c r="BZ642">
        <v>1.1441099999999999E-2</v>
      </c>
      <c r="CA642">
        <v>1.5229400000000001E-2</v>
      </c>
      <c r="CB642">
        <v>1.29398E-2</v>
      </c>
      <c r="CC642">
        <v>9.1196999999999997E-3</v>
      </c>
      <c r="CD642">
        <v>7.1392000000000001E-3</v>
      </c>
      <c r="CE642">
        <v>1.49275E-2</v>
      </c>
      <c r="CF642">
        <v>5.6144300000000001E-2</v>
      </c>
      <c r="CG642">
        <v>4.0041399999999998E-2</v>
      </c>
      <c r="CH642">
        <v>5.1940699999999999E-2</v>
      </c>
      <c r="CI642">
        <v>5.8970300000000003E-2</v>
      </c>
      <c r="CJ642">
        <v>6.2776200000000004E-2</v>
      </c>
      <c r="CK642">
        <v>7.4209499999999998E-2</v>
      </c>
      <c r="CL642">
        <v>6.3906099999999993E-2</v>
      </c>
      <c r="CM642">
        <v>6.2619900000000006E-2</v>
      </c>
      <c r="CN642">
        <v>4.897E-2</v>
      </c>
      <c r="CO642">
        <v>4.52783E-2</v>
      </c>
      <c r="CP642">
        <v>4.9516400000000002E-2</v>
      </c>
      <c r="CQ642">
        <v>4.25812E-2</v>
      </c>
      <c r="CR642">
        <v>4.4591699999999998E-2</v>
      </c>
      <c r="CS642">
        <v>3.9404500000000002E-2</v>
      </c>
      <c r="CT642">
        <v>4.0747499999999999E-2</v>
      </c>
      <c r="CU642">
        <v>1.6754999999999999E-2</v>
      </c>
      <c r="CV642">
        <v>2.73032E-2</v>
      </c>
      <c r="CW642">
        <v>1.56752E-2</v>
      </c>
      <c r="CX642">
        <v>1.9063799999999999E-2</v>
      </c>
      <c r="CY642">
        <v>2.2300500000000001E-2</v>
      </c>
      <c r="CZ642">
        <v>2.0218300000000002E-2</v>
      </c>
      <c r="DA642">
        <v>1.6616700000000002E-2</v>
      </c>
      <c r="DB642">
        <v>1.4670600000000001E-2</v>
      </c>
      <c r="DC642">
        <v>2.20658E-2</v>
      </c>
      <c r="DD642">
        <v>6.40545E-2</v>
      </c>
      <c r="DE642">
        <v>4.8600200000000003E-2</v>
      </c>
      <c r="DF642">
        <v>6.1817799999999999E-2</v>
      </c>
      <c r="DG642">
        <v>7.1766499999999997E-2</v>
      </c>
      <c r="DH642">
        <v>7.6683399999999999E-2</v>
      </c>
      <c r="DI642">
        <v>9.0443800000000005E-2</v>
      </c>
      <c r="DJ642">
        <v>8.2275200000000007E-2</v>
      </c>
      <c r="DK642">
        <v>8.3077300000000007E-2</v>
      </c>
      <c r="DL642">
        <v>6.9813799999999995E-2</v>
      </c>
      <c r="DM642">
        <v>6.6866900000000007E-2</v>
      </c>
      <c r="DN642">
        <v>7.0181300000000002E-2</v>
      </c>
      <c r="DO642">
        <v>6.0784900000000003E-2</v>
      </c>
      <c r="DP642">
        <v>5.9985700000000003E-2</v>
      </c>
      <c r="DQ642">
        <v>5.2106699999999999E-2</v>
      </c>
      <c r="DR642">
        <v>5.1896900000000003E-2</v>
      </c>
      <c r="DS642">
        <v>2.6180599999999998E-2</v>
      </c>
      <c r="DT642">
        <v>3.5181499999999997E-2</v>
      </c>
      <c r="DU642">
        <v>2.2972800000000002E-2</v>
      </c>
      <c r="DV642">
        <v>3.0069700000000001E-2</v>
      </c>
      <c r="DW642">
        <v>3.25101E-2</v>
      </c>
      <c r="DX642">
        <v>3.0727299999999999E-2</v>
      </c>
      <c r="DY642">
        <v>2.7441199999999999E-2</v>
      </c>
      <c r="DZ642">
        <v>2.5544600000000001E-2</v>
      </c>
      <c r="EA642">
        <v>3.2372400000000003E-2</v>
      </c>
      <c r="EB642">
        <v>7.5475500000000001E-2</v>
      </c>
      <c r="EC642">
        <v>6.0957699999999997E-2</v>
      </c>
      <c r="ED642">
        <v>7.6078800000000002E-2</v>
      </c>
      <c r="EE642">
        <v>9.0242199999999995E-2</v>
      </c>
      <c r="EF642">
        <v>9.6763199999999994E-2</v>
      </c>
      <c r="EG642">
        <v>0.1138835</v>
      </c>
      <c r="EH642">
        <v>0.1087974</v>
      </c>
      <c r="EI642">
        <v>0.11261450000000001</v>
      </c>
      <c r="EJ642">
        <v>9.9908899999999995E-2</v>
      </c>
      <c r="EK642">
        <v>9.8037399999999997E-2</v>
      </c>
      <c r="EL642">
        <v>0.100018</v>
      </c>
      <c r="EM642">
        <v>8.7068199999999998E-2</v>
      </c>
      <c r="EN642">
        <v>8.2212300000000002E-2</v>
      </c>
      <c r="EO642">
        <v>7.0446800000000004E-2</v>
      </c>
      <c r="EP642">
        <v>6.7994899999999997E-2</v>
      </c>
      <c r="EQ642">
        <v>3.9789600000000001E-2</v>
      </c>
      <c r="ER642">
        <v>4.6556500000000001E-2</v>
      </c>
      <c r="ES642">
        <v>3.3509299999999999E-2</v>
      </c>
      <c r="ET642">
        <v>59.622599999999998</v>
      </c>
      <c r="EU642">
        <v>58.672919999999998</v>
      </c>
      <c r="EV642">
        <v>57.815849999999998</v>
      </c>
      <c r="EW642">
        <v>57.13711</v>
      </c>
      <c r="EX642">
        <v>56.499360000000003</v>
      </c>
      <c r="EY642">
        <v>56.023409999999998</v>
      </c>
      <c r="EZ642">
        <v>56.167850000000001</v>
      </c>
      <c r="FA642">
        <v>58.557139999999997</v>
      </c>
      <c r="FB642">
        <v>61.49868</v>
      </c>
      <c r="FC642">
        <v>64.27028</v>
      </c>
      <c r="FD642">
        <v>66.976939999999999</v>
      </c>
      <c r="FE642">
        <v>69.466149999999999</v>
      </c>
      <c r="FF642">
        <v>71.534679999999994</v>
      </c>
      <c r="FG642">
        <v>73.279579999999996</v>
      </c>
      <c r="FH642">
        <v>74.397360000000006</v>
      </c>
      <c r="FI642">
        <v>74.462389999999999</v>
      </c>
      <c r="FJ642">
        <v>73.884929999999997</v>
      </c>
      <c r="FK642">
        <v>72.521420000000006</v>
      </c>
      <c r="FL642">
        <v>70.358469999999997</v>
      </c>
      <c r="FM642">
        <v>67.340100000000007</v>
      </c>
      <c r="FN642">
        <v>64.458100000000002</v>
      </c>
      <c r="FO642">
        <v>62.599220000000003</v>
      </c>
      <c r="FP642">
        <v>61.245460000000001</v>
      </c>
      <c r="FQ642">
        <v>60.134430000000002</v>
      </c>
      <c r="FR642">
        <v>1.92062E-2</v>
      </c>
      <c r="FS642">
        <v>2.1519E-2</v>
      </c>
      <c r="FT642">
        <v>3.49977E-2</v>
      </c>
    </row>
    <row r="643" spans="1:176" x14ac:dyDescent="0.2">
      <c r="A643" t="s">
        <v>1</v>
      </c>
      <c r="B643" t="s">
        <v>189</v>
      </c>
      <c r="C643" t="s">
        <v>1</v>
      </c>
      <c r="D643" t="s">
        <v>245</v>
      </c>
      <c r="E643">
        <v>31304</v>
      </c>
      <c r="F643">
        <v>2.0181840000000002</v>
      </c>
      <c r="G643">
        <v>1.941649</v>
      </c>
      <c r="H643">
        <v>1.8852519999999999</v>
      </c>
      <c r="I643">
        <v>1.8686039999999999</v>
      </c>
      <c r="J643">
        <v>1.878085</v>
      </c>
      <c r="K643">
        <v>1.994516</v>
      </c>
      <c r="L643">
        <v>2.1527080000000001</v>
      </c>
      <c r="M643">
        <v>2.5307849999999998</v>
      </c>
      <c r="N643">
        <v>3.109699</v>
      </c>
      <c r="O643">
        <v>3.7760690000000001</v>
      </c>
      <c r="P643">
        <v>4.3132229999999998</v>
      </c>
      <c r="Q643">
        <v>4.6672979999999997</v>
      </c>
      <c r="R643">
        <v>4.8393050000000004</v>
      </c>
      <c r="S643">
        <v>4.9848150000000002</v>
      </c>
      <c r="T643">
        <v>5.0469359999999996</v>
      </c>
      <c r="U643">
        <v>4.9971959999999997</v>
      </c>
      <c r="V643">
        <v>4.8300400000000003</v>
      </c>
      <c r="W643">
        <v>4.4504770000000002</v>
      </c>
      <c r="X643">
        <v>3.9678529999999999</v>
      </c>
      <c r="Y643">
        <v>3.5805899999999999</v>
      </c>
      <c r="Z643">
        <v>3.3022870000000002</v>
      </c>
      <c r="AA643">
        <v>2.8987660000000002</v>
      </c>
      <c r="AB643">
        <v>2.5006140000000001</v>
      </c>
      <c r="AC643">
        <v>2.2414350000000001</v>
      </c>
      <c r="AD643">
        <v>-3.2682599999999999E-2</v>
      </c>
      <c r="AE643">
        <v>-2.4288799999999999E-2</v>
      </c>
      <c r="AF643">
        <v>-2.7027200000000001E-2</v>
      </c>
      <c r="AG643">
        <v>-2.4308400000000001E-2</v>
      </c>
      <c r="AH643">
        <v>-3.1012600000000001E-2</v>
      </c>
      <c r="AI643">
        <v>-2.2738399999999999E-2</v>
      </c>
      <c r="AJ643">
        <v>1.561E-4</v>
      </c>
      <c r="AK643">
        <v>-9.1032000000000005E-3</v>
      </c>
      <c r="AL643">
        <v>-9.9437999999999992E-3</v>
      </c>
      <c r="AM643">
        <v>1.7191000000000001E-2</v>
      </c>
      <c r="AN643">
        <v>1.8789500000000001E-2</v>
      </c>
      <c r="AO643">
        <v>2.6321500000000001E-2</v>
      </c>
      <c r="AP643">
        <v>1.0941599999999999E-2</v>
      </c>
      <c r="AQ643">
        <v>1.8955900000000001E-2</v>
      </c>
      <c r="AR643">
        <v>1.0623799999999999E-2</v>
      </c>
      <c r="AS643">
        <v>1.9269000000000001E-3</v>
      </c>
      <c r="AT643">
        <v>7.2042E-3</v>
      </c>
      <c r="AU643">
        <v>1.55871E-2</v>
      </c>
      <c r="AV643">
        <v>1.7514499999999999E-2</v>
      </c>
      <c r="AW643">
        <v>3.1900000000000001E-3</v>
      </c>
      <c r="AX643">
        <v>-2.0263999999999998E-3</v>
      </c>
      <c r="AY643">
        <v>-3.4825000000000002E-2</v>
      </c>
      <c r="AZ643">
        <v>-1.7716599999999999E-2</v>
      </c>
      <c r="BA643">
        <v>-3.2606799999999998E-2</v>
      </c>
      <c r="BB643">
        <v>-2.16767E-2</v>
      </c>
      <c r="BC643">
        <v>-1.4079299999999999E-2</v>
      </c>
      <c r="BD643">
        <v>-1.65182E-2</v>
      </c>
      <c r="BE643">
        <v>-1.34839E-2</v>
      </c>
      <c r="BF643">
        <v>-2.01385E-2</v>
      </c>
      <c r="BG643">
        <v>-1.2431899999999999E-2</v>
      </c>
      <c r="BH643">
        <v>1.1577199999999999E-2</v>
      </c>
      <c r="BI643">
        <v>3.2542999999999999E-3</v>
      </c>
      <c r="BJ643">
        <v>4.3172000000000002E-3</v>
      </c>
      <c r="BK643">
        <v>3.5666700000000003E-2</v>
      </c>
      <c r="BL643">
        <v>3.8869300000000002E-2</v>
      </c>
      <c r="BM643">
        <v>4.9761199999999998E-2</v>
      </c>
      <c r="BN643">
        <v>3.7463700000000003E-2</v>
      </c>
      <c r="BO643">
        <v>4.8493099999999997E-2</v>
      </c>
      <c r="BP643">
        <v>4.0718900000000002E-2</v>
      </c>
      <c r="BQ643">
        <v>3.3097399999999999E-2</v>
      </c>
      <c r="BR643">
        <v>3.7040999999999998E-2</v>
      </c>
      <c r="BS643">
        <v>4.1870400000000002E-2</v>
      </c>
      <c r="BT643">
        <v>3.9740999999999999E-2</v>
      </c>
      <c r="BU643">
        <v>2.15301E-2</v>
      </c>
      <c r="BV643">
        <v>1.40716E-2</v>
      </c>
      <c r="BW643">
        <v>-2.1215999999999999E-2</v>
      </c>
      <c r="BX643">
        <v>-6.3416000000000002E-3</v>
      </c>
      <c r="BY643">
        <v>-2.2070200000000002E-2</v>
      </c>
      <c r="BZ643">
        <v>-1.4054000000000001E-2</v>
      </c>
      <c r="CA643">
        <v>-7.0082E-3</v>
      </c>
      <c r="CB643">
        <v>-9.2397999999999994E-3</v>
      </c>
      <c r="CC643">
        <v>-5.9867999999999996E-3</v>
      </c>
      <c r="CD643">
        <v>-1.2607200000000001E-2</v>
      </c>
      <c r="CE643">
        <v>-5.2935999999999999E-3</v>
      </c>
      <c r="CF643">
        <v>1.9487299999999999E-2</v>
      </c>
      <c r="CG643">
        <v>1.18131E-2</v>
      </c>
      <c r="CH643">
        <v>1.41943E-2</v>
      </c>
      <c r="CI643">
        <v>4.8462900000000003E-2</v>
      </c>
      <c r="CJ643">
        <v>5.2776499999999997E-2</v>
      </c>
      <c r="CK643">
        <v>6.5995499999999999E-2</v>
      </c>
      <c r="CL643">
        <v>5.5832899999999998E-2</v>
      </c>
      <c r="CM643">
        <v>6.8950499999999998E-2</v>
      </c>
      <c r="CN643">
        <v>6.1562699999999998E-2</v>
      </c>
      <c r="CO643">
        <v>5.4685900000000003E-2</v>
      </c>
      <c r="CP643">
        <v>5.7705899999999997E-2</v>
      </c>
      <c r="CQ643">
        <v>6.0074099999999998E-2</v>
      </c>
      <c r="CR643">
        <v>5.5135099999999999E-2</v>
      </c>
      <c r="CS643">
        <v>3.4232400000000003E-2</v>
      </c>
      <c r="CT643">
        <v>2.5221E-2</v>
      </c>
      <c r="CU643">
        <v>-1.1790399999999999E-2</v>
      </c>
      <c r="CV643">
        <v>1.5367E-3</v>
      </c>
      <c r="CW643">
        <v>-1.47726E-2</v>
      </c>
      <c r="CX643">
        <v>-6.4314000000000003E-3</v>
      </c>
      <c r="CY643">
        <v>6.3E-5</v>
      </c>
      <c r="CZ643">
        <v>-1.9613E-3</v>
      </c>
      <c r="DA643">
        <v>1.5102E-3</v>
      </c>
      <c r="DB643">
        <v>-5.0758000000000001E-3</v>
      </c>
      <c r="DC643">
        <v>1.8446999999999999E-3</v>
      </c>
      <c r="DD643">
        <v>2.7397500000000002E-2</v>
      </c>
      <c r="DE643">
        <v>2.0371799999999999E-2</v>
      </c>
      <c r="DF643">
        <v>2.40714E-2</v>
      </c>
      <c r="DG643">
        <v>6.1259099999999997E-2</v>
      </c>
      <c r="DH643">
        <v>6.6683599999999996E-2</v>
      </c>
      <c r="DI643">
        <v>8.2229800000000006E-2</v>
      </c>
      <c r="DJ643">
        <v>7.4202099999999993E-2</v>
      </c>
      <c r="DK643">
        <v>8.9407899999999998E-2</v>
      </c>
      <c r="DL643">
        <v>8.2406400000000005E-2</v>
      </c>
      <c r="DM643">
        <v>7.6274499999999995E-2</v>
      </c>
      <c r="DN643">
        <v>7.8370700000000001E-2</v>
      </c>
      <c r="DO643">
        <v>7.8277899999999997E-2</v>
      </c>
      <c r="DP643">
        <v>7.05292E-2</v>
      </c>
      <c r="DQ643">
        <v>4.69346E-2</v>
      </c>
      <c r="DR643">
        <v>3.63705E-2</v>
      </c>
      <c r="DS643">
        <v>-2.3647999999999998E-3</v>
      </c>
      <c r="DT643">
        <v>9.4149999999999998E-3</v>
      </c>
      <c r="DU643">
        <v>-7.4751000000000001E-3</v>
      </c>
      <c r="DV643">
        <v>4.5745999999999998E-3</v>
      </c>
      <c r="DW643">
        <v>1.02725E-2</v>
      </c>
      <c r="DX643">
        <v>8.5476000000000007E-3</v>
      </c>
      <c r="DY643">
        <v>1.2334700000000001E-2</v>
      </c>
      <c r="DZ643">
        <v>5.7983000000000002E-3</v>
      </c>
      <c r="EA643">
        <v>1.21513E-2</v>
      </c>
      <c r="EB643">
        <v>3.8818499999999999E-2</v>
      </c>
      <c r="EC643">
        <v>3.2729399999999999E-2</v>
      </c>
      <c r="ED643">
        <v>3.8332400000000003E-2</v>
      </c>
      <c r="EE643">
        <v>7.9734799999999995E-2</v>
      </c>
      <c r="EF643">
        <v>8.6763400000000004E-2</v>
      </c>
      <c r="EG643">
        <v>0.1056696</v>
      </c>
      <c r="EH643">
        <v>0.1007242</v>
      </c>
      <c r="EI643">
        <v>0.1189452</v>
      </c>
      <c r="EJ643">
        <v>0.11250159999999999</v>
      </c>
      <c r="EK643">
        <v>0.1074449</v>
      </c>
      <c r="EL643">
        <v>0.1082075</v>
      </c>
      <c r="EM643">
        <v>0.10456120000000001</v>
      </c>
      <c r="EN643">
        <v>9.2755699999999996E-2</v>
      </c>
      <c r="EO643">
        <v>6.5274700000000005E-2</v>
      </c>
      <c r="EP643">
        <v>5.2468500000000001E-2</v>
      </c>
      <c r="EQ643">
        <v>1.1244199999999999E-2</v>
      </c>
      <c r="ER643">
        <v>2.0789999999999999E-2</v>
      </c>
      <c r="ES643">
        <v>3.0615E-3</v>
      </c>
      <c r="ET643">
        <v>67.353200000000001</v>
      </c>
      <c r="EU643">
        <v>66.318600000000004</v>
      </c>
      <c r="EV643">
        <v>65.424189999999996</v>
      </c>
      <c r="EW643">
        <v>64.496759999999995</v>
      </c>
      <c r="EX643">
        <v>63.316740000000003</v>
      </c>
      <c r="EY643">
        <v>62.803060000000002</v>
      </c>
      <c r="EZ643">
        <v>62.987169999999999</v>
      </c>
      <c r="FA643">
        <v>66.412220000000005</v>
      </c>
      <c r="FB643">
        <v>71.042460000000005</v>
      </c>
      <c r="FC643">
        <v>75.881460000000004</v>
      </c>
      <c r="FD643">
        <v>79.607650000000007</v>
      </c>
      <c r="FE643">
        <v>83.062870000000004</v>
      </c>
      <c r="FF643">
        <v>85.566450000000003</v>
      </c>
      <c r="FG643">
        <v>89.39385</v>
      </c>
      <c r="FH643">
        <v>90.982280000000003</v>
      </c>
      <c r="FI643">
        <v>91.488190000000003</v>
      </c>
      <c r="FJ643">
        <v>90.5124</v>
      </c>
      <c r="FK643">
        <v>89.983289999999997</v>
      </c>
      <c r="FL643">
        <v>87.827420000000004</v>
      </c>
      <c r="FM643">
        <v>83.618390000000005</v>
      </c>
      <c r="FN643">
        <v>79.136409999999998</v>
      </c>
      <c r="FO643">
        <v>76.336320000000001</v>
      </c>
      <c r="FP643">
        <v>73.775409999999994</v>
      </c>
      <c r="FQ643">
        <v>71.417569999999998</v>
      </c>
      <c r="FR643">
        <v>1.92062E-2</v>
      </c>
      <c r="FS643">
        <v>2.1519E-2</v>
      </c>
      <c r="FT643">
        <v>3.49977E-2</v>
      </c>
    </row>
    <row r="644" spans="1:176" x14ac:dyDescent="0.2">
      <c r="A644" t="s">
        <v>1</v>
      </c>
      <c r="B644" t="s">
        <v>189</v>
      </c>
      <c r="C644" t="s">
        <v>1</v>
      </c>
      <c r="D644" t="s">
        <v>248</v>
      </c>
      <c r="E644">
        <v>31304</v>
      </c>
      <c r="F644">
        <v>1.863972</v>
      </c>
      <c r="G644">
        <v>1.80667</v>
      </c>
      <c r="H644">
        <v>1.7740579999999999</v>
      </c>
      <c r="I644">
        <v>1.784483</v>
      </c>
      <c r="J644">
        <v>1.835664</v>
      </c>
      <c r="K644">
        <v>1.9640789999999999</v>
      </c>
      <c r="L644">
        <v>2.2215950000000002</v>
      </c>
      <c r="M644">
        <v>2.5038179999999999</v>
      </c>
      <c r="N644">
        <v>2.9713129999999999</v>
      </c>
      <c r="O644">
        <v>3.4162970000000001</v>
      </c>
      <c r="P644">
        <v>3.7391220000000001</v>
      </c>
      <c r="Q644">
        <v>3.8851800000000001</v>
      </c>
      <c r="R644">
        <v>3.890749</v>
      </c>
      <c r="S644">
        <v>3.8792249999999999</v>
      </c>
      <c r="T644">
        <v>3.8608539999999998</v>
      </c>
      <c r="U644">
        <v>3.7655530000000002</v>
      </c>
      <c r="V644">
        <v>3.6779660000000001</v>
      </c>
      <c r="W644">
        <v>3.597226</v>
      </c>
      <c r="X644">
        <v>3.303566</v>
      </c>
      <c r="Y644">
        <v>3.007174</v>
      </c>
      <c r="Z644">
        <v>2.7448730000000001</v>
      </c>
      <c r="AA644">
        <v>2.4656940000000001</v>
      </c>
      <c r="AB644">
        <v>2.1835589999999998</v>
      </c>
      <c r="AC644">
        <v>2.0070969999999999</v>
      </c>
      <c r="AD644">
        <v>1.3538100000000001E-2</v>
      </c>
      <c r="AE644">
        <v>1.11495E-2</v>
      </c>
      <c r="AF644">
        <v>1.0000800000000001E-2</v>
      </c>
      <c r="AG644">
        <v>1.47992E-2</v>
      </c>
      <c r="AH644">
        <v>1.5796299999999999E-2</v>
      </c>
      <c r="AI644">
        <v>1.6871299999999999E-2</v>
      </c>
      <c r="AJ644">
        <v>4.3655800000000002E-2</v>
      </c>
      <c r="AK644">
        <v>4.7404599999999998E-2</v>
      </c>
      <c r="AL644">
        <v>5.54411E-2</v>
      </c>
      <c r="AM644">
        <v>6.0590999999999999E-2</v>
      </c>
      <c r="AN644">
        <v>6.7375699999999997E-2</v>
      </c>
      <c r="AO644">
        <v>7.8553799999999993E-2</v>
      </c>
      <c r="AP644">
        <v>8.6357199999999995E-2</v>
      </c>
      <c r="AQ644">
        <v>6.9624699999999998E-2</v>
      </c>
      <c r="AR644">
        <v>7.1535199999999993E-2</v>
      </c>
      <c r="AS644">
        <v>6.7642599999999997E-2</v>
      </c>
      <c r="AT644">
        <v>7.7155299999999996E-2</v>
      </c>
      <c r="AU644">
        <v>9.6493200000000001E-2</v>
      </c>
      <c r="AV644">
        <v>8.9191900000000005E-2</v>
      </c>
      <c r="AW644">
        <v>6.4879599999999996E-2</v>
      </c>
      <c r="AX644">
        <v>3.5629899999999999E-2</v>
      </c>
      <c r="AY644">
        <v>3.2362200000000001E-2</v>
      </c>
      <c r="AZ644">
        <v>1.95088E-2</v>
      </c>
      <c r="BA644">
        <v>2.1568799999999999E-2</v>
      </c>
      <c r="BB644">
        <v>1.74103E-2</v>
      </c>
      <c r="BC644">
        <v>1.5114600000000001E-2</v>
      </c>
      <c r="BD644">
        <v>1.3562899999999999E-2</v>
      </c>
      <c r="BE644">
        <v>1.8648600000000001E-2</v>
      </c>
      <c r="BF644">
        <v>1.96841E-2</v>
      </c>
      <c r="BG644">
        <v>2.1304099999999999E-2</v>
      </c>
      <c r="BH644">
        <v>5.0241500000000001E-2</v>
      </c>
      <c r="BI644">
        <v>5.3887999999999998E-2</v>
      </c>
      <c r="BJ644">
        <v>6.1890000000000001E-2</v>
      </c>
      <c r="BK644">
        <v>6.67431E-2</v>
      </c>
      <c r="BL644">
        <v>7.3437699999999995E-2</v>
      </c>
      <c r="BM644">
        <v>8.5795300000000005E-2</v>
      </c>
      <c r="BN644">
        <v>9.3538800000000005E-2</v>
      </c>
      <c r="BO644">
        <v>7.7940200000000001E-2</v>
      </c>
      <c r="BP644">
        <v>8.0421199999999998E-2</v>
      </c>
      <c r="BQ644">
        <v>7.6787900000000006E-2</v>
      </c>
      <c r="BR644">
        <v>8.6339100000000002E-2</v>
      </c>
      <c r="BS644">
        <v>0.1049284</v>
      </c>
      <c r="BT644">
        <v>9.7054399999999999E-2</v>
      </c>
      <c r="BU644">
        <v>7.1243100000000004E-2</v>
      </c>
      <c r="BV644">
        <v>4.1552400000000003E-2</v>
      </c>
      <c r="BW644">
        <v>3.7322000000000001E-2</v>
      </c>
      <c r="BX644">
        <v>2.36764E-2</v>
      </c>
      <c r="BY644">
        <v>2.5512699999999999E-2</v>
      </c>
      <c r="BZ644">
        <v>2.0092200000000001E-2</v>
      </c>
      <c r="CA644">
        <v>1.7860899999999999E-2</v>
      </c>
      <c r="CB644">
        <v>1.60299E-2</v>
      </c>
      <c r="CC644">
        <v>2.1314699999999999E-2</v>
      </c>
      <c r="CD644">
        <v>2.2376799999999999E-2</v>
      </c>
      <c r="CE644">
        <v>2.4374300000000002E-2</v>
      </c>
      <c r="CF644">
        <v>5.4802799999999999E-2</v>
      </c>
      <c r="CG644">
        <v>5.8378399999999997E-2</v>
      </c>
      <c r="CH644">
        <v>6.6356499999999999E-2</v>
      </c>
      <c r="CI644">
        <v>7.1003999999999998E-2</v>
      </c>
      <c r="CJ644">
        <v>7.7636200000000002E-2</v>
      </c>
      <c r="CK644">
        <v>9.0810699999999994E-2</v>
      </c>
      <c r="CL644">
        <v>9.8512799999999998E-2</v>
      </c>
      <c r="CM644">
        <v>8.3699399999999993E-2</v>
      </c>
      <c r="CN644">
        <v>8.6575600000000003E-2</v>
      </c>
      <c r="CO644">
        <v>8.3122000000000001E-2</v>
      </c>
      <c r="CP644">
        <v>9.2699799999999999E-2</v>
      </c>
      <c r="CQ644">
        <v>0.1107706</v>
      </c>
      <c r="CR644">
        <v>0.1024999</v>
      </c>
      <c r="CS644">
        <v>7.5650400000000007E-2</v>
      </c>
      <c r="CT644">
        <v>4.5654300000000002E-2</v>
      </c>
      <c r="CU644">
        <v>4.07572E-2</v>
      </c>
      <c r="CV644">
        <v>2.65629E-2</v>
      </c>
      <c r="CW644">
        <v>2.8244200000000001E-2</v>
      </c>
      <c r="CX644">
        <v>2.2774099999999999E-2</v>
      </c>
      <c r="CY644">
        <v>2.06071E-2</v>
      </c>
      <c r="CZ644">
        <v>1.8497E-2</v>
      </c>
      <c r="DA644">
        <v>2.39808E-2</v>
      </c>
      <c r="DB644">
        <v>2.5069500000000002E-2</v>
      </c>
      <c r="DC644">
        <v>2.7444400000000001E-2</v>
      </c>
      <c r="DD644">
        <v>5.9364E-2</v>
      </c>
      <c r="DE644">
        <v>6.2868800000000002E-2</v>
      </c>
      <c r="DF644">
        <v>7.0822999999999997E-2</v>
      </c>
      <c r="DG644">
        <v>7.5264899999999996E-2</v>
      </c>
      <c r="DH644">
        <v>8.1834799999999999E-2</v>
      </c>
      <c r="DI644">
        <v>9.58262E-2</v>
      </c>
      <c r="DJ644">
        <v>0.1034868</v>
      </c>
      <c r="DK644">
        <v>8.9458700000000002E-2</v>
      </c>
      <c r="DL644">
        <v>9.2730000000000007E-2</v>
      </c>
      <c r="DM644">
        <v>8.9455999999999994E-2</v>
      </c>
      <c r="DN644">
        <v>9.9060599999999999E-2</v>
      </c>
      <c r="DO644">
        <v>0.1166128</v>
      </c>
      <c r="DP644">
        <v>0.1079454</v>
      </c>
      <c r="DQ644">
        <v>8.0057799999999998E-2</v>
      </c>
      <c r="DR644">
        <v>4.97562E-2</v>
      </c>
      <c r="DS644">
        <v>4.41924E-2</v>
      </c>
      <c r="DT644">
        <v>2.9449400000000001E-2</v>
      </c>
      <c r="DU644">
        <v>3.0975699999999998E-2</v>
      </c>
      <c r="DV644">
        <v>2.6646300000000001E-2</v>
      </c>
      <c r="DW644">
        <v>2.4572199999999999E-2</v>
      </c>
      <c r="DX644">
        <v>2.2059100000000002E-2</v>
      </c>
      <c r="DY644">
        <v>2.7830199999999999E-2</v>
      </c>
      <c r="DZ644">
        <v>2.8957400000000001E-2</v>
      </c>
      <c r="EA644">
        <v>3.1877200000000001E-2</v>
      </c>
      <c r="EB644">
        <v>6.5949800000000003E-2</v>
      </c>
      <c r="EC644">
        <v>6.9352200000000003E-2</v>
      </c>
      <c r="ED644">
        <v>7.7271900000000004E-2</v>
      </c>
      <c r="EE644">
        <v>8.1417000000000003E-2</v>
      </c>
      <c r="EF644">
        <v>8.7896799999999997E-2</v>
      </c>
      <c r="EG644">
        <v>0.1030677</v>
      </c>
      <c r="EH644">
        <v>0.1106685</v>
      </c>
      <c r="EI644">
        <v>9.7774100000000003E-2</v>
      </c>
      <c r="EJ644">
        <v>0.101616</v>
      </c>
      <c r="EK644">
        <v>9.8601300000000003E-2</v>
      </c>
      <c r="EL644">
        <v>0.1082444</v>
      </c>
      <c r="EM644">
        <v>0.12504799999999999</v>
      </c>
      <c r="EN644">
        <v>0.11580790000000001</v>
      </c>
      <c r="EO644">
        <v>8.6421300000000006E-2</v>
      </c>
      <c r="EP644">
        <v>5.5678699999999998E-2</v>
      </c>
      <c r="EQ644">
        <v>4.91522E-2</v>
      </c>
      <c r="ER644">
        <v>3.3617099999999997E-2</v>
      </c>
      <c r="ES644">
        <v>3.4919600000000002E-2</v>
      </c>
      <c r="ET644">
        <v>52.648850000000003</v>
      </c>
      <c r="EU644">
        <v>52.033920000000002</v>
      </c>
      <c r="EV644">
        <v>51.374339999999997</v>
      </c>
      <c r="EW644">
        <v>50.78163</v>
      </c>
      <c r="EX644">
        <v>50.295259999999999</v>
      </c>
      <c r="EY644">
        <v>49.99512</v>
      </c>
      <c r="EZ644">
        <v>49.787649999999999</v>
      </c>
      <c r="FA644">
        <v>50.846040000000002</v>
      </c>
      <c r="FB644">
        <v>53.917830000000002</v>
      </c>
      <c r="FC644">
        <v>56.914029999999997</v>
      </c>
      <c r="FD644">
        <v>59.59402</v>
      </c>
      <c r="FE644">
        <v>61.593910000000001</v>
      </c>
      <c r="FF644">
        <v>63.566560000000003</v>
      </c>
      <c r="FG644">
        <v>65.02955</v>
      </c>
      <c r="FH644">
        <v>65.565039999999996</v>
      </c>
      <c r="FI644">
        <v>65.074939999999998</v>
      </c>
      <c r="FJ644">
        <v>63.172870000000003</v>
      </c>
      <c r="FK644">
        <v>60.675339999999998</v>
      </c>
      <c r="FL644">
        <v>58.872619999999998</v>
      </c>
      <c r="FM644">
        <v>57.359920000000002</v>
      </c>
      <c r="FN644">
        <v>56.108829999999998</v>
      </c>
      <c r="FO644">
        <v>55.139809999999997</v>
      </c>
      <c r="FP644">
        <v>54.24624</v>
      </c>
      <c r="FQ644">
        <v>53.36421</v>
      </c>
      <c r="FR644">
        <v>5.0527999999999997E-3</v>
      </c>
      <c r="FS644">
        <v>6.8674000000000001E-3</v>
      </c>
      <c r="FT644">
        <v>0</v>
      </c>
    </row>
    <row r="645" spans="1:176" x14ac:dyDescent="0.2">
      <c r="A645" t="s">
        <v>1</v>
      </c>
      <c r="B645" t="s">
        <v>189</v>
      </c>
      <c r="C645" t="s">
        <v>1</v>
      </c>
      <c r="D645" t="s">
        <v>251</v>
      </c>
      <c r="E645">
        <v>31304</v>
      </c>
      <c r="F645">
        <v>1.796584</v>
      </c>
      <c r="G645">
        <v>1.7599689999999999</v>
      </c>
      <c r="H645">
        <v>1.750046</v>
      </c>
      <c r="I645">
        <v>1.7632220000000001</v>
      </c>
      <c r="J645">
        <v>1.8194360000000001</v>
      </c>
      <c r="K645">
        <v>1.952172</v>
      </c>
      <c r="L645">
        <v>2.2069380000000001</v>
      </c>
      <c r="M645">
        <v>2.525042</v>
      </c>
      <c r="N645">
        <v>3.0232009999999998</v>
      </c>
      <c r="O645">
        <v>3.4865910000000002</v>
      </c>
      <c r="P645">
        <v>3.8063790000000002</v>
      </c>
      <c r="Q645">
        <v>3.911667</v>
      </c>
      <c r="R645">
        <v>3.8789660000000001</v>
      </c>
      <c r="S645">
        <v>3.8352400000000002</v>
      </c>
      <c r="T645">
        <v>3.7933300000000001</v>
      </c>
      <c r="U645">
        <v>3.7041719999999998</v>
      </c>
      <c r="V645">
        <v>3.6372070000000001</v>
      </c>
      <c r="W645">
        <v>3.5975109999999999</v>
      </c>
      <c r="X645">
        <v>3.275598</v>
      </c>
      <c r="Y645">
        <v>2.9780660000000001</v>
      </c>
      <c r="Z645">
        <v>2.7342369999999998</v>
      </c>
      <c r="AA645">
        <v>2.4427660000000002</v>
      </c>
      <c r="AB645">
        <v>2.1517040000000001</v>
      </c>
      <c r="AC645">
        <v>1.98319</v>
      </c>
      <c r="AD645">
        <v>9.0220000000000003E-4</v>
      </c>
      <c r="AE645">
        <v>-4.0709999999999997E-4</v>
      </c>
      <c r="AF645">
        <v>2.4999000000000002E-3</v>
      </c>
      <c r="AG645">
        <v>4.6423000000000002E-3</v>
      </c>
      <c r="AH645">
        <v>4.0409E-3</v>
      </c>
      <c r="AI645">
        <v>6.9455999999999997E-3</v>
      </c>
      <c r="AJ645">
        <v>3.0083200000000001E-2</v>
      </c>
      <c r="AK645">
        <v>4.5692900000000002E-2</v>
      </c>
      <c r="AL645">
        <v>4.8905900000000002E-2</v>
      </c>
      <c r="AM645">
        <v>5.2416499999999998E-2</v>
      </c>
      <c r="AN645">
        <v>6.5390299999999998E-2</v>
      </c>
      <c r="AO645">
        <v>7.3816900000000005E-2</v>
      </c>
      <c r="AP645">
        <v>7.7354000000000006E-2</v>
      </c>
      <c r="AQ645">
        <v>6.3361899999999999E-2</v>
      </c>
      <c r="AR645">
        <v>5.7556200000000002E-2</v>
      </c>
      <c r="AS645">
        <v>5.5326699999999999E-2</v>
      </c>
      <c r="AT645">
        <v>6.1499900000000003E-2</v>
      </c>
      <c r="AU645">
        <v>8.2440200000000005E-2</v>
      </c>
      <c r="AV645">
        <v>7.9149999999999998E-2</v>
      </c>
      <c r="AW645">
        <v>5.0842199999999997E-2</v>
      </c>
      <c r="AX645">
        <v>2.6150099999999999E-2</v>
      </c>
      <c r="AY645">
        <v>1.8902700000000001E-2</v>
      </c>
      <c r="AZ645">
        <v>2.5316000000000002E-3</v>
      </c>
      <c r="BA645">
        <v>-8.9829999999999999E-4</v>
      </c>
      <c r="BB645">
        <v>4.7743999999999998E-3</v>
      </c>
      <c r="BC645">
        <v>3.5580999999999998E-3</v>
      </c>
      <c r="BD645">
        <v>6.0619999999999997E-3</v>
      </c>
      <c r="BE645">
        <v>8.4918000000000007E-3</v>
      </c>
      <c r="BF645">
        <v>7.9287000000000003E-3</v>
      </c>
      <c r="BG645">
        <v>1.13784E-2</v>
      </c>
      <c r="BH645">
        <v>3.6669E-2</v>
      </c>
      <c r="BI645">
        <v>5.2176300000000002E-2</v>
      </c>
      <c r="BJ645">
        <v>5.5354800000000003E-2</v>
      </c>
      <c r="BK645">
        <v>5.8568500000000003E-2</v>
      </c>
      <c r="BL645">
        <v>7.1452299999999996E-2</v>
      </c>
      <c r="BM645">
        <v>8.1058400000000003E-2</v>
      </c>
      <c r="BN645">
        <v>8.4535700000000005E-2</v>
      </c>
      <c r="BO645">
        <v>7.1677299999999999E-2</v>
      </c>
      <c r="BP645">
        <v>6.6442100000000004E-2</v>
      </c>
      <c r="BQ645">
        <v>6.4472100000000004E-2</v>
      </c>
      <c r="BR645">
        <v>7.0683700000000002E-2</v>
      </c>
      <c r="BS645">
        <v>9.0875399999999995E-2</v>
      </c>
      <c r="BT645">
        <v>8.7012500000000007E-2</v>
      </c>
      <c r="BU645">
        <v>5.7205699999999998E-2</v>
      </c>
      <c r="BV645">
        <v>3.20726E-2</v>
      </c>
      <c r="BW645">
        <v>2.3862499999999998E-2</v>
      </c>
      <c r="BX645">
        <v>6.6991999999999998E-3</v>
      </c>
      <c r="BY645">
        <v>3.0455999999999999E-3</v>
      </c>
      <c r="BZ645">
        <v>7.4562999999999999E-3</v>
      </c>
      <c r="CA645">
        <v>6.3042999999999997E-3</v>
      </c>
      <c r="CB645">
        <v>8.5290999999999995E-3</v>
      </c>
      <c r="CC645">
        <v>1.11579E-2</v>
      </c>
      <c r="CD645">
        <v>1.06214E-2</v>
      </c>
      <c r="CE645">
        <v>1.44485E-2</v>
      </c>
      <c r="CF645">
        <v>4.1230200000000002E-2</v>
      </c>
      <c r="CG645">
        <v>5.66667E-2</v>
      </c>
      <c r="CH645">
        <v>5.9821300000000001E-2</v>
      </c>
      <c r="CI645">
        <v>6.2829399999999994E-2</v>
      </c>
      <c r="CJ645">
        <v>7.5650800000000004E-2</v>
      </c>
      <c r="CK645">
        <v>8.6073800000000006E-2</v>
      </c>
      <c r="CL645">
        <v>8.9509699999999998E-2</v>
      </c>
      <c r="CM645">
        <v>7.7436599999999994E-2</v>
      </c>
      <c r="CN645">
        <v>7.2596499999999994E-2</v>
      </c>
      <c r="CO645">
        <v>7.0806099999999997E-2</v>
      </c>
      <c r="CP645">
        <v>7.7044399999999999E-2</v>
      </c>
      <c r="CQ645">
        <v>9.6717600000000001E-2</v>
      </c>
      <c r="CR645">
        <v>9.2458100000000001E-2</v>
      </c>
      <c r="CS645">
        <v>6.1613000000000001E-2</v>
      </c>
      <c r="CT645">
        <v>3.6174499999999998E-2</v>
      </c>
      <c r="CU645">
        <v>2.7297700000000001E-2</v>
      </c>
      <c r="CV645">
        <v>9.5857000000000008E-3</v>
      </c>
      <c r="CW645">
        <v>5.7771000000000003E-3</v>
      </c>
      <c r="CX645">
        <v>1.01382E-2</v>
      </c>
      <c r="CY645">
        <v>9.0504999999999995E-3</v>
      </c>
      <c r="CZ645">
        <v>1.0996199999999999E-2</v>
      </c>
      <c r="DA645">
        <v>1.3823999999999999E-2</v>
      </c>
      <c r="DB645">
        <v>1.3314100000000001E-2</v>
      </c>
      <c r="DC645">
        <v>1.7518700000000002E-2</v>
      </c>
      <c r="DD645">
        <v>4.5791499999999999E-2</v>
      </c>
      <c r="DE645">
        <v>6.1157099999999999E-2</v>
      </c>
      <c r="DF645">
        <v>6.4287800000000006E-2</v>
      </c>
      <c r="DG645">
        <v>6.7090300000000005E-2</v>
      </c>
      <c r="DH645">
        <v>7.9849400000000001E-2</v>
      </c>
      <c r="DI645">
        <v>9.1089299999999998E-2</v>
      </c>
      <c r="DJ645">
        <v>9.4483700000000004E-2</v>
      </c>
      <c r="DK645">
        <v>8.31958E-2</v>
      </c>
      <c r="DL645">
        <v>7.8750899999999999E-2</v>
      </c>
      <c r="DM645">
        <v>7.7140100000000003E-2</v>
      </c>
      <c r="DN645">
        <v>8.3405099999999996E-2</v>
      </c>
      <c r="DO645">
        <v>0.1025597</v>
      </c>
      <c r="DP645">
        <v>9.7903599999999993E-2</v>
      </c>
      <c r="DQ645">
        <v>6.6020400000000007E-2</v>
      </c>
      <c r="DR645">
        <v>4.0276399999999997E-2</v>
      </c>
      <c r="DS645">
        <v>3.07329E-2</v>
      </c>
      <c r="DT645">
        <v>1.24723E-2</v>
      </c>
      <c r="DU645">
        <v>8.5085999999999998E-3</v>
      </c>
      <c r="DV645">
        <v>1.4010399999999999E-2</v>
      </c>
      <c r="DW645">
        <v>1.30156E-2</v>
      </c>
      <c r="DX645">
        <v>1.45582E-2</v>
      </c>
      <c r="DY645">
        <v>1.7673399999999999E-2</v>
      </c>
      <c r="DZ645">
        <v>1.7201999999999999E-2</v>
      </c>
      <c r="EA645">
        <v>2.1951499999999999E-2</v>
      </c>
      <c r="EB645">
        <v>5.2377300000000002E-2</v>
      </c>
      <c r="EC645">
        <v>6.7640500000000006E-2</v>
      </c>
      <c r="ED645">
        <v>7.07367E-2</v>
      </c>
      <c r="EE645">
        <v>7.3242399999999999E-2</v>
      </c>
      <c r="EF645">
        <v>8.5911399999999999E-2</v>
      </c>
      <c r="EG645">
        <v>9.8330799999999996E-2</v>
      </c>
      <c r="EH645">
        <v>0.1016654</v>
      </c>
      <c r="EI645">
        <v>9.1511200000000001E-2</v>
      </c>
      <c r="EJ645">
        <v>8.7636900000000004E-2</v>
      </c>
      <c r="EK645">
        <v>8.6285399999999998E-2</v>
      </c>
      <c r="EL645">
        <v>9.2589000000000005E-2</v>
      </c>
      <c r="EM645">
        <v>0.11099489999999999</v>
      </c>
      <c r="EN645">
        <v>0.1057661</v>
      </c>
      <c r="EO645">
        <v>7.2383900000000001E-2</v>
      </c>
      <c r="EP645">
        <v>4.6198999999999997E-2</v>
      </c>
      <c r="EQ645">
        <v>3.5692700000000001E-2</v>
      </c>
      <c r="ER645">
        <v>1.6639899999999999E-2</v>
      </c>
      <c r="ES645">
        <v>1.24525E-2</v>
      </c>
      <c r="ET645">
        <v>49.126820000000002</v>
      </c>
      <c r="EU645">
        <v>48.128540000000001</v>
      </c>
      <c r="EV645">
        <v>47.798839999999998</v>
      </c>
      <c r="EW645">
        <v>47.308529999999998</v>
      </c>
      <c r="EX645">
        <v>46.789029999999997</v>
      </c>
      <c r="EY645">
        <v>46.768210000000003</v>
      </c>
      <c r="EZ645">
        <v>46.53331</v>
      </c>
      <c r="FA645">
        <v>47.647979999999997</v>
      </c>
      <c r="FB645">
        <v>50.821510000000004</v>
      </c>
      <c r="FC645">
        <v>53.179160000000003</v>
      </c>
      <c r="FD645">
        <v>56.320509999999999</v>
      </c>
      <c r="FE645">
        <v>57.733490000000003</v>
      </c>
      <c r="FF645">
        <v>58.459099999999999</v>
      </c>
      <c r="FG645">
        <v>59.210209999999996</v>
      </c>
      <c r="FH645">
        <v>58.667180000000002</v>
      </c>
      <c r="FI645">
        <v>58.058759999999999</v>
      </c>
      <c r="FJ645">
        <v>56.738529999999997</v>
      </c>
      <c r="FK645">
        <v>55.434489999999997</v>
      </c>
      <c r="FL645">
        <v>54.926639999999999</v>
      </c>
      <c r="FM645">
        <v>54.537509999999997</v>
      </c>
      <c r="FN645">
        <v>53.869030000000002</v>
      </c>
      <c r="FO645">
        <v>53.546529999999997</v>
      </c>
      <c r="FP645">
        <v>52.802219999999998</v>
      </c>
      <c r="FQ645">
        <v>52.196579999999997</v>
      </c>
      <c r="FR645">
        <v>5.0527999999999997E-3</v>
      </c>
      <c r="FS645">
        <v>6.8674000000000001E-3</v>
      </c>
      <c r="FT645">
        <v>0</v>
      </c>
    </row>
    <row r="646" spans="1:176" x14ac:dyDescent="0.2">
      <c r="A646" t="s">
        <v>1</v>
      </c>
      <c r="B646" t="s">
        <v>189</v>
      </c>
      <c r="C646" t="s">
        <v>1</v>
      </c>
      <c r="D646" t="s">
        <v>247</v>
      </c>
      <c r="E646">
        <v>31304</v>
      </c>
      <c r="F646">
        <v>1.8802669999999999</v>
      </c>
      <c r="G646">
        <v>1.8220559999999999</v>
      </c>
      <c r="H646">
        <v>1.7701420000000001</v>
      </c>
      <c r="I646">
        <v>1.756235</v>
      </c>
      <c r="J646">
        <v>1.7958940000000001</v>
      </c>
      <c r="K646">
        <v>1.9064680000000001</v>
      </c>
      <c r="L646">
        <v>2.1843499999999998</v>
      </c>
      <c r="M646">
        <v>2.477919</v>
      </c>
      <c r="N646">
        <v>2.9246729999999999</v>
      </c>
      <c r="O646">
        <v>3.3919869999999999</v>
      </c>
      <c r="P646">
        <v>3.7540170000000002</v>
      </c>
      <c r="Q646">
        <v>3.9517370000000001</v>
      </c>
      <c r="R646">
        <v>3.9911669999999999</v>
      </c>
      <c r="S646">
        <v>4.0378910000000001</v>
      </c>
      <c r="T646">
        <v>4.0473520000000001</v>
      </c>
      <c r="U646">
        <v>3.9857480000000001</v>
      </c>
      <c r="V646">
        <v>3.8567119999999999</v>
      </c>
      <c r="W646">
        <v>3.5461209999999999</v>
      </c>
      <c r="X646">
        <v>3.2875369999999999</v>
      </c>
      <c r="Y646">
        <v>3.0795279999999998</v>
      </c>
      <c r="Z646">
        <v>2.8324989999999999</v>
      </c>
      <c r="AA646">
        <v>2.51715</v>
      </c>
      <c r="AB646">
        <v>2.2348690000000002</v>
      </c>
      <c r="AC646">
        <v>2.034726</v>
      </c>
      <c r="AD646">
        <v>6.5369E-3</v>
      </c>
      <c r="AE646">
        <v>9.2928000000000004E-3</v>
      </c>
      <c r="AF646">
        <v>8.3799999999999999E-4</v>
      </c>
      <c r="AG646">
        <v>-4.6332999999999999E-3</v>
      </c>
      <c r="AH646">
        <v>-3.5471000000000001E-3</v>
      </c>
      <c r="AI646">
        <v>-2.3365999999999999E-3</v>
      </c>
      <c r="AJ646">
        <v>2.8962600000000002E-2</v>
      </c>
      <c r="AK646">
        <v>1.9736500000000001E-2</v>
      </c>
      <c r="AL646">
        <v>3.89235E-2</v>
      </c>
      <c r="AM646">
        <v>3.4915099999999998E-2</v>
      </c>
      <c r="AN646">
        <v>3.8778399999999998E-2</v>
      </c>
      <c r="AO646">
        <v>5.7739899999999997E-2</v>
      </c>
      <c r="AP646">
        <v>5.4871999999999997E-2</v>
      </c>
      <c r="AQ646">
        <v>4.9211400000000002E-2</v>
      </c>
      <c r="AR646">
        <v>2.8266099999999999E-2</v>
      </c>
      <c r="AS646">
        <v>2.4066799999999999E-2</v>
      </c>
      <c r="AT646">
        <v>3.3435699999999999E-2</v>
      </c>
      <c r="AU646">
        <v>2.84506E-2</v>
      </c>
      <c r="AV646">
        <v>4.28785E-2</v>
      </c>
      <c r="AW646">
        <v>3.0554000000000001E-2</v>
      </c>
      <c r="AX646">
        <v>3.6207299999999998E-2</v>
      </c>
      <c r="AY646">
        <v>2.20202E-2</v>
      </c>
      <c r="AZ646">
        <v>3.1572900000000001E-2</v>
      </c>
      <c r="BA646">
        <v>2.2838399999999998E-2</v>
      </c>
      <c r="BB646">
        <v>1.7542800000000001E-2</v>
      </c>
      <c r="BC646">
        <v>1.95024E-2</v>
      </c>
      <c r="BD646">
        <v>1.1346999999999999E-2</v>
      </c>
      <c r="BE646">
        <v>6.1912E-3</v>
      </c>
      <c r="BF646">
        <v>7.3270000000000002E-3</v>
      </c>
      <c r="BG646">
        <v>7.9699999999999997E-3</v>
      </c>
      <c r="BH646">
        <v>4.0383700000000002E-2</v>
      </c>
      <c r="BI646">
        <v>3.2093999999999998E-2</v>
      </c>
      <c r="BJ646">
        <v>5.3184500000000003E-2</v>
      </c>
      <c r="BK646">
        <v>5.3390800000000002E-2</v>
      </c>
      <c r="BL646">
        <v>5.8858199999999999E-2</v>
      </c>
      <c r="BM646">
        <v>8.1179600000000005E-2</v>
      </c>
      <c r="BN646">
        <v>8.13942E-2</v>
      </c>
      <c r="BO646">
        <v>7.8748600000000002E-2</v>
      </c>
      <c r="BP646">
        <v>5.8361200000000002E-2</v>
      </c>
      <c r="BQ646">
        <v>5.5237300000000003E-2</v>
      </c>
      <c r="BR646">
        <v>6.3272499999999995E-2</v>
      </c>
      <c r="BS646">
        <v>5.4733900000000002E-2</v>
      </c>
      <c r="BT646">
        <v>6.5105099999999999E-2</v>
      </c>
      <c r="BU646">
        <v>4.8894100000000003E-2</v>
      </c>
      <c r="BV646">
        <v>5.2305299999999999E-2</v>
      </c>
      <c r="BW646">
        <v>3.56292E-2</v>
      </c>
      <c r="BX646">
        <v>4.2947899999999997E-2</v>
      </c>
      <c r="BY646">
        <v>3.3375000000000002E-2</v>
      </c>
      <c r="BZ646">
        <v>2.51655E-2</v>
      </c>
      <c r="CA646">
        <v>2.65735E-2</v>
      </c>
      <c r="CB646">
        <v>1.86254E-2</v>
      </c>
      <c r="CC646">
        <v>1.36883E-2</v>
      </c>
      <c r="CD646">
        <v>1.48583E-2</v>
      </c>
      <c r="CE646">
        <v>1.51083E-2</v>
      </c>
      <c r="CF646">
        <v>4.8293799999999998E-2</v>
      </c>
      <c r="CG646">
        <v>4.0652800000000003E-2</v>
      </c>
      <c r="CH646">
        <v>6.3061599999999995E-2</v>
      </c>
      <c r="CI646">
        <v>6.6186999999999996E-2</v>
      </c>
      <c r="CJ646">
        <v>7.2765300000000005E-2</v>
      </c>
      <c r="CK646">
        <v>9.7413899999999998E-2</v>
      </c>
      <c r="CL646">
        <v>9.9763299999999999E-2</v>
      </c>
      <c r="CM646">
        <v>9.9206000000000003E-2</v>
      </c>
      <c r="CN646">
        <v>7.9204999999999998E-2</v>
      </c>
      <c r="CO646">
        <v>7.6825900000000003E-2</v>
      </c>
      <c r="CP646">
        <v>8.3937399999999995E-2</v>
      </c>
      <c r="CQ646">
        <v>7.2937600000000005E-2</v>
      </c>
      <c r="CR646">
        <v>8.0499100000000004E-2</v>
      </c>
      <c r="CS646">
        <v>6.15963E-2</v>
      </c>
      <c r="CT646">
        <v>6.3454800000000006E-2</v>
      </c>
      <c r="CU646">
        <v>4.5054799999999999E-2</v>
      </c>
      <c r="CV646">
        <v>5.0826099999999999E-2</v>
      </c>
      <c r="CW646">
        <v>4.0672600000000003E-2</v>
      </c>
      <c r="CX646">
        <v>3.2788200000000003E-2</v>
      </c>
      <c r="CY646">
        <v>3.3644599999999997E-2</v>
      </c>
      <c r="CZ646">
        <v>2.5903900000000001E-2</v>
      </c>
      <c r="DA646">
        <v>2.1185300000000001E-2</v>
      </c>
      <c r="DB646">
        <v>2.2389699999999998E-2</v>
      </c>
      <c r="DC646">
        <v>2.2246599999999998E-2</v>
      </c>
      <c r="DD646">
        <v>5.6203999999999997E-2</v>
      </c>
      <c r="DE646">
        <v>4.9211499999999998E-2</v>
      </c>
      <c r="DF646">
        <v>7.2938699999999995E-2</v>
      </c>
      <c r="DG646">
        <v>7.8983300000000006E-2</v>
      </c>
      <c r="DH646">
        <v>8.66725E-2</v>
      </c>
      <c r="DI646">
        <v>0.1136482</v>
      </c>
      <c r="DJ646">
        <v>0.1181325</v>
      </c>
      <c r="DK646">
        <v>0.1196634</v>
      </c>
      <c r="DL646">
        <v>0.10004879999999999</v>
      </c>
      <c r="DM646">
        <v>9.8414399999999999E-2</v>
      </c>
      <c r="DN646">
        <v>0.10460220000000001</v>
      </c>
      <c r="DO646">
        <v>9.1141399999999997E-2</v>
      </c>
      <c r="DP646">
        <v>9.5893199999999998E-2</v>
      </c>
      <c r="DQ646">
        <v>7.4298600000000006E-2</v>
      </c>
      <c r="DR646">
        <v>7.4604199999999996E-2</v>
      </c>
      <c r="DS646">
        <v>5.4480300000000002E-2</v>
      </c>
      <c r="DT646">
        <v>5.8704399999999997E-2</v>
      </c>
      <c r="DU646">
        <v>4.7970100000000002E-2</v>
      </c>
      <c r="DV646">
        <v>4.3794100000000002E-2</v>
      </c>
      <c r="DW646">
        <v>4.3854200000000003E-2</v>
      </c>
      <c r="DX646">
        <v>3.6412800000000002E-2</v>
      </c>
      <c r="DY646">
        <v>3.2009799999999998E-2</v>
      </c>
      <c r="DZ646">
        <v>3.3263800000000003E-2</v>
      </c>
      <c r="EA646">
        <v>3.2553199999999997E-2</v>
      </c>
      <c r="EB646">
        <v>6.7625000000000005E-2</v>
      </c>
      <c r="EC646">
        <v>6.1569100000000002E-2</v>
      </c>
      <c r="ED646">
        <v>8.7199700000000005E-2</v>
      </c>
      <c r="EE646">
        <v>9.7459000000000004E-2</v>
      </c>
      <c r="EF646">
        <v>0.10675229999999999</v>
      </c>
      <c r="EG646">
        <v>0.13708799999999999</v>
      </c>
      <c r="EH646">
        <v>0.14465459999999999</v>
      </c>
      <c r="EI646">
        <v>0.14920069999999999</v>
      </c>
      <c r="EJ646">
        <v>0.13014390000000001</v>
      </c>
      <c r="EK646">
        <v>0.1295849</v>
      </c>
      <c r="EL646">
        <v>0.134439</v>
      </c>
      <c r="EM646">
        <v>0.11742470000000001</v>
      </c>
      <c r="EN646">
        <v>0.1181198</v>
      </c>
      <c r="EO646">
        <v>9.2638700000000004E-2</v>
      </c>
      <c r="EP646">
        <v>9.07023E-2</v>
      </c>
      <c r="EQ646">
        <v>6.8089300000000005E-2</v>
      </c>
      <c r="ER646">
        <v>7.00794E-2</v>
      </c>
      <c r="ES646">
        <v>5.8506700000000002E-2</v>
      </c>
      <c r="ET646">
        <v>56.030380000000001</v>
      </c>
      <c r="EU646">
        <v>55.107559999999999</v>
      </c>
      <c r="EV646">
        <v>54.29128</v>
      </c>
      <c r="EW646">
        <v>53.722619999999999</v>
      </c>
      <c r="EX646">
        <v>53.276150000000001</v>
      </c>
      <c r="EY646">
        <v>52.892890000000001</v>
      </c>
      <c r="EZ646">
        <v>52.623539999999998</v>
      </c>
      <c r="FA646">
        <v>52.759900000000002</v>
      </c>
      <c r="FB646">
        <v>55.103870000000001</v>
      </c>
      <c r="FC646">
        <v>58.328600000000002</v>
      </c>
      <c r="FD646">
        <v>61.141939999999998</v>
      </c>
      <c r="FE646">
        <v>63.762549999999997</v>
      </c>
      <c r="FF646">
        <v>66.094939999999994</v>
      </c>
      <c r="FG646">
        <v>68.183689999999999</v>
      </c>
      <c r="FH646">
        <v>69.737979999999993</v>
      </c>
      <c r="FI646">
        <v>70.359290000000001</v>
      </c>
      <c r="FJ646">
        <v>69.763239999999996</v>
      </c>
      <c r="FK646">
        <v>67.704480000000004</v>
      </c>
      <c r="FL646">
        <v>64.488079999999997</v>
      </c>
      <c r="FM646">
        <v>62.097389999999997</v>
      </c>
      <c r="FN646">
        <v>60.287199999999999</v>
      </c>
      <c r="FO646">
        <v>58.846539999999997</v>
      </c>
      <c r="FP646">
        <v>57.631019999999999</v>
      </c>
      <c r="FQ646">
        <v>56.599969999999999</v>
      </c>
      <c r="FR646">
        <v>1.92062E-2</v>
      </c>
      <c r="FS646">
        <v>2.1519E-2</v>
      </c>
      <c r="FT646">
        <v>3.49977E-2</v>
      </c>
    </row>
    <row r="647" spans="1:176" x14ac:dyDescent="0.2">
      <c r="A647" t="s">
        <v>1</v>
      </c>
      <c r="B647" t="s">
        <v>189</v>
      </c>
      <c r="C647" t="s">
        <v>1</v>
      </c>
      <c r="D647" t="s">
        <v>250</v>
      </c>
      <c r="E647">
        <v>31304</v>
      </c>
      <c r="F647">
        <v>1.8988149999999999</v>
      </c>
      <c r="G647">
        <v>1.8345210000000001</v>
      </c>
      <c r="H647">
        <v>1.785077</v>
      </c>
      <c r="I647">
        <v>1.7709790000000001</v>
      </c>
      <c r="J647">
        <v>1.7923659999999999</v>
      </c>
      <c r="K647">
        <v>1.9099410000000001</v>
      </c>
      <c r="L647">
        <v>2.2058149999999999</v>
      </c>
      <c r="M647">
        <v>2.4504320000000002</v>
      </c>
      <c r="N647">
        <v>2.8972699999999998</v>
      </c>
      <c r="O647">
        <v>3.3732220000000002</v>
      </c>
      <c r="P647">
        <v>3.7489880000000002</v>
      </c>
      <c r="Q647">
        <v>3.962418</v>
      </c>
      <c r="R647">
        <v>4.0015169999999998</v>
      </c>
      <c r="S647">
        <v>4.0765760000000002</v>
      </c>
      <c r="T647">
        <v>4.1099300000000003</v>
      </c>
      <c r="U647">
        <v>4.0445739999999999</v>
      </c>
      <c r="V647">
        <v>3.9074979999999999</v>
      </c>
      <c r="W647">
        <v>3.5719590000000001</v>
      </c>
      <c r="X647">
        <v>3.2265359999999998</v>
      </c>
      <c r="Y647">
        <v>3.0888550000000001</v>
      </c>
      <c r="Z647">
        <v>2.8410989999999998</v>
      </c>
      <c r="AA647">
        <v>2.4992619999999999</v>
      </c>
      <c r="AB647">
        <v>2.2137690000000001</v>
      </c>
      <c r="AC647">
        <v>1.9964029999999999</v>
      </c>
      <c r="AD647">
        <v>-5.7784999999999998E-3</v>
      </c>
      <c r="AE647">
        <v>-3.1500000000000001E-4</v>
      </c>
      <c r="AF647">
        <v>1.3387E-3</v>
      </c>
      <c r="AG647">
        <v>-5.3702000000000003E-3</v>
      </c>
      <c r="AH647">
        <v>-7.9865999999999999E-3</v>
      </c>
      <c r="AI647">
        <v>7.9235999999999994E-3</v>
      </c>
      <c r="AJ647">
        <v>5.9922299999999998E-2</v>
      </c>
      <c r="AK647">
        <v>3.28373E-2</v>
      </c>
      <c r="AL647">
        <v>3.7813399999999997E-2</v>
      </c>
      <c r="AM647">
        <v>2.96598E-2</v>
      </c>
      <c r="AN647">
        <v>2.76992E-2</v>
      </c>
      <c r="AO647">
        <v>2.3031599999999999E-2</v>
      </c>
      <c r="AP647">
        <v>-2.1258000000000002E-3</v>
      </c>
      <c r="AQ647">
        <v>-1.49558E-2</v>
      </c>
      <c r="AR647">
        <v>-2.7166300000000001E-2</v>
      </c>
      <c r="AS647">
        <v>-3.2652300000000002E-2</v>
      </c>
      <c r="AT647">
        <v>-2.8919899999999998E-2</v>
      </c>
      <c r="AU647">
        <v>-2.9871700000000001E-2</v>
      </c>
      <c r="AV647">
        <v>-2.2044999999999999E-2</v>
      </c>
      <c r="AW647">
        <v>-3.3643000000000002E-3</v>
      </c>
      <c r="AX647">
        <v>5.7508999999999998E-3</v>
      </c>
      <c r="AY647">
        <v>-1.40941E-2</v>
      </c>
      <c r="AZ647">
        <v>8.8099999999999995E-4</v>
      </c>
      <c r="BA647">
        <v>-8.5652000000000002E-3</v>
      </c>
      <c r="BB647">
        <v>5.2274000000000001E-3</v>
      </c>
      <c r="BC647">
        <v>9.8945999999999999E-3</v>
      </c>
      <c r="BD647">
        <v>1.1847699999999999E-2</v>
      </c>
      <c r="BE647">
        <v>5.4542999999999996E-3</v>
      </c>
      <c r="BF647">
        <v>2.8874999999999999E-3</v>
      </c>
      <c r="BG647">
        <v>1.8230199999999998E-2</v>
      </c>
      <c r="BH647">
        <v>7.1343299999999998E-2</v>
      </c>
      <c r="BI647">
        <v>4.5194900000000003E-2</v>
      </c>
      <c r="BJ647">
        <v>5.2074299999999997E-2</v>
      </c>
      <c r="BK647">
        <v>4.8135499999999998E-2</v>
      </c>
      <c r="BL647">
        <v>4.7778899999999999E-2</v>
      </c>
      <c r="BM647">
        <v>4.64713E-2</v>
      </c>
      <c r="BN647">
        <v>2.4396299999999999E-2</v>
      </c>
      <c r="BO647">
        <v>1.4581500000000001E-2</v>
      </c>
      <c r="BP647">
        <v>2.9288000000000001E-3</v>
      </c>
      <c r="BQ647">
        <v>-1.4817999999999999E-3</v>
      </c>
      <c r="BR647">
        <v>9.1690000000000001E-4</v>
      </c>
      <c r="BS647">
        <v>-3.5883999999999998E-3</v>
      </c>
      <c r="BT647">
        <v>1.816E-4</v>
      </c>
      <c r="BU647">
        <v>1.4975799999999999E-2</v>
      </c>
      <c r="BV647">
        <v>2.1848900000000001E-2</v>
      </c>
      <c r="BW647">
        <v>-4.8509999999999997E-4</v>
      </c>
      <c r="BX647">
        <v>1.2256E-2</v>
      </c>
      <c r="BY647">
        <v>1.9713999999999999E-3</v>
      </c>
      <c r="BZ647">
        <v>1.285E-2</v>
      </c>
      <c r="CA647">
        <v>1.69657E-2</v>
      </c>
      <c r="CB647">
        <v>1.9126199999999999E-2</v>
      </c>
      <c r="CC647">
        <v>1.29514E-2</v>
      </c>
      <c r="CD647">
        <v>1.0418800000000001E-2</v>
      </c>
      <c r="CE647">
        <v>2.5368499999999999E-2</v>
      </c>
      <c r="CF647">
        <v>7.9253400000000002E-2</v>
      </c>
      <c r="CG647">
        <v>5.3753599999999999E-2</v>
      </c>
      <c r="CH647">
        <v>6.19515E-2</v>
      </c>
      <c r="CI647">
        <v>6.0931699999999998E-2</v>
      </c>
      <c r="CJ647">
        <v>6.1686100000000001E-2</v>
      </c>
      <c r="CK647">
        <v>6.27056E-2</v>
      </c>
      <c r="CL647">
        <v>4.2765499999999998E-2</v>
      </c>
      <c r="CM647">
        <v>3.5038899999999998E-2</v>
      </c>
      <c r="CN647">
        <v>2.3772600000000001E-2</v>
      </c>
      <c r="CO647">
        <v>2.0106700000000002E-2</v>
      </c>
      <c r="CP647">
        <v>2.1581800000000002E-2</v>
      </c>
      <c r="CQ647">
        <v>1.4615299999999999E-2</v>
      </c>
      <c r="CR647">
        <v>1.55757E-2</v>
      </c>
      <c r="CS647">
        <v>2.7678100000000001E-2</v>
      </c>
      <c r="CT647">
        <v>3.2998300000000001E-2</v>
      </c>
      <c r="CU647">
        <v>8.9403999999999994E-3</v>
      </c>
      <c r="CV647">
        <v>2.0134300000000001E-2</v>
      </c>
      <c r="CW647">
        <v>9.2689999999999995E-3</v>
      </c>
      <c r="CX647">
        <v>2.04727E-2</v>
      </c>
      <c r="CY647">
        <v>2.4036800000000001E-2</v>
      </c>
      <c r="CZ647">
        <v>2.64046E-2</v>
      </c>
      <c r="DA647">
        <v>2.0448399999999999E-2</v>
      </c>
      <c r="DB647">
        <v>1.7950199999999999E-2</v>
      </c>
      <c r="DC647">
        <v>3.2506800000000002E-2</v>
      </c>
      <c r="DD647">
        <v>8.7163599999999994E-2</v>
      </c>
      <c r="DE647">
        <v>6.2312399999999997E-2</v>
      </c>
      <c r="DF647">
        <v>7.1828600000000006E-2</v>
      </c>
      <c r="DG647">
        <v>7.3727899999999999E-2</v>
      </c>
      <c r="DH647">
        <v>7.5593300000000002E-2</v>
      </c>
      <c r="DI647">
        <v>7.8939899999999993E-2</v>
      </c>
      <c r="DJ647">
        <v>6.11347E-2</v>
      </c>
      <c r="DK647">
        <v>5.5496299999999998E-2</v>
      </c>
      <c r="DL647">
        <v>4.4616400000000001E-2</v>
      </c>
      <c r="DM647">
        <v>4.1695299999999998E-2</v>
      </c>
      <c r="DN647">
        <v>4.2246600000000002E-2</v>
      </c>
      <c r="DO647">
        <v>3.2819099999999997E-2</v>
      </c>
      <c r="DP647">
        <v>3.0969799999999999E-2</v>
      </c>
      <c r="DQ647">
        <v>4.0380300000000001E-2</v>
      </c>
      <c r="DR647">
        <v>4.4147800000000001E-2</v>
      </c>
      <c r="DS647">
        <v>1.8366E-2</v>
      </c>
      <c r="DT647">
        <v>2.8012599999999999E-2</v>
      </c>
      <c r="DU647">
        <v>1.6566600000000001E-2</v>
      </c>
      <c r="DV647">
        <v>3.1478600000000002E-2</v>
      </c>
      <c r="DW647">
        <v>3.4246400000000003E-2</v>
      </c>
      <c r="DX647">
        <v>3.6913599999999998E-2</v>
      </c>
      <c r="DY647">
        <v>3.1272899999999999E-2</v>
      </c>
      <c r="DZ647">
        <v>2.8824300000000001E-2</v>
      </c>
      <c r="EA647">
        <v>4.2813299999999999E-2</v>
      </c>
      <c r="EB647">
        <v>9.8584599999999994E-2</v>
      </c>
      <c r="EC647">
        <v>7.4669899999999997E-2</v>
      </c>
      <c r="ED647">
        <v>8.6089499999999999E-2</v>
      </c>
      <c r="EE647">
        <v>9.2203599999999997E-2</v>
      </c>
      <c r="EF647">
        <v>9.5673099999999997E-2</v>
      </c>
      <c r="EG647">
        <v>0.1023797</v>
      </c>
      <c r="EH647">
        <v>8.7656800000000007E-2</v>
      </c>
      <c r="EI647">
        <v>8.5033600000000001E-2</v>
      </c>
      <c r="EJ647">
        <v>7.47115E-2</v>
      </c>
      <c r="EK647">
        <v>7.2865799999999994E-2</v>
      </c>
      <c r="EL647">
        <v>7.2083400000000006E-2</v>
      </c>
      <c r="EM647">
        <v>5.9102300000000003E-2</v>
      </c>
      <c r="EN647">
        <v>5.3196300000000002E-2</v>
      </c>
      <c r="EO647">
        <v>5.8720399999999999E-2</v>
      </c>
      <c r="EP647">
        <v>6.0245800000000002E-2</v>
      </c>
      <c r="EQ647">
        <v>3.1975000000000003E-2</v>
      </c>
      <c r="ER647">
        <v>3.9387600000000002E-2</v>
      </c>
      <c r="ES647">
        <v>2.7103100000000001E-2</v>
      </c>
      <c r="ET647">
        <v>60.425339999999998</v>
      </c>
      <c r="EU647">
        <v>59.1539</v>
      </c>
      <c r="EV647">
        <v>57.87444</v>
      </c>
      <c r="EW647">
        <v>57.05254</v>
      </c>
      <c r="EX647">
        <v>56.290370000000003</v>
      </c>
      <c r="EY647">
        <v>55.850679999999997</v>
      </c>
      <c r="EZ647">
        <v>55.59037</v>
      </c>
      <c r="FA647">
        <v>55.824840000000002</v>
      </c>
      <c r="FB647">
        <v>58.493049999999997</v>
      </c>
      <c r="FC647">
        <v>61.655299999999997</v>
      </c>
      <c r="FD647">
        <v>63.441200000000002</v>
      </c>
      <c r="FE647">
        <v>65.765559999999994</v>
      </c>
      <c r="FF647">
        <v>67.34308</v>
      </c>
      <c r="FG647">
        <v>69.250680000000003</v>
      </c>
      <c r="FH647">
        <v>71.051479999999998</v>
      </c>
      <c r="FI647">
        <v>71.547600000000003</v>
      </c>
      <c r="FJ647">
        <v>71.483369999999994</v>
      </c>
      <c r="FK647">
        <v>70.283829999999995</v>
      </c>
      <c r="FL647">
        <v>67.681569999999994</v>
      </c>
      <c r="FM647">
        <v>65.32056</v>
      </c>
      <c r="FN647">
        <v>63.409640000000003</v>
      </c>
      <c r="FO647">
        <v>61.442830000000001</v>
      </c>
      <c r="FP647">
        <v>60.498710000000003</v>
      </c>
      <c r="FQ647">
        <v>59.192039999999999</v>
      </c>
      <c r="FR647">
        <v>1.92062E-2</v>
      </c>
      <c r="FS647">
        <v>2.1519E-2</v>
      </c>
      <c r="FT647">
        <v>3.49977E-2</v>
      </c>
    </row>
    <row r="648" spans="1:176" x14ac:dyDescent="0.2">
      <c r="A648" t="s">
        <v>1</v>
      </c>
      <c r="B648" t="s">
        <v>189</v>
      </c>
      <c r="C648" t="s">
        <v>1</v>
      </c>
      <c r="D648" t="s">
        <v>235</v>
      </c>
      <c r="E648">
        <v>31304</v>
      </c>
      <c r="F648">
        <v>1.9431130000000001</v>
      </c>
      <c r="G648">
        <v>1.882477</v>
      </c>
      <c r="H648">
        <v>1.8362039999999999</v>
      </c>
      <c r="I648">
        <v>1.8177380000000001</v>
      </c>
      <c r="J648">
        <v>1.8557250000000001</v>
      </c>
      <c r="K648">
        <v>1.9830570000000001</v>
      </c>
      <c r="L648">
        <v>2.2496770000000001</v>
      </c>
      <c r="M648">
        <v>2.5093030000000001</v>
      </c>
      <c r="N648">
        <v>2.997077</v>
      </c>
      <c r="O648">
        <v>3.5232049999999999</v>
      </c>
      <c r="P648">
        <v>3.9469759999999998</v>
      </c>
      <c r="Q648">
        <v>4.2029949999999996</v>
      </c>
      <c r="R648">
        <v>4.3122420000000004</v>
      </c>
      <c r="S648">
        <v>4.4208150000000002</v>
      </c>
      <c r="T648">
        <v>4.4746920000000001</v>
      </c>
      <c r="U648">
        <v>4.4131770000000001</v>
      </c>
      <c r="V648">
        <v>4.2626309999999998</v>
      </c>
      <c r="W648">
        <v>3.898298</v>
      </c>
      <c r="X648">
        <v>3.4627340000000002</v>
      </c>
      <c r="Y648">
        <v>3.2272959999999999</v>
      </c>
      <c r="Z648">
        <v>2.9717799999999999</v>
      </c>
      <c r="AA648">
        <v>2.612584</v>
      </c>
      <c r="AB648">
        <v>2.3006989999999998</v>
      </c>
      <c r="AC648">
        <v>2.0901800000000001</v>
      </c>
      <c r="AD648">
        <v>-1.8443399999999999E-2</v>
      </c>
      <c r="AE648">
        <v>-1.1565600000000001E-2</v>
      </c>
      <c r="AF648">
        <v>-1.07823E-2</v>
      </c>
      <c r="AG648">
        <v>-1.36128E-2</v>
      </c>
      <c r="AH648">
        <v>-1.82661E-2</v>
      </c>
      <c r="AI648">
        <v>-4.7532E-3</v>
      </c>
      <c r="AJ648">
        <v>3.7072800000000003E-2</v>
      </c>
      <c r="AK648">
        <v>1.60281E-2</v>
      </c>
      <c r="AL648">
        <v>1.7552600000000002E-2</v>
      </c>
      <c r="AM648">
        <v>2.3958799999999999E-2</v>
      </c>
      <c r="AN648">
        <v>2.3924999999999998E-2</v>
      </c>
      <c r="AO648">
        <v>2.31775E-2</v>
      </c>
      <c r="AP648">
        <v>2.1570000000000001E-4</v>
      </c>
      <c r="AQ648">
        <v>-3.9899000000000002E-3</v>
      </c>
      <c r="AR648">
        <v>-1.36887E-2</v>
      </c>
      <c r="AS648">
        <v>-2.07665E-2</v>
      </c>
      <c r="AT648">
        <v>-1.6741599999999999E-2</v>
      </c>
      <c r="AU648">
        <v>-1.38044E-2</v>
      </c>
      <c r="AV648">
        <v>-9.8667000000000008E-3</v>
      </c>
      <c r="AW648">
        <v>-3.2437E-3</v>
      </c>
      <c r="AX648">
        <v>2.1240000000000001E-4</v>
      </c>
      <c r="AY648">
        <v>-2.5385499999999998E-2</v>
      </c>
      <c r="AZ648">
        <v>-9.2794000000000001E-3</v>
      </c>
      <c r="BA648">
        <v>-2.1199900000000001E-2</v>
      </c>
      <c r="BB648">
        <v>-7.4374999999999997E-3</v>
      </c>
      <c r="BC648">
        <v>-1.3561000000000001E-3</v>
      </c>
      <c r="BD648">
        <v>-2.7339999999999998E-4</v>
      </c>
      <c r="BE648">
        <v>-2.7883000000000001E-3</v>
      </c>
      <c r="BF648">
        <v>-7.3921000000000004E-3</v>
      </c>
      <c r="BG648">
        <v>5.5534E-3</v>
      </c>
      <c r="BH648">
        <v>4.8493799999999997E-2</v>
      </c>
      <c r="BI648">
        <v>2.83856E-2</v>
      </c>
      <c r="BJ648">
        <v>3.1813599999999997E-2</v>
      </c>
      <c r="BK648">
        <v>4.24345E-2</v>
      </c>
      <c r="BL648">
        <v>4.4004799999999997E-2</v>
      </c>
      <c r="BM648">
        <v>4.6617199999999998E-2</v>
      </c>
      <c r="BN648">
        <v>2.6737799999999999E-2</v>
      </c>
      <c r="BO648">
        <v>2.5547400000000001E-2</v>
      </c>
      <c r="BP648">
        <v>1.6406400000000002E-2</v>
      </c>
      <c r="BQ648">
        <v>1.0404E-2</v>
      </c>
      <c r="BR648">
        <v>1.30952E-2</v>
      </c>
      <c r="BS648">
        <v>1.2478899999999999E-2</v>
      </c>
      <c r="BT648">
        <v>1.23599E-2</v>
      </c>
      <c r="BU648">
        <v>1.50963E-2</v>
      </c>
      <c r="BV648">
        <v>1.6310399999999999E-2</v>
      </c>
      <c r="BW648">
        <v>-1.1776500000000001E-2</v>
      </c>
      <c r="BX648">
        <v>2.0956E-3</v>
      </c>
      <c r="BY648">
        <v>-1.06634E-2</v>
      </c>
      <c r="BZ648">
        <v>1.852E-4</v>
      </c>
      <c r="CA648">
        <v>5.7150999999999999E-3</v>
      </c>
      <c r="CB648">
        <v>7.0051000000000002E-3</v>
      </c>
      <c r="CC648">
        <v>4.7086999999999997E-3</v>
      </c>
      <c r="CD648">
        <v>1.393E-4</v>
      </c>
      <c r="CE648">
        <v>1.26917E-2</v>
      </c>
      <c r="CF648">
        <v>5.64039E-2</v>
      </c>
      <c r="CG648">
        <v>3.6944400000000002E-2</v>
      </c>
      <c r="CH648">
        <v>4.1690699999999997E-2</v>
      </c>
      <c r="CI648">
        <v>5.5230700000000001E-2</v>
      </c>
      <c r="CJ648">
        <v>5.7911999999999998E-2</v>
      </c>
      <c r="CK648">
        <v>6.2851500000000005E-2</v>
      </c>
      <c r="CL648">
        <v>4.5107000000000001E-2</v>
      </c>
      <c r="CM648">
        <v>4.6004799999999998E-2</v>
      </c>
      <c r="CN648">
        <v>3.7250199999999997E-2</v>
      </c>
      <c r="CO648">
        <v>3.19925E-2</v>
      </c>
      <c r="CP648">
        <v>3.3760100000000001E-2</v>
      </c>
      <c r="CQ648">
        <v>3.0682600000000001E-2</v>
      </c>
      <c r="CR648">
        <v>2.7754000000000001E-2</v>
      </c>
      <c r="CS648">
        <v>2.77986E-2</v>
      </c>
      <c r="CT648">
        <v>2.7459799999999999E-2</v>
      </c>
      <c r="CU648">
        <v>-2.3509E-3</v>
      </c>
      <c r="CV648">
        <v>9.9739000000000008E-3</v>
      </c>
      <c r="CW648">
        <v>-3.3658E-3</v>
      </c>
      <c r="CX648">
        <v>7.8078000000000002E-3</v>
      </c>
      <c r="CY648">
        <v>1.2786199999999999E-2</v>
      </c>
      <c r="CZ648">
        <v>1.42836E-2</v>
      </c>
      <c r="DA648">
        <v>1.22057E-2</v>
      </c>
      <c r="DB648">
        <v>7.6706999999999999E-3</v>
      </c>
      <c r="DC648">
        <v>1.983E-2</v>
      </c>
      <c r="DD648">
        <v>6.4314099999999999E-2</v>
      </c>
      <c r="DE648">
        <v>4.5503099999999998E-2</v>
      </c>
      <c r="DF648">
        <v>5.1567799999999997E-2</v>
      </c>
      <c r="DG648">
        <v>6.8026900000000001E-2</v>
      </c>
      <c r="DH648">
        <v>7.18192E-2</v>
      </c>
      <c r="DI648">
        <v>7.9085799999999998E-2</v>
      </c>
      <c r="DJ648">
        <v>6.3476099999999994E-2</v>
      </c>
      <c r="DK648">
        <v>6.6462199999999999E-2</v>
      </c>
      <c r="DL648">
        <v>5.8094E-2</v>
      </c>
      <c r="DM648">
        <v>5.35811E-2</v>
      </c>
      <c r="DN648">
        <v>5.4424899999999998E-2</v>
      </c>
      <c r="DO648">
        <v>4.8886300000000001E-2</v>
      </c>
      <c r="DP648">
        <v>4.3147999999999999E-2</v>
      </c>
      <c r="DQ648">
        <v>4.0500899999999999E-2</v>
      </c>
      <c r="DR648">
        <v>3.8609299999999999E-2</v>
      </c>
      <c r="DS648">
        <v>7.0746000000000003E-3</v>
      </c>
      <c r="DT648">
        <v>1.7852199999999999E-2</v>
      </c>
      <c r="DU648">
        <v>3.9318000000000001E-3</v>
      </c>
      <c r="DV648">
        <v>1.8813799999999999E-2</v>
      </c>
      <c r="DW648">
        <v>2.2995700000000001E-2</v>
      </c>
      <c r="DX648">
        <v>2.4792499999999999E-2</v>
      </c>
      <c r="DY648">
        <v>2.3030200000000001E-2</v>
      </c>
      <c r="DZ648">
        <v>1.8544700000000001E-2</v>
      </c>
      <c r="EA648">
        <v>3.0136599999999999E-2</v>
      </c>
      <c r="EB648">
        <v>7.57351E-2</v>
      </c>
      <c r="EC648">
        <v>5.7860700000000001E-2</v>
      </c>
      <c r="ED648">
        <v>6.5828800000000007E-2</v>
      </c>
      <c r="EE648">
        <v>8.6502599999999999E-2</v>
      </c>
      <c r="EF648">
        <v>9.1898900000000006E-2</v>
      </c>
      <c r="EG648">
        <v>0.10252559999999999</v>
      </c>
      <c r="EH648">
        <v>8.9998300000000003E-2</v>
      </c>
      <c r="EI648">
        <v>9.5999399999999999E-2</v>
      </c>
      <c r="EJ648">
        <v>8.8189100000000006E-2</v>
      </c>
      <c r="EK648">
        <v>8.4751499999999994E-2</v>
      </c>
      <c r="EL648">
        <v>8.4261699999999995E-2</v>
      </c>
      <c r="EM648">
        <v>7.5169600000000003E-2</v>
      </c>
      <c r="EN648">
        <v>6.5374600000000005E-2</v>
      </c>
      <c r="EO648">
        <v>5.8840900000000002E-2</v>
      </c>
      <c r="EP648">
        <v>5.47073E-2</v>
      </c>
      <c r="EQ648">
        <v>2.06836E-2</v>
      </c>
      <c r="ER648">
        <v>2.9227199999999998E-2</v>
      </c>
      <c r="ES648">
        <v>1.44683E-2</v>
      </c>
      <c r="ET648">
        <v>64.184370000000001</v>
      </c>
      <c r="EU648">
        <v>63.534030000000001</v>
      </c>
      <c r="EV648">
        <v>62.878909999999998</v>
      </c>
      <c r="EW648">
        <v>62.37079</v>
      </c>
      <c r="EX648">
        <v>61.928519999999999</v>
      </c>
      <c r="EY648">
        <v>61.54936</v>
      </c>
      <c r="EZ648">
        <v>61.260750000000002</v>
      </c>
      <c r="FA648">
        <v>61.644500000000001</v>
      </c>
      <c r="FB648">
        <v>63.51258</v>
      </c>
      <c r="FC648">
        <v>65.807259999999999</v>
      </c>
      <c r="FD648">
        <v>68.471279999999993</v>
      </c>
      <c r="FE648">
        <v>71.051479999999998</v>
      </c>
      <c r="FF648">
        <v>73.562700000000007</v>
      </c>
      <c r="FG648">
        <v>75.818690000000004</v>
      </c>
      <c r="FH648">
        <v>77.181899999999999</v>
      </c>
      <c r="FI648">
        <v>77.504990000000006</v>
      </c>
      <c r="FJ648">
        <v>76.815470000000005</v>
      </c>
      <c r="FK648">
        <v>75.142619999999994</v>
      </c>
      <c r="FL648">
        <v>72.376639999999995</v>
      </c>
      <c r="FM648">
        <v>69.584050000000005</v>
      </c>
      <c r="FN648">
        <v>67.738110000000006</v>
      </c>
      <c r="FO648">
        <v>66.445250000000001</v>
      </c>
      <c r="FP648">
        <v>65.493620000000007</v>
      </c>
      <c r="FQ648">
        <v>64.710059999999999</v>
      </c>
      <c r="FR648">
        <v>1.92062E-2</v>
      </c>
      <c r="FS648">
        <v>2.1519E-2</v>
      </c>
      <c r="FT648">
        <v>3.49977E-2</v>
      </c>
    </row>
    <row r="649" spans="1:176" x14ac:dyDescent="0.2">
      <c r="A649" t="s">
        <v>1</v>
      </c>
      <c r="B649" t="s">
        <v>189</v>
      </c>
      <c r="C649" t="s">
        <v>1</v>
      </c>
      <c r="D649" t="s">
        <v>246</v>
      </c>
      <c r="E649">
        <v>31304</v>
      </c>
      <c r="F649">
        <v>1.9843230000000001</v>
      </c>
      <c r="G649">
        <v>1.9147719999999999</v>
      </c>
      <c r="H649">
        <v>1.848487</v>
      </c>
      <c r="I649">
        <v>1.8222769999999999</v>
      </c>
      <c r="J649">
        <v>1.855359</v>
      </c>
      <c r="K649">
        <v>1.9762439999999999</v>
      </c>
      <c r="L649">
        <v>2.2193960000000001</v>
      </c>
      <c r="M649">
        <v>2.4765239999999999</v>
      </c>
      <c r="N649">
        <v>2.9844759999999999</v>
      </c>
      <c r="O649">
        <v>3.5781830000000001</v>
      </c>
      <c r="P649">
        <v>4.0474480000000002</v>
      </c>
      <c r="Q649">
        <v>4.3427660000000001</v>
      </c>
      <c r="R649">
        <v>4.492553</v>
      </c>
      <c r="S649">
        <v>4.6349999999999998</v>
      </c>
      <c r="T649">
        <v>4.7153429999999998</v>
      </c>
      <c r="U649">
        <v>4.6256399999999998</v>
      </c>
      <c r="V649">
        <v>4.4742470000000001</v>
      </c>
      <c r="W649">
        <v>4.0991629999999999</v>
      </c>
      <c r="X649">
        <v>3.6597780000000002</v>
      </c>
      <c r="Y649">
        <v>3.365586</v>
      </c>
      <c r="Z649">
        <v>3.101429</v>
      </c>
      <c r="AA649">
        <v>2.748942</v>
      </c>
      <c r="AB649">
        <v>2.4190550000000002</v>
      </c>
      <c r="AC649">
        <v>2.1751930000000002</v>
      </c>
      <c r="AD649">
        <v>-2.3630700000000001E-2</v>
      </c>
      <c r="AE649">
        <v>-1.6351299999999999E-2</v>
      </c>
      <c r="AF649">
        <v>-1.67828E-2</v>
      </c>
      <c r="AG649">
        <v>-1.7591699999999998E-2</v>
      </c>
      <c r="AH649">
        <v>-2.2803500000000001E-2</v>
      </c>
      <c r="AI649">
        <v>-1.22133E-2</v>
      </c>
      <c r="AJ649">
        <v>2.2821000000000001E-2</v>
      </c>
      <c r="AK649">
        <v>6.2548999999999999E-3</v>
      </c>
      <c r="AL649">
        <v>7.6864000000000004E-3</v>
      </c>
      <c r="AM649">
        <v>2.1620299999999999E-2</v>
      </c>
      <c r="AN649">
        <v>2.3783700000000001E-2</v>
      </c>
      <c r="AO649">
        <v>2.7656199999999999E-2</v>
      </c>
      <c r="AP649">
        <v>7.5025999999999999E-3</v>
      </c>
      <c r="AQ649">
        <v>8.5369E-3</v>
      </c>
      <c r="AR649">
        <v>-6.0639999999999999E-4</v>
      </c>
      <c r="AS649">
        <v>-8.2996000000000007E-3</v>
      </c>
      <c r="AT649">
        <v>-3.9665000000000004E-3</v>
      </c>
      <c r="AU649">
        <v>4.126E-4</v>
      </c>
      <c r="AV649">
        <v>2.5982000000000002E-3</v>
      </c>
      <c r="AW649">
        <v>2.5389999999999999E-4</v>
      </c>
      <c r="AX649">
        <v>5.775E-4</v>
      </c>
      <c r="AY649">
        <v>-2.7282799999999999E-2</v>
      </c>
      <c r="AZ649">
        <v>-1.13203E-2</v>
      </c>
      <c r="BA649">
        <v>-2.436E-2</v>
      </c>
      <c r="BB649">
        <v>-1.26248E-2</v>
      </c>
      <c r="BC649">
        <v>-6.1416999999999999E-3</v>
      </c>
      <c r="BD649">
        <v>-6.2738999999999998E-3</v>
      </c>
      <c r="BE649">
        <v>-6.7672000000000001E-3</v>
      </c>
      <c r="BF649">
        <v>-1.19294E-2</v>
      </c>
      <c r="BG649">
        <v>-1.9067999999999999E-3</v>
      </c>
      <c r="BH649">
        <v>3.4242000000000002E-2</v>
      </c>
      <c r="BI649">
        <v>1.8612400000000001E-2</v>
      </c>
      <c r="BJ649">
        <v>2.1947299999999999E-2</v>
      </c>
      <c r="BK649">
        <v>4.0096100000000003E-2</v>
      </c>
      <c r="BL649">
        <v>4.3863399999999997E-2</v>
      </c>
      <c r="BM649">
        <v>5.1096000000000003E-2</v>
      </c>
      <c r="BN649">
        <v>3.4024699999999998E-2</v>
      </c>
      <c r="BO649">
        <v>3.8074200000000002E-2</v>
      </c>
      <c r="BP649">
        <v>2.94887E-2</v>
      </c>
      <c r="BQ649">
        <v>2.28708E-2</v>
      </c>
      <c r="BR649">
        <v>2.5870299999999999E-2</v>
      </c>
      <c r="BS649">
        <v>2.6695900000000002E-2</v>
      </c>
      <c r="BT649">
        <v>2.4824800000000001E-2</v>
      </c>
      <c r="BU649">
        <v>1.85939E-2</v>
      </c>
      <c r="BV649">
        <v>1.6675499999999999E-2</v>
      </c>
      <c r="BW649">
        <v>-1.36738E-2</v>
      </c>
      <c r="BX649">
        <v>5.4700000000000001E-5</v>
      </c>
      <c r="BY649">
        <v>-1.38234E-2</v>
      </c>
      <c r="BZ649">
        <v>-5.0020999999999998E-3</v>
      </c>
      <c r="CA649">
        <v>9.2940000000000004E-4</v>
      </c>
      <c r="CB649">
        <v>1.0046E-3</v>
      </c>
      <c r="CC649">
        <v>7.2990000000000001E-4</v>
      </c>
      <c r="CD649">
        <v>-4.398E-3</v>
      </c>
      <c r="CE649">
        <v>5.2315E-3</v>
      </c>
      <c r="CF649">
        <v>4.2152099999999998E-2</v>
      </c>
      <c r="CG649">
        <v>2.71712E-2</v>
      </c>
      <c r="CH649">
        <v>3.1824400000000003E-2</v>
      </c>
      <c r="CI649">
        <v>5.2892300000000003E-2</v>
      </c>
      <c r="CJ649">
        <v>5.7770599999999998E-2</v>
      </c>
      <c r="CK649">
        <v>6.7330299999999996E-2</v>
      </c>
      <c r="CL649">
        <v>5.23939E-2</v>
      </c>
      <c r="CM649">
        <v>5.8531600000000003E-2</v>
      </c>
      <c r="CN649">
        <v>5.0332500000000002E-2</v>
      </c>
      <c r="CO649">
        <v>4.4459400000000003E-2</v>
      </c>
      <c r="CP649">
        <v>4.6535199999999999E-2</v>
      </c>
      <c r="CQ649">
        <v>4.4899599999999998E-2</v>
      </c>
      <c r="CR649">
        <v>4.0218900000000002E-2</v>
      </c>
      <c r="CS649">
        <v>3.1296200000000003E-2</v>
      </c>
      <c r="CT649">
        <v>2.7824999999999999E-2</v>
      </c>
      <c r="CU649">
        <v>-4.2483E-3</v>
      </c>
      <c r="CV649">
        <v>7.9330000000000008E-3</v>
      </c>
      <c r="CW649">
        <v>-6.5258E-3</v>
      </c>
      <c r="CX649">
        <v>2.6205999999999998E-3</v>
      </c>
      <c r="CY649">
        <v>8.0005000000000007E-3</v>
      </c>
      <c r="CZ649">
        <v>8.2830000000000004E-3</v>
      </c>
      <c r="DA649">
        <v>8.2269000000000005E-3</v>
      </c>
      <c r="DB649">
        <v>3.1332999999999999E-3</v>
      </c>
      <c r="DC649">
        <v>1.23698E-2</v>
      </c>
      <c r="DD649">
        <v>5.0062299999999997E-2</v>
      </c>
      <c r="DE649">
        <v>3.5729999999999998E-2</v>
      </c>
      <c r="DF649">
        <v>4.1701599999999998E-2</v>
      </c>
      <c r="DG649">
        <v>6.5688499999999997E-2</v>
      </c>
      <c r="DH649">
        <v>7.16778E-2</v>
      </c>
      <c r="DI649">
        <v>8.3564600000000003E-2</v>
      </c>
      <c r="DJ649">
        <v>7.0763000000000006E-2</v>
      </c>
      <c r="DK649">
        <v>7.8989000000000004E-2</v>
      </c>
      <c r="DL649">
        <v>7.1176299999999998E-2</v>
      </c>
      <c r="DM649">
        <v>6.6047999999999996E-2</v>
      </c>
      <c r="DN649">
        <v>6.7200099999999999E-2</v>
      </c>
      <c r="DO649">
        <v>6.3103300000000001E-2</v>
      </c>
      <c r="DP649">
        <v>5.56129E-2</v>
      </c>
      <c r="DQ649">
        <v>4.3998500000000003E-2</v>
      </c>
      <c r="DR649">
        <v>3.8974399999999999E-2</v>
      </c>
      <c r="DS649">
        <v>5.1773000000000001E-3</v>
      </c>
      <c r="DT649">
        <v>1.5811200000000001E-2</v>
      </c>
      <c r="DU649">
        <v>7.718E-4</v>
      </c>
      <c r="DV649">
        <v>1.36265E-2</v>
      </c>
      <c r="DW649">
        <v>1.82101E-2</v>
      </c>
      <c r="DX649">
        <v>1.8792E-2</v>
      </c>
      <c r="DY649">
        <v>1.90514E-2</v>
      </c>
      <c r="DZ649">
        <v>1.40074E-2</v>
      </c>
      <c r="EA649">
        <v>2.2676399999999999E-2</v>
      </c>
      <c r="EB649">
        <v>6.1483299999999998E-2</v>
      </c>
      <c r="EC649">
        <v>4.8087499999999998E-2</v>
      </c>
      <c r="ED649">
        <v>5.5962499999999998E-2</v>
      </c>
      <c r="EE649">
        <v>8.4164199999999995E-2</v>
      </c>
      <c r="EF649">
        <v>9.1757599999999995E-2</v>
      </c>
      <c r="EG649">
        <v>0.1070043</v>
      </c>
      <c r="EH649">
        <v>9.7285200000000002E-2</v>
      </c>
      <c r="EI649">
        <v>0.1085262</v>
      </c>
      <c r="EJ649">
        <v>0.1012714</v>
      </c>
      <c r="EK649">
        <v>9.7218399999999996E-2</v>
      </c>
      <c r="EL649">
        <v>9.7036800000000006E-2</v>
      </c>
      <c r="EM649">
        <v>8.9386599999999997E-2</v>
      </c>
      <c r="EN649">
        <v>7.7839500000000006E-2</v>
      </c>
      <c r="EO649">
        <v>6.2338499999999998E-2</v>
      </c>
      <c r="EP649">
        <v>5.5072400000000001E-2</v>
      </c>
      <c r="EQ649">
        <v>1.8786299999999999E-2</v>
      </c>
      <c r="ER649">
        <v>2.7186200000000001E-2</v>
      </c>
      <c r="ES649">
        <v>1.13083E-2</v>
      </c>
      <c r="ET649">
        <v>64.294939999999997</v>
      </c>
      <c r="EU649">
        <v>63.52111</v>
      </c>
      <c r="EV649">
        <v>62.622549999999997</v>
      </c>
      <c r="EW649">
        <v>61.795020000000001</v>
      </c>
      <c r="EX649">
        <v>61.27702</v>
      </c>
      <c r="EY649">
        <v>60.692990000000002</v>
      </c>
      <c r="EZ649">
        <v>60.04618</v>
      </c>
      <c r="FA649">
        <v>60.831740000000003</v>
      </c>
      <c r="FB649">
        <v>63.737319999999997</v>
      </c>
      <c r="FC649">
        <v>67.374859999999998</v>
      </c>
      <c r="FD649">
        <v>71.208629999999999</v>
      </c>
      <c r="FE649">
        <v>74.802700000000002</v>
      </c>
      <c r="FF649">
        <v>77.880089999999996</v>
      </c>
      <c r="FG649">
        <v>81.092039999999997</v>
      </c>
      <c r="FH649">
        <v>83.285489999999996</v>
      </c>
      <c r="FI649">
        <v>83.802199999999999</v>
      </c>
      <c r="FJ649">
        <v>83.097399999999993</v>
      </c>
      <c r="FK649">
        <v>81.458439999999996</v>
      </c>
      <c r="FL649">
        <v>77.859989999999996</v>
      </c>
      <c r="FM649">
        <v>73.794650000000004</v>
      </c>
      <c r="FN649">
        <v>71.076049999999995</v>
      </c>
      <c r="FO649">
        <v>69.19659</v>
      </c>
      <c r="FP649">
        <v>67.499939999999995</v>
      </c>
      <c r="FQ649">
        <v>66.412400000000005</v>
      </c>
      <c r="FR649">
        <v>1.92062E-2</v>
      </c>
      <c r="FS649">
        <v>2.1519E-2</v>
      </c>
      <c r="FT649">
        <v>3.49977E-2</v>
      </c>
    </row>
    <row r="650" spans="1:176" x14ac:dyDescent="0.2">
      <c r="A650" t="s">
        <v>1</v>
      </c>
      <c r="B650" t="s">
        <v>236</v>
      </c>
      <c r="C650" t="s">
        <v>1</v>
      </c>
      <c r="D650" t="s">
        <v>227</v>
      </c>
      <c r="E650">
        <v>4379</v>
      </c>
      <c r="F650">
        <v>1.9451080000000001</v>
      </c>
      <c r="G650">
        <v>1.8592679999999999</v>
      </c>
      <c r="H650">
        <v>1.8352299999999999</v>
      </c>
      <c r="I650">
        <v>1.800797</v>
      </c>
      <c r="J650">
        <v>1.8751629999999999</v>
      </c>
      <c r="K650">
        <v>1.9752620000000001</v>
      </c>
      <c r="L650">
        <v>2.087421</v>
      </c>
      <c r="M650">
        <v>2.3664079999999998</v>
      </c>
      <c r="N650">
        <v>2.8346969999999998</v>
      </c>
      <c r="O650">
        <v>3.2185820000000001</v>
      </c>
      <c r="P650">
        <v>3.5087609999999998</v>
      </c>
      <c r="Q650">
        <v>3.7130779999999999</v>
      </c>
      <c r="R650">
        <v>3.8182010000000002</v>
      </c>
      <c r="S650">
        <v>3.9945909999999998</v>
      </c>
      <c r="T650">
        <v>4.1153909999999998</v>
      </c>
      <c r="U650">
        <v>4.1342429999999997</v>
      </c>
      <c r="V650">
        <v>4.0159950000000002</v>
      </c>
      <c r="W650">
        <v>3.6537639999999998</v>
      </c>
      <c r="X650">
        <v>3.376363</v>
      </c>
      <c r="Y650">
        <v>3.208529</v>
      </c>
      <c r="Z650">
        <v>3.0233840000000001</v>
      </c>
      <c r="AA650">
        <v>2.6287449999999999</v>
      </c>
      <c r="AB650">
        <v>2.2889110000000001</v>
      </c>
      <c r="AC650">
        <v>2.0888640000000001</v>
      </c>
      <c r="AD650">
        <v>7.3187000000000002E-2</v>
      </c>
      <c r="AE650">
        <v>7.3629200000000006E-2</v>
      </c>
      <c r="AF650">
        <v>7.18723E-2</v>
      </c>
      <c r="AG650">
        <v>6.4899200000000004E-2</v>
      </c>
      <c r="AH650">
        <v>6.7593799999999996E-2</v>
      </c>
      <c r="AI650">
        <v>7.98098E-2</v>
      </c>
      <c r="AJ650">
        <v>0.1148671</v>
      </c>
      <c r="AK650">
        <v>0.1458739</v>
      </c>
      <c r="AL650">
        <v>0.1660655</v>
      </c>
      <c r="AM650">
        <v>0.20816580000000001</v>
      </c>
      <c r="AN650">
        <v>0.2137376</v>
      </c>
      <c r="AO650">
        <v>0.2203465</v>
      </c>
      <c r="AP650">
        <v>0.21927360000000001</v>
      </c>
      <c r="AQ650">
        <v>0.2239496</v>
      </c>
      <c r="AR650">
        <v>0.2474181</v>
      </c>
      <c r="AS650">
        <v>0.25735770000000002</v>
      </c>
      <c r="AT650">
        <v>0.25436110000000001</v>
      </c>
      <c r="AU650">
        <v>0.21172949999999999</v>
      </c>
      <c r="AV650">
        <v>0.21494469999999999</v>
      </c>
      <c r="AW650">
        <v>0.1683318</v>
      </c>
      <c r="AX650">
        <v>0.1271688</v>
      </c>
      <c r="AY650">
        <v>0.1076739</v>
      </c>
      <c r="AZ650">
        <v>0.1112968</v>
      </c>
      <c r="BA650">
        <v>0.1022665</v>
      </c>
      <c r="BB650">
        <v>8.2758399999999996E-2</v>
      </c>
      <c r="BC650">
        <v>8.2911399999999996E-2</v>
      </c>
      <c r="BD650">
        <v>8.1071799999999999E-2</v>
      </c>
      <c r="BE650">
        <v>7.3259500000000005E-2</v>
      </c>
      <c r="BF650">
        <v>7.6473899999999997E-2</v>
      </c>
      <c r="BG650">
        <v>8.9002700000000004E-2</v>
      </c>
      <c r="BH650">
        <v>0.1255329</v>
      </c>
      <c r="BI650">
        <v>0.15790319999999999</v>
      </c>
      <c r="BJ650">
        <v>0.18096570000000001</v>
      </c>
      <c r="BK650">
        <v>0.22553309999999999</v>
      </c>
      <c r="BL650">
        <v>0.23105319999999999</v>
      </c>
      <c r="BM650">
        <v>0.23830370000000001</v>
      </c>
      <c r="BN650">
        <v>0.23794409999999999</v>
      </c>
      <c r="BO650">
        <v>0.24375759999999999</v>
      </c>
      <c r="BP650">
        <v>0.26900030000000003</v>
      </c>
      <c r="BQ650">
        <v>0.27993449999999998</v>
      </c>
      <c r="BR650">
        <v>0.27700940000000002</v>
      </c>
      <c r="BS650">
        <v>0.2332013</v>
      </c>
      <c r="BT650">
        <v>0.2320391</v>
      </c>
      <c r="BU650">
        <v>0.18382660000000001</v>
      </c>
      <c r="BV650">
        <v>0.14118639999999999</v>
      </c>
      <c r="BW650">
        <v>0.11915240000000001</v>
      </c>
      <c r="BX650">
        <v>0.120853</v>
      </c>
      <c r="BY650">
        <v>0.1114184</v>
      </c>
      <c r="BZ650">
        <v>8.9387400000000006E-2</v>
      </c>
      <c r="CA650">
        <v>8.9340100000000006E-2</v>
      </c>
      <c r="CB650">
        <v>8.7443300000000002E-2</v>
      </c>
      <c r="CC650">
        <v>7.9049900000000006E-2</v>
      </c>
      <c r="CD650">
        <v>8.2624299999999998E-2</v>
      </c>
      <c r="CE650">
        <v>9.5369700000000002E-2</v>
      </c>
      <c r="CF650">
        <v>0.13292000000000001</v>
      </c>
      <c r="CG650">
        <v>0.16623470000000001</v>
      </c>
      <c r="CH650">
        <v>0.1912856</v>
      </c>
      <c r="CI650">
        <v>0.23756160000000001</v>
      </c>
      <c r="CJ650">
        <v>0.24304600000000001</v>
      </c>
      <c r="CK650">
        <v>0.25074079999999999</v>
      </c>
      <c r="CL650">
        <v>0.25087530000000002</v>
      </c>
      <c r="CM650">
        <v>0.2574766</v>
      </c>
      <c r="CN650">
        <v>0.28394799999999998</v>
      </c>
      <c r="CO650">
        <v>0.29557119999999998</v>
      </c>
      <c r="CP650">
        <v>0.2926955</v>
      </c>
      <c r="CQ650">
        <v>0.2480725</v>
      </c>
      <c r="CR650">
        <v>0.2438786</v>
      </c>
      <c r="CS650">
        <v>0.19455819999999999</v>
      </c>
      <c r="CT650">
        <v>0.150895</v>
      </c>
      <c r="CU650">
        <v>0.1271024</v>
      </c>
      <c r="CV650">
        <v>0.12747149999999999</v>
      </c>
      <c r="CW650">
        <v>0.1177571</v>
      </c>
      <c r="CX650">
        <v>9.6016500000000005E-2</v>
      </c>
      <c r="CY650">
        <v>9.5768900000000004E-2</v>
      </c>
      <c r="CZ650">
        <v>9.3814800000000004E-2</v>
      </c>
      <c r="DA650">
        <v>8.4840200000000004E-2</v>
      </c>
      <c r="DB650">
        <v>8.8774699999999998E-2</v>
      </c>
      <c r="DC650">
        <v>0.1017366</v>
      </c>
      <c r="DD650">
        <v>0.14030709999999999</v>
      </c>
      <c r="DE650">
        <v>0.1745661</v>
      </c>
      <c r="DF650">
        <v>0.20160549999999999</v>
      </c>
      <c r="DG650">
        <v>0.24959010000000001</v>
      </c>
      <c r="DH650">
        <v>0.25503880000000001</v>
      </c>
      <c r="DI650">
        <v>0.26317800000000002</v>
      </c>
      <c r="DJ650">
        <v>0.2638065</v>
      </c>
      <c r="DK650">
        <v>0.27119559999999998</v>
      </c>
      <c r="DL650">
        <v>0.29889579999999999</v>
      </c>
      <c r="DM650">
        <v>0.31120779999999998</v>
      </c>
      <c r="DN650">
        <v>0.30838159999999998</v>
      </c>
      <c r="DO650">
        <v>0.26294380000000001</v>
      </c>
      <c r="DP650">
        <v>0.2557181</v>
      </c>
      <c r="DQ650">
        <v>0.20528979999999999</v>
      </c>
      <c r="DR650">
        <v>0.16060360000000001</v>
      </c>
      <c r="DS650">
        <v>0.13505239999999999</v>
      </c>
      <c r="DT650">
        <v>0.13409009999999999</v>
      </c>
      <c r="DU650">
        <v>0.1240957</v>
      </c>
      <c r="DV650">
        <v>0.1055878</v>
      </c>
      <c r="DW650">
        <v>0.10505100000000001</v>
      </c>
      <c r="DX650">
        <v>0.1030143</v>
      </c>
      <c r="DY650">
        <v>9.3200599999999995E-2</v>
      </c>
      <c r="DZ650">
        <v>9.76548E-2</v>
      </c>
      <c r="EA650">
        <v>0.1109296</v>
      </c>
      <c r="EB650">
        <v>0.15097289999999999</v>
      </c>
      <c r="EC650">
        <v>0.18659539999999999</v>
      </c>
      <c r="ED650">
        <v>0.2165057</v>
      </c>
      <c r="EE650">
        <v>0.26695730000000001</v>
      </c>
      <c r="EF650">
        <v>0.2723544</v>
      </c>
      <c r="EG650">
        <v>0.28113519999999997</v>
      </c>
      <c r="EH650">
        <v>0.28247709999999998</v>
      </c>
      <c r="EI650">
        <v>0.29100359999999997</v>
      </c>
      <c r="EJ650">
        <v>0.32047799999999999</v>
      </c>
      <c r="EK650">
        <v>0.33378469999999999</v>
      </c>
      <c r="EL650">
        <v>0.33102989999999999</v>
      </c>
      <c r="EM650">
        <v>0.28441559999999999</v>
      </c>
      <c r="EN650">
        <v>0.27281250000000001</v>
      </c>
      <c r="EO650">
        <v>0.2207846</v>
      </c>
      <c r="EP650">
        <v>0.1746212</v>
      </c>
      <c r="EQ650">
        <v>0.14653079999999999</v>
      </c>
      <c r="ER650">
        <v>0.1436463</v>
      </c>
      <c r="ES650">
        <v>0.13324759999999999</v>
      </c>
      <c r="ET650">
        <v>59.725459999999998</v>
      </c>
      <c r="EU650">
        <v>58.336030000000001</v>
      </c>
      <c r="EV650">
        <v>57.263370000000002</v>
      </c>
      <c r="EW650">
        <v>56.138500000000001</v>
      </c>
      <c r="EX650">
        <v>55.35557</v>
      </c>
      <c r="EY650">
        <v>54.536200000000001</v>
      </c>
      <c r="EZ650">
        <v>53.906199999999998</v>
      </c>
      <c r="FA650">
        <v>55.46613</v>
      </c>
      <c r="FB650">
        <v>58.512529999999998</v>
      </c>
      <c r="FC650">
        <v>61.797139999999999</v>
      </c>
      <c r="FD650">
        <v>64.914919999999995</v>
      </c>
      <c r="FE650">
        <v>67.630179999999996</v>
      </c>
      <c r="FF650">
        <v>70.099140000000006</v>
      </c>
      <c r="FG650">
        <v>72.091880000000003</v>
      </c>
      <c r="FH650">
        <v>73.866969999999995</v>
      </c>
      <c r="FI650">
        <v>74.776750000000007</v>
      </c>
      <c r="FJ650">
        <v>74.700339999999997</v>
      </c>
      <c r="FK650">
        <v>73.66807</v>
      </c>
      <c r="FL650">
        <v>71.866159999999994</v>
      </c>
      <c r="FM650">
        <v>69.372979999999998</v>
      </c>
      <c r="FN650">
        <v>66.97833</v>
      </c>
      <c r="FO650">
        <v>64.959519999999998</v>
      </c>
      <c r="FP650">
        <v>63.052759999999999</v>
      </c>
      <c r="FQ650">
        <v>61.408949999999997</v>
      </c>
      <c r="FR650">
        <v>1.4144800000000001E-2</v>
      </c>
      <c r="FS650">
        <v>1.9805E-2</v>
      </c>
      <c r="FT650">
        <v>0</v>
      </c>
    </row>
    <row r="651" spans="1:176" x14ac:dyDescent="0.2">
      <c r="A651" t="s">
        <v>1</v>
      </c>
      <c r="B651" t="s">
        <v>236</v>
      </c>
      <c r="C651" t="s">
        <v>1</v>
      </c>
      <c r="D651" t="s">
        <v>238</v>
      </c>
      <c r="E651">
        <v>4379</v>
      </c>
      <c r="F651">
        <v>2.0496370000000002</v>
      </c>
      <c r="G651">
        <v>1.964081</v>
      </c>
      <c r="H651">
        <v>1.8654189999999999</v>
      </c>
      <c r="I651">
        <v>1.84867</v>
      </c>
      <c r="J651">
        <v>1.9477949999999999</v>
      </c>
      <c r="K651">
        <v>2.0843379999999998</v>
      </c>
      <c r="L651">
        <v>2.110414</v>
      </c>
      <c r="M651">
        <v>2.5631029999999999</v>
      </c>
      <c r="N651">
        <v>3.045175</v>
      </c>
      <c r="O651">
        <v>3.5942400000000001</v>
      </c>
      <c r="P651">
        <v>4.0081949999999997</v>
      </c>
      <c r="Q651">
        <v>4.3754770000000001</v>
      </c>
      <c r="R651">
        <v>4.5422940000000001</v>
      </c>
      <c r="S651">
        <v>4.743455</v>
      </c>
      <c r="T651">
        <v>4.9509730000000003</v>
      </c>
      <c r="U651">
        <v>5.0356740000000002</v>
      </c>
      <c r="V651">
        <v>4.9390000000000001</v>
      </c>
      <c r="W651">
        <v>4.4494759999999998</v>
      </c>
      <c r="X651">
        <v>4.136234</v>
      </c>
      <c r="Y651">
        <v>3.7228189999999999</v>
      </c>
      <c r="Z651">
        <v>3.4660030000000002</v>
      </c>
      <c r="AA651">
        <v>2.9390580000000002</v>
      </c>
      <c r="AB651">
        <v>2.5394610000000002</v>
      </c>
      <c r="AC651">
        <v>2.3140480000000001</v>
      </c>
      <c r="AD651">
        <v>7.6498399999999994E-2</v>
      </c>
      <c r="AE651">
        <v>7.8771599999999997E-2</v>
      </c>
      <c r="AF651">
        <v>3.77124E-2</v>
      </c>
      <c r="AG651">
        <v>6.0615299999999997E-2</v>
      </c>
      <c r="AH651">
        <v>7.6799199999999998E-2</v>
      </c>
      <c r="AI651">
        <v>0.1175351</v>
      </c>
      <c r="AJ651">
        <v>0.1717775</v>
      </c>
      <c r="AK651">
        <v>0.25575379999999998</v>
      </c>
      <c r="AL651">
        <v>0.26805279999999998</v>
      </c>
      <c r="AM651">
        <v>0.33265359999999999</v>
      </c>
      <c r="AN651">
        <v>0.30599340000000003</v>
      </c>
      <c r="AO651">
        <v>0.30553180000000002</v>
      </c>
      <c r="AP651">
        <v>0.28084150000000002</v>
      </c>
      <c r="AQ651">
        <v>0.25449090000000002</v>
      </c>
      <c r="AR651">
        <v>0.2973653</v>
      </c>
      <c r="AS651">
        <v>0.26775349999999998</v>
      </c>
      <c r="AT651">
        <v>0.29594409999999999</v>
      </c>
      <c r="AU651">
        <v>0.2347989</v>
      </c>
      <c r="AV651">
        <v>0.22452179999999999</v>
      </c>
      <c r="AW651">
        <v>0.14117479999999999</v>
      </c>
      <c r="AX651">
        <v>0.15157770000000001</v>
      </c>
      <c r="AY651">
        <v>0.1325897</v>
      </c>
      <c r="AZ651">
        <v>0.13823379999999999</v>
      </c>
      <c r="BA651">
        <v>0.13640740000000001</v>
      </c>
      <c r="BB651">
        <v>8.6069800000000002E-2</v>
      </c>
      <c r="BC651">
        <v>8.8053699999999999E-2</v>
      </c>
      <c r="BD651">
        <v>4.6911899999999999E-2</v>
      </c>
      <c r="BE651">
        <v>6.8975599999999998E-2</v>
      </c>
      <c r="BF651">
        <v>8.56793E-2</v>
      </c>
      <c r="BG651">
        <v>0.12672800000000001</v>
      </c>
      <c r="BH651">
        <v>0.1824432</v>
      </c>
      <c r="BI651">
        <v>0.2677831</v>
      </c>
      <c r="BJ651">
        <v>0.28295310000000001</v>
      </c>
      <c r="BK651">
        <v>0.35002080000000002</v>
      </c>
      <c r="BL651">
        <v>0.32330910000000002</v>
      </c>
      <c r="BM651">
        <v>0.32348900000000003</v>
      </c>
      <c r="BN651">
        <v>0.299512</v>
      </c>
      <c r="BO651">
        <v>0.27429890000000001</v>
      </c>
      <c r="BP651">
        <v>0.3189476</v>
      </c>
      <c r="BQ651">
        <v>0.29033039999999999</v>
      </c>
      <c r="BR651">
        <v>0.31859229999999999</v>
      </c>
      <c r="BS651">
        <v>0.25627060000000002</v>
      </c>
      <c r="BT651">
        <v>0.2416162</v>
      </c>
      <c r="BU651">
        <v>0.15666949999999999</v>
      </c>
      <c r="BV651">
        <v>0.1655954</v>
      </c>
      <c r="BW651">
        <v>0.14406820000000001</v>
      </c>
      <c r="BX651">
        <v>0.14779</v>
      </c>
      <c r="BY651">
        <v>0.14555940000000001</v>
      </c>
      <c r="BZ651">
        <v>9.2698799999999998E-2</v>
      </c>
      <c r="CA651">
        <v>9.4482499999999997E-2</v>
      </c>
      <c r="CB651">
        <v>5.3283400000000002E-2</v>
      </c>
      <c r="CC651">
        <v>7.4765999999999999E-2</v>
      </c>
      <c r="CD651">
        <v>9.18297E-2</v>
      </c>
      <c r="CE651">
        <v>0.13309499999999999</v>
      </c>
      <c r="CF651">
        <v>0.18983030000000001</v>
      </c>
      <c r="CG651">
        <v>0.27611449999999998</v>
      </c>
      <c r="CH651">
        <v>0.2932729</v>
      </c>
      <c r="CI651">
        <v>0.36204930000000002</v>
      </c>
      <c r="CJ651">
        <v>0.33530179999999998</v>
      </c>
      <c r="CK651">
        <v>0.33592610000000001</v>
      </c>
      <c r="CL651">
        <v>0.31244319999999998</v>
      </c>
      <c r="CM651">
        <v>0.28801789999999999</v>
      </c>
      <c r="CN651">
        <v>0.33389530000000001</v>
      </c>
      <c r="CO651">
        <v>0.30596709999999999</v>
      </c>
      <c r="CP651">
        <v>0.33427849999999998</v>
      </c>
      <c r="CQ651">
        <v>0.27114189999999999</v>
      </c>
      <c r="CR651">
        <v>0.25345570000000001</v>
      </c>
      <c r="CS651">
        <v>0.1674011</v>
      </c>
      <c r="CT651">
        <v>0.17530390000000001</v>
      </c>
      <c r="CU651">
        <v>0.15201809999999999</v>
      </c>
      <c r="CV651">
        <v>0.15440860000000001</v>
      </c>
      <c r="CW651">
        <v>0.15189800000000001</v>
      </c>
      <c r="CX651">
        <v>9.9327899999999997E-2</v>
      </c>
      <c r="CY651">
        <v>0.1009113</v>
      </c>
      <c r="CZ651">
        <v>5.9654899999999997E-2</v>
      </c>
      <c r="DA651">
        <v>8.0556299999999997E-2</v>
      </c>
      <c r="DB651">
        <v>9.7980100000000001E-2</v>
      </c>
      <c r="DC651">
        <v>0.1394619</v>
      </c>
      <c r="DD651">
        <v>0.19721739999999999</v>
      </c>
      <c r="DE651">
        <v>0.28444599999999998</v>
      </c>
      <c r="DF651">
        <v>0.3035928</v>
      </c>
      <c r="DG651">
        <v>0.37407780000000002</v>
      </c>
      <c r="DH651">
        <v>0.34729460000000001</v>
      </c>
      <c r="DI651">
        <v>0.34836329999999999</v>
      </c>
      <c r="DJ651">
        <v>0.32537440000000001</v>
      </c>
      <c r="DK651">
        <v>0.30173689999999997</v>
      </c>
      <c r="DL651">
        <v>0.34884300000000001</v>
      </c>
      <c r="DM651">
        <v>0.32160369999999999</v>
      </c>
      <c r="DN651">
        <v>0.34996460000000001</v>
      </c>
      <c r="DO651">
        <v>0.28601320000000002</v>
      </c>
      <c r="DP651">
        <v>0.26529520000000001</v>
      </c>
      <c r="DQ651">
        <v>0.17813280000000001</v>
      </c>
      <c r="DR651">
        <v>0.1850125</v>
      </c>
      <c r="DS651">
        <v>0.1599681</v>
      </c>
      <c r="DT651">
        <v>0.16102710000000001</v>
      </c>
      <c r="DU651">
        <v>0.15823660000000001</v>
      </c>
      <c r="DV651">
        <v>0.1088992</v>
      </c>
      <c r="DW651">
        <v>0.1101934</v>
      </c>
      <c r="DX651">
        <v>6.8854399999999996E-2</v>
      </c>
      <c r="DY651">
        <v>8.8916700000000001E-2</v>
      </c>
      <c r="DZ651">
        <v>0.1068602</v>
      </c>
      <c r="EA651">
        <v>0.14865490000000001</v>
      </c>
      <c r="EB651">
        <v>0.20788319999999999</v>
      </c>
      <c r="EC651">
        <v>0.2964753</v>
      </c>
      <c r="ED651">
        <v>0.31849300000000003</v>
      </c>
      <c r="EE651">
        <v>0.39144499999999999</v>
      </c>
      <c r="EF651">
        <v>0.3646102</v>
      </c>
      <c r="EG651">
        <v>0.36632049999999999</v>
      </c>
      <c r="EH651">
        <v>0.34404489999999999</v>
      </c>
      <c r="EI651">
        <v>0.32154490000000002</v>
      </c>
      <c r="EJ651">
        <v>0.37042530000000001</v>
      </c>
      <c r="EK651">
        <v>0.3441806</v>
      </c>
      <c r="EL651">
        <v>0.37261280000000002</v>
      </c>
      <c r="EM651">
        <v>0.30748500000000001</v>
      </c>
      <c r="EN651">
        <v>0.28238960000000002</v>
      </c>
      <c r="EO651">
        <v>0.19362750000000001</v>
      </c>
      <c r="EP651">
        <v>0.19903009999999999</v>
      </c>
      <c r="EQ651">
        <v>0.1714466</v>
      </c>
      <c r="ER651">
        <v>0.17058329999999999</v>
      </c>
      <c r="ES651">
        <v>0.1673885</v>
      </c>
      <c r="ET651">
        <v>66.602369999999993</v>
      </c>
      <c r="EU651">
        <v>64.491960000000006</v>
      </c>
      <c r="EV651">
        <v>63.23715</v>
      </c>
      <c r="EW651">
        <v>61.569000000000003</v>
      </c>
      <c r="EX651">
        <v>60.761629999999997</v>
      </c>
      <c r="EY651">
        <v>60.121600000000001</v>
      </c>
      <c r="EZ651">
        <v>60.113759999999999</v>
      </c>
      <c r="FA651">
        <v>64.421019999999999</v>
      </c>
      <c r="FB651">
        <v>68.971879999999999</v>
      </c>
      <c r="FC651">
        <v>73.310860000000005</v>
      </c>
      <c r="FD651">
        <v>78.016279999999995</v>
      </c>
      <c r="FE651">
        <v>81.515569999999997</v>
      </c>
      <c r="FF651">
        <v>84.296779999999998</v>
      </c>
      <c r="FG651">
        <v>86.316649999999996</v>
      </c>
      <c r="FH651">
        <v>88.962490000000003</v>
      </c>
      <c r="FI651">
        <v>90.002080000000007</v>
      </c>
      <c r="FJ651">
        <v>90.136939999999996</v>
      </c>
      <c r="FK651">
        <v>90.016810000000007</v>
      </c>
      <c r="FL651">
        <v>88.221609999999998</v>
      </c>
      <c r="FM651">
        <v>84.950559999999996</v>
      </c>
      <c r="FN651">
        <v>80.615650000000002</v>
      </c>
      <c r="FO651">
        <v>76.470910000000003</v>
      </c>
      <c r="FP651">
        <v>74.180199999999999</v>
      </c>
      <c r="FQ651">
        <v>71.116150000000005</v>
      </c>
      <c r="FR651">
        <v>1.4144800000000001E-2</v>
      </c>
      <c r="FS651">
        <v>1.9805E-2</v>
      </c>
      <c r="FT651">
        <v>0</v>
      </c>
    </row>
    <row r="652" spans="1:176" x14ac:dyDescent="0.2">
      <c r="A652" t="s">
        <v>1</v>
      </c>
      <c r="B652" t="s">
        <v>236</v>
      </c>
      <c r="C652" t="s">
        <v>1</v>
      </c>
      <c r="D652" t="s">
        <v>228</v>
      </c>
      <c r="E652">
        <v>4379</v>
      </c>
      <c r="F652">
        <v>2.4523470000000001</v>
      </c>
      <c r="G652">
        <v>2.3413020000000002</v>
      </c>
      <c r="H652">
        <v>2.2578299999999998</v>
      </c>
      <c r="I652">
        <v>2.2396189999999998</v>
      </c>
      <c r="J652">
        <v>2.276716</v>
      </c>
      <c r="K652">
        <v>2.4343810000000001</v>
      </c>
      <c r="L652">
        <v>2.5895299999999999</v>
      </c>
      <c r="M652">
        <v>3.0490439999999999</v>
      </c>
      <c r="N652">
        <v>3.774505</v>
      </c>
      <c r="O652">
        <v>4.4618690000000001</v>
      </c>
      <c r="P652">
        <v>5.0982950000000002</v>
      </c>
      <c r="Q652">
        <v>5.5066680000000003</v>
      </c>
      <c r="R652">
        <v>5.7079409999999999</v>
      </c>
      <c r="S652">
        <v>5.9804079999999997</v>
      </c>
      <c r="T652">
        <v>6.1512700000000002</v>
      </c>
      <c r="U652">
        <v>6.135389</v>
      </c>
      <c r="V652">
        <v>5.9219900000000001</v>
      </c>
      <c r="W652">
        <v>5.3158799999999999</v>
      </c>
      <c r="X652">
        <v>4.7385260000000002</v>
      </c>
      <c r="Y652">
        <v>4.2946160000000004</v>
      </c>
      <c r="Z652">
        <v>4.0087250000000001</v>
      </c>
      <c r="AA652">
        <v>3.4452980000000002</v>
      </c>
      <c r="AB652">
        <v>2.9598990000000001</v>
      </c>
      <c r="AC652">
        <v>2.65469</v>
      </c>
      <c r="AD652">
        <v>4.8571900000000001E-2</v>
      </c>
      <c r="AE652">
        <v>6.4147999999999997E-2</v>
      </c>
      <c r="AF652">
        <v>6.1046499999999997E-2</v>
      </c>
      <c r="AG652">
        <v>7.8506900000000004E-2</v>
      </c>
      <c r="AH652">
        <v>5.4657299999999999E-2</v>
      </c>
      <c r="AI652">
        <v>7.9474400000000001E-2</v>
      </c>
      <c r="AJ652">
        <v>0.1095868</v>
      </c>
      <c r="AK652">
        <v>0.13615169999999999</v>
      </c>
      <c r="AL652">
        <v>0.1694128</v>
      </c>
      <c r="AM652">
        <v>0.21979979999999999</v>
      </c>
      <c r="AN652">
        <v>0.24038029999999999</v>
      </c>
      <c r="AO652">
        <v>0.23340520000000001</v>
      </c>
      <c r="AP652">
        <v>0.2292729</v>
      </c>
      <c r="AQ652">
        <v>0.23746919999999999</v>
      </c>
      <c r="AR652">
        <v>0.2658566</v>
      </c>
      <c r="AS652">
        <v>0.25338959999999999</v>
      </c>
      <c r="AT652">
        <v>0.23877190000000001</v>
      </c>
      <c r="AU652">
        <v>0.20181370000000001</v>
      </c>
      <c r="AV652">
        <v>0.16922200000000001</v>
      </c>
      <c r="AW652">
        <v>0.1512935</v>
      </c>
      <c r="AX652">
        <v>0.15953780000000001</v>
      </c>
      <c r="AY652">
        <v>0.1281679</v>
      </c>
      <c r="AZ652">
        <v>0.11838</v>
      </c>
      <c r="BA652">
        <v>0.1066568</v>
      </c>
      <c r="BB652">
        <v>8.1660999999999997E-2</v>
      </c>
      <c r="BC652">
        <v>9.8346100000000006E-2</v>
      </c>
      <c r="BD652">
        <v>9.4614000000000004E-2</v>
      </c>
      <c r="BE652">
        <v>0.1117501</v>
      </c>
      <c r="BF652">
        <v>8.8196099999999999E-2</v>
      </c>
      <c r="BG652">
        <v>0.11237460000000001</v>
      </c>
      <c r="BH652">
        <v>0.14465539999999999</v>
      </c>
      <c r="BI652">
        <v>0.17215320000000001</v>
      </c>
      <c r="BJ652">
        <v>0.208983</v>
      </c>
      <c r="BK652">
        <v>0.26679609999999998</v>
      </c>
      <c r="BL652">
        <v>0.296796</v>
      </c>
      <c r="BM652">
        <v>0.29866160000000003</v>
      </c>
      <c r="BN652">
        <v>0.3030755</v>
      </c>
      <c r="BO652">
        <v>0.31612370000000001</v>
      </c>
      <c r="BP652">
        <v>0.34993980000000002</v>
      </c>
      <c r="BQ652">
        <v>0.33885029999999999</v>
      </c>
      <c r="BR652">
        <v>0.32015749999999998</v>
      </c>
      <c r="BS652">
        <v>0.27551589999999998</v>
      </c>
      <c r="BT652">
        <v>0.23183200000000001</v>
      </c>
      <c r="BU652">
        <v>0.2043539</v>
      </c>
      <c r="BV652">
        <v>0.20228180000000001</v>
      </c>
      <c r="BW652">
        <v>0.16395199999999999</v>
      </c>
      <c r="BX652">
        <v>0.15236739999999999</v>
      </c>
      <c r="BY652">
        <v>0.13864460000000001</v>
      </c>
      <c r="BZ652">
        <v>0.1045784</v>
      </c>
      <c r="CA652">
        <v>0.12203170000000001</v>
      </c>
      <c r="CB652">
        <v>0.1178628</v>
      </c>
      <c r="CC652">
        <v>0.13477430000000001</v>
      </c>
      <c r="CD652">
        <v>0.111425</v>
      </c>
      <c r="CE652">
        <v>0.13516120000000001</v>
      </c>
      <c r="CF652">
        <v>0.16894380000000001</v>
      </c>
      <c r="CG652">
        <v>0.1970877</v>
      </c>
      <c r="CH652">
        <v>0.23638919999999999</v>
      </c>
      <c r="CI652">
        <v>0.29934549999999999</v>
      </c>
      <c r="CJ652">
        <v>0.33586929999999998</v>
      </c>
      <c r="CK652">
        <v>0.34385789999999999</v>
      </c>
      <c r="CL652">
        <v>0.35419099999999998</v>
      </c>
      <c r="CM652">
        <v>0.37059950000000003</v>
      </c>
      <c r="CN652">
        <v>0.40817560000000003</v>
      </c>
      <c r="CO652">
        <v>0.39804020000000001</v>
      </c>
      <c r="CP652">
        <v>0.376525</v>
      </c>
      <c r="CQ652">
        <v>0.32656190000000002</v>
      </c>
      <c r="CR652">
        <v>0.27519559999999998</v>
      </c>
      <c r="CS652">
        <v>0.24110329999999999</v>
      </c>
      <c r="CT652">
        <v>0.23188610000000001</v>
      </c>
      <c r="CU652">
        <v>0.18873599999999999</v>
      </c>
      <c r="CV652">
        <v>0.17590700000000001</v>
      </c>
      <c r="CW652">
        <v>0.1607992</v>
      </c>
      <c r="CX652">
        <v>0.12749579999999999</v>
      </c>
      <c r="CY652">
        <v>0.14571719999999999</v>
      </c>
      <c r="CZ652">
        <v>0.1411116</v>
      </c>
      <c r="DA652">
        <v>0.15779840000000001</v>
      </c>
      <c r="DB652">
        <v>0.13465389999999999</v>
      </c>
      <c r="DC652">
        <v>0.1579477</v>
      </c>
      <c r="DD652">
        <v>0.19323209999999999</v>
      </c>
      <c r="DE652">
        <v>0.22202230000000001</v>
      </c>
      <c r="DF652">
        <v>0.26379540000000001</v>
      </c>
      <c r="DG652">
        <v>0.331895</v>
      </c>
      <c r="DH652">
        <v>0.37494270000000002</v>
      </c>
      <c r="DI652">
        <v>0.38905430000000002</v>
      </c>
      <c r="DJ652">
        <v>0.40530650000000001</v>
      </c>
      <c r="DK652">
        <v>0.42507539999999999</v>
      </c>
      <c r="DL652">
        <v>0.46641129999999997</v>
      </c>
      <c r="DM652">
        <v>0.45723009999999997</v>
      </c>
      <c r="DN652">
        <v>0.43289240000000001</v>
      </c>
      <c r="DO652">
        <v>0.3776079</v>
      </c>
      <c r="DP652">
        <v>0.31855909999999998</v>
      </c>
      <c r="DQ652">
        <v>0.27785270000000001</v>
      </c>
      <c r="DR652">
        <v>0.26149040000000001</v>
      </c>
      <c r="DS652">
        <v>0.21351999999999999</v>
      </c>
      <c r="DT652">
        <v>0.1994466</v>
      </c>
      <c r="DU652">
        <v>0.1829539</v>
      </c>
      <c r="DV652">
        <v>0.1605849</v>
      </c>
      <c r="DW652">
        <v>0.1799154</v>
      </c>
      <c r="DX652">
        <v>0.1746791</v>
      </c>
      <c r="DY652">
        <v>0.19104160000000001</v>
      </c>
      <c r="DZ652">
        <v>0.1681927</v>
      </c>
      <c r="EA652">
        <v>0.19084789999999999</v>
      </c>
      <c r="EB652">
        <v>0.2283007</v>
      </c>
      <c r="EC652">
        <v>0.25802380000000003</v>
      </c>
      <c r="ED652">
        <v>0.30336560000000001</v>
      </c>
      <c r="EE652">
        <v>0.37889129999999999</v>
      </c>
      <c r="EF652">
        <v>0.43135839999999998</v>
      </c>
      <c r="EG652">
        <v>0.45431070000000001</v>
      </c>
      <c r="EH652">
        <v>0.47910920000000001</v>
      </c>
      <c r="EI652">
        <v>0.50372989999999995</v>
      </c>
      <c r="EJ652">
        <v>0.55049459999999995</v>
      </c>
      <c r="EK652">
        <v>0.54269089999999998</v>
      </c>
      <c r="EL652">
        <v>0.51427800000000001</v>
      </c>
      <c r="EM652">
        <v>0.45131019999999999</v>
      </c>
      <c r="EN652">
        <v>0.38116909999999998</v>
      </c>
      <c r="EO652">
        <v>0.33091300000000001</v>
      </c>
      <c r="EP652">
        <v>0.30423440000000002</v>
      </c>
      <c r="EQ652">
        <v>0.2493042</v>
      </c>
      <c r="ER652">
        <v>0.233434</v>
      </c>
      <c r="ES652">
        <v>0.21494160000000001</v>
      </c>
      <c r="ET652">
        <v>72.367869999999996</v>
      </c>
      <c r="EU652">
        <v>71.105440000000002</v>
      </c>
      <c r="EV652">
        <v>69.957499999999996</v>
      </c>
      <c r="EW652">
        <v>68.954599999999999</v>
      </c>
      <c r="EX652">
        <v>68.186999999999998</v>
      </c>
      <c r="EY652">
        <v>67.193820000000002</v>
      </c>
      <c r="EZ652">
        <v>66.564530000000005</v>
      </c>
      <c r="FA652">
        <v>67.851699999999994</v>
      </c>
      <c r="FB652">
        <v>70.309359999999998</v>
      </c>
      <c r="FC652">
        <v>73.815020000000004</v>
      </c>
      <c r="FD652">
        <v>77.612870000000001</v>
      </c>
      <c r="FE652">
        <v>81.082579999999993</v>
      </c>
      <c r="FF652">
        <v>83.958259999999996</v>
      </c>
      <c r="FG652">
        <v>86.325149999999994</v>
      </c>
      <c r="FH652">
        <v>87.939409999999995</v>
      </c>
      <c r="FI652">
        <v>89.019800000000004</v>
      </c>
      <c r="FJ652">
        <v>89.262469999999993</v>
      </c>
      <c r="FK652">
        <v>88.460400000000007</v>
      </c>
      <c r="FL652">
        <v>86.69726</v>
      </c>
      <c r="FM652">
        <v>84.17062</v>
      </c>
      <c r="FN652">
        <v>81.215299999999999</v>
      </c>
      <c r="FO652">
        <v>78.535110000000003</v>
      </c>
      <c r="FP652">
        <v>76.32396</v>
      </c>
      <c r="FQ652">
        <v>74.340249999999997</v>
      </c>
      <c r="FR652">
        <v>4.8806000000000002E-2</v>
      </c>
      <c r="FS652">
        <v>5.5867199999999999E-2</v>
      </c>
      <c r="FT652">
        <v>0.1037174</v>
      </c>
    </row>
    <row r="653" spans="1:176" x14ac:dyDescent="0.2">
      <c r="A653" t="s">
        <v>1</v>
      </c>
      <c r="B653" t="s">
        <v>236</v>
      </c>
      <c r="C653" t="s">
        <v>1</v>
      </c>
      <c r="D653" t="s">
        <v>239</v>
      </c>
      <c r="E653">
        <v>4379</v>
      </c>
      <c r="F653">
        <v>2.7671770000000002</v>
      </c>
      <c r="G653">
        <v>2.6554579999999999</v>
      </c>
      <c r="H653">
        <v>2.5743830000000001</v>
      </c>
      <c r="I653">
        <v>2.5064980000000001</v>
      </c>
      <c r="J653">
        <v>2.537058</v>
      </c>
      <c r="K653">
        <v>2.701803</v>
      </c>
      <c r="L653">
        <v>2.84558</v>
      </c>
      <c r="M653">
        <v>3.3513030000000001</v>
      </c>
      <c r="N653">
        <v>4.1661260000000002</v>
      </c>
      <c r="O653">
        <v>5.0604209999999998</v>
      </c>
      <c r="P653">
        <v>5.7013860000000003</v>
      </c>
      <c r="Q653">
        <v>6.1508149999999997</v>
      </c>
      <c r="R653">
        <v>6.3184659999999999</v>
      </c>
      <c r="S653">
        <v>6.6092139999999997</v>
      </c>
      <c r="T653">
        <v>6.8278059999999998</v>
      </c>
      <c r="U653">
        <v>6.8064049999999998</v>
      </c>
      <c r="V653">
        <v>6.4924819999999999</v>
      </c>
      <c r="W653">
        <v>5.8680050000000001</v>
      </c>
      <c r="X653">
        <v>5.2825189999999997</v>
      </c>
      <c r="Y653">
        <v>4.7999859999999996</v>
      </c>
      <c r="Z653">
        <v>4.4755130000000003</v>
      </c>
      <c r="AA653">
        <v>3.9408810000000001</v>
      </c>
      <c r="AB653">
        <v>3.3491360000000001</v>
      </c>
      <c r="AC653">
        <v>2.9838520000000002</v>
      </c>
      <c r="AD653">
        <v>4.8476100000000001E-2</v>
      </c>
      <c r="AE653">
        <v>7.5541700000000003E-2</v>
      </c>
      <c r="AF653">
        <v>6.8853499999999998E-2</v>
      </c>
      <c r="AG653">
        <v>0.10348739999999999</v>
      </c>
      <c r="AH653">
        <v>7.85135E-2</v>
      </c>
      <c r="AI653">
        <v>0.1028351</v>
      </c>
      <c r="AJ653">
        <v>0.13924020000000001</v>
      </c>
      <c r="AK653">
        <v>0.16969110000000001</v>
      </c>
      <c r="AL653">
        <v>0.1817174</v>
      </c>
      <c r="AM653">
        <v>0.23284150000000001</v>
      </c>
      <c r="AN653">
        <v>0.26209399999999999</v>
      </c>
      <c r="AO653">
        <v>0.25045830000000002</v>
      </c>
      <c r="AP653">
        <v>0.2414492</v>
      </c>
      <c r="AQ653">
        <v>0.2427523</v>
      </c>
      <c r="AR653">
        <v>0.23856079999999999</v>
      </c>
      <c r="AS653">
        <v>0.22378729999999999</v>
      </c>
      <c r="AT653">
        <v>0.19128029999999999</v>
      </c>
      <c r="AU653">
        <v>0.1563881</v>
      </c>
      <c r="AV653">
        <v>9.1060000000000002E-2</v>
      </c>
      <c r="AW653">
        <v>8.5121299999999997E-2</v>
      </c>
      <c r="AX653">
        <v>9.9211300000000002E-2</v>
      </c>
      <c r="AY653">
        <v>0.1065821</v>
      </c>
      <c r="AZ653">
        <v>0.1141201</v>
      </c>
      <c r="BA653">
        <v>0.12262530000000001</v>
      </c>
      <c r="BB653">
        <v>8.1565200000000004E-2</v>
      </c>
      <c r="BC653">
        <v>0.1097398</v>
      </c>
      <c r="BD653">
        <v>0.1024211</v>
      </c>
      <c r="BE653">
        <v>0.13673060000000001</v>
      </c>
      <c r="BF653">
        <v>0.11205229999999999</v>
      </c>
      <c r="BG653">
        <v>0.1357353</v>
      </c>
      <c r="BH653">
        <v>0.17430880000000001</v>
      </c>
      <c r="BI653">
        <v>0.2056926</v>
      </c>
      <c r="BJ653">
        <v>0.2212876</v>
      </c>
      <c r="BK653">
        <v>0.27983780000000003</v>
      </c>
      <c r="BL653">
        <v>0.31850970000000001</v>
      </c>
      <c r="BM653">
        <v>0.31571470000000001</v>
      </c>
      <c r="BN653">
        <v>0.31525189999999997</v>
      </c>
      <c r="BO653">
        <v>0.32140679999999999</v>
      </c>
      <c r="BP653">
        <v>0.32264399999999999</v>
      </c>
      <c r="BQ653">
        <v>0.30924810000000003</v>
      </c>
      <c r="BR653">
        <v>0.27266590000000002</v>
      </c>
      <c r="BS653">
        <v>0.2300904</v>
      </c>
      <c r="BT653">
        <v>0.1536701</v>
      </c>
      <c r="BU653">
        <v>0.13818159999999999</v>
      </c>
      <c r="BV653">
        <v>0.14195530000000001</v>
      </c>
      <c r="BW653">
        <v>0.1423663</v>
      </c>
      <c r="BX653">
        <v>0.1481075</v>
      </c>
      <c r="BY653">
        <v>0.1546131</v>
      </c>
      <c r="BZ653">
        <v>0.10448259999999999</v>
      </c>
      <c r="CA653">
        <v>0.1334254</v>
      </c>
      <c r="CB653">
        <v>0.1256698</v>
      </c>
      <c r="CC653">
        <v>0.1597548</v>
      </c>
      <c r="CD653">
        <v>0.13528119999999999</v>
      </c>
      <c r="CE653">
        <v>0.15852189999999999</v>
      </c>
      <c r="CF653">
        <v>0.1985972</v>
      </c>
      <c r="CG653">
        <v>0.2306271</v>
      </c>
      <c r="CH653">
        <v>0.24869379999999999</v>
      </c>
      <c r="CI653">
        <v>0.31238729999999998</v>
      </c>
      <c r="CJ653">
        <v>0.35758299999999998</v>
      </c>
      <c r="CK653">
        <v>0.36091099999999998</v>
      </c>
      <c r="CL653">
        <v>0.36636740000000001</v>
      </c>
      <c r="CM653">
        <v>0.37588270000000001</v>
      </c>
      <c r="CN653">
        <v>0.38087969999999999</v>
      </c>
      <c r="CO653">
        <v>0.36843799999999999</v>
      </c>
      <c r="CP653">
        <v>0.32903329999999997</v>
      </c>
      <c r="CQ653">
        <v>0.28113640000000001</v>
      </c>
      <c r="CR653">
        <v>0.1970336</v>
      </c>
      <c r="CS653">
        <v>0.174931</v>
      </c>
      <c r="CT653">
        <v>0.17155960000000001</v>
      </c>
      <c r="CU653">
        <v>0.1671503</v>
      </c>
      <c r="CV653">
        <v>0.1716471</v>
      </c>
      <c r="CW653">
        <v>0.1767677</v>
      </c>
      <c r="CX653">
        <v>0.12740000000000001</v>
      </c>
      <c r="CY653">
        <v>0.1571109</v>
      </c>
      <c r="CZ653">
        <v>0.14891860000000001</v>
      </c>
      <c r="DA653">
        <v>0.18277889999999999</v>
      </c>
      <c r="DB653">
        <v>0.15851009999999999</v>
      </c>
      <c r="DC653">
        <v>0.18130850000000001</v>
      </c>
      <c r="DD653">
        <v>0.22288549999999999</v>
      </c>
      <c r="DE653">
        <v>0.2555617</v>
      </c>
      <c r="DF653">
        <v>0.27610000000000001</v>
      </c>
      <c r="DG653">
        <v>0.34493679999999999</v>
      </c>
      <c r="DH653">
        <v>0.39665640000000002</v>
      </c>
      <c r="DI653">
        <v>0.40610740000000001</v>
      </c>
      <c r="DJ653">
        <v>0.41748289999999999</v>
      </c>
      <c r="DK653">
        <v>0.43035849999999998</v>
      </c>
      <c r="DL653">
        <v>0.43911549999999999</v>
      </c>
      <c r="DM653">
        <v>0.42762790000000001</v>
      </c>
      <c r="DN653">
        <v>0.38540079999999999</v>
      </c>
      <c r="DO653">
        <v>0.33218239999999999</v>
      </c>
      <c r="DP653">
        <v>0.2403971</v>
      </c>
      <c r="DQ653">
        <v>0.21168039999999999</v>
      </c>
      <c r="DR653">
        <v>0.20116400000000001</v>
      </c>
      <c r="DS653">
        <v>0.1919343</v>
      </c>
      <c r="DT653">
        <v>0.19518669999999999</v>
      </c>
      <c r="DU653">
        <v>0.1989223</v>
      </c>
      <c r="DV653">
        <v>0.1604891</v>
      </c>
      <c r="DW653">
        <v>0.19130910000000001</v>
      </c>
      <c r="DX653">
        <v>0.18248610000000001</v>
      </c>
      <c r="DY653">
        <v>0.2160222</v>
      </c>
      <c r="DZ653">
        <v>0.19204889999999999</v>
      </c>
      <c r="EA653">
        <v>0.2142086</v>
      </c>
      <c r="EB653">
        <v>0.25795410000000002</v>
      </c>
      <c r="EC653">
        <v>0.29156320000000002</v>
      </c>
      <c r="ED653">
        <v>0.31567020000000001</v>
      </c>
      <c r="EE653">
        <v>0.39193309999999998</v>
      </c>
      <c r="EF653">
        <v>0.45307209999999998</v>
      </c>
      <c r="EG653">
        <v>0.4713637</v>
      </c>
      <c r="EH653">
        <v>0.49128559999999999</v>
      </c>
      <c r="EI653">
        <v>0.50901300000000005</v>
      </c>
      <c r="EJ653">
        <v>0.52319870000000002</v>
      </c>
      <c r="EK653">
        <v>0.51308860000000001</v>
      </c>
      <c r="EL653">
        <v>0.46678639999999999</v>
      </c>
      <c r="EM653">
        <v>0.40588469999999999</v>
      </c>
      <c r="EN653">
        <v>0.30300719999999998</v>
      </c>
      <c r="EO653">
        <v>0.2647408</v>
      </c>
      <c r="EP653">
        <v>0.24390800000000001</v>
      </c>
      <c r="EQ653">
        <v>0.22771839999999999</v>
      </c>
      <c r="ER653">
        <v>0.22917409999999999</v>
      </c>
      <c r="ES653">
        <v>0.23091010000000001</v>
      </c>
      <c r="ET653">
        <v>79.614590000000007</v>
      </c>
      <c r="EU653">
        <v>78.063140000000004</v>
      </c>
      <c r="EV653">
        <v>76.873549999999994</v>
      </c>
      <c r="EW653">
        <v>75.218270000000004</v>
      </c>
      <c r="EX653">
        <v>73.546800000000005</v>
      </c>
      <c r="EY653">
        <v>72.194869999999995</v>
      </c>
      <c r="EZ653">
        <v>71.112179999999995</v>
      </c>
      <c r="FA653">
        <v>73.629800000000003</v>
      </c>
      <c r="FB653">
        <v>76.795910000000006</v>
      </c>
      <c r="FC653">
        <v>80.653660000000002</v>
      </c>
      <c r="FD653">
        <v>85.313320000000004</v>
      </c>
      <c r="FE653">
        <v>88.812830000000005</v>
      </c>
      <c r="FF653">
        <v>91.429389999999998</v>
      </c>
      <c r="FG653">
        <v>94.162629999999993</v>
      </c>
      <c r="FH653">
        <v>97.27561</v>
      </c>
      <c r="FI653">
        <v>98.365099999999998</v>
      </c>
      <c r="FJ653">
        <v>98.768259999999998</v>
      </c>
      <c r="FK653">
        <v>98.038560000000004</v>
      </c>
      <c r="FL653">
        <v>96.308580000000006</v>
      </c>
      <c r="FM653">
        <v>93.443820000000002</v>
      </c>
      <c r="FN653">
        <v>89.557060000000007</v>
      </c>
      <c r="FO653">
        <v>86.204660000000004</v>
      </c>
      <c r="FP653">
        <v>83.642690000000002</v>
      </c>
      <c r="FQ653">
        <v>81.329189999999997</v>
      </c>
      <c r="FR653">
        <v>4.8806000000000002E-2</v>
      </c>
      <c r="FS653">
        <v>5.5867199999999999E-2</v>
      </c>
      <c r="FT653">
        <v>0.1037174</v>
      </c>
    </row>
    <row r="654" spans="1:176" x14ac:dyDescent="0.2">
      <c r="A654" t="s">
        <v>1</v>
      </c>
      <c r="B654" t="s">
        <v>236</v>
      </c>
      <c r="C654" t="s">
        <v>1</v>
      </c>
      <c r="D654" t="s">
        <v>249</v>
      </c>
      <c r="E654">
        <v>4379</v>
      </c>
      <c r="F654">
        <v>1.8687830000000001</v>
      </c>
      <c r="G654">
        <v>1.8128489999999999</v>
      </c>
      <c r="H654">
        <v>1.821434</v>
      </c>
      <c r="I654">
        <v>1.8229379999999999</v>
      </c>
      <c r="J654">
        <v>1.894604</v>
      </c>
      <c r="K654">
        <v>2.1058970000000001</v>
      </c>
      <c r="L654">
        <v>2.2870849999999998</v>
      </c>
      <c r="M654">
        <v>2.5414919999999999</v>
      </c>
      <c r="N654">
        <v>3.0382500000000001</v>
      </c>
      <c r="O654">
        <v>3.3364950000000002</v>
      </c>
      <c r="P654">
        <v>3.455908</v>
      </c>
      <c r="Q654">
        <v>3.446024</v>
      </c>
      <c r="R654">
        <v>3.361812</v>
      </c>
      <c r="S654">
        <v>3.365151</v>
      </c>
      <c r="T654">
        <v>3.3408069999999999</v>
      </c>
      <c r="U654">
        <v>3.261768</v>
      </c>
      <c r="V654">
        <v>3.2602229999999999</v>
      </c>
      <c r="W654">
        <v>3.2821639999999999</v>
      </c>
      <c r="X654">
        <v>3.090112</v>
      </c>
      <c r="Y654">
        <v>2.8958629999999999</v>
      </c>
      <c r="Z654">
        <v>2.6653280000000001</v>
      </c>
      <c r="AA654">
        <v>2.388255</v>
      </c>
      <c r="AB654">
        <v>2.1193900000000001</v>
      </c>
      <c r="AC654">
        <v>1.9714229999999999</v>
      </c>
      <c r="AD654">
        <v>7.6337199999999994E-2</v>
      </c>
      <c r="AE654">
        <v>5.6693800000000003E-2</v>
      </c>
      <c r="AF654">
        <v>7.7244099999999996E-2</v>
      </c>
      <c r="AG654">
        <v>4.3153200000000003E-2</v>
      </c>
      <c r="AH654">
        <v>5.3829700000000001E-2</v>
      </c>
      <c r="AI654">
        <v>9.7965499999999997E-2</v>
      </c>
      <c r="AJ654">
        <v>7.0332099999999995E-2</v>
      </c>
      <c r="AK654">
        <v>7.1911100000000006E-2</v>
      </c>
      <c r="AL654">
        <v>0.12924550000000001</v>
      </c>
      <c r="AM654">
        <v>0.1517491</v>
      </c>
      <c r="AN654">
        <v>0.15415290000000001</v>
      </c>
      <c r="AO654">
        <v>0.1498488</v>
      </c>
      <c r="AP654">
        <v>0.16566069999999999</v>
      </c>
      <c r="AQ654">
        <v>0.18760940000000001</v>
      </c>
      <c r="AR654">
        <v>0.2155455</v>
      </c>
      <c r="AS654">
        <v>0.2082676</v>
      </c>
      <c r="AT654">
        <v>0.24202850000000001</v>
      </c>
      <c r="AU654">
        <v>0.2154903</v>
      </c>
      <c r="AV654">
        <v>0.22031580000000001</v>
      </c>
      <c r="AW654">
        <v>0.20546710000000001</v>
      </c>
      <c r="AX654">
        <v>0.1777599</v>
      </c>
      <c r="AY654">
        <v>0.12991050000000001</v>
      </c>
      <c r="AZ654">
        <v>8.2141699999999998E-2</v>
      </c>
      <c r="BA654">
        <v>8.4193400000000002E-2</v>
      </c>
      <c r="BB654">
        <v>8.5908499999999999E-2</v>
      </c>
      <c r="BC654">
        <v>6.5976000000000007E-2</v>
      </c>
      <c r="BD654">
        <v>8.6443500000000006E-2</v>
      </c>
      <c r="BE654">
        <v>5.1513499999999997E-2</v>
      </c>
      <c r="BF654">
        <v>6.2709899999999999E-2</v>
      </c>
      <c r="BG654">
        <v>0.1071584</v>
      </c>
      <c r="BH654">
        <v>8.0997899999999998E-2</v>
      </c>
      <c r="BI654">
        <v>8.3940399999999998E-2</v>
      </c>
      <c r="BJ654">
        <v>0.14414569999999999</v>
      </c>
      <c r="BK654">
        <v>0.1691164</v>
      </c>
      <c r="BL654">
        <v>0.1714685</v>
      </c>
      <c r="BM654">
        <v>0.16780600000000001</v>
      </c>
      <c r="BN654">
        <v>0.1843312</v>
      </c>
      <c r="BO654">
        <v>0.2074174</v>
      </c>
      <c r="BP654">
        <v>0.23712759999999999</v>
      </c>
      <c r="BQ654">
        <v>0.23084450000000001</v>
      </c>
      <c r="BR654">
        <v>0.26467669999999999</v>
      </c>
      <c r="BS654">
        <v>0.23696210000000001</v>
      </c>
      <c r="BT654">
        <v>0.23741019999999999</v>
      </c>
      <c r="BU654">
        <v>0.22096189999999999</v>
      </c>
      <c r="BV654">
        <v>0.19177759999999999</v>
      </c>
      <c r="BW654">
        <v>0.14138899999999999</v>
      </c>
      <c r="BX654">
        <v>9.1697899999999999E-2</v>
      </c>
      <c r="BY654">
        <v>9.3345300000000006E-2</v>
      </c>
      <c r="BZ654">
        <v>9.2537599999999998E-2</v>
      </c>
      <c r="CA654">
        <v>7.2404700000000002E-2</v>
      </c>
      <c r="CB654">
        <v>9.2815099999999998E-2</v>
      </c>
      <c r="CC654">
        <v>5.7303800000000002E-2</v>
      </c>
      <c r="CD654">
        <v>6.8860199999999996E-2</v>
      </c>
      <c r="CE654">
        <v>0.1135254</v>
      </c>
      <c r="CF654">
        <v>8.8385000000000005E-2</v>
      </c>
      <c r="CG654">
        <v>9.2271900000000004E-2</v>
      </c>
      <c r="CH654">
        <v>0.15446560000000001</v>
      </c>
      <c r="CI654">
        <v>0.1811449</v>
      </c>
      <c r="CJ654">
        <v>0.18346129999999999</v>
      </c>
      <c r="CK654">
        <v>0.18024319999999999</v>
      </c>
      <c r="CL654">
        <v>0.1972624</v>
      </c>
      <c r="CM654">
        <v>0.22113640000000001</v>
      </c>
      <c r="CN654">
        <v>0.25207540000000001</v>
      </c>
      <c r="CO654">
        <v>0.24648110000000001</v>
      </c>
      <c r="CP654">
        <v>0.28036280000000002</v>
      </c>
      <c r="CQ654">
        <v>0.25183339999999999</v>
      </c>
      <c r="CR654">
        <v>0.24924969999999999</v>
      </c>
      <c r="CS654">
        <v>0.2316935</v>
      </c>
      <c r="CT654">
        <v>0.2014861</v>
      </c>
      <c r="CU654">
        <v>0.1493389</v>
      </c>
      <c r="CV654">
        <v>9.8316399999999998E-2</v>
      </c>
      <c r="CW654">
        <v>9.9683900000000006E-2</v>
      </c>
      <c r="CX654">
        <v>9.9166599999999994E-2</v>
      </c>
      <c r="CY654">
        <v>7.8833500000000001E-2</v>
      </c>
      <c r="CZ654">
        <v>9.91866E-2</v>
      </c>
      <c r="DA654">
        <v>6.3094200000000003E-2</v>
      </c>
      <c r="DB654">
        <v>7.5010599999999997E-2</v>
      </c>
      <c r="DC654">
        <v>0.1198924</v>
      </c>
      <c r="DD654">
        <v>9.5772099999999999E-2</v>
      </c>
      <c r="DE654">
        <v>0.10060330000000001</v>
      </c>
      <c r="DF654">
        <v>0.1647855</v>
      </c>
      <c r="DG654">
        <v>0.1931734</v>
      </c>
      <c r="DH654">
        <v>0.19545399999999999</v>
      </c>
      <c r="DI654">
        <v>0.1926803</v>
      </c>
      <c r="DJ654">
        <v>0.21019360000000001</v>
      </c>
      <c r="DK654">
        <v>0.23485539999999999</v>
      </c>
      <c r="DL654">
        <v>0.26702310000000001</v>
      </c>
      <c r="DM654">
        <v>0.26211780000000001</v>
      </c>
      <c r="DN654">
        <v>0.29604900000000001</v>
      </c>
      <c r="DO654">
        <v>0.26670470000000002</v>
      </c>
      <c r="DP654">
        <v>0.26108920000000002</v>
      </c>
      <c r="DQ654">
        <v>0.2424251</v>
      </c>
      <c r="DR654">
        <v>0.21119470000000001</v>
      </c>
      <c r="DS654">
        <v>0.15728890000000001</v>
      </c>
      <c r="DT654">
        <v>0.104935</v>
      </c>
      <c r="DU654">
        <v>0.10602250000000001</v>
      </c>
      <c r="DV654">
        <v>0.108738</v>
      </c>
      <c r="DW654">
        <v>8.8115700000000005E-2</v>
      </c>
      <c r="DX654">
        <v>0.108386</v>
      </c>
      <c r="DY654">
        <v>7.1454500000000004E-2</v>
      </c>
      <c r="DZ654">
        <v>8.3890800000000001E-2</v>
      </c>
      <c r="EA654">
        <v>0.12908529999999999</v>
      </c>
      <c r="EB654">
        <v>0.1064379</v>
      </c>
      <c r="EC654">
        <v>0.1126326</v>
      </c>
      <c r="ED654">
        <v>0.1796857</v>
      </c>
      <c r="EE654">
        <v>0.21054059999999999</v>
      </c>
      <c r="EF654">
        <v>0.21276970000000001</v>
      </c>
      <c r="EG654">
        <v>0.21063750000000001</v>
      </c>
      <c r="EH654">
        <v>0.22886419999999999</v>
      </c>
      <c r="EI654">
        <v>0.25466339999999998</v>
      </c>
      <c r="EJ654">
        <v>0.28860540000000001</v>
      </c>
      <c r="EK654">
        <v>0.28469460000000002</v>
      </c>
      <c r="EL654">
        <v>0.31869720000000001</v>
      </c>
      <c r="EM654">
        <v>0.2881764</v>
      </c>
      <c r="EN654">
        <v>0.27818359999999998</v>
      </c>
      <c r="EO654">
        <v>0.25791989999999998</v>
      </c>
      <c r="EP654">
        <v>0.22521240000000001</v>
      </c>
      <c r="EQ654">
        <v>0.16876740000000001</v>
      </c>
      <c r="ER654">
        <v>0.1144912</v>
      </c>
      <c r="ES654">
        <v>0.1151744</v>
      </c>
      <c r="ET654">
        <v>41.930909999999997</v>
      </c>
      <c r="EU654">
        <v>40.97907</v>
      </c>
      <c r="EV654">
        <v>40.100760000000001</v>
      </c>
      <c r="EW654">
        <v>39.517710000000001</v>
      </c>
      <c r="EX654">
        <v>38.891530000000003</v>
      </c>
      <c r="EY654">
        <v>38.425339999999998</v>
      </c>
      <c r="EZ654">
        <v>38.336620000000003</v>
      </c>
      <c r="FA654">
        <v>38.567570000000003</v>
      </c>
      <c r="FB654">
        <v>41.6843</v>
      </c>
      <c r="FC654">
        <v>46.206110000000002</v>
      </c>
      <c r="FD654">
        <v>50.315860000000001</v>
      </c>
      <c r="FE654">
        <v>53.493940000000002</v>
      </c>
      <c r="FF654">
        <v>55.941769999999998</v>
      </c>
      <c r="FG654">
        <v>57.609340000000003</v>
      </c>
      <c r="FH654">
        <v>58.500709999999998</v>
      </c>
      <c r="FI654">
        <v>58.220779999999998</v>
      </c>
      <c r="FJ654">
        <v>56.039630000000002</v>
      </c>
      <c r="FK654">
        <v>52.813049999999997</v>
      </c>
      <c r="FL654">
        <v>50.281260000000003</v>
      </c>
      <c r="FM654">
        <v>48.190640000000002</v>
      </c>
      <c r="FN654">
        <v>46.494010000000003</v>
      </c>
      <c r="FO654">
        <v>45.267040000000001</v>
      </c>
      <c r="FP654">
        <v>44.274410000000003</v>
      </c>
      <c r="FQ654">
        <v>43.054580000000001</v>
      </c>
      <c r="FR654">
        <v>1.4144800000000001E-2</v>
      </c>
      <c r="FS654">
        <v>1.9805E-2</v>
      </c>
      <c r="FT654">
        <v>0</v>
      </c>
    </row>
    <row r="655" spans="1:176" x14ac:dyDescent="0.2">
      <c r="A655" t="s">
        <v>1</v>
      </c>
      <c r="B655" t="s">
        <v>236</v>
      </c>
      <c r="C655" t="s">
        <v>1</v>
      </c>
      <c r="D655" t="s">
        <v>252</v>
      </c>
      <c r="E655">
        <v>4379</v>
      </c>
      <c r="F655">
        <v>1.888595</v>
      </c>
      <c r="G655">
        <v>1.8041</v>
      </c>
      <c r="H655">
        <v>1.830695</v>
      </c>
      <c r="I655">
        <v>1.831302</v>
      </c>
      <c r="J655">
        <v>1.9018489999999999</v>
      </c>
      <c r="K655">
        <v>2.1645669999999999</v>
      </c>
      <c r="L655">
        <v>2.3571209999999998</v>
      </c>
      <c r="M655">
        <v>2.6449289999999999</v>
      </c>
      <c r="N655">
        <v>3.2926489999999999</v>
      </c>
      <c r="O655">
        <v>3.6260089999999998</v>
      </c>
      <c r="P655">
        <v>3.6760519999999999</v>
      </c>
      <c r="Q655">
        <v>3.636279</v>
      </c>
      <c r="R655">
        <v>3.529223</v>
      </c>
      <c r="S655">
        <v>3.5323389999999999</v>
      </c>
      <c r="T655">
        <v>3.4874930000000002</v>
      </c>
      <c r="U655">
        <v>3.3545310000000002</v>
      </c>
      <c r="V655">
        <v>3.422539</v>
      </c>
      <c r="W655">
        <v>3.4699749999999998</v>
      </c>
      <c r="X655">
        <v>3.2369569999999999</v>
      </c>
      <c r="Y655">
        <v>3.056781</v>
      </c>
      <c r="Z655">
        <v>2.8398509999999999</v>
      </c>
      <c r="AA655">
        <v>2.4663110000000001</v>
      </c>
      <c r="AB655">
        <v>2.1850399999999999</v>
      </c>
      <c r="AC655">
        <v>2.0545800000000001</v>
      </c>
      <c r="AD655">
        <v>8.1308699999999998E-2</v>
      </c>
      <c r="AE655">
        <v>4.4485700000000003E-2</v>
      </c>
      <c r="AF655">
        <v>6.2372999999999998E-2</v>
      </c>
      <c r="AG655">
        <v>2.1919299999999999E-2</v>
      </c>
      <c r="AH655">
        <v>4.75212E-2</v>
      </c>
      <c r="AI655">
        <v>0.13790669999999999</v>
      </c>
      <c r="AJ655">
        <v>6.34599E-2</v>
      </c>
      <c r="AK655">
        <v>6.9185499999999997E-2</v>
      </c>
      <c r="AL655">
        <v>0.15623210000000001</v>
      </c>
      <c r="AM655">
        <v>0.1742552</v>
      </c>
      <c r="AN655">
        <v>0.15495329999999999</v>
      </c>
      <c r="AO655">
        <v>0.13809379999999999</v>
      </c>
      <c r="AP655">
        <v>0.1552172</v>
      </c>
      <c r="AQ655">
        <v>0.17529510000000001</v>
      </c>
      <c r="AR655">
        <v>0.21838460000000001</v>
      </c>
      <c r="AS655">
        <v>0.1715448</v>
      </c>
      <c r="AT655">
        <v>0.25730900000000001</v>
      </c>
      <c r="AU655">
        <v>0.2338354</v>
      </c>
      <c r="AV655">
        <v>0.23191539999999999</v>
      </c>
      <c r="AW655">
        <v>0.2230626</v>
      </c>
      <c r="AX655">
        <v>0.2397842</v>
      </c>
      <c r="AY655">
        <v>0.16571250000000001</v>
      </c>
      <c r="AZ655">
        <v>7.1089899999999998E-2</v>
      </c>
      <c r="BA655">
        <v>8.7897900000000001E-2</v>
      </c>
      <c r="BB655">
        <v>9.0880000000000002E-2</v>
      </c>
      <c r="BC655">
        <v>5.3767799999999998E-2</v>
      </c>
      <c r="BD655">
        <v>7.1572499999999997E-2</v>
      </c>
      <c r="BE655">
        <v>3.02796E-2</v>
      </c>
      <c r="BF655">
        <v>5.6401300000000001E-2</v>
      </c>
      <c r="BG655">
        <v>0.1470997</v>
      </c>
      <c r="BH655">
        <v>7.4125700000000003E-2</v>
      </c>
      <c r="BI655">
        <v>8.1214800000000004E-2</v>
      </c>
      <c r="BJ655">
        <v>0.17113229999999999</v>
      </c>
      <c r="BK655">
        <v>0.1916224</v>
      </c>
      <c r="BL655">
        <v>0.17226900000000001</v>
      </c>
      <c r="BM655">
        <v>0.156051</v>
      </c>
      <c r="BN655">
        <v>0.17388780000000001</v>
      </c>
      <c r="BO655">
        <v>0.1951032</v>
      </c>
      <c r="BP655">
        <v>0.23996680000000001</v>
      </c>
      <c r="BQ655">
        <v>0.19412170000000001</v>
      </c>
      <c r="BR655">
        <v>0.27995730000000002</v>
      </c>
      <c r="BS655">
        <v>0.25530720000000001</v>
      </c>
      <c r="BT655">
        <v>0.2490098</v>
      </c>
      <c r="BU655">
        <v>0.2385573</v>
      </c>
      <c r="BV655">
        <v>0.25380180000000002</v>
      </c>
      <c r="BW655">
        <v>0.17719099999999999</v>
      </c>
      <c r="BX655">
        <v>8.0646099999999998E-2</v>
      </c>
      <c r="BY655">
        <v>9.7049899999999995E-2</v>
      </c>
      <c r="BZ655">
        <v>9.7509100000000001E-2</v>
      </c>
      <c r="CA655">
        <v>6.0196600000000003E-2</v>
      </c>
      <c r="CB655">
        <v>7.7943999999999999E-2</v>
      </c>
      <c r="CC655">
        <v>3.6069900000000002E-2</v>
      </c>
      <c r="CD655">
        <v>6.2551700000000002E-2</v>
      </c>
      <c r="CE655">
        <v>0.15346670000000001</v>
      </c>
      <c r="CF655">
        <v>8.1512799999999996E-2</v>
      </c>
      <c r="CG655">
        <v>8.9546200000000006E-2</v>
      </c>
      <c r="CH655">
        <v>0.18145220000000001</v>
      </c>
      <c r="CI655">
        <v>0.2036509</v>
      </c>
      <c r="CJ655">
        <v>0.1842617</v>
      </c>
      <c r="CK655">
        <v>0.1684881</v>
      </c>
      <c r="CL655">
        <v>0.18681900000000001</v>
      </c>
      <c r="CM655">
        <v>0.20882220000000001</v>
      </c>
      <c r="CN655">
        <v>0.25491459999999999</v>
      </c>
      <c r="CO655">
        <v>0.20975840000000001</v>
      </c>
      <c r="CP655">
        <v>0.2956434</v>
      </c>
      <c r="CQ655">
        <v>0.27017849999999999</v>
      </c>
      <c r="CR655">
        <v>0.26084930000000001</v>
      </c>
      <c r="CS655">
        <v>0.24928900000000001</v>
      </c>
      <c r="CT655">
        <v>0.26351039999999998</v>
      </c>
      <c r="CU655">
        <v>0.185141</v>
      </c>
      <c r="CV655">
        <v>8.7264700000000001E-2</v>
      </c>
      <c r="CW655">
        <v>0.10338849999999999</v>
      </c>
      <c r="CX655">
        <v>0.1041382</v>
      </c>
      <c r="CY655">
        <v>6.6625299999999998E-2</v>
      </c>
      <c r="CZ655">
        <v>8.4315500000000002E-2</v>
      </c>
      <c r="DA655">
        <v>4.1860300000000003E-2</v>
      </c>
      <c r="DB655">
        <v>6.8702100000000002E-2</v>
      </c>
      <c r="DC655">
        <v>0.15983359999999999</v>
      </c>
      <c r="DD655">
        <v>8.8899900000000004E-2</v>
      </c>
      <c r="DE655">
        <v>9.7877699999999998E-2</v>
      </c>
      <c r="DF655">
        <v>0.191772</v>
      </c>
      <c r="DG655">
        <v>0.21567939999999999</v>
      </c>
      <c r="DH655">
        <v>0.1962545</v>
      </c>
      <c r="DI655">
        <v>0.18092530000000001</v>
      </c>
      <c r="DJ655">
        <v>0.19975010000000001</v>
      </c>
      <c r="DK655">
        <v>0.22254109999999999</v>
      </c>
      <c r="DL655">
        <v>0.2698623</v>
      </c>
      <c r="DM655">
        <v>0.22539500000000001</v>
      </c>
      <c r="DN655">
        <v>0.31132949999999998</v>
      </c>
      <c r="DO655">
        <v>0.28504980000000002</v>
      </c>
      <c r="DP655">
        <v>0.27268880000000001</v>
      </c>
      <c r="DQ655">
        <v>0.26002059999999999</v>
      </c>
      <c r="DR655">
        <v>0.27321899999999999</v>
      </c>
      <c r="DS655">
        <v>0.19309090000000001</v>
      </c>
      <c r="DT655">
        <v>9.38832E-2</v>
      </c>
      <c r="DU655">
        <v>0.10972709999999999</v>
      </c>
      <c r="DV655">
        <v>0.11370950000000001</v>
      </c>
      <c r="DW655">
        <v>7.5907500000000003E-2</v>
      </c>
      <c r="DX655">
        <v>9.3515000000000001E-2</v>
      </c>
      <c r="DY655">
        <v>5.0220599999999997E-2</v>
      </c>
      <c r="DZ655">
        <v>7.7582200000000004E-2</v>
      </c>
      <c r="EA655">
        <v>0.1690266</v>
      </c>
      <c r="EB655">
        <v>9.9565699999999993E-2</v>
      </c>
      <c r="EC655">
        <v>0.109907</v>
      </c>
      <c r="ED655">
        <v>0.2066723</v>
      </c>
      <c r="EE655">
        <v>0.2330467</v>
      </c>
      <c r="EF655">
        <v>0.21357010000000001</v>
      </c>
      <c r="EG655">
        <v>0.19888249999999999</v>
      </c>
      <c r="EH655">
        <v>0.2184207</v>
      </c>
      <c r="EI655">
        <v>0.24234919999999999</v>
      </c>
      <c r="EJ655">
        <v>0.2914445</v>
      </c>
      <c r="EK655">
        <v>0.2479719</v>
      </c>
      <c r="EL655">
        <v>0.33397779999999999</v>
      </c>
      <c r="EM655">
        <v>0.30652160000000001</v>
      </c>
      <c r="EN655">
        <v>0.28978310000000002</v>
      </c>
      <c r="EO655">
        <v>0.27551530000000002</v>
      </c>
      <c r="EP655">
        <v>0.28723660000000001</v>
      </c>
      <c r="EQ655">
        <v>0.20456940000000001</v>
      </c>
      <c r="ER655">
        <v>0.1034394</v>
      </c>
      <c r="ES655">
        <v>0.118879</v>
      </c>
      <c r="ET655">
        <v>33.025359999999999</v>
      </c>
      <c r="EU655">
        <v>32.268999999999998</v>
      </c>
      <c r="EV655">
        <v>31.161149999999999</v>
      </c>
      <c r="EW655">
        <v>30.800409999999999</v>
      </c>
      <c r="EX655">
        <v>30.526530000000001</v>
      </c>
      <c r="EY655">
        <v>30.327439999999999</v>
      </c>
      <c r="EZ655">
        <v>29.85848</v>
      </c>
      <c r="FA655">
        <v>30.736270000000001</v>
      </c>
      <c r="FB655">
        <v>33.70778</v>
      </c>
      <c r="FC655">
        <v>37.39123</v>
      </c>
      <c r="FD655">
        <v>40.717010000000002</v>
      </c>
      <c r="FE655">
        <v>43.920870000000001</v>
      </c>
      <c r="FF655">
        <v>46.449269999999999</v>
      </c>
      <c r="FG655">
        <v>48.876480000000001</v>
      </c>
      <c r="FH655">
        <v>49.896140000000003</v>
      </c>
      <c r="FI655">
        <v>49.675249999999998</v>
      </c>
      <c r="FJ655">
        <v>47.842379999999999</v>
      </c>
      <c r="FK655">
        <v>44.926650000000002</v>
      </c>
      <c r="FL655">
        <v>41.914200000000001</v>
      </c>
      <c r="FM655">
        <v>39.471229999999998</v>
      </c>
      <c r="FN655">
        <v>37.684280000000001</v>
      </c>
      <c r="FO655">
        <v>36.6205</v>
      </c>
      <c r="FP655">
        <v>35.424680000000002</v>
      </c>
      <c r="FQ655">
        <v>34.082740000000001</v>
      </c>
      <c r="FR655">
        <v>1.4144800000000001E-2</v>
      </c>
      <c r="FS655">
        <v>1.9805E-2</v>
      </c>
      <c r="FT655">
        <v>0</v>
      </c>
    </row>
    <row r="656" spans="1:176" x14ac:dyDescent="0.2">
      <c r="A656" t="s">
        <v>1</v>
      </c>
      <c r="B656" t="s">
        <v>236</v>
      </c>
      <c r="C656" t="s">
        <v>1</v>
      </c>
      <c r="D656" t="s">
        <v>229</v>
      </c>
      <c r="E656">
        <v>4379</v>
      </c>
      <c r="F656">
        <v>1.786851</v>
      </c>
      <c r="G656">
        <v>1.7373940000000001</v>
      </c>
      <c r="H656">
        <v>1.732831</v>
      </c>
      <c r="I656">
        <v>1.7334780000000001</v>
      </c>
      <c r="J656">
        <v>1.794154</v>
      </c>
      <c r="K656">
        <v>1.953298</v>
      </c>
      <c r="L656">
        <v>2.1479689999999998</v>
      </c>
      <c r="M656">
        <v>2.3852869999999999</v>
      </c>
      <c r="N656">
        <v>2.8677039999999998</v>
      </c>
      <c r="O656">
        <v>3.1547749999999999</v>
      </c>
      <c r="P656">
        <v>3.3495379999999999</v>
      </c>
      <c r="Q656">
        <v>3.420194</v>
      </c>
      <c r="R656">
        <v>3.397313</v>
      </c>
      <c r="S656">
        <v>3.4593750000000001</v>
      </c>
      <c r="T656">
        <v>3.4433259999999999</v>
      </c>
      <c r="U656">
        <v>3.396957</v>
      </c>
      <c r="V656">
        <v>3.290422</v>
      </c>
      <c r="W656">
        <v>3.1386470000000002</v>
      </c>
      <c r="X656">
        <v>3.1250930000000001</v>
      </c>
      <c r="Y656">
        <v>2.9039239999999999</v>
      </c>
      <c r="Z656">
        <v>2.5991240000000002</v>
      </c>
      <c r="AA656">
        <v>2.3090649999999999</v>
      </c>
      <c r="AB656">
        <v>2.042449</v>
      </c>
      <c r="AC656">
        <v>1.888738</v>
      </c>
      <c r="AD656">
        <v>7.2511000000000006E-2</v>
      </c>
      <c r="AE656">
        <v>6.7255300000000004E-2</v>
      </c>
      <c r="AF656">
        <v>8.9109499999999994E-2</v>
      </c>
      <c r="AG656">
        <v>6.12194E-2</v>
      </c>
      <c r="AH656">
        <v>5.9485000000000003E-2</v>
      </c>
      <c r="AI656">
        <v>6.6401799999999997E-2</v>
      </c>
      <c r="AJ656">
        <v>7.7922900000000003E-2</v>
      </c>
      <c r="AK656">
        <v>7.7353099999999994E-2</v>
      </c>
      <c r="AL656">
        <v>0.1098827</v>
      </c>
      <c r="AM656">
        <v>0.13686409999999999</v>
      </c>
      <c r="AN656">
        <v>0.15650210000000001</v>
      </c>
      <c r="AO656">
        <v>0.1624852</v>
      </c>
      <c r="AP656">
        <v>0.17671190000000001</v>
      </c>
      <c r="AQ656">
        <v>0.19963529999999999</v>
      </c>
      <c r="AR656">
        <v>0.215896</v>
      </c>
      <c r="AS656">
        <v>0.23977699999999999</v>
      </c>
      <c r="AT656">
        <v>0.2321742</v>
      </c>
      <c r="AU656">
        <v>0.20268040000000001</v>
      </c>
      <c r="AV656">
        <v>0.21237349999999999</v>
      </c>
      <c r="AW656">
        <v>0.19105079999999999</v>
      </c>
      <c r="AX656">
        <v>0.12871150000000001</v>
      </c>
      <c r="AY656">
        <v>0.1021855</v>
      </c>
      <c r="AZ656">
        <v>9.2598799999999995E-2</v>
      </c>
      <c r="BA656">
        <v>8.29955E-2</v>
      </c>
      <c r="BB656">
        <v>8.2082299999999997E-2</v>
      </c>
      <c r="BC656">
        <v>7.6537400000000005E-2</v>
      </c>
      <c r="BD656">
        <v>9.8308900000000005E-2</v>
      </c>
      <c r="BE656">
        <v>6.9579699999999994E-2</v>
      </c>
      <c r="BF656">
        <v>6.8365200000000001E-2</v>
      </c>
      <c r="BG656">
        <v>7.5594700000000001E-2</v>
      </c>
      <c r="BH656">
        <v>8.8588700000000006E-2</v>
      </c>
      <c r="BI656">
        <v>8.9382400000000001E-2</v>
      </c>
      <c r="BJ656">
        <v>0.1247829</v>
      </c>
      <c r="BK656">
        <v>0.15423129999999999</v>
      </c>
      <c r="BL656">
        <v>0.17381769999999999</v>
      </c>
      <c r="BM656">
        <v>0.1804424</v>
      </c>
      <c r="BN656">
        <v>0.19538249999999999</v>
      </c>
      <c r="BO656">
        <v>0.21944330000000001</v>
      </c>
      <c r="BP656">
        <v>0.2374782</v>
      </c>
      <c r="BQ656">
        <v>0.26235380000000003</v>
      </c>
      <c r="BR656">
        <v>0.2548224</v>
      </c>
      <c r="BS656">
        <v>0.2241522</v>
      </c>
      <c r="BT656">
        <v>0.2294678</v>
      </c>
      <c r="BU656">
        <v>0.2065456</v>
      </c>
      <c r="BV656">
        <v>0.1427291</v>
      </c>
      <c r="BW656">
        <v>0.113664</v>
      </c>
      <c r="BX656">
        <v>0.102155</v>
      </c>
      <c r="BY656">
        <v>9.2147400000000004E-2</v>
      </c>
      <c r="BZ656">
        <v>8.8711399999999996E-2</v>
      </c>
      <c r="CA656">
        <v>8.2966200000000004E-2</v>
      </c>
      <c r="CB656">
        <v>0.10468040000000001</v>
      </c>
      <c r="CC656">
        <v>7.5370099999999995E-2</v>
      </c>
      <c r="CD656">
        <v>7.4515499999999998E-2</v>
      </c>
      <c r="CE656">
        <v>8.1961699999999998E-2</v>
      </c>
      <c r="CF656">
        <v>9.59758E-2</v>
      </c>
      <c r="CG656">
        <v>9.7713900000000006E-2</v>
      </c>
      <c r="CH656">
        <v>0.1351028</v>
      </c>
      <c r="CI656">
        <v>0.16625980000000001</v>
      </c>
      <c r="CJ656">
        <v>0.18581049999999999</v>
      </c>
      <c r="CK656">
        <v>0.19287960000000001</v>
      </c>
      <c r="CL656">
        <v>0.20831369999999999</v>
      </c>
      <c r="CM656">
        <v>0.23316229999999999</v>
      </c>
      <c r="CN656">
        <v>0.25242599999999998</v>
      </c>
      <c r="CO656">
        <v>0.27799049999999997</v>
      </c>
      <c r="CP656">
        <v>0.27050859999999999</v>
      </c>
      <c r="CQ656">
        <v>0.2390235</v>
      </c>
      <c r="CR656">
        <v>0.2413073</v>
      </c>
      <c r="CS656">
        <v>0.2172772</v>
      </c>
      <c r="CT656">
        <v>0.15243770000000001</v>
      </c>
      <c r="CU656">
        <v>0.121614</v>
      </c>
      <c r="CV656">
        <v>0.1087736</v>
      </c>
      <c r="CW656">
        <v>9.8486000000000004E-2</v>
      </c>
      <c r="CX656">
        <v>9.5340499999999995E-2</v>
      </c>
      <c r="CY656">
        <v>8.9395000000000002E-2</v>
      </c>
      <c r="CZ656">
        <v>0.111052</v>
      </c>
      <c r="DA656">
        <v>8.1160399999999994E-2</v>
      </c>
      <c r="DB656">
        <v>8.0665899999999999E-2</v>
      </c>
      <c r="DC656">
        <v>8.8328699999999996E-2</v>
      </c>
      <c r="DD656">
        <v>0.10336289999999999</v>
      </c>
      <c r="DE656">
        <v>0.1060453</v>
      </c>
      <c r="DF656">
        <v>0.14542260000000001</v>
      </c>
      <c r="DG656">
        <v>0.17828830000000001</v>
      </c>
      <c r="DH656">
        <v>0.19780320000000001</v>
      </c>
      <c r="DI656">
        <v>0.20531669999999999</v>
      </c>
      <c r="DJ656">
        <v>0.22124479999999999</v>
      </c>
      <c r="DK656">
        <v>0.2468813</v>
      </c>
      <c r="DL656">
        <v>0.26737369999999999</v>
      </c>
      <c r="DM656">
        <v>0.29362709999999997</v>
      </c>
      <c r="DN656">
        <v>0.28619470000000002</v>
      </c>
      <c r="DO656">
        <v>0.25389479999999998</v>
      </c>
      <c r="DP656">
        <v>0.25314690000000001</v>
      </c>
      <c r="DQ656">
        <v>0.22800880000000001</v>
      </c>
      <c r="DR656">
        <v>0.16214629999999999</v>
      </c>
      <c r="DS656">
        <v>0.12956400000000001</v>
      </c>
      <c r="DT656">
        <v>0.1153921</v>
      </c>
      <c r="DU656">
        <v>0.1048246</v>
      </c>
      <c r="DV656">
        <v>0.1049118</v>
      </c>
      <c r="DW656">
        <v>9.8677100000000004E-2</v>
      </c>
      <c r="DX656">
        <v>0.12025139999999999</v>
      </c>
      <c r="DY656">
        <v>8.9520799999999998E-2</v>
      </c>
      <c r="DZ656">
        <v>8.9546000000000001E-2</v>
      </c>
      <c r="EA656">
        <v>9.75216E-2</v>
      </c>
      <c r="EB656">
        <v>0.1140287</v>
      </c>
      <c r="EC656">
        <v>0.1180746</v>
      </c>
      <c r="ED656">
        <v>0.16032289999999999</v>
      </c>
      <c r="EE656">
        <v>0.19565560000000001</v>
      </c>
      <c r="EF656">
        <v>0.2151189</v>
      </c>
      <c r="EG656">
        <v>0.2232739</v>
      </c>
      <c r="EH656">
        <v>0.2399154</v>
      </c>
      <c r="EI656">
        <v>0.26668930000000002</v>
      </c>
      <c r="EJ656">
        <v>0.28895589999999999</v>
      </c>
      <c r="EK656">
        <v>0.31620399999999999</v>
      </c>
      <c r="EL656">
        <v>0.30884289999999998</v>
      </c>
      <c r="EM656">
        <v>0.27536660000000002</v>
      </c>
      <c r="EN656">
        <v>0.27024120000000001</v>
      </c>
      <c r="EO656">
        <v>0.24350359999999999</v>
      </c>
      <c r="EP656">
        <v>0.17616390000000001</v>
      </c>
      <c r="EQ656">
        <v>0.14104240000000001</v>
      </c>
      <c r="ER656">
        <v>0.1249483</v>
      </c>
      <c r="ES656">
        <v>0.11397649999999999</v>
      </c>
      <c r="ET656">
        <v>51.358750000000001</v>
      </c>
      <c r="EU656">
        <v>50.52814</v>
      </c>
      <c r="EV656">
        <v>49.722929999999998</v>
      </c>
      <c r="EW656">
        <v>49.198079999999997</v>
      </c>
      <c r="EX656">
        <v>48.685699999999997</v>
      </c>
      <c r="EY656">
        <v>48.244520000000001</v>
      </c>
      <c r="EZ656">
        <v>47.976990000000001</v>
      </c>
      <c r="FA656">
        <v>48.582520000000002</v>
      </c>
      <c r="FB656">
        <v>50.939590000000003</v>
      </c>
      <c r="FC656">
        <v>54.179029999999997</v>
      </c>
      <c r="FD656">
        <v>56.613399999999999</v>
      </c>
      <c r="FE656">
        <v>58.741869999999999</v>
      </c>
      <c r="FF656">
        <v>60.30735</v>
      </c>
      <c r="FG656">
        <v>61.674349999999997</v>
      </c>
      <c r="FH656">
        <v>62.63691</v>
      </c>
      <c r="FI656">
        <v>62.641680000000001</v>
      </c>
      <c r="FJ656">
        <v>61.896599999999999</v>
      </c>
      <c r="FK656">
        <v>60.316360000000003</v>
      </c>
      <c r="FL656">
        <v>58.427509999999998</v>
      </c>
      <c r="FM656">
        <v>56.836460000000002</v>
      </c>
      <c r="FN656">
        <v>55.569049999999997</v>
      </c>
      <c r="FO656">
        <v>54.503929999999997</v>
      </c>
      <c r="FP656">
        <v>53.504980000000003</v>
      </c>
      <c r="FQ656">
        <v>52.571269999999998</v>
      </c>
      <c r="FR656">
        <v>1.4144800000000001E-2</v>
      </c>
      <c r="FS656">
        <v>1.9805E-2</v>
      </c>
      <c r="FT656">
        <v>0</v>
      </c>
    </row>
    <row r="657" spans="1:176" x14ac:dyDescent="0.2">
      <c r="A657" t="s">
        <v>1</v>
      </c>
      <c r="B657" t="s">
        <v>236</v>
      </c>
      <c r="C657" t="s">
        <v>1</v>
      </c>
      <c r="D657" t="s">
        <v>240</v>
      </c>
      <c r="E657">
        <v>4379</v>
      </c>
      <c r="F657">
        <v>1.8137110000000001</v>
      </c>
      <c r="G657">
        <v>1.772044</v>
      </c>
      <c r="H657">
        <v>1.775075</v>
      </c>
      <c r="I657">
        <v>1.7649790000000001</v>
      </c>
      <c r="J657">
        <v>1.847288</v>
      </c>
      <c r="K657">
        <v>2.0405129999999998</v>
      </c>
      <c r="L657">
        <v>2.277434</v>
      </c>
      <c r="M657">
        <v>2.554208</v>
      </c>
      <c r="N657">
        <v>3.0650210000000002</v>
      </c>
      <c r="O657">
        <v>3.2814719999999999</v>
      </c>
      <c r="P657">
        <v>3.4098899999999999</v>
      </c>
      <c r="Q657">
        <v>3.4568279999999998</v>
      </c>
      <c r="R657">
        <v>3.391057</v>
      </c>
      <c r="S657">
        <v>3.4123399999999999</v>
      </c>
      <c r="T657">
        <v>3.3732479999999998</v>
      </c>
      <c r="U657">
        <v>3.2799119999999999</v>
      </c>
      <c r="V657">
        <v>3.208453</v>
      </c>
      <c r="W657">
        <v>3.1769970000000001</v>
      </c>
      <c r="X657">
        <v>3.071831</v>
      </c>
      <c r="Y657">
        <v>2.923997</v>
      </c>
      <c r="Z657">
        <v>2.6655980000000001</v>
      </c>
      <c r="AA657">
        <v>2.3256559999999999</v>
      </c>
      <c r="AB657">
        <v>2.0398019999999999</v>
      </c>
      <c r="AC657">
        <v>1.91873</v>
      </c>
      <c r="AD657">
        <v>7.6930299999999993E-2</v>
      </c>
      <c r="AE657">
        <v>5.5561600000000003E-2</v>
      </c>
      <c r="AF657">
        <v>7.5951900000000003E-2</v>
      </c>
      <c r="AG657">
        <v>4.1181200000000001E-2</v>
      </c>
      <c r="AH657">
        <v>5.3214900000000002E-2</v>
      </c>
      <c r="AI657">
        <v>0.1023765</v>
      </c>
      <c r="AJ657">
        <v>6.9535200000000005E-2</v>
      </c>
      <c r="AK657">
        <v>7.1373300000000001E-2</v>
      </c>
      <c r="AL657">
        <v>0.13179399999999999</v>
      </c>
      <c r="AM657">
        <v>0.1537239</v>
      </c>
      <c r="AN657">
        <v>0.15430940000000001</v>
      </c>
      <c r="AO657">
        <v>0.14880389999999999</v>
      </c>
      <c r="AP657">
        <v>0.16479779999999999</v>
      </c>
      <c r="AQ657">
        <v>0.18661539999999999</v>
      </c>
      <c r="AR657">
        <v>0.21617790000000001</v>
      </c>
      <c r="AS657">
        <v>0.20472460000000001</v>
      </c>
      <c r="AT657">
        <v>0.2441527</v>
      </c>
      <c r="AU657">
        <v>0.2180677</v>
      </c>
      <c r="AV657">
        <v>0.2221968</v>
      </c>
      <c r="AW657">
        <v>0.2075959</v>
      </c>
      <c r="AX657">
        <v>0.18452360000000001</v>
      </c>
      <c r="AY657">
        <v>0.13395370000000001</v>
      </c>
      <c r="AZ657">
        <v>8.1122700000000006E-2</v>
      </c>
      <c r="BA657">
        <v>8.47556E-2</v>
      </c>
      <c r="BB657">
        <v>8.6501599999999998E-2</v>
      </c>
      <c r="BC657">
        <v>6.4843799999999993E-2</v>
      </c>
      <c r="BD657">
        <v>8.5151400000000002E-2</v>
      </c>
      <c r="BE657">
        <v>4.9541599999999998E-2</v>
      </c>
      <c r="BF657">
        <v>6.20951E-2</v>
      </c>
      <c r="BG657">
        <v>0.1115694</v>
      </c>
      <c r="BH657">
        <v>8.0200999999999995E-2</v>
      </c>
      <c r="BI657">
        <v>8.3402599999999993E-2</v>
      </c>
      <c r="BJ657">
        <v>0.1466943</v>
      </c>
      <c r="BK657">
        <v>0.1710912</v>
      </c>
      <c r="BL657">
        <v>0.171625</v>
      </c>
      <c r="BM657">
        <v>0.1667611</v>
      </c>
      <c r="BN657">
        <v>0.1834683</v>
      </c>
      <c r="BO657">
        <v>0.20642350000000001</v>
      </c>
      <c r="BP657">
        <v>0.2377601</v>
      </c>
      <c r="BQ657">
        <v>0.22730149999999999</v>
      </c>
      <c r="BR657">
        <v>0.26680090000000001</v>
      </c>
      <c r="BS657">
        <v>0.23953949999999999</v>
      </c>
      <c r="BT657">
        <v>0.23929120000000001</v>
      </c>
      <c r="BU657">
        <v>0.2230907</v>
      </c>
      <c r="BV657">
        <v>0.1985413</v>
      </c>
      <c r="BW657">
        <v>0.14543220000000001</v>
      </c>
      <c r="BX657">
        <v>9.0678800000000004E-2</v>
      </c>
      <c r="BY657">
        <v>9.3907500000000005E-2</v>
      </c>
      <c r="BZ657">
        <v>9.3130699999999997E-2</v>
      </c>
      <c r="CA657">
        <v>7.1272500000000003E-2</v>
      </c>
      <c r="CB657">
        <v>9.1522900000000004E-2</v>
      </c>
      <c r="CC657">
        <v>5.5331900000000003E-2</v>
      </c>
      <c r="CD657">
        <v>6.8245399999999998E-2</v>
      </c>
      <c r="CE657">
        <v>0.1179364</v>
      </c>
      <c r="CF657">
        <v>8.7587999999999999E-2</v>
      </c>
      <c r="CG657">
        <v>9.1734099999999999E-2</v>
      </c>
      <c r="CH657">
        <v>0.15701409999999999</v>
      </c>
      <c r="CI657">
        <v>0.1831197</v>
      </c>
      <c r="CJ657">
        <v>0.1836178</v>
      </c>
      <c r="CK657">
        <v>0.1791983</v>
      </c>
      <c r="CL657">
        <v>0.1963995</v>
      </c>
      <c r="CM657">
        <v>0.22014249999999999</v>
      </c>
      <c r="CN657">
        <v>0.25270789999999999</v>
      </c>
      <c r="CO657">
        <v>0.24293809999999999</v>
      </c>
      <c r="CP657">
        <v>0.28248699999999999</v>
      </c>
      <c r="CQ657">
        <v>0.25441079999999999</v>
      </c>
      <c r="CR657">
        <v>0.25113069999999998</v>
      </c>
      <c r="CS657">
        <v>0.23382230000000001</v>
      </c>
      <c r="CT657">
        <v>0.20824980000000001</v>
      </c>
      <c r="CU657">
        <v>0.1533822</v>
      </c>
      <c r="CV657">
        <v>9.7297400000000006E-2</v>
      </c>
      <c r="CW657">
        <v>0.1002461</v>
      </c>
      <c r="CX657">
        <v>9.9759700000000007E-2</v>
      </c>
      <c r="CY657">
        <v>7.7701300000000001E-2</v>
      </c>
      <c r="CZ657">
        <v>9.7894400000000006E-2</v>
      </c>
      <c r="DA657">
        <v>6.1122299999999997E-2</v>
      </c>
      <c r="DB657">
        <v>7.4395799999999998E-2</v>
      </c>
      <c r="DC657">
        <v>0.12430339999999999</v>
      </c>
      <c r="DD657">
        <v>9.4975100000000007E-2</v>
      </c>
      <c r="DE657">
        <v>0.1000655</v>
      </c>
      <c r="DF657">
        <v>0.16733400000000001</v>
      </c>
      <c r="DG657">
        <v>0.19514819999999999</v>
      </c>
      <c r="DH657">
        <v>0.1956106</v>
      </c>
      <c r="DI657">
        <v>0.19163540000000001</v>
      </c>
      <c r="DJ657">
        <v>0.20933070000000001</v>
      </c>
      <c r="DK657">
        <v>0.2338614</v>
      </c>
      <c r="DL657">
        <v>0.26765559999999999</v>
      </c>
      <c r="DM657">
        <v>0.25857479999999999</v>
      </c>
      <c r="DN657">
        <v>0.29817320000000003</v>
      </c>
      <c r="DO657">
        <v>0.26928210000000002</v>
      </c>
      <c r="DP657">
        <v>0.26297019999999999</v>
      </c>
      <c r="DQ657">
        <v>0.24455389999999999</v>
      </c>
      <c r="DR657">
        <v>0.2179584</v>
      </c>
      <c r="DS657">
        <v>0.16133210000000001</v>
      </c>
      <c r="DT657">
        <v>0.10391599999999999</v>
      </c>
      <c r="DU657">
        <v>0.1065847</v>
      </c>
      <c r="DV657">
        <v>0.1093311</v>
      </c>
      <c r="DW657">
        <v>8.6983400000000002E-2</v>
      </c>
      <c r="DX657">
        <v>0.10709390000000001</v>
      </c>
      <c r="DY657">
        <v>6.9482600000000005E-2</v>
      </c>
      <c r="DZ657">
        <v>8.32759E-2</v>
      </c>
      <c r="EA657">
        <v>0.13349630000000001</v>
      </c>
      <c r="EB657">
        <v>0.1056409</v>
      </c>
      <c r="EC657">
        <v>0.11209479999999999</v>
      </c>
      <c r="ED657">
        <v>0.18223420000000001</v>
      </c>
      <c r="EE657">
        <v>0.21251539999999999</v>
      </c>
      <c r="EF657">
        <v>0.21292620000000001</v>
      </c>
      <c r="EG657">
        <v>0.20959259999999999</v>
      </c>
      <c r="EH657">
        <v>0.22800119999999999</v>
      </c>
      <c r="EI657">
        <v>0.25366949999999999</v>
      </c>
      <c r="EJ657">
        <v>0.28923779999999999</v>
      </c>
      <c r="EK657">
        <v>0.2811517</v>
      </c>
      <c r="EL657">
        <v>0.32082139999999998</v>
      </c>
      <c r="EM657">
        <v>0.29075380000000001</v>
      </c>
      <c r="EN657">
        <v>0.2800646</v>
      </c>
      <c r="EO657">
        <v>0.26004870000000002</v>
      </c>
      <c r="EP657">
        <v>0.23197599999999999</v>
      </c>
      <c r="EQ657">
        <v>0.17281060000000001</v>
      </c>
      <c r="ER657">
        <v>0.11347210000000001</v>
      </c>
      <c r="ES657">
        <v>0.1157367</v>
      </c>
      <c r="ET657">
        <v>41.69744</v>
      </c>
      <c r="EU657">
        <v>41.462859999999999</v>
      </c>
      <c r="EV657">
        <v>41.447890000000001</v>
      </c>
      <c r="EW657">
        <v>40.884010000000004</v>
      </c>
      <c r="EX657">
        <v>39.699060000000003</v>
      </c>
      <c r="EY657">
        <v>38.976909999999997</v>
      </c>
      <c r="EZ657">
        <v>38.780569999999997</v>
      </c>
      <c r="FA657">
        <v>39.53828</v>
      </c>
      <c r="FB657">
        <v>42.122280000000003</v>
      </c>
      <c r="FC657">
        <v>46.473149999999997</v>
      </c>
      <c r="FD657">
        <v>49.609349999999999</v>
      </c>
      <c r="FE657">
        <v>51.610570000000003</v>
      </c>
      <c r="FF657">
        <v>53.743119999999998</v>
      </c>
      <c r="FG657">
        <v>54.874369999999999</v>
      </c>
      <c r="FH657">
        <v>55.907359999999997</v>
      </c>
      <c r="FI657">
        <v>55.893459999999997</v>
      </c>
      <c r="FJ657">
        <v>54.563079999999999</v>
      </c>
      <c r="FK657">
        <v>53.419539999999998</v>
      </c>
      <c r="FL657">
        <v>52.055970000000002</v>
      </c>
      <c r="FM657">
        <v>50.895780000000002</v>
      </c>
      <c r="FN657">
        <v>49.627940000000002</v>
      </c>
      <c r="FO657">
        <v>48.160679999999999</v>
      </c>
      <c r="FP657">
        <v>47.710079999999998</v>
      </c>
      <c r="FQ657">
        <v>46.389699999999998</v>
      </c>
      <c r="FR657">
        <v>1.4144800000000001E-2</v>
      </c>
      <c r="FS657">
        <v>1.9805E-2</v>
      </c>
      <c r="FT657">
        <v>0</v>
      </c>
    </row>
    <row r="658" spans="1:176" x14ac:dyDescent="0.2">
      <c r="A658" t="s">
        <v>1</v>
      </c>
      <c r="B658" t="s">
        <v>236</v>
      </c>
      <c r="C658" t="s">
        <v>1</v>
      </c>
      <c r="D658" t="s">
        <v>230</v>
      </c>
      <c r="E658">
        <v>4379</v>
      </c>
      <c r="F658">
        <v>1.8028949999999999</v>
      </c>
      <c r="G658">
        <v>1.7574419999999999</v>
      </c>
      <c r="H658">
        <v>1.765015</v>
      </c>
      <c r="I658">
        <v>1.7730619999999999</v>
      </c>
      <c r="J658">
        <v>1.840052</v>
      </c>
      <c r="K658">
        <v>2.0008780000000002</v>
      </c>
      <c r="L658">
        <v>2.234899</v>
      </c>
      <c r="M658">
        <v>2.5009860000000002</v>
      </c>
      <c r="N658">
        <v>2.946898</v>
      </c>
      <c r="O658">
        <v>3.221797</v>
      </c>
      <c r="P658">
        <v>3.3717730000000001</v>
      </c>
      <c r="Q658">
        <v>3.399966</v>
      </c>
      <c r="R658">
        <v>3.3493750000000002</v>
      </c>
      <c r="S658">
        <v>3.3940450000000002</v>
      </c>
      <c r="T658">
        <v>3.3842970000000001</v>
      </c>
      <c r="U658">
        <v>3.335499</v>
      </c>
      <c r="V658">
        <v>3.2257449999999999</v>
      </c>
      <c r="W658">
        <v>3.1946379999999999</v>
      </c>
      <c r="X658">
        <v>3.0506700000000002</v>
      </c>
      <c r="Y658">
        <v>2.843019</v>
      </c>
      <c r="Z658">
        <v>2.5582419999999999</v>
      </c>
      <c r="AA658">
        <v>2.2852049999999999</v>
      </c>
      <c r="AB658">
        <v>2.0353659999999998</v>
      </c>
      <c r="AC658">
        <v>1.890946</v>
      </c>
      <c r="AD658">
        <v>7.30272E-2</v>
      </c>
      <c r="AE658">
        <v>6.5545300000000001E-2</v>
      </c>
      <c r="AF658">
        <v>8.7691900000000003E-2</v>
      </c>
      <c r="AG658">
        <v>5.8426499999999999E-2</v>
      </c>
      <c r="AH658">
        <v>5.8465900000000001E-2</v>
      </c>
      <c r="AI658">
        <v>7.0638400000000004E-2</v>
      </c>
      <c r="AJ658">
        <v>7.5997599999999998E-2</v>
      </c>
      <c r="AK658">
        <v>7.5068800000000005E-2</v>
      </c>
      <c r="AL658">
        <v>0.1114387</v>
      </c>
      <c r="AM658">
        <v>0.13729859999999999</v>
      </c>
      <c r="AN658">
        <v>0.1545203</v>
      </c>
      <c r="AO658">
        <v>0.1589323</v>
      </c>
      <c r="AP658">
        <v>0.17373930000000001</v>
      </c>
      <c r="AQ658">
        <v>0.19700699999999999</v>
      </c>
      <c r="AR658">
        <v>0.2146922</v>
      </c>
      <c r="AS658">
        <v>0.2347323</v>
      </c>
      <c r="AT658">
        <v>0.23261490000000001</v>
      </c>
      <c r="AU658">
        <v>0.20377780000000001</v>
      </c>
      <c r="AV658">
        <v>0.21310989999999999</v>
      </c>
      <c r="AW658">
        <v>0.1934264</v>
      </c>
      <c r="AX658">
        <v>0.13544500000000001</v>
      </c>
      <c r="AY658">
        <v>0.1058728</v>
      </c>
      <c r="AZ658">
        <v>9.0684500000000001E-2</v>
      </c>
      <c r="BA658">
        <v>8.27402E-2</v>
      </c>
      <c r="BB658">
        <v>8.2598500000000005E-2</v>
      </c>
      <c r="BC658">
        <v>7.4827400000000002E-2</v>
      </c>
      <c r="BD658">
        <v>9.68913E-2</v>
      </c>
      <c r="BE658">
        <v>6.6786799999999993E-2</v>
      </c>
      <c r="BF658">
        <v>6.7346100000000006E-2</v>
      </c>
      <c r="BG658">
        <v>7.9831399999999997E-2</v>
      </c>
      <c r="BH658">
        <v>8.6663400000000002E-2</v>
      </c>
      <c r="BI658">
        <v>8.7098099999999998E-2</v>
      </c>
      <c r="BJ658">
        <v>0.1263389</v>
      </c>
      <c r="BK658">
        <v>0.1546659</v>
      </c>
      <c r="BL658">
        <v>0.17183590000000001</v>
      </c>
      <c r="BM658">
        <v>0.17688950000000001</v>
      </c>
      <c r="BN658">
        <v>0.19240989999999999</v>
      </c>
      <c r="BO658">
        <v>0.21681500000000001</v>
      </c>
      <c r="BP658">
        <v>0.23627429999999999</v>
      </c>
      <c r="BQ658">
        <v>0.25730920000000002</v>
      </c>
      <c r="BR658">
        <v>0.25526320000000002</v>
      </c>
      <c r="BS658">
        <v>0.22524959999999999</v>
      </c>
      <c r="BT658">
        <v>0.2302042</v>
      </c>
      <c r="BU658">
        <v>0.2089211</v>
      </c>
      <c r="BV658">
        <v>0.1494627</v>
      </c>
      <c r="BW658">
        <v>0.1173512</v>
      </c>
      <c r="BX658">
        <v>0.1002407</v>
      </c>
      <c r="BY658">
        <v>9.1892100000000004E-2</v>
      </c>
      <c r="BZ658">
        <v>8.9227500000000001E-2</v>
      </c>
      <c r="CA658">
        <v>8.1256200000000001E-2</v>
      </c>
      <c r="CB658">
        <v>0.1032629</v>
      </c>
      <c r="CC658">
        <v>7.2577199999999994E-2</v>
      </c>
      <c r="CD658">
        <v>7.3496500000000006E-2</v>
      </c>
      <c r="CE658">
        <v>8.6198399999999994E-2</v>
      </c>
      <c r="CF658">
        <v>9.4050499999999995E-2</v>
      </c>
      <c r="CG658">
        <v>9.5429600000000003E-2</v>
      </c>
      <c r="CH658">
        <v>0.1366588</v>
      </c>
      <c r="CI658">
        <v>0.16669439999999999</v>
      </c>
      <c r="CJ658">
        <v>0.18382870000000001</v>
      </c>
      <c r="CK658">
        <v>0.18932669999999999</v>
      </c>
      <c r="CL658">
        <v>0.2053411</v>
      </c>
      <c r="CM658">
        <v>0.23053399999999999</v>
      </c>
      <c r="CN658">
        <v>0.2512221</v>
      </c>
      <c r="CO658">
        <v>0.27294580000000002</v>
      </c>
      <c r="CP658">
        <v>0.2709493</v>
      </c>
      <c r="CQ658">
        <v>0.2401208</v>
      </c>
      <c r="CR658">
        <v>0.2420437</v>
      </c>
      <c r="CS658">
        <v>0.21965270000000001</v>
      </c>
      <c r="CT658">
        <v>0.15917120000000001</v>
      </c>
      <c r="CU658">
        <v>0.1253012</v>
      </c>
      <c r="CV658">
        <v>0.1068593</v>
      </c>
      <c r="CW658">
        <v>9.8230700000000004E-2</v>
      </c>
      <c r="CX658">
        <v>9.58566E-2</v>
      </c>
      <c r="CY658">
        <v>8.7684999999999999E-2</v>
      </c>
      <c r="CZ658">
        <v>0.10963440000000001</v>
      </c>
      <c r="DA658">
        <v>7.8367500000000007E-2</v>
      </c>
      <c r="DB658">
        <v>7.9646800000000004E-2</v>
      </c>
      <c r="DC658">
        <v>9.2565300000000003E-2</v>
      </c>
      <c r="DD658">
        <v>0.1014376</v>
      </c>
      <c r="DE658">
        <v>0.1037611</v>
      </c>
      <c r="DF658">
        <v>0.14697859999999999</v>
      </c>
      <c r="DG658">
        <v>0.17872289999999999</v>
      </c>
      <c r="DH658">
        <v>0.19582140000000001</v>
      </c>
      <c r="DI658">
        <v>0.20176379999999999</v>
      </c>
      <c r="DJ658">
        <v>0.2182723</v>
      </c>
      <c r="DK658">
        <v>0.244253</v>
      </c>
      <c r="DL658">
        <v>0.26616980000000001</v>
      </c>
      <c r="DM658">
        <v>0.28858250000000002</v>
      </c>
      <c r="DN658">
        <v>0.28663539999999998</v>
      </c>
      <c r="DO658">
        <v>0.2549921</v>
      </c>
      <c r="DP658">
        <v>0.25388319999999998</v>
      </c>
      <c r="DQ658">
        <v>0.23038429999999999</v>
      </c>
      <c r="DR658">
        <v>0.1688798</v>
      </c>
      <c r="DS658">
        <v>0.13325119999999999</v>
      </c>
      <c r="DT658">
        <v>0.1134778</v>
      </c>
      <c r="DU658">
        <v>0.1045693</v>
      </c>
      <c r="DV658">
        <v>0.1054279</v>
      </c>
      <c r="DW658">
        <v>9.6967100000000001E-2</v>
      </c>
      <c r="DX658">
        <v>0.11883390000000001</v>
      </c>
      <c r="DY658">
        <v>8.6727899999999997E-2</v>
      </c>
      <c r="DZ658">
        <v>8.8526999999999995E-2</v>
      </c>
      <c r="EA658">
        <v>0.1017583</v>
      </c>
      <c r="EB658">
        <v>0.11210340000000001</v>
      </c>
      <c r="EC658">
        <v>0.1157904</v>
      </c>
      <c r="ED658">
        <v>0.16187889999999999</v>
      </c>
      <c r="EE658">
        <v>0.19609009999999999</v>
      </c>
      <c r="EF658">
        <v>0.2131371</v>
      </c>
      <c r="EG658">
        <v>0.219721</v>
      </c>
      <c r="EH658">
        <v>0.23694280000000001</v>
      </c>
      <c r="EI658">
        <v>0.26406099999999999</v>
      </c>
      <c r="EJ658">
        <v>0.28775210000000001</v>
      </c>
      <c r="EK658">
        <v>0.31115930000000003</v>
      </c>
      <c r="EL658">
        <v>0.30928369999999999</v>
      </c>
      <c r="EM658">
        <v>0.27646389999999998</v>
      </c>
      <c r="EN658">
        <v>0.27097759999999999</v>
      </c>
      <c r="EO658">
        <v>0.24587909999999999</v>
      </c>
      <c r="EP658">
        <v>0.18289739999999999</v>
      </c>
      <c r="EQ658">
        <v>0.14472960000000001</v>
      </c>
      <c r="ER658">
        <v>0.123034</v>
      </c>
      <c r="ES658">
        <v>0.1137213</v>
      </c>
      <c r="ET658">
        <v>47.111229999999999</v>
      </c>
      <c r="EU658">
        <v>46.156849999999999</v>
      </c>
      <c r="EV658">
        <v>45.22484</v>
      </c>
      <c r="EW658">
        <v>44.572539999999996</v>
      </c>
      <c r="EX658">
        <v>43.951219999999999</v>
      </c>
      <c r="EY658">
        <v>43.458770000000001</v>
      </c>
      <c r="EZ658">
        <v>43.233559999999997</v>
      </c>
      <c r="FA658">
        <v>43.440359999999998</v>
      </c>
      <c r="FB658">
        <v>46.533000000000001</v>
      </c>
      <c r="FC658">
        <v>51.356699999999996</v>
      </c>
      <c r="FD658">
        <v>55.756500000000003</v>
      </c>
      <c r="FE658">
        <v>59.258569999999999</v>
      </c>
      <c r="FF658">
        <v>61.86139</v>
      </c>
      <c r="FG658">
        <v>63.827770000000001</v>
      </c>
      <c r="FH658">
        <v>65.039259999999999</v>
      </c>
      <c r="FI658">
        <v>65.308800000000005</v>
      </c>
      <c r="FJ658">
        <v>63.645890000000001</v>
      </c>
      <c r="FK658">
        <v>60.111179999999997</v>
      </c>
      <c r="FL658">
        <v>56.862630000000003</v>
      </c>
      <c r="FM658">
        <v>54.726280000000003</v>
      </c>
      <c r="FN658">
        <v>52.885590000000001</v>
      </c>
      <c r="FO658">
        <v>51.412039999999998</v>
      </c>
      <c r="FP658">
        <v>49.984850000000002</v>
      </c>
      <c r="FQ658">
        <v>48.687440000000002</v>
      </c>
      <c r="FR658">
        <v>1.4144800000000001E-2</v>
      </c>
      <c r="FS658">
        <v>1.9805E-2</v>
      </c>
      <c r="FT658">
        <v>0</v>
      </c>
    </row>
    <row r="659" spans="1:176" x14ac:dyDescent="0.2">
      <c r="A659" t="s">
        <v>1</v>
      </c>
      <c r="B659" t="s">
        <v>236</v>
      </c>
      <c r="C659" t="s">
        <v>1</v>
      </c>
      <c r="D659" t="s">
        <v>241</v>
      </c>
      <c r="E659">
        <v>4379</v>
      </c>
      <c r="F659">
        <v>1.725411</v>
      </c>
      <c r="G659">
        <v>1.696496</v>
      </c>
      <c r="H659">
        <v>1.714159</v>
      </c>
      <c r="I659">
        <v>1.7284900000000001</v>
      </c>
      <c r="J659">
        <v>1.7974570000000001</v>
      </c>
      <c r="K659">
        <v>1.943095</v>
      </c>
      <c r="L659">
        <v>2.1687979999999998</v>
      </c>
      <c r="M659">
        <v>2.3054960000000002</v>
      </c>
      <c r="N659">
        <v>2.6265939999999999</v>
      </c>
      <c r="O659">
        <v>2.8622179999999999</v>
      </c>
      <c r="P659">
        <v>3.022322</v>
      </c>
      <c r="Q659">
        <v>3.018643</v>
      </c>
      <c r="R659">
        <v>3.0262660000000001</v>
      </c>
      <c r="S659">
        <v>3.0267490000000001</v>
      </c>
      <c r="T659">
        <v>3.0598070000000002</v>
      </c>
      <c r="U659">
        <v>3.054513</v>
      </c>
      <c r="V659">
        <v>2.962215</v>
      </c>
      <c r="W659">
        <v>2.9579330000000001</v>
      </c>
      <c r="X659">
        <v>2.8973550000000001</v>
      </c>
      <c r="Y659">
        <v>2.7081439999999999</v>
      </c>
      <c r="Z659">
        <v>2.4602729999999999</v>
      </c>
      <c r="AA659">
        <v>2.1995779999999998</v>
      </c>
      <c r="AB659">
        <v>1.988775</v>
      </c>
      <c r="AC659">
        <v>1.843852</v>
      </c>
      <c r="AD659">
        <v>7.3005100000000003E-2</v>
      </c>
      <c r="AE659">
        <v>6.5204999999999999E-2</v>
      </c>
      <c r="AF659">
        <v>8.7914999999999993E-2</v>
      </c>
      <c r="AG659">
        <v>5.8183699999999998E-2</v>
      </c>
      <c r="AH659">
        <v>5.8264400000000001E-2</v>
      </c>
      <c r="AI659">
        <v>7.0546800000000007E-2</v>
      </c>
      <c r="AJ659">
        <v>7.5209399999999996E-2</v>
      </c>
      <c r="AK659">
        <v>7.36932E-2</v>
      </c>
      <c r="AL659">
        <v>0.1103816</v>
      </c>
      <c r="AM659">
        <v>0.1360682</v>
      </c>
      <c r="AN659">
        <v>0.15358060000000001</v>
      </c>
      <c r="AO659">
        <v>0.1577626</v>
      </c>
      <c r="AP659">
        <v>0.17286570000000001</v>
      </c>
      <c r="AQ659">
        <v>0.19656409999999999</v>
      </c>
      <c r="AR659">
        <v>0.21421970000000001</v>
      </c>
      <c r="AS659">
        <v>0.2340699</v>
      </c>
      <c r="AT659">
        <v>0.2324185</v>
      </c>
      <c r="AU659">
        <v>0.20346939999999999</v>
      </c>
      <c r="AV659">
        <v>0.21273690000000001</v>
      </c>
      <c r="AW659">
        <v>0.19379930000000001</v>
      </c>
      <c r="AX659">
        <v>0.13561870000000001</v>
      </c>
      <c r="AY659">
        <v>0.1056735</v>
      </c>
      <c r="AZ659">
        <v>8.9903999999999998E-2</v>
      </c>
      <c r="BA659">
        <v>8.2026299999999996E-2</v>
      </c>
      <c r="BB659">
        <v>8.2576399999999994E-2</v>
      </c>
      <c r="BC659">
        <v>7.4487100000000001E-2</v>
      </c>
      <c r="BD659">
        <v>9.7114500000000006E-2</v>
      </c>
      <c r="BE659">
        <v>6.6544000000000006E-2</v>
      </c>
      <c r="BF659">
        <v>6.7144499999999996E-2</v>
      </c>
      <c r="BG659">
        <v>7.9739699999999997E-2</v>
      </c>
      <c r="BH659">
        <v>8.5875199999999999E-2</v>
      </c>
      <c r="BI659">
        <v>8.5722499999999993E-2</v>
      </c>
      <c r="BJ659">
        <v>0.1252818</v>
      </c>
      <c r="BK659">
        <v>0.1534355</v>
      </c>
      <c r="BL659">
        <v>0.1708962</v>
      </c>
      <c r="BM659">
        <v>0.17571980000000001</v>
      </c>
      <c r="BN659">
        <v>0.19153619999999999</v>
      </c>
      <c r="BO659">
        <v>0.21637210000000001</v>
      </c>
      <c r="BP659">
        <v>0.23580190000000001</v>
      </c>
      <c r="BQ659">
        <v>0.25664670000000001</v>
      </c>
      <c r="BR659">
        <v>0.25506669999999998</v>
      </c>
      <c r="BS659">
        <v>0.22494120000000001</v>
      </c>
      <c r="BT659">
        <v>0.22983120000000001</v>
      </c>
      <c r="BU659">
        <v>0.20929400000000001</v>
      </c>
      <c r="BV659">
        <v>0.1496363</v>
      </c>
      <c r="BW659">
        <v>0.11715200000000001</v>
      </c>
      <c r="BX659">
        <v>9.9460099999999996E-2</v>
      </c>
      <c r="BY659">
        <v>9.1178200000000001E-2</v>
      </c>
      <c r="BZ659">
        <v>8.9205400000000004E-2</v>
      </c>
      <c r="CA659">
        <v>8.0915899999999999E-2</v>
      </c>
      <c r="CB659">
        <v>0.10348599999999999</v>
      </c>
      <c r="CC659">
        <v>7.2334399999999993E-2</v>
      </c>
      <c r="CD659">
        <v>7.3294899999999996E-2</v>
      </c>
      <c r="CE659">
        <v>8.6106699999999994E-2</v>
      </c>
      <c r="CF659">
        <v>9.3262300000000006E-2</v>
      </c>
      <c r="CG659">
        <v>9.4053899999999996E-2</v>
      </c>
      <c r="CH659">
        <v>0.13560169999999999</v>
      </c>
      <c r="CI659">
        <v>0.165464</v>
      </c>
      <c r="CJ659">
        <v>0.182889</v>
      </c>
      <c r="CK659">
        <v>0.18815699999999999</v>
      </c>
      <c r="CL659">
        <v>0.20446739999999999</v>
      </c>
      <c r="CM659">
        <v>0.23009109999999999</v>
      </c>
      <c r="CN659">
        <v>0.25074960000000002</v>
      </c>
      <c r="CO659">
        <v>0.27228340000000001</v>
      </c>
      <c r="CP659">
        <v>0.27075280000000002</v>
      </c>
      <c r="CQ659">
        <v>0.23981250000000001</v>
      </c>
      <c r="CR659">
        <v>0.24167069999999999</v>
      </c>
      <c r="CS659">
        <v>0.22002559999999999</v>
      </c>
      <c r="CT659">
        <v>0.15934490000000001</v>
      </c>
      <c r="CU659">
        <v>0.12510199999999999</v>
      </c>
      <c r="CV659">
        <v>0.1060787</v>
      </c>
      <c r="CW659">
        <v>9.7516800000000001E-2</v>
      </c>
      <c r="CX659">
        <v>9.5834500000000003E-2</v>
      </c>
      <c r="CY659">
        <v>8.7344599999999994E-2</v>
      </c>
      <c r="CZ659">
        <v>0.1098575</v>
      </c>
      <c r="DA659">
        <v>7.8124700000000005E-2</v>
      </c>
      <c r="DB659">
        <v>7.9445299999999996E-2</v>
      </c>
      <c r="DC659">
        <v>9.2473700000000006E-2</v>
      </c>
      <c r="DD659">
        <v>0.1006494</v>
      </c>
      <c r="DE659">
        <v>0.1023854</v>
      </c>
      <c r="DF659">
        <v>0.14592150000000001</v>
      </c>
      <c r="DG659">
        <v>0.1774925</v>
      </c>
      <c r="DH659">
        <v>0.19488179999999999</v>
      </c>
      <c r="DI659">
        <v>0.2005941</v>
      </c>
      <c r="DJ659">
        <v>0.2173986</v>
      </c>
      <c r="DK659">
        <v>0.2438101</v>
      </c>
      <c r="DL659">
        <v>0.26569739999999997</v>
      </c>
      <c r="DM659">
        <v>0.28792000000000001</v>
      </c>
      <c r="DN659">
        <v>0.286439</v>
      </c>
      <c r="DO659">
        <v>0.25468380000000002</v>
      </c>
      <c r="DP659">
        <v>0.25351030000000002</v>
      </c>
      <c r="DQ659">
        <v>0.2307573</v>
      </c>
      <c r="DR659">
        <v>0.1690535</v>
      </c>
      <c r="DS659">
        <v>0.1330519</v>
      </c>
      <c r="DT659">
        <v>0.1126973</v>
      </c>
      <c r="DU659">
        <v>0.1038554</v>
      </c>
      <c r="DV659">
        <v>0.10540579999999999</v>
      </c>
      <c r="DW659">
        <v>9.6626799999999999E-2</v>
      </c>
      <c r="DX659">
        <v>0.119057</v>
      </c>
      <c r="DY659">
        <v>8.6485099999999995E-2</v>
      </c>
      <c r="DZ659">
        <v>8.8325399999999998E-2</v>
      </c>
      <c r="EA659">
        <v>0.1016666</v>
      </c>
      <c r="EB659">
        <v>0.1113152</v>
      </c>
      <c r="EC659">
        <v>0.11441469999999999</v>
      </c>
      <c r="ED659">
        <v>0.16082179999999999</v>
      </c>
      <c r="EE659">
        <v>0.1948597</v>
      </c>
      <c r="EF659">
        <v>0.21219740000000001</v>
      </c>
      <c r="EG659">
        <v>0.2185513</v>
      </c>
      <c r="EH659">
        <v>0.23606920000000001</v>
      </c>
      <c r="EI659">
        <v>0.26361810000000002</v>
      </c>
      <c r="EJ659">
        <v>0.28727960000000002</v>
      </c>
      <c r="EK659">
        <v>0.31049690000000002</v>
      </c>
      <c r="EL659">
        <v>0.30908720000000001</v>
      </c>
      <c r="EM659">
        <v>0.2761556</v>
      </c>
      <c r="EN659">
        <v>0.27060459999999997</v>
      </c>
      <c r="EO659">
        <v>0.246252</v>
      </c>
      <c r="EP659">
        <v>0.18307109999999999</v>
      </c>
      <c r="EQ659">
        <v>0.1445304</v>
      </c>
      <c r="ER659">
        <v>0.1222534</v>
      </c>
      <c r="ES659">
        <v>0.11300739999999999</v>
      </c>
      <c r="ET659">
        <v>45.151600000000002</v>
      </c>
      <c r="EU659">
        <v>43.549550000000004</v>
      </c>
      <c r="EV659">
        <v>42.071829999999999</v>
      </c>
      <c r="EW659">
        <v>41.31147</v>
      </c>
      <c r="EX659">
        <v>40.549509999999998</v>
      </c>
      <c r="EY659">
        <v>39.715690000000002</v>
      </c>
      <c r="EZ659">
        <v>39.481450000000002</v>
      </c>
      <c r="FA659">
        <v>39.740349999999999</v>
      </c>
      <c r="FB659">
        <v>43.512560000000001</v>
      </c>
      <c r="FC659">
        <v>49.47927</v>
      </c>
      <c r="FD659">
        <v>55.294710000000002</v>
      </c>
      <c r="FE659">
        <v>60.369289999999999</v>
      </c>
      <c r="FF659">
        <v>63.948250000000002</v>
      </c>
      <c r="FG659">
        <v>66.156199999999998</v>
      </c>
      <c r="FH659">
        <v>67.279229999999998</v>
      </c>
      <c r="FI659">
        <v>68.006839999999997</v>
      </c>
      <c r="FJ659">
        <v>66.376000000000005</v>
      </c>
      <c r="FK659">
        <v>61.355719999999998</v>
      </c>
      <c r="FL659">
        <v>56.982469999999999</v>
      </c>
      <c r="FM659">
        <v>53.303060000000002</v>
      </c>
      <c r="FN659">
        <v>51.084690000000002</v>
      </c>
      <c r="FO659">
        <v>49.053550000000001</v>
      </c>
      <c r="FP659">
        <v>47.238520000000001</v>
      </c>
      <c r="FQ659">
        <v>45.61589</v>
      </c>
      <c r="FR659">
        <v>1.4144800000000001E-2</v>
      </c>
      <c r="FS659">
        <v>1.9805E-2</v>
      </c>
      <c r="FT659">
        <v>0</v>
      </c>
    </row>
    <row r="660" spans="1:176" x14ac:dyDescent="0.2">
      <c r="A660" t="s">
        <v>1</v>
      </c>
      <c r="B660" t="s">
        <v>236</v>
      </c>
      <c r="C660" t="s">
        <v>1</v>
      </c>
      <c r="D660" t="s">
        <v>231</v>
      </c>
      <c r="E660">
        <v>4379</v>
      </c>
      <c r="F660">
        <v>2.567958</v>
      </c>
      <c r="G660">
        <v>2.4414579999999999</v>
      </c>
      <c r="H660">
        <v>2.3468779999999998</v>
      </c>
      <c r="I660">
        <v>2.3156560000000002</v>
      </c>
      <c r="J660">
        <v>2.382911</v>
      </c>
      <c r="K660">
        <v>2.5290439999999998</v>
      </c>
      <c r="L660">
        <v>2.6612179999999999</v>
      </c>
      <c r="M660">
        <v>3.232151</v>
      </c>
      <c r="N660">
        <v>3.976416</v>
      </c>
      <c r="O660">
        <v>4.6858310000000003</v>
      </c>
      <c r="P660">
        <v>5.2986950000000004</v>
      </c>
      <c r="Q660">
        <v>5.6806669999999997</v>
      </c>
      <c r="R660">
        <v>5.8374389999999998</v>
      </c>
      <c r="S660">
        <v>6.0620890000000003</v>
      </c>
      <c r="T660">
        <v>6.2312180000000001</v>
      </c>
      <c r="U660">
        <v>6.2285849999999998</v>
      </c>
      <c r="V660">
        <v>6.0468159999999997</v>
      </c>
      <c r="W660">
        <v>5.4736269999999996</v>
      </c>
      <c r="X660">
        <v>4.9148839999999998</v>
      </c>
      <c r="Y660">
        <v>4.4808260000000004</v>
      </c>
      <c r="Z660">
        <v>4.1362920000000001</v>
      </c>
      <c r="AA660">
        <v>3.6328589999999998</v>
      </c>
      <c r="AB660">
        <v>3.1018129999999999</v>
      </c>
      <c r="AC660">
        <v>2.774273</v>
      </c>
      <c r="AD660">
        <v>4.8310499999999999E-2</v>
      </c>
      <c r="AE660">
        <v>6.6735000000000003E-2</v>
      </c>
      <c r="AF660">
        <v>6.2857700000000002E-2</v>
      </c>
      <c r="AG660">
        <v>8.4538299999999997E-2</v>
      </c>
      <c r="AH660">
        <v>6.0580000000000002E-2</v>
      </c>
      <c r="AI660">
        <v>8.5365200000000002E-2</v>
      </c>
      <c r="AJ660">
        <v>0.1172009</v>
      </c>
      <c r="AK660">
        <v>0.14473230000000001</v>
      </c>
      <c r="AL660">
        <v>0.1716316</v>
      </c>
      <c r="AM660">
        <v>0.22240960000000001</v>
      </c>
      <c r="AN660">
        <v>0.24427679999999999</v>
      </c>
      <c r="AO660">
        <v>0.2357899</v>
      </c>
      <c r="AP660">
        <v>0.23110059999999999</v>
      </c>
      <c r="AQ660">
        <v>0.2372079</v>
      </c>
      <c r="AR660">
        <v>0.25721250000000001</v>
      </c>
      <c r="AS660">
        <v>0.24399270000000001</v>
      </c>
      <c r="AT660">
        <v>0.22456039999999999</v>
      </c>
      <c r="AU660">
        <v>0.1883899</v>
      </c>
      <c r="AV660">
        <v>0.14732020000000001</v>
      </c>
      <c r="AW660">
        <v>0.13278699999999999</v>
      </c>
      <c r="AX660">
        <v>0.1420506</v>
      </c>
      <c r="AY660">
        <v>0.12170830000000001</v>
      </c>
      <c r="AZ660">
        <v>0.11662210000000001</v>
      </c>
      <c r="BA660">
        <v>0.1101723</v>
      </c>
      <c r="BB660">
        <v>8.1399600000000003E-2</v>
      </c>
      <c r="BC660">
        <v>0.1009332</v>
      </c>
      <c r="BD660">
        <v>9.6425300000000005E-2</v>
      </c>
      <c r="BE660">
        <v>0.1177816</v>
      </c>
      <c r="BF660">
        <v>9.4118800000000002E-2</v>
      </c>
      <c r="BG660">
        <v>0.1182653</v>
      </c>
      <c r="BH660">
        <v>0.1522694</v>
      </c>
      <c r="BI660">
        <v>0.1807338</v>
      </c>
      <c r="BJ660">
        <v>0.2112018</v>
      </c>
      <c r="BK660">
        <v>0.26940589999999998</v>
      </c>
      <c r="BL660">
        <v>0.30069249999999997</v>
      </c>
      <c r="BM660">
        <v>0.30104619999999999</v>
      </c>
      <c r="BN660">
        <v>0.30490329999999999</v>
      </c>
      <c r="BO660">
        <v>0.31586239999999999</v>
      </c>
      <c r="BP660">
        <v>0.34129569999999998</v>
      </c>
      <c r="BQ660">
        <v>0.32945350000000001</v>
      </c>
      <c r="BR660">
        <v>0.305946</v>
      </c>
      <c r="BS660">
        <v>0.2620922</v>
      </c>
      <c r="BT660">
        <v>0.20993029999999999</v>
      </c>
      <c r="BU660">
        <v>0.18584729999999999</v>
      </c>
      <c r="BV660">
        <v>0.1847946</v>
      </c>
      <c r="BW660">
        <v>0.1574924</v>
      </c>
      <c r="BX660">
        <v>0.15060950000000001</v>
      </c>
      <c r="BY660">
        <v>0.14216010000000001</v>
      </c>
      <c r="BZ660">
        <v>0.1043169</v>
      </c>
      <c r="CA660">
        <v>0.1246187</v>
      </c>
      <c r="CB660">
        <v>0.11967410000000001</v>
      </c>
      <c r="CC660">
        <v>0.14080570000000001</v>
      </c>
      <c r="CD660">
        <v>0.1173477</v>
      </c>
      <c r="CE660">
        <v>0.14105190000000001</v>
      </c>
      <c r="CF660">
        <v>0.17655779999999999</v>
      </c>
      <c r="CG660">
        <v>0.2056684</v>
      </c>
      <c r="CH660">
        <v>0.23860799999999999</v>
      </c>
      <c r="CI660">
        <v>0.30195539999999998</v>
      </c>
      <c r="CJ660">
        <v>0.33976590000000001</v>
      </c>
      <c r="CK660">
        <v>0.34624260000000001</v>
      </c>
      <c r="CL660">
        <v>0.35601880000000002</v>
      </c>
      <c r="CM660">
        <v>0.37033830000000001</v>
      </c>
      <c r="CN660">
        <v>0.39953149999999998</v>
      </c>
      <c r="CO660">
        <v>0.38864340000000003</v>
      </c>
      <c r="CP660">
        <v>0.36231340000000001</v>
      </c>
      <c r="CQ660">
        <v>0.31313819999999998</v>
      </c>
      <c r="CR660">
        <v>0.25329380000000001</v>
      </c>
      <c r="CS660">
        <v>0.22259670000000001</v>
      </c>
      <c r="CT660">
        <v>0.2143989</v>
      </c>
      <c r="CU660">
        <v>0.18227640000000001</v>
      </c>
      <c r="CV660">
        <v>0.1741491</v>
      </c>
      <c r="CW660">
        <v>0.16431470000000001</v>
      </c>
      <c r="CX660">
        <v>0.12723429999999999</v>
      </c>
      <c r="CY660">
        <v>0.1483043</v>
      </c>
      <c r="CZ660">
        <v>0.14292279999999999</v>
      </c>
      <c r="DA660">
        <v>0.1638299</v>
      </c>
      <c r="DB660">
        <v>0.1405766</v>
      </c>
      <c r="DC660">
        <v>0.1638385</v>
      </c>
      <c r="DD660">
        <v>0.2008462</v>
      </c>
      <c r="DE660">
        <v>0.2306029</v>
      </c>
      <c r="DF660">
        <v>0.26601419999999998</v>
      </c>
      <c r="DG660">
        <v>0.33450479999999999</v>
      </c>
      <c r="DH660">
        <v>0.37883919999999999</v>
      </c>
      <c r="DI660">
        <v>0.39143889999999998</v>
      </c>
      <c r="DJ660">
        <v>0.4071343</v>
      </c>
      <c r="DK660">
        <v>0.42481419999999998</v>
      </c>
      <c r="DL660">
        <v>0.45776719999999999</v>
      </c>
      <c r="DM660">
        <v>0.44783329999999999</v>
      </c>
      <c r="DN660">
        <v>0.41868080000000002</v>
      </c>
      <c r="DO660">
        <v>0.36418420000000001</v>
      </c>
      <c r="DP660">
        <v>0.29665740000000002</v>
      </c>
      <c r="DQ660">
        <v>0.25934620000000003</v>
      </c>
      <c r="DR660">
        <v>0.24400330000000001</v>
      </c>
      <c r="DS660">
        <v>0.20706040000000001</v>
      </c>
      <c r="DT660">
        <v>0.19768859999999999</v>
      </c>
      <c r="DU660">
        <v>0.1864693</v>
      </c>
      <c r="DV660">
        <v>0.1603234</v>
      </c>
      <c r="DW660">
        <v>0.18250250000000001</v>
      </c>
      <c r="DX660">
        <v>0.17649039999999999</v>
      </c>
      <c r="DY660">
        <v>0.1970731</v>
      </c>
      <c r="DZ660">
        <v>0.1741154</v>
      </c>
      <c r="EA660">
        <v>0.19673869999999999</v>
      </c>
      <c r="EB660">
        <v>0.23591480000000001</v>
      </c>
      <c r="EC660">
        <v>0.26660440000000002</v>
      </c>
      <c r="ED660">
        <v>0.30558439999999998</v>
      </c>
      <c r="EE660">
        <v>0.38150109999999998</v>
      </c>
      <c r="EF660">
        <v>0.435255</v>
      </c>
      <c r="EG660">
        <v>0.45669530000000003</v>
      </c>
      <c r="EH660">
        <v>0.4809369</v>
      </c>
      <c r="EI660">
        <v>0.50346860000000004</v>
      </c>
      <c r="EJ660">
        <v>0.54185039999999995</v>
      </c>
      <c r="EK660">
        <v>0.53329409999999999</v>
      </c>
      <c r="EL660">
        <v>0.50006649999999997</v>
      </c>
      <c r="EM660">
        <v>0.43788650000000001</v>
      </c>
      <c r="EN660">
        <v>0.35926740000000001</v>
      </c>
      <c r="EO660">
        <v>0.31240649999999998</v>
      </c>
      <c r="EP660">
        <v>0.28674719999999998</v>
      </c>
      <c r="EQ660">
        <v>0.24284459999999999</v>
      </c>
      <c r="ER660">
        <v>0.23167599999999999</v>
      </c>
      <c r="ES660">
        <v>0.21845709999999999</v>
      </c>
      <c r="ET660">
        <v>74.329689999999999</v>
      </c>
      <c r="EU660">
        <v>72.91507</v>
      </c>
      <c r="EV660">
        <v>71.677030000000002</v>
      </c>
      <c r="EW660">
        <v>70.582279999999997</v>
      </c>
      <c r="EX660">
        <v>69.574920000000006</v>
      </c>
      <c r="EY660">
        <v>68.764319999999998</v>
      </c>
      <c r="EZ660">
        <v>68.309799999999996</v>
      </c>
      <c r="FA660">
        <v>70.43947</v>
      </c>
      <c r="FB660">
        <v>73.398169999999993</v>
      </c>
      <c r="FC660">
        <v>76.727130000000002</v>
      </c>
      <c r="FD660">
        <v>80.005650000000003</v>
      </c>
      <c r="FE660">
        <v>82.811620000000005</v>
      </c>
      <c r="FF660">
        <v>85.361580000000004</v>
      </c>
      <c r="FG660">
        <v>87.668559999999999</v>
      </c>
      <c r="FH660">
        <v>89.432079999999999</v>
      </c>
      <c r="FI660">
        <v>90.526600000000002</v>
      </c>
      <c r="FJ660">
        <v>90.934920000000005</v>
      </c>
      <c r="FK660">
        <v>90.36703</v>
      </c>
      <c r="FL660">
        <v>88.819149999999993</v>
      </c>
      <c r="FM660">
        <v>86.683109999999999</v>
      </c>
      <c r="FN660">
        <v>83.674589999999995</v>
      </c>
      <c r="FO660">
        <v>80.592470000000006</v>
      </c>
      <c r="FP660">
        <v>77.926829999999995</v>
      </c>
      <c r="FQ660">
        <v>75.816760000000002</v>
      </c>
      <c r="FR660">
        <v>4.8806000000000002E-2</v>
      </c>
      <c r="FS660">
        <v>5.5867199999999999E-2</v>
      </c>
      <c r="FT660">
        <v>0.1037174</v>
      </c>
    </row>
    <row r="661" spans="1:176" x14ac:dyDescent="0.2">
      <c r="A661" t="s">
        <v>1</v>
      </c>
      <c r="B661" t="s">
        <v>236</v>
      </c>
      <c r="C661" t="s">
        <v>1</v>
      </c>
      <c r="D661" t="s">
        <v>242</v>
      </c>
      <c r="E661">
        <v>4379</v>
      </c>
      <c r="F661">
        <v>2.7308159999999999</v>
      </c>
      <c r="G661">
        <v>2.648234</v>
      </c>
      <c r="H661">
        <v>2.5028619999999999</v>
      </c>
      <c r="I661">
        <v>2.5140980000000002</v>
      </c>
      <c r="J661">
        <v>2.577569</v>
      </c>
      <c r="K661">
        <v>2.7728709999999999</v>
      </c>
      <c r="L661">
        <v>2.9844189999999999</v>
      </c>
      <c r="M661">
        <v>3.4933869999999998</v>
      </c>
      <c r="N661">
        <v>4.1624460000000001</v>
      </c>
      <c r="O661">
        <v>4.9073169999999999</v>
      </c>
      <c r="P661">
        <v>5.5286429999999998</v>
      </c>
      <c r="Q661">
        <v>5.8636150000000002</v>
      </c>
      <c r="R661">
        <v>5.900919</v>
      </c>
      <c r="S661">
        <v>6.1129559999999996</v>
      </c>
      <c r="T661">
        <v>6.2998500000000002</v>
      </c>
      <c r="U661">
        <v>6.3302670000000001</v>
      </c>
      <c r="V661">
        <v>6.1917289999999996</v>
      </c>
      <c r="W661">
        <v>5.5861450000000001</v>
      </c>
      <c r="X661">
        <v>4.9553250000000002</v>
      </c>
      <c r="Y661">
        <v>4.5735429999999999</v>
      </c>
      <c r="Z661">
        <v>4.2502380000000004</v>
      </c>
      <c r="AA661">
        <v>3.6143909999999999</v>
      </c>
      <c r="AB661">
        <v>3.1338110000000001</v>
      </c>
      <c r="AC661">
        <v>2.8399540000000001</v>
      </c>
      <c r="AD661">
        <v>4.8322799999999999E-2</v>
      </c>
      <c r="AE661">
        <v>7.2928099999999996E-2</v>
      </c>
      <c r="AF661">
        <v>6.7092600000000002E-2</v>
      </c>
      <c r="AG661">
        <v>9.8073900000000006E-2</v>
      </c>
      <c r="AH661">
        <v>7.3593000000000006E-2</v>
      </c>
      <c r="AI661">
        <v>9.8361199999999996E-2</v>
      </c>
      <c r="AJ661">
        <v>0.13375129999999999</v>
      </c>
      <c r="AK661">
        <v>0.16379070000000001</v>
      </c>
      <c r="AL661">
        <v>0.17936060000000001</v>
      </c>
      <c r="AM661">
        <v>0.23011300000000001</v>
      </c>
      <c r="AN661">
        <v>0.25669219999999998</v>
      </c>
      <c r="AO661">
        <v>0.24513599999999999</v>
      </c>
      <c r="AP661">
        <v>0.2379945</v>
      </c>
      <c r="AQ661">
        <v>0.24077699999999999</v>
      </c>
      <c r="AR661">
        <v>0.24540310000000001</v>
      </c>
      <c r="AS661">
        <v>0.2308627</v>
      </c>
      <c r="AT661">
        <v>0.20151440000000001</v>
      </c>
      <c r="AU661">
        <v>0.1668936</v>
      </c>
      <c r="AV661">
        <v>0.1094545</v>
      </c>
      <c r="AW661">
        <v>0.10005</v>
      </c>
      <c r="AX661">
        <v>0.112051</v>
      </c>
      <c r="AY661">
        <v>0.1122808</v>
      </c>
      <c r="AZ661">
        <v>0.1156702</v>
      </c>
      <c r="BA661">
        <v>0.1197691</v>
      </c>
      <c r="BB661">
        <v>8.1411899999999995E-2</v>
      </c>
      <c r="BC661">
        <v>0.10712629999999999</v>
      </c>
      <c r="BD661">
        <v>0.1006601</v>
      </c>
      <c r="BE661">
        <v>0.1313172</v>
      </c>
      <c r="BF661">
        <v>0.1071318</v>
      </c>
      <c r="BG661">
        <v>0.1312613</v>
      </c>
      <c r="BH661">
        <v>0.16881979999999999</v>
      </c>
      <c r="BI661">
        <v>0.1997922</v>
      </c>
      <c r="BJ661">
        <v>0.21893080000000001</v>
      </c>
      <c r="BK661">
        <v>0.2771093</v>
      </c>
      <c r="BL661">
        <v>0.313108</v>
      </c>
      <c r="BM661">
        <v>0.31039230000000001</v>
      </c>
      <c r="BN661">
        <v>0.31179709999999999</v>
      </c>
      <c r="BO661">
        <v>0.31943149999999998</v>
      </c>
      <c r="BP661">
        <v>0.32948630000000001</v>
      </c>
      <c r="BQ661">
        <v>0.31632349999999998</v>
      </c>
      <c r="BR661">
        <v>0.28289999999999998</v>
      </c>
      <c r="BS661">
        <v>0.2405958</v>
      </c>
      <c r="BT661">
        <v>0.17206450000000001</v>
      </c>
      <c r="BU661">
        <v>0.1531103</v>
      </c>
      <c r="BV661">
        <v>0.15479499999999999</v>
      </c>
      <c r="BW661">
        <v>0.148065</v>
      </c>
      <c r="BX661">
        <v>0.1496576</v>
      </c>
      <c r="BY661">
        <v>0.1517568</v>
      </c>
      <c r="BZ661">
        <v>0.1043293</v>
      </c>
      <c r="CA661">
        <v>0.13081180000000001</v>
      </c>
      <c r="CB661">
        <v>0.1239089</v>
      </c>
      <c r="CC661">
        <v>0.15434129999999999</v>
      </c>
      <c r="CD661">
        <v>0.1303607</v>
      </c>
      <c r="CE661">
        <v>0.15404789999999999</v>
      </c>
      <c r="CF661">
        <v>0.19310820000000001</v>
      </c>
      <c r="CG661">
        <v>0.2247268</v>
      </c>
      <c r="CH661">
        <v>0.246337</v>
      </c>
      <c r="CI661">
        <v>0.30965880000000001</v>
      </c>
      <c r="CJ661">
        <v>0.35218129999999997</v>
      </c>
      <c r="CK661">
        <v>0.35558869999999998</v>
      </c>
      <c r="CL661">
        <v>0.36291269999999998</v>
      </c>
      <c r="CM661">
        <v>0.3739074</v>
      </c>
      <c r="CN661">
        <v>0.38772210000000001</v>
      </c>
      <c r="CO661">
        <v>0.3755134</v>
      </c>
      <c r="CP661">
        <v>0.3392675</v>
      </c>
      <c r="CQ661">
        <v>0.29164180000000001</v>
      </c>
      <c r="CR661">
        <v>0.21542810000000001</v>
      </c>
      <c r="CS661">
        <v>0.18985969999999999</v>
      </c>
      <c r="CT661">
        <v>0.18439929999999999</v>
      </c>
      <c r="CU661">
        <v>0.172849</v>
      </c>
      <c r="CV661">
        <v>0.1731972</v>
      </c>
      <c r="CW661">
        <v>0.1739115</v>
      </c>
      <c r="CX661">
        <v>0.12724669999999999</v>
      </c>
      <c r="CY661">
        <v>0.15449740000000001</v>
      </c>
      <c r="CZ661">
        <v>0.1471576</v>
      </c>
      <c r="DA661">
        <v>0.17736550000000001</v>
      </c>
      <c r="DB661">
        <v>0.15358959999999999</v>
      </c>
      <c r="DC661">
        <v>0.17683450000000001</v>
      </c>
      <c r="DD661">
        <v>0.2173966</v>
      </c>
      <c r="DE661">
        <v>0.2496613</v>
      </c>
      <c r="DF661">
        <v>0.27374320000000002</v>
      </c>
      <c r="DG661">
        <v>0.34220820000000002</v>
      </c>
      <c r="DH661">
        <v>0.39125470000000001</v>
      </c>
      <c r="DI661">
        <v>0.40078510000000001</v>
      </c>
      <c r="DJ661">
        <v>0.41402820000000001</v>
      </c>
      <c r="DK661">
        <v>0.42838320000000002</v>
      </c>
      <c r="DL661">
        <v>0.44595790000000002</v>
      </c>
      <c r="DM661">
        <v>0.43470330000000001</v>
      </c>
      <c r="DN661">
        <v>0.39563490000000001</v>
      </c>
      <c r="DO661">
        <v>0.34268779999999999</v>
      </c>
      <c r="DP661">
        <v>0.25879160000000001</v>
      </c>
      <c r="DQ661">
        <v>0.22660910000000001</v>
      </c>
      <c r="DR661">
        <v>0.21400369999999999</v>
      </c>
      <c r="DS661">
        <v>0.197633</v>
      </c>
      <c r="DT661">
        <v>0.19673679999999999</v>
      </c>
      <c r="DU661">
        <v>0.19606609999999999</v>
      </c>
      <c r="DV661">
        <v>0.1603357</v>
      </c>
      <c r="DW661">
        <v>0.18869559999999999</v>
      </c>
      <c r="DX661">
        <v>0.1807252</v>
      </c>
      <c r="DY661">
        <v>0.21060870000000001</v>
      </c>
      <c r="DZ661">
        <v>0.1871284</v>
      </c>
      <c r="EA661">
        <v>0.2097347</v>
      </c>
      <c r="EB661">
        <v>0.2524652</v>
      </c>
      <c r="EC661">
        <v>0.28566279999999999</v>
      </c>
      <c r="ED661">
        <v>0.31331340000000002</v>
      </c>
      <c r="EE661">
        <v>0.38920450000000001</v>
      </c>
      <c r="EF661">
        <v>0.44767040000000002</v>
      </c>
      <c r="EG661">
        <v>0.46604139999999999</v>
      </c>
      <c r="EH661">
        <v>0.48783080000000001</v>
      </c>
      <c r="EI661">
        <v>0.50703770000000004</v>
      </c>
      <c r="EJ661">
        <v>0.53004110000000004</v>
      </c>
      <c r="EK661">
        <v>0.52016399999999996</v>
      </c>
      <c r="EL661">
        <v>0.47702050000000001</v>
      </c>
      <c r="EM661">
        <v>0.41639009999999999</v>
      </c>
      <c r="EN661">
        <v>0.32140160000000001</v>
      </c>
      <c r="EO661">
        <v>0.27966950000000002</v>
      </c>
      <c r="EP661">
        <v>0.25674760000000002</v>
      </c>
      <c r="EQ661">
        <v>0.23341709999999999</v>
      </c>
      <c r="ER661">
        <v>0.23072419999999999</v>
      </c>
      <c r="ES661">
        <v>0.2280539</v>
      </c>
      <c r="ET661">
        <v>79.515659999999997</v>
      </c>
      <c r="EU661">
        <v>78.116579999999999</v>
      </c>
      <c r="EV661">
        <v>77.099029999999999</v>
      </c>
      <c r="EW661">
        <v>75.89743</v>
      </c>
      <c r="EX661">
        <v>74.503399999999999</v>
      </c>
      <c r="EY661">
        <v>74.275689999999997</v>
      </c>
      <c r="EZ661">
        <v>74.010829999999999</v>
      </c>
      <c r="FA661">
        <v>74.550579999999997</v>
      </c>
      <c r="FB661">
        <v>74.741849999999999</v>
      </c>
      <c r="FC661">
        <v>79.240219999999994</v>
      </c>
      <c r="FD661">
        <v>82.976249999999993</v>
      </c>
      <c r="FE661">
        <v>85.68938</v>
      </c>
      <c r="FF661">
        <v>86.734660000000005</v>
      </c>
      <c r="FG661">
        <v>88.039469999999994</v>
      </c>
      <c r="FH661">
        <v>89.839619999999996</v>
      </c>
      <c r="FI661">
        <v>92.396879999999996</v>
      </c>
      <c r="FJ661">
        <v>93.269419999999997</v>
      </c>
      <c r="FK661">
        <v>92.761970000000005</v>
      </c>
      <c r="FL661">
        <v>92.102339999999998</v>
      </c>
      <c r="FM661">
        <v>90.012919999999994</v>
      </c>
      <c r="FN661">
        <v>86.376660000000001</v>
      </c>
      <c r="FO661">
        <v>82.249639999999999</v>
      </c>
      <c r="FP661">
        <v>79.682490000000001</v>
      </c>
      <c r="FQ661">
        <v>78.104060000000004</v>
      </c>
      <c r="FR661">
        <v>4.8806000000000002E-2</v>
      </c>
      <c r="FS661">
        <v>5.5867199999999999E-2</v>
      </c>
      <c r="FT661">
        <v>0.1037174</v>
      </c>
    </row>
    <row r="662" spans="1:176" x14ac:dyDescent="0.2">
      <c r="A662" t="s">
        <v>1</v>
      </c>
      <c r="B662" t="s">
        <v>236</v>
      </c>
      <c r="C662" t="s">
        <v>1</v>
      </c>
      <c r="D662" t="s">
        <v>232</v>
      </c>
      <c r="E662">
        <v>4379</v>
      </c>
      <c r="F662">
        <v>2.317002</v>
      </c>
      <c r="G662">
        <v>2.220329</v>
      </c>
      <c r="H662">
        <v>2.1410520000000002</v>
      </c>
      <c r="I662">
        <v>2.1302650000000001</v>
      </c>
      <c r="J662">
        <v>2.1564410000000001</v>
      </c>
      <c r="K662">
        <v>2.228745</v>
      </c>
      <c r="L662">
        <v>2.3150029999999999</v>
      </c>
      <c r="M662">
        <v>2.8595060000000001</v>
      </c>
      <c r="N662">
        <v>3.5450789999999999</v>
      </c>
      <c r="O662">
        <v>4.1805909999999997</v>
      </c>
      <c r="P662">
        <v>4.7440990000000003</v>
      </c>
      <c r="Q662">
        <v>5.1042820000000004</v>
      </c>
      <c r="R662">
        <v>5.3056489999999998</v>
      </c>
      <c r="S662">
        <v>5.5443379999999998</v>
      </c>
      <c r="T662">
        <v>5.716132</v>
      </c>
      <c r="U662">
        <v>5.7272559999999997</v>
      </c>
      <c r="V662">
        <v>5.5579029999999996</v>
      </c>
      <c r="W662">
        <v>5.0276990000000001</v>
      </c>
      <c r="X662">
        <v>4.5587239999999998</v>
      </c>
      <c r="Y662">
        <v>4.1266689999999997</v>
      </c>
      <c r="Z662">
        <v>3.7875960000000002</v>
      </c>
      <c r="AA662">
        <v>3.32559</v>
      </c>
      <c r="AB662">
        <v>2.8231890000000002</v>
      </c>
      <c r="AC662">
        <v>2.5167649999999999</v>
      </c>
      <c r="AD662">
        <v>3.66415E-2</v>
      </c>
      <c r="AE662">
        <v>5.0012500000000001E-2</v>
      </c>
      <c r="AF662">
        <v>5.1656399999999998E-2</v>
      </c>
      <c r="AG662">
        <v>6.4886200000000005E-2</v>
      </c>
      <c r="AH662">
        <v>4.0702000000000002E-2</v>
      </c>
      <c r="AI662">
        <v>6.3971899999999998E-2</v>
      </c>
      <c r="AJ662">
        <v>9.4822699999999996E-2</v>
      </c>
      <c r="AK662">
        <v>0.120948</v>
      </c>
      <c r="AL662">
        <v>0.15480679999999999</v>
      </c>
      <c r="AM662">
        <v>0.1962062</v>
      </c>
      <c r="AN662">
        <v>0.20633119999999999</v>
      </c>
      <c r="AO662">
        <v>0.1955519</v>
      </c>
      <c r="AP662">
        <v>0.1975063</v>
      </c>
      <c r="AQ662">
        <v>0.1993086</v>
      </c>
      <c r="AR662">
        <v>0.22290699999999999</v>
      </c>
      <c r="AS662">
        <v>0.2047708</v>
      </c>
      <c r="AT662">
        <v>0.19161829999999999</v>
      </c>
      <c r="AU662">
        <v>0.15813940000000001</v>
      </c>
      <c r="AV662">
        <v>0.1318472</v>
      </c>
      <c r="AW662">
        <v>0.12380629999999999</v>
      </c>
      <c r="AX662">
        <v>0.12943009999999999</v>
      </c>
      <c r="AY662">
        <v>9.9278500000000006E-2</v>
      </c>
      <c r="AZ662">
        <v>9.0383699999999997E-2</v>
      </c>
      <c r="BA662">
        <v>7.6975699999999994E-2</v>
      </c>
      <c r="BB662">
        <v>6.9730600000000004E-2</v>
      </c>
      <c r="BC662">
        <v>8.4210699999999999E-2</v>
      </c>
      <c r="BD662">
        <v>8.5223900000000005E-2</v>
      </c>
      <c r="BE662">
        <v>9.8129400000000006E-2</v>
      </c>
      <c r="BF662">
        <v>7.4240799999999996E-2</v>
      </c>
      <c r="BG662">
        <v>9.6872100000000003E-2</v>
      </c>
      <c r="BH662">
        <v>0.12989120000000001</v>
      </c>
      <c r="BI662">
        <v>0.15694949999999999</v>
      </c>
      <c r="BJ662">
        <v>0.19437699999999999</v>
      </c>
      <c r="BK662">
        <v>0.24320249999999999</v>
      </c>
      <c r="BL662">
        <v>0.26274690000000001</v>
      </c>
      <c r="BM662">
        <v>0.26080829999999999</v>
      </c>
      <c r="BN662">
        <v>0.27130890000000002</v>
      </c>
      <c r="BO662">
        <v>0.27796310000000002</v>
      </c>
      <c r="BP662">
        <v>0.30699019999999999</v>
      </c>
      <c r="BQ662">
        <v>0.29023159999999998</v>
      </c>
      <c r="BR662">
        <v>0.27300390000000002</v>
      </c>
      <c r="BS662">
        <v>0.23184170000000001</v>
      </c>
      <c r="BT662">
        <v>0.1944572</v>
      </c>
      <c r="BU662">
        <v>0.17686660000000001</v>
      </c>
      <c r="BV662">
        <v>0.1721741</v>
      </c>
      <c r="BW662">
        <v>0.13506270000000001</v>
      </c>
      <c r="BX662">
        <v>0.1243711</v>
      </c>
      <c r="BY662">
        <v>0.1089634</v>
      </c>
      <c r="BZ662">
        <v>9.2647999999999994E-2</v>
      </c>
      <c r="CA662">
        <v>0.1078962</v>
      </c>
      <c r="CB662">
        <v>0.10847270000000001</v>
      </c>
      <c r="CC662">
        <v>0.1211536</v>
      </c>
      <c r="CD662">
        <v>9.7469700000000006E-2</v>
      </c>
      <c r="CE662">
        <v>0.11965870000000001</v>
      </c>
      <c r="CF662">
        <v>0.1541796</v>
      </c>
      <c r="CG662">
        <v>0.18188399999999999</v>
      </c>
      <c r="CH662">
        <v>0.22178320000000001</v>
      </c>
      <c r="CI662">
        <v>0.275752</v>
      </c>
      <c r="CJ662">
        <v>0.30182029999999999</v>
      </c>
      <c r="CK662">
        <v>0.30600460000000002</v>
      </c>
      <c r="CL662">
        <v>0.3224244</v>
      </c>
      <c r="CM662">
        <v>0.33243899999999998</v>
      </c>
      <c r="CN662">
        <v>0.36522589999999999</v>
      </c>
      <c r="CO662">
        <v>0.3494215</v>
      </c>
      <c r="CP662">
        <v>0.32937139999999998</v>
      </c>
      <c r="CQ662">
        <v>0.28288770000000002</v>
      </c>
      <c r="CR662">
        <v>0.2378207</v>
      </c>
      <c r="CS662">
        <v>0.213616</v>
      </c>
      <c r="CT662">
        <v>0.2017784</v>
      </c>
      <c r="CU662">
        <v>0.15984670000000001</v>
      </c>
      <c r="CV662">
        <v>0.14791070000000001</v>
      </c>
      <c r="CW662">
        <v>0.13111809999999999</v>
      </c>
      <c r="CX662">
        <v>0.1155654</v>
      </c>
      <c r="CY662">
        <v>0.1315818</v>
      </c>
      <c r="CZ662">
        <v>0.13172149999999999</v>
      </c>
      <c r="DA662">
        <v>0.14417779999999999</v>
      </c>
      <c r="DB662">
        <v>0.1206986</v>
      </c>
      <c r="DC662">
        <v>0.1424453</v>
      </c>
      <c r="DD662">
        <v>0.17846799999999999</v>
      </c>
      <c r="DE662">
        <v>0.20681859999999999</v>
      </c>
      <c r="DF662">
        <v>0.24918940000000001</v>
      </c>
      <c r="DG662">
        <v>0.3083014</v>
      </c>
      <c r="DH662">
        <v>0.34089360000000002</v>
      </c>
      <c r="DI662">
        <v>0.35120099999999999</v>
      </c>
      <c r="DJ662">
        <v>0.37353999999999998</v>
      </c>
      <c r="DK662">
        <v>0.38691490000000001</v>
      </c>
      <c r="DL662">
        <v>0.4234617</v>
      </c>
      <c r="DM662">
        <v>0.40861140000000001</v>
      </c>
      <c r="DN662">
        <v>0.38573879999999999</v>
      </c>
      <c r="DO662">
        <v>0.3339337</v>
      </c>
      <c r="DP662">
        <v>0.2811843</v>
      </c>
      <c r="DQ662">
        <v>0.25036550000000002</v>
      </c>
      <c r="DR662">
        <v>0.2313828</v>
      </c>
      <c r="DS662">
        <v>0.18463070000000001</v>
      </c>
      <c r="DT662">
        <v>0.1714503</v>
      </c>
      <c r="DU662">
        <v>0.15327270000000001</v>
      </c>
      <c r="DV662">
        <v>0.14865439999999999</v>
      </c>
      <c r="DW662">
        <v>0.16578000000000001</v>
      </c>
      <c r="DX662">
        <v>0.16528899999999999</v>
      </c>
      <c r="DY662">
        <v>0.177421</v>
      </c>
      <c r="DZ662">
        <v>0.1542374</v>
      </c>
      <c r="EA662">
        <v>0.17534540000000001</v>
      </c>
      <c r="EB662">
        <v>0.21353649999999999</v>
      </c>
      <c r="EC662">
        <v>0.24282010000000001</v>
      </c>
      <c r="ED662">
        <v>0.28875960000000001</v>
      </c>
      <c r="EE662">
        <v>0.35529769999999999</v>
      </c>
      <c r="EF662">
        <v>0.39730939999999998</v>
      </c>
      <c r="EG662">
        <v>0.41645739999999998</v>
      </c>
      <c r="EH662">
        <v>0.44734259999999998</v>
      </c>
      <c r="EI662">
        <v>0.46556940000000002</v>
      </c>
      <c r="EJ662">
        <v>0.50754489999999997</v>
      </c>
      <c r="EK662">
        <v>0.49407210000000001</v>
      </c>
      <c r="EL662">
        <v>0.4671244</v>
      </c>
      <c r="EM662">
        <v>0.407636</v>
      </c>
      <c r="EN662">
        <v>0.3437943</v>
      </c>
      <c r="EO662">
        <v>0.30342580000000002</v>
      </c>
      <c r="EP662">
        <v>0.2741267</v>
      </c>
      <c r="EQ662">
        <v>0.22041479999999999</v>
      </c>
      <c r="ER662">
        <v>0.2054377</v>
      </c>
      <c r="ES662">
        <v>0.18526049999999999</v>
      </c>
      <c r="ET662">
        <v>69.118719999999996</v>
      </c>
      <c r="EU662">
        <v>67.530879999999996</v>
      </c>
      <c r="EV662">
        <v>66.14452</v>
      </c>
      <c r="EW662">
        <v>64.908540000000002</v>
      </c>
      <c r="EX662">
        <v>63.78528</v>
      </c>
      <c r="EY662">
        <v>62.764760000000003</v>
      </c>
      <c r="EZ662">
        <v>62.792729999999999</v>
      </c>
      <c r="FA662">
        <v>65.604680000000002</v>
      </c>
      <c r="FB662">
        <v>69.288610000000006</v>
      </c>
      <c r="FC662">
        <v>72.830039999999997</v>
      </c>
      <c r="FD662">
        <v>76.121930000000006</v>
      </c>
      <c r="FE662">
        <v>79.35857</v>
      </c>
      <c r="FF662">
        <v>81.893230000000003</v>
      </c>
      <c r="FG662">
        <v>84.038439999999994</v>
      </c>
      <c r="FH662">
        <v>85.709299999999999</v>
      </c>
      <c r="FI662">
        <v>86.82159</v>
      </c>
      <c r="FJ662">
        <v>87.030820000000006</v>
      </c>
      <c r="FK662">
        <v>86.261830000000003</v>
      </c>
      <c r="FL662">
        <v>84.570760000000007</v>
      </c>
      <c r="FM662">
        <v>82.173150000000007</v>
      </c>
      <c r="FN662">
        <v>78.870940000000004</v>
      </c>
      <c r="FO662">
        <v>75.781210000000002</v>
      </c>
      <c r="FP662">
        <v>73.309259999999995</v>
      </c>
      <c r="FQ662">
        <v>71.089500000000001</v>
      </c>
      <c r="FR662">
        <v>4.8806000000000002E-2</v>
      </c>
      <c r="FS662">
        <v>5.5867199999999999E-2</v>
      </c>
      <c r="FT662">
        <v>0.1037174</v>
      </c>
    </row>
    <row r="663" spans="1:176" x14ac:dyDescent="0.2">
      <c r="A663" t="s">
        <v>1</v>
      </c>
      <c r="B663" t="s">
        <v>236</v>
      </c>
      <c r="C663" t="s">
        <v>1</v>
      </c>
      <c r="D663" t="s">
        <v>243</v>
      </c>
      <c r="E663">
        <v>4379</v>
      </c>
      <c r="F663">
        <v>2.476807</v>
      </c>
      <c r="G663">
        <v>2.3496830000000002</v>
      </c>
      <c r="H663">
        <v>2.234432</v>
      </c>
      <c r="I663">
        <v>2.2138810000000002</v>
      </c>
      <c r="J663">
        <v>2.2130529999999999</v>
      </c>
      <c r="K663">
        <v>2.3129279999999999</v>
      </c>
      <c r="L663">
        <v>2.5404719999999998</v>
      </c>
      <c r="M663">
        <v>3.2988420000000001</v>
      </c>
      <c r="N663">
        <v>4.2365630000000003</v>
      </c>
      <c r="O663">
        <v>5.0380729999999998</v>
      </c>
      <c r="P663">
        <v>5.6948619999999996</v>
      </c>
      <c r="Q663">
        <v>6.0461919999999996</v>
      </c>
      <c r="R663">
        <v>6.2360420000000003</v>
      </c>
      <c r="S663">
        <v>6.5252119999999998</v>
      </c>
      <c r="T663">
        <v>6.6615010000000003</v>
      </c>
      <c r="U663">
        <v>6.5682939999999999</v>
      </c>
      <c r="V663">
        <v>6.3536109999999999</v>
      </c>
      <c r="W663">
        <v>5.7013480000000003</v>
      </c>
      <c r="X663">
        <v>5.0391450000000004</v>
      </c>
      <c r="Y663">
        <v>4.5724429999999998</v>
      </c>
      <c r="Z663">
        <v>4.1895550000000004</v>
      </c>
      <c r="AA663">
        <v>3.7205499999999998</v>
      </c>
      <c r="AB663">
        <v>3.18344</v>
      </c>
      <c r="AC663">
        <v>2.7954590000000001</v>
      </c>
      <c r="AD663">
        <v>4.0469100000000001E-2</v>
      </c>
      <c r="AE663">
        <v>6.7106299999999994E-2</v>
      </c>
      <c r="AF663">
        <v>6.2163700000000002E-2</v>
      </c>
      <c r="AG663">
        <v>9.7580500000000001E-2</v>
      </c>
      <c r="AH663">
        <v>7.2905300000000006E-2</v>
      </c>
      <c r="AI663">
        <v>9.6872600000000003E-2</v>
      </c>
      <c r="AJ663">
        <v>0.13533429999999999</v>
      </c>
      <c r="AK663">
        <v>0.1669679</v>
      </c>
      <c r="AL663">
        <v>0.17712520000000001</v>
      </c>
      <c r="AM663">
        <v>0.2247152</v>
      </c>
      <c r="AN663">
        <v>0.24859049999999999</v>
      </c>
      <c r="AO663">
        <v>0.23294999999999999</v>
      </c>
      <c r="AP663">
        <v>0.22658239999999999</v>
      </c>
      <c r="AQ663">
        <v>0.22312660000000001</v>
      </c>
      <c r="AR663">
        <v>0.20977580000000001</v>
      </c>
      <c r="AS663">
        <v>0.19327140000000001</v>
      </c>
      <c r="AT663">
        <v>0.15895010000000001</v>
      </c>
      <c r="AU663">
        <v>0.12659010000000001</v>
      </c>
      <c r="AV663">
        <v>5.5566999999999998E-2</v>
      </c>
      <c r="AW663">
        <v>5.8067199999999999E-2</v>
      </c>
      <c r="AX663">
        <v>6.8159800000000006E-2</v>
      </c>
      <c r="AY663">
        <v>8.4928500000000004E-2</v>
      </c>
      <c r="AZ663">
        <v>9.7532900000000006E-2</v>
      </c>
      <c r="BA663">
        <v>0.1089632</v>
      </c>
      <c r="BB663">
        <v>7.3558200000000004E-2</v>
      </c>
      <c r="BC663">
        <v>0.10130450000000001</v>
      </c>
      <c r="BD663">
        <v>9.5731300000000005E-2</v>
      </c>
      <c r="BE663">
        <v>0.13082369999999999</v>
      </c>
      <c r="BF663">
        <v>0.1064441</v>
      </c>
      <c r="BG663">
        <v>0.12977279999999999</v>
      </c>
      <c r="BH663">
        <v>0.17040279999999999</v>
      </c>
      <c r="BI663">
        <v>0.20296939999999999</v>
      </c>
      <c r="BJ663">
        <v>0.21669540000000001</v>
      </c>
      <c r="BK663">
        <v>0.27171149999999999</v>
      </c>
      <c r="BL663">
        <v>0.30500620000000001</v>
      </c>
      <c r="BM663">
        <v>0.29820639999999998</v>
      </c>
      <c r="BN663">
        <v>0.30038500000000001</v>
      </c>
      <c r="BO663">
        <v>0.30178110000000002</v>
      </c>
      <c r="BP663">
        <v>0.29385899999999998</v>
      </c>
      <c r="BQ663">
        <v>0.27873219999999999</v>
      </c>
      <c r="BR663">
        <v>0.24033570000000001</v>
      </c>
      <c r="BS663">
        <v>0.20029240000000001</v>
      </c>
      <c r="BT663">
        <v>0.11817709999999999</v>
      </c>
      <c r="BU663">
        <v>0.1111275</v>
      </c>
      <c r="BV663">
        <v>0.1109038</v>
      </c>
      <c r="BW663">
        <v>0.12071270000000001</v>
      </c>
      <c r="BX663">
        <v>0.13152030000000001</v>
      </c>
      <c r="BY663">
        <v>0.14095099999999999</v>
      </c>
      <c r="BZ663">
        <v>9.6475599999999995E-2</v>
      </c>
      <c r="CA663">
        <v>0.12499</v>
      </c>
      <c r="CB663">
        <v>0.11898</v>
      </c>
      <c r="CC663">
        <v>0.15384790000000001</v>
      </c>
      <c r="CD663">
        <v>0.12967300000000001</v>
      </c>
      <c r="CE663">
        <v>0.15255930000000001</v>
      </c>
      <c r="CF663">
        <v>0.19469120000000001</v>
      </c>
      <c r="CG663">
        <v>0.227904</v>
      </c>
      <c r="CH663">
        <v>0.2441016</v>
      </c>
      <c r="CI663">
        <v>0.304261</v>
      </c>
      <c r="CJ663">
        <v>0.34407959999999999</v>
      </c>
      <c r="CK663">
        <v>0.34340270000000001</v>
      </c>
      <c r="CL663">
        <v>0.35150049999999999</v>
      </c>
      <c r="CM663">
        <v>0.35625689999999999</v>
      </c>
      <c r="CN663">
        <v>0.35209479999999999</v>
      </c>
      <c r="CO663">
        <v>0.3379221</v>
      </c>
      <c r="CP663">
        <v>0.2967031</v>
      </c>
      <c r="CQ663">
        <v>0.25133840000000002</v>
      </c>
      <c r="CR663">
        <v>0.16154060000000001</v>
      </c>
      <c r="CS663">
        <v>0.14787690000000001</v>
      </c>
      <c r="CT663">
        <v>0.1405081</v>
      </c>
      <c r="CU663">
        <v>0.14549670000000001</v>
      </c>
      <c r="CV663">
        <v>0.1550599</v>
      </c>
      <c r="CW663">
        <v>0.16310559999999999</v>
      </c>
      <c r="CX663">
        <v>0.119393</v>
      </c>
      <c r="CY663">
        <v>0.14867559999999999</v>
      </c>
      <c r="CZ663">
        <v>0.14222879999999999</v>
      </c>
      <c r="DA663">
        <v>0.176872</v>
      </c>
      <c r="DB663">
        <v>0.15290190000000001</v>
      </c>
      <c r="DC663">
        <v>0.1753459</v>
      </c>
      <c r="DD663">
        <v>0.2189796</v>
      </c>
      <c r="DE663">
        <v>0.25283850000000002</v>
      </c>
      <c r="DF663">
        <v>0.27150770000000002</v>
      </c>
      <c r="DG663">
        <v>0.33681050000000001</v>
      </c>
      <c r="DH663">
        <v>0.38315290000000002</v>
      </c>
      <c r="DI663">
        <v>0.38859909999999998</v>
      </c>
      <c r="DJ663">
        <v>0.40261609999999998</v>
      </c>
      <c r="DK663">
        <v>0.41073280000000001</v>
      </c>
      <c r="DL663">
        <v>0.41033049999999999</v>
      </c>
      <c r="DM663">
        <v>0.39711200000000002</v>
      </c>
      <c r="DN663">
        <v>0.35307050000000001</v>
      </c>
      <c r="DO663">
        <v>0.3023844</v>
      </c>
      <c r="DP663">
        <v>0.20490410000000001</v>
      </c>
      <c r="DQ663">
        <v>0.1846264</v>
      </c>
      <c r="DR663">
        <v>0.1701125</v>
      </c>
      <c r="DS663">
        <v>0.17028070000000001</v>
      </c>
      <c r="DT663">
        <v>0.17859939999999999</v>
      </c>
      <c r="DU663">
        <v>0.18526020000000001</v>
      </c>
      <c r="DV663">
        <v>0.15248210000000001</v>
      </c>
      <c r="DW663">
        <v>0.1828737</v>
      </c>
      <c r="DX663">
        <v>0.17579629999999999</v>
      </c>
      <c r="DY663">
        <v>0.2101153</v>
      </c>
      <c r="DZ663">
        <v>0.18644069999999999</v>
      </c>
      <c r="EA663">
        <v>0.20824609999999999</v>
      </c>
      <c r="EB663">
        <v>0.2540481</v>
      </c>
      <c r="EC663">
        <v>0.28883999999999999</v>
      </c>
      <c r="ED663">
        <v>0.31107800000000002</v>
      </c>
      <c r="EE663">
        <v>0.3838068</v>
      </c>
      <c r="EF663">
        <v>0.43956859999999998</v>
      </c>
      <c r="EG663">
        <v>0.45385540000000002</v>
      </c>
      <c r="EH663">
        <v>0.47641869999999997</v>
      </c>
      <c r="EI663">
        <v>0.48938730000000003</v>
      </c>
      <c r="EJ663">
        <v>0.49441370000000001</v>
      </c>
      <c r="EK663">
        <v>0.48257270000000002</v>
      </c>
      <c r="EL663">
        <v>0.43445610000000001</v>
      </c>
      <c r="EM663">
        <v>0.3760867</v>
      </c>
      <c r="EN663">
        <v>0.26751419999999998</v>
      </c>
      <c r="EO663">
        <v>0.2376867</v>
      </c>
      <c r="EP663">
        <v>0.2128564</v>
      </c>
      <c r="EQ663">
        <v>0.20606479999999999</v>
      </c>
      <c r="ER663">
        <v>0.21258679999999999</v>
      </c>
      <c r="ES663">
        <v>0.217248</v>
      </c>
      <c r="ET663">
        <v>76.791610000000006</v>
      </c>
      <c r="EU663">
        <v>75.27364</v>
      </c>
      <c r="EV663">
        <v>73.696600000000004</v>
      </c>
      <c r="EW663">
        <v>71.936899999999994</v>
      </c>
      <c r="EX663">
        <v>70.684439999999995</v>
      </c>
      <c r="EY663">
        <v>69.35369</v>
      </c>
      <c r="EZ663">
        <v>69.710830000000001</v>
      </c>
      <c r="FA663">
        <v>72.326570000000004</v>
      </c>
      <c r="FB663">
        <v>77.872789999999995</v>
      </c>
      <c r="FC663">
        <v>82.377099999999999</v>
      </c>
      <c r="FD663">
        <v>86.692499999999995</v>
      </c>
      <c r="FE663">
        <v>91.112750000000005</v>
      </c>
      <c r="FF663">
        <v>93.532939999999996</v>
      </c>
      <c r="FG663">
        <v>96.014089999999996</v>
      </c>
      <c r="FH663">
        <v>97.954369999999997</v>
      </c>
      <c r="FI663">
        <v>99.055179999999993</v>
      </c>
      <c r="FJ663">
        <v>99.537840000000003</v>
      </c>
      <c r="FK663">
        <v>98.521900000000002</v>
      </c>
      <c r="FL663">
        <v>95.792749999999998</v>
      </c>
      <c r="FM663">
        <v>92.875020000000006</v>
      </c>
      <c r="FN663">
        <v>89.105279999999993</v>
      </c>
      <c r="FO663">
        <v>85.582170000000005</v>
      </c>
      <c r="FP663">
        <v>82.231160000000003</v>
      </c>
      <c r="FQ663">
        <v>78.252719999999997</v>
      </c>
      <c r="FR663">
        <v>4.8806000000000002E-2</v>
      </c>
      <c r="FS663">
        <v>5.5867199999999999E-2</v>
      </c>
      <c r="FT663">
        <v>0.1037174</v>
      </c>
    </row>
    <row r="664" spans="1:176" x14ac:dyDescent="0.2">
      <c r="A664" t="s">
        <v>1</v>
      </c>
      <c r="B664" t="s">
        <v>236</v>
      </c>
      <c r="C664" t="s">
        <v>1</v>
      </c>
      <c r="D664" t="s">
        <v>233</v>
      </c>
      <c r="E664">
        <v>4379</v>
      </c>
      <c r="F664">
        <v>1.7801800000000001</v>
      </c>
      <c r="G664">
        <v>1.7164759999999999</v>
      </c>
      <c r="H664">
        <v>1.70913</v>
      </c>
      <c r="I664">
        <v>1.67994</v>
      </c>
      <c r="J664">
        <v>1.7375419999999999</v>
      </c>
      <c r="K664">
        <v>1.87358</v>
      </c>
      <c r="L664">
        <v>2.091011</v>
      </c>
      <c r="M664">
        <v>2.3002030000000002</v>
      </c>
      <c r="N664">
        <v>2.7256</v>
      </c>
      <c r="O664">
        <v>3.0201799999999999</v>
      </c>
      <c r="P664">
        <v>3.2450540000000001</v>
      </c>
      <c r="Q664">
        <v>3.3576579999999998</v>
      </c>
      <c r="R664">
        <v>3.3863699999999999</v>
      </c>
      <c r="S664">
        <v>3.4866869999999999</v>
      </c>
      <c r="T664">
        <v>3.5214279999999998</v>
      </c>
      <c r="U664">
        <v>3.5316190000000001</v>
      </c>
      <c r="V664">
        <v>3.4204080000000001</v>
      </c>
      <c r="W664">
        <v>3.1425290000000001</v>
      </c>
      <c r="X664">
        <v>2.9872380000000001</v>
      </c>
      <c r="Y664">
        <v>2.9446669999999999</v>
      </c>
      <c r="Z664">
        <v>2.6800570000000001</v>
      </c>
      <c r="AA664">
        <v>2.3523040000000002</v>
      </c>
      <c r="AB664">
        <v>2.0764320000000001</v>
      </c>
      <c r="AC664">
        <v>1.896363</v>
      </c>
      <c r="AD664">
        <v>7.1202100000000004E-2</v>
      </c>
      <c r="AE664">
        <v>7.28071E-2</v>
      </c>
      <c r="AF664">
        <v>8.9135699999999998E-2</v>
      </c>
      <c r="AG664">
        <v>6.8847500000000006E-2</v>
      </c>
      <c r="AH664">
        <v>6.3623200000000005E-2</v>
      </c>
      <c r="AI664">
        <v>5.7726699999999999E-2</v>
      </c>
      <c r="AJ664">
        <v>9.0216299999999999E-2</v>
      </c>
      <c r="AK664">
        <v>9.6736600000000006E-2</v>
      </c>
      <c r="AL664">
        <v>0.1166589</v>
      </c>
      <c r="AM664">
        <v>0.14917140000000001</v>
      </c>
      <c r="AN664">
        <v>0.17172589999999999</v>
      </c>
      <c r="AO664">
        <v>0.18158759999999999</v>
      </c>
      <c r="AP664">
        <v>0.19131500000000001</v>
      </c>
      <c r="AQ664">
        <v>0.2100206</v>
      </c>
      <c r="AR664">
        <v>0.22355700000000001</v>
      </c>
      <c r="AS664">
        <v>0.25596740000000001</v>
      </c>
      <c r="AT664">
        <v>0.23356689999999999</v>
      </c>
      <c r="AU664">
        <v>0.19965640000000001</v>
      </c>
      <c r="AV664">
        <v>0.20971999999999999</v>
      </c>
      <c r="AW664">
        <v>0.17964459999999999</v>
      </c>
      <c r="AX664">
        <v>0.1093035</v>
      </c>
      <c r="AY664">
        <v>9.2881400000000003E-2</v>
      </c>
      <c r="AZ664">
        <v>0.10128</v>
      </c>
      <c r="BA664">
        <v>8.7346099999999996E-2</v>
      </c>
      <c r="BB664">
        <v>8.0773399999999995E-2</v>
      </c>
      <c r="BC664">
        <v>8.2089200000000001E-2</v>
      </c>
      <c r="BD664">
        <v>9.8335199999999998E-2</v>
      </c>
      <c r="BE664">
        <v>7.7207899999999996E-2</v>
      </c>
      <c r="BF664">
        <v>7.2503399999999996E-2</v>
      </c>
      <c r="BG664">
        <v>6.6919699999999999E-2</v>
      </c>
      <c r="BH664">
        <v>0.1008821</v>
      </c>
      <c r="BI664">
        <v>0.108766</v>
      </c>
      <c r="BJ664">
        <v>0.13155910000000001</v>
      </c>
      <c r="BK664">
        <v>0.16653870000000001</v>
      </c>
      <c r="BL664">
        <v>0.1890416</v>
      </c>
      <c r="BM664">
        <v>0.1995449</v>
      </c>
      <c r="BN664">
        <v>0.20998549999999999</v>
      </c>
      <c r="BO664">
        <v>0.2298287</v>
      </c>
      <c r="BP664">
        <v>0.2451391</v>
      </c>
      <c r="BQ664">
        <v>0.27854420000000002</v>
      </c>
      <c r="BR664">
        <v>0.25621519999999998</v>
      </c>
      <c r="BS664">
        <v>0.2211282</v>
      </c>
      <c r="BT664">
        <v>0.2268144</v>
      </c>
      <c r="BU664">
        <v>0.19513939999999999</v>
      </c>
      <c r="BV664">
        <v>0.1233211</v>
      </c>
      <c r="BW664">
        <v>0.10435990000000001</v>
      </c>
      <c r="BX664">
        <v>0.11083610000000001</v>
      </c>
      <c r="BY664">
        <v>9.6498E-2</v>
      </c>
      <c r="BZ664">
        <v>8.7402499999999994E-2</v>
      </c>
      <c r="CA664">
        <v>8.8517999999999999E-2</v>
      </c>
      <c r="CB664">
        <v>0.1047067</v>
      </c>
      <c r="CC664">
        <v>8.2998199999999994E-2</v>
      </c>
      <c r="CD664">
        <v>7.8653699999999993E-2</v>
      </c>
      <c r="CE664">
        <v>7.3286599999999993E-2</v>
      </c>
      <c r="CF664">
        <v>0.10826909999999999</v>
      </c>
      <c r="CG664">
        <v>0.1170974</v>
      </c>
      <c r="CH664">
        <v>0.14187900000000001</v>
      </c>
      <c r="CI664">
        <v>0.17856720000000001</v>
      </c>
      <c r="CJ664">
        <v>0.2010343</v>
      </c>
      <c r="CK664">
        <v>0.211982</v>
      </c>
      <c r="CL664">
        <v>0.2229167</v>
      </c>
      <c r="CM664">
        <v>0.24354770000000001</v>
      </c>
      <c r="CN664">
        <v>0.26008690000000001</v>
      </c>
      <c r="CO664">
        <v>0.29418090000000002</v>
      </c>
      <c r="CP664">
        <v>0.27190130000000001</v>
      </c>
      <c r="CQ664">
        <v>0.2359995</v>
      </c>
      <c r="CR664">
        <v>0.2386539</v>
      </c>
      <c r="CS664">
        <v>0.205871</v>
      </c>
      <c r="CT664">
        <v>0.1330297</v>
      </c>
      <c r="CU664">
        <v>0.1123099</v>
      </c>
      <c r="CV664">
        <v>0.1174547</v>
      </c>
      <c r="CW664">
        <v>0.1028366</v>
      </c>
      <c r="CX664">
        <v>9.4031500000000004E-2</v>
      </c>
      <c r="CY664">
        <v>9.4946799999999998E-2</v>
      </c>
      <c r="CZ664">
        <v>0.1110782</v>
      </c>
      <c r="DA664">
        <v>8.8788599999999995E-2</v>
      </c>
      <c r="DB664">
        <v>8.4804099999999993E-2</v>
      </c>
      <c r="DC664">
        <v>7.9653600000000005E-2</v>
      </c>
      <c r="DD664">
        <v>0.1156562</v>
      </c>
      <c r="DE664">
        <v>0.12542890000000001</v>
      </c>
      <c r="DF664">
        <v>0.1521989</v>
      </c>
      <c r="DG664">
        <v>0.19059570000000001</v>
      </c>
      <c r="DH664">
        <v>0.2130271</v>
      </c>
      <c r="DI664">
        <v>0.22441910000000001</v>
      </c>
      <c r="DJ664">
        <v>0.2358479</v>
      </c>
      <c r="DK664">
        <v>0.25726660000000001</v>
      </c>
      <c r="DL664">
        <v>0.27503460000000002</v>
      </c>
      <c r="DM664">
        <v>0.30981760000000003</v>
      </c>
      <c r="DN664">
        <v>0.28758739999999999</v>
      </c>
      <c r="DO664">
        <v>0.2508708</v>
      </c>
      <c r="DP664">
        <v>0.25049339999999998</v>
      </c>
      <c r="DQ664">
        <v>0.21660260000000001</v>
      </c>
      <c r="DR664">
        <v>0.14273830000000001</v>
      </c>
      <c r="DS664">
        <v>0.1202599</v>
      </c>
      <c r="DT664">
        <v>0.1240733</v>
      </c>
      <c r="DU664">
        <v>0.1091752</v>
      </c>
      <c r="DV664">
        <v>0.10360279999999999</v>
      </c>
      <c r="DW664">
        <v>0.1042289</v>
      </c>
      <c r="DX664">
        <v>0.1202777</v>
      </c>
      <c r="DY664">
        <v>9.7148899999999996E-2</v>
      </c>
      <c r="DZ664">
        <v>9.3684199999999995E-2</v>
      </c>
      <c r="EA664">
        <v>8.8846499999999995E-2</v>
      </c>
      <c r="EB664">
        <v>0.12632199999999999</v>
      </c>
      <c r="EC664">
        <v>0.1374582</v>
      </c>
      <c r="ED664">
        <v>0.1670991</v>
      </c>
      <c r="EE664">
        <v>0.20796290000000001</v>
      </c>
      <c r="EF664">
        <v>0.23034270000000001</v>
      </c>
      <c r="EG664">
        <v>0.24237639999999999</v>
      </c>
      <c r="EH664">
        <v>0.25451839999999998</v>
      </c>
      <c r="EI664">
        <v>0.27707470000000001</v>
      </c>
      <c r="EJ664">
        <v>0.29661690000000002</v>
      </c>
      <c r="EK664">
        <v>0.33239439999999998</v>
      </c>
      <c r="EL664">
        <v>0.3102357</v>
      </c>
      <c r="EM664">
        <v>0.27234259999999999</v>
      </c>
      <c r="EN664">
        <v>0.26758779999999999</v>
      </c>
      <c r="EO664">
        <v>0.23209740000000001</v>
      </c>
      <c r="EP664">
        <v>0.1567559</v>
      </c>
      <c r="EQ664">
        <v>0.1317383</v>
      </c>
      <c r="ER664">
        <v>0.13362940000000001</v>
      </c>
      <c r="ES664">
        <v>0.11832719999999999</v>
      </c>
      <c r="ET664">
        <v>56.309800000000003</v>
      </c>
      <c r="EU664">
        <v>55.097270000000002</v>
      </c>
      <c r="EV664">
        <v>54.197510000000001</v>
      </c>
      <c r="EW664">
        <v>53.352629999999998</v>
      </c>
      <c r="EX664">
        <v>52.684139999999999</v>
      </c>
      <c r="EY664">
        <v>51.937730000000002</v>
      </c>
      <c r="EZ664">
        <v>51.437420000000003</v>
      </c>
      <c r="FA664">
        <v>51.658099999999997</v>
      </c>
      <c r="FB664">
        <v>54.222549999999998</v>
      </c>
      <c r="FC664">
        <v>57.574100000000001</v>
      </c>
      <c r="FD664">
        <v>60.514310000000002</v>
      </c>
      <c r="FE664">
        <v>62.991540000000001</v>
      </c>
      <c r="FF664">
        <v>65.103629999999995</v>
      </c>
      <c r="FG664">
        <v>66.943100000000001</v>
      </c>
      <c r="FH664">
        <v>68.358729999999994</v>
      </c>
      <c r="FI664">
        <v>69.256050000000002</v>
      </c>
      <c r="FJ664">
        <v>69.238820000000004</v>
      </c>
      <c r="FK664">
        <v>68.166309999999996</v>
      </c>
      <c r="FL664">
        <v>66.332819999999998</v>
      </c>
      <c r="FM664">
        <v>64.067430000000002</v>
      </c>
      <c r="FN664">
        <v>61.974220000000003</v>
      </c>
      <c r="FO664">
        <v>60.271659999999997</v>
      </c>
      <c r="FP664">
        <v>58.777410000000003</v>
      </c>
      <c r="FQ664">
        <v>57.28886</v>
      </c>
      <c r="FR664">
        <v>1.4144800000000001E-2</v>
      </c>
      <c r="FS664">
        <v>1.9805E-2</v>
      </c>
      <c r="FT664">
        <v>0</v>
      </c>
    </row>
    <row r="665" spans="1:176" x14ac:dyDescent="0.2">
      <c r="A665" t="s">
        <v>1</v>
      </c>
      <c r="B665" t="s">
        <v>236</v>
      </c>
      <c r="C665" t="s">
        <v>1</v>
      </c>
      <c r="D665" t="s">
        <v>244</v>
      </c>
      <c r="E665">
        <v>4379</v>
      </c>
      <c r="F665">
        <v>1.717082</v>
      </c>
      <c r="G665">
        <v>1.6584920000000001</v>
      </c>
      <c r="H665">
        <v>1.6502460000000001</v>
      </c>
      <c r="I665">
        <v>1.613985</v>
      </c>
      <c r="J665">
        <v>1.6790989999999999</v>
      </c>
      <c r="K665">
        <v>1.8108839999999999</v>
      </c>
      <c r="L665">
        <v>2.0238339999999999</v>
      </c>
      <c r="M665">
        <v>2.1924969999999999</v>
      </c>
      <c r="N665">
        <v>2.651538</v>
      </c>
      <c r="O665">
        <v>2.8691300000000002</v>
      </c>
      <c r="P665">
        <v>2.9912809999999999</v>
      </c>
      <c r="Q665">
        <v>3.069833</v>
      </c>
      <c r="R665">
        <v>3.0616750000000001</v>
      </c>
      <c r="S665">
        <v>3.1275569999999999</v>
      </c>
      <c r="T665">
        <v>3.1564540000000001</v>
      </c>
      <c r="U665">
        <v>3.0777990000000002</v>
      </c>
      <c r="V665">
        <v>2.961192</v>
      </c>
      <c r="W665">
        <v>2.7418559999999998</v>
      </c>
      <c r="X665">
        <v>2.6223130000000001</v>
      </c>
      <c r="Y665">
        <v>2.6903899999999998</v>
      </c>
      <c r="Z665">
        <v>2.5210129999999999</v>
      </c>
      <c r="AA665">
        <v>2.2215539999999998</v>
      </c>
      <c r="AB665">
        <v>1.998624</v>
      </c>
      <c r="AC665">
        <v>1.84849</v>
      </c>
      <c r="AD665">
        <v>7.3022000000000004E-2</v>
      </c>
      <c r="AE665">
        <v>6.5289399999999997E-2</v>
      </c>
      <c r="AF665">
        <v>8.7966199999999994E-2</v>
      </c>
      <c r="AG665">
        <v>5.8133299999999999E-2</v>
      </c>
      <c r="AH665">
        <v>5.8188299999999998E-2</v>
      </c>
      <c r="AI665">
        <v>7.05292E-2</v>
      </c>
      <c r="AJ665">
        <v>7.4815800000000002E-2</v>
      </c>
      <c r="AK665">
        <v>7.2821300000000005E-2</v>
      </c>
      <c r="AL665">
        <v>0.1102877</v>
      </c>
      <c r="AM665">
        <v>0.13613919999999999</v>
      </c>
      <c r="AN665">
        <v>0.1538225</v>
      </c>
      <c r="AO665">
        <v>0.1580376</v>
      </c>
      <c r="AP665">
        <v>0.17362929999999999</v>
      </c>
      <c r="AQ665">
        <v>0.19715469999999999</v>
      </c>
      <c r="AR665">
        <v>0.21521950000000001</v>
      </c>
      <c r="AS665">
        <v>0.23417750000000001</v>
      </c>
      <c r="AT665">
        <v>0.23369599999999999</v>
      </c>
      <c r="AU665">
        <v>0.20477970000000001</v>
      </c>
      <c r="AV665">
        <v>0.21380589999999999</v>
      </c>
      <c r="AW665">
        <v>0.19411329999999999</v>
      </c>
      <c r="AX665">
        <v>0.13585439999999999</v>
      </c>
      <c r="AY665">
        <v>0.1060398</v>
      </c>
      <c r="AZ665">
        <v>8.9852000000000001E-2</v>
      </c>
      <c r="BA665">
        <v>8.1818699999999994E-2</v>
      </c>
      <c r="BB665">
        <v>8.2593299999999994E-2</v>
      </c>
      <c r="BC665">
        <v>7.4571499999999999E-2</v>
      </c>
      <c r="BD665">
        <v>9.7165600000000005E-2</v>
      </c>
      <c r="BE665">
        <v>6.6493700000000003E-2</v>
      </c>
      <c r="BF665">
        <v>6.7068500000000003E-2</v>
      </c>
      <c r="BG665">
        <v>7.9722100000000004E-2</v>
      </c>
      <c r="BH665">
        <v>8.5481600000000005E-2</v>
      </c>
      <c r="BI665">
        <v>8.4850599999999998E-2</v>
      </c>
      <c r="BJ665">
        <v>0.12518799999999999</v>
      </c>
      <c r="BK665">
        <v>0.15350639999999999</v>
      </c>
      <c r="BL665">
        <v>0.17113819999999999</v>
      </c>
      <c r="BM665">
        <v>0.17599490000000001</v>
      </c>
      <c r="BN665">
        <v>0.1922999</v>
      </c>
      <c r="BO665">
        <v>0.21696270000000001</v>
      </c>
      <c r="BP665">
        <v>0.2368017</v>
      </c>
      <c r="BQ665">
        <v>0.25675439999999999</v>
      </c>
      <c r="BR665">
        <v>0.25634420000000002</v>
      </c>
      <c r="BS665">
        <v>0.22625149999999999</v>
      </c>
      <c r="BT665">
        <v>0.2309002</v>
      </c>
      <c r="BU665">
        <v>0.20960799999999999</v>
      </c>
      <c r="BV665">
        <v>0.14987200000000001</v>
      </c>
      <c r="BW665">
        <v>0.11751830000000001</v>
      </c>
      <c r="BX665">
        <v>9.9408200000000002E-2</v>
      </c>
      <c r="BY665">
        <v>9.0970599999999999E-2</v>
      </c>
      <c r="BZ665">
        <v>8.9222399999999993E-2</v>
      </c>
      <c r="CA665">
        <v>8.1000299999999997E-2</v>
      </c>
      <c r="CB665">
        <v>0.10353710000000001</v>
      </c>
      <c r="CC665">
        <v>7.2284000000000001E-2</v>
      </c>
      <c r="CD665">
        <v>7.3218800000000001E-2</v>
      </c>
      <c r="CE665">
        <v>8.6089100000000002E-2</v>
      </c>
      <c r="CF665">
        <v>9.2868699999999998E-2</v>
      </c>
      <c r="CG665">
        <v>9.3182100000000004E-2</v>
      </c>
      <c r="CH665">
        <v>0.13550780000000001</v>
      </c>
      <c r="CI665">
        <v>0.16553490000000001</v>
      </c>
      <c r="CJ665">
        <v>0.18313090000000001</v>
      </c>
      <c r="CK665">
        <v>0.18843199999999999</v>
      </c>
      <c r="CL665">
        <v>0.2052311</v>
      </c>
      <c r="CM665">
        <v>0.23068169999999999</v>
      </c>
      <c r="CN665">
        <v>0.25174940000000001</v>
      </c>
      <c r="CO665">
        <v>0.2723911</v>
      </c>
      <c r="CP665">
        <v>0.27203040000000001</v>
      </c>
      <c r="CQ665">
        <v>0.2411228</v>
      </c>
      <c r="CR665">
        <v>0.24273980000000001</v>
      </c>
      <c r="CS665">
        <v>0.2203396</v>
      </c>
      <c r="CT665">
        <v>0.15958059999999999</v>
      </c>
      <c r="CU665">
        <v>0.1254683</v>
      </c>
      <c r="CV665">
        <v>0.1060268</v>
      </c>
      <c r="CW665">
        <v>9.7309199999999998E-2</v>
      </c>
      <c r="CX665">
        <v>9.5851500000000006E-2</v>
      </c>
      <c r="CY665">
        <v>8.7429099999999996E-2</v>
      </c>
      <c r="CZ665">
        <v>0.1099087</v>
      </c>
      <c r="DA665">
        <v>7.8074400000000002E-2</v>
      </c>
      <c r="DB665">
        <v>7.9369200000000001E-2</v>
      </c>
      <c r="DC665">
        <v>9.2456099999999999E-2</v>
      </c>
      <c r="DD665">
        <v>0.10025580000000001</v>
      </c>
      <c r="DE665">
        <v>0.10151350000000001</v>
      </c>
      <c r="DF665">
        <v>0.1458277</v>
      </c>
      <c r="DG665">
        <v>0.17756340000000001</v>
      </c>
      <c r="DH665">
        <v>0.19512370000000001</v>
      </c>
      <c r="DI665">
        <v>0.2008692</v>
      </c>
      <c r="DJ665">
        <v>0.2181622</v>
      </c>
      <c r="DK665">
        <v>0.2444007</v>
      </c>
      <c r="DL665">
        <v>0.26669720000000002</v>
      </c>
      <c r="DM665">
        <v>0.2880277</v>
      </c>
      <c r="DN665">
        <v>0.28771649999999999</v>
      </c>
      <c r="DO665">
        <v>0.2559941</v>
      </c>
      <c r="DP665">
        <v>0.25457930000000001</v>
      </c>
      <c r="DQ665">
        <v>0.23107130000000001</v>
      </c>
      <c r="DR665">
        <v>0.1692892</v>
      </c>
      <c r="DS665">
        <v>0.13341819999999999</v>
      </c>
      <c r="DT665">
        <v>0.1126453</v>
      </c>
      <c r="DU665">
        <v>0.1036478</v>
      </c>
      <c r="DV665">
        <v>0.1054228</v>
      </c>
      <c r="DW665">
        <v>9.6711199999999997E-2</v>
      </c>
      <c r="DX665">
        <v>0.11910809999999999</v>
      </c>
      <c r="DY665">
        <v>8.6434700000000003E-2</v>
      </c>
      <c r="DZ665">
        <v>8.8249300000000003E-2</v>
      </c>
      <c r="EA665">
        <v>0.101649</v>
      </c>
      <c r="EB665">
        <v>0.1109216</v>
      </c>
      <c r="EC665">
        <v>0.1135428</v>
      </c>
      <c r="ED665">
        <v>0.16072790000000001</v>
      </c>
      <c r="EE665">
        <v>0.19493070000000001</v>
      </c>
      <c r="EF665">
        <v>0.2124393</v>
      </c>
      <c r="EG665">
        <v>0.2188264</v>
      </c>
      <c r="EH665">
        <v>0.23683280000000001</v>
      </c>
      <c r="EI665">
        <v>0.26420870000000002</v>
      </c>
      <c r="EJ665">
        <v>0.28827940000000002</v>
      </c>
      <c r="EK665">
        <v>0.31060460000000001</v>
      </c>
      <c r="EL665">
        <v>0.31036469999999999</v>
      </c>
      <c r="EM665">
        <v>0.27746589999999999</v>
      </c>
      <c r="EN665">
        <v>0.27167360000000002</v>
      </c>
      <c r="EO665">
        <v>0.24656600000000001</v>
      </c>
      <c r="EP665">
        <v>0.18330679999999999</v>
      </c>
      <c r="EQ665">
        <v>0.14489669999999999</v>
      </c>
      <c r="ER665">
        <v>0.1222015</v>
      </c>
      <c r="ES665">
        <v>0.11279980000000001</v>
      </c>
      <c r="ET665">
        <v>51.430840000000003</v>
      </c>
      <c r="EU665">
        <v>50.352629999999998</v>
      </c>
      <c r="EV665">
        <v>49.375169999999997</v>
      </c>
      <c r="EW665">
        <v>49.026119999999999</v>
      </c>
      <c r="EX665">
        <v>48.53349</v>
      </c>
      <c r="EY665">
        <v>48.467480000000002</v>
      </c>
      <c r="EZ665">
        <v>48.218299999999999</v>
      </c>
      <c r="FA665">
        <v>48.823529999999998</v>
      </c>
      <c r="FB665">
        <v>50.766359999999999</v>
      </c>
      <c r="FC665">
        <v>53.174880000000002</v>
      </c>
      <c r="FD665">
        <v>55.325629999999997</v>
      </c>
      <c r="FE665">
        <v>56.973709999999997</v>
      </c>
      <c r="FF665">
        <v>59.085329999999999</v>
      </c>
      <c r="FG665">
        <v>58.596730000000001</v>
      </c>
      <c r="FH665">
        <v>57.6599</v>
      </c>
      <c r="FI665">
        <v>56.334960000000002</v>
      </c>
      <c r="FJ665">
        <v>56.314210000000003</v>
      </c>
      <c r="FK665">
        <v>55.78398</v>
      </c>
      <c r="FL665">
        <v>53.676589999999997</v>
      </c>
      <c r="FM665">
        <v>51.510680000000001</v>
      </c>
      <c r="FN665">
        <v>48.884259999999998</v>
      </c>
      <c r="FO665">
        <v>48.240369999999999</v>
      </c>
      <c r="FP665">
        <v>47.965229999999998</v>
      </c>
      <c r="FQ665">
        <v>47.731099999999998</v>
      </c>
      <c r="FR665">
        <v>1.4144800000000001E-2</v>
      </c>
      <c r="FS665">
        <v>1.9805E-2</v>
      </c>
      <c r="FT665">
        <v>0</v>
      </c>
    </row>
    <row r="666" spans="1:176" x14ac:dyDescent="0.2">
      <c r="A666" t="s">
        <v>1</v>
      </c>
      <c r="B666" t="s">
        <v>236</v>
      </c>
      <c r="C666" t="s">
        <v>1</v>
      </c>
      <c r="D666" t="s">
        <v>234</v>
      </c>
      <c r="E666">
        <v>4379</v>
      </c>
      <c r="F666">
        <v>2.0992850000000001</v>
      </c>
      <c r="G666">
        <v>2.0266500000000001</v>
      </c>
      <c r="H666">
        <v>1.9874259999999999</v>
      </c>
      <c r="I666">
        <v>1.95231</v>
      </c>
      <c r="J666">
        <v>1.9940530000000001</v>
      </c>
      <c r="K666">
        <v>2.053363</v>
      </c>
      <c r="L666">
        <v>2.0841319999999999</v>
      </c>
      <c r="M666">
        <v>2.5048469999999998</v>
      </c>
      <c r="N666">
        <v>3.0837469999999998</v>
      </c>
      <c r="O666">
        <v>3.5989740000000001</v>
      </c>
      <c r="P666">
        <v>4.0091210000000004</v>
      </c>
      <c r="Q666">
        <v>4.3170039999999998</v>
      </c>
      <c r="R666">
        <v>4.486961</v>
      </c>
      <c r="S666">
        <v>4.725657</v>
      </c>
      <c r="T666">
        <v>4.8686619999999996</v>
      </c>
      <c r="U666">
        <v>4.8705309999999997</v>
      </c>
      <c r="V666">
        <v>4.7231100000000001</v>
      </c>
      <c r="W666">
        <v>4.2633450000000002</v>
      </c>
      <c r="X666">
        <v>3.8893010000000001</v>
      </c>
      <c r="Y666">
        <v>3.5661589999999999</v>
      </c>
      <c r="Z666">
        <v>3.4094920000000002</v>
      </c>
      <c r="AA666">
        <v>2.932436</v>
      </c>
      <c r="AB666">
        <v>2.517989</v>
      </c>
      <c r="AC666">
        <v>2.2679200000000002</v>
      </c>
      <c r="AD666">
        <v>3.00529E-2</v>
      </c>
      <c r="AE666">
        <v>3.8163700000000002E-2</v>
      </c>
      <c r="AF666">
        <v>4.3702400000000002E-2</v>
      </c>
      <c r="AG666">
        <v>4.79534E-2</v>
      </c>
      <c r="AH666">
        <v>2.3879399999999999E-2</v>
      </c>
      <c r="AI666">
        <v>4.6511299999999998E-2</v>
      </c>
      <c r="AJ666">
        <v>7.5782100000000005E-2</v>
      </c>
      <c r="AK666">
        <v>9.8474500000000006E-2</v>
      </c>
      <c r="AL666">
        <v>0.14141010000000001</v>
      </c>
      <c r="AM666">
        <v>0.17580309999999999</v>
      </c>
      <c r="AN666">
        <v>0.17571719999999999</v>
      </c>
      <c r="AO666">
        <v>0.16371849999999999</v>
      </c>
      <c r="AP666">
        <v>0.1710719</v>
      </c>
      <c r="AQ666">
        <v>0.171184</v>
      </c>
      <c r="AR666">
        <v>0.2046491</v>
      </c>
      <c r="AS666">
        <v>0.18321960000000001</v>
      </c>
      <c r="AT666">
        <v>0.1788517</v>
      </c>
      <c r="AU666">
        <v>0.14942250000000001</v>
      </c>
      <c r="AV666">
        <v>0.14139940000000001</v>
      </c>
      <c r="AW666">
        <v>0.13524069999999999</v>
      </c>
      <c r="AX666">
        <v>0.13889119999999999</v>
      </c>
      <c r="AY666">
        <v>9.1936699999999996E-2</v>
      </c>
      <c r="AZ666">
        <v>7.6199100000000006E-2</v>
      </c>
      <c r="BA666">
        <v>5.3658200000000003E-2</v>
      </c>
      <c r="BB666">
        <v>6.3142000000000004E-2</v>
      </c>
      <c r="BC666">
        <v>7.2361800000000004E-2</v>
      </c>
      <c r="BD666">
        <v>7.7269900000000002E-2</v>
      </c>
      <c r="BE666">
        <v>8.1196599999999994E-2</v>
      </c>
      <c r="BF666">
        <v>5.7418200000000003E-2</v>
      </c>
      <c r="BG666">
        <v>7.9411399999999993E-2</v>
      </c>
      <c r="BH666">
        <v>0.11085059999999999</v>
      </c>
      <c r="BI666">
        <v>0.13447600000000001</v>
      </c>
      <c r="BJ666">
        <v>0.18098030000000001</v>
      </c>
      <c r="BK666">
        <v>0.22279930000000001</v>
      </c>
      <c r="BL666">
        <v>0.2321329</v>
      </c>
      <c r="BM666">
        <v>0.22897480000000001</v>
      </c>
      <c r="BN666">
        <v>0.2448746</v>
      </c>
      <c r="BO666">
        <v>0.24983849999999999</v>
      </c>
      <c r="BP666">
        <v>0.2887323</v>
      </c>
      <c r="BQ666">
        <v>0.26868039999999999</v>
      </c>
      <c r="BR666">
        <v>0.2602373</v>
      </c>
      <c r="BS666">
        <v>0.22312480000000001</v>
      </c>
      <c r="BT666">
        <v>0.20400950000000001</v>
      </c>
      <c r="BU666">
        <v>0.188301</v>
      </c>
      <c r="BV666">
        <v>0.1816352</v>
      </c>
      <c r="BW666">
        <v>0.1277209</v>
      </c>
      <c r="BX666">
        <v>0.11018650000000001</v>
      </c>
      <c r="BY666">
        <v>8.5645899999999997E-2</v>
      </c>
      <c r="BZ666">
        <v>8.6059399999999994E-2</v>
      </c>
      <c r="CA666">
        <v>9.6047400000000005E-2</v>
      </c>
      <c r="CB666">
        <v>0.1005187</v>
      </c>
      <c r="CC666">
        <v>0.1042208</v>
      </c>
      <c r="CD666">
        <v>8.0647099999999999E-2</v>
      </c>
      <c r="CE666">
        <v>0.102198</v>
      </c>
      <c r="CF666">
        <v>0.13513900000000001</v>
      </c>
      <c r="CG666">
        <v>0.15941060000000001</v>
      </c>
      <c r="CH666">
        <v>0.2083865</v>
      </c>
      <c r="CI666">
        <v>0.25534879999999999</v>
      </c>
      <c r="CJ666">
        <v>0.27120630000000001</v>
      </c>
      <c r="CK666">
        <v>0.2741712</v>
      </c>
      <c r="CL666">
        <v>0.29599009999999998</v>
      </c>
      <c r="CM666">
        <v>0.30431439999999998</v>
      </c>
      <c r="CN666">
        <v>0.346968</v>
      </c>
      <c r="CO666">
        <v>0.3278703</v>
      </c>
      <c r="CP666">
        <v>0.31660470000000002</v>
      </c>
      <c r="CQ666">
        <v>0.27417079999999999</v>
      </c>
      <c r="CR666">
        <v>0.24737300000000001</v>
      </c>
      <c r="CS666">
        <v>0.22505049999999999</v>
      </c>
      <c r="CT666">
        <v>0.2112395</v>
      </c>
      <c r="CU666">
        <v>0.1525049</v>
      </c>
      <c r="CV666">
        <v>0.13372609999999999</v>
      </c>
      <c r="CW666">
        <v>0.1078006</v>
      </c>
      <c r="CX666">
        <v>0.1089768</v>
      </c>
      <c r="CY666">
        <v>0.1197329</v>
      </c>
      <c r="CZ666">
        <v>0.1237675</v>
      </c>
      <c r="DA666">
        <v>0.12724489999999999</v>
      </c>
      <c r="DB666">
        <v>0.103876</v>
      </c>
      <c r="DC666">
        <v>0.1249846</v>
      </c>
      <c r="DD666">
        <v>0.1594274</v>
      </c>
      <c r="DE666">
        <v>0.18434510000000001</v>
      </c>
      <c r="DF666">
        <v>0.23579269999999999</v>
      </c>
      <c r="DG666">
        <v>0.2878983</v>
      </c>
      <c r="DH666">
        <v>0.31027959999999999</v>
      </c>
      <c r="DI666">
        <v>0.31936750000000003</v>
      </c>
      <c r="DJ666">
        <v>0.34710560000000001</v>
      </c>
      <c r="DK666">
        <v>0.3587902</v>
      </c>
      <c r="DL666">
        <v>0.4052038</v>
      </c>
      <c r="DM666">
        <v>0.38706020000000002</v>
      </c>
      <c r="DN666">
        <v>0.37297219999999998</v>
      </c>
      <c r="DO666">
        <v>0.32521679999999997</v>
      </c>
      <c r="DP666">
        <v>0.29073650000000001</v>
      </c>
      <c r="DQ666">
        <v>0.26179989999999997</v>
      </c>
      <c r="DR666">
        <v>0.2408439</v>
      </c>
      <c r="DS666">
        <v>0.1772889</v>
      </c>
      <c r="DT666">
        <v>0.15726570000000001</v>
      </c>
      <c r="DU666">
        <v>0.12995519999999999</v>
      </c>
      <c r="DV666">
        <v>0.14206589999999999</v>
      </c>
      <c r="DW666">
        <v>0.15393109999999999</v>
      </c>
      <c r="DX666">
        <v>0.157335</v>
      </c>
      <c r="DY666">
        <v>0.1604882</v>
      </c>
      <c r="DZ666">
        <v>0.1374148</v>
      </c>
      <c r="EA666">
        <v>0.15788479999999999</v>
      </c>
      <c r="EB666">
        <v>0.1944959</v>
      </c>
      <c r="EC666">
        <v>0.2203466</v>
      </c>
      <c r="ED666">
        <v>0.27536280000000002</v>
      </c>
      <c r="EE666">
        <v>0.33489459999999999</v>
      </c>
      <c r="EF666">
        <v>0.3666953</v>
      </c>
      <c r="EG666">
        <v>0.38462390000000002</v>
      </c>
      <c r="EH666">
        <v>0.42090830000000001</v>
      </c>
      <c r="EI666">
        <v>0.43744470000000002</v>
      </c>
      <c r="EJ666">
        <v>0.48928700000000003</v>
      </c>
      <c r="EK666">
        <v>0.47252100000000002</v>
      </c>
      <c r="EL666">
        <v>0.45435769999999998</v>
      </c>
      <c r="EM666">
        <v>0.39891910000000003</v>
      </c>
      <c r="EN666">
        <v>0.35334660000000001</v>
      </c>
      <c r="EO666">
        <v>0.31486019999999998</v>
      </c>
      <c r="EP666">
        <v>0.2835878</v>
      </c>
      <c r="EQ666">
        <v>0.21307300000000001</v>
      </c>
      <c r="ER666">
        <v>0.19125310000000001</v>
      </c>
      <c r="ES666">
        <v>0.161943</v>
      </c>
      <c r="ET666">
        <v>64.677319999999995</v>
      </c>
      <c r="EU666">
        <v>63.20823</v>
      </c>
      <c r="EV666">
        <v>61.994500000000002</v>
      </c>
      <c r="EW666">
        <v>60.80921</v>
      </c>
      <c r="EX666">
        <v>59.895240000000001</v>
      </c>
      <c r="EY666">
        <v>58.978430000000003</v>
      </c>
      <c r="EZ666">
        <v>58.915799999999997</v>
      </c>
      <c r="FA666">
        <v>61.519820000000003</v>
      </c>
      <c r="FB666">
        <v>64.974239999999995</v>
      </c>
      <c r="FC666">
        <v>68.380459999999999</v>
      </c>
      <c r="FD666">
        <v>71.568929999999995</v>
      </c>
      <c r="FE666">
        <v>74.498829999999998</v>
      </c>
      <c r="FF666">
        <v>76.8446</v>
      </c>
      <c r="FG666">
        <v>79.033569999999997</v>
      </c>
      <c r="FH666">
        <v>80.575479999999999</v>
      </c>
      <c r="FI666">
        <v>81.372519999999994</v>
      </c>
      <c r="FJ666">
        <v>81.277979999999999</v>
      </c>
      <c r="FK666">
        <v>80.376480000000001</v>
      </c>
      <c r="FL666">
        <v>78.67971</v>
      </c>
      <c r="FM666">
        <v>76.140079999999998</v>
      </c>
      <c r="FN666">
        <v>73.289289999999994</v>
      </c>
      <c r="FO666">
        <v>70.676869999999994</v>
      </c>
      <c r="FP666">
        <v>68.304379999999995</v>
      </c>
      <c r="FQ666">
        <v>66.358450000000005</v>
      </c>
      <c r="FR666">
        <v>4.8806000000000002E-2</v>
      </c>
      <c r="FS666">
        <v>5.5867199999999999E-2</v>
      </c>
      <c r="FT666">
        <v>0.1037174</v>
      </c>
    </row>
    <row r="667" spans="1:176" x14ac:dyDescent="0.2">
      <c r="A667" t="s">
        <v>1</v>
      </c>
      <c r="B667" t="s">
        <v>236</v>
      </c>
      <c r="C667" t="s">
        <v>1</v>
      </c>
      <c r="D667" t="s">
        <v>245</v>
      </c>
      <c r="E667">
        <v>4379</v>
      </c>
      <c r="F667">
        <v>2.185384</v>
      </c>
      <c r="G667">
        <v>2.113483</v>
      </c>
      <c r="H667">
        <v>2.095952</v>
      </c>
      <c r="I667">
        <v>2.027711</v>
      </c>
      <c r="J667">
        <v>2.0962139999999998</v>
      </c>
      <c r="K667">
        <v>2.1758389999999999</v>
      </c>
      <c r="L667">
        <v>2.2032750000000001</v>
      </c>
      <c r="M667">
        <v>2.66703</v>
      </c>
      <c r="N667">
        <v>3.4056060000000001</v>
      </c>
      <c r="O667">
        <v>4.1298240000000002</v>
      </c>
      <c r="P667">
        <v>4.6957930000000001</v>
      </c>
      <c r="Q667">
        <v>5.1440380000000001</v>
      </c>
      <c r="R667">
        <v>5.3777379999999999</v>
      </c>
      <c r="S667">
        <v>5.6644220000000001</v>
      </c>
      <c r="T667">
        <v>5.8151529999999996</v>
      </c>
      <c r="U667">
        <v>5.8467979999999997</v>
      </c>
      <c r="V667">
        <v>5.6661739999999998</v>
      </c>
      <c r="W667">
        <v>5.0863149999999999</v>
      </c>
      <c r="X667">
        <v>4.6427649999999998</v>
      </c>
      <c r="Y667">
        <v>4.2279669999999996</v>
      </c>
      <c r="Z667">
        <v>3.9005679999999998</v>
      </c>
      <c r="AA667">
        <v>3.3010090000000001</v>
      </c>
      <c r="AB667">
        <v>2.8275450000000002</v>
      </c>
      <c r="AC667">
        <v>2.5521229999999999</v>
      </c>
      <c r="AD667">
        <v>5.0025899999999998E-2</v>
      </c>
      <c r="AE667">
        <v>6.7685800000000004E-2</v>
      </c>
      <c r="AF667">
        <v>6.3598000000000002E-2</v>
      </c>
      <c r="AG667">
        <v>8.4623900000000002E-2</v>
      </c>
      <c r="AH667">
        <v>5.9975000000000001E-2</v>
      </c>
      <c r="AI667">
        <v>8.4813799999999995E-2</v>
      </c>
      <c r="AJ667">
        <v>0.1164351</v>
      </c>
      <c r="AK667">
        <v>0.14159269999999999</v>
      </c>
      <c r="AL667">
        <v>0.17079849999999999</v>
      </c>
      <c r="AM667">
        <v>0.2220133</v>
      </c>
      <c r="AN667">
        <v>0.24282670000000001</v>
      </c>
      <c r="AO667">
        <v>0.23467969999999999</v>
      </c>
      <c r="AP667">
        <v>0.2305352</v>
      </c>
      <c r="AQ667">
        <v>0.23777029999999999</v>
      </c>
      <c r="AR667">
        <v>0.2621386</v>
      </c>
      <c r="AS667">
        <v>0.25042180000000003</v>
      </c>
      <c r="AT667">
        <v>0.23298160000000001</v>
      </c>
      <c r="AU667">
        <v>0.19637170000000001</v>
      </c>
      <c r="AV667">
        <v>0.15895690000000001</v>
      </c>
      <c r="AW667">
        <v>0.14240050000000001</v>
      </c>
      <c r="AX667">
        <v>0.15080189999999999</v>
      </c>
      <c r="AY667">
        <v>0.126022</v>
      </c>
      <c r="AZ667">
        <v>0.1193689</v>
      </c>
      <c r="BA667">
        <v>0.11203399999999999</v>
      </c>
      <c r="BB667">
        <v>8.3114900000000005E-2</v>
      </c>
      <c r="BC667">
        <v>0.101884</v>
      </c>
      <c r="BD667">
        <v>9.7165500000000002E-2</v>
      </c>
      <c r="BE667">
        <v>0.1178671</v>
      </c>
      <c r="BF667">
        <v>9.3513799999999994E-2</v>
      </c>
      <c r="BG667">
        <v>0.117714</v>
      </c>
      <c r="BH667">
        <v>0.15150369999999999</v>
      </c>
      <c r="BI667">
        <v>0.17759420000000001</v>
      </c>
      <c r="BJ667">
        <v>0.21036859999999999</v>
      </c>
      <c r="BK667">
        <v>0.26900960000000002</v>
      </c>
      <c r="BL667">
        <v>0.29924250000000002</v>
      </c>
      <c r="BM667">
        <v>0.29993599999999998</v>
      </c>
      <c r="BN667">
        <v>0.30433789999999999</v>
      </c>
      <c r="BO667">
        <v>0.31642480000000001</v>
      </c>
      <c r="BP667">
        <v>0.34622180000000002</v>
      </c>
      <c r="BQ667">
        <v>0.33588259999999998</v>
      </c>
      <c r="BR667">
        <v>0.31436720000000001</v>
      </c>
      <c r="BS667">
        <v>0.27007399999999998</v>
      </c>
      <c r="BT667">
        <v>0.22156699999999999</v>
      </c>
      <c r="BU667">
        <v>0.19546079999999999</v>
      </c>
      <c r="BV667">
        <v>0.19354579999999999</v>
      </c>
      <c r="BW667">
        <v>0.16180620000000001</v>
      </c>
      <c r="BX667">
        <v>0.1533563</v>
      </c>
      <c r="BY667">
        <v>0.14402180000000001</v>
      </c>
      <c r="BZ667">
        <v>0.1060323</v>
      </c>
      <c r="CA667">
        <v>0.1255696</v>
      </c>
      <c r="CB667">
        <v>0.1204143</v>
      </c>
      <c r="CC667">
        <v>0.1408913</v>
      </c>
      <c r="CD667">
        <v>0.1167427</v>
      </c>
      <c r="CE667">
        <v>0.1405006</v>
      </c>
      <c r="CF667">
        <v>0.175792</v>
      </c>
      <c r="CG667">
        <v>0.20252870000000001</v>
      </c>
      <c r="CH667">
        <v>0.23777480000000001</v>
      </c>
      <c r="CI667">
        <v>0.30155900000000002</v>
      </c>
      <c r="CJ667">
        <v>0.3383158</v>
      </c>
      <c r="CK667">
        <v>0.34513240000000001</v>
      </c>
      <c r="CL667">
        <v>0.35545339999999997</v>
      </c>
      <c r="CM667">
        <v>0.37090070000000003</v>
      </c>
      <c r="CN667">
        <v>0.40445759999999997</v>
      </c>
      <c r="CO667">
        <v>0.39507249999999999</v>
      </c>
      <c r="CP667">
        <v>0.37073469999999997</v>
      </c>
      <c r="CQ667">
        <v>0.32112000000000002</v>
      </c>
      <c r="CR667">
        <v>0.26493050000000001</v>
      </c>
      <c r="CS667">
        <v>0.23221020000000001</v>
      </c>
      <c r="CT667">
        <v>0.22315019999999999</v>
      </c>
      <c r="CU667">
        <v>0.18659020000000001</v>
      </c>
      <c r="CV667">
        <v>0.17689589999999999</v>
      </c>
      <c r="CW667">
        <v>0.1661764</v>
      </c>
      <c r="CX667">
        <v>0.1289497</v>
      </c>
      <c r="CY667">
        <v>0.1492551</v>
      </c>
      <c r="CZ667">
        <v>0.14366309999999999</v>
      </c>
      <c r="DA667">
        <v>0.16391549999999999</v>
      </c>
      <c r="DB667">
        <v>0.1399716</v>
      </c>
      <c r="DC667">
        <v>0.16328719999999999</v>
      </c>
      <c r="DD667">
        <v>0.20008039999999999</v>
      </c>
      <c r="DE667">
        <v>0.22746330000000001</v>
      </c>
      <c r="DF667">
        <v>0.265181</v>
      </c>
      <c r="DG667">
        <v>0.33410849999999997</v>
      </c>
      <c r="DH667">
        <v>0.37738919999999998</v>
      </c>
      <c r="DI667">
        <v>0.39032869999999997</v>
      </c>
      <c r="DJ667">
        <v>0.40656890000000001</v>
      </c>
      <c r="DK667">
        <v>0.42537649999999999</v>
      </c>
      <c r="DL667">
        <v>0.46269339999999998</v>
      </c>
      <c r="DM667">
        <v>0.45426240000000001</v>
      </c>
      <c r="DN667">
        <v>0.42710209999999998</v>
      </c>
      <c r="DO667">
        <v>0.372166</v>
      </c>
      <c r="DP667">
        <v>0.30829410000000002</v>
      </c>
      <c r="DQ667">
        <v>0.26895970000000002</v>
      </c>
      <c r="DR667">
        <v>0.25275449999999999</v>
      </c>
      <c r="DS667">
        <v>0.21137420000000001</v>
      </c>
      <c r="DT667">
        <v>0.20043549999999999</v>
      </c>
      <c r="DU667">
        <v>0.188331</v>
      </c>
      <c r="DV667">
        <v>0.16203880000000001</v>
      </c>
      <c r="DW667">
        <v>0.18345330000000001</v>
      </c>
      <c r="DX667">
        <v>0.17723059999999999</v>
      </c>
      <c r="DY667">
        <v>0.19715869999999999</v>
      </c>
      <c r="DZ667">
        <v>0.17351040000000001</v>
      </c>
      <c r="EA667">
        <v>0.19618730000000001</v>
      </c>
      <c r="EB667">
        <v>0.235149</v>
      </c>
      <c r="EC667">
        <v>0.2634648</v>
      </c>
      <c r="ED667">
        <v>0.3047512</v>
      </c>
      <c r="EE667">
        <v>0.38110480000000002</v>
      </c>
      <c r="EF667">
        <v>0.43380489999999999</v>
      </c>
      <c r="EG667">
        <v>0.45558510000000002</v>
      </c>
      <c r="EH667">
        <v>0.48037160000000001</v>
      </c>
      <c r="EI667">
        <v>0.50403100000000001</v>
      </c>
      <c r="EJ667">
        <v>0.54677659999999995</v>
      </c>
      <c r="EK667">
        <v>0.53972319999999996</v>
      </c>
      <c r="EL667">
        <v>0.50848769999999999</v>
      </c>
      <c r="EM667">
        <v>0.4458683</v>
      </c>
      <c r="EN667">
        <v>0.37090410000000001</v>
      </c>
      <c r="EO667">
        <v>0.32201999999999997</v>
      </c>
      <c r="EP667">
        <v>0.2954985</v>
      </c>
      <c r="EQ667">
        <v>0.2471583</v>
      </c>
      <c r="ER667">
        <v>0.23442289999999999</v>
      </c>
      <c r="ES667">
        <v>0.22031880000000001</v>
      </c>
      <c r="ET667">
        <v>71.516099999999994</v>
      </c>
      <c r="EU667">
        <v>69.796880000000002</v>
      </c>
      <c r="EV667">
        <v>68.048869999999994</v>
      </c>
      <c r="EW667">
        <v>66.679950000000005</v>
      </c>
      <c r="EX667">
        <v>64.822980000000001</v>
      </c>
      <c r="EY667">
        <v>63.868499999999997</v>
      </c>
      <c r="EZ667">
        <v>63.481110000000001</v>
      </c>
      <c r="FA667">
        <v>67.292199999999994</v>
      </c>
      <c r="FB667">
        <v>72.377780000000001</v>
      </c>
      <c r="FC667">
        <v>77.98733</v>
      </c>
      <c r="FD667">
        <v>82.267169999999993</v>
      </c>
      <c r="FE667">
        <v>86.012299999999996</v>
      </c>
      <c r="FF667">
        <v>89.051879999999997</v>
      </c>
      <c r="FG667">
        <v>91.921130000000005</v>
      </c>
      <c r="FH667">
        <v>93.691199999999995</v>
      </c>
      <c r="FI667">
        <v>94.72663</v>
      </c>
      <c r="FJ667">
        <v>94.918880000000001</v>
      </c>
      <c r="FK667">
        <v>94.235860000000002</v>
      </c>
      <c r="FL667">
        <v>92.539709999999999</v>
      </c>
      <c r="FM667">
        <v>89.186989999999994</v>
      </c>
      <c r="FN667">
        <v>85.666920000000005</v>
      </c>
      <c r="FO667">
        <v>83.229420000000005</v>
      </c>
      <c r="FP667">
        <v>80.516649999999998</v>
      </c>
      <c r="FQ667">
        <v>78.076400000000007</v>
      </c>
      <c r="FR667">
        <v>4.8806000000000002E-2</v>
      </c>
      <c r="FS667">
        <v>5.5867199999999999E-2</v>
      </c>
      <c r="FT667">
        <v>0.1037174</v>
      </c>
    </row>
    <row r="668" spans="1:176" x14ac:dyDescent="0.2">
      <c r="A668" t="s">
        <v>1</v>
      </c>
      <c r="B668" t="s">
        <v>236</v>
      </c>
      <c r="C668" t="s">
        <v>1</v>
      </c>
      <c r="D668" t="s">
        <v>248</v>
      </c>
      <c r="E668">
        <v>4379</v>
      </c>
      <c r="F668">
        <v>1.8052280000000001</v>
      </c>
      <c r="G668">
        <v>1.756278</v>
      </c>
      <c r="H668">
        <v>1.767666</v>
      </c>
      <c r="I668">
        <v>1.758232</v>
      </c>
      <c r="J668">
        <v>1.790208</v>
      </c>
      <c r="K668">
        <v>1.9206650000000001</v>
      </c>
      <c r="L668">
        <v>2.0856119999999998</v>
      </c>
      <c r="M668">
        <v>2.3161019999999999</v>
      </c>
      <c r="N668">
        <v>2.7777319999999999</v>
      </c>
      <c r="O668">
        <v>3.0794030000000001</v>
      </c>
      <c r="P668">
        <v>3.273444</v>
      </c>
      <c r="Q668">
        <v>3.359019</v>
      </c>
      <c r="R668">
        <v>3.3602630000000002</v>
      </c>
      <c r="S668">
        <v>3.4416630000000001</v>
      </c>
      <c r="T668">
        <v>3.4544130000000002</v>
      </c>
      <c r="U668">
        <v>3.4211130000000001</v>
      </c>
      <c r="V668">
        <v>3.3206329999999999</v>
      </c>
      <c r="W668">
        <v>3.2775210000000001</v>
      </c>
      <c r="X668">
        <v>3.0643069999999999</v>
      </c>
      <c r="Y668">
        <v>2.8644240000000001</v>
      </c>
      <c r="Z668">
        <v>2.5860820000000002</v>
      </c>
      <c r="AA668">
        <v>2.3129249999999999</v>
      </c>
      <c r="AB668">
        <v>2.0665789999999999</v>
      </c>
      <c r="AC668">
        <v>1.909389</v>
      </c>
      <c r="AD668">
        <v>7.1398199999999995E-2</v>
      </c>
      <c r="AE668">
        <v>7.0219699999999996E-2</v>
      </c>
      <c r="AF668">
        <v>9.1865500000000003E-2</v>
      </c>
      <c r="AG668">
        <v>6.6083900000000001E-2</v>
      </c>
      <c r="AH668">
        <v>6.11383E-2</v>
      </c>
      <c r="AI668">
        <v>5.7750099999999999E-2</v>
      </c>
      <c r="AJ668">
        <v>8.0747100000000002E-2</v>
      </c>
      <c r="AK668">
        <v>8.0281900000000003E-2</v>
      </c>
      <c r="AL668">
        <v>0.1055929</v>
      </c>
      <c r="AM668">
        <v>0.13424820000000001</v>
      </c>
      <c r="AN668">
        <v>0.15812599999999999</v>
      </c>
      <c r="AO668">
        <v>0.1667563</v>
      </c>
      <c r="AP668">
        <v>0.18018390000000001</v>
      </c>
      <c r="AQ668">
        <v>0.20290739999999999</v>
      </c>
      <c r="AR668">
        <v>0.215972</v>
      </c>
      <c r="AS668">
        <v>0.2484855</v>
      </c>
      <c r="AT668">
        <v>0.2291984</v>
      </c>
      <c r="AU668">
        <v>0.198384</v>
      </c>
      <c r="AV668">
        <v>0.20963699999999999</v>
      </c>
      <c r="AW668">
        <v>0.18621380000000001</v>
      </c>
      <c r="AX668">
        <v>0.1144423</v>
      </c>
      <c r="AY668">
        <v>9.4198199999999996E-2</v>
      </c>
      <c r="AZ668">
        <v>9.5784999999999995E-2</v>
      </c>
      <c r="BA668">
        <v>8.2891999999999993E-2</v>
      </c>
      <c r="BB668">
        <v>8.09695E-2</v>
      </c>
      <c r="BC668">
        <v>7.95019E-2</v>
      </c>
      <c r="BD668">
        <v>0.101065</v>
      </c>
      <c r="BE668">
        <v>7.4444200000000002E-2</v>
      </c>
      <c r="BF668">
        <v>7.0018399999999995E-2</v>
      </c>
      <c r="BG668">
        <v>6.6943000000000003E-2</v>
      </c>
      <c r="BH668">
        <v>9.1412900000000005E-2</v>
      </c>
      <c r="BI668">
        <v>9.2311199999999996E-2</v>
      </c>
      <c r="BJ668">
        <v>0.12049310000000001</v>
      </c>
      <c r="BK668">
        <v>0.15161549999999999</v>
      </c>
      <c r="BL668">
        <v>0.17544170000000001</v>
      </c>
      <c r="BM668">
        <v>0.18471360000000001</v>
      </c>
      <c r="BN668">
        <v>0.19885449999999999</v>
      </c>
      <c r="BO668">
        <v>0.22271540000000001</v>
      </c>
      <c r="BP668">
        <v>0.23755419999999999</v>
      </c>
      <c r="BQ668">
        <v>0.27106239999999998</v>
      </c>
      <c r="BR668">
        <v>0.25184659999999998</v>
      </c>
      <c r="BS668">
        <v>0.21985579999999999</v>
      </c>
      <c r="BT668">
        <v>0.2267313</v>
      </c>
      <c r="BU668">
        <v>0.20170859999999999</v>
      </c>
      <c r="BV668">
        <v>0.12845999999999999</v>
      </c>
      <c r="BW668">
        <v>0.1056767</v>
      </c>
      <c r="BX668">
        <v>0.10534109999999999</v>
      </c>
      <c r="BY668">
        <v>9.2043899999999998E-2</v>
      </c>
      <c r="BZ668">
        <v>8.7598499999999996E-2</v>
      </c>
      <c r="CA668">
        <v>8.5930599999999996E-2</v>
      </c>
      <c r="CB668">
        <v>0.1074365</v>
      </c>
      <c r="CC668">
        <v>8.0234600000000003E-2</v>
      </c>
      <c r="CD668">
        <v>7.6168799999999995E-2</v>
      </c>
      <c r="CE668">
        <v>7.331E-2</v>
      </c>
      <c r="CF668">
        <v>9.8799999999999999E-2</v>
      </c>
      <c r="CG668">
        <v>0.1006426</v>
      </c>
      <c r="CH668">
        <v>0.13081300000000001</v>
      </c>
      <c r="CI668">
        <v>0.16364400000000001</v>
      </c>
      <c r="CJ668">
        <v>0.1874344</v>
      </c>
      <c r="CK668">
        <v>0.19715070000000001</v>
      </c>
      <c r="CL668">
        <v>0.21178569999999999</v>
      </c>
      <c r="CM668">
        <v>0.23643439999999999</v>
      </c>
      <c r="CN668">
        <v>0.2525019</v>
      </c>
      <c r="CO668">
        <v>0.28669899999999998</v>
      </c>
      <c r="CP668">
        <v>0.26753270000000001</v>
      </c>
      <c r="CQ668">
        <v>0.23472709999999999</v>
      </c>
      <c r="CR668">
        <v>0.2385709</v>
      </c>
      <c r="CS668">
        <v>0.2124402</v>
      </c>
      <c r="CT668">
        <v>0.1381685</v>
      </c>
      <c r="CU668">
        <v>0.1136267</v>
      </c>
      <c r="CV668">
        <v>0.1119597</v>
      </c>
      <c r="CW668">
        <v>9.8382499999999998E-2</v>
      </c>
      <c r="CX668">
        <v>9.4227599999999995E-2</v>
      </c>
      <c r="CY668">
        <v>9.2359399999999994E-2</v>
      </c>
      <c r="CZ668">
        <v>0.11380800000000001</v>
      </c>
      <c r="DA668">
        <v>8.6024900000000001E-2</v>
      </c>
      <c r="DB668">
        <v>8.2319100000000006E-2</v>
      </c>
      <c r="DC668">
        <v>7.9676999999999998E-2</v>
      </c>
      <c r="DD668">
        <v>0.10618710000000001</v>
      </c>
      <c r="DE668">
        <v>0.1089741</v>
      </c>
      <c r="DF668">
        <v>0.14113290000000001</v>
      </c>
      <c r="DG668">
        <v>0.17567250000000001</v>
      </c>
      <c r="DH668">
        <v>0.1994272</v>
      </c>
      <c r="DI668">
        <v>0.20958789999999999</v>
      </c>
      <c r="DJ668">
        <v>0.22471679999999999</v>
      </c>
      <c r="DK668">
        <v>0.25015340000000003</v>
      </c>
      <c r="DL668">
        <v>0.26744970000000001</v>
      </c>
      <c r="DM668">
        <v>0.30233569999999999</v>
      </c>
      <c r="DN668">
        <v>0.2832189</v>
      </c>
      <c r="DO668">
        <v>0.2495984</v>
      </c>
      <c r="DP668">
        <v>0.25041039999999998</v>
      </c>
      <c r="DQ668">
        <v>0.2231718</v>
      </c>
      <c r="DR668">
        <v>0.14787710000000001</v>
      </c>
      <c r="DS668">
        <v>0.12157660000000001</v>
      </c>
      <c r="DT668">
        <v>0.1185783</v>
      </c>
      <c r="DU668">
        <v>0.1047211</v>
      </c>
      <c r="DV668">
        <v>0.1037989</v>
      </c>
      <c r="DW668">
        <v>0.1016415</v>
      </c>
      <c r="DX668">
        <v>0.12300750000000001</v>
      </c>
      <c r="DY668">
        <v>9.4385300000000005E-2</v>
      </c>
      <c r="DZ668">
        <v>9.1199299999999997E-2</v>
      </c>
      <c r="EA668">
        <v>8.8869900000000002E-2</v>
      </c>
      <c r="EB668">
        <v>0.1168529</v>
      </c>
      <c r="EC668">
        <v>0.1210034</v>
      </c>
      <c r="ED668">
        <v>0.15603310000000001</v>
      </c>
      <c r="EE668">
        <v>0.19303970000000001</v>
      </c>
      <c r="EF668">
        <v>0.21674280000000001</v>
      </c>
      <c r="EG668">
        <v>0.2275451</v>
      </c>
      <c r="EH668">
        <v>0.2433874</v>
      </c>
      <c r="EI668">
        <v>0.26996140000000002</v>
      </c>
      <c r="EJ668">
        <v>0.28903190000000001</v>
      </c>
      <c r="EK668">
        <v>0.32491249999999999</v>
      </c>
      <c r="EL668">
        <v>0.3058671</v>
      </c>
      <c r="EM668">
        <v>0.27107019999999998</v>
      </c>
      <c r="EN668">
        <v>0.26750479999999999</v>
      </c>
      <c r="EO668">
        <v>0.2386665</v>
      </c>
      <c r="EP668">
        <v>0.1618947</v>
      </c>
      <c r="EQ668">
        <v>0.13305510000000001</v>
      </c>
      <c r="ER668">
        <v>0.12813440000000001</v>
      </c>
      <c r="ES668">
        <v>0.113873</v>
      </c>
      <c r="ET668">
        <v>51.699530000000003</v>
      </c>
      <c r="EU668">
        <v>50.995539999999998</v>
      </c>
      <c r="EV668">
        <v>50.26437</v>
      </c>
      <c r="EW668">
        <v>49.616390000000003</v>
      </c>
      <c r="EX668">
        <v>49.017569999999999</v>
      </c>
      <c r="EY668">
        <v>48.642789999999998</v>
      </c>
      <c r="EZ668">
        <v>48.310670000000002</v>
      </c>
      <c r="FA668">
        <v>49.377279999999999</v>
      </c>
      <c r="FB668">
        <v>52.766849999999998</v>
      </c>
      <c r="FC668">
        <v>56.535240000000002</v>
      </c>
      <c r="FD668">
        <v>59.93327</v>
      </c>
      <c r="FE668">
        <v>62.71658</v>
      </c>
      <c r="FF668">
        <v>64.911159999999995</v>
      </c>
      <c r="FG668">
        <v>66.414500000000004</v>
      </c>
      <c r="FH668">
        <v>67.126159999999999</v>
      </c>
      <c r="FI668">
        <v>66.639979999999994</v>
      </c>
      <c r="FJ668">
        <v>65.022310000000004</v>
      </c>
      <c r="FK668">
        <v>62.139859999999999</v>
      </c>
      <c r="FL668">
        <v>59.608469999999997</v>
      </c>
      <c r="FM668">
        <v>57.476959999999998</v>
      </c>
      <c r="FN668">
        <v>55.980350000000001</v>
      </c>
      <c r="FO668">
        <v>54.625570000000003</v>
      </c>
      <c r="FP668">
        <v>53.45946</v>
      </c>
      <c r="FQ668">
        <v>52.313830000000003</v>
      </c>
      <c r="FR668">
        <v>1.4144800000000001E-2</v>
      </c>
      <c r="FS668">
        <v>1.9805E-2</v>
      </c>
      <c r="FT668">
        <v>0</v>
      </c>
    </row>
    <row r="669" spans="1:176" x14ac:dyDescent="0.2">
      <c r="A669" t="s">
        <v>1</v>
      </c>
      <c r="B669" t="s">
        <v>236</v>
      </c>
      <c r="C669" t="s">
        <v>1</v>
      </c>
      <c r="D669" t="s">
        <v>251</v>
      </c>
      <c r="E669">
        <v>4379</v>
      </c>
      <c r="F669">
        <v>1.7319819999999999</v>
      </c>
      <c r="G669">
        <v>1.670655</v>
      </c>
      <c r="H669">
        <v>1.680879</v>
      </c>
      <c r="I669">
        <v>1.6940770000000001</v>
      </c>
      <c r="J669">
        <v>1.7570680000000001</v>
      </c>
      <c r="K669">
        <v>1.874676</v>
      </c>
      <c r="L669">
        <v>2.0475279999999998</v>
      </c>
      <c r="M669">
        <v>2.3220770000000002</v>
      </c>
      <c r="N669">
        <v>2.8202020000000001</v>
      </c>
      <c r="O669">
        <v>3.0579879999999999</v>
      </c>
      <c r="P669">
        <v>3.200685</v>
      </c>
      <c r="Q669">
        <v>3.275277</v>
      </c>
      <c r="R669">
        <v>3.2433299999999998</v>
      </c>
      <c r="S669">
        <v>3.3170730000000002</v>
      </c>
      <c r="T669">
        <v>3.2874789999999998</v>
      </c>
      <c r="U669">
        <v>3.248707</v>
      </c>
      <c r="V669">
        <v>3.2458779999999998</v>
      </c>
      <c r="W669">
        <v>3.2143999999999999</v>
      </c>
      <c r="X669">
        <v>2.9916860000000001</v>
      </c>
      <c r="Y669">
        <v>2.7996180000000002</v>
      </c>
      <c r="Z669">
        <v>2.5127660000000001</v>
      </c>
      <c r="AA669">
        <v>2.2343169999999999</v>
      </c>
      <c r="AB669">
        <v>2.0317539999999998</v>
      </c>
      <c r="AC669">
        <v>1.8934770000000001</v>
      </c>
      <c r="AD669">
        <v>7.2652999999999995E-2</v>
      </c>
      <c r="AE669">
        <v>6.6166299999999997E-2</v>
      </c>
      <c r="AF669">
        <v>8.9036799999999999E-2</v>
      </c>
      <c r="AG669">
        <v>5.9738399999999997E-2</v>
      </c>
      <c r="AH669">
        <v>5.8657500000000001E-2</v>
      </c>
      <c r="AI669">
        <v>6.7757700000000004E-2</v>
      </c>
      <c r="AJ669">
        <v>7.5481300000000001E-2</v>
      </c>
      <c r="AK669">
        <v>7.3724300000000006E-2</v>
      </c>
      <c r="AL669">
        <v>0.108442</v>
      </c>
      <c r="AM669">
        <v>0.13484969999999999</v>
      </c>
      <c r="AN669">
        <v>0.1540648</v>
      </c>
      <c r="AO669">
        <v>0.15930510000000001</v>
      </c>
      <c r="AP669">
        <v>0.1746627</v>
      </c>
      <c r="AQ669">
        <v>0.19824</v>
      </c>
      <c r="AR669">
        <v>0.21512680000000001</v>
      </c>
      <c r="AS669">
        <v>0.23693359999999999</v>
      </c>
      <c r="AT669">
        <v>0.23223099999999999</v>
      </c>
      <c r="AU669">
        <v>0.2034108</v>
      </c>
      <c r="AV669">
        <v>0.2131547</v>
      </c>
      <c r="AW669">
        <v>0.19294220000000001</v>
      </c>
      <c r="AX669">
        <v>0.1317248</v>
      </c>
      <c r="AY669">
        <v>0.1035276</v>
      </c>
      <c r="AZ669">
        <v>9.0877100000000002E-2</v>
      </c>
      <c r="BA669">
        <v>8.1834699999999996E-2</v>
      </c>
      <c r="BB669">
        <v>8.22243E-2</v>
      </c>
      <c r="BC669">
        <v>7.5448399999999999E-2</v>
      </c>
      <c r="BD669">
        <v>9.8236299999999999E-2</v>
      </c>
      <c r="BE669">
        <v>6.8098699999999998E-2</v>
      </c>
      <c r="BF669">
        <v>6.7537600000000003E-2</v>
      </c>
      <c r="BG669">
        <v>7.6950599999999994E-2</v>
      </c>
      <c r="BH669">
        <v>8.6147000000000001E-2</v>
      </c>
      <c r="BI669">
        <v>8.5753599999999999E-2</v>
      </c>
      <c r="BJ669">
        <v>0.1233422</v>
      </c>
      <c r="BK669">
        <v>0.15221689999999999</v>
      </c>
      <c r="BL669">
        <v>0.17138039999999999</v>
      </c>
      <c r="BM669">
        <v>0.17726239999999999</v>
      </c>
      <c r="BN669">
        <v>0.19333330000000001</v>
      </c>
      <c r="BO669">
        <v>0.21804799999999999</v>
      </c>
      <c r="BP669">
        <v>0.236709</v>
      </c>
      <c r="BQ669">
        <v>0.25951049999999998</v>
      </c>
      <c r="BR669">
        <v>0.25487929999999998</v>
      </c>
      <c r="BS669">
        <v>0.22488259999999999</v>
      </c>
      <c r="BT669">
        <v>0.23024900000000001</v>
      </c>
      <c r="BU669">
        <v>0.20843700000000001</v>
      </c>
      <c r="BV669">
        <v>0.14574239999999999</v>
      </c>
      <c r="BW669">
        <v>0.1150061</v>
      </c>
      <c r="BX669">
        <v>0.1004333</v>
      </c>
      <c r="BY669">
        <v>9.0986600000000001E-2</v>
      </c>
      <c r="BZ669">
        <v>8.8853399999999999E-2</v>
      </c>
      <c r="CA669">
        <v>8.1877199999999997E-2</v>
      </c>
      <c r="CB669">
        <v>0.1046078</v>
      </c>
      <c r="CC669">
        <v>7.3889099999999999E-2</v>
      </c>
      <c r="CD669">
        <v>7.3688000000000003E-2</v>
      </c>
      <c r="CE669">
        <v>8.3317600000000006E-2</v>
      </c>
      <c r="CF669">
        <v>9.3534099999999995E-2</v>
      </c>
      <c r="CG669">
        <v>9.4085000000000002E-2</v>
      </c>
      <c r="CH669">
        <v>0.13366210000000001</v>
      </c>
      <c r="CI669">
        <v>0.16424540000000001</v>
      </c>
      <c r="CJ669">
        <v>0.18337319999999999</v>
      </c>
      <c r="CK669">
        <v>0.18969949999999999</v>
      </c>
      <c r="CL669">
        <v>0.20626449999999999</v>
      </c>
      <c r="CM669">
        <v>0.231767</v>
      </c>
      <c r="CN669">
        <v>0.25165670000000001</v>
      </c>
      <c r="CO669">
        <v>0.27514709999999998</v>
      </c>
      <c r="CP669">
        <v>0.27056540000000001</v>
      </c>
      <c r="CQ669">
        <v>0.23975389999999999</v>
      </c>
      <c r="CR669">
        <v>0.24208850000000001</v>
      </c>
      <c r="CS669">
        <v>0.21916859999999999</v>
      </c>
      <c r="CT669">
        <v>0.15545100000000001</v>
      </c>
      <c r="CU669">
        <v>0.122956</v>
      </c>
      <c r="CV669">
        <v>0.1070518</v>
      </c>
      <c r="CW669">
        <v>9.7325200000000001E-2</v>
      </c>
      <c r="CX669">
        <v>9.5482499999999998E-2</v>
      </c>
      <c r="CY669">
        <v>8.8305999999999996E-2</v>
      </c>
      <c r="CZ669">
        <v>0.1109793</v>
      </c>
      <c r="DA669">
        <v>7.9679399999999997E-2</v>
      </c>
      <c r="DB669">
        <v>7.9838400000000004E-2</v>
      </c>
      <c r="DC669">
        <v>8.96845E-2</v>
      </c>
      <c r="DD669">
        <v>0.1009212</v>
      </c>
      <c r="DE669">
        <v>0.10241649999999999</v>
      </c>
      <c r="DF669">
        <v>0.1439819</v>
      </c>
      <c r="DG669">
        <v>0.17627390000000001</v>
      </c>
      <c r="DH669">
        <v>0.19536600000000001</v>
      </c>
      <c r="DI669">
        <v>0.2021367</v>
      </c>
      <c r="DJ669">
        <v>0.21919569999999999</v>
      </c>
      <c r="DK669">
        <v>0.24548600000000001</v>
      </c>
      <c r="DL669">
        <v>0.26660450000000002</v>
      </c>
      <c r="DM669">
        <v>0.29078379999999998</v>
      </c>
      <c r="DN669">
        <v>0.28625149999999999</v>
      </c>
      <c r="DO669">
        <v>0.2546252</v>
      </c>
      <c r="DP669">
        <v>0.25392809999999999</v>
      </c>
      <c r="DQ669">
        <v>0.2299002</v>
      </c>
      <c r="DR669">
        <v>0.16515959999999999</v>
      </c>
      <c r="DS669">
        <v>0.13090599999999999</v>
      </c>
      <c r="DT669">
        <v>0.1136704</v>
      </c>
      <c r="DU669">
        <v>0.1036638</v>
      </c>
      <c r="DV669">
        <v>0.1050538</v>
      </c>
      <c r="DW669">
        <v>9.7588099999999997E-2</v>
      </c>
      <c r="DX669">
        <v>0.1201788</v>
      </c>
      <c r="DY669">
        <v>8.8039699999999999E-2</v>
      </c>
      <c r="DZ669">
        <v>8.8718500000000006E-2</v>
      </c>
      <c r="EA669">
        <v>9.8877499999999993E-2</v>
      </c>
      <c r="EB669">
        <v>0.11158700000000001</v>
      </c>
      <c r="EC669">
        <v>0.1144458</v>
      </c>
      <c r="ED669">
        <v>0.1588822</v>
      </c>
      <c r="EE669">
        <v>0.19364110000000001</v>
      </c>
      <c r="EF669">
        <v>0.2126816</v>
      </c>
      <c r="EG669">
        <v>0.22009390000000001</v>
      </c>
      <c r="EH669">
        <v>0.2378662</v>
      </c>
      <c r="EI669">
        <v>0.26529399999999997</v>
      </c>
      <c r="EJ669">
        <v>0.28818670000000002</v>
      </c>
      <c r="EK669">
        <v>0.31336059999999999</v>
      </c>
      <c r="EL669">
        <v>0.3088998</v>
      </c>
      <c r="EM669">
        <v>0.27609699999999998</v>
      </c>
      <c r="EN669">
        <v>0.2710224</v>
      </c>
      <c r="EO669">
        <v>0.245395</v>
      </c>
      <c r="EP669">
        <v>0.17917720000000001</v>
      </c>
      <c r="EQ669">
        <v>0.1423845</v>
      </c>
      <c r="ER669">
        <v>0.12322660000000001</v>
      </c>
      <c r="ES669">
        <v>0.11281579999999999</v>
      </c>
      <c r="ET669">
        <v>48.523139999999998</v>
      </c>
      <c r="EU669">
        <v>48.037790000000001</v>
      </c>
      <c r="EV669">
        <v>47.588940000000001</v>
      </c>
      <c r="EW669">
        <v>46.906709999999997</v>
      </c>
      <c r="EX669">
        <v>46.693739999999998</v>
      </c>
      <c r="EY669">
        <v>46.74776</v>
      </c>
      <c r="EZ669">
        <v>45.633580000000002</v>
      </c>
      <c r="FA669">
        <v>46.632289999999998</v>
      </c>
      <c r="FB669">
        <v>51.501330000000003</v>
      </c>
      <c r="FC669">
        <v>56.31429</v>
      </c>
      <c r="FD669">
        <v>59.710639999999998</v>
      </c>
      <c r="FE669">
        <v>61.465470000000003</v>
      </c>
      <c r="FF669">
        <v>62.177340000000001</v>
      </c>
      <c r="FG669">
        <v>63.04466</v>
      </c>
      <c r="FH669">
        <v>62.776389999999999</v>
      </c>
      <c r="FI669">
        <v>62.394329999999997</v>
      </c>
      <c r="FJ669">
        <v>61.088500000000003</v>
      </c>
      <c r="FK669">
        <v>59.54862</v>
      </c>
      <c r="FL669">
        <v>58.59111</v>
      </c>
      <c r="FM669">
        <v>57.600119999999997</v>
      </c>
      <c r="FN669">
        <v>56.471780000000003</v>
      </c>
      <c r="FO669">
        <v>55.558729999999997</v>
      </c>
      <c r="FP669">
        <v>54.240670000000001</v>
      </c>
      <c r="FQ669">
        <v>53.462240000000001</v>
      </c>
      <c r="FR669">
        <v>1.4144800000000001E-2</v>
      </c>
      <c r="FS669">
        <v>1.9805E-2</v>
      </c>
      <c r="FT669">
        <v>0</v>
      </c>
    </row>
    <row r="670" spans="1:176" x14ac:dyDescent="0.2">
      <c r="A670" t="s">
        <v>1</v>
      </c>
      <c r="B670" t="s">
        <v>236</v>
      </c>
      <c r="C670" t="s">
        <v>1</v>
      </c>
      <c r="D670" t="s">
        <v>247</v>
      </c>
      <c r="E670">
        <v>4379</v>
      </c>
      <c r="F670">
        <v>1.8323910000000001</v>
      </c>
      <c r="G670">
        <v>1.7799739999999999</v>
      </c>
      <c r="H670">
        <v>1.798416</v>
      </c>
      <c r="I670">
        <v>1.778964</v>
      </c>
      <c r="J670">
        <v>1.824203</v>
      </c>
      <c r="K670">
        <v>1.9250780000000001</v>
      </c>
      <c r="L670">
        <v>2.167071</v>
      </c>
      <c r="M670">
        <v>2.3805890000000001</v>
      </c>
      <c r="N670">
        <v>2.7902680000000002</v>
      </c>
      <c r="O670">
        <v>3.1184050000000001</v>
      </c>
      <c r="P670">
        <v>3.380433</v>
      </c>
      <c r="Q670">
        <v>3.5364930000000001</v>
      </c>
      <c r="R670">
        <v>3.6723119999999998</v>
      </c>
      <c r="S670">
        <v>3.805882</v>
      </c>
      <c r="T670">
        <v>3.90063</v>
      </c>
      <c r="U670">
        <v>3.832077</v>
      </c>
      <c r="V670">
        <v>3.688885</v>
      </c>
      <c r="W670">
        <v>3.2893629999999998</v>
      </c>
      <c r="X670">
        <v>3.0973410000000001</v>
      </c>
      <c r="Y670">
        <v>2.9943170000000001</v>
      </c>
      <c r="Z670">
        <v>2.7191079999999999</v>
      </c>
      <c r="AA670">
        <v>2.3817149999999998</v>
      </c>
      <c r="AB670">
        <v>2.1078239999999999</v>
      </c>
      <c r="AC670">
        <v>1.9032150000000001</v>
      </c>
      <c r="AD670">
        <v>-1.7288999999999999E-2</v>
      </c>
      <c r="AE670">
        <v>-7.4552999999999998E-3</v>
      </c>
      <c r="AF670">
        <v>1.5446100000000001E-2</v>
      </c>
      <c r="AG670">
        <v>1.78029E-2</v>
      </c>
      <c r="AH670">
        <v>-8.7179000000000006E-3</v>
      </c>
      <c r="AI670">
        <v>6.0214999999999999E-3</v>
      </c>
      <c r="AJ670">
        <v>4.5982599999999998E-2</v>
      </c>
      <c r="AK670">
        <v>6.7763799999999999E-2</v>
      </c>
      <c r="AL670">
        <v>9.4332399999999997E-2</v>
      </c>
      <c r="AM670">
        <v>8.5369100000000003E-2</v>
      </c>
      <c r="AN670">
        <v>4.1267499999999999E-2</v>
      </c>
      <c r="AO670">
        <v>1.7024E-3</v>
      </c>
      <c r="AP670">
        <v>3.3564499999999997E-2</v>
      </c>
      <c r="AQ670">
        <v>-6.1034000000000001E-3</v>
      </c>
      <c r="AR670">
        <v>-2.8847999999999999E-2</v>
      </c>
      <c r="AS670">
        <v>-8.3438399999999996E-2</v>
      </c>
      <c r="AT670">
        <v>-9.6978200000000001E-2</v>
      </c>
      <c r="AU670">
        <v>-9.8735299999999998E-2</v>
      </c>
      <c r="AV670">
        <v>-9.8172899999999994E-2</v>
      </c>
      <c r="AW670">
        <v>-4.2652799999999998E-2</v>
      </c>
      <c r="AX670">
        <v>-3.9695800000000003E-2</v>
      </c>
      <c r="AY670">
        <v>-4.1786900000000002E-2</v>
      </c>
      <c r="AZ670">
        <v>-3.7568400000000002E-2</v>
      </c>
      <c r="BA670">
        <v>-5.3824999999999998E-2</v>
      </c>
      <c r="BB670">
        <v>1.5800100000000001E-2</v>
      </c>
      <c r="BC670">
        <v>2.67429E-2</v>
      </c>
      <c r="BD670">
        <v>4.9013599999999997E-2</v>
      </c>
      <c r="BE670">
        <v>5.10462E-2</v>
      </c>
      <c r="BF670">
        <v>2.48209E-2</v>
      </c>
      <c r="BG670">
        <v>3.8921699999999997E-2</v>
      </c>
      <c r="BH670">
        <v>8.1051100000000001E-2</v>
      </c>
      <c r="BI670">
        <v>0.1037653</v>
      </c>
      <c r="BJ670">
        <v>0.13390260000000001</v>
      </c>
      <c r="BK670">
        <v>0.13236539999999999</v>
      </c>
      <c r="BL670">
        <v>9.7683199999999998E-2</v>
      </c>
      <c r="BM670">
        <v>6.6958699999999996E-2</v>
      </c>
      <c r="BN670">
        <v>0.1073672</v>
      </c>
      <c r="BO670">
        <v>7.2551099999999993E-2</v>
      </c>
      <c r="BP670">
        <v>5.5235199999999998E-2</v>
      </c>
      <c r="BQ670">
        <v>2.0222999999999999E-3</v>
      </c>
      <c r="BR670">
        <v>-1.55926E-2</v>
      </c>
      <c r="BS670">
        <v>-2.5033E-2</v>
      </c>
      <c r="BT670">
        <v>-3.5562900000000001E-2</v>
      </c>
      <c r="BU670">
        <v>1.0407599999999999E-2</v>
      </c>
      <c r="BV670">
        <v>3.0482E-3</v>
      </c>
      <c r="BW670">
        <v>-6.0026999999999997E-3</v>
      </c>
      <c r="BX670">
        <v>-3.581E-3</v>
      </c>
      <c r="BY670">
        <v>-2.1837200000000001E-2</v>
      </c>
      <c r="BZ670">
        <v>3.8717500000000002E-2</v>
      </c>
      <c r="CA670">
        <v>5.0428500000000001E-2</v>
      </c>
      <c r="CB670">
        <v>7.2262400000000004E-2</v>
      </c>
      <c r="CC670">
        <v>7.4070300000000006E-2</v>
      </c>
      <c r="CD670">
        <v>4.8049799999999997E-2</v>
      </c>
      <c r="CE670">
        <v>6.1708300000000001E-2</v>
      </c>
      <c r="CF670">
        <v>0.1053395</v>
      </c>
      <c r="CG670">
        <v>0.1286998</v>
      </c>
      <c r="CH670">
        <v>0.1613088</v>
      </c>
      <c r="CI670">
        <v>0.1649148</v>
      </c>
      <c r="CJ670">
        <v>0.13675660000000001</v>
      </c>
      <c r="CK670">
        <v>0.11215509999999999</v>
      </c>
      <c r="CL670">
        <v>0.1584827</v>
      </c>
      <c r="CM670">
        <v>0.127027</v>
      </c>
      <c r="CN670">
        <v>0.113471</v>
      </c>
      <c r="CO670">
        <v>6.1212200000000001E-2</v>
      </c>
      <c r="CP670">
        <v>4.07748E-2</v>
      </c>
      <c r="CQ670">
        <v>2.6013000000000001E-2</v>
      </c>
      <c r="CR670">
        <v>7.8006000000000004E-3</v>
      </c>
      <c r="CS670">
        <v>4.7156999999999998E-2</v>
      </c>
      <c r="CT670">
        <v>3.2652500000000001E-2</v>
      </c>
      <c r="CU670">
        <v>1.8781300000000001E-2</v>
      </c>
      <c r="CV670">
        <v>1.9958500000000001E-2</v>
      </c>
      <c r="CW670">
        <v>3.1740000000000002E-4</v>
      </c>
      <c r="CX670">
        <v>6.1634899999999999E-2</v>
      </c>
      <c r="CY670">
        <v>7.4113999999999999E-2</v>
      </c>
      <c r="CZ670">
        <v>9.5511200000000004E-2</v>
      </c>
      <c r="DA670">
        <v>9.70945E-2</v>
      </c>
      <c r="DB670">
        <v>7.12787E-2</v>
      </c>
      <c r="DC670">
        <v>8.4494899999999998E-2</v>
      </c>
      <c r="DD670">
        <v>0.12962789999999999</v>
      </c>
      <c r="DE670">
        <v>0.1536344</v>
      </c>
      <c r="DF670">
        <v>0.18871499999999999</v>
      </c>
      <c r="DG670">
        <v>0.19746430000000001</v>
      </c>
      <c r="DH670">
        <v>0.17582999999999999</v>
      </c>
      <c r="DI670">
        <v>0.1573514</v>
      </c>
      <c r="DJ670">
        <v>0.20959820000000001</v>
      </c>
      <c r="DK670">
        <v>0.18150289999999999</v>
      </c>
      <c r="DL670">
        <v>0.17170669999999999</v>
      </c>
      <c r="DM670">
        <v>0.1204021</v>
      </c>
      <c r="DN670">
        <v>9.7142199999999998E-2</v>
      </c>
      <c r="DO670">
        <v>7.7059000000000002E-2</v>
      </c>
      <c r="DP670">
        <v>5.11642E-2</v>
      </c>
      <c r="DQ670">
        <v>8.3906400000000006E-2</v>
      </c>
      <c r="DR670">
        <v>6.2256899999999997E-2</v>
      </c>
      <c r="DS670">
        <v>4.3565300000000001E-2</v>
      </c>
      <c r="DT670">
        <v>4.3498099999999998E-2</v>
      </c>
      <c r="DU670">
        <v>2.2472099999999998E-2</v>
      </c>
      <c r="DV670">
        <v>9.47239E-2</v>
      </c>
      <c r="DW670">
        <v>0.1083122</v>
      </c>
      <c r="DX670">
        <v>0.12907869999999999</v>
      </c>
      <c r="DY670">
        <v>0.1303377</v>
      </c>
      <c r="DZ670">
        <v>0.10481749999999999</v>
      </c>
      <c r="EA670">
        <v>0.117395</v>
      </c>
      <c r="EB670">
        <v>0.16469639999999999</v>
      </c>
      <c r="EC670">
        <v>0.1896359</v>
      </c>
      <c r="ED670">
        <v>0.22828509999999999</v>
      </c>
      <c r="EE670">
        <v>0.2444606</v>
      </c>
      <c r="EF670">
        <v>0.2322457</v>
      </c>
      <c r="EG670">
        <v>0.22260779999999999</v>
      </c>
      <c r="EH670">
        <v>0.28340080000000001</v>
      </c>
      <c r="EI670">
        <v>0.26015739999999998</v>
      </c>
      <c r="EJ670">
        <v>0.25578990000000001</v>
      </c>
      <c r="EK670">
        <v>0.20586289999999999</v>
      </c>
      <c r="EL670">
        <v>0.17852779999999999</v>
      </c>
      <c r="EM670">
        <v>0.15076120000000001</v>
      </c>
      <c r="EN670">
        <v>0.11377420000000001</v>
      </c>
      <c r="EO670">
        <v>0.1369668</v>
      </c>
      <c r="EP670">
        <v>0.10500089999999999</v>
      </c>
      <c r="EQ670">
        <v>7.93494E-2</v>
      </c>
      <c r="ER670">
        <v>7.7485499999999999E-2</v>
      </c>
      <c r="ES670">
        <v>5.4459800000000003E-2</v>
      </c>
      <c r="ET670">
        <v>58.197699999999998</v>
      </c>
      <c r="EU670">
        <v>56.846299999999999</v>
      </c>
      <c r="EV670">
        <v>55.691389999999998</v>
      </c>
      <c r="EW670">
        <v>54.731540000000003</v>
      </c>
      <c r="EX670">
        <v>53.974539999999998</v>
      </c>
      <c r="EY670">
        <v>53.32891</v>
      </c>
      <c r="EZ670">
        <v>52.689399999999999</v>
      </c>
      <c r="FA670">
        <v>52.854590000000002</v>
      </c>
      <c r="FB670">
        <v>55.486609999999999</v>
      </c>
      <c r="FC670">
        <v>59.656170000000003</v>
      </c>
      <c r="FD670">
        <v>63.75264</v>
      </c>
      <c r="FE670">
        <v>67.11748</v>
      </c>
      <c r="FF670">
        <v>69.995379999999997</v>
      </c>
      <c r="FG670">
        <v>72.291610000000006</v>
      </c>
      <c r="FH670">
        <v>73.866209999999995</v>
      </c>
      <c r="FI670">
        <v>74.52243</v>
      </c>
      <c r="FJ670">
        <v>74.143510000000006</v>
      </c>
      <c r="FK670">
        <v>72.652730000000005</v>
      </c>
      <c r="FL670">
        <v>69.547809999999998</v>
      </c>
      <c r="FM670">
        <v>66.692989999999995</v>
      </c>
      <c r="FN670">
        <v>64.416139999999999</v>
      </c>
      <c r="FO670">
        <v>62.41657</v>
      </c>
      <c r="FP670">
        <v>60.690620000000003</v>
      </c>
      <c r="FQ670">
        <v>59.24389</v>
      </c>
      <c r="FR670">
        <v>4.8806000000000002E-2</v>
      </c>
      <c r="FS670">
        <v>5.5867199999999999E-2</v>
      </c>
      <c r="FT670">
        <v>0.1037174</v>
      </c>
    </row>
    <row r="671" spans="1:176" x14ac:dyDescent="0.2">
      <c r="A671" t="s">
        <v>1</v>
      </c>
      <c r="B671" t="s">
        <v>236</v>
      </c>
      <c r="C671" t="s">
        <v>1</v>
      </c>
      <c r="D671" t="s">
        <v>250</v>
      </c>
      <c r="E671">
        <v>4379</v>
      </c>
      <c r="F671">
        <v>2.060905</v>
      </c>
      <c r="G671">
        <v>1.975651</v>
      </c>
      <c r="H671">
        <v>1.978097</v>
      </c>
      <c r="I671">
        <v>1.973538</v>
      </c>
      <c r="J671">
        <v>1.9889140000000001</v>
      </c>
      <c r="K671">
        <v>2.085547</v>
      </c>
      <c r="L671">
        <v>2.2238669999999998</v>
      </c>
      <c r="M671">
        <v>2.4287359999999998</v>
      </c>
      <c r="N671">
        <v>3.035396</v>
      </c>
      <c r="O671">
        <v>3.5853820000000001</v>
      </c>
      <c r="P671">
        <v>4.0109570000000003</v>
      </c>
      <c r="Q671">
        <v>4.3231169999999999</v>
      </c>
      <c r="R671">
        <v>4.4848410000000003</v>
      </c>
      <c r="S671">
        <v>4.7887420000000001</v>
      </c>
      <c r="T671">
        <v>4.9805400000000004</v>
      </c>
      <c r="U671">
        <v>4.9094559999999996</v>
      </c>
      <c r="V671">
        <v>4.6927279999999998</v>
      </c>
      <c r="W671">
        <v>4.1340820000000003</v>
      </c>
      <c r="X671">
        <v>3.763236</v>
      </c>
      <c r="Y671">
        <v>3.5779619999999999</v>
      </c>
      <c r="Z671">
        <v>3.2217500000000001</v>
      </c>
      <c r="AA671">
        <v>2.7401970000000002</v>
      </c>
      <c r="AB671">
        <v>2.39513</v>
      </c>
      <c r="AC671">
        <v>2.1591260000000001</v>
      </c>
      <c r="AD671">
        <v>4.4480499999999999E-2</v>
      </c>
      <c r="AE671">
        <v>4.5780899999999999E-2</v>
      </c>
      <c r="AF671">
        <v>4.9045400000000003E-2</v>
      </c>
      <c r="AG671">
        <v>4.46726E-2</v>
      </c>
      <c r="AH671">
        <v>2.1200299999999998E-2</v>
      </c>
      <c r="AI671">
        <v>4.5516599999999997E-2</v>
      </c>
      <c r="AJ671">
        <v>6.9285600000000003E-2</v>
      </c>
      <c r="AK671">
        <v>9.1059100000000004E-2</v>
      </c>
      <c r="AL671">
        <v>0.14981230000000001</v>
      </c>
      <c r="AM671">
        <v>0.1948029</v>
      </c>
      <c r="AN671">
        <v>0.20237379999999999</v>
      </c>
      <c r="AO671">
        <v>0.20000789999999999</v>
      </c>
      <c r="AP671">
        <v>0.20246230000000001</v>
      </c>
      <c r="AQ671">
        <v>0.21663930000000001</v>
      </c>
      <c r="AR671">
        <v>0.28106999999999999</v>
      </c>
      <c r="AS671">
        <v>0.26705719999999999</v>
      </c>
      <c r="AT671">
        <v>0.27400449999999998</v>
      </c>
      <c r="AU671">
        <v>0.23344860000000001</v>
      </c>
      <c r="AV671">
        <v>0.24428810000000001</v>
      </c>
      <c r="AW671">
        <v>0.2163783</v>
      </c>
      <c r="AX671">
        <v>0.21927289999999999</v>
      </c>
      <c r="AY671">
        <v>0.1411713</v>
      </c>
      <c r="AZ671">
        <v>0.11227760000000001</v>
      </c>
      <c r="BA671">
        <v>7.5072600000000003E-2</v>
      </c>
      <c r="BB671">
        <v>7.7569600000000002E-2</v>
      </c>
      <c r="BC671">
        <v>7.9979099999999997E-2</v>
      </c>
      <c r="BD671">
        <v>8.2613000000000006E-2</v>
      </c>
      <c r="BE671">
        <v>7.7915799999999993E-2</v>
      </c>
      <c r="BF671">
        <v>5.4739099999999999E-2</v>
      </c>
      <c r="BG671">
        <v>7.8416799999999995E-2</v>
      </c>
      <c r="BH671">
        <v>0.10435419999999999</v>
      </c>
      <c r="BI671">
        <v>0.1270607</v>
      </c>
      <c r="BJ671">
        <v>0.18938250000000001</v>
      </c>
      <c r="BK671">
        <v>0.24179919999999999</v>
      </c>
      <c r="BL671">
        <v>0.25878950000000001</v>
      </c>
      <c r="BM671">
        <v>0.26526420000000001</v>
      </c>
      <c r="BN671">
        <v>0.27626489999999998</v>
      </c>
      <c r="BO671">
        <v>0.2952938</v>
      </c>
      <c r="BP671">
        <v>0.36515320000000001</v>
      </c>
      <c r="BQ671">
        <v>0.352518</v>
      </c>
      <c r="BR671">
        <v>0.35539009999999999</v>
      </c>
      <c r="BS671">
        <v>0.3071509</v>
      </c>
      <c r="BT671">
        <v>0.30689820000000001</v>
      </c>
      <c r="BU671">
        <v>0.26943859999999997</v>
      </c>
      <c r="BV671">
        <v>0.2620169</v>
      </c>
      <c r="BW671">
        <v>0.17695549999999999</v>
      </c>
      <c r="BX671">
        <v>0.14626500000000001</v>
      </c>
      <c r="BY671">
        <v>0.1070604</v>
      </c>
      <c r="BZ671">
        <v>0.1004869</v>
      </c>
      <c r="CA671">
        <v>0.1036646</v>
      </c>
      <c r="CB671">
        <v>0.1058617</v>
      </c>
      <c r="CC671">
        <v>0.10094</v>
      </c>
      <c r="CD671">
        <v>7.7967999999999996E-2</v>
      </c>
      <c r="CE671">
        <v>0.1012034</v>
      </c>
      <c r="CF671">
        <v>0.1286426</v>
      </c>
      <c r="CG671">
        <v>0.1519952</v>
      </c>
      <c r="CH671">
        <v>0.2167887</v>
      </c>
      <c r="CI671">
        <v>0.2743487</v>
      </c>
      <c r="CJ671">
        <v>0.29786279999999998</v>
      </c>
      <c r="CK671">
        <v>0.31046059999999998</v>
      </c>
      <c r="CL671">
        <v>0.32738040000000002</v>
      </c>
      <c r="CM671">
        <v>0.34976970000000002</v>
      </c>
      <c r="CN671">
        <v>0.42338900000000002</v>
      </c>
      <c r="CO671">
        <v>0.41170790000000002</v>
      </c>
      <c r="CP671">
        <v>0.4117575</v>
      </c>
      <c r="CQ671">
        <v>0.35819689999999998</v>
      </c>
      <c r="CR671">
        <v>0.35026170000000001</v>
      </c>
      <c r="CS671">
        <v>0.30618800000000002</v>
      </c>
      <c r="CT671">
        <v>0.29162120000000002</v>
      </c>
      <c r="CU671">
        <v>0.20173949999999999</v>
      </c>
      <c r="CV671">
        <v>0.1698046</v>
      </c>
      <c r="CW671">
        <v>0.129215</v>
      </c>
      <c r="CX671">
        <v>0.12340429999999999</v>
      </c>
      <c r="CY671">
        <v>0.1273502</v>
      </c>
      <c r="CZ671">
        <v>0.12911049999999999</v>
      </c>
      <c r="DA671">
        <v>0.1239642</v>
      </c>
      <c r="DB671">
        <v>0.10119690000000001</v>
      </c>
      <c r="DC671">
        <v>0.1239899</v>
      </c>
      <c r="DD671">
        <v>0.15293090000000001</v>
      </c>
      <c r="DE671">
        <v>0.1769297</v>
      </c>
      <c r="DF671">
        <v>0.24419489999999999</v>
      </c>
      <c r="DG671">
        <v>0.30689810000000001</v>
      </c>
      <c r="DH671">
        <v>0.33693620000000002</v>
      </c>
      <c r="DI671">
        <v>0.3556569</v>
      </c>
      <c r="DJ671">
        <v>0.3784959</v>
      </c>
      <c r="DK671">
        <v>0.40424549999999998</v>
      </c>
      <c r="DL671">
        <v>0.48162480000000002</v>
      </c>
      <c r="DM671">
        <v>0.47089779999999998</v>
      </c>
      <c r="DN671">
        <v>0.46812490000000001</v>
      </c>
      <c r="DO671">
        <v>0.40924280000000002</v>
      </c>
      <c r="DP671">
        <v>0.39362530000000001</v>
      </c>
      <c r="DQ671">
        <v>0.34293750000000001</v>
      </c>
      <c r="DR671">
        <v>0.3212256</v>
      </c>
      <c r="DS671">
        <v>0.22652349999999999</v>
      </c>
      <c r="DT671">
        <v>0.19334419999999999</v>
      </c>
      <c r="DU671">
        <v>0.1513697</v>
      </c>
      <c r="DV671">
        <v>0.1564934</v>
      </c>
      <c r="DW671">
        <v>0.16154830000000001</v>
      </c>
      <c r="DX671">
        <v>0.16267799999999999</v>
      </c>
      <c r="DY671">
        <v>0.1572074</v>
      </c>
      <c r="DZ671">
        <v>0.13473570000000001</v>
      </c>
      <c r="EA671">
        <v>0.1568901</v>
      </c>
      <c r="EB671">
        <v>0.18799950000000001</v>
      </c>
      <c r="EC671">
        <v>0.21293129999999999</v>
      </c>
      <c r="ED671">
        <v>0.28376509999999999</v>
      </c>
      <c r="EE671">
        <v>0.3538944</v>
      </c>
      <c r="EF671">
        <v>0.39335189999999998</v>
      </c>
      <c r="EG671">
        <v>0.42091329999999999</v>
      </c>
      <c r="EH671">
        <v>0.4522986</v>
      </c>
      <c r="EI671">
        <v>0.4829</v>
      </c>
      <c r="EJ671">
        <v>0.56570799999999999</v>
      </c>
      <c r="EK671">
        <v>0.55635860000000004</v>
      </c>
      <c r="EL671">
        <v>0.54951050000000001</v>
      </c>
      <c r="EM671">
        <v>0.48294510000000002</v>
      </c>
      <c r="EN671">
        <v>0.45623530000000001</v>
      </c>
      <c r="EO671">
        <v>0.39599780000000001</v>
      </c>
      <c r="EP671">
        <v>0.3639695</v>
      </c>
      <c r="EQ671">
        <v>0.26230759999999997</v>
      </c>
      <c r="ER671">
        <v>0.22733159999999999</v>
      </c>
      <c r="ES671">
        <v>0.1833574</v>
      </c>
      <c r="ET671">
        <v>64.360169999999997</v>
      </c>
      <c r="EU671">
        <v>63.25047</v>
      </c>
      <c r="EV671">
        <v>62.107419999999998</v>
      </c>
      <c r="EW671">
        <v>61.43318</v>
      </c>
      <c r="EX671">
        <v>60.79862</v>
      </c>
      <c r="EY671">
        <v>59.708869999999997</v>
      </c>
      <c r="EZ671">
        <v>59.12238</v>
      </c>
      <c r="FA671">
        <v>59.56335</v>
      </c>
      <c r="FB671">
        <v>62.111310000000003</v>
      </c>
      <c r="FC671">
        <v>65.832830000000001</v>
      </c>
      <c r="FD671">
        <v>68.380750000000006</v>
      </c>
      <c r="FE671">
        <v>71.241550000000004</v>
      </c>
      <c r="FF671">
        <v>73.415189999999996</v>
      </c>
      <c r="FG671">
        <v>75.1571</v>
      </c>
      <c r="FH671">
        <v>77.001949999999994</v>
      </c>
      <c r="FI671">
        <v>77.514049999999997</v>
      </c>
      <c r="FJ671">
        <v>77.10172</v>
      </c>
      <c r="FK671">
        <v>75.634020000000007</v>
      </c>
      <c r="FL671">
        <v>73.583889999999997</v>
      </c>
      <c r="FM671">
        <v>71.414900000000003</v>
      </c>
      <c r="FN671">
        <v>68.813910000000007</v>
      </c>
      <c r="FO671">
        <v>66.757559999999998</v>
      </c>
      <c r="FP671">
        <v>64.649479999999997</v>
      </c>
      <c r="FQ671">
        <v>62.976149999999997</v>
      </c>
      <c r="FR671">
        <v>4.8806000000000002E-2</v>
      </c>
      <c r="FS671">
        <v>5.5867199999999999E-2</v>
      </c>
      <c r="FT671">
        <v>0.1037174</v>
      </c>
    </row>
    <row r="672" spans="1:176" x14ac:dyDescent="0.2">
      <c r="A672" t="s">
        <v>1</v>
      </c>
      <c r="B672" t="s">
        <v>236</v>
      </c>
      <c r="C672" t="s">
        <v>1</v>
      </c>
      <c r="D672" t="s">
        <v>235</v>
      </c>
      <c r="E672">
        <v>4379</v>
      </c>
      <c r="F672">
        <v>2.2757170000000002</v>
      </c>
      <c r="G672">
        <v>2.1852260000000001</v>
      </c>
      <c r="H672">
        <v>2.1020449999999999</v>
      </c>
      <c r="I672">
        <v>2.0640209999999999</v>
      </c>
      <c r="J672">
        <v>2.1055280000000001</v>
      </c>
      <c r="K672">
        <v>2.2722709999999999</v>
      </c>
      <c r="L672">
        <v>2.5050590000000001</v>
      </c>
      <c r="M672">
        <v>2.8439239999999999</v>
      </c>
      <c r="N672">
        <v>3.5191840000000001</v>
      </c>
      <c r="O672">
        <v>4.1660709999999996</v>
      </c>
      <c r="P672">
        <v>4.7565200000000001</v>
      </c>
      <c r="Q672">
        <v>5.1393849999999999</v>
      </c>
      <c r="R672">
        <v>5.3749760000000002</v>
      </c>
      <c r="S672">
        <v>5.6439009999999996</v>
      </c>
      <c r="T672">
        <v>5.8233759999999997</v>
      </c>
      <c r="U672">
        <v>5.8166929999999999</v>
      </c>
      <c r="V672">
        <v>5.6144610000000004</v>
      </c>
      <c r="W672">
        <v>5.0028040000000003</v>
      </c>
      <c r="X672">
        <v>4.4185869999999996</v>
      </c>
      <c r="Y672">
        <v>4.1400449999999998</v>
      </c>
      <c r="Z672">
        <v>3.709298</v>
      </c>
      <c r="AA672">
        <v>3.1578080000000002</v>
      </c>
      <c r="AB672">
        <v>2.7297470000000001</v>
      </c>
      <c r="AC672">
        <v>2.4717310000000001</v>
      </c>
      <c r="AD672">
        <v>4.8428199999999998E-2</v>
      </c>
      <c r="AE672">
        <v>6.0358200000000001E-2</v>
      </c>
      <c r="AF672">
        <v>5.8522499999999998E-2</v>
      </c>
      <c r="AG672">
        <v>7.0448899999999995E-2</v>
      </c>
      <c r="AH672">
        <v>4.67138E-2</v>
      </c>
      <c r="AI672">
        <v>7.1635400000000002E-2</v>
      </c>
      <c r="AJ672">
        <v>0.1002005</v>
      </c>
      <c r="AK672">
        <v>0.1249832</v>
      </c>
      <c r="AL672">
        <v>0.1646755</v>
      </c>
      <c r="AM672">
        <v>0.2147625</v>
      </c>
      <c r="AN672">
        <v>0.23235439999999999</v>
      </c>
      <c r="AO672">
        <v>0.22698070000000001</v>
      </c>
      <c r="AP672">
        <v>0.22450500000000001</v>
      </c>
      <c r="AQ672">
        <v>0.23479130000000001</v>
      </c>
      <c r="AR672">
        <v>0.2732792</v>
      </c>
      <c r="AS672">
        <v>0.26143359999999999</v>
      </c>
      <c r="AT672">
        <v>0.25266230000000001</v>
      </c>
      <c r="AU672">
        <v>0.2148784</v>
      </c>
      <c r="AV672">
        <v>0.19305430000000001</v>
      </c>
      <c r="AW672">
        <v>0.1710836</v>
      </c>
      <c r="AX672">
        <v>0.17814189999999999</v>
      </c>
      <c r="AY672">
        <v>0.13423789999999999</v>
      </c>
      <c r="AZ672">
        <v>0.1189153</v>
      </c>
      <c r="BA672">
        <v>0.10081519999999999</v>
      </c>
      <c r="BB672">
        <v>8.1517300000000001E-2</v>
      </c>
      <c r="BC672">
        <v>9.4556399999999999E-2</v>
      </c>
      <c r="BD672">
        <v>9.2090000000000005E-2</v>
      </c>
      <c r="BE672">
        <v>0.1036922</v>
      </c>
      <c r="BF672">
        <v>8.0252599999999993E-2</v>
      </c>
      <c r="BG672">
        <v>0.10453560000000001</v>
      </c>
      <c r="BH672">
        <v>0.1352691</v>
      </c>
      <c r="BI672">
        <v>0.16098470000000001</v>
      </c>
      <c r="BJ672">
        <v>0.2042457</v>
      </c>
      <c r="BK672">
        <v>0.26175880000000001</v>
      </c>
      <c r="BL672">
        <v>0.28877009999999997</v>
      </c>
      <c r="BM672">
        <v>0.29223700000000002</v>
      </c>
      <c r="BN672">
        <v>0.29830770000000001</v>
      </c>
      <c r="BO672">
        <v>0.3134458</v>
      </c>
      <c r="BP672">
        <v>0.35736240000000002</v>
      </c>
      <c r="BQ672">
        <v>0.34689439999999999</v>
      </c>
      <c r="BR672">
        <v>0.33404790000000001</v>
      </c>
      <c r="BS672">
        <v>0.28858070000000002</v>
      </c>
      <c r="BT672">
        <v>0.25566430000000001</v>
      </c>
      <c r="BU672">
        <v>0.22414390000000001</v>
      </c>
      <c r="BV672">
        <v>0.2208859</v>
      </c>
      <c r="BW672">
        <v>0.17002210000000001</v>
      </c>
      <c r="BX672">
        <v>0.1529027</v>
      </c>
      <c r="BY672">
        <v>0.132803</v>
      </c>
      <c r="BZ672">
        <v>0.10443470000000001</v>
      </c>
      <c r="CA672">
        <v>0.118242</v>
      </c>
      <c r="CB672">
        <v>0.11533880000000001</v>
      </c>
      <c r="CC672">
        <v>0.1267163</v>
      </c>
      <c r="CD672">
        <v>0.1034815</v>
      </c>
      <c r="CE672">
        <v>0.12732209999999999</v>
      </c>
      <c r="CF672">
        <v>0.15955739999999999</v>
      </c>
      <c r="CG672">
        <v>0.18591920000000001</v>
      </c>
      <c r="CH672">
        <v>0.23165189999999999</v>
      </c>
      <c r="CI672">
        <v>0.29430830000000002</v>
      </c>
      <c r="CJ672">
        <v>0.32784340000000001</v>
      </c>
      <c r="CK672">
        <v>0.33743339999999999</v>
      </c>
      <c r="CL672">
        <v>0.34942319999999999</v>
      </c>
      <c r="CM672">
        <v>0.36792170000000002</v>
      </c>
      <c r="CN672">
        <v>0.41559819999999997</v>
      </c>
      <c r="CO672">
        <v>0.40608420000000001</v>
      </c>
      <c r="CP672">
        <v>0.39041530000000002</v>
      </c>
      <c r="CQ672">
        <v>0.3396267</v>
      </c>
      <c r="CR672">
        <v>0.29902790000000001</v>
      </c>
      <c r="CS672">
        <v>0.26089329999999999</v>
      </c>
      <c r="CT672">
        <v>0.2504902</v>
      </c>
      <c r="CU672">
        <v>0.19480610000000001</v>
      </c>
      <c r="CV672">
        <v>0.1764423</v>
      </c>
      <c r="CW672">
        <v>0.1549576</v>
      </c>
      <c r="CX672">
        <v>0.1273521</v>
      </c>
      <c r="CY672">
        <v>0.14192750000000001</v>
      </c>
      <c r="CZ672">
        <v>0.1385875</v>
      </c>
      <c r="DA672">
        <v>0.1497405</v>
      </c>
      <c r="DB672">
        <v>0.1267104</v>
      </c>
      <c r="DC672">
        <v>0.15010870000000001</v>
      </c>
      <c r="DD672">
        <v>0.1838458</v>
      </c>
      <c r="DE672">
        <v>0.21085380000000001</v>
      </c>
      <c r="DF672">
        <v>0.25905810000000001</v>
      </c>
      <c r="DG672">
        <v>0.32685769999999997</v>
      </c>
      <c r="DH672">
        <v>0.36691679999999999</v>
      </c>
      <c r="DI672">
        <v>0.38262980000000002</v>
      </c>
      <c r="DJ672">
        <v>0.40053870000000003</v>
      </c>
      <c r="DK672">
        <v>0.42239749999999998</v>
      </c>
      <c r="DL672">
        <v>0.47383389999999997</v>
      </c>
      <c r="DM672">
        <v>0.46527410000000002</v>
      </c>
      <c r="DN672">
        <v>0.44678269999999998</v>
      </c>
      <c r="DO672">
        <v>0.39067269999999998</v>
      </c>
      <c r="DP672">
        <v>0.34239140000000001</v>
      </c>
      <c r="DQ672">
        <v>0.29764269999999998</v>
      </c>
      <c r="DR672">
        <v>0.28009460000000003</v>
      </c>
      <c r="DS672">
        <v>0.21959010000000001</v>
      </c>
      <c r="DT672">
        <v>0.19998189999999999</v>
      </c>
      <c r="DU672">
        <v>0.1771122</v>
      </c>
      <c r="DV672">
        <v>0.16044120000000001</v>
      </c>
      <c r="DW672">
        <v>0.1761257</v>
      </c>
      <c r="DX672">
        <v>0.17215510000000001</v>
      </c>
      <c r="DY672">
        <v>0.1829837</v>
      </c>
      <c r="DZ672">
        <v>0.16024920000000001</v>
      </c>
      <c r="EA672">
        <v>0.1830089</v>
      </c>
      <c r="EB672">
        <v>0.21891440000000001</v>
      </c>
      <c r="EC672">
        <v>0.2468553</v>
      </c>
      <c r="ED672">
        <v>0.29862830000000001</v>
      </c>
      <c r="EE672">
        <v>0.37385400000000002</v>
      </c>
      <c r="EF672">
        <v>0.4233325</v>
      </c>
      <c r="EG672">
        <v>0.44788610000000001</v>
      </c>
      <c r="EH672">
        <v>0.47434140000000002</v>
      </c>
      <c r="EI672">
        <v>0.50105200000000005</v>
      </c>
      <c r="EJ672">
        <v>0.5579172</v>
      </c>
      <c r="EK672">
        <v>0.55073490000000003</v>
      </c>
      <c r="EL672">
        <v>0.52816830000000003</v>
      </c>
      <c r="EM672">
        <v>0.46437499999999998</v>
      </c>
      <c r="EN672">
        <v>0.40500150000000001</v>
      </c>
      <c r="EO672">
        <v>0.35070309999999999</v>
      </c>
      <c r="EP672">
        <v>0.32283849999999997</v>
      </c>
      <c r="EQ672">
        <v>0.2553742</v>
      </c>
      <c r="ER672">
        <v>0.23396929999999999</v>
      </c>
      <c r="ES672">
        <v>0.20910000000000001</v>
      </c>
      <c r="ET672">
        <v>70.578289999999996</v>
      </c>
      <c r="EU672">
        <v>69.102789999999999</v>
      </c>
      <c r="EV672">
        <v>67.769940000000005</v>
      </c>
      <c r="EW672">
        <v>66.691500000000005</v>
      </c>
      <c r="EX672">
        <v>65.738110000000006</v>
      </c>
      <c r="EY672">
        <v>64.809100000000001</v>
      </c>
      <c r="EZ672">
        <v>64.213830000000002</v>
      </c>
      <c r="FA672">
        <v>64.885339999999999</v>
      </c>
      <c r="FB672">
        <v>67.628640000000004</v>
      </c>
      <c r="FC672">
        <v>71.210489999999993</v>
      </c>
      <c r="FD672">
        <v>74.93759</v>
      </c>
      <c r="FE672">
        <v>78.373279999999994</v>
      </c>
      <c r="FF672">
        <v>81.549520000000001</v>
      </c>
      <c r="FG672">
        <v>84.165469999999999</v>
      </c>
      <c r="FH672">
        <v>85.924970000000002</v>
      </c>
      <c r="FI672">
        <v>86.84845</v>
      </c>
      <c r="FJ672">
        <v>86.950220000000002</v>
      </c>
      <c r="FK672">
        <v>85.781300000000002</v>
      </c>
      <c r="FL672">
        <v>83.370410000000007</v>
      </c>
      <c r="FM672">
        <v>80.447100000000006</v>
      </c>
      <c r="FN672">
        <v>77.791650000000004</v>
      </c>
      <c r="FO672">
        <v>75.566010000000006</v>
      </c>
      <c r="FP672">
        <v>73.462519999999998</v>
      </c>
      <c r="FQ672">
        <v>71.715019999999996</v>
      </c>
      <c r="FR672">
        <v>4.8806000000000002E-2</v>
      </c>
      <c r="FS672">
        <v>5.5867199999999999E-2</v>
      </c>
      <c r="FT672">
        <v>0.1037174</v>
      </c>
    </row>
    <row r="673" spans="1:176" x14ac:dyDescent="0.2">
      <c r="A673" t="s">
        <v>1</v>
      </c>
      <c r="B673" t="s">
        <v>236</v>
      </c>
      <c r="C673" t="s">
        <v>1</v>
      </c>
      <c r="D673" t="s">
        <v>246</v>
      </c>
      <c r="E673">
        <v>4379</v>
      </c>
      <c r="F673">
        <v>2.3846590000000001</v>
      </c>
      <c r="G673">
        <v>2.2791709999999998</v>
      </c>
      <c r="H673">
        <v>2.198054</v>
      </c>
      <c r="I673">
        <v>2.1399349999999999</v>
      </c>
      <c r="J673">
        <v>2.1968809999999999</v>
      </c>
      <c r="K673">
        <v>2.3627769999999999</v>
      </c>
      <c r="L673">
        <v>2.5959240000000001</v>
      </c>
      <c r="M673">
        <v>2.9444089999999998</v>
      </c>
      <c r="N673">
        <v>3.6757569999999999</v>
      </c>
      <c r="O673">
        <v>4.4220119999999996</v>
      </c>
      <c r="P673">
        <v>5.1200140000000003</v>
      </c>
      <c r="Q673">
        <v>5.5995850000000003</v>
      </c>
      <c r="R673">
        <v>5.8398409999999998</v>
      </c>
      <c r="S673">
        <v>6.178401</v>
      </c>
      <c r="T673">
        <v>6.3589840000000004</v>
      </c>
      <c r="U673">
        <v>6.3790120000000003</v>
      </c>
      <c r="V673">
        <v>6.0289979999999996</v>
      </c>
      <c r="W673">
        <v>5.3677229999999998</v>
      </c>
      <c r="X673">
        <v>4.7746820000000003</v>
      </c>
      <c r="Y673">
        <v>4.483657</v>
      </c>
      <c r="Z673">
        <v>4.0844209999999999</v>
      </c>
      <c r="AA673">
        <v>3.5159470000000002</v>
      </c>
      <c r="AB673">
        <v>3.0179819999999999</v>
      </c>
      <c r="AC673">
        <v>2.6953930000000001</v>
      </c>
      <c r="AD673">
        <v>4.79727E-2</v>
      </c>
      <c r="AE673">
        <v>6.7234699999999994E-2</v>
      </c>
      <c r="AF673">
        <v>6.3337299999999999E-2</v>
      </c>
      <c r="AG673">
        <v>8.6404300000000003E-2</v>
      </c>
      <c r="AH673">
        <v>6.2579899999999994E-2</v>
      </c>
      <c r="AI673">
        <v>8.7346800000000002E-2</v>
      </c>
      <c r="AJ673">
        <v>0.1195947</v>
      </c>
      <c r="AK673">
        <v>0.14799119999999999</v>
      </c>
      <c r="AL673">
        <v>0.17347789999999999</v>
      </c>
      <c r="AM673">
        <v>0.22407530000000001</v>
      </c>
      <c r="AN673">
        <v>0.24773049999999999</v>
      </c>
      <c r="AO673">
        <v>0.23818600000000001</v>
      </c>
      <c r="AP673">
        <v>0.23263980000000001</v>
      </c>
      <c r="AQ673">
        <v>0.23827880000000001</v>
      </c>
      <c r="AR673">
        <v>0.2543897</v>
      </c>
      <c r="AS673">
        <v>0.2411768</v>
      </c>
      <c r="AT673">
        <v>0.2204912</v>
      </c>
      <c r="AU673">
        <v>0.18458740000000001</v>
      </c>
      <c r="AV673">
        <v>0.14023749999999999</v>
      </c>
      <c r="AW673">
        <v>0.12695989999999999</v>
      </c>
      <c r="AX673">
        <v>0.1376445</v>
      </c>
      <c r="AY673">
        <v>0.120407</v>
      </c>
      <c r="AZ673">
        <v>0.1168096</v>
      </c>
      <c r="BA673">
        <v>0.1117884</v>
      </c>
      <c r="BB673">
        <v>8.10617E-2</v>
      </c>
      <c r="BC673">
        <v>0.10143290000000001</v>
      </c>
      <c r="BD673">
        <v>9.6904799999999999E-2</v>
      </c>
      <c r="BE673">
        <v>0.11964760000000001</v>
      </c>
      <c r="BF673">
        <v>9.6118700000000001E-2</v>
      </c>
      <c r="BG673">
        <v>0.12024700000000001</v>
      </c>
      <c r="BH673">
        <v>0.1546632</v>
      </c>
      <c r="BI673">
        <v>0.18399270000000001</v>
      </c>
      <c r="BJ673">
        <v>0.21304799999999999</v>
      </c>
      <c r="BK673">
        <v>0.27107160000000002</v>
      </c>
      <c r="BL673">
        <v>0.30414619999999998</v>
      </c>
      <c r="BM673">
        <v>0.3034424</v>
      </c>
      <c r="BN673">
        <v>0.30644250000000001</v>
      </c>
      <c r="BO673">
        <v>0.31693329999999997</v>
      </c>
      <c r="BP673">
        <v>0.33847290000000002</v>
      </c>
      <c r="BQ673">
        <v>0.32663750000000003</v>
      </c>
      <c r="BR673">
        <v>0.3018768</v>
      </c>
      <c r="BS673">
        <v>0.25828970000000001</v>
      </c>
      <c r="BT673">
        <v>0.20284749999999999</v>
      </c>
      <c r="BU673">
        <v>0.18002029999999999</v>
      </c>
      <c r="BV673">
        <v>0.18038850000000001</v>
      </c>
      <c r="BW673">
        <v>0.1561912</v>
      </c>
      <c r="BX673">
        <v>0.15079699999999999</v>
      </c>
      <c r="BY673">
        <v>0.14377619999999999</v>
      </c>
      <c r="BZ673">
        <v>0.1039791</v>
      </c>
      <c r="CA673">
        <v>0.12511839999999999</v>
      </c>
      <c r="CB673">
        <v>0.1201536</v>
      </c>
      <c r="CC673">
        <v>0.14267170000000001</v>
      </c>
      <c r="CD673">
        <v>0.1193476</v>
      </c>
      <c r="CE673">
        <v>0.14303350000000001</v>
      </c>
      <c r="CF673">
        <v>0.17895159999999999</v>
      </c>
      <c r="CG673">
        <v>0.20892720000000001</v>
      </c>
      <c r="CH673">
        <v>0.24045420000000001</v>
      </c>
      <c r="CI673">
        <v>0.30362109999999998</v>
      </c>
      <c r="CJ673">
        <v>0.34321960000000001</v>
      </c>
      <c r="CK673">
        <v>0.34863870000000002</v>
      </c>
      <c r="CL673">
        <v>0.35755799999999999</v>
      </c>
      <c r="CM673">
        <v>0.37140909999999999</v>
      </c>
      <c r="CN673">
        <v>0.39670860000000002</v>
      </c>
      <c r="CO673">
        <v>0.38582739999999999</v>
      </c>
      <c r="CP673">
        <v>0.35824430000000002</v>
      </c>
      <c r="CQ673">
        <v>0.30933569999999999</v>
      </c>
      <c r="CR673">
        <v>0.24621109999999999</v>
      </c>
      <c r="CS673">
        <v>0.21676970000000001</v>
      </c>
      <c r="CT673">
        <v>0.20999280000000001</v>
      </c>
      <c r="CU673">
        <v>0.1809752</v>
      </c>
      <c r="CV673">
        <v>0.17433660000000001</v>
      </c>
      <c r="CW673">
        <v>0.16593079999999999</v>
      </c>
      <c r="CX673">
        <v>0.1268965</v>
      </c>
      <c r="CY673">
        <v>0.14880399999999999</v>
      </c>
      <c r="CZ673">
        <v>0.14340240000000001</v>
      </c>
      <c r="DA673">
        <v>0.16569590000000001</v>
      </c>
      <c r="DB673">
        <v>0.14257649999999999</v>
      </c>
      <c r="DC673">
        <v>0.1658201</v>
      </c>
      <c r="DD673">
        <v>0.20324</v>
      </c>
      <c r="DE673">
        <v>0.23386180000000001</v>
      </c>
      <c r="DF673">
        <v>0.2678604</v>
      </c>
      <c r="DG673">
        <v>0.33617049999999998</v>
      </c>
      <c r="DH673">
        <v>0.38229289999999999</v>
      </c>
      <c r="DI673">
        <v>0.39383509999999999</v>
      </c>
      <c r="DJ673">
        <v>0.40867350000000002</v>
      </c>
      <c r="DK673">
        <v>0.42588500000000001</v>
      </c>
      <c r="DL673">
        <v>0.45494440000000003</v>
      </c>
      <c r="DM673">
        <v>0.4450173</v>
      </c>
      <c r="DN673">
        <v>0.41461170000000003</v>
      </c>
      <c r="DO673">
        <v>0.36038170000000003</v>
      </c>
      <c r="DP673">
        <v>0.28957460000000002</v>
      </c>
      <c r="DQ673">
        <v>0.2535191</v>
      </c>
      <c r="DR673">
        <v>0.23959720000000001</v>
      </c>
      <c r="DS673">
        <v>0.2057592</v>
      </c>
      <c r="DT673">
        <v>0.1978762</v>
      </c>
      <c r="DU673">
        <v>0.18808549999999999</v>
      </c>
      <c r="DV673">
        <v>0.15998560000000001</v>
      </c>
      <c r="DW673">
        <v>0.1830022</v>
      </c>
      <c r="DX673">
        <v>0.17696990000000001</v>
      </c>
      <c r="DY673">
        <v>0.19893910000000001</v>
      </c>
      <c r="DZ673">
        <v>0.1761153</v>
      </c>
      <c r="EA673">
        <v>0.19872029999999999</v>
      </c>
      <c r="EB673">
        <v>0.23830850000000001</v>
      </c>
      <c r="EC673">
        <v>0.26986329999999997</v>
      </c>
      <c r="ED673">
        <v>0.3074306</v>
      </c>
      <c r="EE673">
        <v>0.38316679999999997</v>
      </c>
      <c r="EF673">
        <v>0.43870870000000001</v>
      </c>
      <c r="EG673">
        <v>0.45909149999999999</v>
      </c>
      <c r="EH673">
        <v>0.48247620000000002</v>
      </c>
      <c r="EI673">
        <v>0.50453950000000003</v>
      </c>
      <c r="EJ673">
        <v>0.53902760000000005</v>
      </c>
      <c r="EK673">
        <v>0.53047809999999995</v>
      </c>
      <c r="EL673">
        <v>0.49599729999999997</v>
      </c>
      <c r="EM673">
        <v>0.43408400000000003</v>
      </c>
      <c r="EN673">
        <v>0.35218470000000002</v>
      </c>
      <c r="EO673">
        <v>0.3065795</v>
      </c>
      <c r="EP673">
        <v>0.28234110000000001</v>
      </c>
      <c r="EQ673">
        <v>0.24154339999999999</v>
      </c>
      <c r="ER673">
        <v>0.2318636</v>
      </c>
      <c r="ES673">
        <v>0.2200732</v>
      </c>
      <c r="ET673">
        <v>73.600999999999999</v>
      </c>
      <c r="EU673">
        <v>71.619349999999997</v>
      </c>
      <c r="EV673">
        <v>70.06711</v>
      </c>
      <c r="EW673">
        <v>68.194670000000002</v>
      </c>
      <c r="EX673">
        <v>67.050139999999999</v>
      </c>
      <c r="EY673">
        <v>66.426509999999993</v>
      </c>
      <c r="EZ673">
        <v>65.409610000000001</v>
      </c>
      <c r="FA673">
        <v>66.572540000000004</v>
      </c>
      <c r="FB673">
        <v>70.166150000000002</v>
      </c>
      <c r="FC673">
        <v>75.321460000000002</v>
      </c>
      <c r="FD673">
        <v>79.959950000000006</v>
      </c>
      <c r="FE673">
        <v>84.175269999999998</v>
      </c>
      <c r="FF673">
        <v>87.905690000000007</v>
      </c>
      <c r="FG673">
        <v>91.422849999999997</v>
      </c>
      <c r="FH673">
        <v>93.880120000000005</v>
      </c>
      <c r="FI673">
        <v>95.267910000000001</v>
      </c>
      <c r="FJ673">
        <v>95.105400000000003</v>
      </c>
      <c r="FK673">
        <v>93.894499999999994</v>
      </c>
      <c r="FL673">
        <v>91.440610000000007</v>
      </c>
      <c r="FM673">
        <v>87.828959999999995</v>
      </c>
      <c r="FN673">
        <v>84.578580000000002</v>
      </c>
      <c r="FO673">
        <v>81.935329999999993</v>
      </c>
      <c r="FP673">
        <v>77.966409999999996</v>
      </c>
      <c r="FQ673">
        <v>75.681629999999998</v>
      </c>
      <c r="FR673">
        <v>4.8806000000000002E-2</v>
      </c>
      <c r="FS673">
        <v>5.5867199999999999E-2</v>
      </c>
      <c r="FT673">
        <v>0.1037174</v>
      </c>
    </row>
    <row r="674" spans="1:176" x14ac:dyDescent="0.2">
      <c r="A674" t="s">
        <v>1</v>
      </c>
      <c r="B674" t="s">
        <v>191</v>
      </c>
      <c r="C674" t="s">
        <v>1</v>
      </c>
      <c r="D674" t="s">
        <v>227</v>
      </c>
      <c r="E674">
        <v>5776</v>
      </c>
      <c r="F674">
        <v>1.0503990000000001</v>
      </c>
      <c r="G674">
        <v>1.028</v>
      </c>
      <c r="H674">
        <v>1.011458</v>
      </c>
      <c r="I674">
        <v>1.017363</v>
      </c>
      <c r="J674">
        <v>1.0451280000000001</v>
      </c>
      <c r="K674">
        <v>1.088292</v>
      </c>
      <c r="L674">
        <v>1.2002269999999999</v>
      </c>
      <c r="M674">
        <v>1.351407</v>
      </c>
      <c r="N674">
        <v>1.646782</v>
      </c>
      <c r="O674">
        <v>1.8106420000000001</v>
      </c>
      <c r="P674">
        <v>1.86615</v>
      </c>
      <c r="Q674">
        <v>1.8342130000000001</v>
      </c>
      <c r="R674">
        <v>1.7690790000000001</v>
      </c>
      <c r="S674">
        <v>1.822856</v>
      </c>
      <c r="T674">
        <v>1.855227</v>
      </c>
      <c r="U674">
        <v>1.8406579999999999</v>
      </c>
      <c r="V674">
        <v>1.707338</v>
      </c>
      <c r="W674">
        <v>1.398352</v>
      </c>
      <c r="X674">
        <v>1.2715270000000001</v>
      </c>
      <c r="Y674">
        <v>1.2609109999999999</v>
      </c>
      <c r="Z674">
        <v>1.2729779999999999</v>
      </c>
      <c r="AA674">
        <v>1.194348</v>
      </c>
      <c r="AB674">
        <v>1.1208469999999999</v>
      </c>
      <c r="AC674">
        <v>1.078962</v>
      </c>
      <c r="AD674">
        <v>3.5442300000000003E-2</v>
      </c>
      <c r="AE674">
        <v>2.0512499999999999E-2</v>
      </c>
      <c r="AF674">
        <v>1.58201E-2</v>
      </c>
      <c r="AG674">
        <v>2.3307600000000001E-2</v>
      </c>
      <c r="AH674">
        <v>3.0164699999999999E-2</v>
      </c>
      <c r="AI674">
        <v>1.92277E-2</v>
      </c>
      <c r="AJ674">
        <v>3.8373999999999999E-3</v>
      </c>
      <c r="AK674">
        <v>-2.7951899999999998E-2</v>
      </c>
      <c r="AL674">
        <v>-5.01751E-2</v>
      </c>
      <c r="AM674">
        <v>-3.2587600000000001E-2</v>
      </c>
      <c r="AN674">
        <v>-3.70633E-2</v>
      </c>
      <c r="AO674">
        <v>-5.0988499999999999E-2</v>
      </c>
      <c r="AP674">
        <v>-5.4163099999999999E-2</v>
      </c>
      <c r="AQ674">
        <v>-2.1638899999999999E-2</v>
      </c>
      <c r="AR674">
        <v>4.3663E-3</v>
      </c>
      <c r="AS674">
        <v>2.6346000000000001E-2</v>
      </c>
      <c r="AT674">
        <v>2.13934E-2</v>
      </c>
      <c r="AU674">
        <v>3.4501000000000002E-3</v>
      </c>
      <c r="AV674">
        <v>2.74632E-2</v>
      </c>
      <c r="AW674">
        <v>4.9547599999999997E-2</v>
      </c>
      <c r="AX674">
        <v>4.6969200000000003E-2</v>
      </c>
      <c r="AY674">
        <v>2.8151200000000001E-2</v>
      </c>
      <c r="AZ674">
        <v>2.4088100000000001E-2</v>
      </c>
      <c r="BA674">
        <v>3.6590400000000002E-2</v>
      </c>
      <c r="BB674">
        <v>4.4783099999999999E-2</v>
      </c>
      <c r="BC674">
        <v>3.0153800000000001E-2</v>
      </c>
      <c r="BD674">
        <v>2.5939400000000001E-2</v>
      </c>
      <c r="BE674">
        <v>3.3354700000000001E-2</v>
      </c>
      <c r="BF674">
        <v>3.9912599999999999E-2</v>
      </c>
      <c r="BG674">
        <v>3.02791E-2</v>
      </c>
      <c r="BH674">
        <v>1.5836900000000001E-2</v>
      </c>
      <c r="BI674">
        <v>-1.5176E-2</v>
      </c>
      <c r="BJ674">
        <v>-3.4955399999999998E-2</v>
      </c>
      <c r="BK674">
        <v>-1.8324400000000001E-2</v>
      </c>
      <c r="BL674">
        <v>-2.2161299999999998E-2</v>
      </c>
      <c r="BM674">
        <v>-3.5806699999999997E-2</v>
      </c>
      <c r="BN674">
        <v>-3.8585000000000001E-2</v>
      </c>
      <c r="BO674">
        <v>-5.6148999999999999E-3</v>
      </c>
      <c r="BP674">
        <v>2.1638299999999999E-2</v>
      </c>
      <c r="BQ674">
        <v>4.3175100000000001E-2</v>
      </c>
      <c r="BR674">
        <v>3.6009800000000002E-2</v>
      </c>
      <c r="BS674">
        <v>1.61321E-2</v>
      </c>
      <c r="BT674">
        <v>3.7994800000000002E-2</v>
      </c>
      <c r="BU674">
        <v>5.9706500000000003E-2</v>
      </c>
      <c r="BV674">
        <v>5.6681700000000002E-2</v>
      </c>
      <c r="BW674">
        <v>3.6802000000000001E-2</v>
      </c>
      <c r="BX674">
        <v>3.2743099999999997E-2</v>
      </c>
      <c r="BY674">
        <v>4.4355600000000002E-2</v>
      </c>
      <c r="BZ674">
        <v>5.1252499999999999E-2</v>
      </c>
      <c r="CA674">
        <v>3.6831299999999997E-2</v>
      </c>
      <c r="CB674">
        <v>3.2947999999999998E-2</v>
      </c>
      <c r="CC674">
        <v>4.0313300000000003E-2</v>
      </c>
      <c r="CD674">
        <v>4.6663999999999997E-2</v>
      </c>
      <c r="CE674">
        <v>3.7933300000000003E-2</v>
      </c>
      <c r="CF674">
        <v>2.4147700000000001E-2</v>
      </c>
      <c r="CG674">
        <v>-6.3274999999999998E-3</v>
      </c>
      <c r="CH674">
        <v>-2.44143E-2</v>
      </c>
      <c r="CI674">
        <v>-8.4457000000000004E-3</v>
      </c>
      <c r="CJ674">
        <v>-1.18402E-2</v>
      </c>
      <c r="CK674">
        <v>-2.52918E-2</v>
      </c>
      <c r="CL674">
        <v>-2.77957E-2</v>
      </c>
      <c r="CM674">
        <v>5.4833E-3</v>
      </c>
      <c r="CN674">
        <v>3.36008E-2</v>
      </c>
      <c r="CO674">
        <v>5.4830900000000002E-2</v>
      </c>
      <c r="CP674">
        <v>4.6133100000000003E-2</v>
      </c>
      <c r="CQ674">
        <v>2.49156E-2</v>
      </c>
      <c r="CR674">
        <v>4.52889E-2</v>
      </c>
      <c r="CS674">
        <v>6.6742499999999996E-2</v>
      </c>
      <c r="CT674">
        <v>6.3408500000000007E-2</v>
      </c>
      <c r="CU674">
        <v>4.2793600000000001E-2</v>
      </c>
      <c r="CV674">
        <v>3.8737500000000001E-2</v>
      </c>
      <c r="CW674">
        <v>4.9733800000000002E-2</v>
      </c>
      <c r="CX674">
        <v>5.77219E-2</v>
      </c>
      <c r="CY674">
        <v>4.35088E-2</v>
      </c>
      <c r="CZ674">
        <v>3.9956699999999998E-2</v>
      </c>
      <c r="DA674">
        <v>4.7271899999999999E-2</v>
      </c>
      <c r="DB674">
        <v>5.3415499999999998E-2</v>
      </c>
      <c r="DC674">
        <v>4.55874E-2</v>
      </c>
      <c r="DD674">
        <v>3.2458500000000001E-2</v>
      </c>
      <c r="DE674">
        <v>2.5209999999999998E-3</v>
      </c>
      <c r="DF674">
        <v>-1.38732E-2</v>
      </c>
      <c r="DG674">
        <v>1.4329E-3</v>
      </c>
      <c r="DH674">
        <v>-1.5192000000000001E-3</v>
      </c>
      <c r="DI674">
        <v>-1.4776900000000001E-2</v>
      </c>
      <c r="DJ674">
        <v>-1.7006500000000001E-2</v>
      </c>
      <c r="DK674">
        <v>1.6581499999999999E-2</v>
      </c>
      <c r="DL674">
        <v>4.5563300000000001E-2</v>
      </c>
      <c r="DM674">
        <v>6.6486699999999996E-2</v>
      </c>
      <c r="DN674">
        <v>5.6256399999999998E-2</v>
      </c>
      <c r="DO674">
        <v>3.3699199999999999E-2</v>
      </c>
      <c r="DP674">
        <v>5.2582999999999998E-2</v>
      </c>
      <c r="DQ674">
        <v>7.3778499999999997E-2</v>
      </c>
      <c r="DR674">
        <v>7.0135299999999998E-2</v>
      </c>
      <c r="DS674">
        <v>4.8785099999999998E-2</v>
      </c>
      <c r="DT674">
        <v>4.4731899999999998E-2</v>
      </c>
      <c r="DU674">
        <v>5.5112000000000001E-2</v>
      </c>
      <c r="DV674">
        <v>6.7062700000000003E-2</v>
      </c>
      <c r="DW674">
        <v>5.3150000000000003E-2</v>
      </c>
      <c r="DX674">
        <v>5.0076000000000002E-2</v>
      </c>
      <c r="DY674">
        <v>5.7319099999999998E-2</v>
      </c>
      <c r="DZ674">
        <v>6.3163399999999995E-2</v>
      </c>
      <c r="EA674">
        <v>5.6638800000000003E-2</v>
      </c>
      <c r="EB674">
        <v>4.4457900000000002E-2</v>
      </c>
      <c r="EC674">
        <v>1.52969E-2</v>
      </c>
      <c r="ED674">
        <v>1.3465E-3</v>
      </c>
      <c r="EE674">
        <v>1.5696100000000001E-2</v>
      </c>
      <c r="EF674">
        <v>1.33828E-2</v>
      </c>
      <c r="EG674">
        <v>4.0489999999999998E-4</v>
      </c>
      <c r="EH674">
        <v>-1.4284E-3</v>
      </c>
      <c r="EI674">
        <v>3.2605599999999998E-2</v>
      </c>
      <c r="EJ674">
        <v>6.2835299999999997E-2</v>
      </c>
      <c r="EK674">
        <v>8.3315799999999995E-2</v>
      </c>
      <c r="EL674">
        <v>7.08728E-2</v>
      </c>
      <c r="EM674">
        <v>4.6381199999999997E-2</v>
      </c>
      <c r="EN674">
        <v>6.3114600000000007E-2</v>
      </c>
      <c r="EO674">
        <v>8.3937399999999995E-2</v>
      </c>
      <c r="EP674">
        <v>7.9847799999999997E-2</v>
      </c>
      <c r="EQ674">
        <v>5.7436000000000001E-2</v>
      </c>
      <c r="ER674">
        <v>5.3386799999999998E-2</v>
      </c>
      <c r="ES674">
        <v>6.2877199999999994E-2</v>
      </c>
      <c r="ET674">
        <v>52.060250000000003</v>
      </c>
      <c r="EU674">
        <v>50.976199999999999</v>
      </c>
      <c r="EV674">
        <v>50.215580000000003</v>
      </c>
      <c r="EW674">
        <v>49.473480000000002</v>
      </c>
      <c r="EX674">
        <v>48.859450000000002</v>
      </c>
      <c r="EY674">
        <v>48.3491</v>
      </c>
      <c r="EZ674">
        <v>47.809049999999999</v>
      </c>
      <c r="FA674">
        <v>49.461410000000001</v>
      </c>
      <c r="FB674">
        <v>52.885570000000001</v>
      </c>
      <c r="FC674">
        <v>56.332610000000003</v>
      </c>
      <c r="FD674">
        <v>59.620220000000003</v>
      </c>
      <c r="FE674">
        <v>62.644129999999997</v>
      </c>
      <c r="FF674">
        <v>64.986789999999999</v>
      </c>
      <c r="FG674">
        <v>66.760890000000003</v>
      </c>
      <c r="FH674">
        <v>67.783580000000001</v>
      </c>
      <c r="FI674">
        <v>67.880529999999993</v>
      </c>
      <c r="FJ674">
        <v>67.028689999999997</v>
      </c>
      <c r="FK674">
        <v>65.749570000000006</v>
      </c>
      <c r="FL674">
        <v>63.705779999999997</v>
      </c>
      <c r="FM674">
        <v>60.746409999999997</v>
      </c>
      <c r="FN674">
        <v>58.214750000000002</v>
      </c>
      <c r="FO674">
        <v>56.291229999999999</v>
      </c>
      <c r="FP674">
        <v>54.636139999999997</v>
      </c>
      <c r="FQ674">
        <v>53.443719999999999</v>
      </c>
      <c r="FR674">
        <v>8.1577999999999998E-3</v>
      </c>
      <c r="FS674">
        <v>1.10753E-2</v>
      </c>
      <c r="FT674">
        <v>0</v>
      </c>
    </row>
    <row r="675" spans="1:176" x14ac:dyDescent="0.2">
      <c r="A675" t="s">
        <v>1</v>
      </c>
      <c r="B675" t="s">
        <v>191</v>
      </c>
      <c r="C675" t="s">
        <v>1</v>
      </c>
      <c r="D675" t="s">
        <v>238</v>
      </c>
      <c r="E675">
        <v>5776</v>
      </c>
      <c r="F675">
        <v>0.89662929999999996</v>
      </c>
      <c r="G675">
        <v>0.83422280000000004</v>
      </c>
      <c r="H675">
        <v>0.81039799999999995</v>
      </c>
      <c r="I675">
        <v>0.85438789999999998</v>
      </c>
      <c r="J675">
        <v>0.87658460000000005</v>
      </c>
      <c r="K675">
        <v>0.95556090000000005</v>
      </c>
      <c r="L675">
        <v>1.0133490000000001</v>
      </c>
      <c r="M675">
        <v>1.147858</v>
      </c>
      <c r="N675">
        <v>1.430029</v>
      </c>
      <c r="O675">
        <v>1.673713</v>
      </c>
      <c r="P675">
        <v>1.8340620000000001</v>
      </c>
      <c r="Q675">
        <v>1.917206</v>
      </c>
      <c r="R675">
        <v>1.9056280000000001</v>
      </c>
      <c r="S675">
        <v>2.1286100000000001</v>
      </c>
      <c r="T675">
        <v>2.2544179999999998</v>
      </c>
      <c r="U675">
        <v>2.2719719999999999</v>
      </c>
      <c r="V675">
        <v>2.061741</v>
      </c>
      <c r="W675">
        <v>1.674399</v>
      </c>
      <c r="X675">
        <v>1.4451929999999999</v>
      </c>
      <c r="Y675">
        <v>1.381221</v>
      </c>
      <c r="Z675">
        <v>1.332168</v>
      </c>
      <c r="AA675">
        <v>1.202232</v>
      </c>
      <c r="AB675">
        <v>1.0671029999999999</v>
      </c>
      <c r="AC675">
        <v>1.004697</v>
      </c>
      <c r="AD675">
        <v>-9.1225899999999999E-2</v>
      </c>
      <c r="AE675">
        <v>-0.12474590000000001</v>
      </c>
      <c r="AF675">
        <v>-0.13055359999999999</v>
      </c>
      <c r="AG675">
        <v>-9.2259400000000005E-2</v>
      </c>
      <c r="AH675">
        <v>-8.1434599999999996E-2</v>
      </c>
      <c r="AI675">
        <v>-7.5683299999999995E-2</v>
      </c>
      <c r="AJ675">
        <v>-9.4298400000000004E-2</v>
      </c>
      <c r="AK675">
        <v>-0.1213041</v>
      </c>
      <c r="AL675">
        <v>-0.12362769999999999</v>
      </c>
      <c r="AM675">
        <v>-0.118767</v>
      </c>
      <c r="AN675">
        <v>-5.5504900000000003E-2</v>
      </c>
      <c r="AO675">
        <v>-7.60961E-2</v>
      </c>
      <c r="AP675">
        <v>-3.8461500000000003E-2</v>
      </c>
      <c r="AQ675">
        <v>0.1108896</v>
      </c>
      <c r="AR675">
        <v>0.15459790000000001</v>
      </c>
      <c r="AS675">
        <v>0.201657</v>
      </c>
      <c r="AT675">
        <v>0.12792619999999999</v>
      </c>
      <c r="AU675">
        <v>0.10004200000000001</v>
      </c>
      <c r="AV675">
        <v>5.1190300000000001E-2</v>
      </c>
      <c r="AW675">
        <v>9.0060600000000005E-2</v>
      </c>
      <c r="AX675">
        <v>6.1686100000000001E-2</v>
      </c>
      <c r="AY675">
        <v>-6.0568999999999996E-3</v>
      </c>
      <c r="AZ675">
        <v>-5.7425400000000001E-2</v>
      </c>
      <c r="BA675">
        <v>-5.0209900000000002E-2</v>
      </c>
      <c r="BB675">
        <v>-8.1885100000000002E-2</v>
      </c>
      <c r="BC675">
        <v>-0.1151047</v>
      </c>
      <c r="BD675">
        <v>-0.12043420000000001</v>
      </c>
      <c r="BE675">
        <v>-8.2212300000000002E-2</v>
      </c>
      <c r="BF675">
        <v>-7.1686700000000006E-2</v>
      </c>
      <c r="BG675">
        <v>-6.4631999999999995E-2</v>
      </c>
      <c r="BH675">
        <v>-8.2298899999999994E-2</v>
      </c>
      <c r="BI675">
        <v>-0.10852820000000001</v>
      </c>
      <c r="BJ675">
        <v>-0.108408</v>
      </c>
      <c r="BK675">
        <v>-0.10450379999999999</v>
      </c>
      <c r="BL675">
        <v>-4.0602899999999997E-2</v>
      </c>
      <c r="BM675">
        <v>-6.0914299999999998E-2</v>
      </c>
      <c r="BN675">
        <v>-2.2883500000000001E-2</v>
      </c>
      <c r="BO675">
        <v>0.12691369999999999</v>
      </c>
      <c r="BP675">
        <v>0.17186989999999999</v>
      </c>
      <c r="BQ675">
        <v>0.21848609999999999</v>
      </c>
      <c r="BR675">
        <v>0.14254259999999999</v>
      </c>
      <c r="BS675">
        <v>0.11272409999999999</v>
      </c>
      <c r="BT675">
        <v>6.17218E-2</v>
      </c>
      <c r="BU675">
        <v>0.1002195</v>
      </c>
      <c r="BV675">
        <v>7.1398600000000007E-2</v>
      </c>
      <c r="BW675">
        <v>2.5939000000000001E-3</v>
      </c>
      <c r="BX675">
        <v>-4.8770399999999998E-2</v>
      </c>
      <c r="BY675">
        <v>-4.2444700000000002E-2</v>
      </c>
      <c r="BZ675">
        <v>-7.5415700000000002E-2</v>
      </c>
      <c r="CA675">
        <v>-0.1084271</v>
      </c>
      <c r="CB675">
        <v>-0.1134256</v>
      </c>
      <c r="CC675">
        <v>-7.5253600000000004E-2</v>
      </c>
      <c r="CD675">
        <v>-6.4935300000000001E-2</v>
      </c>
      <c r="CE675">
        <v>-5.6977800000000002E-2</v>
      </c>
      <c r="CF675">
        <v>-7.3988100000000001E-2</v>
      </c>
      <c r="CG675">
        <v>-9.9679699999999996E-2</v>
      </c>
      <c r="CH675">
        <v>-9.7866900000000007E-2</v>
      </c>
      <c r="CI675">
        <v>-9.4625200000000007E-2</v>
      </c>
      <c r="CJ675">
        <v>-3.0281800000000001E-2</v>
      </c>
      <c r="CK675">
        <v>-5.0399399999999997E-2</v>
      </c>
      <c r="CL675">
        <v>-1.2094199999999999E-2</v>
      </c>
      <c r="CM675">
        <v>0.13801189999999999</v>
      </c>
      <c r="CN675">
        <v>0.18383240000000001</v>
      </c>
      <c r="CO675">
        <v>0.23014190000000001</v>
      </c>
      <c r="CP675">
        <v>0.15266579999999999</v>
      </c>
      <c r="CQ675">
        <v>0.12150759999999999</v>
      </c>
      <c r="CR675">
        <v>6.9015999999999994E-2</v>
      </c>
      <c r="CS675">
        <v>0.1072555</v>
      </c>
      <c r="CT675">
        <v>7.8125399999999998E-2</v>
      </c>
      <c r="CU675">
        <v>8.5854999999999994E-3</v>
      </c>
      <c r="CV675">
        <v>-4.2776000000000002E-2</v>
      </c>
      <c r="CW675">
        <v>-3.7066500000000002E-2</v>
      </c>
      <c r="CX675">
        <v>-6.8946300000000002E-2</v>
      </c>
      <c r="CY675">
        <v>-0.1017496</v>
      </c>
      <c r="CZ675">
        <v>-0.106417</v>
      </c>
      <c r="DA675">
        <v>-6.8294999999999995E-2</v>
      </c>
      <c r="DB675">
        <v>-5.8183899999999997E-2</v>
      </c>
      <c r="DC675">
        <v>-4.9323699999999998E-2</v>
      </c>
      <c r="DD675">
        <v>-6.5677299999999994E-2</v>
      </c>
      <c r="DE675">
        <v>-9.0831099999999998E-2</v>
      </c>
      <c r="DF675">
        <v>-8.7325799999999995E-2</v>
      </c>
      <c r="DG675">
        <v>-8.4746500000000002E-2</v>
      </c>
      <c r="DH675">
        <v>-1.9960800000000001E-2</v>
      </c>
      <c r="DI675">
        <v>-3.9884500000000003E-2</v>
      </c>
      <c r="DJ675">
        <v>-1.3048999999999999E-3</v>
      </c>
      <c r="DK675">
        <v>0.1491101</v>
      </c>
      <c r="DL675">
        <v>0.19579489999999999</v>
      </c>
      <c r="DM675">
        <v>0.2417977</v>
      </c>
      <c r="DN675">
        <v>0.16278909999999999</v>
      </c>
      <c r="DO675">
        <v>0.13029109999999999</v>
      </c>
      <c r="DP675">
        <v>7.6310100000000006E-2</v>
      </c>
      <c r="DQ675">
        <v>0.1142915</v>
      </c>
      <c r="DR675">
        <v>8.4852200000000003E-2</v>
      </c>
      <c r="DS675">
        <v>1.4577E-2</v>
      </c>
      <c r="DT675">
        <v>-3.6781599999999998E-2</v>
      </c>
      <c r="DU675">
        <v>-3.1688300000000003E-2</v>
      </c>
      <c r="DV675">
        <v>-5.9605499999999999E-2</v>
      </c>
      <c r="DW675">
        <v>-9.2108400000000007E-2</v>
      </c>
      <c r="DX675">
        <v>-9.62977E-2</v>
      </c>
      <c r="DY675">
        <v>-5.8247899999999998E-2</v>
      </c>
      <c r="DZ675">
        <v>-4.8435899999999997E-2</v>
      </c>
      <c r="EA675">
        <v>-3.8272300000000002E-2</v>
      </c>
      <c r="EB675">
        <v>-5.3677900000000001E-2</v>
      </c>
      <c r="EC675">
        <v>-7.8055299999999994E-2</v>
      </c>
      <c r="ED675">
        <v>-7.2106100000000006E-2</v>
      </c>
      <c r="EE675">
        <v>-7.0483299999999999E-2</v>
      </c>
      <c r="EF675">
        <v>-5.0587999999999996E-3</v>
      </c>
      <c r="EG675">
        <v>-2.4702700000000001E-2</v>
      </c>
      <c r="EH675">
        <v>1.42731E-2</v>
      </c>
      <c r="EI675">
        <v>0.16513410000000001</v>
      </c>
      <c r="EJ675">
        <v>0.2130669</v>
      </c>
      <c r="EK675">
        <v>0.25862679999999999</v>
      </c>
      <c r="EL675">
        <v>0.17740549999999999</v>
      </c>
      <c r="EM675">
        <v>0.14297319999999999</v>
      </c>
      <c r="EN675">
        <v>8.6841699999999994E-2</v>
      </c>
      <c r="EO675">
        <v>0.1244504</v>
      </c>
      <c r="EP675">
        <v>9.4564700000000002E-2</v>
      </c>
      <c r="EQ675">
        <v>2.3227899999999999E-2</v>
      </c>
      <c r="ER675">
        <v>-2.8126700000000001E-2</v>
      </c>
      <c r="ES675">
        <v>-2.3923099999999999E-2</v>
      </c>
      <c r="ET675">
        <v>57.366900000000001</v>
      </c>
      <c r="EU675">
        <v>55.917250000000003</v>
      </c>
      <c r="EV675">
        <v>54.780529999999999</v>
      </c>
      <c r="EW675">
        <v>53.335909999999998</v>
      </c>
      <c r="EX675">
        <v>52.460430000000002</v>
      </c>
      <c r="EY675">
        <v>51.79992</v>
      </c>
      <c r="EZ675">
        <v>51.459099999999999</v>
      </c>
      <c r="FA675">
        <v>56.363750000000003</v>
      </c>
      <c r="FB675">
        <v>63.336509999999997</v>
      </c>
      <c r="FC675">
        <v>69.645259999999993</v>
      </c>
      <c r="FD675">
        <v>75.875799999999998</v>
      </c>
      <c r="FE675">
        <v>81.032489999999996</v>
      </c>
      <c r="FF675">
        <v>84.292500000000004</v>
      </c>
      <c r="FG675">
        <v>85.318640000000002</v>
      </c>
      <c r="FH675">
        <v>87.136499999999998</v>
      </c>
      <c r="FI675">
        <v>87.732010000000002</v>
      </c>
      <c r="FJ675">
        <v>86.416970000000006</v>
      </c>
      <c r="FK675">
        <v>85.59093</v>
      </c>
      <c r="FL675">
        <v>82.164050000000003</v>
      </c>
      <c r="FM675">
        <v>77.218720000000005</v>
      </c>
      <c r="FN675">
        <v>71.841070000000002</v>
      </c>
      <c r="FO675">
        <v>67.632679999999993</v>
      </c>
      <c r="FP675">
        <v>65.198660000000004</v>
      </c>
      <c r="FQ675">
        <v>62.333919999999999</v>
      </c>
      <c r="FR675">
        <v>8.1577999999999998E-3</v>
      </c>
      <c r="FS675">
        <v>1.10753E-2</v>
      </c>
      <c r="FT675">
        <v>0</v>
      </c>
    </row>
    <row r="676" spans="1:176" x14ac:dyDescent="0.2">
      <c r="A676" t="s">
        <v>1</v>
      </c>
      <c r="B676" t="s">
        <v>191</v>
      </c>
      <c r="C676" t="s">
        <v>1</v>
      </c>
      <c r="D676" t="s">
        <v>228</v>
      </c>
      <c r="E676">
        <v>5776</v>
      </c>
      <c r="F676">
        <v>1.119016</v>
      </c>
      <c r="G676">
        <v>1.0801959999999999</v>
      </c>
      <c r="H676">
        <v>1.0520849999999999</v>
      </c>
      <c r="I676">
        <v>1.043636</v>
      </c>
      <c r="J676">
        <v>1.0573159999999999</v>
      </c>
      <c r="K676">
        <v>1.131195</v>
      </c>
      <c r="L676">
        <v>1.2199549999999999</v>
      </c>
      <c r="M676">
        <v>1.379872</v>
      </c>
      <c r="N676">
        <v>1.71566</v>
      </c>
      <c r="O676">
        <v>1.9466460000000001</v>
      </c>
      <c r="P676">
        <v>2.1031010000000001</v>
      </c>
      <c r="Q676">
        <v>2.2183220000000001</v>
      </c>
      <c r="R676">
        <v>2.276837</v>
      </c>
      <c r="S676">
        <v>2.3763800000000002</v>
      </c>
      <c r="T676">
        <v>2.4409909999999999</v>
      </c>
      <c r="U676">
        <v>2.3935740000000001</v>
      </c>
      <c r="V676">
        <v>2.2306119999999998</v>
      </c>
      <c r="W676">
        <v>1.8458110000000001</v>
      </c>
      <c r="X676">
        <v>1.614841</v>
      </c>
      <c r="Y676">
        <v>1.539417</v>
      </c>
      <c r="Z676">
        <v>1.514502</v>
      </c>
      <c r="AA676">
        <v>1.4019459999999999</v>
      </c>
      <c r="AB676">
        <v>1.274907</v>
      </c>
      <c r="AC676">
        <v>1.190771</v>
      </c>
      <c r="AD676">
        <v>4.8366300000000001E-2</v>
      </c>
      <c r="AE676">
        <v>3.64499E-2</v>
      </c>
      <c r="AF676">
        <v>3.3663499999999999E-2</v>
      </c>
      <c r="AG676">
        <v>2.8066799999999999E-2</v>
      </c>
      <c r="AH676">
        <v>3.4175299999999999E-2</v>
      </c>
      <c r="AI676">
        <v>7.4424500000000005E-2</v>
      </c>
      <c r="AJ676">
        <v>6.6871700000000006E-2</v>
      </c>
      <c r="AK676">
        <v>5.8220899999999999E-2</v>
      </c>
      <c r="AL676">
        <v>6.7895999999999998E-2</v>
      </c>
      <c r="AM676">
        <v>7.2321300000000005E-2</v>
      </c>
      <c r="AN676">
        <v>6.0867299999999999E-2</v>
      </c>
      <c r="AO676">
        <v>7.0495299999999997E-2</v>
      </c>
      <c r="AP676">
        <v>8.6884299999999998E-2</v>
      </c>
      <c r="AQ676">
        <v>7.8751799999999997E-2</v>
      </c>
      <c r="AR676">
        <v>0.1018616</v>
      </c>
      <c r="AS676">
        <v>8.2181100000000007E-2</v>
      </c>
      <c r="AT676">
        <v>7.0230200000000007E-2</v>
      </c>
      <c r="AU676">
        <v>5.3660300000000001E-2</v>
      </c>
      <c r="AV676">
        <v>5.7917000000000003E-2</v>
      </c>
      <c r="AW676">
        <v>8.1105999999999998E-2</v>
      </c>
      <c r="AX676">
        <v>9.0752200000000005E-2</v>
      </c>
      <c r="AY676">
        <v>8.0888299999999996E-2</v>
      </c>
      <c r="AZ676">
        <v>6.8221100000000007E-2</v>
      </c>
      <c r="BA676">
        <v>7.6116400000000001E-2</v>
      </c>
      <c r="BB676">
        <v>6.2427299999999998E-2</v>
      </c>
      <c r="BC676">
        <v>5.0083700000000002E-2</v>
      </c>
      <c r="BD676">
        <v>4.7539600000000001E-2</v>
      </c>
      <c r="BE676">
        <v>4.2434600000000003E-2</v>
      </c>
      <c r="BF676">
        <v>4.8137300000000001E-2</v>
      </c>
      <c r="BG676">
        <v>8.7314199999999995E-2</v>
      </c>
      <c r="BH676">
        <v>8.2392699999999999E-2</v>
      </c>
      <c r="BI676">
        <v>7.3706900000000006E-2</v>
      </c>
      <c r="BJ676">
        <v>8.6747500000000005E-2</v>
      </c>
      <c r="BK676">
        <v>9.2449400000000001E-2</v>
      </c>
      <c r="BL676">
        <v>8.33594E-2</v>
      </c>
      <c r="BM676">
        <v>9.4834600000000005E-2</v>
      </c>
      <c r="BN676">
        <v>0.1130443</v>
      </c>
      <c r="BO676">
        <v>0.10579089999999999</v>
      </c>
      <c r="BP676">
        <v>0.1295229</v>
      </c>
      <c r="BQ676">
        <v>0.1095759</v>
      </c>
      <c r="BR676">
        <v>9.7683000000000006E-2</v>
      </c>
      <c r="BS676">
        <v>7.7804399999999996E-2</v>
      </c>
      <c r="BT676">
        <v>8.0004400000000003E-2</v>
      </c>
      <c r="BU676">
        <v>0.1043352</v>
      </c>
      <c r="BV676">
        <v>0.109295</v>
      </c>
      <c r="BW676">
        <v>9.8280199999999998E-2</v>
      </c>
      <c r="BX676">
        <v>8.3271100000000001E-2</v>
      </c>
      <c r="BY676">
        <v>9.0318200000000001E-2</v>
      </c>
      <c r="BZ676">
        <v>7.2165900000000005E-2</v>
      </c>
      <c r="CA676">
        <v>5.9526500000000003E-2</v>
      </c>
      <c r="CB676">
        <v>5.7150100000000002E-2</v>
      </c>
      <c r="CC676">
        <v>5.2385599999999997E-2</v>
      </c>
      <c r="CD676">
        <v>5.7807299999999999E-2</v>
      </c>
      <c r="CE676">
        <v>9.6241599999999997E-2</v>
      </c>
      <c r="CF676">
        <v>9.3142500000000003E-2</v>
      </c>
      <c r="CG676">
        <v>8.4432499999999994E-2</v>
      </c>
      <c r="CH676">
        <v>9.9803900000000001E-2</v>
      </c>
      <c r="CI676">
        <v>0.10639</v>
      </c>
      <c r="CJ676">
        <v>9.8937300000000006E-2</v>
      </c>
      <c r="CK676">
        <v>0.1116919</v>
      </c>
      <c r="CL676">
        <v>0.13116269999999999</v>
      </c>
      <c r="CM676">
        <v>0.12451810000000001</v>
      </c>
      <c r="CN676">
        <v>0.14868100000000001</v>
      </c>
      <c r="CO676">
        <v>0.12854950000000001</v>
      </c>
      <c r="CP676">
        <v>0.1166968</v>
      </c>
      <c r="CQ676">
        <v>9.4526499999999999E-2</v>
      </c>
      <c r="CR676">
        <v>9.5301999999999998E-2</v>
      </c>
      <c r="CS676">
        <v>0.12042369999999999</v>
      </c>
      <c r="CT676">
        <v>0.1221377</v>
      </c>
      <c r="CU676">
        <v>0.1103257</v>
      </c>
      <c r="CV676">
        <v>9.3694600000000003E-2</v>
      </c>
      <c r="CW676">
        <v>0.1001544</v>
      </c>
      <c r="CX676">
        <v>8.1904599999999994E-2</v>
      </c>
      <c r="CY676">
        <v>6.8969199999999994E-2</v>
      </c>
      <c r="CZ676">
        <v>6.6760600000000003E-2</v>
      </c>
      <c r="DA676">
        <v>6.2336700000000002E-2</v>
      </c>
      <c r="DB676">
        <v>6.7477300000000004E-2</v>
      </c>
      <c r="DC676">
        <v>0.105169</v>
      </c>
      <c r="DD676">
        <v>0.10389230000000001</v>
      </c>
      <c r="DE676">
        <v>9.5158000000000006E-2</v>
      </c>
      <c r="DF676">
        <v>0.1128604</v>
      </c>
      <c r="DG676">
        <v>0.1203306</v>
      </c>
      <c r="DH676">
        <v>0.1145153</v>
      </c>
      <c r="DI676">
        <v>0.12854930000000001</v>
      </c>
      <c r="DJ676">
        <v>0.1492811</v>
      </c>
      <c r="DK676">
        <v>0.14324529999999999</v>
      </c>
      <c r="DL676">
        <v>0.16783919999999999</v>
      </c>
      <c r="DM676">
        <v>0.14752299999999999</v>
      </c>
      <c r="DN676">
        <v>0.13571050000000001</v>
      </c>
      <c r="DO676">
        <v>0.1112486</v>
      </c>
      <c r="DP676">
        <v>0.1105997</v>
      </c>
      <c r="DQ676">
        <v>0.1365121</v>
      </c>
      <c r="DR676">
        <v>0.1349804</v>
      </c>
      <c r="DS676">
        <v>0.1223713</v>
      </c>
      <c r="DT676">
        <v>0.10411819999999999</v>
      </c>
      <c r="DU676">
        <v>0.10999059999999999</v>
      </c>
      <c r="DV676">
        <v>9.5965599999999998E-2</v>
      </c>
      <c r="DW676">
        <v>8.2603099999999999E-2</v>
      </c>
      <c r="DX676">
        <v>8.0636700000000006E-2</v>
      </c>
      <c r="DY676">
        <v>7.6704400000000006E-2</v>
      </c>
      <c r="DZ676">
        <v>8.1439300000000006E-2</v>
      </c>
      <c r="EA676">
        <v>0.1180587</v>
      </c>
      <c r="EB676">
        <v>0.1194133</v>
      </c>
      <c r="EC676">
        <v>0.11064400000000001</v>
      </c>
      <c r="ED676">
        <v>0.13171189999999999</v>
      </c>
      <c r="EE676">
        <v>0.14045869999999999</v>
      </c>
      <c r="EF676">
        <v>0.1370074</v>
      </c>
      <c r="EG676">
        <v>0.15288860000000001</v>
      </c>
      <c r="EH676">
        <v>0.17544109999999999</v>
      </c>
      <c r="EI676">
        <v>0.1702844</v>
      </c>
      <c r="EJ676">
        <v>0.19550049999999999</v>
      </c>
      <c r="EK676">
        <v>0.17491780000000001</v>
      </c>
      <c r="EL676">
        <v>0.16316330000000001</v>
      </c>
      <c r="EM676">
        <v>0.1353926</v>
      </c>
      <c r="EN676">
        <v>0.132687</v>
      </c>
      <c r="EO676">
        <v>0.15974140000000001</v>
      </c>
      <c r="EP676">
        <v>0.1535231</v>
      </c>
      <c r="EQ676">
        <v>0.1397631</v>
      </c>
      <c r="ER676">
        <v>0.1191682</v>
      </c>
      <c r="ES676">
        <v>0.1241925</v>
      </c>
      <c r="ET676">
        <v>62.577120000000001</v>
      </c>
      <c r="EU676">
        <v>61.592860000000002</v>
      </c>
      <c r="EV676">
        <v>60.708629999999999</v>
      </c>
      <c r="EW676">
        <v>60.123139999999999</v>
      </c>
      <c r="EX676">
        <v>59.42116</v>
      </c>
      <c r="EY676">
        <v>58.894069999999999</v>
      </c>
      <c r="EZ676">
        <v>58.566490000000002</v>
      </c>
      <c r="FA676">
        <v>59.70364</v>
      </c>
      <c r="FB676">
        <v>61.912300000000002</v>
      </c>
      <c r="FC676">
        <v>64.760440000000003</v>
      </c>
      <c r="FD676">
        <v>68.268699999999995</v>
      </c>
      <c r="FE676">
        <v>72.112610000000004</v>
      </c>
      <c r="FF676">
        <v>75.373710000000003</v>
      </c>
      <c r="FG676">
        <v>77.652929999999998</v>
      </c>
      <c r="FH676">
        <v>78.990470000000002</v>
      </c>
      <c r="FI676">
        <v>79.183070000000001</v>
      </c>
      <c r="FJ676">
        <v>78.527910000000006</v>
      </c>
      <c r="FK676">
        <v>77.053219999999996</v>
      </c>
      <c r="FL676">
        <v>75.008189999999999</v>
      </c>
      <c r="FM676">
        <v>71.955879999999993</v>
      </c>
      <c r="FN676">
        <v>69.09693</v>
      </c>
      <c r="FO676">
        <v>67.078540000000004</v>
      </c>
      <c r="FP676">
        <v>65.357879999999994</v>
      </c>
      <c r="FQ676">
        <v>63.987110000000001</v>
      </c>
      <c r="FR676">
        <v>1.8882400000000001E-2</v>
      </c>
      <c r="FS676">
        <v>2.1752000000000001E-2</v>
      </c>
      <c r="FT676">
        <v>3.4044100000000001E-2</v>
      </c>
    </row>
    <row r="677" spans="1:176" x14ac:dyDescent="0.2">
      <c r="A677" t="s">
        <v>1</v>
      </c>
      <c r="B677" t="s">
        <v>191</v>
      </c>
      <c r="C677" t="s">
        <v>1</v>
      </c>
      <c r="D677" t="s">
        <v>239</v>
      </c>
      <c r="E677">
        <v>5776</v>
      </c>
      <c r="F677">
        <v>1.182644</v>
      </c>
      <c r="G677">
        <v>1.125931</v>
      </c>
      <c r="H677">
        <v>1.091107</v>
      </c>
      <c r="I677">
        <v>1.1099600000000001</v>
      </c>
      <c r="J677">
        <v>1.104563</v>
      </c>
      <c r="K677">
        <v>1.185686</v>
      </c>
      <c r="L677">
        <v>1.2337419999999999</v>
      </c>
      <c r="M677">
        <v>1.4085909999999999</v>
      </c>
      <c r="N677">
        <v>1.7259260000000001</v>
      </c>
      <c r="O677">
        <v>2.019946</v>
      </c>
      <c r="P677">
        <v>2.1716869999999999</v>
      </c>
      <c r="Q677">
        <v>2.3131659999999998</v>
      </c>
      <c r="R677">
        <v>2.4256829999999998</v>
      </c>
      <c r="S677">
        <v>2.4942479999999998</v>
      </c>
      <c r="T677">
        <v>2.5602659999999999</v>
      </c>
      <c r="U677">
        <v>2.4800759999999999</v>
      </c>
      <c r="V677">
        <v>2.3379509999999999</v>
      </c>
      <c r="W677">
        <v>1.996205</v>
      </c>
      <c r="X677">
        <v>1.8022450000000001</v>
      </c>
      <c r="Y677">
        <v>1.6975420000000001</v>
      </c>
      <c r="Z677">
        <v>1.615572</v>
      </c>
      <c r="AA677">
        <v>1.5484260000000001</v>
      </c>
      <c r="AB677">
        <v>1.4142939999999999</v>
      </c>
      <c r="AC677">
        <v>1.299973</v>
      </c>
      <c r="AD677">
        <v>5.4626500000000001E-2</v>
      </c>
      <c r="AE677">
        <v>3.9235600000000002E-2</v>
      </c>
      <c r="AF677">
        <v>3.9046499999999998E-2</v>
      </c>
      <c r="AG677">
        <v>3.1213399999999999E-2</v>
      </c>
      <c r="AH677">
        <v>3.1051599999999999E-2</v>
      </c>
      <c r="AI677">
        <v>7.69783E-2</v>
      </c>
      <c r="AJ677">
        <v>7.2785799999999998E-2</v>
      </c>
      <c r="AK677">
        <v>7.6624499999999998E-2</v>
      </c>
      <c r="AL677">
        <v>8.8390200000000002E-2</v>
      </c>
      <c r="AM677">
        <v>8.3700399999999994E-2</v>
      </c>
      <c r="AN677">
        <v>7.4642399999999998E-2</v>
      </c>
      <c r="AO677">
        <v>8.1853700000000001E-2</v>
      </c>
      <c r="AP677">
        <v>9.1311100000000006E-2</v>
      </c>
      <c r="AQ677">
        <v>6.4754699999999998E-2</v>
      </c>
      <c r="AR677">
        <v>9.8734600000000006E-2</v>
      </c>
      <c r="AS677">
        <v>6.5397200000000003E-2</v>
      </c>
      <c r="AT677">
        <v>6.8206900000000001E-2</v>
      </c>
      <c r="AU677">
        <v>5.9515600000000002E-2</v>
      </c>
      <c r="AV677">
        <v>6.20736E-2</v>
      </c>
      <c r="AW677">
        <v>7.7975799999999998E-2</v>
      </c>
      <c r="AX677">
        <v>8.2505499999999996E-2</v>
      </c>
      <c r="AY677">
        <v>6.9864999999999997E-2</v>
      </c>
      <c r="AZ677">
        <v>6.5733899999999998E-2</v>
      </c>
      <c r="BA677">
        <v>7.61014E-2</v>
      </c>
      <c r="BB677">
        <v>6.8687600000000001E-2</v>
      </c>
      <c r="BC677">
        <v>5.2869399999999997E-2</v>
      </c>
      <c r="BD677">
        <v>5.2922499999999997E-2</v>
      </c>
      <c r="BE677">
        <v>4.5581200000000002E-2</v>
      </c>
      <c r="BF677">
        <v>4.5013600000000001E-2</v>
      </c>
      <c r="BG677">
        <v>8.9868000000000003E-2</v>
      </c>
      <c r="BH677">
        <v>8.8306800000000005E-2</v>
      </c>
      <c r="BI677">
        <v>9.2110399999999995E-2</v>
      </c>
      <c r="BJ677">
        <v>0.1072417</v>
      </c>
      <c r="BK677">
        <v>0.1038284</v>
      </c>
      <c r="BL677">
        <v>9.7134399999999996E-2</v>
      </c>
      <c r="BM677">
        <v>0.106193</v>
      </c>
      <c r="BN677">
        <v>0.11747109999999999</v>
      </c>
      <c r="BO677">
        <v>9.1793799999999995E-2</v>
      </c>
      <c r="BP677">
        <v>0.12639590000000001</v>
      </c>
      <c r="BQ677">
        <v>9.2791999999999999E-2</v>
      </c>
      <c r="BR677">
        <v>9.56597E-2</v>
      </c>
      <c r="BS677">
        <v>8.3659600000000001E-2</v>
      </c>
      <c r="BT677">
        <v>8.4160899999999997E-2</v>
      </c>
      <c r="BU677">
        <v>0.101205</v>
      </c>
      <c r="BV677">
        <v>0.10104829999999999</v>
      </c>
      <c r="BW677">
        <v>8.7256799999999995E-2</v>
      </c>
      <c r="BX677">
        <v>8.0783900000000006E-2</v>
      </c>
      <c r="BY677">
        <v>9.0303300000000003E-2</v>
      </c>
      <c r="BZ677">
        <v>7.8426200000000001E-2</v>
      </c>
      <c r="CA677">
        <v>6.2312199999999998E-2</v>
      </c>
      <c r="CB677">
        <v>6.2533099999999994E-2</v>
      </c>
      <c r="CC677">
        <v>5.5532199999999997E-2</v>
      </c>
      <c r="CD677">
        <v>5.4683599999999999E-2</v>
      </c>
      <c r="CE677">
        <v>9.8795400000000005E-2</v>
      </c>
      <c r="CF677">
        <v>9.9056599999999995E-2</v>
      </c>
      <c r="CG677">
        <v>0.102836</v>
      </c>
      <c r="CH677">
        <v>0.12029810000000001</v>
      </c>
      <c r="CI677">
        <v>0.1177691</v>
      </c>
      <c r="CJ677">
        <v>0.1127124</v>
      </c>
      <c r="CK677">
        <v>0.1230504</v>
      </c>
      <c r="CL677">
        <v>0.1355895</v>
      </c>
      <c r="CM677">
        <v>0.11052099999999999</v>
      </c>
      <c r="CN677">
        <v>0.14555399999999999</v>
      </c>
      <c r="CO677">
        <v>0.1117655</v>
      </c>
      <c r="CP677">
        <v>0.1146735</v>
      </c>
      <c r="CQ677">
        <v>0.1003817</v>
      </c>
      <c r="CR677">
        <v>9.9458599999999994E-2</v>
      </c>
      <c r="CS677">
        <v>0.11729349999999999</v>
      </c>
      <c r="CT677">
        <v>0.11389100000000001</v>
      </c>
      <c r="CU677">
        <v>9.9302399999999999E-2</v>
      </c>
      <c r="CV677">
        <v>9.1207399999999994E-2</v>
      </c>
      <c r="CW677">
        <v>0.10013950000000001</v>
      </c>
      <c r="CX677">
        <v>8.8164800000000002E-2</v>
      </c>
      <c r="CY677">
        <v>7.1754999999999999E-2</v>
      </c>
      <c r="CZ677">
        <v>7.2143600000000002E-2</v>
      </c>
      <c r="DA677">
        <v>6.5483299999999994E-2</v>
      </c>
      <c r="DB677">
        <v>6.4353599999999997E-2</v>
      </c>
      <c r="DC677">
        <v>0.10772279999999999</v>
      </c>
      <c r="DD677">
        <v>0.1098064</v>
      </c>
      <c r="DE677">
        <v>0.1135615</v>
      </c>
      <c r="DF677">
        <v>0.13335459999999999</v>
      </c>
      <c r="DG677">
        <v>0.13170970000000001</v>
      </c>
      <c r="DH677">
        <v>0.1282904</v>
      </c>
      <c r="DI677">
        <v>0.1399077</v>
      </c>
      <c r="DJ677">
        <v>0.15370780000000001</v>
      </c>
      <c r="DK677">
        <v>0.1292481</v>
      </c>
      <c r="DL677">
        <v>0.1647122</v>
      </c>
      <c r="DM677">
        <v>0.1307391</v>
      </c>
      <c r="DN677">
        <v>0.13368720000000001</v>
      </c>
      <c r="DO677">
        <v>0.11710379999999999</v>
      </c>
      <c r="DP677">
        <v>0.1147562</v>
      </c>
      <c r="DQ677">
        <v>0.133382</v>
      </c>
      <c r="DR677">
        <v>0.1267337</v>
      </c>
      <c r="DS677">
        <v>0.1113479</v>
      </c>
      <c r="DT677">
        <v>0.101631</v>
      </c>
      <c r="DU677">
        <v>0.1099757</v>
      </c>
      <c r="DV677">
        <v>0.10222580000000001</v>
      </c>
      <c r="DW677">
        <v>8.5388800000000001E-2</v>
      </c>
      <c r="DX677">
        <v>8.6019600000000002E-2</v>
      </c>
      <c r="DY677">
        <v>7.9851000000000005E-2</v>
      </c>
      <c r="DZ677">
        <v>7.8315599999999999E-2</v>
      </c>
      <c r="EA677">
        <v>0.1206125</v>
      </c>
      <c r="EB677">
        <v>0.12532740000000001</v>
      </c>
      <c r="EC677">
        <v>0.12904750000000001</v>
      </c>
      <c r="ED677">
        <v>0.15220610000000001</v>
      </c>
      <c r="EE677">
        <v>0.15183779999999999</v>
      </c>
      <c r="EF677">
        <v>0.15078240000000001</v>
      </c>
      <c r="EG677">
        <v>0.164247</v>
      </c>
      <c r="EH677">
        <v>0.17986779999999999</v>
      </c>
      <c r="EI677">
        <v>0.15628729999999999</v>
      </c>
      <c r="EJ677">
        <v>0.1923735</v>
      </c>
      <c r="EK677">
        <v>0.15813379999999999</v>
      </c>
      <c r="EL677">
        <v>0.16114010000000001</v>
      </c>
      <c r="EM677">
        <v>0.14124790000000001</v>
      </c>
      <c r="EN677">
        <v>0.13684360000000001</v>
      </c>
      <c r="EO677">
        <v>0.15661120000000001</v>
      </c>
      <c r="EP677">
        <v>0.1452765</v>
      </c>
      <c r="EQ677">
        <v>0.12873979999999999</v>
      </c>
      <c r="ER677">
        <v>0.11668100000000001</v>
      </c>
      <c r="ES677">
        <v>0.1241775</v>
      </c>
      <c r="ET677">
        <v>65.047809999999998</v>
      </c>
      <c r="EU677">
        <v>63.026260000000001</v>
      </c>
      <c r="EV677">
        <v>61.402839999999998</v>
      </c>
      <c r="EW677">
        <v>60.5505</v>
      </c>
      <c r="EX677">
        <v>59.78904</v>
      </c>
      <c r="EY677">
        <v>59.202159999999999</v>
      </c>
      <c r="EZ677">
        <v>58.741639999999997</v>
      </c>
      <c r="FA677">
        <v>60.955910000000003</v>
      </c>
      <c r="FB677">
        <v>64.549430000000001</v>
      </c>
      <c r="FC677">
        <v>67.817939999999993</v>
      </c>
      <c r="FD677">
        <v>72.642489999999995</v>
      </c>
      <c r="FE677">
        <v>76.769199999999998</v>
      </c>
      <c r="FF677">
        <v>80.99933</v>
      </c>
      <c r="FG677">
        <v>84.746219999999994</v>
      </c>
      <c r="FH677">
        <v>86.440349999999995</v>
      </c>
      <c r="FI677">
        <v>86.318749999999994</v>
      </c>
      <c r="FJ677">
        <v>85.88297</v>
      </c>
      <c r="FK677">
        <v>84.16901</v>
      </c>
      <c r="FL677">
        <v>82.305329999999998</v>
      </c>
      <c r="FM677">
        <v>78.447239999999994</v>
      </c>
      <c r="FN677">
        <v>73.829700000000003</v>
      </c>
      <c r="FO677">
        <v>70.684550000000002</v>
      </c>
      <c r="FP677">
        <v>66.791330000000002</v>
      </c>
      <c r="FQ677">
        <v>64.774860000000004</v>
      </c>
      <c r="FR677">
        <v>1.8882400000000001E-2</v>
      </c>
      <c r="FS677">
        <v>2.1752000000000001E-2</v>
      </c>
      <c r="FT677">
        <v>3.4044100000000001E-2</v>
      </c>
    </row>
    <row r="678" spans="1:176" x14ac:dyDescent="0.2">
      <c r="A678" t="s">
        <v>1</v>
      </c>
      <c r="B678" t="s">
        <v>191</v>
      </c>
      <c r="C678" t="s">
        <v>1</v>
      </c>
      <c r="D678" t="s">
        <v>249</v>
      </c>
      <c r="E678">
        <v>5776</v>
      </c>
      <c r="F678">
        <v>1.306157</v>
      </c>
      <c r="G678">
        <v>1.284797</v>
      </c>
      <c r="H678">
        <v>1.2900579999999999</v>
      </c>
      <c r="I678">
        <v>1.302872</v>
      </c>
      <c r="J678">
        <v>1.3268660000000001</v>
      </c>
      <c r="K678">
        <v>1.38649</v>
      </c>
      <c r="L678">
        <v>1.558165</v>
      </c>
      <c r="M678">
        <v>1.7730090000000001</v>
      </c>
      <c r="N678">
        <v>2.0514739999999998</v>
      </c>
      <c r="O678">
        <v>2.1590280000000002</v>
      </c>
      <c r="P678">
        <v>2.179907</v>
      </c>
      <c r="Q678">
        <v>2.0861800000000001</v>
      </c>
      <c r="R678">
        <v>1.9611400000000001</v>
      </c>
      <c r="S678">
        <v>1.894326</v>
      </c>
      <c r="T678">
        <v>1.846814</v>
      </c>
      <c r="U678">
        <v>1.806325</v>
      </c>
      <c r="V678">
        <v>1.748756</v>
      </c>
      <c r="W678">
        <v>1.6311070000000001</v>
      </c>
      <c r="X678">
        <v>1.530224</v>
      </c>
      <c r="Y678">
        <v>1.489376</v>
      </c>
      <c r="Z678">
        <v>1.429605</v>
      </c>
      <c r="AA678">
        <v>1.3748530000000001</v>
      </c>
      <c r="AB678">
        <v>1.33663</v>
      </c>
      <c r="AC678">
        <v>1.3253200000000001</v>
      </c>
      <c r="AD678">
        <v>4.8626900000000001E-2</v>
      </c>
      <c r="AE678">
        <v>2.3119500000000001E-2</v>
      </c>
      <c r="AF678">
        <v>1.29222E-2</v>
      </c>
      <c r="AG678">
        <v>4.5374999999999999E-3</v>
      </c>
      <c r="AH678">
        <v>-1.45699E-2</v>
      </c>
      <c r="AI678">
        <v>-3.1526199999999997E-2</v>
      </c>
      <c r="AJ678">
        <v>-2.49026E-2</v>
      </c>
      <c r="AK678">
        <v>-4.25853E-2</v>
      </c>
      <c r="AL678">
        <v>-8.5389000000000007E-2</v>
      </c>
      <c r="AM678">
        <v>-0.1131134</v>
      </c>
      <c r="AN678">
        <v>-0.1141244</v>
      </c>
      <c r="AO678">
        <v>-0.1081724</v>
      </c>
      <c r="AP678">
        <v>-9.5630099999999996E-2</v>
      </c>
      <c r="AQ678">
        <v>-0.1003003</v>
      </c>
      <c r="AR678">
        <v>-8.5344100000000006E-2</v>
      </c>
      <c r="AS678">
        <v>-6.4673300000000003E-2</v>
      </c>
      <c r="AT678">
        <v>-2.4489299999999999E-2</v>
      </c>
      <c r="AU678">
        <v>-1.9779100000000001E-2</v>
      </c>
      <c r="AV678">
        <v>8.2140000000000002E-4</v>
      </c>
      <c r="AW678">
        <v>6.8831999999999999E-3</v>
      </c>
      <c r="AX678">
        <v>1.12294E-2</v>
      </c>
      <c r="AY678">
        <v>2.6568899999999999E-2</v>
      </c>
      <c r="AZ678">
        <v>4.3223999999999999E-2</v>
      </c>
      <c r="BA678">
        <v>6.11207E-2</v>
      </c>
      <c r="BB678">
        <v>5.7967699999999997E-2</v>
      </c>
      <c r="BC678">
        <v>3.27608E-2</v>
      </c>
      <c r="BD678">
        <v>2.3041499999999999E-2</v>
      </c>
      <c r="BE678">
        <v>1.45846E-2</v>
      </c>
      <c r="BF678">
        <v>-4.8218999999999996E-3</v>
      </c>
      <c r="BG678">
        <v>-2.0474800000000001E-2</v>
      </c>
      <c r="BH678">
        <v>-1.2903100000000001E-2</v>
      </c>
      <c r="BI678">
        <v>-2.9809499999999999E-2</v>
      </c>
      <c r="BJ678">
        <v>-7.0169300000000004E-2</v>
      </c>
      <c r="BK678">
        <v>-9.8850199999999999E-2</v>
      </c>
      <c r="BL678">
        <v>-9.9222400000000002E-2</v>
      </c>
      <c r="BM678">
        <v>-9.2990600000000007E-2</v>
      </c>
      <c r="BN678">
        <v>-8.0052100000000001E-2</v>
      </c>
      <c r="BO678">
        <v>-8.4276299999999998E-2</v>
      </c>
      <c r="BP678">
        <v>-6.8072099999999997E-2</v>
      </c>
      <c r="BQ678">
        <v>-4.7844100000000001E-2</v>
      </c>
      <c r="BR678">
        <v>-9.8729000000000004E-3</v>
      </c>
      <c r="BS678">
        <v>-7.0971000000000003E-3</v>
      </c>
      <c r="BT678">
        <v>1.1353E-2</v>
      </c>
      <c r="BU678">
        <v>1.7042100000000001E-2</v>
      </c>
      <c r="BV678">
        <v>2.0941899999999999E-2</v>
      </c>
      <c r="BW678">
        <v>3.5219800000000002E-2</v>
      </c>
      <c r="BX678">
        <v>5.1878899999999999E-2</v>
      </c>
      <c r="BY678">
        <v>6.8886000000000003E-2</v>
      </c>
      <c r="BZ678">
        <v>6.4437099999999997E-2</v>
      </c>
      <c r="CA678">
        <v>3.9438300000000003E-2</v>
      </c>
      <c r="CB678">
        <v>3.00501E-2</v>
      </c>
      <c r="CC678">
        <v>2.1543199999999998E-2</v>
      </c>
      <c r="CD678">
        <v>1.9295E-3</v>
      </c>
      <c r="CE678">
        <v>-1.2820700000000001E-2</v>
      </c>
      <c r="CF678">
        <v>-4.5922999999999997E-3</v>
      </c>
      <c r="CG678">
        <v>-2.0960900000000001E-2</v>
      </c>
      <c r="CH678">
        <v>-5.9628199999999999E-2</v>
      </c>
      <c r="CI678">
        <v>-8.8971599999999998E-2</v>
      </c>
      <c r="CJ678">
        <v>-8.8901300000000003E-2</v>
      </c>
      <c r="CK678">
        <v>-8.2475699999999999E-2</v>
      </c>
      <c r="CL678">
        <v>-6.9262799999999999E-2</v>
      </c>
      <c r="CM678">
        <v>-7.3178099999999996E-2</v>
      </c>
      <c r="CN678">
        <v>-5.6109600000000003E-2</v>
      </c>
      <c r="CO678">
        <v>-3.6188400000000003E-2</v>
      </c>
      <c r="CP678">
        <v>2.5040000000000001E-4</v>
      </c>
      <c r="CQ678">
        <v>1.6864E-3</v>
      </c>
      <c r="CR678">
        <v>1.86471E-2</v>
      </c>
      <c r="CS678">
        <v>2.4078200000000001E-2</v>
      </c>
      <c r="CT678">
        <v>2.7668700000000001E-2</v>
      </c>
      <c r="CU678">
        <v>4.1211299999999999E-2</v>
      </c>
      <c r="CV678">
        <v>5.7873300000000003E-2</v>
      </c>
      <c r="CW678">
        <v>7.42641E-2</v>
      </c>
      <c r="CX678">
        <v>7.0906499999999997E-2</v>
      </c>
      <c r="CY678">
        <v>4.6115799999999998E-2</v>
      </c>
      <c r="CZ678">
        <v>3.70587E-2</v>
      </c>
      <c r="DA678">
        <v>2.8501800000000001E-2</v>
      </c>
      <c r="DB678">
        <v>8.6809000000000001E-3</v>
      </c>
      <c r="DC678">
        <v>-5.1665000000000001E-3</v>
      </c>
      <c r="DD678">
        <v>3.7185E-3</v>
      </c>
      <c r="DE678">
        <v>-1.2112400000000001E-2</v>
      </c>
      <c r="DF678">
        <v>-4.9087100000000002E-2</v>
      </c>
      <c r="DG678">
        <v>-7.9092999999999997E-2</v>
      </c>
      <c r="DH678">
        <v>-7.8580300000000006E-2</v>
      </c>
      <c r="DI678">
        <v>-7.1960800000000005E-2</v>
      </c>
      <c r="DJ678">
        <v>-5.8473499999999998E-2</v>
      </c>
      <c r="DK678">
        <v>-6.20799E-2</v>
      </c>
      <c r="DL678">
        <v>-4.4147100000000002E-2</v>
      </c>
      <c r="DM678">
        <v>-2.4532600000000002E-2</v>
      </c>
      <c r="DN678">
        <v>1.03737E-2</v>
      </c>
      <c r="DO678">
        <v>1.047E-2</v>
      </c>
      <c r="DP678">
        <v>2.5941200000000001E-2</v>
      </c>
      <c r="DQ678">
        <v>3.1114200000000002E-2</v>
      </c>
      <c r="DR678">
        <v>3.4395599999999998E-2</v>
      </c>
      <c r="DS678">
        <v>4.7202899999999999E-2</v>
      </c>
      <c r="DT678">
        <v>6.3867699999999999E-2</v>
      </c>
      <c r="DU678">
        <v>7.9642299999999999E-2</v>
      </c>
      <c r="DV678">
        <v>8.0247299999999994E-2</v>
      </c>
      <c r="DW678">
        <v>5.5757099999999997E-2</v>
      </c>
      <c r="DX678">
        <v>4.7178100000000001E-2</v>
      </c>
      <c r="DY678">
        <v>3.8548899999999997E-2</v>
      </c>
      <c r="DZ678">
        <v>1.8428900000000002E-2</v>
      </c>
      <c r="EA678">
        <v>5.8847999999999999E-3</v>
      </c>
      <c r="EB678">
        <v>1.57179E-2</v>
      </c>
      <c r="EC678">
        <v>6.6350000000000003E-4</v>
      </c>
      <c r="ED678">
        <v>-3.3867399999999999E-2</v>
      </c>
      <c r="EE678">
        <v>-6.4829800000000007E-2</v>
      </c>
      <c r="EF678">
        <v>-6.3678299999999993E-2</v>
      </c>
      <c r="EG678">
        <v>-5.6779000000000003E-2</v>
      </c>
      <c r="EH678">
        <v>-4.2895500000000003E-2</v>
      </c>
      <c r="EI678">
        <v>-4.6055800000000001E-2</v>
      </c>
      <c r="EJ678">
        <v>-2.6875099999999999E-2</v>
      </c>
      <c r="EK678">
        <v>-7.7034E-3</v>
      </c>
      <c r="EL678">
        <v>2.4990100000000001E-2</v>
      </c>
      <c r="EM678">
        <v>2.3151999999999999E-2</v>
      </c>
      <c r="EN678">
        <v>3.64728E-2</v>
      </c>
      <c r="EO678">
        <v>4.12731E-2</v>
      </c>
      <c r="EP678">
        <v>4.4108000000000001E-2</v>
      </c>
      <c r="EQ678">
        <v>5.5853699999999999E-2</v>
      </c>
      <c r="ER678">
        <v>7.2522699999999996E-2</v>
      </c>
      <c r="ES678">
        <v>8.7407499999999999E-2</v>
      </c>
      <c r="ET678">
        <v>38.359810000000003</v>
      </c>
      <c r="EU678">
        <v>37.477809999999998</v>
      </c>
      <c r="EV678">
        <v>36.699190000000002</v>
      </c>
      <c r="EW678">
        <v>35.932699999999997</v>
      </c>
      <c r="EX678">
        <v>35.392200000000003</v>
      </c>
      <c r="EY678">
        <v>34.893430000000002</v>
      </c>
      <c r="EZ678">
        <v>34.614150000000002</v>
      </c>
      <c r="FA678">
        <v>34.77861</v>
      </c>
      <c r="FB678">
        <v>37.82152</v>
      </c>
      <c r="FC678">
        <v>43.165050000000001</v>
      </c>
      <c r="FD678">
        <v>48.149250000000002</v>
      </c>
      <c r="FE678">
        <v>52.106079999999999</v>
      </c>
      <c r="FF678">
        <v>54.954619999999998</v>
      </c>
      <c r="FG678">
        <v>56.962809999999998</v>
      </c>
      <c r="FH678">
        <v>57.512129999999999</v>
      </c>
      <c r="FI678">
        <v>56.555419999999998</v>
      </c>
      <c r="FJ678">
        <v>53.463880000000003</v>
      </c>
      <c r="FK678">
        <v>49.920960000000001</v>
      </c>
      <c r="FL678">
        <v>47.184350000000002</v>
      </c>
      <c r="FM678">
        <v>44.914709999999999</v>
      </c>
      <c r="FN678">
        <v>43.09966</v>
      </c>
      <c r="FO678">
        <v>41.69894</v>
      </c>
      <c r="FP678">
        <v>40.538829999999997</v>
      </c>
      <c r="FQ678">
        <v>39.480429999999998</v>
      </c>
      <c r="FR678">
        <v>8.1577999999999998E-3</v>
      </c>
      <c r="FS678">
        <v>1.10753E-2</v>
      </c>
      <c r="FT678">
        <v>0</v>
      </c>
    </row>
    <row r="679" spans="1:176" x14ac:dyDescent="0.2">
      <c r="A679" t="s">
        <v>1</v>
      </c>
      <c r="B679" t="s">
        <v>191</v>
      </c>
      <c r="C679" t="s">
        <v>1</v>
      </c>
      <c r="D679" t="s">
        <v>252</v>
      </c>
      <c r="E679">
        <v>5776</v>
      </c>
      <c r="F679">
        <v>1.4715830000000001</v>
      </c>
      <c r="G679">
        <v>1.423114</v>
      </c>
      <c r="H679">
        <v>1.423052</v>
      </c>
      <c r="I679">
        <v>1.4294039999999999</v>
      </c>
      <c r="J679">
        <v>1.434075</v>
      </c>
      <c r="K679">
        <v>1.472415</v>
      </c>
      <c r="L679">
        <v>1.6817089999999999</v>
      </c>
      <c r="M679">
        <v>1.9183330000000001</v>
      </c>
      <c r="N679">
        <v>2.2295379999999998</v>
      </c>
      <c r="O679">
        <v>2.2868240000000002</v>
      </c>
      <c r="P679">
        <v>2.3656239999999999</v>
      </c>
      <c r="Q679">
        <v>2.2415609999999999</v>
      </c>
      <c r="R679">
        <v>2.1208490000000002</v>
      </c>
      <c r="S679">
        <v>2.0428639999999998</v>
      </c>
      <c r="T679">
        <v>2.0020120000000001</v>
      </c>
      <c r="U679">
        <v>1.9603379999999999</v>
      </c>
      <c r="V679">
        <v>1.907791</v>
      </c>
      <c r="W679">
        <v>1.7952170000000001</v>
      </c>
      <c r="X679">
        <v>1.649573</v>
      </c>
      <c r="Y679">
        <v>1.6205579999999999</v>
      </c>
      <c r="Z679">
        <v>1.5722130000000001</v>
      </c>
      <c r="AA679">
        <v>1.5211129999999999</v>
      </c>
      <c r="AB679">
        <v>1.483897</v>
      </c>
      <c r="AC679">
        <v>1.485185</v>
      </c>
      <c r="AD679">
        <v>3.5860799999999998E-2</v>
      </c>
      <c r="AE679">
        <v>-4.5029999999999999E-4</v>
      </c>
      <c r="AF679">
        <v>-1.5987600000000001E-2</v>
      </c>
      <c r="AG679">
        <v>-3.1626599999999998E-2</v>
      </c>
      <c r="AH679">
        <v>-6.91465E-2</v>
      </c>
      <c r="AI679">
        <v>-8.6099899999999993E-2</v>
      </c>
      <c r="AJ679">
        <v>-6.3431100000000004E-2</v>
      </c>
      <c r="AK679">
        <v>-6.8950800000000007E-2</v>
      </c>
      <c r="AL679">
        <v>-0.1251495</v>
      </c>
      <c r="AM679">
        <v>-0.19234380000000001</v>
      </c>
      <c r="AN679">
        <v>-0.17850859999999999</v>
      </c>
      <c r="AO679">
        <v>-0.15817439999999999</v>
      </c>
      <c r="AP679">
        <v>-0.1293388</v>
      </c>
      <c r="AQ679">
        <v>-0.1405672</v>
      </c>
      <c r="AR679">
        <v>-0.13176950000000001</v>
      </c>
      <c r="AS679">
        <v>-0.1084895</v>
      </c>
      <c r="AT679">
        <v>-4.4449299999999997E-2</v>
      </c>
      <c r="AU679">
        <v>-2.5413399999999999E-2</v>
      </c>
      <c r="AV679">
        <v>-1.7562100000000001E-2</v>
      </c>
      <c r="AW679">
        <v>-1.9235800000000001E-2</v>
      </c>
      <c r="AX679">
        <v>-1.5468000000000001E-2</v>
      </c>
      <c r="AY679">
        <v>1.7894199999999999E-2</v>
      </c>
      <c r="AZ679">
        <v>4.1882299999999997E-2</v>
      </c>
      <c r="BA679">
        <v>6.3430799999999996E-2</v>
      </c>
      <c r="BB679">
        <v>4.5201499999999999E-2</v>
      </c>
      <c r="BC679">
        <v>9.1909999999999995E-3</v>
      </c>
      <c r="BD679">
        <v>-5.8681999999999996E-3</v>
      </c>
      <c r="BE679">
        <v>-2.1579500000000001E-2</v>
      </c>
      <c r="BF679">
        <v>-5.93985E-2</v>
      </c>
      <c r="BG679">
        <v>-7.5048500000000004E-2</v>
      </c>
      <c r="BH679">
        <v>-5.1431600000000001E-2</v>
      </c>
      <c r="BI679">
        <v>-5.6175000000000003E-2</v>
      </c>
      <c r="BJ679">
        <v>-0.10992979999999999</v>
      </c>
      <c r="BK679">
        <v>-0.17808060000000001</v>
      </c>
      <c r="BL679">
        <v>-0.16360659999999999</v>
      </c>
      <c r="BM679">
        <v>-0.1429926</v>
      </c>
      <c r="BN679">
        <v>-0.1137608</v>
      </c>
      <c r="BO679">
        <v>-0.1245431</v>
      </c>
      <c r="BP679">
        <v>-0.1144975</v>
      </c>
      <c r="BQ679">
        <v>-9.1660400000000003E-2</v>
      </c>
      <c r="BR679">
        <v>-2.98328E-2</v>
      </c>
      <c r="BS679">
        <v>-1.27314E-2</v>
      </c>
      <c r="BT679">
        <v>-7.0305999999999997E-3</v>
      </c>
      <c r="BU679">
        <v>-9.0769000000000006E-3</v>
      </c>
      <c r="BV679">
        <v>-5.7555999999999996E-3</v>
      </c>
      <c r="BW679">
        <v>2.6544999999999999E-2</v>
      </c>
      <c r="BX679">
        <v>5.05373E-2</v>
      </c>
      <c r="BY679">
        <v>7.1195999999999995E-2</v>
      </c>
      <c r="BZ679">
        <v>5.1670899999999999E-2</v>
      </c>
      <c r="CA679">
        <v>1.5868500000000001E-2</v>
      </c>
      <c r="CB679">
        <v>1.1404E-3</v>
      </c>
      <c r="CC679">
        <v>-1.4620899999999999E-2</v>
      </c>
      <c r="CD679">
        <v>-5.2647100000000002E-2</v>
      </c>
      <c r="CE679">
        <v>-6.7394399999999993E-2</v>
      </c>
      <c r="CF679">
        <v>-4.3120800000000001E-2</v>
      </c>
      <c r="CG679">
        <v>-4.7326399999999998E-2</v>
      </c>
      <c r="CH679">
        <v>-9.9388699999999996E-2</v>
      </c>
      <c r="CI679">
        <v>-0.16820199999999999</v>
      </c>
      <c r="CJ679">
        <v>-0.15328549999999999</v>
      </c>
      <c r="CK679">
        <v>-0.1324777</v>
      </c>
      <c r="CL679">
        <v>-0.10297149999999999</v>
      </c>
      <c r="CM679">
        <v>-0.1134449</v>
      </c>
      <c r="CN679">
        <v>-0.102535</v>
      </c>
      <c r="CO679">
        <v>-8.0004599999999995E-2</v>
      </c>
      <c r="CP679">
        <v>-1.9709600000000001E-2</v>
      </c>
      <c r="CQ679">
        <v>-3.9478999999999998E-3</v>
      </c>
      <c r="CR679">
        <v>2.6350000000000001E-4</v>
      </c>
      <c r="CS679">
        <v>-2.0409E-3</v>
      </c>
      <c r="CT679">
        <v>9.7130000000000003E-4</v>
      </c>
      <c r="CU679">
        <v>3.2536500000000003E-2</v>
      </c>
      <c r="CV679">
        <v>5.6531699999999997E-2</v>
      </c>
      <c r="CW679">
        <v>7.6574100000000006E-2</v>
      </c>
      <c r="CX679">
        <v>5.8140299999999999E-2</v>
      </c>
      <c r="CY679">
        <v>2.2546E-2</v>
      </c>
      <c r="CZ679">
        <v>8.149E-3</v>
      </c>
      <c r="DA679">
        <v>-7.6622000000000001E-3</v>
      </c>
      <c r="DB679">
        <v>-4.5895699999999998E-2</v>
      </c>
      <c r="DC679">
        <v>-5.97402E-2</v>
      </c>
      <c r="DD679">
        <v>-3.4810000000000001E-2</v>
      </c>
      <c r="DE679">
        <v>-3.8477900000000002E-2</v>
      </c>
      <c r="DF679">
        <v>-8.8847599999999999E-2</v>
      </c>
      <c r="DG679">
        <v>-0.1583233</v>
      </c>
      <c r="DH679">
        <v>-0.14296449999999999</v>
      </c>
      <c r="DI679">
        <v>-0.1219628</v>
      </c>
      <c r="DJ679">
        <v>-9.2182200000000006E-2</v>
      </c>
      <c r="DK679">
        <v>-0.1023467</v>
      </c>
      <c r="DL679">
        <v>-9.05725E-2</v>
      </c>
      <c r="DM679">
        <v>-6.8348800000000001E-2</v>
      </c>
      <c r="DN679">
        <v>-9.5863000000000007E-3</v>
      </c>
      <c r="DO679">
        <v>4.8357000000000001E-3</v>
      </c>
      <c r="DP679">
        <v>7.5576999999999997E-3</v>
      </c>
      <c r="DQ679">
        <v>4.9950999999999997E-3</v>
      </c>
      <c r="DR679">
        <v>7.6981000000000003E-3</v>
      </c>
      <c r="DS679">
        <v>3.8528100000000003E-2</v>
      </c>
      <c r="DT679">
        <v>6.2526100000000001E-2</v>
      </c>
      <c r="DU679">
        <v>8.1952300000000006E-2</v>
      </c>
      <c r="DV679">
        <v>6.7481100000000002E-2</v>
      </c>
      <c r="DW679">
        <v>3.2187300000000002E-2</v>
      </c>
      <c r="DX679">
        <v>1.8268300000000001E-2</v>
      </c>
      <c r="DY679">
        <v>2.3849000000000001E-3</v>
      </c>
      <c r="DZ679">
        <v>-3.6147800000000001E-2</v>
      </c>
      <c r="EA679">
        <v>-4.86889E-2</v>
      </c>
      <c r="EB679">
        <v>-2.28106E-2</v>
      </c>
      <c r="EC679">
        <v>-2.5701999999999999E-2</v>
      </c>
      <c r="ED679">
        <v>-7.3627899999999996E-2</v>
      </c>
      <c r="EE679">
        <v>-0.1440602</v>
      </c>
      <c r="EF679">
        <v>-0.1280625</v>
      </c>
      <c r="EG679">
        <v>-0.106781</v>
      </c>
      <c r="EH679">
        <v>-7.6604199999999997E-2</v>
      </c>
      <c r="EI679">
        <v>-8.6322700000000002E-2</v>
      </c>
      <c r="EJ679">
        <v>-7.3300500000000005E-2</v>
      </c>
      <c r="EK679">
        <v>-5.1519700000000002E-2</v>
      </c>
      <c r="EL679">
        <v>5.0301E-3</v>
      </c>
      <c r="EM679">
        <v>1.7517700000000001E-2</v>
      </c>
      <c r="EN679">
        <v>1.80892E-2</v>
      </c>
      <c r="EO679">
        <v>1.5154000000000001E-2</v>
      </c>
      <c r="EP679">
        <v>1.7410599999999998E-2</v>
      </c>
      <c r="EQ679">
        <v>4.7178900000000003E-2</v>
      </c>
      <c r="ER679">
        <v>7.1180999999999994E-2</v>
      </c>
      <c r="ES679">
        <v>8.9717500000000006E-2</v>
      </c>
      <c r="ET679">
        <v>28.742529999999999</v>
      </c>
      <c r="EU679">
        <v>27.914159999999999</v>
      </c>
      <c r="EV679">
        <v>27.04055</v>
      </c>
      <c r="EW679">
        <v>26.19586</v>
      </c>
      <c r="EX679">
        <v>26.303619999999999</v>
      </c>
      <c r="EY679">
        <v>25.847049999999999</v>
      </c>
      <c r="EZ679">
        <v>25.779229999999998</v>
      </c>
      <c r="FA679">
        <v>26.108499999999999</v>
      </c>
      <c r="FB679">
        <v>29.45121</v>
      </c>
      <c r="FC679">
        <v>34.680599999999998</v>
      </c>
      <c r="FD679">
        <v>40.433480000000003</v>
      </c>
      <c r="FE679">
        <v>44.400620000000004</v>
      </c>
      <c r="FF679">
        <v>47.527929999999998</v>
      </c>
      <c r="FG679">
        <v>50.243569999999998</v>
      </c>
      <c r="FH679">
        <v>51.380609999999997</v>
      </c>
      <c r="FI679">
        <v>50.77131</v>
      </c>
      <c r="FJ679">
        <v>47.330889999999997</v>
      </c>
      <c r="FK679">
        <v>42.939860000000003</v>
      </c>
      <c r="FL679">
        <v>39.456699999999998</v>
      </c>
      <c r="FM679">
        <v>36.616300000000003</v>
      </c>
      <c r="FN679">
        <v>35.151699999999998</v>
      </c>
      <c r="FO679">
        <v>33.905970000000003</v>
      </c>
      <c r="FP679">
        <v>32.514969999999998</v>
      </c>
      <c r="FQ679">
        <v>31.258659999999999</v>
      </c>
      <c r="FR679">
        <v>8.1577999999999998E-3</v>
      </c>
      <c r="FS679">
        <v>1.10753E-2</v>
      </c>
      <c r="FT679">
        <v>0</v>
      </c>
    </row>
    <row r="680" spans="1:176" x14ac:dyDescent="0.2">
      <c r="A680" t="s">
        <v>1</v>
      </c>
      <c r="B680" t="s">
        <v>191</v>
      </c>
      <c r="C680" t="s">
        <v>1</v>
      </c>
      <c r="D680" t="s">
        <v>229</v>
      </c>
      <c r="E680">
        <v>5776</v>
      </c>
      <c r="F680">
        <v>1.167243</v>
      </c>
      <c r="G680">
        <v>1.1496310000000001</v>
      </c>
      <c r="H680">
        <v>1.1420269999999999</v>
      </c>
      <c r="I680">
        <v>1.1600410000000001</v>
      </c>
      <c r="J680">
        <v>1.190496</v>
      </c>
      <c r="K680">
        <v>1.2566269999999999</v>
      </c>
      <c r="L680">
        <v>1.395492</v>
      </c>
      <c r="M680">
        <v>1.5809569999999999</v>
      </c>
      <c r="N680">
        <v>1.8787670000000001</v>
      </c>
      <c r="O680">
        <v>2.0288490000000001</v>
      </c>
      <c r="P680">
        <v>2.0453800000000002</v>
      </c>
      <c r="Q680">
        <v>1.993295</v>
      </c>
      <c r="R680">
        <v>1.8924369999999999</v>
      </c>
      <c r="S680">
        <v>1.8769530000000001</v>
      </c>
      <c r="T680">
        <v>1.864018</v>
      </c>
      <c r="U680">
        <v>1.8078190000000001</v>
      </c>
      <c r="V680">
        <v>1.6750560000000001</v>
      </c>
      <c r="W680">
        <v>1.459457</v>
      </c>
      <c r="X680">
        <v>1.4316770000000001</v>
      </c>
      <c r="Y680">
        <v>1.3830739999999999</v>
      </c>
      <c r="Z680">
        <v>1.320889</v>
      </c>
      <c r="AA680">
        <v>1.247487</v>
      </c>
      <c r="AB680">
        <v>1.1932480000000001</v>
      </c>
      <c r="AC680">
        <v>1.1727810000000001</v>
      </c>
      <c r="AD680">
        <v>6.0264900000000003E-2</v>
      </c>
      <c r="AE680">
        <v>4.4157299999999997E-2</v>
      </c>
      <c r="AF680">
        <v>3.85992E-2</v>
      </c>
      <c r="AG680">
        <v>3.6314600000000002E-2</v>
      </c>
      <c r="AH680">
        <v>3.3163900000000003E-2</v>
      </c>
      <c r="AI680">
        <v>1.70511E-2</v>
      </c>
      <c r="AJ680">
        <v>8.9204999999999996E-3</v>
      </c>
      <c r="AK680">
        <v>-1.93749E-2</v>
      </c>
      <c r="AL680">
        <v>-5.0876600000000001E-2</v>
      </c>
      <c r="AM680">
        <v>-4.4043499999999999E-2</v>
      </c>
      <c r="AN680">
        <v>-5.8849800000000001E-2</v>
      </c>
      <c r="AO680">
        <v>-6.5675600000000001E-2</v>
      </c>
      <c r="AP680">
        <v>-6.8054699999999996E-2</v>
      </c>
      <c r="AQ680">
        <v>-6.8088599999999999E-2</v>
      </c>
      <c r="AR680">
        <v>-4.8632399999999999E-2</v>
      </c>
      <c r="AS680">
        <v>-3.03561E-2</v>
      </c>
      <c r="AT680">
        <v>-9.5054000000000007E-3</v>
      </c>
      <c r="AU680">
        <v>-1.6661700000000002E-2</v>
      </c>
      <c r="AV680">
        <v>1.6265700000000001E-2</v>
      </c>
      <c r="AW680">
        <v>2.8825699999999999E-2</v>
      </c>
      <c r="AX680">
        <v>3.3986000000000002E-2</v>
      </c>
      <c r="AY680">
        <v>3.4477099999999997E-2</v>
      </c>
      <c r="AZ680">
        <v>4.47001E-2</v>
      </c>
      <c r="BA680">
        <v>5.98483E-2</v>
      </c>
      <c r="BB680">
        <v>6.9605700000000006E-2</v>
      </c>
      <c r="BC680">
        <v>5.3798600000000002E-2</v>
      </c>
      <c r="BD680">
        <v>4.8718499999999998E-2</v>
      </c>
      <c r="BE680">
        <v>4.6361800000000002E-2</v>
      </c>
      <c r="BF680">
        <v>4.2911900000000003E-2</v>
      </c>
      <c r="BG680">
        <v>2.8102499999999999E-2</v>
      </c>
      <c r="BH680">
        <v>2.0920000000000001E-2</v>
      </c>
      <c r="BI680">
        <v>-6.5989999999999998E-3</v>
      </c>
      <c r="BJ680">
        <v>-3.5656899999999998E-2</v>
      </c>
      <c r="BK680">
        <v>-2.9780299999999999E-2</v>
      </c>
      <c r="BL680">
        <v>-4.3947800000000002E-2</v>
      </c>
      <c r="BM680">
        <v>-5.0493799999999998E-2</v>
      </c>
      <c r="BN680">
        <v>-5.2476599999999998E-2</v>
      </c>
      <c r="BO680">
        <v>-5.20645E-2</v>
      </c>
      <c r="BP680">
        <v>-3.1360399999999997E-2</v>
      </c>
      <c r="BQ680">
        <v>-1.3527000000000001E-2</v>
      </c>
      <c r="BR680">
        <v>5.1110000000000001E-3</v>
      </c>
      <c r="BS680">
        <v>-3.9797000000000001E-3</v>
      </c>
      <c r="BT680">
        <v>2.67972E-2</v>
      </c>
      <c r="BU680">
        <v>3.8984600000000001E-2</v>
      </c>
      <c r="BV680">
        <v>4.3698500000000001E-2</v>
      </c>
      <c r="BW680">
        <v>4.3127899999999997E-2</v>
      </c>
      <c r="BX680">
        <v>5.3355100000000003E-2</v>
      </c>
      <c r="BY680">
        <v>6.7613500000000007E-2</v>
      </c>
      <c r="BZ680">
        <v>7.6075100000000007E-2</v>
      </c>
      <c r="CA680">
        <v>6.0476099999999998E-2</v>
      </c>
      <c r="CB680">
        <v>5.5727100000000002E-2</v>
      </c>
      <c r="CC680">
        <v>5.3320399999999997E-2</v>
      </c>
      <c r="CD680">
        <v>4.9663300000000001E-2</v>
      </c>
      <c r="CE680">
        <v>3.5756599999999999E-2</v>
      </c>
      <c r="CF680">
        <v>2.9230800000000001E-2</v>
      </c>
      <c r="CG680">
        <v>2.2495000000000002E-3</v>
      </c>
      <c r="CH680">
        <v>-2.5115800000000001E-2</v>
      </c>
      <c r="CI680">
        <v>-1.9901599999999998E-2</v>
      </c>
      <c r="CJ680">
        <v>-3.3626799999999998E-2</v>
      </c>
      <c r="CK680">
        <v>-3.9978899999999998E-2</v>
      </c>
      <c r="CL680">
        <v>-4.1687399999999999E-2</v>
      </c>
      <c r="CM680">
        <v>-4.09664E-2</v>
      </c>
      <c r="CN680">
        <v>-1.9397899999999999E-2</v>
      </c>
      <c r="CO680">
        <v>-1.8711999999999999E-3</v>
      </c>
      <c r="CP680">
        <v>1.52342E-2</v>
      </c>
      <c r="CQ680">
        <v>4.8038999999999998E-3</v>
      </c>
      <c r="CR680">
        <v>3.4091400000000001E-2</v>
      </c>
      <c r="CS680">
        <v>4.6020600000000002E-2</v>
      </c>
      <c r="CT680">
        <v>5.0425299999999999E-2</v>
      </c>
      <c r="CU680">
        <v>4.9119500000000003E-2</v>
      </c>
      <c r="CV680">
        <v>5.9349499999999999E-2</v>
      </c>
      <c r="CW680">
        <v>7.2991700000000007E-2</v>
      </c>
      <c r="CX680">
        <v>8.2544500000000007E-2</v>
      </c>
      <c r="CY680">
        <v>6.7153599999999994E-2</v>
      </c>
      <c r="CZ680">
        <v>6.2735700000000005E-2</v>
      </c>
      <c r="DA680">
        <v>6.0278999999999999E-2</v>
      </c>
      <c r="DB680">
        <v>5.6414699999999998E-2</v>
      </c>
      <c r="DC680">
        <v>4.3410700000000003E-2</v>
      </c>
      <c r="DD680">
        <v>3.7541499999999998E-2</v>
      </c>
      <c r="DE680">
        <v>1.10981E-2</v>
      </c>
      <c r="DF680">
        <v>-1.45746E-2</v>
      </c>
      <c r="DG680">
        <v>-1.0023000000000001E-2</v>
      </c>
      <c r="DH680">
        <v>-2.3305699999999999E-2</v>
      </c>
      <c r="DI680">
        <v>-2.9464000000000001E-2</v>
      </c>
      <c r="DJ680">
        <v>-3.0898100000000001E-2</v>
      </c>
      <c r="DK680">
        <v>-2.9868200000000001E-2</v>
      </c>
      <c r="DL680">
        <v>-7.4354E-3</v>
      </c>
      <c r="DM680">
        <v>9.7845999999999992E-3</v>
      </c>
      <c r="DN680">
        <v>2.5357500000000002E-2</v>
      </c>
      <c r="DO680">
        <v>1.3587399999999999E-2</v>
      </c>
      <c r="DP680">
        <v>4.1385499999999999E-2</v>
      </c>
      <c r="DQ680">
        <v>5.3056600000000002E-2</v>
      </c>
      <c r="DR680">
        <v>5.71522E-2</v>
      </c>
      <c r="DS680">
        <v>5.5111E-2</v>
      </c>
      <c r="DT680">
        <v>6.5343899999999996E-2</v>
      </c>
      <c r="DU680">
        <v>7.8369900000000006E-2</v>
      </c>
      <c r="DV680">
        <v>9.1885300000000003E-2</v>
      </c>
      <c r="DW680">
        <v>7.6794899999999999E-2</v>
      </c>
      <c r="DX680">
        <v>7.2855000000000003E-2</v>
      </c>
      <c r="DY680">
        <v>7.0326100000000002E-2</v>
      </c>
      <c r="DZ680">
        <v>6.6162600000000002E-2</v>
      </c>
      <c r="EA680">
        <v>5.4462099999999999E-2</v>
      </c>
      <c r="EB680">
        <v>4.9541000000000002E-2</v>
      </c>
      <c r="EC680">
        <v>2.3873999999999999E-2</v>
      </c>
      <c r="ED680">
        <v>6.4510000000000001E-4</v>
      </c>
      <c r="EE680">
        <v>4.2402000000000004E-3</v>
      </c>
      <c r="EF680">
        <v>-8.4037000000000001E-3</v>
      </c>
      <c r="EG680">
        <v>-1.42822E-2</v>
      </c>
      <c r="EH680">
        <v>-1.532E-2</v>
      </c>
      <c r="EI680">
        <v>-1.38441E-2</v>
      </c>
      <c r="EJ680">
        <v>9.8365999999999992E-3</v>
      </c>
      <c r="EK680">
        <v>2.66138E-2</v>
      </c>
      <c r="EL680">
        <v>3.99739E-2</v>
      </c>
      <c r="EM680">
        <v>2.6269500000000001E-2</v>
      </c>
      <c r="EN680">
        <v>5.1916999999999998E-2</v>
      </c>
      <c r="EO680">
        <v>6.3215499999999994E-2</v>
      </c>
      <c r="EP680">
        <v>6.6864599999999996E-2</v>
      </c>
      <c r="EQ680">
        <v>6.3761899999999996E-2</v>
      </c>
      <c r="ER680">
        <v>7.3998800000000003E-2</v>
      </c>
      <c r="ES680">
        <v>8.6135100000000006E-2</v>
      </c>
      <c r="ET680">
        <v>47.785879999999999</v>
      </c>
      <c r="EU680">
        <v>47.204439999999998</v>
      </c>
      <c r="EV680">
        <v>46.633940000000003</v>
      </c>
      <c r="EW680">
        <v>46.191929999999999</v>
      </c>
      <c r="EX680">
        <v>45.887160000000002</v>
      </c>
      <c r="EY680">
        <v>45.564799999999998</v>
      </c>
      <c r="EZ680">
        <v>45.456539999999997</v>
      </c>
      <c r="FA680">
        <v>45.9831</v>
      </c>
      <c r="FB680">
        <v>48.040300000000002</v>
      </c>
      <c r="FC680">
        <v>51.001019999999997</v>
      </c>
      <c r="FD680">
        <v>53.692779999999999</v>
      </c>
      <c r="FE680">
        <v>56.110599999999998</v>
      </c>
      <c r="FF680">
        <v>57.757300000000001</v>
      </c>
      <c r="FG680">
        <v>58.905990000000003</v>
      </c>
      <c r="FH680">
        <v>59.335909999999998</v>
      </c>
      <c r="FI680">
        <v>58.906759999999998</v>
      </c>
      <c r="FJ680">
        <v>57.856990000000003</v>
      </c>
      <c r="FK680">
        <v>56.005000000000003</v>
      </c>
      <c r="FL680">
        <v>54.369430000000001</v>
      </c>
      <c r="FM680">
        <v>53.047440000000002</v>
      </c>
      <c r="FN680">
        <v>51.893329999999999</v>
      </c>
      <c r="FO680">
        <v>50.917870000000001</v>
      </c>
      <c r="FP680">
        <v>50.102460000000001</v>
      </c>
      <c r="FQ680">
        <v>49.376220000000004</v>
      </c>
      <c r="FR680">
        <v>8.1577999999999998E-3</v>
      </c>
      <c r="FS680">
        <v>1.10753E-2</v>
      </c>
      <c r="FT680">
        <v>0</v>
      </c>
    </row>
    <row r="681" spans="1:176" x14ac:dyDescent="0.2">
      <c r="A681" t="s">
        <v>1</v>
      </c>
      <c r="B681" t="s">
        <v>191</v>
      </c>
      <c r="C681" t="s">
        <v>1</v>
      </c>
      <c r="D681" t="s">
        <v>240</v>
      </c>
      <c r="E681">
        <v>5776</v>
      </c>
      <c r="F681">
        <v>1.2905169999999999</v>
      </c>
      <c r="G681">
        <v>1.260113</v>
      </c>
      <c r="H681">
        <v>1.2474829999999999</v>
      </c>
      <c r="I681">
        <v>1.273223</v>
      </c>
      <c r="J681">
        <v>1.2835049999999999</v>
      </c>
      <c r="K681">
        <v>1.334694</v>
      </c>
      <c r="L681">
        <v>1.544046</v>
      </c>
      <c r="M681">
        <v>1.8487089999999999</v>
      </c>
      <c r="N681">
        <v>2.1724160000000001</v>
      </c>
      <c r="O681">
        <v>2.231026</v>
      </c>
      <c r="P681">
        <v>2.221222</v>
      </c>
      <c r="Q681">
        <v>2.1500949999999999</v>
      </c>
      <c r="R681">
        <v>2.0620159999999998</v>
      </c>
      <c r="S681">
        <v>1.982529</v>
      </c>
      <c r="T681">
        <v>1.9637990000000001</v>
      </c>
      <c r="U681">
        <v>1.893804</v>
      </c>
      <c r="V681">
        <v>1.804101</v>
      </c>
      <c r="W681">
        <v>1.540716</v>
      </c>
      <c r="X681">
        <v>1.521074</v>
      </c>
      <c r="Y681">
        <v>1.466607</v>
      </c>
      <c r="Z681">
        <v>1.395958</v>
      </c>
      <c r="AA681">
        <v>1.3046070000000001</v>
      </c>
      <c r="AB681">
        <v>1.2936350000000001</v>
      </c>
      <c r="AC681">
        <v>1.288144</v>
      </c>
      <c r="AD681">
        <v>4.52281E-2</v>
      </c>
      <c r="AE681">
        <v>1.5866499999999999E-2</v>
      </c>
      <c r="AF681">
        <v>3.8552999999999999E-3</v>
      </c>
      <c r="AG681">
        <v>-7.3965000000000003E-3</v>
      </c>
      <c r="AH681">
        <v>-3.3009799999999999E-2</v>
      </c>
      <c r="AI681">
        <v>-4.9861200000000001E-2</v>
      </c>
      <c r="AJ681">
        <v>-3.77078E-2</v>
      </c>
      <c r="AK681">
        <v>-5.1754500000000002E-2</v>
      </c>
      <c r="AL681">
        <v>-0.1001046</v>
      </c>
      <c r="AM681">
        <v>-0.1420642</v>
      </c>
      <c r="AN681">
        <v>-0.1369503</v>
      </c>
      <c r="AO681">
        <v>-0.12632669999999999</v>
      </c>
      <c r="AP681">
        <v>-0.10833379999999999</v>
      </c>
      <c r="AQ681">
        <v>-0.11610910000000001</v>
      </c>
      <c r="AR681">
        <v>-0.103714</v>
      </c>
      <c r="AS681">
        <v>-8.1951200000000002E-2</v>
      </c>
      <c r="AT681">
        <v>-3.2626599999999999E-2</v>
      </c>
      <c r="AU681">
        <v>-2.2510200000000001E-2</v>
      </c>
      <c r="AV681">
        <v>-5.4368999999999997E-3</v>
      </c>
      <c r="AW681">
        <v>-2.0888E-3</v>
      </c>
      <c r="AX681">
        <v>2.6037E-3</v>
      </c>
      <c r="AY681">
        <v>2.4257000000000001E-2</v>
      </c>
      <c r="AZ681">
        <v>4.3278400000000002E-2</v>
      </c>
      <c r="BA681">
        <v>6.26689E-2</v>
      </c>
      <c r="BB681">
        <v>5.4568800000000001E-2</v>
      </c>
      <c r="BC681">
        <v>2.5507700000000001E-2</v>
      </c>
      <c r="BD681">
        <v>1.39746E-2</v>
      </c>
      <c r="BE681">
        <v>2.6505999999999999E-3</v>
      </c>
      <c r="BF681">
        <v>-2.3261799999999999E-2</v>
      </c>
      <c r="BG681">
        <v>-3.8809799999999998E-2</v>
      </c>
      <c r="BH681">
        <v>-2.5708399999999999E-2</v>
      </c>
      <c r="BI681">
        <v>-3.8978600000000002E-2</v>
      </c>
      <c r="BJ681">
        <v>-8.4884899999999999E-2</v>
      </c>
      <c r="BK681">
        <v>-0.127801</v>
      </c>
      <c r="BL681">
        <v>-0.1220484</v>
      </c>
      <c r="BM681">
        <v>-0.1111449</v>
      </c>
      <c r="BN681">
        <v>-9.2755799999999999E-2</v>
      </c>
      <c r="BO681">
        <v>-0.10008499999999999</v>
      </c>
      <c r="BP681">
        <v>-8.6442000000000005E-2</v>
      </c>
      <c r="BQ681">
        <v>-6.5122100000000002E-2</v>
      </c>
      <c r="BR681">
        <v>-1.8010200000000001E-2</v>
      </c>
      <c r="BS681">
        <v>-9.8282000000000005E-3</v>
      </c>
      <c r="BT681">
        <v>5.0946999999999997E-3</v>
      </c>
      <c r="BU681">
        <v>8.0701000000000002E-3</v>
      </c>
      <c r="BV681">
        <v>1.2316199999999999E-2</v>
      </c>
      <c r="BW681">
        <v>3.2907899999999997E-2</v>
      </c>
      <c r="BX681">
        <v>5.1933399999999998E-2</v>
      </c>
      <c r="BY681">
        <v>7.0434099999999999E-2</v>
      </c>
      <c r="BZ681">
        <v>6.1038299999999997E-2</v>
      </c>
      <c r="CA681">
        <v>3.2185199999999997E-2</v>
      </c>
      <c r="CB681">
        <v>2.09832E-2</v>
      </c>
      <c r="CC681">
        <v>9.6092E-3</v>
      </c>
      <c r="CD681">
        <v>-1.6510400000000001E-2</v>
      </c>
      <c r="CE681">
        <v>-3.1155700000000001E-2</v>
      </c>
      <c r="CF681">
        <v>-1.7397599999999999E-2</v>
      </c>
      <c r="CG681">
        <v>-3.01301E-2</v>
      </c>
      <c r="CH681">
        <v>-7.4343699999999999E-2</v>
      </c>
      <c r="CI681">
        <v>-0.1179224</v>
      </c>
      <c r="CJ681">
        <v>-0.1117273</v>
      </c>
      <c r="CK681">
        <v>-0.10063</v>
      </c>
      <c r="CL681">
        <v>-8.1966499999999998E-2</v>
      </c>
      <c r="CM681">
        <v>-8.8986800000000005E-2</v>
      </c>
      <c r="CN681">
        <v>-7.4479500000000004E-2</v>
      </c>
      <c r="CO681">
        <v>-5.3466300000000001E-2</v>
      </c>
      <c r="CP681">
        <v>-7.8869000000000005E-3</v>
      </c>
      <c r="CQ681">
        <v>-1.0445999999999999E-3</v>
      </c>
      <c r="CR681">
        <v>1.23888E-2</v>
      </c>
      <c r="CS681">
        <v>1.5106100000000001E-2</v>
      </c>
      <c r="CT681">
        <v>1.9043000000000001E-2</v>
      </c>
      <c r="CU681">
        <v>3.8899400000000001E-2</v>
      </c>
      <c r="CV681">
        <v>5.7927800000000002E-2</v>
      </c>
      <c r="CW681">
        <v>7.5812299999999999E-2</v>
      </c>
      <c r="CX681">
        <v>6.7507700000000004E-2</v>
      </c>
      <c r="CY681">
        <v>3.88627E-2</v>
      </c>
      <c r="CZ681">
        <v>2.7991800000000001E-2</v>
      </c>
      <c r="DA681">
        <v>1.6567800000000001E-2</v>
      </c>
      <c r="DB681">
        <v>-9.7590000000000003E-3</v>
      </c>
      <c r="DC681">
        <v>-2.3501600000000001E-2</v>
      </c>
      <c r="DD681">
        <v>-9.0868000000000008E-3</v>
      </c>
      <c r="DE681">
        <v>-2.1281499999999998E-2</v>
      </c>
      <c r="DF681">
        <v>-6.3802600000000001E-2</v>
      </c>
      <c r="DG681">
        <v>-0.10804370000000001</v>
      </c>
      <c r="DH681">
        <v>-0.1014062</v>
      </c>
      <c r="DI681">
        <v>-9.0115100000000004E-2</v>
      </c>
      <c r="DJ681">
        <v>-7.1177199999999996E-2</v>
      </c>
      <c r="DK681">
        <v>-7.7888600000000002E-2</v>
      </c>
      <c r="DL681">
        <v>-6.2517000000000003E-2</v>
      </c>
      <c r="DM681">
        <v>-4.18105E-2</v>
      </c>
      <c r="DN681">
        <v>2.2363999999999999E-3</v>
      </c>
      <c r="DO681">
        <v>7.7388999999999999E-3</v>
      </c>
      <c r="DP681">
        <v>1.96829E-2</v>
      </c>
      <c r="DQ681">
        <v>2.2142100000000001E-2</v>
      </c>
      <c r="DR681">
        <v>2.5769899999999998E-2</v>
      </c>
      <c r="DS681">
        <v>4.4891E-2</v>
      </c>
      <c r="DT681">
        <v>6.3922199999999998E-2</v>
      </c>
      <c r="DU681">
        <v>8.1190399999999996E-2</v>
      </c>
      <c r="DV681">
        <v>7.6848399999999997E-2</v>
      </c>
      <c r="DW681">
        <v>4.8503999999999999E-2</v>
      </c>
      <c r="DX681">
        <v>3.8111100000000002E-2</v>
      </c>
      <c r="DY681">
        <v>2.6615E-2</v>
      </c>
      <c r="DZ681">
        <v>-1.1E-5</v>
      </c>
      <c r="EA681">
        <v>-1.24502E-2</v>
      </c>
      <c r="EB681">
        <v>2.9126E-3</v>
      </c>
      <c r="EC681">
        <v>-8.5056000000000003E-3</v>
      </c>
      <c r="ED681">
        <v>-4.8582899999999998E-2</v>
      </c>
      <c r="EE681">
        <v>-9.3780600000000006E-2</v>
      </c>
      <c r="EF681">
        <v>-8.6504200000000003E-2</v>
      </c>
      <c r="EG681">
        <v>-7.4933299999999994E-2</v>
      </c>
      <c r="EH681">
        <v>-5.5599200000000001E-2</v>
      </c>
      <c r="EI681">
        <v>-6.1864599999999999E-2</v>
      </c>
      <c r="EJ681">
        <v>-4.5245E-2</v>
      </c>
      <c r="EK681">
        <v>-2.4981300000000001E-2</v>
      </c>
      <c r="EL681">
        <v>1.6852800000000001E-2</v>
      </c>
      <c r="EM681">
        <v>2.0420899999999999E-2</v>
      </c>
      <c r="EN681">
        <v>3.0214499999999998E-2</v>
      </c>
      <c r="EO681">
        <v>3.2301000000000003E-2</v>
      </c>
      <c r="EP681">
        <v>3.5482399999999997E-2</v>
      </c>
      <c r="EQ681">
        <v>5.3541800000000001E-2</v>
      </c>
      <c r="ER681">
        <v>7.2577100000000005E-2</v>
      </c>
      <c r="ES681">
        <v>8.8955599999999996E-2</v>
      </c>
      <c r="ET681">
        <v>36.234659999999998</v>
      </c>
      <c r="EU681">
        <v>35.198509999999999</v>
      </c>
      <c r="EV681">
        <v>34.777419999999999</v>
      </c>
      <c r="EW681">
        <v>34.507869999999997</v>
      </c>
      <c r="EX681">
        <v>34.380189999999999</v>
      </c>
      <c r="EY681">
        <v>34.211440000000003</v>
      </c>
      <c r="EZ681">
        <v>34.34272</v>
      </c>
      <c r="FA681">
        <v>34.784230000000001</v>
      </c>
      <c r="FB681">
        <v>36.76088</v>
      </c>
      <c r="FC681">
        <v>41.780990000000003</v>
      </c>
      <c r="FD681">
        <v>45.392809999999997</v>
      </c>
      <c r="FE681">
        <v>48.291559999999997</v>
      </c>
      <c r="FF681">
        <v>50.293199999999999</v>
      </c>
      <c r="FG681">
        <v>51.765300000000003</v>
      </c>
      <c r="FH681">
        <v>52.40945</v>
      </c>
      <c r="FI681">
        <v>52.245240000000003</v>
      </c>
      <c r="FJ681">
        <v>50.865810000000003</v>
      </c>
      <c r="FK681">
        <v>49.405920000000002</v>
      </c>
      <c r="FL681">
        <v>47.664670000000001</v>
      </c>
      <c r="FM681">
        <v>46.023389999999999</v>
      </c>
      <c r="FN681">
        <v>44.557670000000002</v>
      </c>
      <c r="FO681">
        <v>43.436669999999999</v>
      </c>
      <c r="FP681">
        <v>41.667630000000003</v>
      </c>
      <c r="FQ681">
        <v>39.795540000000003</v>
      </c>
      <c r="FR681">
        <v>8.1577999999999998E-3</v>
      </c>
      <c r="FS681">
        <v>1.10753E-2</v>
      </c>
      <c r="FT681">
        <v>0</v>
      </c>
    </row>
    <row r="682" spans="1:176" x14ac:dyDescent="0.2">
      <c r="A682" t="s">
        <v>1</v>
      </c>
      <c r="B682" t="s">
        <v>191</v>
      </c>
      <c r="C682" t="s">
        <v>1</v>
      </c>
      <c r="D682" t="s">
        <v>230</v>
      </c>
      <c r="E682">
        <v>5776</v>
      </c>
      <c r="F682">
        <v>1.203973</v>
      </c>
      <c r="G682">
        <v>1.18733</v>
      </c>
      <c r="H682">
        <v>1.1905779999999999</v>
      </c>
      <c r="I682">
        <v>1.2172050000000001</v>
      </c>
      <c r="J682">
        <v>1.256022</v>
      </c>
      <c r="K682">
        <v>1.3300399999999999</v>
      </c>
      <c r="L682">
        <v>1.4768410000000001</v>
      </c>
      <c r="M682">
        <v>1.7027680000000001</v>
      </c>
      <c r="N682">
        <v>1.997495</v>
      </c>
      <c r="O682">
        <v>2.1301230000000002</v>
      </c>
      <c r="P682">
        <v>2.130064</v>
      </c>
      <c r="Q682">
        <v>2.0346410000000001</v>
      </c>
      <c r="R682">
        <v>1.8896520000000001</v>
      </c>
      <c r="S682">
        <v>1.8617539999999999</v>
      </c>
      <c r="T682">
        <v>1.842706</v>
      </c>
      <c r="U682">
        <v>1.793415</v>
      </c>
      <c r="V682">
        <v>1.6779200000000001</v>
      </c>
      <c r="W682">
        <v>1.4947280000000001</v>
      </c>
      <c r="X682">
        <v>1.4332750000000001</v>
      </c>
      <c r="Y682">
        <v>1.3820170000000001</v>
      </c>
      <c r="Z682">
        <v>1.3255049999999999</v>
      </c>
      <c r="AA682">
        <v>1.2614879999999999</v>
      </c>
      <c r="AB682">
        <v>1.21431</v>
      </c>
      <c r="AC682">
        <v>1.1977979999999999</v>
      </c>
      <c r="AD682">
        <v>5.8632400000000001E-2</v>
      </c>
      <c r="AE682">
        <v>4.20991E-2</v>
      </c>
      <c r="AF682">
        <v>3.6296500000000002E-2</v>
      </c>
      <c r="AG682">
        <v>3.3837899999999997E-2</v>
      </c>
      <c r="AH682">
        <v>2.9676399999999999E-2</v>
      </c>
      <c r="AI682">
        <v>1.3564700000000001E-2</v>
      </c>
      <c r="AJ682">
        <v>6.8773000000000003E-3</v>
      </c>
      <c r="AK682">
        <v>-2.0935700000000002E-2</v>
      </c>
      <c r="AL682">
        <v>-5.2718399999999999E-2</v>
      </c>
      <c r="AM682">
        <v>-4.7364200000000002E-2</v>
      </c>
      <c r="AN682">
        <v>-6.11709E-2</v>
      </c>
      <c r="AO682">
        <v>-6.7283700000000002E-2</v>
      </c>
      <c r="AP682">
        <v>-6.8267999999999995E-2</v>
      </c>
      <c r="AQ682">
        <v>-6.7697999999999994E-2</v>
      </c>
      <c r="AR682">
        <v>-4.8251599999999999E-2</v>
      </c>
      <c r="AS682">
        <v>-2.9748500000000001E-2</v>
      </c>
      <c r="AT682">
        <v>-8.8389999999999996E-3</v>
      </c>
      <c r="AU682">
        <v>-1.5506600000000001E-2</v>
      </c>
      <c r="AV682">
        <v>1.5850599999999999E-2</v>
      </c>
      <c r="AW682">
        <v>2.8290699999999998E-2</v>
      </c>
      <c r="AX682">
        <v>3.2945500000000003E-2</v>
      </c>
      <c r="AY682">
        <v>3.3697299999999999E-2</v>
      </c>
      <c r="AZ682">
        <v>4.4102099999999998E-2</v>
      </c>
      <c r="BA682">
        <v>5.91683E-2</v>
      </c>
      <c r="BB682">
        <v>6.7973199999999998E-2</v>
      </c>
      <c r="BC682">
        <v>5.1740399999999999E-2</v>
      </c>
      <c r="BD682">
        <v>4.64158E-2</v>
      </c>
      <c r="BE682">
        <v>4.3885E-2</v>
      </c>
      <c r="BF682">
        <v>3.9424399999999998E-2</v>
      </c>
      <c r="BG682">
        <v>2.4616099999999998E-2</v>
      </c>
      <c r="BH682">
        <v>1.8876799999999999E-2</v>
      </c>
      <c r="BI682">
        <v>-8.1598999999999994E-3</v>
      </c>
      <c r="BJ682">
        <v>-3.7498700000000003E-2</v>
      </c>
      <c r="BK682">
        <v>-3.3100999999999998E-2</v>
      </c>
      <c r="BL682">
        <v>-4.6268900000000002E-2</v>
      </c>
      <c r="BM682">
        <v>-5.21019E-2</v>
      </c>
      <c r="BN682">
        <v>-5.2690000000000001E-2</v>
      </c>
      <c r="BO682">
        <v>-5.1673999999999998E-2</v>
      </c>
      <c r="BP682">
        <v>-3.0979699999999999E-2</v>
      </c>
      <c r="BQ682">
        <v>-1.2919399999999999E-2</v>
      </c>
      <c r="BR682">
        <v>5.7774000000000002E-3</v>
      </c>
      <c r="BS682">
        <v>-2.8246E-3</v>
      </c>
      <c r="BT682">
        <v>2.6382099999999999E-2</v>
      </c>
      <c r="BU682">
        <v>3.8449499999999998E-2</v>
      </c>
      <c r="BV682">
        <v>4.2658000000000001E-2</v>
      </c>
      <c r="BW682">
        <v>4.23481E-2</v>
      </c>
      <c r="BX682">
        <v>5.2757100000000001E-2</v>
      </c>
      <c r="BY682">
        <v>6.6933500000000007E-2</v>
      </c>
      <c r="BZ682">
        <v>7.4442599999999998E-2</v>
      </c>
      <c r="CA682">
        <v>5.8417900000000002E-2</v>
      </c>
      <c r="CB682">
        <v>5.3424399999999997E-2</v>
      </c>
      <c r="CC682">
        <v>5.0843600000000003E-2</v>
      </c>
      <c r="CD682">
        <v>4.6175800000000003E-2</v>
      </c>
      <c r="CE682">
        <v>3.2270199999999999E-2</v>
      </c>
      <c r="CF682">
        <v>2.7187599999999999E-2</v>
      </c>
      <c r="CG682">
        <v>6.8869999999999999E-4</v>
      </c>
      <c r="CH682">
        <v>-2.6957499999999999E-2</v>
      </c>
      <c r="CI682">
        <v>-2.3222400000000001E-2</v>
      </c>
      <c r="CJ682">
        <v>-3.5947800000000002E-2</v>
      </c>
      <c r="CK682">
        <v>-4.1587100000000002E-2</v>
      </c>
      <c r="CL682">
        <v>-4.1900699999999999E-2</v>
      </c>
      <c r="CM682">
        <v>-4.0575800000000002E-2</v>
      </c>
      <c r="CN682">
        <v>-1.9017099999999999E-2</v>
      </c>
      <c r="CO682">
        <v>-1.2635999999999999E-3</v>
      </c>
      <c r="CP682">
        <v>1.59007E-2</v>
      </c>
      <c r="CQ682">
        <v>5.9588999999999996E-3</v>
      </c>
      <c r="CR682">
        <v>3.3676299999999999E-2</v>
      </c>
      <c r="CS682">
        <v>4.5485600000000001E-2</v>
      </c>
      <c r="CT682">
        <v>4.93848E-2</v>
      </c>
      <c r="CU682">
        <v>4.8339699999999999E-2</v>
      </c>
      <c r="CV682">
        <v>5.8751499999999998E-2</v>
      </c>
      <c r="CW682">
        <v>7.2311700000000007E-2</v>
      </c>
      <c r="CX682">
        <v>8.0911999999999998E-2</v>
      </c>
      <c r="CY682">
        <v>6.5095399999999998E-2</v>
      </c>
      <c r="CZ682">
        <v>6.0433000000000001E-2</v>
      </c>
      <c r="DA682">
        <v>5.7802199999999998E-2</v>
      </c>
      <c r="DB682">
        <v>5.2927200000000001E-2</v>
      </c>
      <c r="DC682">
        <v>3.9924399999999999E-2</v>
      </c>
      <c r="DD682">
        <v>3.5498300000000003E-2</v>
      </c>
      <c r="DE682">
        <v>9.5371999999999992E-3</v>
      </c>
      <c r="DF682">
        <v>-1.6416400000000001E-2</v>
      </c>
      <c r="DG682">
        <v>-1.33437E-2</v>
      </c>
      <c r="DH682">
        <v>-2.5626800000000002E-2</v>
      </c>
      <c r="DI682">
        <v>-3.1072200000000001E-2</v>
      </c>
      <c r="DJ682">
        <v>-3.1111400000000001E-2</v>
      </c>
      <c r="DK682">
        <v>-2.94776E-2</v>
      </c>
      <c r="DL682">
        <v>-7.0546000000000003E-3</v>
      </c>
      <c r="DM682">
        <v>1.0392200000000001E-2</v>
      </c>
      <c r="DN682">
        <v>2.6023999999999999E-2</v>
      </c>
      <c r="DO682">
        <v>1.47425E-2</v>
      </c>
      <c r="DP682">
        <v>4.0970399999999997E-2</v>
      </c>
      <c r="DQ682">
        <v>5.2521600000000002E-2</v>
      </c>
      <c r="DR682">
        <v>5.61117E-2</v>
      </c>
      <c r="DS682">
        <v>5.4331200000000003E-2</v>
      </c>
      <c r="DT682">
        <v>6.4745899999999995E-2</v>
      </c>
      <c r="DU682">
        <v>7.7689900000000006E-2</v>
      </c>
      <c r="DV682">
        <v>9.0252799999999994E-2</v>
      </c>
      <c r="DW682">
        <v>7.4736700000000003E-2</v>
      </c>
      <c r="DX682">
        <v>7.0552299999999998E-2</v>
      </c>
      <c r="DY682">
        <v>6.7849400000000004E-2</v>
      </c>
      <c r="DZ682">
        <v>6.2675099999999997E-2</v>
      </c>
      <c r="EA682">
        <v>5.0975699999999999E-2</v>
      </c>
      <c r="EB682">
        <v>4.74978E-2</v>
      </c>
      <c r="EC682">
        <v>2.2313099999999999E-2</v>
      </c>
      <c r="ED682">
        <v>-1.1967E-3</v>
      </c>
      <c r="EE682">
        <v>9.1949999999999996E-4</v>
      </c>
      <c r="EF682">
        <v>-1.07248E-2</v>
      </c>
      <c r="EG682">
        <v>-1.5890399999999999E-2</v>
      </c>
      <c r="EH682">
        <v>-1.5533399999999999E-2</v>
      </c>
      <c r="EI682">
        <v>-1.34536E-2</v>
      </c>
      <c r="EJ682">
        <v>1.02174E-2</v>
      </c>
      <c r="EK682">
        <v>2.72214E-2</v>
      </c>
      <c r="EL682">
        <v>4.06404E-2</v>
      </c>
      <c r="EM682">
        <v>2.7424500000000001E-2</v>
      </c>
      <c r="EN682">
        <v>5.1501900000000003E-2</v>
      </c>
      <c r="EO682">
        <v>6.26805E-2</v>
      </c>
      <c r="EP682">
        <v>6.5824199999999999E-2</v>
      </c>
      <c r="EQ682">
        <v>6.2982099999999999E-2</v>
      </c>
      <c r="ER682">
        <v>7.3400800000000002E-2</v>
      </c>
      <c r="ES682">
        <v>8.5455100000000006E-2</v>
      </c>
      <c r="ET682">
        <v>44.314360000000001</v>
      </c>
      <c r="EU682">
        <v>43.47025</v>
      </c>
      <c r="EV682">
        <v>42.673250000000003</v>
      </c>
      <c r="EW682">
        <v>42.048450000000003</v>
      </c>
      <c r="EX682">
        <v>41.422600000000003</v>
      </c>
      <c r="EY682">
        <v>41.054490000000001</v>
      </c>
      <c r="EZ682">
        <v>40.803429999999999</v>
      </c>
      <c r="FA682">
        <v>40.956690000000002</v>
      </c>
      <c r="FB682">
        <v>43.523850000000003</v>
      </c>
      <c r="FC682">
        <v>48.69256</v>
      </c>
      <c r="FD682">
        <v>53.489579999999997</v>
      </c>
      <c r="FE682">
        <v>57.493769999999998</v>
      </c>
      <c r="FF682">
        <v>60.415430000000001</v>
      </c>
      <c r="FG682">
        <v>62.518529999999998</v>
      </c>
      <c r="FH682">
        <v>63.309719999999999</v>
      </c>
      <c r="FI682">
        <v>62.94999</v>
      </c>
      <c r="FJ682">
        <v>60.572499999999998</v>
      </c>
      <c r="FK682">
        <v>56.794249999999998</v>
      </c>
      <c r="FL682">
        <v>53.678460000000001</v>
      </c>
      <c r="FM682">
        <v>51.25562</v>
      </c>
      <c r="FN682">
        <v>49.32461</v>
      </c>
      <c r="FO682">
        <v>47.830939999999998</v>
      </c>
      <c r="FP682">
        <v>46.457749999999997</v>
      </c>
      <c r="FQ682">
        <v>45.506770000000003</v>
      </c>
      <c r="FR682">
        <v>8.1577999999999998E-3</v>
      </c>
      <c r="FS682">
        <v>1.10753E-2</v>
      </c>
      <c r="FT682">
        <v>0</v>
      </c>
    </row>
    <row r="683" spans="1:176" x14ac:dyDescent="0.2">
      <c r="A683" t="s">
        <v>1</v>
      </c>
      <c r="B683" t="s">
        <v>191</v>
      </c>
      <c r="C683" t="s">
        <v>1</v>
      </c>
      <c r="D683" t="s">
        <v>241</v>
      </c>
      <c r="E683">
        <v>5776</v>
      </c>
      <c r="F683">
        <v>1.2400770000000001</v>
      </c>
      <c r="G683">
        <v>1.250265</v>
      </c>
      <c r="H683">
        <v>1.270486</v>
      </c>
      <c r="I683">
        <v>1.298052</v>
      </c>
      <c r="J683">
        <v>1.3431090000000001</v>
      </c>
      <c r="K683">
        <v>1.3939870000000001</v>
      </c>
      <c r="L683">
        <v>1.534276</v>
      </c>
      <c r="M683">
        <v>1.6734309999999999</v>
      </c>
      <c r="N683">
        <v>1.8327040000000001</v>
      </c>
      <c r="O683">
        <v>1.8966529999999999</v>
      </c>
      <c r="P683">
        <v>1.898889</v>
      </c>
      <c r="Q683">
        <v>1.764227</v>
      </c>
      <c r="R683">
        <v>1.604751</v>
      </c>
      <c r="S683">
        <v>1.621192</v>
      </c>
      <c r="T683">
        <v>1.5693600000000001</v>
      </c>
      <c r="U683">
        <v>1.5547169999999999</v>
      </c>
      <c r="V683">
        <v>1.4992289999999999</v>
      </c>
      <c r="W683">
        <v>1.3910180000000001</v>
      </c>
      <c r="X683">
        <v>1.3762749999999999</v>
      </c>
      <c r="Y683">
        <v>1.334673</v>
      </c>
      <c r="Z683">
        <v>1.297858</v>
      </c>
      <c r="AA683">
        <v>1.2495890000000001</v>
      </c>
      <c r="AB683">
        <v>1.233997</v>
      </c>
      <c r="AC683">
        <v>1.2358199999999999</v>
      </c>
      <c r="AD683">
        <v>5.99132E-2</v>
      </c>
      <c r="AE683">
        <v>4.3005399999999999E-2</v>
      </c>
      <c r="AF683">
        <v>3.6763700000000003E-2</v>
      </c>
      <c r="AG683">
        <v>3.2860500000000001E-2</v>
      </c>
      <c r="AH683">
        <v>2.7272600000000001E-2</v>
      </c>
      <c r="AI683">
        <v>1.09937E-2</v>
      </c>
      <c r="AJ683">
        <v>5.6928999999999999E-3</v>
      </c>
      <c r="AK683">
        <v>-2.10353E-2</v>
      </c>
      <c r="AL683">
        <v>-5.3784600000000002E-2</v>
      </c>
      <c r="AM683">
        <v>-5.1383699999999997E-2</v>
      </c>
      <c r="AN683">
        <v>-6.4780900000000002E-2</v>
      </c>
      <c r="AO683">
        <v>-6.9339499999999998E-2</v>
      </c>
      <c r="AP683">
        <v>-7.0426100000000005E-2</v>
      </c>
      <c r="AQ683">
        <v>-7.2529099999999999E-2</v>
      </c>
      <c r="AR683">
        <v>-5.3876100000000003E-2</v>
      </c>
      <c r="AS683">
        <v>-3.5963799999999997E-2</v>
      </c>
      <c r="AT683">
        <v>-1.23675E-2</v>
      </c>
      <c r="AU683">
        <v>-1.7894899999999998E-2</v>
      </c>
      <c r="AV683">
        <v>1.40465E-2</v>
      </c>
      <c r="AW683">
        <v>2.5836999999999999E-2</v>
      </c>
      <c r="AX683">
        <v>3.08942E-2</v>
      </c>
      <c r="AY683">
        <v>3.3646700000000002E-2</v>
      </c>
      <c r="AZ683">
        <v>4.5543100000000003E-2</v>
      </c>
      <c r="BA683">
        <v>6.0983900000000001E-2</v>
      </c>
      <c r="BB683">
        <v>6.9253999999999996E-2</v>
      </c>
      <c r="BC683">
        <v>5.2646699999999998E-2</v>
      </c>
      <c r="BD683">
        <v>4.6883000000000001E-2</v>
      </c>
      <c r="BE683">
        <v>4.2907599999999997E-2</v>
      </c>
      <c r="BF683">
        <v>3.7020600000000001E-2</v>
      </c>
      <c r="BG683">
        <v>2.2044999999999999E-2</v>
      </c>
      <c r="BH683">
        <v>1.7692300000000001E-2</v>
      </c>
      <c r="BI683">
        <v>-8.2594000000000001E-3</v>
      </c>
      <c r="BJ683">
        <v>-3.8564800000000003E-2</v>
      </c>
      <c r="BK683">
        <v>-3.7120500000000001E-2</v>
      </c>
      <c r="BL683">
        <v>-4.9878899999999997E-2</v>
      </c>
      <c r="BM683">
        <v>-5.4157700000000003E-2</v>
      </c>
      <c r="BN683">
        <v>-5.4848099999999997E-2</v>
      </c>
      <c r="BO683">
        <v>-5.6505E-2</v>
      </c>
      <c r="BP683">
        <v>-3.6604100000000001E-2</v>
      </c>
      <c r="BQ683">
        <v>-1.9134600000000002E-2</v>
      </c>
      <c r="BR683">
        <v>2.2490000000000001E-3</v>
      </c>
      <c r="BS683">
        <v>-5.2129000000000003E-3</v>
      </c>
      <c r="BT683">
        <v>2.4577999999999999E-2</v>
      </c>
      <c r="BU683">
        <v>3.5995899999999997E-2</v>
      </c>
      <c r="BV683">
        <v>4.0606700000000003E-2</v>
      </c>
      <c r="BW683">
        <v>4.2297500000000002E-2</v>
      </c>
      <c r="BX683">
        <v>5.4198000000000003E-2</v>
      </c>
      <c r="BY683">
        <v>6.8749099999999994E-2</v>
      </c>
      <c r="BZ683">
        <v>7.5723399999999996E-2</v>
      </c>
      <c r="CA683">
        <v>5.9324200000000001E-2</v>
      </c>
      <c r="CB683">
        <v>5.3891599999999998E-2</v>
      </c>
      <c r="CC683">
        <v>4.9866199999999999E-2</v>
      </c>
      <c r="CD683">
        <v>4.3771999999999998E-2</v>
      </c>
      <c r="CE683">
        <v>2.9699199999999999E-2</v>
      </c>
      <c r="CF683">
        <v>2.6003100000000001E-2</v>
      </c>
      <c r="CG683">
        <v>5.8909999999999995E-4</v>
      </c>
      <c r="CH683">
        <v>-2.8023699999999999E-2</v>
      </c>
      <c r="CI683">
        <v>-2.7241899999999999E-2</v>
      </c>
      <c r="CJ683">
        <v>-3.9557799999999997E-2</v>
      </c>
      <c r="CK683">
        <v>-4.3642800000000002E-2</v>
      </c>
      <c r="CL683">
        <v>-4.4058800000000002E-2</v>
      </c>
      <c r="CM683">
        <v>-4.5406799999999997E-2</v>
      </c>
      <c r="CN683">
        <v>-2.46416E-2</v>
      </c>
      <c r="CO683">
        <v>-7.4789000000000001E-3</v>
      </c>
      <c r="CP683">
        <v>1.23722E-2</v>
      </c>
      <c r="CQ683">
        <v>3.5707E-3</v>
      </c>
      <c r="CR683">
        <v>3.1872200000000003E-2</v>
      </c>
      <c r="CS683">
        <v>4.3031899999999998E-2</v>
      </c>
      <c r="CT683">
        <v>4.7333500000000001E-2</v>
      </c>
      <c r="CU683">
        <v>4.8288999999999999E-2</v>
      </c>
      <c r="CV683">
        <v>6.01924E-2</v>
      </c>
      <c r="CW683">
        <v>7.4127299999999993E-2</v>
      </c>
      <c r="CX683">
        <v>8.2192799999999996E-2</v>
      </c>
      <c r="CY683">
        <v>6.6001699999999996E-2</v>
      </c>
      <c r="CZ683">
        <v>6.0900200000000002E-2</v>
      </c>
      <c r="DA683">
        <v>5.6824800000000002E-2</v>
      </c>
      <c r="DB683">
        <v>5.0523400000000003E-2</v>
      </c>
      <c r="DC683">
        <v>3.7353299999999999E-2</v>
      </c>
      <c r="DD683">
        <v>3.4313900000000001E-2</v>
      </c>
      <c r="DE683">
        <v>9.4377000000000003E-3</v>
      </c>
      <c r="DF683">
        <v>-1.7482600000000001E-2</v>
      </c>
      <c r="DG683">
        <v>-1.7363300000000002E-2</v>
      </c>
      <c r="DH683">
        <v>-2.92368E-2</v>
      </c>
      <c r="DI683">
        <v>-3.3127999999999998E-2</v>
      </c>
      <c r="DJ683">
        <v>-3.32695E-2</v>
      </c>
      <c r="DK683">
        <v>-3.4308600000000002E-2</v>
      </c>
      <c r="DL683">
        <v>-1.26791E-2</v>
      </c>
      <c r="DM683">
        <v>4.1768999999999999E-3</v>
      </c>
      <c r="DN683">
        <v>2.2495500000000002E-2</v>
      </c>
      <c r="DO683">
        <v>1.2354199999999999E-2</v>
      </c>
      <c r="DP683">
        <v>3.9166300000000001E-2</v>
      </c>
      <c r="DQ683">
        <v>5.0068000000000001E-2</v>
      </c>
      <c r="DR683">
        <v>5.4060400000000002E-2</v>
      </c>
      <c r="DS683">
        <v>5.4280599999999998E-2</v>
      </c>
      <c r="DT683">
        <v>6.6186800000000004E-2</v>
      </c>
      <c r="DU683">
        <v>7.9505500000000007E-2</v>
      </c>
      <c r="DV683">
        <v>9.1533600000000007E-2</v>
      </c>
      <c r="DW683">
        <v>7.5643000000000002E-2</v>
      </c>
      <c r="DX683">
        <v>7.1019499999999999E-2</v>
      </c>
      <c r="DY683">
        <v>6.6872000000000001E-2</v>
      </c>
      <c r="DZ683">
        <v>6.0271400000000003E-2</v>
      </c>
      <c r="EA683">
        <v>4.8404700000000002E-2</v>
      </c>
      <c r="EB683">
        <v>4.6313399999999998E-2</v>
      </c>
      <c r="EC683">
        <v>2.2213500000000001E-2</v>
      </c>
      <c r="ED683">
        <v>-2.2629E-3</v>
      </c>
      <c r="EE683">
        <v>-3.1001000000000002E-3</v>
      </c>
      <c r="EF683">
        <v>-1.43348E-2</v>
      </c>
      <c r="EG683">
        <v>-1.7946199999999999E-2</v>
      </c>
      <c r="EH683">
        <v>-1.7691499999999999E-2</v>
      </c>
      <c r="EI683">
        <v>-1.8284600000000002E-2</v>
      </c>
      <c r="EJ683">
        <v>4.5928999999999996E-3</v>
      </c>
      <c r="EK683">
        <v>2.10061E-2</v>
      </c>
      <c r="EL683">
        <v>3.7111900000000003E-2</v>
      </c>
      <c r="EM683">
        <v>2.5036300000000001E-2</v>
      </c>
      <c r="EN683">
        <v>4.96978E-2</v>
      </c>
      <c r="EO683">
        <v>6.02269E-2</v>
      </c>
      <c r="EP683">
        <v>6.3772800000000004E-2</v>
      </c>
      <c r="EQ683">
        <v>6.2931399999999998E-2</v>
      </c>
      <c r="ER683">
        <v>7.48418E-2</v>
      </c>
      <c r="ES683">
        <v>8.7270700000000007E-2</v>
      </c>
      <c r="ET683">
        <v>39.05162</v>
      </c>
      <c r="EU683">
        <v>38.101199999999999</v>
      </c>
      <c r="EV683">
        <v>37.162010000000002</v>
      </c>
      <c r="EW683">
        <v>35.853160000000003</v>
      </c>
      <c r="EX683">
        <v>35.299909999999997</v>
      </c>
      <c r="EY683">
        <v>35.038350000000001</v>
      </c>
      <c r="EZ683">
        <v>34.632579999999997</v>
      </c>
      <c r="FA683">
        <v>34.911169999999998</v>
      </c>
      <c r="FB683">
        <v>39.00517</v>
      </c>
      <c r="FC683">
        <v>46.763399999999997</v>
      </c>
      <c r="FD683">
        <v>53.57009</v>
      </c>
      <c r="FE683">
        <v>59.203539999999997</v>
      </c>
      <c r="FF683">
        <v>61.912239999999997</v>
      </c>
      <c r="FG683">
        <v>65.073620000000005</v>
      </c>
      <c r="FH683">
        <v>66.703090000000003</v>
      </c>
      <c r="FI683">
        <v>66.285839999999993</v>
      </c>
      <c r="FJ683">
        <v>62.283819999999999</v>
      </c>
      <c r="FK683">
        <v>56.09064</v>
      </c>
      <c r="FL683">
        <v>51.634410000000003</v>
      </c>
      <c r="FM683">
        <v>47.939509999999999</v>
      </c>
      <c r="FN683">
        <v>44.997210000000003</v>
      </c>
      <c r="FO683">
        <v>42.972630000000002</v>
      </c>
      <c r="FP683">
        <v>40.79363</v>
      </c>
      <c r="FQ683">
        <v>39.809010000000001</v>
      </c>
      <c r="FR683">
        <v>8.1577999999999998E-3</v>
      </c>
      <c r="FS683">
        <v>1.10753E-2</v>
      </c>
      <c r="FT683">
        <v>0</v>
      </c>
    </row>
    <row r="684" spans="1:176" x14ac:dyDescent="0.2">
      <c r="A684" t="s">
        <v>1</v>
      </c>
      <c r="B684" t="s">
        <v>191</v>
      </c>
      <c r="C684" t="s">
        <v>1</v>
      </c>
      <c r="D684" t="s">
        <v>231</v>
      </c>
      <c r="E684">
        <v>5776</v>
      </c>
      <c r="F684">
        <v>1.140909</v>
      </c>
      <c r="G684">
        <v>1.0956250000000001</v>
      </c>
      <c r="H684">
        <v>1.0672999999999999</v>
      </c>
      <c r="I684">
        <v>1.0596030000000001</v>
      </c>
      <c r="J684">
        <v>1.0798300000000001</v>
      </c>
      <c r="K684">
        <v>1.151894</v>
      </c>
      <c r="L684">
        <v>1.2287520000000001</v>
      </c>
      <c r="M684">
        <v>1.4365049999999999</v>
      </c>
      <c r="N684">
        <v>1.78241</v>
      </c>
      <c r="O684">
        <v>2.0269949999999999</v>
      </c>
      <c r="P684">
        <v>2.191862</v>
      </c>
      <c r="Q684">
        <v>2.3090329999999999</v>
      </c>
      <c r="R684">
        <v>2.3599190000000001</v>
      </c>
      <c r="S684">
        <v>2.4330400000000001</v>
      </c>
      <c r="T684">
        <v>2.496197</v>
      </c>
      <c r="U684">
        <v>2.4357190000000002</v>
      </c>
      <c r="V684">
        <v>2.2688830000000002</v>
      </c>
      <c r="W684">
        <v>1.879988</v>
      </c>
      <c r="X684">
        <v>1.643508</v>
      </c>
      <c r="Y684">
        <v>1.5724</v>
      </c>
      <c r="Z684">
        <v>1.4983299999999999</v>
      </c>
      <c r="AA684">
        <v>1.43208</v>
      </c>
      <c r="AB684">
        <v>1.307237</v>
      </c>
      <c r="AC684">
        <v>1.2251300000000001</v>
      </c>
      <c r="AD684">
        <v>4.9758499999999997E-2</v>
      </c>
      <c r="AE684">
        <v>3.6329899999999998E-2</v>
      </c>
      <c r="AF684">
        <v>3.4653099999999999E-2</v>
      </c>
      <c r="AG684">
        <v>2.8133600000000002E-2</v>
      </c>
      <c r="AH684">
        <v>3.2030799999999998E-2</v>
      </c>
      <c r="AI684">
        <v>7.4299799999999999E-2</v>
      </c>
      <c r="AJ684">
        <v>6.8120100000000003E-2</v>
      </c>
      <c r="AK684">
        <v>6.4924499999999996E-2</v>
      </c>
      <c r="AL684">
        <v>7.5366900000000001E-2</v>
      </c>
      <c r="AM684">
        <v>7.5982099999999997E-2</v>
      </c>
      <c r="AN684">
        <v>6.5452099999999999E-2</v>
      </c>
      <c r="AO684">
        <v>7.3935600000000004E-2</v>
      </c>
      <c r="AP684">
        <v>8.7460300000000005E-2</v>
      </c>
      <c r="AQ684">
        <v>7.24244E-2</v>
      </c>
      <c r="AR684">
        <v>9.9321099999999996E-2</v>
      </c>
      <c r="AS684">
        <v>7.4826299999999998E-2</v>
      </c>
      <c r="AT684">
        <v>6.8478899999999995E-2</v>
      </c>
      <c r="AU684">
        <v>5.4822000000000003E-2</v>
      </c>
      <c r="AV684">
        <v>5.8465400000000001E-2</v>
      </c>
      <c r="AW684">
        <v>7.9142100000000007E-2</v>
      </c>
      <c r="AX684">
        <v>8.6992399999999998E-2</v>
      </c>
      <c r="AY684">
        <v>7.5634400000000004E-2</v>
      </c>
      <c r="AZ684">
        <v>6.6583299999999998E-2</v>
      </c>
      <c r="BA684">
        <v>7.5287199999999999E-2</v>
      </c>
      <c r="BB684">
        <v>6.3819500000000001E-2</v>
      </c>
      <c r="BC684">
        <v>4.99637E-2</v>
      </c>
      <c r="BD684">
        <v>4.8529200000000002E-2</v>
      </c>
      <c r="BE684">
        <v>4.2501400000000002E-2</v>
      </c>
      <c r="BF684">
        <v>4.59928E-2</v>
      </c>
      <c r="BG684">
        <v>8.7189500000000003E-2</v>
      </c>
      <c r="BH684">
        <v>8.3641099999999996E-2</v>
      </c>
      <c r="BI684">
        <v>8.0410499999999996E-2</v>
      </c>
      <c r="BJ684">
        <v>9.4218399999999994E-2</v>
      </c>
      <c r="BK684">
        <v>9.6110100000000004E-2</v>
      </c>
      <c r="BL684">
        <v>8.79442E-2</v>
      </c>
      <c r="BM684">
        <v>9.8274899999999998E-2</v>
      </c>
      <c r="BN684">
        <v>0.1136204</v>
      </c>
      <c r="BO684">
        <v>9.9463499999999996E-2</v>
      </c>
      <c r="BP684">
        <v>0.1269824</v>
      </c>
      <c r="BQ684">
        <v>0.1022211</v>
      </c>
      <c r="BR684">
        <v>9.5931699999999995E-2</v>
      </c>
      <c r="BS684">
        <v>7.8965999999999995E-2</v>
      </c>
      <c r="BT684">
        <v>8.0552799999999994E-2</v>
      </c>
      <c r="BU684">
        <v>0.1023713</v>
      </c>
      <c r="BV684">
        <v>0.1055352</v>
      </c>
      <c r="BW684">
        <v>9.3026300000000006E-2</v>
      </c>
      <c r="BX684">
        <v>8.1633200000000003E-2</v>
      </c>
      <c r="BY684">
        <v>8.9489100000000002E-2</v>
      </c>
      <c r="BZ684">
        <v>7.3558100000000001E-2</v>
      </c>
      <c r="CA684">
        <v>5.9406500000000001E-2</v>
      </c>
      <c r="CB684">
        <v>5.8139700000000002E-2</v>
      </c>
      <c r="CC684">
        <v>5.2452400000000003E-2</v>
      </c>
      <c r="CD684">
        <v>5.5662799999999998E-2</v>
      </c>
      <c r="CE684">
        <v>9.6116800000000002E-2</v>
      </c>
      <c r="CF684">
        <v>9.43909E-2</v>
      </c>
      <c r="CG684">
        <v>9.1135999999999995E-2</v>
      </c>
      <c r="CH684">
        <v>0.10727490000000001</v>
      </c>
      <c r="CI684">
        <v>0.1100508</v>
      </c>
      <c r="CJ684">
        <v>0.10352210000000001</v>
      </c>
      <c r="CK684">
        <v>0.1151322</v>
      </c>
      <c r="CL684">
        <v>0.13173869999999999</v>
      </c>
      <c r="CM684">
        <v>0.1181907</v>
      </c>
      <c r="CN684">
        <v>0.14614050000000001</v>
      </c>
      <c r="CO684">
        <v>0.1211946</v>
      </c>
      <c r="CP684">
        <v>0.1149454</v>
      </c>
      <c r="CQ684">
        <v>9.5688099999999998E-2</v>
      </c>
      <c r="CR684">
        <v>9.5850400000000002E-2</v>
      </c>
      <c r="CS684">
        <v>0.1184598</v>
      </c>
      <c r="CT684">
        <v>0.11837780000000001</v>
      </c>
      <c r="CU684">
        <v>0.1050719</v>
      </c>
      <c r="CV684">
        <v>9.2056799999999994E-2</v>
      </c>
      <c r="CW684">
        <v>9.9325300000000005E-2</v>
      </c>
      <c r="CX684">
        <v>8.3296800000000004E-2</v>
      </c>
      <c r="CY684">
        <v>6.8849199999999999E-2</v>
      </c>
      <c r="CZ684">
        <v>6.7750199999999997E-2</v>
      </c>
      <c r="DA684">
        <v>6.2403500000000001E-2</v>
      </c>
      <c r="DB684">
        <v>6.5332799999999996E-2</v>
      </c>
      <c r="DC684">
        <v>0.1050442</v>
      </c>
      <c r="DD684">
        <v>0.1051407</v>
      </c>
      <c r="DE684">
        <v>0.10186149999999999</v>
      </c>
      <c r="DF684">
        <v>0.1203313</v>
      </c>
      <c r="DG684">
        <v>0.1239914</v>
      </c>
      <c r="DH684">
        <v>0.1191001</v>
      </c>
      <c r="DI684">
        <v>0.13198950000000001</v>
      </c>
      <c r="DJ684">
        <v>0.14985709999999999</v>
      </c>
      <c r="DK684">
        <v>0.13691790000000001</v>
      </c>
      <c r="DL684">
        <v>0.16529859999999999</v>
      </c>
      <c r="DM684">
        <v>0.14016819999999999</v>
      </c>
      <c r="DN684">
        <v>0.1339592</v>
      </c>
      <c r="DO684">
        <v>0.1124102</v>
      </c>
      <c r="DP684">
        <v>0.1111481</v>
      </c>
      <c r="DQ684">
        <v>0.13454830000000001</v>
      </c>
      <c r="DR684">
        <v>0.13122049999999999</v>
      </c>
      <c r="DS684">
        <v>0.1171174</v>
      </c>
      <c r="DT684">
        <v>0.1024804</v>
      </c>
      <c r="DU684">
        <v>0.10916149999999999</v>
      </c>
      <c r="DV684">
        <v>9.7357799999999994E-2</v>
      </c>
      <c r="DW684">
        <v>8.2483100000000004E-2</v>
      </c>
      <c r="DX684">
        <v>8.1626299999999999E-2</v>
      </c>
      <c r="DY684">
        <v>7.6771300000000001E-2</v>
      </c>
      <c r="DZ684">
        <v>7.9294799999999999E-2</v>
      </c>
      <c r="EA684">
        <v>0.11793389999999999</v>
      </c>
      <c r="EB684">
        <v>0.1206617</v>
      </c>
      <c r="EC684">
        <v>0.11734749999999999</v>
      </c>
      <c r="ED684">
        <v>0.1391828</v>
      </c>
      <c r="EE684">
        <v>0.14411950000000001</v>
      </c>
      <c r="EF684">
        <v>0.1415922</v>
      </c>
      <c r="EG684">
        <v>0.15632879999999999</v>
      </c>
      <c r="EH684">
        <v>0.17601710000000001</v>
      </c>
      <c r="EI684">
        <v>0.16395699999999999</v>
      </c>
      <c r="EJ684">
        <v>0.19295989999999999</v>
      </c>
      <c r="EK684">
        <v>0.16756299999999999</v>
      </c>
      <c r="EL684">
        <v>0.161412</v>
      </c>
      <c r="EM684">
        <v>0.13655429999999999</v>
      </c>
      <c r="EN684">
        <v>0.1332354</v>
      </c>
      <c r="EO684">
        <v>0.15777749999999999</v>
      </c>
      <c r="EP684">
        <v>0.14976329999999999</v>
      </c>
      <c r="EQ684">
        <v>0.1345093</v>
      </c>
      <c r="ER684">
        <v>0.11753039999999999</v>
      </c>
      <c r="ES684">
        <v>0.1233633</v>
      </c>
      <c r="ET684">
        <v>63.604959999999998</v>
      </c>
      <c r="EU684">
        <v>62.592379999999999</v>
      </c>
      <c r="EV684">
        <v>61.780290000000001</v>
      </c>
      <c r="EW684">
        <v>60.908729999999998</v>
      </c>
      <c r="EX684">
        <v>60.270409999999998</v>
      </c>
      <c r="EY684">
        <v>59.745159999999998</v>
      </c>
      <c r="EZ684">
        <v>59.671259999999997</v>
      </c>
      <c r="FA684">
        <v>61.416049999999998</v>
      </c>
      <c r="FB684">
        <v>64.106939999999994</v>
      </c>
      <c r="FC684">
        <v>67.215369999999993</v>
      </c>
      <c r="FD684">
        <v>70.55171</v>
      </c>
      <c r="FE684">
        <v>73.975700000000003</v>
      </c>
      <c r="FF684">
        <v>76.895719999999997</v>
      </c>
      <c r="FG684">
        <v>78.952420000000004</v>
      </c>
      <c r="FH684">
        <v>80.242009999999993</v>
      </c>
      <c r="FI684">
        <v>80.457980000000006</v>
      </c>
      <c r="FJ684">
        <v>79.867919999999998</v>
      </c>
      <c r="FK684">
        <v>78.669280000000001</v>
      </c>
      <c r="FL684">
        <v>76.729069999999993</v>
      </c>
      <c r="FM684">
        <v>73.954409999999996</v>
      </c>
      <c r="FN684">
        <v>70.576710000000006</v>
      </c>
      <c r="FO684">
        <v>68.026849999999996</v>
      </c>
      <c r="FP684">
        <v>66.136160000000004</v>
      </c>
      <c r="FQ684">
        <v>64.621099999999998</v>
      </c>
      <c r="FR684">
        <v>1.8882400000000001E-2</v>
      </c>
      <c r="FS684">
        <v>2.1752000000000001E-2</v>
      </c>
      <c r="FT684">
        <v>3.4044100000000001E-2</v>
      </c>
    </row>
    <row r="685" spans="1:176" x14ac:dyDescent="0.2">
      <c r="A685" t="s">
        <v>1</v>
      </c>
      <c r="B685" t="s">
        <v>191</v>
      </c>
      <c r="C685" t="s">
        <v>1</v>
      </c>
      <c r="D685" t="s">
        <v>242</v>
      </c>
      <c r="E685">
        <v>5776</v>
      </c>
      <c r="F685">
        <v>1.1787129999999999</v>
      </c>
      <c r="G685">
        <v>1.1177699999999999</v>
      </c>
      <c r="H685">
        <v>1.086843</v>
      </c>
      <c r="I685">
        <v>1.0812569999999999</v>
      </c>
      <c r="J685">
        <v>1.0915840000000001</v>
      </c>
      <c r="K685">
        <v>1.1751069999999999</v>
      </c>
      <c r="L685">
        <v>1.281677</v>
      </c>
      <c r="M685">
        <v>1.454304</v>
      </c>
      <c r="N685">
        <v>1.8975109999999999</v>
      </c>
      <c r="O685">
        <v>2.1890589999999999</v>
      </c>
      <c r="P685">
        <v>2.3729770000000001</v>
      </c>
      <c r="Q685">
        <v>2.5402200000000001</v>
      </c>
      <c r="R685">
        <v>2.5844209999999999</v>
      </c>
      <c r="S685">
        <v>2.6440779999999999</v>
      </c>
      <c r="T685">
        <v>2.7503929999999999</v>
      </c>
      <c r="U685">
        <v>2.652787</v>
      </c>
      <c r="V685">
        <v>2.4859279999999999</v>
      </c>
      <c r="W685">
        <v>2.1009060000000002</v>
      </c>
      <c r="X685">
        <v>1.795123</v>
      </c>
      <c r="Y685">
        <v>1.7241709999999999</v>
      </c>
      <c r="Z685">
        <v>1.6322159999999999</v>
      </c>
      <c r="AA685">
        <v>1.555488</v>
      </c>
      <c r="AB685">
        <v>1.416172</v>
      </c>
      <c r="AC685">
        <v>1.312732</v>
      </c>
      <c r="AD685">
        <v>5.5987599999999998E-2</v>
      </c>
      <c r="AE685">
        <v>3.9582899999999997E-2</v>
      </c>
      <c r="AF685">
        <v>4.0875799999999997E-2</v>
      </c>
      <c r="AG685">
        <v>3.2149900000000002E-2</v>
      </c>
      <c r="AH685">
        <v>2.99291E-2</v>
      </c>
      <c r="AI685">
        <v>7.6700299999999999E-2</v>
      </c>
      <c r="AJ685">
        <v>7.3588399999999998E-2</v>
      </c>
      <c r="AK685">
        <v>8.3283099999999999E-2</v>
      </c>
      <c r="AL685">
        <v>9.6815799999999994E-2</v>
      </c>
      <c r="AM685">
        <v>8.7248699999999998E-2</v>
      </c>
      <c r="AN685">
        <v>7.9211599999999993E-2</v>
      </c>
      <c r="AO685">
        <v>8.5699499999999998E-2</v>
      </c>
      <c r="AP685">
        <v>9.2664399999999994E-2</v>
      </c>
      <c r="AQ685">
        <v>5.9606399999999997E-2</v>
      </c>
      <c r="AR685">
        <v>9.7235100000000005E-2</v>
      </c>
      <c r="AS685">
        <v>5.8901299999999997E-2</v>
      </c>
      <c r="AT685">
        <v>6.7178699999999994E-2</v>
      </c>
      <c r="AU685">
        <v>6.1285399999999997E-2</v>
      </c>
      <c r="AV685">
        <v>6.3451400000000005E-2</v>
      </c>
      <c r="AW685">
        <v>7.7402200000000004E-2</v>
      </c>
      <c r="AX685">
        <v>8.0884800000000007E-2</v>
      </c>
      <c r="AY685">
        <v>6.7497799999999997E-2</v>
      </c>
      <c r="AZ685">
        <v>6.6051499999999999E-2</v>
      </c>
      <c r="BA685">
        <v>7.6296199999999995E-2</v>
      </c>
      <c r="BB685">
        <v>7.0048600000000003E-2</v>
      </c>
      <c r="BC685">
        <v>5.3216699999999999E-2</v>
      </c>
      <c r="BD685">
        <v>5.4751899999999999E-2</v>
      </c>
      <c r="BE685">
        <v>4.6517599999999999E-2</v>
      </c>
      <c r="BF685">
        <v>4.3891100000000002E-2</v>
      </c>
      <c r="BG685">
        <v>8.9590000000000003E-2</v>
      </c>
      <c r="BH685">
        <v>8.9109400000000005E-2</v>
      </c>
      <c r="BI685">
        <v>9.8768999999999996E-2</v>
      </c>
      <c r="BJ685">
        <v>0.1156673</v>
      </c>
      <c r="BK685">
        <v>0.10737679999999999</v>
      </c>
      <c r="BL685">
        <v>0.10170369999999999</v>
      </c>
      <c r="BM685">
        <v>0.11003880000000001</v>
      </c>
      <c r="BN685">
        <v>0.1188244</v>
      </c>
      <c r="BO685">
        <v>8.66455E-2</v>
      </c>
      <c r="BP685">
        <v>0.1248964</v>
      </c>
      <c r="BQ685">
        <v>8.6296100000000001E-2</v>
      </c>
      <c r="BR685">
        <v>9.4631499999999993E-2</v>
      </c>
      <c r="BS685">
        <v>8.5429400000000003E-2</v>
      </c>
      <c r="BT685">
        <v>8.5538699999999995E-2</v>
      </c>
      <c r="BU685">
        <v>0.1006314</v>
      </c>
      <c r="BV685">
        <v>9.9427600000000005E-2</v>
      </c>
      <c r="BW685">
        <v>8.4889699999999998E-2</v>
      </c>
      <c r="BX685">
        <v>8.1101500000000007E-2</v>
      </c>
      <c r="BY685">
        <v>9.0497999999999995E-2</v>
      </c>
      <c r="BZ685">
        <v>7.9787200000000003E-2</v>
      </c>
      <c r="CA685">
        <v>6.2659500000000007E-2</v>
      </c>
      <c r="CB685">
        <v>6.43624E-2</v>
      </c>
      <c r="CC685">
        <v>5.6468699999999997E-2</v>
      </c>
      <c r="CD685">
        <v>5.35611E-2</v>
      </c>
      <c r="CE685">
        <v>9.8517400000000005E-2</v>
      </c>
      <c r="CF685">
        <v>9.9859199999999995E-2</v>
      </c>
      <c r="CG685">
        <v>0.1094946</v>
      </c>
      <c r="CH685">
        <v>0.1287238</v>
      </c>
      <c r="CI685">
        <v>0.12131740000000001</v>
      </c>
      <c r="CJ685">
        <v>0.1172817</v>
      </c>
      <c r="CK685">
        <v>0.12689610000000001</v>
      </c>
      <c r="CL685">
        <v>0.1369428</v>
      </c>
      <c r="CM685">
        <v>0.1053727</v>
      </c>
      <c r="CN685">
        <v>0.1440546</v>
      </c>
      <c r="CO685">
        <v>0.1052696</v>
      </c>
      <c r="CP685">
        <v>0.1136452</v>
      </c>
      <c r="CQ685">
        <v>0.10215150000000001</v>
      </c>
      <c r="CR685">
        <v>0.10083640000000001</v>
      </c>
      <c r="CS685">
        <v>0.1167199</v>
      </c>
      <c r="CT685">
        <v>0.1122703</v>
      </c>
      <c r="CU685">
        <v>9.6935199999999999E-2</v>
      </c>
      <c r="CV685">
        <v>9.1525099999999998E-2</v>
      </c>
      <c r="CW685">
        <v>0.1003342</v>
      </c>
      <c r="CX685">
        <v>8.9525800000000003E-2</v>
      </c>
      <c r="CY685">
        <v>7.2102200000000005E-2</v>
      </c>
      <c r="CZ685">
        <v>7.3972899999999994E-2</v>
      </c>
      <c r="DA685">
        <v>6.6419800000000001E-2</v>
      </c>
      <c r="DB685">
        <v>6.3231099999999998E-2</v>
      </c>
      <c r="DC685">
        <v>0.1074447</v>
      </c>
      <c r="DD685">
        <v>0.110609</v>
      </c>
      <c r="DE685">
        <v>0.1202201</v>
      </c>
      <c r="DF685">
        <v>0.1417803</v>
      </c>
      <c r="DG685">
        <v>0.13525809999999999</v>
      </c>
      <c r="DH685">
        <v>0.13285959999999999</v>
      </c>
      <c r="DI685">
        <v>0.1437534</v>
      </c>
      <c r="DJ685">
        <v>0.15506110000000001</v>
      </c>
      <c r="DK685">
        <v>0.1240999</v>
      </c>
      <c r="DL685">
        <v>0.16321269999999999</v>
      </c>
      <c r="DM685">
        <v>0.1242431</v>
      </c>
      <c r="DN685">
        <v>0.132659</v>
      </c>
      <c r="DO685">
        <v>0.1188736</v>
      </c>
      <c r="DP685">
        <v>0.116134</v>
      </c>
      <c r="DQ685">
        <v>0.13280839999999999</v>
      </c>
      <c r="DR685">
        <v>0.125113</v>
      </c>
      <c r="DS685">
        <v>0.1089808</v>
      </c>
      <c r="DT685">
        <v>0.1019487</v>
      </c>
      <c r="DU685">
        <v>0.1101704</v>
      </c>
      <c r="DV685">
        <v>0.1035869</v>
      </c>
      <c r="DW685">
        <v>8.5736099999999996E-2</v>
      </c>
      <c r="DX685">
        <v>8.7848999999999997E-2</v>
      </c>
      <c r="DY685">
        <v>8.0787499999999998E-2</v>
      </c>
      <c r="DZ685">
        <v>7.7193100000000001E-2</v>
      </c>
      <c r="EA685">
        <v>0.12033439999999999</v>
      </c>
      <c r="EB685">
        <v>0.12612999999999999</v>
      </c>
      <c r="EC685">
        <v>0.1357061</v>
      </c>
      <c r="ED685">
        <v>0.16063179999999999</v>
      </c>
      <c r="EE685">
        <v>0.1553861</v>
      </c>
      <c r="EF685">
        <v>0.15535170000000001</v>
      </c>
      <c r="EG685">
        <v>0.16809270000000001</v>
      </c>
      <c r="EH685">
        <v>0.1812212</v>
      </c>
      <c r="EI685">
        <v>0.151139</v>
      </c>
      <c r="EJ685">
        <v>0.19087399999999999</v>
      </c>
      <c r="EK685">
        <v>0.15163789999999999</v>
      </c>
      <c r="EL685">
        <v>0.1601118</v>
      </c>
      <c r="EM685">
        <v>0.1430177</v>
      </c>
      <c r="EN685">
        <v>0.13822139999999999</v>
      </c>
      <c r="EO685">
        <v>0.1560376</v>
      </c>
      <c r="EP685">
        <v>0.1436557</v>
      </c>
      <c r="EQ685">
        <v>0.1263726</v>
      </c>
      <c r="ER685">
        <v>0.1169987</v>
      </c>
      <c r="ES685">
        <v>0.12437230000000001</v>
      </c>
      <c r="ET685">
        <v>64.699889999999996</v>
      </c>
      <c r="EU685">
        <v>63.825859999999999</v>
      </c>
      <c r="EV685">
        <v>62.742870000000003</v>
      </c>
      <c r="EW685">
        <v>62.918750000000003</v>
      </c>
      <c r="EX685">
        <v>62.757820000000002</v>
      </c>
      <c r="EY685">
        <v>62.016669999999998</v>
      </c>
      <c r="EZ685">
        <v>61.532870000000003</v>
      </c>
      <c r="FA685">
        <v>63.567210000000003</v>
      </c>
      <c r="FB685">
        <v>66.104990000000001</v>
      </c>
      <c r="FC685">
        <v>70.201520000000002</v>
      </c>
      <c r="FD685">
        <v>75.096239999999995</v>
      </c>
      <c r="FE685">
        <v>78.542820000000006</v>
      </c>
      <c r="FF685">
        <v>81.853549999999998</v>
      </c>
      <c r="FG685">
        <v>84.61506</v>
      </c>
      <c r="FH685">
        <v>85.862300000000005</v>
      </c>
      <c r="FI685">
        <v>85.998170000000002</v>
      </c>
      <c r="FJ685">
        <v>84.668539999999993</v>
      </c>
      <c r="FK685">
        <v>82.85812</v>
      </c>
      <c r="FL685">
        <v>81.028880000000001</v>
      </c>
      <c r="FM685">
        <v>78.110460000000003</v>
      </c>
      <c r="FN685">
        <v>73.091359999999995</v>
      </c>
      <c r="FO685">
        <v>69.496189999999999</v>
      </c>
      <c r="FP685">
        <v>66.473339999999993</v>
      </c>
      <c r="FQ685">
        <v>65.112639999999999</v>
      </c>
      <c r="FR685">
        <v>1.8882400000000001E-2</v>
      </c>
      <c r="FS685">
        <v>2.1752000000000001E-2</v>
      </c>
      <c r="FT685">
        <v>3.4044100000000001E-2</v>
      </c>
    </row>
    <row r="686" spans="1:176" x14ac:dyDescent="0.2">
      <c r="A686" t="s">
        <v>1</v>
      </c>
      <c r="B686" t="s">
        <v>191</v>
      </c>
      <c r="C686" t="s">
        <v>1</v>
      </c>
      <c r="D686" t="s">
        <v>232</v>
      </c>
      <c r="E686">
        <v>5776</v>
      </c>
      <c r="F686">
        <v>1.054843</v>
      </c>
      <c r="G686">
        <v>1.025587</v>
      </c>
      <c r="H686">
        <v>1.0035719999999999</v>
      </c>
      <c r="I686">
        <v>0.99730390000000002</v>
      </c>
      <c r="J686">
        <v>1.015517</v>
      </c>
      <c r="K686">
        <v>1.062379</v>
      </c>
      <c r="L686">
        <v>1.137089</v>
      </c>
      <c r="M686">
        <v>1.322937</v>
      </c>
      <c r="N686">
        <v>1.6483449999999999</v>
      </c>
      <c r="O686">
        <v>1.8904110000000001</v>
      </c>
      <c r="P686">
        <v>2.0065550000000001</v>
      </c>
      <c r="Q686">
        <v>2.081944</v>
      </c>
      <c r="R686">
        <v>2.1062020000000001</v>
      </c>
      <c r="S686">
        <v>2.1966770000000002</v>
      </c>
      <c r="T686">
        <v>2.251601</v>
      </c>
      <c r="U686">
        <v>2.2271130000000001</v>
      </c>
      <c r="V686">
        <v>2.0574620000000001</v>
      </c>
      <c r="W686">
        <v>1.687635</v>
      </c>
      <c r="X686">
        <v>1.477314</v>
      </c>
      <c r="Y686">
        <v>1.4091769999999999</v>
      </c>
      <c r="Z686">
        <v>1.3466020000000001</v>
      </c>
      <c r="AA686">
        <v>1.3053650000000001</v>
      </c>
      <c r="AB686">
        <v>1.1981200000000001</v>
      </c>
      <c r="AC686">
        <v>1.1336459999999999</v>
      </c>
      <c r="AD686">
        <v>2.0421100000000001E-2</v>
      </c>
      <c r="AE686">
        <v>1.54036E-2</v>
      </c>
      <c r="AF686">
        <v>1.2583199999999999E-2</v>
      </c>
      <c r="AG686">
        <v>1.1685600000000001E-2</v>
      </c>
      <c r="AH686">
        <v>2.0643499999999999E-2</v>
      </c>
      <c r="AI686">
        <v>5.5297699999999998E-2</v>
      </c>
      <c r="AJ686">
        <v>4.8309999999999999E-2</v>
      </c>
      <c r="AK686">
        <v>2.67066E-2</v>
      </c>
      <c r="AL686">
        <v>2.6047899999999999E-2</v>
      </c>
      <c r="AM686">
        <v>3.79648E-2</v>
      </c>
      <c r="AN686">
        <v>2.5771599999999999E-2</v>
      </c>
      <c r="AO686">
        <v>2.74159E-2</v>
      </c>
      <c r="AP686">
        <v>3.7647E-2</v>
      </c>
      <c r="AQ686">
        <v>3.9864799999999999E-2</v>
      </c>
      <c r="AR686">
        <v>5.0652900000000001E-2</v>
      </c>
      <c r="AS686">
        <v>4.8986200000000001E-2</v>
      </c>
      <c r="AT686">
        <v>3.28168E-2</v>
      </c>
      <c r="AU686">
        <v>1.4792E-2</v>
      </c>
      <c r="AV686">
        <v>2.01789E-2</v>
      </c>
      <c r="AW686">
        <v>4.3993400000000002E-2</v>
      </c>
      <c r="AX686">
        <v>6.49396E-2</v>
      </c>
      <c r="AY686">
        <v>4.7774799999999999E-2</v>
      </c>
      <c r="AZ686">
        <v>3.5848699999999997E-2</v>
      </c>
      <c r="BA686">
        <v>4.7050599999999998E-2</v>
      </c>
      <c r="BB686">
        <v>3.4482100000000002E-2</v>
      </c>
      <c r="BC686">
        <v>2.9037500000000001E-2</v>
      </c>
      <c r="BD686">
        <v>2.6459300000000002E-2</v>
      </c>
      <c r="BE686">
        <v>2.6053400000000001E-2</v>
      </c>
      <c r="BF686">
        <v>3.4605499999999997E-2</v>
      </c>
      <c r="BG686">
        <v>6.8187399999999995E-2</v>
      </c>
      <c r="BH686">
        <v>6.3831100000000002E-2</v>
      </c>
      <c r="BI686">
        <v>4.2192500000000001E-2</v>
      </c>
      <c r="BJ686">
        <v>4.4899399999999999E-2</v>
      </c>
      <c r="BK686">
        <v>5.8092900000000003E-2</v>
      </c>
      <c r="BL686">
        <v>4.82637E-2</v>
      </c>
      <c r="BM686">
        <v>5.1755200000000001E-2</v>
      </c>
      <c r="BN686">
        <v>6.3807000000000003E-2</v>
      </c>
      <c r="BO686">
        <v>6.6903900000000002E-2</v>
      </c>
      <c r="BP686">
        <v>7.83142E-2</v>
      </c>
      <c r="BQ686">
        <v>7.6381000000000004E-2</v>
      </c>
      <c r="BR686">
        <v>6.02696E-2</v>
      </c>
      <c r="BS686">
        <v>3.8935999999999998E-2</v>
      </c>
      <c r="BT686">
        <v>4.22663E-2</v>
      </c>
      <c r="BU686">
        <v>6.7222599999999993E-2</v>
      </c>
      <c r="BV686">
        <v>8.3482399999999998E-2</v>
      </c>
      <c r="BW686">
        <v>6.5166600000000005E-2</v>
      </c>
      <c r="BX686">
        <v>5.0898699999999998E-2</v>
      </c>
      <c r="BY686">
        <v>6.1252500000000001E-2</v>
      </c>
      <c r="BZ686">
        <v>4.4220700000000002E-2</v>
      </c>
      <c r="CA686">
        <v>3.8480199999999999E-2</v>
      </c>
      <c r="CB686">
        <v>3.6069799999999999E-2</v>
      </c>
      <c r="CC686">
        <v>3.6004399999999999E-2</v>
      </c>
      <c r="CD686">
        <v>4.4275500000000002E-2</v>
      </c>
      <c r="CE686">
        <v>7.7114699999999994E-2</v>
      </c>
      <c r="CF686">
        <v>7.4580800000000003E-2</v>
      </c>
      <c r="CG686">
        <v>5.2918100000000003E-2</v>
      </c>
      <c r="CH686">
        <v>5.7955899999999998E-2</v>
      </c>
      <c r="CI686">
        <v>7.20335E-2</v>
      </c>
      <c r="CJ686">
        <v>6.3841599999999998E-2</v>
      </c>
      <c r="CK686">
        <v>6.8612500000000007E-2</v>
      </c>
      <c r="CL686">
        <v>8.1925399999999995E-2</v>
      </c>
      <c r="CM686">
        <v>8.5631100000000002E-2</v>
      </c>
      <c r="CN686">
        <v>9.7472299999999998E-2</v>
      </c>
      <c r="CO686">
        <v>9.5354499999999995E-2</v>
      </c>
      <c r="CP686">
        <v>7.9283400000000004E-2</v>
      </c>
      <c r="CQ686">
        <v>5.5658100000000002E-2</v>
      </c>
      <c r="CR686">
        <v>5.7563900000000001E-2</v>
      </c>
      <c r="CS686">
        <v>8.3311099999999999E-2</v>
      </c>
      <c r="CT686">
        <v>9.6325099999999997E-2</v>
      </c>
      <c r="CU686">
        <v>7.7212199999999995E-2</v>
      </c>
      <c r="CV686">
        <v>6.1322300000000003E-2</v>
      </c>
      <c r="CW686">
        <v>7.1088600000000002E-2</v>
      </c>
      <c r="CX686">
        <v>5.3959399999999998E-2</v>
      </c>
      <c r="CY686">
        <v>4.7923E-2</v>
      </c>
      <c r="CZ686">
        <v>4.56803E-2</v>
      </c>
      <c r="DA686">
        <v>4.5955500000000003E-2</v>
      </c>
      <c r="DB686">
        <v>5.3945600000000003E-2</v>
      </c>
      <c r="DC686">
        <v>8.6042099999999996E-2</v>
      </c>
      <c r="DD686">
        <v>8.5330600000000006E-2</v>
      </c>
      <c r="DE686">
        <v>6.3643599999999995E-2</v>
      </c>
      <c r="DF686">
        <v>7.1012400000000003E-2</v>
      </c>
      <c r="DG686">
        <v>8.5974200000000001E-2</v>
      </c>
      <c r="DH686">
        <v>7.9419600000000007E-2</v>
      </c>
      <c r="DI686">
        <v>8.5469799999999999E-2</v>
      </c>
      <c r="DJ686">
        <v>0.1000438</v>
      </c>
      <c r="DK686">
        <v>0.1043583</v>
      </c>
      <c r="DL686">
        <v>0.1166305</v>
      </c>
      <c r="DM686">
        <v>0.1143281</v>
      </c>
      <c r="DN686">
        <v>9.8297099999999998E-2</v>
      </c>
      <c r="DO686">
        <v>7.2380200000000006E-2</v>
      </c>
      <c r="DP686">
        <v>7.2861599999999999E-2</v>
      </c>
      <c r="DQ686">
        <v>9.9399600000000005E-2</v>
      </c>
      <c r="DR686">
        <v>0.1091678</v>
      </c>
      <c r="DS686">
        <v>8.9257699999999995E-2</v>
      </c>
      <c r="DT686">
        <v>7.1745799999999998E-2</v>
      </c>
      <c r="DU686">
        <v>8.0924800000000005E-2</v>
      </c>
      <c r="DV686">
        <v>6.8020399999999995E-2</v>
      </c>
      <c r="DW686">
        <v>6.1556800000000002E-2</v>
      </c>
      <c r="DX686">
        <v>5.9556400000000002E-2</v>
      </c>
      <c r="DY686">
        <v>6.03232E-2</v>
      </c>
      <c r="DZ686">
        <v>6.7907499999999996E-2</v>
      </c>
      <c r="EA686">
        <v>9.89318E-2</v>
      </c>
      <c r="EB686">
        <v>0.1008516</v>
      </c>
      <c r="EC686">
        <v>7.9129599999999994E-2</v>
      </c>
      <c r="ED686">
        <v>8.9863799999999994E-2</v>
      </c>
      <c r="EE686">
        <v>0.10610219999999999</v>
      </c>
      <c r="EF686">
        <v>0.1019116</v>
      </c>
      <c r="EG686">
        <v>0.10980910000000001</v>
      </c>
      <c r="EH686">
        <v>0.1262038</v>
      </c>
      <c r="EI686">
        <v>0.1313974</v>
      </c>
      <c r="EJ686">
        <v>0.1442918</v>
      </c>
      <c r="EK686">
        <v>0.14172290000000001</v>
      </c>
      <c r="EL686">
        <v>0.1257499</v>
      </c>
      <c r="EM686">
        <v>9.6524299999999993E-2</v>
      </c>
      <c r="EN686">
        <v>9.4948900000000003E-2</v>
      </c>
      <c r="EO686">
        <v>0.1226288</v>
      </c>
      <c r="EP686">
        <v>0.1277105</v>
      </c>
      <c r="EQ686">
        <v>0.1066496</v>
      </c>
      <c r="ER686">
        <v>8.6795800000000006E-2</v>
      </c>
      <c r="ES686">
        <v>9.5126699999999995E-2</v>
      </c>
      <c r="ET686">
        <v>58.614159999999998</v>
      </c>
      <c r="EU686">
        <v>57.602829999999997</v>
      </c>
      <c r="EV686">
        <v>56.599980000000002</v>
      </c>
      <c r="EW686">
        <v>55.802759999999999</v>
      </c>
      <c r="EX686">
        <v>55.097020000000001</v>
      </c>
      <c r="EY686">
        <v>54.536380000000001</v>
      </c>
      <c r="EZ686">
        <v>55.278419999999997</v>
      </c>
      <c r="FA686">
        <v>58.077419999999996</v>
      </c>
      <c r="FB686">
        <v>61.26153</v>
      </c>
      <c r="FC686">
        <v>64.588120000000004</v>
      </c>
      <c r="FD686">
        <v>67.910449999999997</v>
      </c>
      <c r="FE686">
        <v>70.811750000000004</v>
      </c>
      <c r="FF686">
        <v>73.14658</v>
      </c>
      <c r="FG686">
        <v>74.906779999999998</v>
      </c>
      <c r="FH686">
        <v>75.938869999999994</v>
      </c>
      <c r="FI686">
        <v>76.162639999999996</v>
      </c>
      <c r="FJ686">
        <v>75.439139999999995</v>
      </c>
      <c r="FK686">
        <v>74.073759999999993</v>
      </c>
      <c r="FL686">
        <v>72.372619999999998</v>
      </c>
      <c r="FM686">
        <v>69.669139999999999</v>
      </c>
      <c r="FN686">
        <v>66.404210000000006</v>
      </c>
      <c r="FO686">
        <v>63.519219999999997</v>
      </c>
      <c r="FP686">
        <v>61.696129999999997</v>
      </c>
      <c r="FQ686">
        <v>60.15287</v>
      </c>
      <c r="FR686">
        <v>1.8882400000000001E-2</v>
      </c>
      <c r="FS686">
        <v>2.1752000000000001E-2</v>
      </c>
      <c r="FT686">
        <v>3.4044100000000001E-2</v>
      </c>
    </row>
    <row r="687" spans="1:176" x14ac:dyDescent="0.2">
      <c r="A687" t="s">
        <v>1</v>
      </c>
      <c r="B687" t="s">
        <v>191</v>
      </c>
      <c r="C687" t="s">
        <v>1</v>
      </c>
      <c r="D687" t="s">
        <v>243</v>
      </c>
      <c r="E687">
        <v>5776</v>
      </c>
      <c r="F687">
        <v>1.0851980000000001</v>
      </c>
      <c r="G687">
        <v>1.0485679999999999</v>
      </c>
      <c r="H687">
        <v>1.04087</v>
      </c>
      <c r="I687">
        <v>1.025784</v>
      </c>
      <c r="J687">
        <v>1.0133179999999999</v>
      </c>
      <c r="K687">
        <v>1.0787789999999999</v>
      </c>
      <c r="L687">
        <v>1.181508</v>
      </c>
      <c r="M687">
        <v>1.4042250000000001</v>
      </c>
      <c r="N687">
        <v>1.8257110000000001</v>
      </c>
      <c r="O687">
        <v>2.0899969999999999</v>
      </c>
      <c r="P687">
        <v>2.1953230000000001</v>
      </c>
      <c r="Q687">
        <v>2.2816890000000001</v>
      </c>
      <c r="R687">
        <v>2.372808</v>
      </c>
      <c r="S687">
        <v>2.4683820000000001</v>
      </c>
      <c r="T687">
        <v>2.5100129999999998</v>
      </c>
      <c r="U687">
        <v>2.455635</v>
      </c>
      <c r="V687">
        <v>2.2762479999999998</v>
      </c>
      <c r="W687">
        <v>1.86877</v>
      </c>
      <c r="X687">
        <v>1.624433</v>
      </c>
      <c r="Y687">
        <v>1.497107</v>
      </c>
      <c r="Z687">
        <v>1.414561</v>
      </c>
      <c r="AA687">
        <v>1.378873</v>
      </c>
      <c r="AB687">
        <v>1.268259</v>
      </c>
      <c r="AC687">
        <v>1.2241200000000001</v>
      </c>
      <c r="AD687">
        <v>2.6054399999999998E-2</v>
      </c>
      <c r="AE687">
        <v>1.4603400000000001E-2</v>
      </c>
      <c r="AF687">
        <v>1.6991800000000001E-2</v>
      </c>
      <c r="AG687">
        <v>1.30802E-2</v>
      </c>
      <c r="AH687">
        <v>1.1376900000000001E-2</v>
      </c>
      <c r="AI687">
        <v>5.5019400000000003E-2</v>
      </c>
      <c r="AJ687">
        <v>5.3076400000000003E-2</v>
      </c>
      <c r="AK687">
        <v>5.3756600000000002E-2</v>
      </c>
      <c r="AL687">
        <v>5.5881399999999998E-2</v>
      </c>
      <c r="AM687">
        <v>5.4492699999999998E-2</v>
      </c>
      <c r="AN687">
        <v>4.6485400000000003E-2</v>
      </c>
      <c r="AO687">
        <v>4.3568999999999997E-2</v>
      </c>
      <c r="AP687">
        <v>4.2967400000000003E-2</v>
      </c>
      <c r="AQ687">
        <v>1.4099199999999999E-2</v>
      </c>
      <c r="AR687">
        <v>4.3135199999999999E-2</v>
      </c>
      <c r="AS687">
        <v>1.8260200000000001E-2</v>
      </c>
      <c r="AT687">
        <v>2.76747E-2</v>
      </c>
      <c r="AU687">
        <v>2.37939E-2</v>
      </c>
      <c r="AV687">
        <v>2.5829399999999999E-2</v>
      </c>
      <c r="AW687">
        <v>3.7201900000000003E-2</v>
      </c>
      <c r="AX687">
        <v>4.8662799999999999E-2</v>
      </c>
      <c r="AY687">
        <v>2.5512099999999999E-2</v>
      </c>
      <c r="AZ687">
        <v>2.8448999999999999E-2</v>
      </c>
      <c r="BA687">
        <v>4.3339000000000003E-2</v>
      </c>
      <c r="BB687">
        <v>4.0115499999999998E-2</v>
      </c>
      <c r="BC687">
        <v>2.82372E-2</v>
      </c>
      <c r="BD687">
        <v>3.0867800000000001E-2</v>
      </c>
      <c r="BE687">
        <v>2.7447900000000001E-2</v>
      </c>
      <c r="BF687">
        <v>2.5338900000000001E-2</v>
      </c>
      <c r="BG687">
        <v>6.79091E-2</v>
      </c>
      <c r="BH687">
        <v>6.8597400000000003E-2</v>
      </c>
      <c r="BI687">
        <v>6.9242600000000001E-2</v>
      </c>
      <c r="BJ687">
        <v>7.4732900000000005E-2</v>
      </c>
      <c r="BK687">
        <v>7.4620800000000001E-2</v>
      </c>
      <c r="BL687">
        <v>6.8977499999999997E-2</v>
      </c>
      <c r="BM687">
        <v>6.7908300000000005E-2</v>
      </c>
      <c r="BN687">
        <v>6.9127400000000006E-2</v>
      </c>
      <c r="BO687">
        <v>4.1138300000000003E-2</v>
      </c>
      <c r="BP687">
        <v>7.0796499999999998E-2</v>
      </c>
      <c r="BQ687">
        <v>4.5655000000000001E-2</v>
      </c>
      <c r="BR687">
        <v>5.5127599999999999E-2</v>
      </c>
      <c r="BS687">
        <v>4.7937899999999999E-2</v>
      </c>
      <c r="BT687">
        <v>4.7916800000000002E-2</v>
      </c>
      <c r="BU687">
        <v>6.0431199999999997E-2</v>
      </c>
      <c r="BV687">
        <v>6.7205600000000004E-2</v>
      </c>
      <c r="BW687">
        <v>4.2903900000000002E-2</v>
      </c>
      <c r="BX687">
        <v>4.3499000000000003E-2</v>
      </c>
      <c r="BY687">
        <v>5.7540899999999999E-2</v>
      </c>
      <c r="BZ687">
        <v>4.9854099999999998E-2</v>
      </c>
      <c r="CA687">
        <v>3.7679999999999998E-2</v>
      </c>
      <c r="CB687">
        <v>4.0478399999999998E-2</v>
      </c>
      <c r="CC687">
        <v>3.7399000000000002E-2</v>
      </c>
      <c r="CD687">
        <v>3.5008900000000003E-2</v>
      </c>
      <c r="CE687">
        <v>7.6836399999999999E-2</v>
      </c>
      <c r="CF687">
        <v>7.9347200000000007E-2</v>
      </c>
      <c r="CG687">
        <v>7.99681E-2</v>
      </c>
      <c r="CH687">
        <v>8.7789400000000004E-2</v>
      </c>
      <c r="CI687">
        <v>8.8561399999999998E-2</v>
      </c>
      <c r="CJ687">
        <v>8.4555500000000006E-2</v>
      </c>
      <c r="CK687">
        <v>8.4765599999999997E-2</v>
      </c>
      <c r="CL687">
        <v>8.7245799999999998E-2</v>
      </c>
      <c r="CM687">
        <v>5.9865500000000002E-2</v>
      </c>
      <c r="CN687">
        <v>8.9954599999999996E-2</v>
      </c>
      <c r="CO687">
        <v>6.4628599999999994E-2</v>
      </c>
      <c r="CP687">
        <v>7.4141299999999993E-2</v>
      </c>
      <c r="CQ687">
        <v>6.4659999999999995E-2</v>
      </c>
      <c r="CR687">
        <v>6.3214500000000007E-2</v>
      </c>
      <c r="CS687">
        <v>7.6519599999999993E-2</v>
      </c>
      <c r="CT687">
        <v>8.0048300000000003E-2</v>
      </c>
      <c r="CU687">
        <v>5.4949499999999998E-2</v>
      </c>
      <c r="CV687">
        <v>5.3922600000000001E-2</v>
      </c>
      <c r="CW687">
        <v>6.7377099999999995E-2</v>
      </c>
      <c r="CX687">
        <v>5.9592699999999998E-2</v>
      </c>
      <c r="CY687">
        <v>4.7122699999999997E-2</v>
      </c>
      <c r="CZ687">
        <v>5.0088899999999999E-2</v>
      </c>
      <c r="DA687">
        <v>4.7350099999999999E-2</v>
      </c>
      <c r="DB687">
        <v>4.4678900000000001E-2</v>
      </c>
      <c r="DC687">
        <v>8.5763800000000001E-2</v>
      </c>
      <c r="DD687">
        <v>9.0096999999999997E-2</v>
      </c>
      <c r="DE687">
        <v>9.0693599999999999E-2</v>
      </c>
      <c r="DF687">
        <v>0.1008459</v>
      </c>
      <c r="DG687">
        <v>0.102502</v>
      </c>
      <c r="DH687">
        <v>0.1001334</v>
      </c>
      <c r="DI687">
        <v>0.1016229</v>
      </c>
      <c r="DJ687">
        <v>0.1053641</v>
      </c>
      <c r="DK687">
        <v>7.8592700000000001E-2</v>
      </c>
      <c r="DL687">
        <v>0.10911270000000001</v>
      </c>
      <c r="DM687">
        <v>8.3602099999999999E-2</v>
      </c>
      <c r="DN687">
        <v>9.3155000000000002E-2</v>
      </c>
      <c r="DO687">
        <v>8.1382099999999999E-2</v>
      </c>
      <c r="DP687">
        <v>7.8512100000000001E-2</v>
      </c>
      <c r="DQ687">
        <v>9.2608099999999999E-2</v>
      </c>
      <c r="DR687">
        <v>9.2890899999999998E-2</v>
      </c>
      <c r="DS687">
        <v>6.6994999999999999E-2</v>
      </c>
      <c r="DT687">
        <v>6.4346200000000006E-2</v>
      </c>
      <c r="DU687">
        <v>7.7213199999999996E-2</v>
      </c>
      <c r="DV687">
        <v>7.3653700000000003E-2</v>
      </c>
      <c r="DW687">
        <v>6.0756600000000001E-2</v>
      </c>
      <c r="DX687">
        <v>6.3964900000000005E-2</v>
      </c>
      <c r="DY687">
        <v>6.1717800000000003E-2</v>
      </c>
      <c r="DZ687">
        <v>5.8640900000000003E-2</v>
      </c>
      <c r="EA687">
        <v>9.8653500000000005E-2</v>
      </c>
      <c r="EB687">
        <v>0.105618</v>
      </c>
      <c r="EC687">
        <v>0.1061796</v>
      </c>
      <c r="ED687">
        <v>0.1196974</v>
      </c>
      <c r="EE687">
        <v>0.12263010000000001</v>
      </c>
      <c r="EF687">
        <v>0.1226255</v>
      </c>
      <c r="EG687">
        <v>0.1259622</v>
      </c>
      <c r="EH687">
        <v>0.13152420000000001</v>
      </c>
      <c r="EI687">
        <v>0.1056318</v>
      </c>
      <c r="EJ687">
        <v>0.13677400000000001</v>
      </c>
      <c r="EK687">
        <v>0.1109969</v>
      </c>
      <c r="EL687">
        <v>0.1206079</v>
      </c>
      <c r="EM687">
        <v>0.1055261</v>
      </c>
      <c r="EN687">
        <v>0.10059949999999999</v>
      </c>
      <c r="EO687">
        <v>0.11583739999999999</v>
      </c>
      <c r="EP687">
        <v>0.1114337</v>
      </c>
      <c r="EQ687">
        <v>8.4386900000000001E-2</v>
      </c>
      <c r="ER687">
        <v>7.9396099999999997E-2</v>
      </c>
      <c r="ES687">
        <v>9.1415099999999999E-2</v>
      </c>
      <c r="ET687">
        <v>62.073099999999997</v>
      </c>
      <c r="EU687">
        <v>60.945309999999999</v>
      </c>
      <c r="EV687">
        <v>59.514189999999999</v>
      </c>
      <c r="EW687">
        <v>58.664870000000001</v>
      </c>
      <c r="EX687">
        <v>57.976329999999997</v>
      </c>
      <c r="EY687">
        <v>57.24042</v>
      </c>
      <c r="EZ687">
        <v>58.222479999999997</v>
      </c>
      <c r="FA687">
        <v>62.192079999999997</v>
      </c>
      <c r="FB687">
        <v>67.271060000000006</v>
      </c>
      <c r="FC687">
        <v>72.030320000000003</v>
      </c>
      <c r="FD687">
        <v>75.972949999999997</v>
      </c>
      <c r="FE687">
        <v>79.373570000000001</v>
      </c>
      <c r="FF687">
        <v>82.505229999999997</v>
      </c>
      <c r="FG687">
        <v>84.400570000000002</v>
      </c>
      <c r="FH687">
        <v>85.445989999999995</v>
      </c>
      <c r="FI687">
        <v>85.095010000000002</v>
      </c>
      <c r="FJ687">
        <v>84.413989999999998</v>
      </c>
      <c r="FK687">
        <v>82.71181</v>
      </c>
      <c r="FL687">
        <v>80.735339999999994</v>
      </c>
      <c r="FM687">
        <v>77.014809999999997</v>
      </c>
      <c r="FN687">
        <v>72.954740000000001</v>
      </c>
      <c r="FO687">
        <v>68.955690000000004</v>
      </c>
      <c r="FP687">
        <v>67.350139999999996</v>
      </c>
      <c r="FQ687">
        <v>64.584339999999997</v>
      </c>
      <c r="FR687">
        <v>1.8882400000000001E-2</v>
      </c>
      <c r="FS687">
        <v>2.1752000000000001E-2</v>
      </c>
      <c r="FT687">
        <v>3.4044100000000001E-2</v>
      </c>
    </row>
    <row r="688" spans="1:176" x14ac:dyDescent="0.2">
      <c r="A688" t="s">
        <v>1</v>
      </c>
      <c r="B688" t="s">
        <v>191</v>
      </c>
      <c r="C688" t="s">
        <v>1</v>
      </c>
      <c r="D688" t="s">
        <v>233</v>
      </c>
      <c r="E688">
        <v>5776</v>
      </c>
      <c r="F688">
        <v>1.115008</v>
      </c>
      <c r="G688">
        <v>1.100643</v>
      </c>
      <c r="H688">
        <v>1.0970569999999999</v>
      </c>
      <c r="I688">
        <v>1.1043350000000001</v>
      </c>
      <c r="J688">
        <v>1.1346259999999999</v>
      </c>
      <c r="K688">
        <v>1.1877200000000001</v>
      </c>
      <c r="L688">
        <v>1.326422</v>
      </c>
      <c r="M688">
        <v>1.5038800000000001</v>
      </c>
      <c r="N688">
        <v>1.799291</v>
      </c>
      <c r="O688">
        <v>1.947872</v>
      </c>
      <c r="P688">
        <v>1.9482969999999999</v>
      </c>
      <c r="Q688">
        <v>1.8816390000000001</v>
      </c>
      <c r="R688">
        <v>1.7875080000000001</v>
      </c>
      <c r="S688">
        <v>1.7906789999999999</v>
      </c>
      <c r="T688">
        <v>1.7921400000000001</v>
      </c>
      <c r="U688">
        <v>1.758605</v>
      </c>
      <c r="V688">
        <v>1.6301650000000001</v>
      </c>
      <c r="W688">
        <v>1.354468</v>
      </c>
      <c r="X688">
        <v>1.278886</v>
      </c>
      <c r="Y688">
        <v>1.2956240000000001</v>
      </c>
      <c r="Z688">
        <v>1.2843640000000001</v>
      </c>
      <c r="AA688">
        <v>1.206645</v>
      </c>
      <c r="AB688">
        <v>1.157</v>
      </c>
      <c r="AC688">
        <v>1.1293869999999999</v>
      </c>
      <c r="AD688">
        <v>6.1079000000000001E-2</v>
      </c>
      <c r="AE688">
        <v>4.8990600000000002E-2</v>
      </c>
      <c r="AF688">
        <v>4.5234700000000003E-2</v>
      </c>
      <c r="AG688">
        <v>4.6672699999999998E-2</v>
      </c>
      <c r="AH688">
        <v>5.1487100000000001E-2</v>
      </c>
      <c r="AI688">
        <v>3.6834400000000003E-2</v>
      </c>
      <c r="AJ688">
        <v>2.1934599999999999E-2</v>
      </c>
      <c r="AK688">
        <v>-1.11932E-2</v>
      </c>
      <c r="AL688">
        <v>-3.7255499999999997E-2</v>
      </c>
      <c r="AM688">
        <v>-1.48115E-2</v>
      </c>
      <c r="AN688">
        <v>-3.3783899999999999E-2</v>
      </c>
      <c r="AO688">
        <v>-4.6576699999999999E-2</v>
      </c>
      <c r="AP688">
        <v>-5.4721600000000002E-2</v>
      </c>
      <c r="AQ688">
        <v>-4.7887399999999997E-2</v>
      </c>
      <c r="AR688">
        <v>-2.5557699999999999E-2</v>
      </c>
      <c r="AS688">
        <v>-7.6464000000000002E-3</v>
      </c>
      <c r="AT688">
        <v>1.5524E-3</v>
      </c>
      <c r="AU688">
        <v>-1.1798599999999999E-2</v>
      </c>
      <c r="AV688">
        <v>2.4073399999999998E-2</v>
      </c>
      <c r="AW688">
        <v>4.0793700000000002E-2</v>
      </c>
      <c r="AX688">
        <v>4.4715600000000001E-2</v>
      </c>
      <c r="AY688">
        <v>3.6341400000000003E-2</v>
      </c>
      <c r="AZ688">
        <v>4.2001499999999997E-2</v>
      </c>
      <c r="BA688">
        <v>5.5690499999999997E-2</v>
      </c>
      <c r="BB688">
        <v>7.0419800000000005E-2</v>
      </c>
      <c r="BC688">
        <v>5.8631900000000001E-2</v>
      </c>
      <c r="BD688">
        <v>5.5354E-2</v>
      </c>
      <c r="BE688">
        <v>5.6719899999999997E-2</v>
      </c>
      <c r="BF688">
        <v>6.1235100000000001E-2</v>
      </c>
      <c r="BG688">
        <v>4.7885700000000003E-2</v>
      </c>
      <c r="BH688">
        <v>3.3933999999999999E-2</v>
      </c>
      <c r="BI688">
        <v>1.5827E-3</v>
      </c>
      <c r="BJ688">
        <v>-2.2035699999999998E-2</v>
      </c>
      <c r="BK688">
        <v>-5.4830000000000005E-4</v>
      </c>
      <c r="BL688">
        <v>-1.88819E-2</v>
      </c>
      <c r="BM688">
        <v>-3.1394900000000003E-2</v>
      </c>
      <c r="BN688">
        <v>-3.9143600000000001E-2</v>
      </c>
      <c r="BO688">
        <v>-3.1863299999999997E-2</v>
      </c>
      <c r="BP688">
        <v>-8.2857999999999994E-3</v>
      </c>
      <c r="BQ688">
        <v>9.1827000000000002E-3</v>
      </c>
      <c r="BR688">
        <v>1.6168800000000001E-2</v>
      </c>
      <c r="BS688">
        <v>8.8340000000000001E-4</v>
      </c>
      <c r="BT688">
        <v>3.4604999999999997E-2</v>
      </c>
      <c r="BU688">
        <v>5.0952600000000001E-2</v>
      </c>
      <c r="BV688">
        <v>5.44281E-2</v>
      </c>
      <c r="BW688">
        <v>4.4992200000000003E-2</v>
      </c>
      <c r="BX688">
        <v>5.06565E-2</v>
      </c>
      <c r="BY688">
        <v>6.3455700000000004E-2</v>
      </c>
      <c r="BZ688">
        <v>7.6889200000000005E-2</v>
      </c>
      <c r="CA688">
        <v>6.5309400000000004E-2</v>
      </c>
      <c r="CB688">
        <v>6.2362599999999997E-2</v>
      </c>
      <c r="CC688">
        <v>6.3678499999999999E-2</v>
      </c>
      <c r="CD688">
        <v>6.7986500000000005E-2</v>
      </c>
      <c r="CE688">
        <v>5.5539900000000003E-2</v>
      </c>
      <c r="CF688">
        <v>4.2244799999999999E-2</v>
      </c>
      <c r="CG688">
        <v>1.04312E-2</v>
      </c>
      <c r="CH688">
        <v>-1.1494600000000001E-2</v>
      </c>
      <c r="CI688">
        <v>9.3304000000000008E-3</v>
      </c>
      <c r="CJ688">
        <v>-8.5608999999999998E-3</v>
      </c>
      <c r="CK688">
        <v>-2.0879999999999999E-2</v>
      </c>
      <c r="CL688">
        <v>-2.8354299999999999E-2</v>
      </c>
      <c r="CM688">
        <v>-2.0765100000000002E-2</v>
      </c>
      <c r="CN688">
        <v>3.6768E-3</v>
      </c>
      <c r="CO688">
        <v>2.0838499999999999E-2</v>
      </c>
      <c r="CP688">
        <v>2.6292099999999999E-2</v>
      </c>
      <c r="CQ688">
        <v>9.6670000000000002E-3</v>
      </c>
      <c r="CR688">
        <v>4.1899100000000002E-2</v>
      </c>
      <c r="CS688">
        <v>5.7988600000000001E-2</v>
      </c>
      <c r="CT688">
        <v>6.1155000000000001E-2</v>
      </c>
      <c r="CU688">
        <v>5.0983800000000003E-2</v>
      </c>
      <c r="CV688">
        <v>5.6650899999999997E-2</v>
      </c>
      <c r="CW688">
        <v>6.8833900000000003E-2</v>
      </c>
      <c r="CX688">
        <v>8.3358600000000005E-2</v>
      </c>
      <c r="CY688">
        <v>7.1986900000000006E-2</v>
      </c>
      <c r="CZ688">
        <v>6.9371199999999994E-2</v>
      </c>
      <c r="DA688">
        <v>7.0637099999999994E-2</v>
      </c>
      <c r="DB688">
        <v>7.4737899999999996E-2</v>
      </c>
      <c r="DC688">
        <v>6.3194E-2</v>
      </c>
      <c r="DD688">
        <v>5.0555599999999999E-2</v>
      </c>
      <c r="DE688">
        <v>1.92798E-2</v>
      </c>
      <c r="DF688">
        <v>-9.5350000000000003E-4</v>
      </c>
      <c r="DG688">
        <v>1.9209E-2</v>
      </c>
      <c r="DH688">
        <v>1.7602E-3</v>
      </c>
      <c r="DI688">
        <v>-1.03651E-2</v>
      </c>
      <c r="DJ688">
        <v>-1.7565000000000001E-2</v>
      </c>
      <c r="DK688">
        <v>-9.6669000000000008E-3</v>
      </c>
      <c r="DL688">
        <v>1.5639299999999998E-2</v>
      </c>
      <c r="DM688">
        <v>3.2494299999999997E-2</v>
      </c>
      <c r="DN688">
        <v>3.6415299999999998E-2</v>
      </c>
      <c r="DO688">
        <v>1.8450500000000002E-2</v>
      </c>
      <c r="DP688">
        <v>4.9193199999999999E-2</v>
      </c>
      <c r="DQ688">
        <v>6.5024600000000002E-2</v>
      </c>
      <c r="DR688">
        <v>6.7881800000000006E-2</v>
      </c>
      <c r="DS688">
        <v>5.69753E-2</v>
      </c>
      <c r="DT688">
        <v>6.2645300000000001E-2</v>
      </c>
      <c r="DU688">
        <v>7.4212100000000003E-2</v>
      </c>
      <c r="DV688">
        <v>9.2699400000000001E-2</v>
      </c>
      <c r="DW688">
        <v>8.1628199999999998E-2</v>
      </c>
      <c r="DX688">
        <v>7.9490500000000006E-2</v>
      </c>
      <c r="DY688">
        <v>8.0684199999999998E-2</v>
      </c>
      <c r="DZ688">
        <v>8.4485900000000003E-2</v>
      </c>
      <c r="EA688">
        <v>7.4245400000000003E-2</v>
      </c>
      <c r="EB688">
        <v>6.2554999999999999E-2</v>
      </c>
      <c r="EC688">
        <v>3.2055599999999997E-2</v>
      </c>
      <c r="ED688">
        <v>1.42662E-2</v>
      </c>
      <c r="EE688">
        <v>3.3472200000000001E-2</v>
      </c>
      <c r="EF688">
        <v>1.6662199999999999E-2</v>
      </c>
      <c r="EG688">
        <v>4.8167000000000001E-3</v>
      </c>
      <c r="EH688">
        <v>-1.9870000000000001E-3</v>
      </c>
      <c r="EI688">
        <v>6.3571000000000001E-3</v>
      </c>
      <c r="EJ688">
        <v>3.2911299999999998E-2</v>
      </c>
      <c r="EK688">
        <v>4.9323400000000003E-2</v>
      </c>
      <c r="EL688">
        <v>5.1031699999999999E-2</v>
      </c>
      <c r="EM688">
        <v>3.11325E-2</v>
      </c>
      <c r="EN688">
        <v>5.9724800000000001E-2</v>
      </c>
      <c r="EO688">
        <v>7.51835E-2</v>
      </c>
      <c r="EP688">
        <v>7.7594300000000005E-2</v>
      </c>
      <c r="EQ688">
        <v>6.5626199999999996E-2</v>
      </c>
      <c r="ER688">
        <v>7.1300199999999994E-2</v>
      </c>
      <c r="ES688">
        <v>8.1977300000000003E-2</v>
      </c>
      <c r="ET688">
        <v>50.56073</v>
      </c>
      <c r="EU688">
        <v>49.83943</v>
      </c>
      <c r="EV688">
        <v>49.228529999999999</v>
      </c>
      <c r="EW688">
        <v>48.710349999999998</v>
      </c>
      <c r="EX688">
        <v>48.151310000000002</v>
      </c>
      <c r="EY688">
        <v>47.714440000000003</v>
      </c>
      <c r="EZ688">
        <v>47.377519999999997</v>
      </c>
      <c r="FA688">
        <v>47.584339999999997</v>
      </c>
      <c r="FB688">
        <v>49.803220000000003</v>
      </c>
      <c r="FC688">
        <v>53.23366</v>
      </c>
      <c r="FD688">
        <v>56.41019</v>
      </c>
      <c r="FE688">
        <v>59.12735</v>
      </c>
      <c r="FF688">
        <v>61.302790000000002</v>
      </c>
      <c r="FG688">
        <v>62.763660000000002</v>
      </c>
      <c r="FH688">
        <v>63.778379999999999</v>
      </c>
      <c r="FI688">
        <v>64.160960000000003</v>
      </c>
      <c r="FJ688">
        <v>63.6143</v>
      </c>
      <c r="FK688">
        <v>62.390419999999999</v>
      </c>
      <c r="FL688">
        <v>60.342689999999997</v>
      </c>
      <c r="FM688">
        <v>57.735509999999998</v>
      </c>
      <c r="FN688">
        <v>55.589559999999999</v>
      </c>
      <c r="FO688">
        <v>53.846559999999997</v>
      </c>
      <c r="FP688">
        <v>52.505310000000001</v>
      </c>
      <c r="FQ688">
        <v>51.403680000000001</v>
      </c>
      <c r="FR688">
        <v>8.1577999999999998E-3</v>
      </c>
      <c r="FS688">
        <v>1.10753E-2</v>
      </c>
      <c r="FT688">
        <v>0</v>
      </c>
    </row>
    <row r="689" spans="1:176" x14ac:dyDescent="0.2">
      <c r="A689" t="s">
        <v>1</v>
      </c>
      <c r="B689" t="s">
        <v>191</v>
      </c>
      <c r="C689" t="s">
        <v>1</v>
      </c>
      <c r="D689" t="s">
        <v>244</v>
      </c>
      <c r="E689">
        <v>5776</v>
      </c>
      <c r="F689">
        <v>1.1344019999999999</v>
      </c>
      <c r="G689">
        <v>1.13568</v>
      </c>
      <c r="H689">
        <v>1.1268290000000001</v>
      </c>
      <c r="I689">
        <v>1.125364</v>
      </c>
      <c r="J689">
        <v>1.1429020000000001</v>
      </c>
      <c r="K689">
        <v>1.1682090000000001</v>
      </c>
      <c r="L689">
        <v>1.3186020000000001</v>
      </c>
      <c r="M689">
        <v>1.495538</v>
      </c>
      <c r="N689">
        <v>1.792969</v>
      </c>
      <c r="O689">
        <v>2.0056820000000002</v>
      </c>
      <c r="P689">
        <v>2.0774970000000001</v>
      </c>
      <c r="Q689">
        <v>2.0357539999999998</v>
      </c>
      <c r="R689">
        <v>1.9752179999999999</v>
      </c>
      <c r="S689">
        <v>1.9717640000000001</v>
      </c>
      <c r="T689">
        <v>1.945627</v>
      </c>
      <c r="U689">
        <v>1.8483590000000001</v>
      </c>
      <c r="V689">
        <v>1.71035</v>
      </c>
      <c r="W689">
        <v>1.367829</v>
      </c>
      <c r="X689">
        <v>1.2699069999999999</v>
      </c>
      <c r="Y689">
        <v>1.30725</v>
      </c>
      <c r="Z689">
        <v>1.3262</v>
      </c>
      <c r="AA689">
        <v>1.2778700000000001</v>
      </c>
      <c r="AB689">
        <v>1.231887</v>
      </c>
      <c r="AC689">
        <v>1.2108019999999999</v>
      </c>
      <c r="AD689">
        <v>5.3790499999999998E-2</v>
      </c>
      <c r="AE689">
        <v>3.1266700000000001E-2</v>
      </c>
      <c r="AF689">
        <v>2.2324E-2</v>
      </c>
      <c r="AG689">
        <v>1.559E-2</v>
      </c>
      <c r="AH689">
        <v>1.4614999999999999E-3</v>
      </c>
      <c r="AI689">
        <v>-1.50922E-2</v>
      </c>
      <c r="AJ689">
        <v>-1.35844E-2</v>
      </c>
      <c r="AK689">
        <v>-3.43621E-2</v>
      </c>
      <c r="AL689">
        <v>-7.3286299999999999E-2</v>
      </c>
      <c r="AM689">
        <v>-9.1321100000000002E-2</v>
      </c>
      <c r="AN689">
        <v>-9.64396E-2</v>
      </c>
      <c r="AO689">
        <v>-9.4508400000000006E-2</v>
      </c>
      <c r="AP689">
        <v>-8.7709200000000001E-2</v>
      </c>
      <c r="AQ689">
        <v>-9.1944100000000001E-2</v>
      </c>
      <c r="AR689">
        <v>-7.5970800000000005E-2</v>
      </c>
      <c r="AS689">
        <v>-5.65557E-2</v>
      </c>
      <c r="AT689">
        <v>-2.14664E-2</v>
      </c>
      <c r="AU689">
        <v>-1.9895800000000002E-2</v>
      </c>
      <c r="AV689">
        <v>5.4822999999999998E-3</v>
      </c>
      <c r="AW689">
        <v>1.3419199999999999E-2</v>
      </c>
      <c r="AX689">
        <v>1.88031E-2</v>
      </c>
      <c r="AY689">
        <v>2.9776199999999999E-2</v>
      </c>
      <c r="AZ689">
        <v>4.4539299999999997E-2</v>
      </c>
      <c r="BA689">
        <v>6.1815599999999998E-2</v>
      </c>
      <c r="BB689">
        <v>6.3131300000000001E-2</v>
      </c>
      <c r="BC689">
        <v>4.0908E-2</v>
      </c>
      <c r="BD689">
        <v>3.2443300000000001E-2</v>
      </c>
      <c r="BE689">
        <v>2.5637099999999999E-2</v>
      </c>
      <c r="BF689">
        <v>1.12094E-2</v>
      </c>
      <c r="BG689">
        <v>-4.0407999999999998E-3</v>
      </c>
      <c r="BH689">
        <v>-1.5849E-3</v>
      </c>
      <c r="BI689">
        <v>-2.15862E-2</v>
      </c>
      <c r="BJ689">
        <v>-5.8066600000000003E-2</v>
      </c>
      <c r="BK689">
        <v>-7.7057899999999999E-2</v>
      </c>
      <c r="BL689">
        <v>-8.1537700000000005E-2</v>
      </c>
      <c r="BM689">
        <v>-7.9326599999999997E-2</v>
      </c>
      <c r="BN689">
        <v>-7.2131200000000006E-2</v>
      </c>
      <c r="BO689">
        <v>-7.5920100000000004E-2</v>
      </c>
      <c r="BP689">
        <v>-5.8698800000000002E-2</v>
      </c>
      <c r="BQ689">
        <v>-3.9726600000000001E-2</v>
      </c>
      <c r="BR689">
        <v>-6.8500000000000002E-3</v>
      </c>
      <c r="BS689">
        <v>-7.2137E-3</v>
      </c>
      <c r="BT689">
        <v>1.6013900000000001E-2</v>
      </c>
      <c r="BU689">
        <v>2.3578100000000001E-2</v>
      </c>
      <c r="BV689">
        <v>2.8515499999999999E-2</v>
      </c>
      <c r="BW689">
        <v>3.8427000000000003E-2</v>
      </c>
      <c r="BX689">
        <v>5.31943E-2</v>
      </c>
      <c r="BY689">
        <v>6.9580799999999998E-2</v>
      </c>
      <c r="BZ689">
        <v>6.9600700000000001E-2</v>
      </c>
      <c r="CA689">
        <v>4.7585500000000003E-2</v>
      </c>
      <c r="CB689">
        <v>3.9451899999999998E-2</v>
      </c>
      <c r="CC689">
        <v>3.2595699999999998E-2</v>
      </c>
      <c r="CD689">
        <v>1.7960799999999999E-2</v>
      </c>
      <c r="CE689">
        <v>3.6132999999999998E-3</v>
      </c>
      <c r="CF689">
        <v>6.7257999999999997E-3</v>
      </c>
      <c r="CG689">
        <v>-1.2737699999999999E-2</v>
      </c>
      <c r="CH689">
        <v>-4.7525499999999998E-2</v>
      </c>
      <c r="CI689">
        <v>-6.7179199999999994E-2</v>
      </c>
      <c r="CJ689">
        <v>-7.1216600000000005E-2</v>
      </c>
      <c r="CK689">
        <v>-6.8811700000000003E-2</v>
      </c>
      <c r="CL689">
        <v>-6.1341899999999998E-2</v>
      </c>
      <c r="CM689">
        <v>-6.4821900000000002E-2</v>
      </c>
      <c r="CN689">
        <v>-4.6736300000000001E-2</v>
      </c>
      <c r="CO689">
        <v>-2.80708E-2</v>
      </c>
      <c r="CP689">
        <v>3.2732999999999998E-3</v>
      </c>
      <c r="CQ689">
        <v>1.5698000000000001E-3</v>
      </c>
      <c r="CR689">
        <v>2.3307999999999999E-2</v>
      </c>
      <c r="CS689">
        <v>3.0614100000000002E-2</v>
      </c>
      <c r="CT689">
        <v>3.52424E-2</v>
      </c>
      <c r="CU689">
        <v>4.4418600000000003E-2</v>
      </c>
      <c r="CV689">
        <v>5.9188699999999997E-2</v>
      </c>
      <c r="CW689">
        <v>7.4958999999999998E-2</v>
      </c>
      <c r="CX689">
        <v>7.6070100000000002E-2</v>
      </c>
      <c r="CY689">
        <v>5.4262999999999999E-2</v>
      </c>
      <c r="CZ689">
        <v>4.6460500000000002E-2</v>
      </c>
      <c r="DA689">
        <v>3.9554300000000001E-2</v>
      </c>
      <c r="DB689">
        <v>2.47122E-2</v>
      </c>
      <c r="DC689">
        <v>1.12674E-2</v>
      </c>
      <c r="DD689">
        <v>1.5036600000000001E-2</v>
      </c>
      <c r="DE689">
        <v>-3.8892000000000002E-3</v>
      </c>
      <c r="DF689">
        <v>-3.6984299999999998E-2</v>
      </c>
      <c r="DG689">
        <v>-5.73006E-2</v>
      </c>
      <c r="DH689">
        <v>-6.0895499999999998E-2</v>
      </c>
      <c r="DI689">
        <v>-5.8296800000000003E-2</v>
      </c>
      <c r="DJ689">
        <v>-5.0552600000000003E-2</v>
      </c>
      <c r="DK689">
        <v>-5.3723699999999999E-2</v>
      </c>
      <c r="DL689">
        <v>-3.4773800000000001E-2</v>
      </c>
      <c r="DM689">
        <v>-1.6414999999999999E-2</v>
      </c>
      <c r="DN689">
        <v>1.33965E-2</v>
      </c>
      <c r="DO689">
        <v>1.03534E-2</v>
      </c>
      <c r="DP689">
        <v>3.06021E-2</v>
      </c>
      <c r="DQ689">
        <v>3.7650099999999999E-2</v>
      </c>
      <c r="DR689">
        <v>4.1969199999999998E-2</v>
      </c>
      <c r="DS689">
        <v>5.0410099999999999E-2</v>
      </c>
      <c r="DT689">
        <v>6.5183099999999994E-2</v>
      </c>
      <c r="DU689">
        <v>8.0337199999999998E-2</v>
      </c>
      <c r="DV689">
        <v>8.5410799999999995E-2</v>
      </c>
      <c r="DW689">
        <v>6.3904299999999997E-2</v>
      </c>
      <c r="DX689">
        <v>5.65798E-2</v>
      </c>
      <c r="DY689">
        <v>4.9601399999999997E-2</v>
      </c>
      <c r="DZ689">
        <v>3.4460200000000003E-2</v>
      </c>
      <c r="EA689">
        <v>2.23188E-2</v>
      </c>
      <c r="EB689">
        <v>2.70361E-2</v>
      </c>
      <c r="EC689">
        <v>8.8867000000000008E-3</v>
      </c>
      <c r="ED689">
        <v>-2.1764599999999999E-2</v>
      </c>
      <c r="EE689">
        <v>-4.3037400000000003E-2</v>
      </c>
      <c r="EF689">
        <v>-4.59935E-2</v>
      </c>
      <c r="EG689">
        <v>-4.3115000000000001E-2</v>
      </c>
      <c r="EH689">
        <v>-3.4974600000000002E-2</v>
      </c>
      <c r="EI689">
        <v>-3.76996E-2</v>
      </c>
      <c r="EJ689">
        <v>-1.7501800000000001E-2</v>
      </c>
      <c r="EK689">
        <v>4.1409999999999998E-4</v>
      </c>
      <c r="EL689">
        <v>2.80129E-2</v>
      </c>
      <c r="EM689">
        <v>2.3035400000000001E-2</v>
      </c>
      <c r="EN689">
        <v>4.1133700000000002E-2</v>
      </c>
      <c r="EO689">
        <v>4.7808999999999997E-2</v>
      </c>
      <c r="EP689">
        <v>5.1681699999999997E-2</v>
      </c>
      <c r="EQ689">
        <v>5.9061000000000002E-2</v>
      </c>
      <c r="ER689">
        <v>7.3838000000000001E-2</v>
      </c>
      <c r="ES689">
        <v>8.8102399999999997E-2</v>
      </c>
      <c r="ET689">
        <v>45.333759999999998</v>
      </c>
      <c r="EU689">
        <v>44.991489999999999</v>
      </c>
      <c r="EV689">
        <v>45.01097</v>
      </c>
      <c r="EW689">
        <v>44.979289999999999</v>
      </c>
      <c r="EX689">
        <v>45.15184</v>
      </c>
      <c r="EY689">
        <v>45.610169999999997</v>
      </c>
      <c r="EZ689">
        <v>45.616529999999997</v>
      </c>
      <c r="FA689">
        <v>46.7958</v>
      </c>
      <c r="FB689">
        <v>48.452710000000003</v>
      </c>
      <c r="FC689">
        <v>49.089010000000002</v>
      </c>
      <c r="FD689">
        <v>49.871189999999999</v>
      </c>
      <c r="FE689">
        <v>49.632800000000003</v>
      </c>
      <c r="FF689">
        <v>50.129089999999998</v>
      </c>
      <c r="FG689">
        <v>49.328659999999999</v>
      </c>
      <c r="FH689">
        <v>48.860860000000002</v>
      </c>
      <c r="FI689">
        <v>48.507689999999997</v>
      </c>
      <c r="FJ689">
        <v>49.388030000000001</v>
      </c>
      <c r="FK689">
        <v>50.151269999999997</v>
      </c>
      <c r="FL689">
        <v>49.867159999999998</v>
      </c>
      <c r="FM689">
        <v>47.749969999999998</v>
      </c>
      <c r="FN689">
        <v>45.75271</v>
      </c>
      <c r="FO689">
        <v>45.065289999999997</v>
      </c>
      <c r="FP689">
        <v>45.04786</v>
      </c>
      <c r="FQ689">
        <v>45.245849999999997</v>
      </c>
      <c r="FR689">
        <v>8.1577999999999998E-3</v>
      </c>
      <c r="FS689">
        <v>1.10753E-2</v>
      </c>
      <c r="FT689">
        <v>0</v>
      </c>
    </row>
    <row r="690" spans="1:176" x14ac:dyDescent="0.2">
      <c r="A690" t="s">
        <v>1</v>
      </c>
      <c r="B690" t="s">
        <v>191</v>
      </c>
      <c r="C690" t="s">
        <v>1</v>
      </c>
      <c r="D690" t="s">
        <v>234</v>
      </c>
      <c r="E690">
        <v>5776</v>
      </c>
      <c r="F690">
        <v>1.0057590000000001</v>
      </c>
      <c r="G690">
        <v>0.99655119999999997</v>
      </c>
      <c r="H690">
        <v>0.97626690000000005</v>
      </c>
      <c r="I690">
        <v>0.97065489999999999</v>
      </c>
      <c r="J690">
        <v>0.99728729999999999</v>
      </c>
      <c r="K690">
        <v>1.0511170000000001</v>
      </c>
      <c r="L690">
        <v>1.1191819999999999</v>
      </c>
      <c r="M690">
        <v>1.2851360000000001</v>
      </c>
      <c r="N690">
        <v>1.5960639999999999</v>
      </c>
      <c r="O690">
        <v>1.785447</v>
      </c>
      <c r="P690">
        <v>1.874109</v>
      </c>
      <c r="Q690">
        <v>1.912366</v>
      </c>
      <c r="R690">
        <v>1.8951370000000001</v>
      </c>
      <c r="S690">
        <v>1.964577</v>
      </c>
      <c r="T690">
        <v>2.0081950000000002</v>
      </c>
      <c r="U690">
        <v>1.991403</v>
      </c>
      <c r="V690">
        <v>1.8473219999999999</v>
      </c>
      <c r="W690">
        <v>1.502953</v>
      </c>
      <c r="X690">
        <v>1.3287629999999999</v>
      </c>
      <c r="Y690">
        <v>1.2864139999999999</v>
      </c>
      <c r="Z690">
        <v>1.2822290000000001</v>
      </c>
      <c r="AA690">
        <v>1.2181280000000001</v>
      </c>
      <c r="AB690">
        <v>1.1304860000000001</v>
      </c>
      <c r="AC690">
        <v>1.076174</v>
      </c>
      <c r="AD690">
        <v>3.1243999999999998E-3</v>
      </c>
      <c r="AE690">
        <v>5.6651000000000002E-3</v>
      </c>
      <c r="AF690">
        <v>1.6088000000000001E-3</v>
      </c>
      <c r="AG690">
        <v>4.5218000000000003E-3</v>
      </c>
      <c r="AH690">
        <v>1.49482E-2</v>
      </c>
      <c r="AI690">
        <v>4.4119800000000001E-2</v>
      </c>
      <c r="AJ690">
        <v>3.83381E-2</v>
      </c>
      <c r="AK690">
        <v>6.9106000000000002E-3</v>
      </c>
      <c r="AL690">
        <v>-5.4980000000000003E-4</v>
      </c>
      <c r="AM690">
        <v>1.39442E-2</v>
      </c>
      <c r="AN690">
        <v>-4.7160000000000002E-4</v>
      </c>
      <c r="AO690">
        <v>-3.4621000000000001E-3</v>
      </c>
      <c r="AP690">
        <v>1.3864000000000001E-3</v>
      </c>
      <c r="AQ690">
        <v>1.2164700000000001E-2</v>
      </c>
      <c r="AR690">
        <v>1.27273E-2</v>
      </c>
      <c r="AS690">
        <v>2.4653499999999998E-2</v>
      </c>
      <c r="AT690">
        <v>7.4099999999999999E-3</v>
      </c>
      <c r="AU690">
        <v>-1.1575800000000001E-2</v>
      </c>
      <c r="AV690">
        <v>-4.7108999999999996E-3</v>
      </c>
      <c r="AW690">
        <v>2.02664E-2</v>
      </c>
      <c r="AX690">
        <v>5.0776399999999999E-2</v>
      </c>
      <c r="AY690">
        <v>2.86246E-2</v>
      </c>
      <c r="AZ690">
        <v>1.6076099999999999E-2</v>
      </c>
      <c r="BA690">
        <v>2.90575E-2</v>
      </c>
      <c r="BB690">
        <v>1.71854E-2</v>
      </c>
      <c r="BC690">
        <v>1.9298900000000001E-2</v>
      </c>
      <c r="BD690">
        <v>1.5484899999999999E-2</v>
      </c>
      <c r="BE690">
        <v>1.88895E-2</v>
      </c>
      <c r="BF690">
        <v>2.89102E-2</v>
      </c>
      <c r="BG690">
        <v>5.7009499999999998E-2</v>
      </c>
      <c r="BH690">
        <v>5.38591E-2</v>
      </c>
      <c r="BI690">
        <v>2.2396599999999999E-2</v>
      </c>
      <c r="BJ690">
        <v>1.8301700000000001E-2</v>
      </c>
      <c r="BK690">
        <v>3.40723E-2</v>
      </c>
      <c r="BL690">
        <v>2.2020399999999999E-2</v>
      </c>
      <c r="BM690">
        <v>2.0877300000000001E-2</v>
      </c>
      <c r="BN690">
        <v>2.7546500000000002E-2</v>
      </c>
      <c r="BO690">
        <v>3.9203799999999997E-2</v>
      </c>
      <c r="BP690">
        <v>4.0388599999999997E-2</v>
      </c>
      <c r="BQ690">
        <v>5.2048200000000003E-2</v>
      </c>
      <c r="BR690">
        <v>3.4862900000000002E-2</v>
      </c>
      <c r="BS690">
        <v>1.2568299999999999E-2</v>
      </c>
      <c r="BT690">
        <v>1.73765E-2</v>
      </c>
      <c r="BU690">
        <v>4.3495600000000002E-2</v>
      </c>
      <c r="BV690">
        <v>6.9319199999999997E-2</v>
      </c>
      <c r="BW690">
        <v>4.6016500000000002E-2</v>
      </c>
      <c r="BX690">
        <v>3.11261E-2</v>
      </c>
      <c r="BY690">
        <v>4.3259300000000001E-2</v>
      </c>
      <c r="BZ690">
        <v>2.6924099999999999E-2</v>
      </c>
      <c r="CA690">
        <v>2.8741699999999998E-2</v>
      </c>
      <c r="CB690">
        <v>2.50954E-2</v>
      </c>
      <c r="CC690">
        <v>2.8840600000000001E-2</v>
      </c>
      <c r="CD690">
        <v>3.8580200000000002E-2</v>
      </c>
      <c r="CE690">
        <v>6.5936900000000007E-2</v>
      </c>
      <c r="CF690">
        <v>6.4608899999999997E-2</v>
      </c>
      <c r="CG690">
        <v>3.3122100000000002E-2</v>
      </c>
      <c r="CH690">
        <v>3.1358200000000003E-2</v>
      </c>
      <c r="CI690">
        <v>4.8012899999999997E-2</v>
      </c>
      <c r="CJ690">
        <v>3.7598399999999997E-2</v>
      </c>
      <c r="CK690">
        <v>3.77346E-2</v>
      </c>
      <c r="CL690">
        <v>4.5664799999999998E-2</v>
      </c>
      <c r="CM690">
        <v>5.7931000000000003E-2</v>
      </c>
      <c r="CN690">
        <v>5.9546700000000001E-2</v>
      </c>
      <c r="CO690">
        <v>7.1021799999999996E-2</v>
      </c>
      <c r="CP690">
        <v>5.3876599999999997E-2</v>
      </c>
      <c r="CQ690">
        <v>2.9290400000000001E-2</v>
      </c>
      <c r="CR690">
        <v>3.26742E-2</v>
      </c>
      <c r="CS690">
        <v>5.9584100000000001E-2</v>
      </c>
      <c r="CT690">
        <v>8.2161799999999993E-2</v>
      </c>
      <c r="CU690">
        <v>5.8062000000000002E-2</v>
      </c>
      <c r="CV690">
        <v>4.1549599999999999E-2</v>
      </c>
      <c r="CW690">
        <v>5.3095499999999997E-2</v>
      </c>
      <c r="CX690">
        <v>3.6662699999999999E-2</v>
      </c>
      <c r="CY690">
        <v>3.8184500000000003E-2</v>
      </c>
      <c r="CZ690">
        <v>3.4705899999999998E-2</v>
      </c>
      <c r="DA690">
        <v>3.8791699999999998E-2</v>
      </c>
      <c r="DB690">
        <v>4.8250300000000003E-2</v>
      </c>
      <c r="DC690">
        <v>7.4864299999999995E-2</v>
      </c>
      <c r="DD690">
        <v>7.5358700000000001E-2</v>
      </c>
      <c r="DE690">
        <v>4.38476E-2</v>
      </c>
      <c r="DF690">
        <v>4.4414700000000001E-2</v>
      </c>
      <c r="DG690">
        <v>6.1953500000000002E-2</v>
      </c>
      <c r="DH690">
        <v>5.3176399999999999E-2</v>
      </c>
      <c r="DI690">
        <v>5.4591899999999999E-2</v>
      </c>
      <c r="DJ690">
        <v>6.3783199999999998E-2</v>
      </c>
      <c r="DK690">
        <v>7.6658199999999996E-2</v>
      </c>
      <c r="DL690">
        <v>7.8704800000000005E-2</v>
      </c>
      <c r="DM690">
        <v>8.99953E-2</v>
      </c>
      <c r="DN690">
        <v>7.2890399999999994E-2</v>
      </c>
      <c r="DO690">
        <v>4.6012499999999998E-2</v>
      </c>
      <c r="DP690">
        <v>4.7971800000000002E-2</v>
      </c>
      <c r="DQ690">
        <v>7.5672600000000007E-2</v>
      </c>
      <c r="DR690">
        <v>9.5004500000000006E-2</v>
      </c>
      <c r="DS690">
        <v>7.0107600000000006E-2</v>
      </c>
      <c r="DT690">
        <v>5.1973199999999997E-2</v>
      </c>
      <c r="DU690">
        <v>6.2931699999999993E-2</v>
      </c>
      <c r="DV690">
        <v>5.0723699999999997E-2</v>
      </c>
      <c r="DW690">
        <v>5.1818299999999998E-2</v>
      </c>
      <c r="DX690">
        <v>4.8582E-2</v>
      </c>
      <c r="DY690">
        <v>5.3159400000000002E-2</v>
      </c>
      <c r="DZ690">
        <v>6.2212299999999998E-2</v>
      </c>
      <c r="EA690">
        <v>8.7753999999999999E-2</v>
      </c>
      <c r="EB690">
        <v>9.0879699999999994E-2</v>
      </c>
      <c r="EC690">
        <v>5.93336E-2</v>
      </c>
      <c r="ED690">
        <v>6.3266199999999995E-2</v>
      </c>
      <c r="EE690">
        <v>8.2081600000000005E-2</v>
      </c>
      <c r="EF690">
        <v>7.5668399999999997E-2</v>
      </c>
      <c r="EG690">
        <v>7.8931200000000007E-2</v>
      </c>
      <c r="EH690">
        <v>8.9943200000000001E-2</v>
      </c>
      <c r="EI690">
        <v>0.10369730000000001</v>
      </c>
      <c r="EJ690">
        <v>0.10636610000000001</v>
      </c>
      <c r="EK690">
        <v>0.1173901</v>
      </c>
      <c r="EL690">
        <v>0.10034319999999999</v>
      </c>
      <c r="EM690">
        <v>7.0156499999999997E-2</v>
      </c>
      <c r="EN690">
        <v>7.0059200000000002E-2</v>
      </c>
      <c r="EO690">
        <v>9.8901799999999998E-2</v>
      </c>
      <c r="EP690">
        <v>0.1135473</v>
      </c>
      <c r="EQ690">
        <v>8.7499400000000005E-2</v>
      </c>
      <c r="ER690">
        <v>6.7023200000000005E-2</v>
      </c>
      <c r="ES690">
        <v>7.7133599999999997E-2</v>
      </c>
      <c r="ET690">
        <v>56.271479999999997</v>
      </c>
      <c r="EU690">
        <v>55.045549999999999</v>
      </c>
      <c r="EV690">
        <v>54.057989999999997</v>
      </c>
      <c r="EW690">
        <v>53.245359999999998</v>
      </c>
      <c r="EX690">
        <v>52.584139999999998</v>
      </c>
      <c r="EY690">
        <v>51.887740000000001</v>
      </c>
      <c r="EZ690">
        <v>52.008740000000003</v>
      </c>
      <c r="FA690">
        <v>55.373150000000003</v>
      </c>
      <c r="FB690">
        <v>59.26014</v>
      </c>
      <c r="FC690">
        <v>62.812629999999999</v>
      </c>
      <c r="FD690">
        <v>66.183179999999993</v>
      </c>
      <c r="FE690">
        <v>69.011889999999994</v>
      </c>
      <c r="FF690">
        <v>71.391819999999996</v>
      </c>
      <c r="FG690">
        <v>72.941410000000005</v>
      </c>
      <c r="FH690">
        <v>73.764049999999997</v>
      </c>
      <c r="FI690">
        <v>73.764520000000005</v>
      </c>
      <c r="FJ690">
        <v>72.970730000000003</v>
      </c>
      <c r="FK690">
        <v>71.541889999999995</v>
      </c>
      <c r="FL690">
        <v>69.402339999999995</v>
      </c>
      <c r="FM690">
        <v>66.416020000000003</v>
      </c>
      <c r="FN690">
        <v>63.234229999999997</v>
      </c>
      <c r="FO690">
        <v>60.943820000000002</v>
      </c>
      <c r="FP690">
        <v>59.188600000000001</v>
      </c>
      <c r="FQ690">
        <v>57.62426</v>
      </c>
      <c r="FR690">
        <v>1.8882400000000001E-2</v>
      </c>
      <c r="FS690">
        <v>2.1752000000000001E-2</v>
      </c>
      <c r="FT690">
        <v>3.4044100000000001E-2</v>
      </c>
    </row>
    <row r="691" spans="1:176" x14ac:dyDescent="0.2">
      <c r="A691" t="s">
        <v>1</v>
      </c>
      <c r="B691" t="s">
        <v>191</v>
      </c>
      <c r="C691" t="s">
        <v>1</v>
      </c>
      <c r="D691" t="s">
        <v>245</v>
      </c>
      <c r="E691">
        <v>5776</v>
      </c>
      <c r="F691">
        <v>1.080857</v>
      </c>
      <c r="G691">
        <v>1.041339</v>
      </c>
      <c r="H691">
        <v>1.014308</v>
      </c>
      <c r="I691">
        <v>1.0063820000000001</v>
      </c>
      <c r="J691">
        <v>1.026327</v>
      </c>
      <c r="K691">
        <v>1.0924769999999999</v>
      </c>
      <c r="L691">
        <v>1.137831</v>
      </c>
      <c r="M691">
        <v>1.3291949999999999</v>
      </c>
      <c r="N691">
        <v>1.6658470000000001</v>
      </c>
      <c r="O691">
        <v>1.908156</v>
      </c>
      <c r="P691">
        <v>2.0573239999999999</v>
      </c>
      <c r="Q691">
        <v>2.1562079999999999</v>
      </c>
      <c r="R691">
        <v>2.1802440000000001</v>
      </c>
      <c r="S691">
        <v>2.2786789999999999</v>
      </c>
      <c r="T691">
        <v>2.400055</v>
      </c>
      <c r="U691">
        <v>2.365329</v>
      </c>
      <c r="V691">
        <v>2.1743540000000001</v>
      </c>
      <c r="W691">
        <v>1.7880940000000001</v>
      </c>
      <c r="X691">
        <v>1.5413289999999999</v>
      </c>
      <c r="Y691">
        <v>1.475749</v>
      </c>
      <c r="Z691">
        <v>1.4350970000000001</v>
      </c>
      <c r="AA691">
        <v>1.337772</v>
      </c>
      <c r="AB691">
        <v>1.2124189999999999</v>
      </c>
      <c r="AC691">
        <v>1.145732</v>
      </c>
      <c r="AD691">
        <v>5.7185699999999999E-2</v>
      </c>
      <c r="AE691">
        <v>4.3392600000000003E-2</v>
      </c>
      <c r="AF691">
        <v>4.1971599999999998E-2</v>
      </c>
      <c r="AG691">
        <v>3.4518500000000001E-2</v>
      </c>
      <c r="AH691">
        <v>3.4953699999999997E-2</v>
      </c>
      <c r="AI691">
        <v>7.9341400000000006E-2</v>
      </c>
      <c r="AJ691">
        <v>7.7618699999999999E-2</v>
      </c>
      <c r="AK691">
        <v>8.3345100000000005E-2</v>
      </c>
      <c r="AL691">
        <v>9.3609999999999999E-2</v>
      </c>
      <c r="AM691">
        <v>8.4830500000000003E-2</v>
      </c>
      <c r="AN691">
        <v>7.2176299999999999E-2</v>
      </c>
      <c r="AO691">
        <v>8.3009399999999997E-2</v>
      </c>
      <c r="AP691">
        <v>9.5465900000000006E-2</v>
      </c>
      <c r="AQ691">
        <v>7.0707900000000004E-2</v>
      </c>
      <c r="AR691">
        <v>0.1024987</v>
      </c>
      <c r="AS691">
        <v>7.0533499999999999E-2</v>
      </c>
      <c r="AT691">
        <v>7.2006200000000006E-2</v>
      </c>
      <c r="AU691">
        <v>6.2661700000000001E-2</v>
      </c>
      <c r="AV691">
        <v>6.9891099999999998E-2</v>
      </c>
      <c r="AW691">
        <v>8.4729299999999994E-2</v>
      </c>
      <c r="AX691">
        <v>8.9356199999999997E-2</v>
      </c>
      <c r="AY691">
        <v>7.5738700000000006E-2</v>
      </c>
      <c r="AZ691">
        <v>6.95548E-2</v>
      </c>
      <c r="BA691">
        <v>7.9191399999999995E-2</v>
      </c>
      <c r="BB691">
        <v>7.1246699999999996E-2</v>
      </c>
      <c r="BC691">
        <v>5.7026500000000001E-2</v>
      </c>
      <c r="BD691">
        <v>5.58477E-2</v>
      </c>
      <c r="BE691">
        <v>4.8886300000000001E-2</v>
      </c>
      <c r="BF691">
        <v>4.8915699999999999E-2</v>
      </c>
      <c r="BG691">
        <v>9.2231099999999996E-2</v>
      </c>
      <c r="BH691">
        <v>9.3139700000000006E-2</v>
      </c>
      <c r="BI691">
        <v>9.8831100000000005E-2</v>
      </c>
      <c r="BJ691">
        <v>0.11246150000000001</v>
      </c>
      <c r="BK691">
        <v>0.1049586</v>
      </c>
      <c r="BL691">
        <v>9.46684E-2</v>
      </c>
      <c r="BM691">
        <v>0.10734870000000001</v>
      </c>
      <c r="BN691">
        <v>0.121626</v>
      </c>
      <c r="BO691">
        <v>9.7747000000000001E-2</v>
      </c>
      <c r="BP691">
        <v>0.13016</v>
      </c>
      <c r="BQ691">
        <v>9.7928299999999996E-2</v>
      </c>
      <c r="BR691">
        <v>9.9459099999999995E-2</v>
      </c>
      <c r="BS691">
        <v>8.6805800000000002E-2</v>
      </c>
      <c r="BT691">
        <v>9.1978500000000005E-2</v>
      </c>
      <c r="BU691">
        <v>0.1079585</v>
      </c>
      <c r="BV691">
        <v>0.10789899999999999</v>
      </c>
      <c r="BW691">
        <v>9.3130599999999994E-2</v>
      </c>
      <c r="BX691">
        <v>8.4604799999999994E-2</v>
      </c>
      <c r="BY691">
        <v>9.3393299999999999E-2</v>
      </c>
      <c r="BZ691">
        <v>8.0985299999999996E-2</v>
      </c>
      <c r="CA691">
        <v>6.6469200000000006E-2</v>
      </c>
      <c r="CB691">
        <v>6.5458199999999994E-2</v>
      </c>
      <c r="CC691">
        <v>5.8837399999999998E-2</v>
      </c>
      <c r="CD691">
        <v>5.8585699999999998E-2</v>
      </c>
      <c r="CE691">
        <v>0.1011585</v>
      </c>
      <c r="CF691">
        <v>0.1038895</v>
      </c>
      <c r="CG691">
        <v>0.1095566</v>
      </c>
      <c r="CH691">
        <v>0.12551789999999999</v>
      </c>
      <c r="CI691">
        <v>0.1188992</v>
      </c>
      <c r="CJ691">
        <v>0.11024630000000001</v>
      </c>
      <c r="CK691">
        <v>0.1242061</v>
      </c>
      <c r="CL691">
        <v>0.13974429999999999</v>
      </c>
      <c r="CM691">
        <v>0.1164742</v>
      </c>
      <c r="CN691">
        <v>0.14931810000000001</v>
      </c>
      <c r="CO691">
        <v>0.1169018</v>
      </c>
      <c r="CP691">
        <v>0.1184728</v>
      </c>
      <c r="CQ691">
        <v>0.10352790000000001</v>
      </c>
      <c r="CR691">
        <v>0.1072761</v>
      </c>
      <c r="CS691">
        <v>0.124047</v>
      </c>
      <c r="CT691">
        <v>0.12074169999999999</v>
      </c>
      <c r="CU691">
        <v>0.10517609999999999</v>
      </c>
      <c r="CV691">
        <v>9.5028399999999999E-2</v>
      </c>
      <c r="CW691">
        <v>0.1032294</v>
      </c>
      <c r="CX691">
        <v>9.0723999999999999E-2</v>
      </c>
      <c r="CY691">
        <v>7.5911999999999993E-2</v>
      </c>
      <c r="CZ691">
        <v>7.5068700000000002E-2</v>
      </c>
      <c r="DA691">
        <v>6.87884E-2</v>
      </c>
      <c r="DB691">
        <v>6.8255800000000005E-2</v>
      </c>
      <c r="DC691">
        <v>0.1100859</v>
      </c>
      <c r="DD691">
        <v>0.1146393</v>
      </c>
      <c r="DE691">
        <v>0.12028220000000001</v>
      </c>
      <c r="DF691">
        <v>0.13857439999999999</v>
      </c>
      <c r="DG691">
        <v>0.13283980000000001</v>
      </c>
      <c r="DH691">
        <v>0.1258243</v>
      </c>
      <c r="DI691">
        <v>0.14106340000000001</v>
      </c>
      <c r="DJ691">
        <v>0.15786269999999999</v>
      </c>
      <c r="DK691">
        <v>0.1352014</v>
      </c>
      <c r="DL691">
        <v>0.1684763</v>
      </c>
      <c r="DM691">
        <v>0.13587540000000001</v>
      </c>
      <c r="DN691">
        <v>0.13748659999999999</v>
      </c>
      <c r="DO691">
        <v>0.12025</v>
      </c>
      <c r="DP691">
        <v>0.1225738</v>
      </c>
      <c r="DQ691">
        <v>0.1401355</v>
      </c>
      <c r="DR691">
        <v>0.13358439999999999</v>
      </c>
      <c r="DS691">
        <v>0.1172217</v>
      </c>
      <c r="DT691">
        <v>0.105452</v>
      </c>
      <c r="DU691">
        <v>0.1130656</v>
      </c>
      <c r="DV691">
        <v>0.104785</v>
      </c>
      <c r="DW691">
        <v>8.9545799999999995E-2</v>
      </c>
      <c r="DX691">
        <v>8.8944800000000004E-2</v>
      </c>
      <c r="DY691">
        <v>8.31562E-2</v>
      </c>
      <c r="DZ691">
        <v>8.2217700000000005E-2</v>
      </c>
      <c r="EA691">
        <v>0.1229756</v>
      </c>
      <c r="EB691">
        <v>0.13016030000000001</v>
      </c>
      <c r="EC691">
        <v>0.1357681</v>
      </c>
      <c r="ED691">
        <v>0.15742590000000001</v>
      </c>
      <c r="EE691">
        <v>0.15296789999999999</v>
      </c>
      <c r="EF691">
        <v>0.14831639999999999</v>
      </c>
      <c r="EG691">
        <v>0.16540270000000001</v>
      </c>
      <c r="EH691">
        <v>0.18402270000000001</v>
      </c>
      <c r="EI691">
        <v>0.16224050000000001</v>
      </c>
      <c r="EJ691">
        <v>0.19613749999999999</v>
      </c>
      <c r="EK691">
        <v>0.1632702</v>
      </c>
      <c r="EL691">
        <v>0.16493940000000001</v>
      </c>
      <c r="EM691">
        <v>0.14439399999999999</v>
      </c>
      <c r="EN691">
        <v>0.14466109999999999</v>
      </c>
      <c r="EO691">
        <v>0.1633647</v>
      </c>
      <c r="EP691">
        <v>0.15212709999999999</v>
      </c>
      <c r="EQ691">
        <v>0.1346136</v>
      </c>
      <c r="ER691">
        <v>0.120502</v>
      </c>
      <c r="ES691">
        <v>0.12726750000000001</v>
      </c>
      <c r="ET691">
        <v>60.40269</v>
      </c>
      <c r="EU691">
        <v>59.104340000000001</v>
      </c>
      <c r="EV691">
        <v>57.87717</v>
      </c>
      <c r="EW691">
        <v>56.725380000000001</v>
      </c>
      <c r="EX691">
        <v>55.457329999999999</v>
      </c>
      <c r="EY691">
        <v>54.878140000000002</v>
      </c>
      <c r="EZ691">
        <v>55.439500000000002</v>
      </c>
      <c r="FA691">
        <v>61.354999999999997</v>
      </c>
      <c r="FB691">
        <v>67.990819999999999</v>
      </c>
      <c r="FC691">
        <v>73.985740000000007</v>
      </c>
      <c r="FD691">
        <v>78.946849999999998</v>
      </c>
      <c r="FE691">
        <v>83.218310000000002</v>
      </c>
      <c r="FF691">
        <v>85.936719999999994</v>
      </c>
      <c r="FG691">
        <v>88.908360000000002</v>
      </c>
      <c r="FH691">
        <v>89.706389999999999</v>
      </c>
      <c r="FI691">
        <v>89.812250000000006</v>
      </c>
      <c r="FJ691">
        <v>89.522679999999994</v>
      </c>
      <c r="FK691">
        <v>88.292180000000002</v>
      </c>
      <c r="FL691">
        <v>85.597499999999997</v>
      </c>
      <c r="FM691">
        <v>81.154640000000001</v>
      </c>
      <c r="FN691">
        <v>76.004949999999994</v>
      </c>
      <c r="FO691">
        <v>72.219489999999993</v>
      </c>
      <c r="FP691">
        <v>68.306790000000007</v>
      </c>
      <c r="FQ691">
        <v>64.397419999999997</v>
      </c>
      <c r="FR691">
        <v>1.8882400000000001E-2</v>
      </c>
      <c r="FS691">
        <v>2.1752000000000001E-2</v>
      </c>
      <c r="FT691">
        <v>3.4044100000000001E-2</v>
      </c>
    </row>
    <row r="692" spans="1:176" x14ac:dyDescent="0.2">
      <c r="A692" t="s">
        <v>1</v>
      </c>
      <c r="B692" t="s">
        <v>191</v>
      </c>
      <c r="C692" t="s">
        <v>1</v>
      </c>
      <c r="D692" t="s">
        <v>248</v>
      </c>
      <c r="E692">
        <v>5776</v>
      </c>
      <c r="F692">
        <v>1.1228340000000001</v>
      </c>
      <c r="G692">
        <v>1.1059840000000001</v>
      </c>
      <c r="H692">
        <v>1.0965240000000001</v>
      </c>
      <c r="I692">
        <v>1.1109370000000001</v>
      </c>
      <c r="J692">
        <v>1.145591</v>
      </c>
      <c r="K692">
        <v>1.18882</v>
      </c>
      <c r="L692">
        <v>1.323612</v>
      </c>
      <c r="M692">
        <v>1.4842770000000001</v>
      </c>
      <c r="N692">
        <v>1.7506790000000001</v>
      </c>
      <c r="O692">
        <v>1.909518</v>
      </c>
      <c r="P692">
        <v>1.932793</v>
      </c>
      <c r="Q692">
        <v>1.875664</v>
      </c>
      <c r="R692">
        <v>1.7851060000000001</v>
      </c>
      <c r="S692">
        <v>1.7871889999999999</v>
      </c>
      <c r="T692">
        <v>1.779628</v>
      </c>
      <c r="U692">
        <v>1.73614</v>
      </c>
      <c r="V692">
        <v>1.6377919999999999</v>
      </c>
      <c r="W692">
        <v>1.497868</v>
      </c>
      <c r="X692">
        <v>1.4080299999999999</v>
      </c>
      <c r="Y692">
        <v>1.3664190000000001</v>
      </c>
      <c r="Z692">
        <v>1.2943199999999999</v>
      </c>
      <c r="AA692">
        <v>1.2189160000000001</v>
      </c>
      <c r="AB692">
        <v>1.1681569999999999</v>
      </c>
      <c r="AC692">
        <v>1.1413690000000001</v>
      </c>
      <c r="AD692">
        <v>5.9952800000000001E-2</v>
      </c>
      <c r="AE692">
        <v>4.6249999999999999E-2</v>
      </c>
      <c r="AF692">
        <v>4.2074899999999998E-2</v>
      </c>
      <c r="AG692">
        <v>4.2662100000000001E-2</v>
      </c>
      <c r="AH692">
        <v>4.4790900000000002E-2</v>
      </c>
      <c r="AI692">
        <v>2.9301799999999999E-2</v>
      </c>
      <c r="AJ692">
        <v>1.6617300000000002E-2</v>
      </c>
      <c r="AK692">
        <v>-1.4849299999999999E-2</v>
      </c>
      <c r="AL692">
        <v>-4.1800299999999999E-2</v>
      </c>
      <c r="AM692">
        <v>-2.3708699999999999E-2</v>
      </c>
      <c r="AN692">
        <v>-4.1058299999999999E-2</v>
      </c>
      <c r="AO692">
        <v>-5.2162100000000003E-2</v>
      </c>
      <c r="AP692">
        <v>-5.7806799999999998E-2</v>
      </c>
      <c r="AQ692">
        <v>-5.25085E-2</v>
      </c>
      <c r="AR692">
        <v>-3.0772999999999998E-2</v>
      </c>
      <c r="AS692">
        <v>-1.24277E-2</v>
      </c>
      <c r="AT692">
        <v>-4.8329999999999998E-4</v>
      </c>
      <c r="AU692">
        <v>-1.1939399999999999E-2</v>
      </c>
      <c r="AV692">
        <v>2.23164E-2</v>
      </c>
      <c r="AW692">
        <v>3.7402999999999999E-2</v>
      </c>
      <c r="AX692">
        <v>4.1750500000000003E-2</v>
      </c>
      <c r="AY692">
        <v>3.5796000000000001E-2</v>
      </c>
      <c r="AZ692">
        <v>4.2537600000000002E-2</v>
      </c>
      <c r="BA692">
        <v>5.6529700000000002E-2</v>
      </c>
      <c r="BB692">
        <v>6.9293599999999997E-2</v>
      </c>
      <c r="BC692">
        <v>5.5891299999999998E-2</v>
      </c>
      <c r="BD692">
        <v>5.2194200000000003E-2</v>
      </c>
      <c r="BE692">
        <v>5.2709300000000001E-2</v>
      </c>
      <c r="BF692">
        <v>5.4538900000000001E-2</v>
      </c>
      <c r="BG692">
        <v>4.0353100000000003E-2</v>
      </c>
      <c r="BH692">
        <v>2.8616699999999998E-2</v>
      </c>
      <c r="BI692">
        <v>-2.0734E-3</v>
      </c>
      <c r="BJ692">
        <v>-2.6580599999999999E-2</v>
      </c>
      <c r="BK692">
        <v>-9.4455000000000008E-3</v>
      </c>
      <c r="BL692">
        <v>-2.61563E-2</v>
      </c>
      <c r="BM692">
        <v>-3.6980300000000001E-2</v>
      </c>
      <c r="BN692">
        <v>-4.2228799999999997E-2</v>
      </c>
      <c r="BO692">
        <v>-3.6484500000000003E-2</v>
      </c>
      <c r="BP692">
        <v>-1.35011E-2</v>
      </c>
      <c r="BQ692">
        <v>4.4013999999999998E-3</v>
      </c>
      <c r="BR692">
        <v>1.4133099999999999E-2</v>
      </c>
      <c r="BS692">
        <v>7.4260000000000005E-4</v>
      </c>
      <c r="BT692">
        <v>3.2847899999999999E-2</v>
      </c>
      <c r="BU692">
        <v>4.7561899999999997E-2</v>
      </c>
      <c r="BV692">
        <v>5.1463000000000002E-2</v>
      </c>
      <c r="BW692">
        <v>4.4446800000000002E-2</v>
      </c>
      <c r="BX692">
        <v>5.1192599999999998E-2</v>
      </c>
      <c r="BY692">
        <v>6.4294900000000002E-2</v>
      </c>
      <c r="BZ692">
        <v>7.5762999999999997E-2</v>
      </c>
      <c r="CA692">
        <v>6.2568799999999994E-2</v>
      </c>
      <c r="CB692">
        <v>5.92028E-2</v>
      </c>
      <c r="CC692">
        <v>5.9667900000000003E-2</v>
      </c>
      <c r="CD692">
        <v>6.1290299999999999E-2</v>
      </c>
      <c r="CE692">
        <v>4.8007300000000003E-2</v>
      </c>
      <c r="CF692">
        <v>3.6927500000000002E-2</v>
      </c>
      <c r="CG692">
        <v>6.7751E-3</v>
      </c>
      <c r="CH692">
        <v>-1.6039500000000002E-2</v>
      </c>
      <c r="CI692">
        <v>4.3320000000000001E-4</v>
      </c>
      <c r="CJ692">
        <v>-1.5835200000000001E-2</v>
      </c>
      <c r="CK692">
        <v>-2.64654E-2</v>
      </c>
      <c r="CL692">
        <v>-3.1439500000000002E-2</v>
      </c>
      <c r="CM692">
        <v>-2.5386300000000001E-2</v>
      </c>
      <c r="CN692">
        <v>-1.5384999999999999E-3</v>
      </c>
      <c r="CO692">
        <v>1.6057200000000001E-2</v>
      </c>
      <c r="CP692">
        <v>2.4256400000000001E-2</v>
      </c>
      <c r="CQ692">
        <v>9.5260999999999992E-3</v>
      </c>
      <c r="CR692">
        <v>4.01421E-2</v>
      </c>
      <c r="CS692">
        <v>5.4598000000000001E-2</v>
      </c>
      <c r="CT692">
        <v>5.81898E-2</v>
      </c>
      <c r="CU692">
        <v>5.0438400000000001E-2</v>
      </c>
      <c r="CV692">
        <v>5.7187000000000002E-2</v>
      </c>
      <c r="CW692">
        <v>6.9673100000000002E-2</v>
      </c>
      <c r="CX692">
        <v>8.2232399999999997E-2</v>
      </c>
      <c r="CY692">
        <v>6.9246299999999997E-2</v>
      </c>
      <c r="CZ692">
        <v>6.6211400000000004E-2</v>
      </c>
      <c r="DA692">
        <v>6.6626500000000005E-2</v>
      </c>
      <c r="DB692">
        <v>6.8041699999999997E-2</v>
      </c>
      <c r="DC692">
        <v>5.56614E-2</v>
      </c>
      <c r="DD692">
        <v>4.5238300000000002E-2</v>
      </c>
      <c r="DE692">
        <v>1.56236E-2</v>
      </c>
      <c r="DF692">
        <v>-5.4983000000000002E-3</v>
      </c>
      <c r="DG692">
        <v>1.0311799999999999E-2</v>
      </c>
      <c r="DH692">
        <v>-5.5142000000000004E-3</v>
      </c>
      <c r="DI692">
        <v>-1.5950499999999999E-2</v>
      </c>
      <c r="DJ692">
        <v>-2.06502E-2</v>
      </c>
      <c r="DK692">
        <v>-1.42881E-2</v>
      </c>
      <c r="DL692">
        <v>1.0423999999999999E-2</v>
      </c>
      <c r="DM692">
        <v>2.7713000000000002E-2</v>
      </c>
      <c r="DN692">
        <v>3.4379699999999999E-2</v>
      </c>
      <c r="DO692">
        <v>1.8309700000000002E-2</v>
      </c>
      <c r="DP692">
        <v>4.7436199999999998E-2</v>
      </c>
      <c r="DQ692">
        <v>6.1634000000000001E-2</v>
      </c>
      <c r="DR692">
        <v>6.4916699999999994E-2</v>
      </c>
      <c r="DS692">
        <v>5.6429899999999998E-2</v>
      </c>
      <c r="DT692">
        <v>6.3181399999999999E-2</v>
      </c>
      <c r="DU692">
        <v>7.5051300000000001E-2</v>
      </c>
      <c r="DV692">
        <v>9.1573199999999993E-2</v>
      </c>
      <c r="DW692">
        <v>7.8887600000000002E-2</v>
      </c>
      <c r="DX692">
        <v>7.6330700000000001E-2</v>
      </c>
      <c r="DY692">
        <v>7.6673599999999995E-2</v>
      </c>
      <c r="DZ692">
        <v>7.77896E-2</v>
      </c>
      <c r="EA692">
        <v>6.6712800000000003E-2</v>
      </c>
      <c r="EB692">
        <v>5.7237799999999998E-2</v>
      </c>
      <c r="EC692">
        <v>2.8399500000000001E-2</v>
      </c>
      <c r="ED692">
        <v>9.7213999999999998E-3</v>
      </c>
      <c r="EE692">
        <v>2.4575E-2</v>
      </c>
      <c r="EF692">
        <v>9.3878E-3</v>
      </c>
      <c r="EG692">
        <v>-7.6869999999999998E-4</v>
      </c>
      <c r="EH692">
        <v>-5.0721999999999998E-3</v>
      </c>
      <c r="EI692">
        <v>1.7359000000000001E-3</v>
      </c>
      <c r="EJ692">
        <v>2.7695999999999998E-2</v>
      </c>
      <c r="EK692">
        <v>4.4542100000000001E-2</v>
      </c>
      <c r="EL692">
        <v>4.8996100000000001E-2</v>
      </c>
      <c r="EM692">
        <v>3.09917E-2</v>
      </c>
      <c r="EN692">
        <v>5.7967699999999997E-2</v>
      </c>
      <c r="EO692">
        <v>7.1792900000000007E-2</v>
      </c>
      <c r="EP692">
        <v>7.4629100000000004E-2</v>
      </c>
      <c r="EQ692">
        <v>6.5080799999999994E-2</v>
      </c>
      <c r="ER692">
        <v>7.1836300000000006E-2</v>
      </c>
      <c r="ES692">
        <v>8.2816500000000001E-2</v>
      </c>
      <c r="ET692">
        <v>48.218539999999997</v>
      </c>
      <c r="EU692">
        <v>47.467529999999996</v>
      </c>
      <c r="EV692">
        <v>46.860239999999997</v>
      </c>
      <c r="EW692">
        <v>46.285499999999999</v>
      </c>
      <c r="EX692">
        <v>45.707990000000002</v>
      </c>
      <c r="EY692">
        <v>45.33681</v>
      </c>
      <c r="EZ692">
        <v>45.079189999999997</v>
      </c>
      <c r="FA692">
        <v>45.839489999999998</v>
      </c>
      <c r="FB692">
        <v>49.216569999999997</v>
      </c>
      <c r="FC692">
        <v>53.814700000000002</v>
      </c>
      <c r="FD692">
        <v>57.59395</v>
      </c>
      <c r="FE692">
        <v>60.752859999999998</v>
      </c>
      <c r="FF692">
        <v>63.059669999999997</v>
      </c>
      <c r="FG692">
        <v>64.2607</v>
      </c>
      <c r="FH692">
        <v>64.397859999999994</v>
      </c>
      <c r="FI692">
        <v>63.452199999999998</v>
      </c>
      <c r="FJ692">
        <v>61.174770000000002</v>
      </c>
      <c r="FK692">
        <v>58.444180000000003</v>
      </c>
      <c r="FL692">
        <v>56.260739999999998</v>
      </c>
      <c r="FM692">
        <v>54.216839999999998</v>
      </c>
      <c r="FN692">
        <v>52.508099999999999</v>
      </c>
      <c r="FO692">
        <v>51.033209999999997</v>
      </c>
      <c r="FP692">
        <v>50.0047</v>
      </c>
      <c r="FQ692">
        <v>49.05986</v>
      </c>
      <c r="FR692">
        <v>8.1577999999999998E-3</v>
      </c>
      <c r="FS692">
        <v>1.10753E-2</v>
      </c>
      <c r="FT692">
        <v>0</v>
      </c>
    </row>
    <row r="693" spans="1:176" x14ac:dyDescent="0.2">
      <c r="A693" t="s">
        <v>1</v>
      </c>
      <c r="B693" t="s">
        <v>191</v>
      </c>
      <c r="C693" t="s">
        <v>1</v>
      </c>
      <c r="D693" t="s">
        <v>251</v>
      </c>
      <c r="E693">
        <v>5776</v>
      </c>
      <c r="F693">
        <v>1.1427210000000001</v>
      </c>
      <c r="G693">
        <v>1.142684</v>
      </c>
      <c r="H693">
        <v>1.1077870000000001</v>
      </c>
      <c r="I693">
        <v>1.1246940000000001</v>
      </c>
      <c r="J693">
        <v>1.1377200000000001</v>
      </c>
      <c r="K693">
        <v>1.189754</v>
      </c>
      <c r="L693">
        <v>1.3584000000000001</v>
      </c>
      <c r="M693">
        <v>1.529031</v>
      </c>
      <c r="N693">
        <v>1.9016770000000001</v>
      </c>
      <c r="O693">
        <v>2.0018180000000001</v>
      </c>
      <c r="P693">
        <v>1.9945090000000001</v>
      </c>
      <c r="Q693">
        <v>1.921079</v>
      </c>
      <c r="R693">
        <v>1.827205</v>
      </c>
      <c r="S693">
        <v>1.7958069999999999</v>
      </c>
      <c r="T693">
        <v>1.788343</v>
      </c>
      <c r="U693">
        <v>1.7546630000000001</v>
      </c>
      <c r="V693">
        <v>1.6745779999999999</v>
      </c>
      <c r="W693">
        <v>1.533812</v>
      </c>
      <c r="X693">
        <v>1.431244</v>
      </c>
      <c r="Y693">
        <v>1.385372</v>
      </c>
      <c r="Z693">
        <v>1.280303</v>
      </c>
      <c r="AA693">
        <v>1.231973</v>
      </c>
      <c r="AB693">
        <v>1.171522</v>
      </c>
      <c r="AC693">
        <v>1.1308689999999999</v>
      </c>
      <c r="AD693">
        <v>5.7929899999999999E-2</v>
      </c>
      <c r="AE693">
        <v>3.9362099999999997E-2</v>
      </c>
      <c r="AF693">
        <v>3.24652E-2</v>
      </c>
      <c r="AG693">
        <v>2.78949E-2</v>
      </c>
      <c r="AH693">
        <v>2.0124E-2</v>
      </c>
      <c r="AI693">
        <v>3.3100999999999998E-3</v>
      </c>
      <c r="AJ693">
        <v>-2.1479999999999999E-4</v>
      </c>
      <c r="AK693">
        <v>-2.4583899999999999E-2</v>
      </c>
      <c r="AL693">
        <v>-5.91099E-2</v>
      </c>
      <c r="AM693">
        <v>-6.241E-2</v>
      </c>
      <c r="AN693">
        <v>-7.39398E-2</v>
      </c>
      <c r="AO693">
        <v>-7.7109300000000006E-2</v>
      </c>
      <c r="AP693">
        <v>-7.57689E-2</v>
      </c>
      <c r="AQ693">
        <v>-7.8598299999999996E-2</v>
      </c>
      <c r="AR693">
        <v>-6.0747700000000002E-2</v>
      </c>
      <c r="AS693">
        <v>-4.19601E-2</v>
      </c>
      <c r="AT693">
        <v>-1.49157E-2</v>
      </c>
      <c r="AU693">
        <v>-1.8569499999999999E-2</v>
      </c>
      <c r="AV693">
        <v>1.16691E-2</v>
      </c>
      <c r="AW693">
        <v>2.20868E-2</v>
      </c>
      <c r="AX693">
        <v>2.7541199999999998E-2</v>
      </c>
      <c r="AY693">
        <v>3.2588300000000001E-2</v>
      </c>
      <c r="AZ693">
        <v>4.5278600000000002E-2</v>
      </c>
      <c r="BA693">
        <v>6.1152199999999997E-2</v>
      </c>
      <c r="BB693">
        <v>6.7270700000000003E-2</v>
      </c>
      <c r="BC693">
        <v>4.90033E-2</v>
      </c>
      <c r="BD693">
        <v>4.2584499999999997E-2</v>
      </c>
      <c r="BE693">
        <v>3.7941999999999997E-2</v>
      </c>
      <c r="BF693">
        <v>2.98719E-2</v>
      </c>
      <c r="BG693">
        <v>1.4361499999999999E-2</v>
      </c>
      <c r="BH693">
        <v>1.1784599999999999E-2</v>
      </c>
      <c r="BI693">
        <v>-1.1808000000000001E-2</v>
      </c>
      <c r="BJ693">
        <v>-4.3890199999999997E-2</v>
      </c>
      <c r="BK693">
        <v>-4.8146799999999997E-2</v>
      </c>
      <c r="BL693">
        <v>-5.9037800000000001E-2</v>
      </c>
      <c r="BM693">
        <v>-6.1927400000000001E-2</v>
      </c>
      <c r="BN693">
        <v>-6.0190899999999999E-2</v>
      </c>
      <c r="BO693">
        <v>-6.2574199999999996E-2</v>
      </c>
      <c r="BP693">
        <v>-4.3475699999999999E-2</v>
      </c>
      <c r="BQ693">
        <v>-2.5131000000000001E-2</v>
      </c>
      <c r="BR693">
        <v>-2.9930000000000001E-4</v>
      </c>
      <c r="BS693">
        <v>-5.8875000000000004E-3</v>
      </c>
      <c r="BT693">
        <v>2.22007E-2</v>
      </c>
      <c r="BU693">
        <v>3.2245700000000002E-2</v>
      </c>
      <c r="BV693">
        <v>3.7253700000000001E-2</v>
      </c>
      <c r="BW693">
        <v>4.1239100000000001E-2</v>
      </c>
      <c r="BX693">
        <v>5.3933599999999998E-2</v>
      </c>
      <c r="BY693">
        <v>6.8917400000000004E-2</v>
      </c>
      <c r="BZ693">
        <v>7.3740100000000003E-2</v>
      </c>
      <c r="CA693">
        <v>5.5680800000000003E-2</v>
      </c>
      <c r="CB693">
        <v>4.9593100000000001E-2</v>
      </c>
      <c r="CC693">
        <v>4.4900599999999999E-2</v>
      </c>
      <c r="CD693">
        <v>3.6623299999999998E-2</v>
      </c>
      <c r="CE693">
        <v>2.20156E-2</v>
      </c>
      <c r="CF693">
        <v>2.0095399999999999E-2</v>
      </c>
      <c r="CG693">
        <v>-2.9594999999999999E-3</v>
      </c>
      <c r="CH693">
        <v>-3.33491E-2</v>
      </c>
      <c r="CI693">
        <v>-3.8268099999999999E-2</v>
      </c>
      <c r="CJ693">
        <v>-4.8716799999999998E-2</v>
      </c>
      <c r="CK693">
        <v>-5.1412600000000003E-2</v>
      </c>
      <c r="CL693">
        <v>-4.9401599999999997E-2</v>
      </c>
      <c r="CM693">
        <v>-5.1476000000000001E-2</v>
      </c>
      <c r="CN693">
        <v>-3.1513199999999998E-2</v>
      </c>
      <c r="CO693">
        <v>-1.34752E-2</v>
      </c>
      <c r="CP693">
        <v>9.8239999999999994E-3</v>
      </c>
      <c r="CQ693">
        <v>2.8961E-3</v>
      </c>
      <c r="CR693">
        <v>2.9494800000000002E-2</v>
      </c>
      <c r="CS693">
        <v>3.9281700000000003E-2</v>
      </c>
      <c r="CT693">
        <v>4.3980499999999999E-2</v>
      </c>
      <c r="CU693">
        <v>4.72307E-2</v>
      </c>
      <c r="CV693">
        <v>5.9928000000000002E-2</v>
      </c>
      <c r="CW693">
        <v>7.4295600000000003E-2</v>
      </c>
      <c r="CX693">
        <v>8.0209500000000003E-2</v>
      </c>
      <c r="CY693">
        <v>6.2358400000000001E-2</v>
      </c>
      <c r="CZ693">
        <v>5.6601699999999998E-2</v>
      </c>
      <c r="DA693">
        <v>5.1859200000000001E-2</v>
      </c>
      <c r="DB693">
        <v>4.3374700000000002E-2</v>
      </c>
      <c r="DC693">
        <v>2.96698E-2</v>
      </c>
      <c r="DD693">
        <v>2.84062E-2</v>
      </c>
      <c r="DE693">
        <v>5.8891000000000004E-3</v>
      </c>
      <c r="DF693">
        <v>-2.2807999999999998E-2</v>
      </c>
      <c r="DG693">
        <v>-2.8389500000000002E-2</v>
      </c>
      <c r="DH693">
        <v>-3.8395699999999998E-2</v>
      </c>
      <c r="DI693">
        <v>-4.0897700000000002E-2</v>
      </c>
      <c r="DJ693">
        <v>-3.8612300000000002E-2</v>
      </c>
      <c r="DK693">
        <v>-4.0377799999999998E-2</v>
      </c>
      <c r="DL693">
        <v>-1.9550700000000001E-2</v>
      </c>
      <c r="DM693">
        <v>-1.8194000000000001E-3</v>
      </c>
      <c r="DN693">
        <v>1.9947300000000001E-2</v>
      </c>
      <c r="DO693">
        <v>1.16796E-2</v>
      </c>
      <c r="DP693">
        <v>3.6788899999999999E-2</v>
      </c>
      <c r="DQ693">
        <v>4.6317799999999999E-2</v>
      </c>
      <c r="DR693">
        <v>5.07074E-2</v>
      </c>
      <c r="DS693">
        <v>5.3222199999999997E-2</v>
      </c>
      <c r="DT693">
        <v>6.5922400000000006E-2</v>
      </c>
      <c r="DU693">
        <v>7.9673800000000003E-2</v>
      </c>
      <c r="DV693">
        <v>8.9550299999999999E-2</v>
      </c>
      <c r="DW693">
        <v>7.1999599999999997E-2</v>
      </c>
      <c r="DX693">
        <v>6.6721000000000003E-2</v>
      </c>
      <c r="DY693">
        <v>6.1906299999999997E-2</v>
      </c>
      <c r="DZ693">
        <v>5.3122700000000002E-2</v>
      </c>
      <c r="EA693">
        <v>4.0721100000000003E-2</v>
      </c>
      <c r="EB693">
        <v>4.0405700000000003E-2</v>
      </c>
      <c r="EC693">
        <v>1.8664900000000002E-2</v>
      </c>
      <c r="ED693">
        <v>-7.5883000000000001E-3</v>
      </c>
      <c r="EE693">
        <v>-1.41263E-2</v>
      </c>
      <c r="EF693">
        <v>-2.3493699999999999E-2</v>
      </c>
      <c r="EG693">
        <v>-2.57159E-2</v>
      </c>
      <c r="EH693">
        <v>-2.3034300000000001E-2</v>
      </c>
      <c r="EI693">
        <v>-2.4353799999999998E-2</v>
      </c>
      <c r="EJ693">
        <v>-2.2786999999999998E-3</v>
      </c>
      <c r="EK693">
        <v>1.5009700000000001E-2</v>
      </c>
      <c r="EL693">
        <v>3.4563700000000003E-2</v>
      </c>
      <c r="EM693">
        <v>2.4361600000000001E-2</v>
      </c>
      <c r="EN693">
        <v>4.7320500000000001E-2</v>
      </c>
      <c r="EO693">
        <v>5.6476699999999998E-2</v>
      </c>
      <c r="EP693">
        <v>6.0419800000000003E-2</v>
      </c>
      <c r="EQ693">
        <v>6.18731E-2</v>
      </c>
      <c r="ER693">
        <v>7.4577299999999999E-2</v>
      </c>
      <c r="ES693">
        <v>8.7439000000000003E-2</v>
      </c>
      <c r="ET693">
        <v>43.440719999999999</v>
      </c>
      <c r="EU693">
        <v>42.634700000000002</v>
      </c>
      <c r="EV693">
        <v>41.84404</v>
      </c>
      <c r="EW693">
        <v>41.4619</v>
      </c>
      <c r="EX693">
        <v>41.247639999999997</v>
      </c>
      <c r="EY693">
        <v>41.459499999999998</v>
      </c>
      <c r="EZ693">
        <v>41.214840000000002</v>
      </c>
      <c r="FA693">
        <v>42.299770000000002</v>
      </c>
      <c r="FB693">
        <v>45.656289999999998</v>
      </c>
      <c r="FC693">
        <v>49.705919999999999</v>
      </c>
      <c r="FD693">
        <v>53.512219999999999</v>
      </c>
      <c r="FE693">
        <v>57.05453</v>
      </c>
      <c r="FF693">
        <v>59.173909999999999</v>
      </c>
      <c r="FG693">
        <v>59.239350000000002</v>
      </c>
      <c r="FH693">
        <v>58.600279999999998</v>
      </c>
      <c r="FI693">
        <v>58.106479999999998</v>
      </c>
      <c r="FJ693">
        <v>56.120089999999998</v>
      </c>
      <c r="FK693">
        <v>55.517150000000001</v>
      </c>
      <c r="FL693">
        <v>54.98789</v>
      </c>
      <c r="FM693">
        <v>54.261220000000002</v>
      </c>
      <c r="FN693">
        <v>53.043810000000001</v>
      </c>
      <c r="FO693">
        <v>52.008980000000001</v>
      </c>
      <c r="FP693">
        <v>51.362679999999997</v>
      </c>
      <c r="FQ693">
        <v>51.099699999999999</v>
      </c>
      <c r="FR693">
        <v>8.1577999999999998E-3</v>
      </c>
      <c r="FS693">
        <v>1.10753E-2</v>
      </c>
      <c r="FT693">
        <v>0</v>
      </c>
    </row>
    <row r="694" spans="1:176" x14ac:dyDescent="0.2">
      <c r="A694" t="s">
        <v>1</v>
      </c>
      <c r="B694" t="s">
        <v>191</v>
      </c>
      <c r="C694" t="s">
        <v>1</v>
      </c>
      <c r="D694" t="s">
        <v>247</v>
      </c>
      <c r="E694">
        <v>5776</v>
      </c>
      <c r="F694">
        <v>0.95276050000000001</v>
      </c>
      <c r="G694">
        <v>0.96671470000000004</v>
      </c>
      <c r="H694">
        <v>0.96004049999999996</v>
      </c>
      <c r="I694">
        <v>0.97957689999999997</v>
      </c>
      <c r="J694">
        <v>1.001301</v>
      </c>
      <c r="K694">
        <v>1.0792839999999999</v>
      </c>
      <c r="L694">
        <v>1.2621150000000001</v>
      </c>
      <c r="M694">
        <v>1.4117660000000001</v>
      </c>
      <c r="N694">
        <v>1.6907840000000001</v>
      </c>
      <c r="O694">
        <v>1.844876</v>
      </c>
      <c r="P694">
        <v>1.847229</v>
      </c>
      <c r="Q694">
        <v>1.7974889999999999</v>
      </c>
      <c r="R694">
        <v>1.709266</v>
      </c>
      <c r="S694">
        <v>1.7465569999999999</v>
      </c>
      <c r="T694">
        <v>1.733439</v>
      </c>
      <c r="U694">
        <v>1.7436769999999999</v>
      </c>
      <c r="V694">
        <v>1.613982</v>
      </c>
      <c r="W694">
        <v>1.318875</v>
      </c>
      <c r="X694">
        <v>1.2222949999999999</v>
      </c>
      <c r="Y694">
        <v>1.240121</v>
      </c>
      <c r="Z694">
        <v>1.2213909999999999</v>
      </c>
      <c r="AA694">
        <v>1.1041460000000001</v>
      </c>
      <c r="AB694">
        <v>1.0386740000000001</v>
      </c>
      <c r="AC694">
        <v>1.008953</v>
      </c>
      <c r="AD694">
        <v>-6.8629599999999999E-2</v>
      </c>
      <c r="AE694">
        <v>-4.4221299999999998E-2</v>
      </c>
      <c r="AF694">
        <v>-4.5307300000000002E-2</v>
      </c>
      <c r="AG694">
        <v>-3.1785000000000001E-2</v>
      </c>
      <c r="AH694">
        <v>-2.4316399999999998E-2</v>
      </c>
      <c r="AI694">
        <v>-6.1529000000000002E-3</v>
      </c>
      <c r="AJ694">
        <v>-1.9379E-3</v>
      </c>
      <c r="AK694">
        <v>-5.3051000000000001E-2</v>
      </c>
      <c r="AL694">
        <v>-9.1820600000000002E-2</v>
      </c>
      <c r="AM694">
        <v>-7.5542899999999996E-2</v>
      </c>
      <c r="AN694">
        <v>-9.2064099999999996E-2</v>
      </c>
      <c r="AO694">
        <v>-0.12233860000000001</v>
      </c>
      <c r="AP694">
        <v>-0.15065139999999999</v>
      </c>
      <c r="AQ694">
        <v>-0.13668469999999999</v>
      </c>
      <c r="AR694">
        <v>-0.16057940000000001</v>
      </c>
      <c r="AS694">
        <v>-0.1102268</v>
      </c>
      <c r="AT694">
        <v>-0.1124694</v>
      </c>
      <c r="AU694">
        <v>-0.12246460000000001</v>
      </c>
      <c r="AV694">
        <v>-0.1145148</v>
      </c>
      <c r="AW694">
        <v>-9.5634700000000003E-2</v>
      </c>
      <c r="AX694">
        <v>-3.7241700000000003E-2</v>
      </c>
      <c r="AY694">
        <v>-8.5315299999999997E-2</v>
      </c>
      <c r="AZ694">
        <v>-8.0269699999999999E-2</v>
      </c>
      <c r="BA694">
        <v>-5.58793E-2</v>
      </c>
      <c r="BB694">
        <v>-5.4568499999999999E-2</v>
      </c>
      <c r="BC694">
        <v>-3.05875E-2</v>
      </c>
      <c r="BD694">
        <v>-3.1431199999999999E-2</v>
      </c>
      <c r="BE694">
        <v>-1.74173E-2</v>
      </c>
      <c r="BF694">
        <v>-1.0354500000000001E-2</v>
      </c>
      <c r="BG694">
        <v>6.7368000000000003E-3</v>
      </c>
      <c r="BH694">
        <v>1.3583100000000001E-2</v>
      </c>
      <c r="BI694">
        <v>-3.7565000000000001E-2</v>
      </c>
      <c r="BJ694">
        <v>-7.2969099999999995E-2</v>
      </c>
      <c r="BK694">
        <v>-5.5414900000000003E-2</v>
      </c>
      <c r="BL694">
        <v>-6.9571999999999995E-2</v>
      </c>
      <c r="BM694">
        <v>-9.7999299999999998E-2</v>
      </c>
      <c r="BN694">
        <v>-0.1244914</v>
      </c>
      <c r="BO694">
        <v>-0.1096456</v>
      </c>
      <c r="BP694">
        <v>-0.13291810000000001</v>
      </c>
      <c r="BQ694">
        <v>-8.2832100000000006E-2</v>
      </c>
      <c r="BR694">
        <v>-8.5016499999999995E-2</v>
      </c>
      <c r="BS694">
        <v>-9.8320500000000005E-2</v>
      </c>
      <c r="BT694">
        <v>-9.2427400000000007E-2</v>
      </c>
      <c r="BU694">
        <v>-7.2405399999999995E-2</v>
      </c>
      <c r="BV694">
        <v>-1.8698900000000001E-2</v>
      </c>
      <c r="BW694">
        <v>-6.7923399999999995E-2</v>
      </c>
      <c r="BX694">
        <v>-6.5219700000000005E-2</v>
      </c>
      <c r="BY694">
        <v>-4.1677400000000003E-2</v>
      </c>
      <c r="BZ694">
        <v>-4.4829899999999999E-2</v>
      </c>
      <c r="CA694">
        <v>-2.1144699999999999E-2</v>
      </c>
      <c r="CB694">
        <v>-2.1820699999999998E-2</v>
      </c>
      <c r="CC694">
        <v>-7.4662000000000001E-3</v>
      </c>
      <c r="CD694">
        <v>-6.8440000000000005E-4</v>
      </c>
      <c r="CE694">
        <v>1.56641E-2</v>
      </c>
      <c r="CF694">
        <v>2.4332900000000001E-2</v>
      </c>
      <c r="CG694">
        <v>-2.6839499999999999E-2</v>
      </c>
      <c r="CH694">
        <v>-5.9912699999999999E-2</v>
      </c>
      <c r="CI694">
        <v>-4.1474200000000003E-2</v>
      </c>
      <c r="CJ694">
        <v>-5.3994100000000003E-2</v>
      </c>
      <c r="CK694">
        <v>-8.1141900000000003E-2</v>
      </c>
      <c r="CL694">
        <v>-0.106373</v>
      </c>
      <c r="CM694">
        <v>-9.0918399999999996E-2</v>
      </c>
      <c r="CN694">
        <v>-0.11376</v>
      </c>
      <c r="CO694">
        <v>-6.3858499999999999E-2</v>
      </c>
      <c r="CP694">
        <v>-6.60028E-2</v>
      </c>
      <c r="CQ694">
        <v>-8.1598400000000001E-2</v>
      </c>
      <c r="CR694">
        <v>-7.7129799999999998E-2</v>
      </c>
      <c r="CS694">
        <v>-5.6316999999999999E-2</v>
      </c>
      <c r="CT694">
        <v>-5.8561999999999998E-3</v>
      </c>
      <c r="CU694">
        <v>-5.5877900000000001E-2</v>
      </c>
      <c r="CV694">
        <v>-5.4796200000000003E-2</v>
      </c>
      <c r="CW694">
        <v>-3.18412E-2</v>
      </c>
      <c r="CX694">
        <v>-3.5091299999999999E-2</v>
      </c>
      <c r="CY694">
        <v>-1.1702000000000001E-2</v>
      </c>
      <c r="CZ694">
        <v>-1.2210199999999999E-2</v>
      </c>
      <c r="DA694">
        <v>2.4848000000000001E-3</v>
      </c>
      <c r="DB694">
        <v>8.9855999999999998E-3</v>
      </c>
      <c r="DC694">
        <v>2.4591499999999999E-2</v>
      </c>
      <c r="DD694">
        <v>3.5082700000000001E-2</v>
      </c>
      <c r="DE694">
        <v>-1.6114E-2</v>
      </c>
      <c r="DF694">
        <v>-4.6856200000000001E-2</v>
      </c>
      <c r="DG694">
        <v>-2.7533599999999998E-2</v>
      </c>
      <c r="DH694">
        <v>-3.8416100000000002E-2</v>
      </c>
      <c r="DI694">
        <v>-6.4284599999999997E-2</v>
      </c>
      <c r="DJ694">
        <v>-8.8254700000000005E-2</v>
      </c>
      <c r="DK694">
        <v>-7.2191199999999997E-2</v>
      </c>
      <c r="DL694">
        <v>-9.4601900000000003E-2</v>
      </c>
      <c r="DM694">
        <v>-4.4885000000000001E-2</v>
      </c>
      <c r="DN694">
        <v>-4.6989000000000003E-2</v>
      </c>
      <c r="DO694">
        <v>-6.4876299999999998E-2</v>
      </c>
      <c r="DP694">
        <v>-6.1832100000000001E-2</v>
      </c>
      <c r="DQ694">
        <v>-4.02285E-2</v>
      </c>
      <c r="DR694">
        <v>6.9864000000000002E-3</v>
      </c>
      <c r="DS694">
        <v>-4.3832299999999998E-2</v>
      </c>
      <c r="DT694">
        <v>-4.4372599999999998E-2</v>
      </c>
      <c r="DU694">
        <v>-2.2005E-2</v>
      </c>
      <c r="DV694">
        <v>-2.1030299999999998E-2</v>
      </c>
      <c r="DW694">
        <v>1.9319000000000001E-3</v>
      </c>
      <c r="DX694">
        <v>1.6659000000000001E-3</v>
      </c>
      <c r="DY694">
        <v>1.6852599999999999E-2</v>
      </c>
      <c r="DZ694">
        <v>2.2947599999999999E-2</v>
      </c>
      <c r="EA694">
        <v>3.7481199999999999E-2</v>
      </c>
      <c r="EB694">
        <v>5.0603700000000001E-2</v>
      </c>
      <c r="EC694">
        <v>-6.2799999999999998E-4</v>
      </c>
      <c r="ED694">
        <v>-2.80047E-2</v>
      </c>
      <c r="EE694">
        <v>-7.4054999999999998E-3</v>
      </c>
      <c r="EF694">
        <v>-1.59241E-2</v>
      </c>
      <c r="EG694">
        <v>-3.9945300000000003E-2</v>
      </c>
      <c r="EH694">
        <v>-6.20946E-2</v>
      </c>
      <c r="EI694">
        <v>-4.5152100000000001E-2</v>
      </c>
      <c r="EJ694">
        <v>-6.6940600000000003E-2</v>
      </c>
      <c r="EK694">
        <v>-1.7490200000000001E-2</v>
      </c>
      <c r="EL694">
        <v>-1.95362E-2</v>
      </c>
      <c r="EM694">
        <v>-4.0732299999999999E-2</v>
      </c>
      <c r="EN694">
        <v>-3.9744799999999997E-2</v>
      </c>
      <c r="EO694">
        <v>-1.6999199999999999E-2</v>
      </c>
      <c r="EP694">
        <v>2.5529199999999998E-2</v>
      </c>
      <c r="EQ694">
        <v>-2.6440499999999999E-2</v>
      </c>
      <c r="ER694">
        <v>-2.9322600000000001E-2</v>
      </c>
      <c r="ES694">
        <v>-7.8031000000000003E-3</v>
      </c>
      <c r="ET694">
        <v>50.57</v>
      </c>
      <c r="EU694">
        <v>49.487369999999999</v>
      </c>
      <c r="EV694">
        <v>48.544580000000003</v>
      </c>
      <c r="EW694">
        <v>47.768419999999999</v>
      </c>
      <c r="EX694">
        <v>47.08661</v>
      </c>
      <c r="EY694">
        <v>46.538559999999997</v>
      </c>
      <c r="EZ694">
        <v>45.960140000000003</v>
      </c>
      <c r="FA694">
        <v>45.923819999999999</v>
      </c>
      <c r="FB694">
        <v>48.878039999999999</v>
      </c>
      <c r="FC694">
        <v>53.740850000000002</v>
      </c>
      <c r="FD694">
        <v>58.36806</v>
      </c>
      <c r="FE694">
        <v>62.313929999999999</v>
      </c>
      <c r="FF694">
        <v>65.394570000000002</v>
      </c>
      <c r="FG694">
        <v>67.596940000000004</v>
      </c>
      <c r="FH694">
        <v>69.074100000000001</v>
      </c>
      <c r="FI694">
        <v>69.491870000000006</v>
      </c>
      <c r="FJ694">
        <v>68.35633</v>
      </c>
      <c r="FK694">
        <v>66.105770000000007</v>
      </c>
      <c r="FL694">
        <v>62.615960000000001</v>
      </c>
      <c r="FM694">
        <v>59.608409999999999</v>
      </c>
      <c r="FN694">
        <v>56.685989999999997</v>
      </c>
      <c r="FO694">
        <v>54.359839999999998</v>
      </c>
      <c r="FP694">
        <v>52.743450000000003</v>
      </c>
      <c r="FQ694">
        <v>51.26023</v>
      </c>
      <c r="FR694">
        <v>1.8882400000000001E-2</v>
      </c>
      <c r="FS694">
        <v>2.1752000000000001E-2</v>
      </c>
      <c r="FT694">
        <v>3.4044100000000001E-2</v>
      </c>
    </row>
    <row r="695" spans="1:176" x14ac:dyDescent="0.2">
      <c r="A695" t="s">
        <v>1</v>
      </c>
      <c r="B695" t="s">
        <v>191</v>
      </c>
      <c r="C695" t="s">
        <v>1</v>
      </c>
      <c r="D695" t="s">
        <v>250</v>
      </c>
      <c r="E695">
        <v>5776</v>
      </c>
      <c r="F695">
        <v>0.99040620000000001</v>
      </c>
      <c r="G695">
        <v>0.96120360000000005</v>
      </c>
      <c r="H695">
        <v>0.95142260000000001</v>
      </c>
      <c r="I695">
        <v>0.96338210000000002</v>
      </c>
      <c r="J695">
        <v>0.9951139</v>
      </c>
      <c r="K695">
        <v>1.0453030000000001</v>
      </c>
      <c r="L695">
        <v>1.2219679999999999</v>
      </c>
      <c r="M695">
        <v>1.32941</v>
      </c>
      <c r="N695">
        <v>1.6518619999999999</v>
      </c>
      <c r="O695">
        <v>1.758586</v>
      </c>
      <c r="P695">
        <v>1.7872779999999999</v>
      </c>
      <c r="Q695">
        <v>1.804713</v>
      </c>
      <c r="R695">
        <v>1.8009649999999999</v>
      </c>
      <c r="S695">
        <v>1.827088</v>
      </c>
      <c r="T695">
        <v>1.8799520000000001</v>
      </c>
      <c r="U695">
        <v>1.8463499999999999</v>
      </c>
      <c r="V695">
        <v>1.717641</v>
      </c>
      <c r="W695">
        <v>1.3900060000000001</v>
      </c>
      <c r="X695">
        <v>1.2389079999999999</v>
      </c>
      <c r="Y695">
        <v>1.2972300000000001</v>
      </c>
      <c r="Z695">
        <v>1.286243</v>
      </c>
      <c r="AA695">
        <v>1.159095</v>
      </c>
      <c r="AB695">
        <v>1.0503880000000001</v>
      </c>
      <c r="AC695">
        <v>1.0277620000000001</v>
      </c>
      <c r="AD695">
        <v>-1.3713400000000001E-2</v>
      </c>
      <c r="AE695">
        <v>-4.7035000000000002E-3</v>
      </c>
      <c r="AF695">
        <v>-8.6542000000000008E-3</v>
      </c>
      <c r="AG695">
        <v>-3.6564000000000002E-3</v>
      </c>
      <c r="AH695">
        <v>8.9130000000000008E-3</v>
      </c>
      <c r="AI695">
        <v>3.30581E-2</v>
      </c>
      <c r="AJ695">
        <v>2.7429599999999998E-2</v>
      </c>
      <c r="AK695">
        <v>-1.6997100000000001E-2</v>
      </c>
      <c r="AL695">
        <v>-3.1146699999999999E-2</v>
      </c>
      <c r="AM695">
        <v>-9.3033000000000005E-3</v>
      </c>
      <c r="AN695">
        <v>-2.3201099999999999E-2</v>
      </c>
      <c r="AO695">
        <v>-2.90154E-2</v>
      </c>
      <c r="AP695">
        <v>-2.9143499999999999E-2</v>
      </c>
      <c r="AQ695">
        <v>-8.7382999999999992E-3</v>
      </c>
      <c r="AR695">
        <v>-1.9885300000000002E-2</v>
      </c>
      <c r="AS695">
        <v>9.2621000000000005E-3</v>
      </c>
      <c r="AT695">
        <v>-1.1720400000000001E-2</v>
      </c>
      <c r="AU695">
        <v>-3.3010400000000002E-2</v>
      </c>
      <c r="AV695">
        <v>-2.8703699999999999E-2</v>
      </c>
      <c r="AW695">
        <v>7.7649999999999996E-4</v>
      </c>
      <c r="AX695">
        <v>3.9033600000000002E-2</v>
      </c>
      <c r="AY695">
        <v>1.32879E-2</v>
      </c>
      <c r="AZ695">
        <v>-1.5500000000000001E-5</v>
      </c>
      <c r="BA695">
        <v>1.24276E-2</v>
      </c>
      <c r="BB695">
        <v>3.4759999999999999E-4</v>
      </c>
      <c r="BC695">
        <v>8.9303000000000004E-3</v>
      </c>
      <c r="BD695">
        <v>5.2218999999999998E-3</v>
      </c>
      <c r="BE695">
        <v>1.07113E-2</v>
      </c>
      <c r="BF695">
        <v>2.28749E-2</v>
      </c>
      <c r="BG695">
        <v>4.5947799999999997E-2</v>
      </c>
      <c r="BH695">
        <v>4.2950599999999999E-2</v>
      </c>
      <c r="BI695">
        <v>-1.5111E-3</v>
      </c>
      <c r="BJ695">
        <v>-1.2295199999999999E-2</v>
      </c>
      <c r="BK695">
        <v>1.0824800000000001E-2</v>
      </c>
      <c r="BL695">
        <v>-7.0899999999999999E-4</v>
      </c>
      <c r="BM695">
        <v>-4.6760999999999999E-3</v>
      </c>
      <c r="BN695">
        <v>-2.9834000000000002E-3</v>
      </c>
      <c r="BO695">
        <v>1.8300799999999999E-2</v>
      </c>
      <c r="BP695">
        <v>7.7759999999999999E-3</v>
      </c>
      <c r="BQ695">
        <v>3.6656899999999999E-2</v>
      </c>
      <c r="BR695">
        <v>1.5732400000000001E-2</v>
      </c>
      <c r="BS695">
        <v>-8.8664E-3</v>
      </c>
      <c r="BT695">
        <v>-6.6163000000000003E-3</v>
      </c>
      <c r="BU695">
        <v>2.4005700000000001E-2</v>
      </c>
      <c r="BV695">
        <v>5.75764E-2</v>
      </c>
      <c r="BW695">
        <v>3.06798E-2</v>
      </c>
      <c r="BX695">
        <v>1.5034499999999999E-2</v>
      </c>
      <c r="BY695">
        <v>2.66295E-2</v>
      </c>
      <c r="BZ695">
        <v>1.00862E-2</v>
      </c>
      <c r="CA695">
        <v>1.83731E-2</v>
      </c>
      <c r="CB695">
        <v>1.4832400000000001E-2</v>
      </c>
      <c r="CC695">
        <v>2.0662400000000001E-2</v>
      </c>
      <c r="CD695">
        <v>3.2544999999999998E-2</v>
      </c>
      <c r="CE695">
        <v>5.4875199999999999E-2</v>
      </c>
      <c r="CF695">
        <v>5.3700400000000002E-2</v>
      </c>
      <c r="CG695">
        <v>9.2143999999999993E-3</v>
      </c>
      <c r="CH695">
        <v>7.6130000000000002E-4</v>
      </c>
      <c r="CI695">
        <v>2.47654E-2</v>
      </c>
      <c r="CJ695">
        <v>1.4869E-2</v>
      </c>
      <c r="CK695">
        <v>1.21812E-2</v>
      </c>
      <c r="CL695">
        <v>1.51349E-2</v>
      </c>
      <c r="CM695">
        <v>3.7027999999999998E-2</v>
      </c>
      <c r="CN695">
        <v>2.6934199999999998E-2</v>
      </c>
      <c r="CO695">
        <v>5.5630499999999999E-2</v>
      </c>
      <c r="CP695">
        <v>3.4746199999999998E-2</v>
      </c>
      <c r="CQ695">
        <v>7.8557000000000002E-3</v>
      </c>
      <c r="CR695">
        <v>8.6812999999999994E-3</v>
      </c>
      <c r="CS695">
        <v>4.0094200000000003E-2</v>
      </c>
      <c r="CT695">
        <v>7.0419099999999998E-2</v>
      </c>
      <c r="CU695">
        <v>4.2725300000000001E-2</v>
      </c>
      <c r="CV695">
        <v>2.5458100000000001E-2</v>
      </c>
      <c r="CW695">
        <v>3.6465600000000001E-2</v>
      </c>
      <c r="CX695">
        <v>1.9824899999999999E-2</v>
      </c>
      <c r="CY695">
        <v>2.7815800000000002E-2</v>
      </c>
      <c r="CZ695">
        <v>2.44429E-2</v>
      </c>
      <c r="DA695">
        <v>3.0613399999999999E-2</v>
      </c>
      <c r="DB695">
        <v>4.2215000000000003E-2</v>
      </c>
      <c r="DC695">
        <v>6.3802600000000001E-2</v>
      </c>
      <c r="DD695">
        <v>6.4450199999999999E-2</v>
      </c>
      <c r="DE695">
        <v>1.9939999999999999E-2</v>
      </c>
      <c r="DF695">
        <v>1.38178E-2</v>
      </c>
      <c r="DG695">
        <v>3.8705999999999997E-2</v>
      </c>
      <c r="DH695">
        <v>3.0446899999999999E-2</v>
      </c>
      <c r="DI695">
        <v>2.9038499999999998E-2</v>
      </c>
      <c r="DJ695">
        <v>3.32533E-2</v>
      </c>
      <c r="DK695">
        <v>5.5755199999999998E-2</v>
      </c>
      <c r="DL695">
        <v>4.6092300000000003E-2</v>
      </c>
      <c r="DM695">
        <v>7.4604000000000004E-2</v>
      </c>
      <c r="DN695">
        <v>5.3759899999999999E-2</v>
      </c>
      <c r="DO695">
        <v>2.45778E-2</v>
      </c>
      <c r="DP695">
        <v>2.3979E-2</v>
      </c>
      <c r="DQ695">
        <v>5.6182700000000002E-2</v>
      </c>
      <c r="DR695">
        <v>8.3261699999999994E-2</v>
      </c>
      <c r="DS695">
        <v>5.4770899999999997E-2</v>
      </c>
      <c r="DT695">
        <v>3.5881700000000002E-2</v>
      </c>
      <c r="DU695">
        <v>4.6301799999999997E-2</v>
      </c>
      <c r="DV695">
        <v>3.3885899999999997E-2</v>
      </c>
      <c r="DW695">
        <v>4.1449699999999999E-2</v>
      </c>
      <c r="DX695">
        <v>3.8318999999999999E-2</v>
      </c>
      <c r="DY695">
        <v>4.4981199999999999E-2</v>
      </c>
      <c r="DZ695">
        <v>5.6176999999999998E-2</v>
      </c>
      <c r="EA695">
        <v>7.6692300000000005E-2</v>
      </c>
      <c r="EB695">
        <v>7.9971200000000006E-2</v>
      </c>
      <c r="EC695">
        <v>3.5425900000000003E-2</v>
      </c>
      <c r="ED695">
        <v>3.2669299999999998E-2</v>
      </c>
      <c r="EE695">
        <v>5.88341E-2</v>
      </c>
      <c r="EF695">
        <v>5.2939E-2</v>
      </c>
      <c r="EG695">
        <v>5.3377800000000003E-2</v>
      </c>
      <c r="EH695">
        <v>5.9413300000000002E-2</v>
      </c>
      <c r="EI695">
        <v>8.2794300000000001E-2</v>
      </c>
      <c r="EJ695">
        <v>7.3753600000000002E-2</v>
      </c>
      <c r="EK695">
        <v>0.1019988</v>
      </c>
      <c r="EL695">
        <v>8.1212800000000002E-2</v>
      </c>
      <c r="EM695">
        <v>4.8721899999999999E-2</v>
      </c>
      <c r="EN695">
        <v>4.6066299999999998E-2</v>
      </c>
      <c r="EO695">
        <v>7.9411899999999994E-2</v>
      </c>
      <c r="EP695">
        <v>0.10180450000000001</v>
      </c>
      <c r="EQ695">
        <v>7.2162799999999999E-2</v>
      </c>
      <c r="ER695">
        <v>5.0931700000000003E-2</v>
      </c>
      <c r="ES695">
        <v>6.0503700000000001E-2</v>
      </c>
      <c r="ET695">
        <v>54.072409999999998</v>
      </c>
      <c r="EU695">
        <v>52.849080000000001</v>
      </c>
      <c r="EV695">
        <v>51.713209999999997</v>
      </c>
      <c r="EW695">
        <v>51.38261</v>
      </c>
      <c r="EX695">
        <v>51.351790000000001</v>
      </c>
      <c r="EY695">
        <v>50.763719999999999</v>
      </c>
      <c r="EZ695">
        <v>50.143230000000003</v>
      </c>
      <c r="FA695">
        <v>50.304029999999997</v>
      </c>
      <c r="FB695">
        <v>53.725090000000002</v>
      </c>
      <c r="FC695">
        <v>58.57376</v>
      </c>
      <c r="FD695">
        <v>62.536990000000003</v>
      </c>
      <c r="FE695">
        <v>65.315550000000002</v>
      </c>
      <c r="FF695">
        <v>67.237459999999999</v>
      </c>
      <c r="FG695">
        <v>68.415409999999994</v>
      </c>
      <c r="FH695">
        <v>69.396749999999997</v>
      </c>
      <c r="FI695">
        <v>69.833560000000006</v>
      </c>
      <c r="FJ695">
        <v>68.723860000000002</v>
      </c>
      <c r="FK695">
        <v>67.274659999999997</v>
      </c>
      <c r="FL695">
        <v>64.241259999999997</v>
      </c>
      <c r="FM695">
        <v>61.816499999999998</v>
      </c>
      <c r="FN695">
        <v>59.728319999999997</v>
      </c>
      <c r="FO695">
        <v>57.656109999999998</v>
      </c>
      <c r="FP695">
        <v>56.384799999999998</v>
      </c>
      <c r="FQ695">
        <v>54.814219999999999</v>
      </c>
      <c r="FR695">
        <v>1.8882400000000001E-2</v>
      </c>
      <c r="FS695">
        <v>2.1752000000000001E-2</v>
      </c>
      <c r="FT695">
        <v>3.4044100000000001E-2</v>
      </c>
    </row>
    <row r="696" spans="1:176" x14ac:dyDescent="0.2">
      <c r="A696" t="s">
        <v>1</v>
      </c>
      <c r="B696" t="s">
        <v>191</v>
      </c>
      <c r="C696" t="s">
        <v>1</v>
      </c>
      <c r="D696" t="s">
        <v>235</v>
      </c>
      <c r="E696">
        <v>5776</v>
      </c>
      <c r="F696">
        <v>1.06416</v>
      </c>
      <c r="G696">
        <v>1.0338369999999999</v>
      </c>
      <c r="H696">
        <v>1.0028600000000001</v>
      </c>
      <c r="I696">
        <v>0.99693449999999995</v>
      </c>
      <c r="J696">
        <v>1.015299</v>
      </c>
      <c r="K696">
        <v>1.090058</v>
      </c>
      <c r="L696">
        <v>1.216024</v>
      </c>
      <c r="M696">
        <v>1.37141</v>
      </c>
      <c r="N696">
        <v>1.6998009999999999</v>
      </c>
      <c r="O696">
        <v>1.8950050000000001</v>
      </c>
      <c r="P696">
        <v>2.0227210000000002</v>
      </c>
      <c r="Q696">
        <v>2.1219009999999998</v>
      </c>
      <c r="R696">
        <v>2.1614870000000002</v>
      </c>
      <c r="S696">
        <v>2.2686449999999998</v>
      </c>
      <c r="T696">
        <v>2.349567</v>
      </c>
      <c r="U696">
        <v>2.3015490000000001</v>
      </c>
      <c r="V696">
        <v>2.1290969999999998</v>
      </c>
      <c r="W696">
        <v>1.7437910000000001</v>
      </c>
      <c r="X696">
        <v>1.5261549999999999</v>
      </c>
      <c r="Y696">
        <v>1.5050079999999999</v>
      </c>
      <c r="Z696">
        <v>1.453409</v>
      </c>
      <c r="AA696">
        <v>1.319434</v>
      </c>
      <c r="AB696">
        <v>1.2024710000000001</v>
      </c>
      <c r="AC696">
        <v>1.1297699999999999</v>
      </c>
      <c r="AD696">
        <v>4.4908499999999997E-2</v>
      </c>
      <c r="AE696">
        <v>3.4676400000000003E-2</v>
      </c>
      <c r="AF696">
        <v>3.09474E-2</v>
      </c>
      <c r="AG696">
        <v>2.6748899999999999E-2</v>
      </c>
      <c r="AH696">
        <v>3.4870100000000001E-2</v>
      </c>
      <c r="AI696">
        <v>7.2936200000000007E-2</v>
      </c>
      <c r="AJ696">
        <v>6.4651600000000004E-2</v>
      </c>
      <c r="AK696">
        <v>5.1057499999999999E-2</v>
      </c>
      <c r="AL696">
        <v>5.9101300000000002E-2</v>
      </c>
      <c r="AM696">
        <v>6.6720699999999994E-2</v>
      </c>
      <c r="AN696">
        <v>5.3998400000000002E-2</v>
      </c>
      <c r="AO696">
        <v>6.4293199999999995E-2</v>
      </c>
      <c r="AP696">
        <v>8.2678199999999993E-2</v>
      </c>
      <c r="AQ696">
        <v>8.0815399999999996E-2</v>
      </c>
      <c r="AR696">
        <v>9.9645600000000001E-2</v>
      </c>
      <c r="AS696">
        <v>8.4971699999999997E-2</v>
      </c>
      <c r="AT696">
        <v>6.8497799999999998E-2</v>
      </c>
      <c r="AU696">
        <v>4.9540099999999997E-2</v>
      </c>
      <c r="AV696">
        <v>5.4631300000000001E-2</v>
      </c>
      <c r="AW696">
        <v>7.9564300000000004E-2</v>
      </c>
      <c r="AX696">
        <v>9.1942800000000005E-2</v>
      </c>
      <c r="AY696">
        <v>8.2316899999999998E-2</v>
      </c>
      <c r="AZ696">
        <v>6.6948099999999997E-2</v>
      </c>
      <c r="BA696">
        <v>7.4346499999999996E-2</v>
      </c>
      <c r="BB696">
        <v>5.8969500000000001E-2</v>
      </c>
      <c r="BC696">
        <v>4.83103E-2</v>
      </c>
      <c r="BD696">
        <v>4.4823399999999999E-2</v>
      </c>
      <c r="BE696">
        <v>4.1116699999999999E-2</v>
      </c>
      <c r="BF696">
        <v>4.8832100000000003E-2</v>
      </c>
      <c r="BG696">
        <v>8.5825899999999997E-2</v>
      </c>
      <c r="BH696">
        <v>8.0172599999999997E-2</v>
      </c>
      <c r="BI696">
        <v>6.6543500000000005E-2</v>
      </c>
      <c r="BJ696">
        <v>7.7952800000000003E-2</v>
      </c>
      <c r="BK696">
        <v>8.6848700000000001E-2</v>
      </c>
      <c r="BL696">
        <v>7.6490500000000003E-2</v>
      </c>
      <c r="BM696">
        <v>8.8632500000000003E-2</v>
      </c>
      <c r="BN696">
        <v>0.1088382</v>
      </c>
      <c r="BO696">
        <v>0.10785450000000001</v>
      </c>
      <c r="BP696">
        <v>0.1273068</v>
      </c>
      <c r="BQ696">
        <v>0.11236640000000001</v>
      </c>
      <c r="BR696">
        <v>9.5950599999999997E-2</v>
      </c>
      <c r="BS696">
        <v>7.3684100000000002E-2</v>
      </c>
      <c r="BT696">
        <v>7.6718700000000001E-2</v>
      </c>
      <c r="BU696">
        <v>0.1027935</v>
      </c>
      <c r="BV696">
        <v>0.1104856</v>
      </c>
      <c r="BW696">
        <v>9.97088E-2</v>
      </c>
      <c r="BX696">
        <v>8.1998100000000004E-2</v>
      </c>
      <c r="BY696">
        <v>8.8548299999999996E-2</v>
      </c>
      <c r="BZ696">
        <v>6.8708099999999994E-2</v>
      </c>
      <c r="CA696">
        <v>5.7752999999999999E-2</v>
      </c>
      <c r="CB696">
        <v>5.4434000000000003E-2</v>
      </c>
      <c r="CC696">
        <v>5.1067700000000001E-2</v>
      </c>
      <c r="CD696">
        <v>5.8502100000000001E-2</v>
      </c>
      <c r="CE696">
        <v>9.4753299999999999E-2</v>
      </c>
      <c r="CF696">
        <v>9.09224E-2</v>
      </c>
      <c r="CG696">
        <v>7.7269000000000004E-2</v>
      </c>
      <c r="CH696">
        <v>9.1009300000000001E-2</v>
      </c>
      <c r="CI696">
        <v>0.1007894</v>
      </c>
      <c r="CJ696">
        <v>9.2068399999999995E-2</v>
      </c>
      <c r="CK696">
        <v>0.10548979999999999</v>
      </c>
      <c r="CL696">
        <v>0.1269566</v>
      </c>
      <c r="CM696">
        <v>0.12658169999999999</v>
      </c>
      <c r="CN696">
        <v>0.14646500000000001</v>
      </c>
      <c r="CO696">
        <v>0.13134000000000001</v>
      </c>
      <c r="CP696">
        <v>0.11496430000000001</v>
      </c>
      <c r="CQ696">
        <v>9.0406200000000006E-2</v>
      </c>
      <c r="CR696">
        <v>9.2016299999999995E-2</v>
      </c>
      <c r="CS696">
        <v>0.118882</v>
      </c>
      <c r="CT696">
        <v>0.1233283</v>
      </c>
      <c r="CU696">
        <v>0.1117544</v>
      </c>
      <c r="CV696">
        <v>9.2421600000000007E-2</v>
      </c>
      <c r="CW696">
        <v>9.83845E-2</v>
      </c>
      <c r="CX696">
        <v>7.8446799999999997E-2</v>
      </c>
      <c r="CY696">
        <v>6.71958E-2</v>
      </c>
      <c r="CZ696">
        <v>6.4044500000000004E-2</v>
      </c>
      <c r="DA696">
        <v>6.1018799999999998E-2</v>
      </c>
      <c r="DB696">
        <v>6.8172200000000002E-2</v>
      </c>
      <c r="DC696">
        <v>0.1036807</v>
      </c>
      <c r="DD696">
        <v>0.1016722</v>
      </c>
      <c r="DE696">
        <v>8.7994500000000003E-2</v>
      </c>
      <c r="DF696">
        <v>0.1040658</v>
      </c>
      <c r="DG696">
        <v>0.11473</v>
      </c>
      <c r="DH696">
        <v>0.1076464</v>
      </c>
      <c r="DI696">
        <v>0.1223471</v>
      </c>
      <c r="DJ696">
        <v>0.14507490000000001</v>
      </c>
      <c r="DK696">
        <v>0.14530889999999999</v>
      </c>
      <c r="DL696">
        <v>0.1656231</v>
      </c>
      <c r="DM696">
        <v>0.15031349999999999</v>
      </c>
      <c r="DN696">
        <v>0.13397809999999999</v>
      </c>
      <c r="DO696">
        <v>0.1071283</v>
      </c>
      <c r="DP696">
        <v>0.10731400000000001</v>
      </c>
      <c r="DQ696">
        <v>0.13497049999999999</v>
      </c>
      <c r="DR696">
        <v>0.13617090000000001</v>
      </c>
      <c r="DS696">
        <v>0.1237999</v>
      </c>
      <c r="DT696">
        <v>0.1028452</v>
      </c>
      <c r="DU696">
        <v>0.1082207</v>
      </c>
      <c r="DV696">
        <v>9.2507800000000001E-2</v>
      </c>
      <c r="DW696">
        <v>8.0829600000000001E-2</v>
      </c>
      <c r="DX696">
        <v>7.7920500000000004E-2</v>
      </c>
      <c r="DY696">
        <v>7.5386499999999995E-2</v>
      </c>
      <c r="DZ696">
        <v>8.2134100000000002E-2</v>
      </c>
      <c r="EA696">
        <v>0.1165704</v>
      </c>
      <c r="EB696">
        <v>0.1171932</v>
      </c>
      <c r="EC696">
        <v>0.1034805</v>
      </c>
      <c r="ED696">
        <v>0.1229172</v>
      </c>
      <c r="EE696">
        <v>0.13485810000000001</v>
      </c>
      <c r="EF696">
        <v>0.13013849999999999</v>
      </c>
      <c r="EG696">
        <v>0.14668639999999999</v>
      </c>
      <c r="EH696">
        <v>0.171235</v>
      </c>
      <c r="EI696">
        <v>0.172348</v>
      </c>
      <c r="EJ696">
        <v>0.1932844</v>
      </c>
      <c r="EK696">
        <v>0.17770830000000001</v>
      </c>
      <c r="EL696">
        <v>0.16143089999999999</v>
      </c>
      <c r="EM696">
        <v>0.13127240000000001</v>
      </c>
      <c r="EN696">
        <v>0.1294013</v>
      </c>
      <c r="EO696">
        <v>0.1581997</v>
      </c>
      <c r="EP696">
        <v>0.15471370000000001</v>
      </c>
      <c r="EQ696">
        <v>0.14119180000000001</v>
      </c>
      <c r="ER696">
        <v>0.11789520000000001</v>
      </c>
      <c r="ES696">
        <v>0.12242260000000001</v>
      </c>
      <c r="ET696">
        <v>60.97457</v>
      </c>
      <c r="EU696">
        <v>60.121360000000003</v>
      </c>
      <c r="EV696">
        <v>59.30086</v>
      </c>
      <c r="EW696">
        <v>58.436610000000002</v>
      </c>
      <c r="EX696">
        <v>57.85201</v>
      </c>
      <c r="EY696">
        <v>57.284010000000002</v>
      </c>
      <c r="EZ696">
        <v>56.831800000000001</v>
      </c>
      <c r="FA696">
        <v>57.350540000000002</v>
      </c>
      <c r="FB696">
        <v>60.075159999999997</v>
      </c>
      <c r="FC696">
        <v>63.455860000000001</v>
      </c>
      <c r="FD696">
        <v>67.292559999999995</v>
      </c>
      <c r="FE696">
        <v>71.086389999999994</v>
      </c>
      <c r="FF696">
        <v>74.387349999999998</v>
      </c>
      <c r="FG696">
        <v>76.805350000000004</v>
      </c>
      <c r="FH696">
        <v>78.227289999999996</v>
      </c>
      <c r="FI696">
        <v>78.496480000000005</v>
      </c>
      <c r="FJ696">
        <v>77.385109999999997</v>
      </c>
      <c r="FK696">
        <v>75.545850000000002</v>
      </c>
      <c r="FL696">
        <v>72.876130000000003</v>
      </c>
      <c r="FM696">
        <v>69.521000000000001</v>
      </c>
      <c r="FN696">
        <v>67.053139999999999</v>
      </c>
      <c r="FO696">
        <v>64.923100000000005</v>
      </c>
      <c r="FP696">
        <v>63.250570000000003</v>
      </c>
      <c r="FQ696">
        <v>61.925789999999999</v>
      </c>
      <c r="FR696">
        <v>1.8882400000000001E-2</v>
      </c>
      <c r="FS696">
        <v>2.1752000000000001E-2</v>
      </c>
      <c r="FT696">
        <v>3.4044100000000001E-2</v>
      </c>
    </row>
    <row r="697" spans="1:176" x14ac:dyDescent="0.2">
      <c r="A697" t="s">
        <v>1</v>
      </c>
      <c r="B697" t="s">
        <v>191</v>
      </c>
      <c r="C697" t="s">
        <v>1</v>
      </c>
      <c r="D697" t="s">
        <v>246</v>
      </c>
      <c r="E697">
        <v>5776</v>
      </c>
      <c r="F697">
        <v>1.113623</v>
      </c>
      <c r="G697">
        <v>1.049207</v>
      </c>
      <c r="H697">
        <v>1.0127429999999999</v>
      </c>
      <c r="I697">
        <v>1.015447</v>
      </c>
      <c r="J697">
        <v>1.0196590000000001</v>
      </c>
      <c r="K697">
        <v>1.0784910000000001</v>
      </c>
      <c r="L697">
        <v>1.224891</v>
      </c>
      <c r="M697">
        <v>1.355882</v>
      </c>
      <c r="N697">
        <v>1.69065</v>
      </c>
      <c r="O697">
        <v>1.901467</v>
      </c>
      <c r="P697">
        <v>2.0698530000000002</v>
      </c>
      <c r="Q697">
        <v>2.1765859999999999</v>
      </c>
      <c r="R697">
        <v>2.2684060000000001</v>
      </c>
      <c r="S697">
        <v>2.396922</v>
      </c>
      <c r="T697">
        <v>2.5687259999999998</v>
      </c>
      <c r="U697">
        <v>2.486335</v>
      </c>
      <c r="V697">
        <v>2.3197589999999999</v>
      </c>
      <c r="W697">
        <v>1.9742</v>
      </c>
      <c r="X697">
        <v>1.703246</v>
      </c>
      <c r="Y697">
        <v>1.6530830000000001</v>
      </c>
      <c r="Z697">
        <v>1.5635540000000001</v>
      </c>
      <c r="AA697">
        <v>1.417092</v>
      </c>
      <c r="AB697">
        <v>1.290905</v>
      </c>
      <c r="AC697">
        <v>1.2316879999999999</v>
      </c>
      <c r="AD697">
        <v>4.42431E-2</v>
      </c>
      <c r="AE697">
        <v>3.2719999999999999E-2</v>
      </c>
      <c r="AF697">
        <v>3.13178E-2</v>
      </c>
      <c r="AG697">
        <v>2.5917300000000001E-2</v>
      </c>
      <c r="AH697">
        <v>3.0422100000000001E-2</v>
      </c>
      <c r="AI697">
        <v>7.1521500000000002E-2</v>
      </c>
      <c r="AJ697">
        <v>6.5342499999999998E-2</v>
      </c>
      <c r="AK697">
        <v>5.7670899999999997E-2</v>
      </c>
      <c r="AL697">
        <v>6.4497700000000005E-2</v>
      </c>
      <c r="AM697">
        <v>6.7807400000000004E-2</v>
      </c>
      <c r="AN697">
        <v>5.7297399999999998E-2</v>
      </c>
      <c r="AO697">
        <v>6.4487600000000006E-2</v>
      </c>
      <c r="AP697">
        <v>7.7091999999999994E-2</v>
      </c>
      <c r="AQ697">
        <v>6.3550099999999998E-2</v>
      </c>
      <c r="AR697">
        <v>8.8564500000000004E-2</v>
      </c>
      <c r="AS697">
        <v>6.6610000000000003E-2</v>
      </c>
      <c r="AT697">
        <v>6.0639699999999998E-2</v>
      </c>
      <c r="AU697">
        <v>4.74925E-2</v>
      </c>
      <c r="AV697">
        <v>5.1924699999999997E-2</v>
      </c>
      <c r="AW697">
        <v>7.0547499999999999E-2</v>
      </c>
      <c r="AX697">
        <v>8.0555699999999994E-2</v>
      </c>
      <c r="AY697">
        <v>6.7631700000000003E-2</v>
      </c>
      <c r="AZ697">
        <v>5.9081799999999997E-2</v>
      </c>
      <c r="BA697">
        <v>6.8685999999999997E-2</v>
      </c>
      <c r="BB697">
        <v>5.83042E-2</v>
      </c>
      <c r="BC697">
        <v>4.6353800000000001E-2</v>
      </c>
      <c r="BD697">
        <v>4.5193900000000002E-2</v>
      </c>
      <c r="BE697">
        <v>4.0285000000000001E-2</v>
      </c>
      <c r="BF697">
        <v>4.4384100000000003E-2</v>
      </c>
      <c r="BG697">
        <v>8.4411200000000006E-2</v>
      </c>
      <c r="BH697">
        <v>8.0863599999999994E-2</v>
      </c>
      <c r="BI697">
        <v>7.3156899999999997E-2</v>
      </c>
      <c r="BJ697">
        <v>8.3349099999999995E-2</v>
      </c>
      <c r="BK697">
        <v>8.7935399999999997E-2</v>
      </c>
      <c r="BL697">
        <v>7.9789499999999999E-2</v>
      </c>
      <c r="BM697">
        <v>8.88269E-2</v>
      </c>
      <c r="BN697">
        <v>0.103252</v>
      </c>
      <c r="BO697">
        <v>9.0589199999999995E-2</v>
      </c>
      <c r="BP697">
        <v>0.1162258</v>
      </c>
      <c r="BQ697">
        <v>9.4004799999999999E-2</v>
      </c>
      <c r="BR697">
        <v>8.8092500000000004E-2</v>
      </c>
      <c r="BS697">
        <v>7.1636599999999995E-2</v>
      </c>
      <c r="BT697">
        <v>7.4012099999999997E-2</v>
      </c>
      <c r="BU697">
        <v>9.3776700000000004E-2</v>
      </c>
      <c r="BV697">
        <v>9.9098500000000006E-2</v>
      </c>
      <c r="BW697">
        <v>8.5023500000000002E-2</v>
      </c>
      <c r="BX697">
        <v>7.4131799999999998E-2</v>
      </c>
      <c r="BY697">
        <v>8.28879E-2</v>
      </c>
      <c r="BZ697">
        <v>6.8042800000000001E-2</v>
      </c>
      <c r="CA697">
        <v>5.5796600000000002E-2</v>
      </c>
      <c r="CB697">
        <v>5.4804400000000003E-2</v>
      </c>
      <c r="CC697">
        <v>5.0236099999999999E-2</v>
      </c>
      <c r="CD697">
        <v>5.4054100000000001E-2</v>
      </c>
      <c r="CE697">
        <v>9.3338599999999994E-2</v>
      </c>
      <c r="CF697">
        <v>9.1613299999999995E-2</v>
      </c>
      <c r="CG697">
        <v>8.3882399999999996E-2</v>
      </c>
      <c r="CH697">
        <v>9.6405599999999994E-2</v>
      </c>
      <c r="CI697">
        <v>0.1018761</v>
      </c>
      <c r="CJ697">
        <v>9.5367499999999994E-2</v>
      </c>
      <c r="CK697">
        <v>0.10568420000000001</v>
      </c>
      <c r="CL697">
        <v>0.1213703</v>
      </c>
      <c r="CM697">
        <v>0.10931639999999999</v>
      </c>
      <c r="CN697">
        <v>0.135384</v>
      </c>
      <c r="CO697">
        <v>0.1129783</v>
      </c>
      <c r="CP697">
        <v>0.1071063</v>
      </c>
      <c r="CQ697">
        <v>8.8358699999999998E-2</v>
      </c>
      <c r="CR697">
        <v>8.9309700000000006E-2</v>
      </c>
      <c r="CS697">
        <v>0.1098652</v>
      </c>
      <c r="CT697">
        <v>0.1119411</v>
      </c>
      <c r="CU697">
        <v>9.7069100000000005E-2</v>
      </c>
      <c r="CV697">
        <v>8.4555400000000003E-2</v>
      </c>
      <c r="CW697">
        <v>9.2724100000000004E-2</v>
      </c>
      <c r="CX697">
        <v>7.7781400000000001E-2</v>
      </c>
      <c r="CY697">
        <v>6.52393E-2</v>
      </c>
      <c r="CZ697">
        <v>6.4414899999999997E-2</v>
      </c>
      <c r="DA697">
        <v>6.0187200000000003E-2</v>
      </c>
      <c r="DB697">
        <v>6.3724100000000006E-2</v>
      </c>
      <c r="DC697">
        <v>0.102266</v>
      </c>
      <c r="DD697">
        <v>0.1023631</v>
      </c>
      <c r="DE697">
        <v>9.4607999999999998E-2</v>
      </c>
      <c r="DF697">
        <v>0.10946210000000001</v>
      </c>
      <c r="DG697">
        <v>0.11581669999999999</v>
      </c>
      <c r="DH697">
        <v>0.1109454</v>
      </c>
      <c r="DI697">
        <v>0.1225415</v>
      </c>
      <c r="DJ697">
        <v>0.13948869999999999</v>
      </c>
      <c r="DK697">
        <v>0.12804360000000001</v>
      </c>
      <c r="DL697">
        <v>0.15454209999999999</v>
      </c>
      <c r="DM697">
        <v>0.13195180000000001</v>
      </c>
      <c r="DN697">
        <v>0.12612000000000001</v>
      </c>
      <c r="DO697">
        <v>0.1050808</v>
      </c>
      <c r="DP697">
        <v>0.1046074</v>
      </c>
      <c r="DQ697">
        <v>0.1259537</v>
      </c>
      <c r="DR697">
        <v>0.1247838</v>
      </c>
      <c r="DS697">
        <v>0.10911460000000001</v>
      </c>
      <c r="DT697">
        <v>9.4978900000000005E-2</v>
      </c>
      <c r="DU697">
        <v>0.10256029999999999</v>
      </c>
      <c r="DV697">
        <v>9.1842400000000005E-2</v>
      </c>
      <c r="DW697">
        <v>7.8873200000000004E-2</v>
      </c>
      <c r="DX697">
        <v>7.8290999999999999E-2</v>
      </c>
      <c r="DY697">
        <v>7.4554899999999993E-2</v>
      </c>
      <c r="DZ697">
        <v>7.7686099999999994E-2</v>
      </c>
      <c r="EA697">
        <v>0.1151557</v>
      </c>
      <c r="EB697">
        <v>0.11788410000000001</v>
      </c>
      <c r="EC697">
        <v>0.110094</v>
      </c>
      <c r="ED697">
        <v>0.1283136</v>
      </c>
      <c r="EE697">
        <v>0.1359448</v>
      </c>
      <c r="EF697">
        <v>0.13343749999999999</v>
      </c>
      <c r="EG697">
        <v>0.14688080000000001</v>
      </c>
      <c r="EH697">
        <v>0.16564870000000001</v>
      </c>
      <c r="EI697">
        <v>0.15508269999999999</v>
      </c>
      <c r="EJ697">
        <v>0.18220339999999999</v>
      </c>
      <c r="EK697">
        <v>0.1593466</v>
      </c>
      <c r="EL697">
        <v>0.15357290000000001</v>
      </c>
      <c r="EM697">
        <v>0.1292248</v>
      </c>
      <c r="EN697">
        <v>0.12669469999999999</v>
      </c>
      <c r="EO697">
        <v>0.14918290000000001</v>
      </c>
      <c r="EP697">
        <v>0.1433266</v>
      </c>
      <c r="EQ697">
        <v>0.12650649999999999</v>
      </c>
      <c r="ER697">
        <v>0.1100289</v>
      </c>
      <c r="ES697">
        <v>0.1167622</v>
      </c>
      <c r="ET697">
        <v>59.674689999999998</v>
      </c>
      <c r="EU697">
        <v>58.906489999999998</v>
      </c>
      <c r="EV697">
        <v>57.626910000000002</v>
      </c>
      <c r="EW697">
        <v>56.320860000000003</v>
      </c>
      <c r="EX697">
        <v>55.611690000000003</v>
      </c>
      <c r="EY697">
        <v>54.713099999999997</v>
      </c>
      <c r="EZ697">
        <v>53.913449999999997</v>
      </c>
      <c r="FA697">
        <v>55.053179999999998</v>
      </c>
      <c r="FB697">
        <v>58.862690000000001</v>
      </c>
      <c r="FC697">
        <v>64.002489999999995</v>
      </c>
      <c r="FD697">
        <v>69.674419999999998</v>
      </c>
      <c r="FE697">
        <v>75.427989999999994</v>
      </c>
      <c r="FF697">
        <v>79.59451</v>
      </c>
      <c r="FG697">
        <v>83.054150000000007</v>
      </c>
      <c r="FH697">
        <v>85.404600000000002</v>
      </c>
      <c r="FI697">
        <v>85.722639999999998</v>
      </c>
      <c r="FJ697">
        <v>84.108879999999999</v>
      </c>
      <c r="FK697">
        <v>82.097560000000001</v>
      </c>
      <c r="FL697">
        <v>78.496629999999996</v>
      </c>
      <c r="FM697">
        <v>73.766159999999999</v>
      </c>
      <c r="FN697">
        <v>70.320220000000006</v>
      </c>
      <c r="FO697">
        <v>67.98451</v>
      </c>
      <c r="FP697">
        <v>65.210380000000001</v>
      </c>
      <c r="FQ697">
        <v>62.966200000000001</v>
      </c>
      <c r="FR697">
        <v>1.8882400000000001E-2</v>
      </c>
      <c r="FS697">
        <v>2.1752000000000001E-2</v>
      </c>
      <c r="FT697">
        <v>3.4044100000000001E-2</v>
      </c>
    </row>
    <row r="698" spans="1:176" x14ac:dyDescent="0.2">
      <c r="A698" t="s">
        <v>1</v>
      </c>
      <c r="B698" t="s">
        <v>192</v>
      </c>
      <c r="C698" t="s">
        <v>1</v>
      </c>
      <c r="D698" t="s">
        <v>227</v>
      </c>
      <c r="E698">
        <v>2682</v>
      </c>
      <c r="F698">
        <v>1.6060319999999999</v>
      </c>
      <c r="G698">
        <v>1.5289839999999999</v>
      </c>
      <c r="H698">
        <v>1.4985090000000001</v>
      </c>
      <c r="I698">
        <v>1.4838009999999999</v>
      </c>
      <c r="J698">
        <v>1.527674</v>
      </c>
      <c r="K698">
        <v>1.657478</v>
      </c>
      <c r="L698">
        <v>1.73516</v>
      </c>
      <c r="M698">
        <v>1.9274530000000001</v>
      </c>
      <c r="N698">
        <v>2.3536429999999999</v>
      </c>
      <c r="O698">
        <v>2.6499890000000001</v>
      </c>
      <c r="P698">
        <v>2.9318580000000001</v>
      </c>
      <c r="Q698">
        <v>3.0812089999999999</v>
      </c>
      <c r="R698">
        <v>3.1581739999999998</v>
      </c>
      <c r="S698">
        <v>3.279433</v>
      </c>
      <c r="T698">
        <v>3.31812</v>
      </c>
      <c r="U698">
        <v>3.3159109999999998</v>
      </c>
      <c r="V698">
        <v>3.1911100000000001</v>
      </c>
      <c r="W698">
        <v>2.8898269999999999</v>
      </c>
      <c r="X698">
        <v>2.6124079999999998</v>
      </c>
      <c r="Y698">
        <v>2.5335580000000002</v>
      </c>
      <c r="Z698">
        <v>2.462205</v>
      </c>
      <c r="AA698">
        <v>2.167618</v>
      </c>
      <c r="AB698">
        <v>1.8858699999999999</v>
      </c>
      <c r="AC698">
        <v>1.7164790000000001</v>
      </c>
      <c r="AD698">
        <v>0.13502929999999999</v>
      </c>
      <c r="AE698">
        <v>0.1059737</v>
      </c>
      <c r="AF698">
        <v>9.6100199999999997E-2</v>
      </c>
      <c r="AG698">
        <v>8.8217900000000002E-2</v>
      </c>
      <c r="AH698">
        <v>9.1368500000000005E-2</v>
      </c>
      <c r="AI698">
        <v>0.1166473</v>
      </c>
      <c r="AJ698">
        <v>9.8454799999999995E-2</v>
      </c>
      <c r="AK698">
        <v>8.32894E-2</v>
      </c>
      <c r="AL698">
        <v>0.1115607</v>
      </c>
      <c r="AM698">
        <v>8.9755299999999996E-2</v>
      </c>
      <c r="AN698">
        <v>0.17257990000000001</v>
      </c>
      <c r="AO698">
        <v>0.16326160000000001</v>
      </c>
      <c r="AP698">
        <v>0.1612691</v>
      </c>
      <c r="AQ698">
        <v>0.15390799999999999</v>
      </c>
      <c r="AR698">
        <v>0.10526439999999999</v>
      </c>
      <c r="AS698">
        <v>0.1134159</v>
      </c>
      <c r="AT698">
        <v>9.5754000000000006E-2</v>
      </c>
      <c r="AU698">
        <v>0.14140720000000001</v>
      </c>
      <c r="AV698">
        <v>0.19598940000000001</v>
      </c>
      <c r="AW698">
        <v>0.18293309999999999</v>
      </c>
      <c r="AX698">
        <v>0.22628400000000001</v>
      </c>
      <c r="AY698">
        <v>0.20659150000000001</v>
      </c>
      <c r="AZ698">
        <v>0.1425882</v>
      </c>
      <c r="BA698">
        <v>0.1178381</v>
      </c>
      <c r="BB698">
        <v>0.14415739999999999</v>
      </c>
      <c r="BC698">
        <v>0.1150052</v>
      </c>
      <c r="BD698">
        <v>0.1053938</v>
      </c>
      <c r="BE698">
        <v>9.8033599999999999E-2</v>
      </c>
      <c r="BF698">
        <v>0.101438</v>
      </c>
      <c r="BG698">
        <v>0.12892780000000001</v>
      </c>
      <c r="BH698">
        <v>0.11151949999999999</v>
      </c>
      <c r="BI698">
        <v>9.8501099999999994E-2</v>
      </c>
      <c r="BJ698">
        <v>0.12950139999999999</v>
      </c>
      <c r="BK698">
        <v>0.1097142</v>
      </c>
      <c r="BL698">
        <v>0.19306290000000001</v>
      </c>
      <c r="BM698">
        <v>0.18362539999999999</v>
      </c>
      <c r="BN698">
        <v>0.1823592</v>
      </c>
      <c r="BO698">
        <v>0.17829229999999999</v>
      </c>
      <c r="BP698">
        <v>0.12976950000000001</v>
      </c>
      <c r="BQ698">
        <v>0.13691519999999999</v>
      </c>
      <c r="BR698">
        <v>0.1185867</v>
      </c>
      <c r="BS698">
        <v>0.1619631</v>
      </c>
      <c r="BT698">
        <v>0.2145532</v>
      </c>
      <c r="BU698">
        <v>0.2007765</v>
      </c>
      <c r="BV698">
        <v>0.24057100000000001</v>
      </c>
      <c r="BW698">
        <v>0.21861800000000001</v>
      </c>
      <c r="BX698">
        <v>0.15399750000000001</v>
      </c>
      <c r="BY698">
        <v>0.12853490000000001</v>
      </c>
      <c r="BZ698">
        <v>0.15047949999999999</v>
      </c>
      <c r="CA698">
        <v>0.1212604</v>
      </c>
      <c r="CB698">
        <v>0.1118306</v>
      </c>
      <c r="CC698">
        <v>0.10483190000000001</v>
      </c>
      <c r="CD698">
        <v>0.1084121</v>
      </c>
      <c r="CE698">
        <v>0.13743320000000001</v>
      </c>
      <c r="CF698">
        <v>0.1205681</v>
      </c>
      <c r="CG698">
        <v>0.1090367</v>
      </c>
      <c r="CH698">
        <v>0.1419272</v>
      </c>
      <c r="CI698">
        <v>0.1235377</v>
      </c>
      <c r="CJ698">
        <v>0.2072493</v>
      </c>
      <c r="CK698">
        <v>0.19772919999999999</v>
      </c>
      <c r="CL698">
        <v>0.19696620000000001</v>
      </c>
      <c r="CM698">
        <v>0.19518070000000001</v>
      </c>
      <c r="CN698">
        <v>0.1467417</v>
      </c>
      <c r="CO698">
        <v>0.15319070000000001</v>
      </c>
      <c r="CP698">
        <v>0.13440070000000001</v>
      </c>
      <c r="CQ698">
        <v>0.1762</v>
      </c>
      <c r="CR698">
        <v>0.22741040000000001</v>
      </c>
      <c r="CS698">
        <v>0.21313480000000001</v>
      </c>
      <c r="CT698">
        <v>0.25046620000000003</v>
      </c>
      <c r="CU698">
        <v>0.2269475</v>
      </c>
      <c r="CV698">
        <v>0.1618995</v>
      </c>
      <c r="CW698">
        <v>0.13594339999999999</v>
      </c>
      <c r="CX698">
        <v>0.15680160000000001</v>
      </c>
      <c r="CY698">
        <v>0.12751560000000001</v>
      </c>
      <c r="CZ698">
        <v>0.11826739999999999</v>
      </c>
      <c r="DA698">
        <v>0.1116302</v>
      </c>
      <c r="DB698">
        <v>0.11538619999999999</v>
      </c>
      <c r="DC698">
        <v>0.1459386</v>
      </c>
      <c r="DD698">
        <v>0.1296167</v>
      </c>
      <c r="DE698">
        <v>0.11957230000000001</v>
      </c>
      <c r="DF698">
        <v>0.15435289999999999</v>
      </c>
      <c r="DG698">
        <v>0.13736119999999999</v>
      </c>
      <c r="DH698">
        <v>0.22143570000000001</v>
      </c>
      <c r="DI698">
        <v>0.2118331</v>
      </c>
      <c r="DJ698">
        <v>0.21157319999999999</v>
      </c>
      <c r="DK698">
        <v>0.21206920000000001</v>
      </c>
      <c r="DL698">
        <v>0.16371379999999999</v>
      </c>
      <c r="DM698">
        <v>0.16946629999999999</v>
      </c>
      <c r="DN698">
        <v>0.1502146</v>
      </c>
      <c r="DO698">
        <v>0.19043689999999999</v>
      </c>
      <c r="DP698">
        <v>0.2402676</v>
      </c>
      <c r="DQ698">
        <v>0.2254931</v>
      </c>
      <c r="DR698">
        <v>0.26036140000000002</v>
      </c>
      <c r="DS698">
        <v>0.23527699999999999</v>
      </c>
      <c r="DT698">
        <v>0.1698016</v>
      </c>
      <c r="DU698">
        <v>0.1433519</v>
      </c>
      <c r="DV698">
        <v>0.16592970000000001</v>
      </c>
      <c r="DW698">
        <v>0.13654720000000001</v>
      </c>
      <c r="DX698">
        <v>0.12756110000000001</v>
      </c>
      <c r="DY698">
        <v>0.1214459</v>
      </c>
      <c r="DZ698">
        <v>0.1254557</v>
      </c>
      <c r="EA698">
        <v>0.158219</v>
      </c>
      <c r="EB698">
        <v>0.14268140000000001</v>
      </c>
      <c r="EC698">
        <v>0.13478399999999999</v>
      </c>
      <c r="ED698">
        <v>0.17229359999999999</v>
      </c>
      <c r="EE698">
        <v>0.15732019999999999</v>
      </c>
      <c r="EF698">
        <v>0.24191869999999999</v>
      </c>
      <c r="EG698">
        <v>0.23219680000000001</v>
      </c>
      <c r="EH698">
        <v>0.23266339999999999</v>
      </c>
      <c r="EI698">
        <v>0.23645350000000001</v>
      </c>
      <c r="EJ698">
        <v>0.18821889999999999</v>
      </c>
      <c r="EK698">
        <v>0.19296559999999999</v>
      </c>
      <c r="EL698">
        <v>0.17304729999999999</v>
      </c>
      <c r="EM698">
        <v>0.21099270000000001</v>
      </c>
      <c r="EN698">
        <v>0.25883139999999999</v>
      </c>
      <c r="EO698">
        <v>0.24333650000000001</v>
      </c>
      <c r="EP698">
        <v>0.27464850000000002</v>
      </c>
      <c r="EQ698">
        <v>0.24730350000000001</v>
      </c>
      <c r="ER698">
        <v>0.18121090000000001</v>
      </c>
      <c r="ES698">
        <v>0.15404870000000001</v>
      </c>
      <c r="ET698">
        <v>59.505940000000002</v>
      </c>
      <c r="EU698">
        <v>58.383769999999998</v>
      </c>
      <c r="EV698">
        <v>57.310409999999997</v>
      </c>
      <c r="EW698">
        <v>56.448270000000001</v>
      </c>
      <c r="EX698">
        <v>55.416420000000002</v>
      </c>
      <c r="EY698">
        <v>54.577219999999997</v>
      </c>
      <c r="EZ698">
        <v>54.095469999999999</v>
      </c>
      <c r="FA698">
        <v>55.930549999999997</v>
      </c>
      <c r="FB698">
        <v>59.129040000000003</v>
      </c>
      <c r="FC698">
        <v>62.318919999999999</v>
      </c>
      <c r="FD698">
        <v>65.276210000000006</v>
      </c>
      <c r="FE698">
        <v>67.912120000000002</v>
      </c>
      <c r="FF698">
        <v>70.210579999999993</v>
      </c>
      <c r="FG698">
        <v>72.243489999999994</v>
      </c>
      <c r="FH698">
        <v>74.009529999999998</v>
      </c>
      <c r="FI698">
        <v>74.870570000000001</v>
      </c>
      <c r="FJ698">
        <v>74.937780000000004</v>
      </c>
      <c r="FK698">
        <v>73.906049999999993</v>
      </c>
      <c r="FL698">
        <v>72.101550000000003</v>
      </c>
      <c r="FM698">
        <v>69.498339999999999</v>
      </c>
      <c r="FN698">
        <v>66.890469999999993</v>
      </c>
      <c r="FO698">
        <v>64.875370000000004</v>
      </c>
      <c r="FP698">
        <v>62.875689999999999</v>
      </c>
      <c r="FQ698">
        <v>61.226610000000001</v>
      </c>
      <c r="FR698">
        <v>1.43892E-2</v>
      </c>
      <c r="FS698">
        <v>2.0093400000000001E-2</v>
      </c>
      <c r="FT698">
        <v>0</v>
      </c>
    </row>
    <row r="699" spans="1:176" x14ac:dyDescent="0.2">
      <c r="A699" t="s">
        <v>1</v>
      </c>
      <c r="B699" t="s">
        <v>192</v>
      </c>
      <c r="C699" t="s">
        <v>1</v>
      </c>
      <c r="D699" t="s">
        <v>238</v>
      </c>
      <c r="E699">
        <v>2682</v>
      </c>
      <c r="F699">
        <v>1.638037</v>
      </c>
      <c r="G699">
        <v>1.49021</v>
      </c>
      <c r="H699">
        <v>1.452013</v>
      </c>
      <c r="I699">
        <v>1.4419059999999999</v>
      </c>
      <c r="J699">
        <v>1.502119</v>
      </c>
      <c r="K699">
        <v>1.667222</v>
      </c>
      <c r="L699">
        <v>1.5905389999999999</v>
      </c>
      <c r="M699">
        <v>1.9710529999999999</v>
      </c>
      <c r="N699">
        <v>2.4863460000000002</v>
      </c>
      <c r="O699">
        <v>2.865113</v>
      </c>
      <c r="P699">
        <v>3.2489020000000002</v>
      </c>
      <c r="Q699">
        <v>3.460683</v>
      </c>
      <c r="R699">
        <v>3.644663</v>
      </c>
      <c r="S699">
        <v>3.835296</v>
      </c>
      <c r="T699">
        <v>3.8290139999999999</v>
      </c>
      <c r="U699">
        <v>3.8418329999999998</v>
      </c>
      <c r="V699">
        <v>3.7981310000000001</v>
      </c>
      <c r="W699">
        <v>3.415187</v>
      </c>
      <c r="X699">
        <v>3.0524879999999999</v>
      </c>
      <c r="Y699">
        <v>2.7913260000000002</v>
      </c>
      <c r="Z699">
        <v>2.783328</v>
      </c>
      <c r="AA699">
        <v>2.3993180000000001</v>
      </c>
      <c r="AB699">
        <v>1.9678899999999999</v>
      </c>
      <c r="AC699">
        <v>1.7589170000000001</v>
      </c>
      <c r="AD699">
        <v>0.1428276</v>
      </c>
      <c r="AE699">
        <v>5.51952E-2</v>
      </c>
      <c r="AF699">
        <v>4.7418200000000001E-2</v>
      </c>
      <c r="AG699">
        <v>4.7969100000000001E-2</v>
      </c>
      <c r="AH699">
        <v>4.6683099999999998E-2</v>
      </c>
      <c r="AI699">
        <v>0.1168751</v>
      </c>
      <c r="AJ699">
        <v>3.5094199999999999E-2</v>
      </c>
      <c r="AK699">
        <v>7.2642499999999999E-2</v>
      </c>
      <c r="AL699">
        <v>0.1534799</v>
      </c>
      <c r="AM699">
        <v>0.1064658</v>
      </c>
      <c r="AN699">
        <v>0.26388440000000002</v>
      </c>
      <c r="AO699">
        <v>0.21710489999999999</v>
      </c>
      <c r="AP699">
        <v>0.24973290000000001</v>
      </c>
      <c r="AQ699">
        <v>0.21757209999999999</v>
      </c>
      <c r="AR699">
        <v>0.1175281</v>
      </c>
      <c r="AS699">
        <v>0.14319180000000001</v>
      </c>
      <c r="AT699">
        <v>0.13609869999999999</v>
      </c>
      <c r="AU699">
        <v>0.19020809999999999</v>
      </c>
      <c r="AV699">
        <v>0.26948949999999999</v>
      </c>
      <c r="AW699">
        <v>0.23102809999999999</v>
      </c>
      <c r="AX699">
        <v>0.30871609999999999</v>
      </c>
      <c r="AY699">
        <v>0.27421659999999998</v>
      </c>
      <c r="AZ699">
        <v>0.16769809999999999</v>
      </c>
      <c r="BA699">
        <v>0.13352149999999999</v>
      </c>
      <c r="BB699">
        <v>0.1519557</v>
      </c>
      <c r="BC699">
        <v>6.4226699999999998E-2</v>
      </c>
      <c r="BD699">
        <v>5.6711900000000003E-2</v>
      </c>
      <c r="BE699">
        <v>5.7784799999999997E-2</v>
      </c>
      <c r="BF699">
        <v>5.67526E-2</v>
      </c>
      <c r="BG699">
        <v>0.12915550000000001</v>
      </c>
      <c r="BH699">
        <v>4.8159E-2</v>
      </c>
      <c r="BI699">
        <v>8.7854199999999993E-2</v>
      </c>
      <c r="BJ699">
        <v>0.17142060000000001</v>
      </c>
      <c r="BK699">
        <v>0.1264248</v>
      </c>
      <c r="BL699">
        <v>0.28436739999999999</v>
      </c>
      <c r="BM699">
        <v>0.2374687</v>
      </c>
      <c r="BN699">
        <v>0.27082309999999998</v>
      </c>
      <c r="BO699">
        <v>0.24195630000000001</v>
      </c>
      <c r="BP699">
        <v>0.1420332</v>
      </c>
      <c r="BQ699">
        <v>0.16669110000000001</v>
      </c>
      <c r="BR699">
        <v>0.1589315</v>
      </c>
      <c r="BS699">
        <v>0.2107639</v>
      </c>
      <c r="BT699">
        <v>0.28805330000000001</v>
      </c>
      <c r="BU699">
        <v>0.2488715</v>
      </c>
      <c r="BV699">
        <v>0.32300319999999999</v>
      </c>
      <c r="BW699">
        <v>0.28624309999999997</v>
      </c>
      <c r="BX699">
        <v>0.1791074</v>
      </c>
      <c r="BY699">
        <v>0.14421819999999999</v>
      </c>
      <c r="BZ699">
        <v>0.1582778</v>
      </c>
      <c r="CA699">
        <v>7.04819E-2</v>
      </c>
      <c r="CB699">
        <v>6.3148700000000002E-2</v>
      </c>
      <c r="CC699">
        <v>6.4583100000000004E-2</v>
      </c>
      <c r="CD699">
        <v>6.3726699999999997E-2</v>
      </c>
      <c r="CE699">
        <v>0.13766100000000001</v>
      </c>
      <c r="CF699">
        <v>5.7207599999999997E-2</v>
      </c>
      <c r="CG699">
        <v>9.8389799999999999E-2</v>
      </c>
      <c r="CH699">
        <v>0.18384639999999999</v>
      </c>
      <c r="CI699">
        <v>0.14024829999999999</v>
      </c>
      <c r="CJ699">
        <v>0.29855379999999998</v>
      </c>
      <c r="CK699">
        <v>0.25157249999999998</v>
      </c>
      <c r="CL699">
        <v>0.28543010000000002</v>
      </c>
      <c r="CM699">
        <v>0.25884479999999999</v>
      </c>
      <c r="CN699">
        <v>0.15900539999999999</v>
      </c>
      <c r="CO699">
        <v>0.18296670000000001</v>
      </c>
      <c r="CP699">
        <v>0.1747454</v>
      </c>
      <c r="CQ699">
        <v>0.2250008</v>
      </c>
      <c r="CR699">
        <v>0.30091059999999997</v>
      </c>
      <c r="CS699">
        <v>0.26122980000000001</v>
      </c>
      <c r="CT699">
        <v>0.33289839999999998</v>
      </c>
      <c r="CU699">
        <v>0.29457260000000002</v>
      </c>
      <c r="CV699">
        <v>0.1870095</v>
      </c>
      <c r="CW699">
        <v>0.1516267</v>
      </c>
      <c r="CX699">
        <v>0.1646</v>
      </c>
      <c r="CY699">
        <v>7.6737200000000005E-2</v>
      </c>
      <c r="CZ699">
        <v>6.9585499999999995E-2</v>
      </c>
      <c r="DA699">
        <v>7.1381399999999998E-2</v>
      </c>
      <c r="DB699">
        <v>7.0700799999999994E-2</v>
      </c>
      <c r="DC699">
        <v>0.1461664</v>
      </c>
      <c r="DD699">
        <v>6.6256200000000001E-2</v>
      </c>
      <c r="DE699">
        <v>0.10892540000000001</v>
      </c>
      <c r="DF699">
        <v>0.1962721</v>
      </c>
      <c r="DG699">
        <v>0.15407180000000001</v>
      </c>
      <c r="DH699">
        <v>0.31274020000000002</v>
      </c>
      <c r="DI699">
        <v>0.26567639999999998</v>
      </c>
      <c r="DJ699">
        <v>0.3000371</v>
      </c>
      <c r="DK699">
        <v>0.27573330000000001</v>
      </c>
      <c r="DL699">
        <v>0.17597750000000001</v>
      </c>
      <c r="DM699">
        <v>0.19924220000000001</v>
      </c>
      <c r="DN699">
        <v>0.19055939999999999</v>
      </c>
      <c r="DO699">
        <v>0.2392377</v>
      </c>
      <c r="DP699">
        <v>0.31376779999999999</v>
      </c>
      <c r="DQ699">
        <v>0.273588</v>
      </c>
      <c r="DR699">
        <v>0.34279359999999998</v>
      </c>
      <c r="DS699">
        <v>0.30290210000000001</v>
      </c>
      <c r="DT699">
        <v>0.19491149999999999</v>
      </c>
      <c r="DU699">
        <v>0.15903529999999999</v>
      </c>
      <c r="DV699">
        <v>0.1737281</v>
      </c>
      <c r="DW699">
        <v>8.5768700000000003E-2</v>
      </c>
      <c r="DX699">
        <v>7.8879099999999994E-2</v>
      </c>
      <c r="DY699">
        <v>8.1197000000000005E-2</v>
      </c>
      <c r="DZ699">
        <v>8.0770300000000003E-2</v>
      </c>
      <c r="EA699">
        <v>0.1584468</v>
      </c>
      <c r="EB699">
        <v>7.93209E-2</v>
      </c>
      <c r="EC699">
        <v>0.1241371</v>
      </c>
      <c r="ED699">
        <v>0.21421280000000001</v>
      </c>
      <c r="EE699">
        <v>0.17403080000000001</v>
      </c>
      <c r="EF699">
        <v>0.33322309999999999</v>
      </c>
      <c r="EG699">
        <v>0.28604010000000002</v>
      </c>
      <c r="EH699">
        <v>0.3211273</v>
      </c>
      <c r="EI699">
        <v>0.30011749999999998</v>
      </c>
      <c r="EJ699">
        <v>0.20048270000000001</v>
      </c>
      <c r="EK699">
        <v>0.22274150000000001</v>
      </c>
      <c r="EL699">
        <v>0.2133921</v>
      </c>
      <c r="EM699">
        <v>0.25979350000000001</v>
      </c>
      <c r="EN699">
        <v>0.3323316</v>
      </c>
      <c r="EO699">
        <v>0.29143140000000001</v>
      </c>
      <c r="EP699">
        <v>0.35708069999999997</v>
      </c>
      <c r="EQ699">
        <v>0.3149286</v>
      </c>
      <c r="ER699">
        <v>0.2063208</v>
      </c>
      <c r="ES699">
        <v>0.16973199999999999</v>
      </c>
      <c r="ET699">
        <v>65.002409999999998</v>
      </c>
      <c r="EU699">
        <v>63.619540000000001</v>
      </c>
      <c r="EV699">
        <v>62.001060000000003</v>
      </c>
      <c r="EW699">
        <v>60.773060000000001</v>
      </c>
      <c r="EX699">
        <v>59.671349999999997</v>
      </c>
      <c r="EY699">
        <v>58.93242</v>
      </c>
      <c r="EZ699">
        <v>59.045999999999999</v>
      </c>
      <c r="FA699">
        <v>64.240809999999996</v>
      </c>
      <c r="FB699">
        <v>70.765600000000006</v>
      </c>
      <c r="FC699">
        <v>75.389759999999995</v>
      </c>
      <c r="FD699">
        <v>79.434119999999993</v>
      </c>
      <c r="FE699">
        <v>82.917379999999994</v>
      </c>
      <c r="FF699">
        <v>85.575789999999998</v>
      </c>
      <c r="FG699">
        <v>87.634969999999996</v>
      </c>
      <c r="FH699">
        <v>89.632300000000001</v>
      </c>
      <c r="FI699">
        <v>90.636629999999997</v>
      </c>
      <c r="FJ699">
        <v>90.703190000000006</v>
      </c>
      <c r="FK699">
        <v>89.641890000000004</v>
      </c>
      <c r="FL699">
        <v>87.907210000000006</v>
      </c>
      <c r="FM699">
        <v>84.15419</v>
      </c>
      <c r="FN699">
        <v>79.777690000000007</v>
      </c>
      <c r="FO699">
        <v>76.947490000000002</v>
      </c>
      <c r="FP699">
        <v>74.629940000000005</v>
      </c>
      <c r="FQ699">
        <v>71.546210000000002</v>
      </c>
      <c r="FR699">
        <v>1.43892E-2</v>
      </c>
      <c r="FS699">
        <v>2.0093400000000001E-2</v>
      </c>
      <c r="FT699">
        <v>0</v>
      </c>
    </row>
    <row r="700" spans="1:176" x14ac:dyDescent="0.2">
      <c r="A700" t="s">
        <v>1</v>
      </c>
      <c r="B700" t="s">
        <v>192</v>
      </c>
      <c r="C700" t="s">
        <v>1</v>
      </c>
      <c r="D700" t="s">
        <v>228</v>
      </c>
      <c r="E700">
        <v>2682</v>
      </c>
      <c r="F700">
        <v>1.9613830000000001</v>
      </c>
      <c r="G700">
        <v>1.8621620000000001</v>
      </c>
      <c r="H700">
        <v>1.7966260000000001</v>
      </c>
      <c r="I700">
        <v>1.770691</v>
      </c>
      <c r="J700">
        <v>1.8075369999999999</v>
      </c>
      <c r="K700">
        <v>2.0213019999999999</v>
      </c>
      <c r="L700">
        <v>2.1538650000000001</v>
      </c>
      <c r="M700">
        <v>2.576495</v>
      </c>
      <c r="N700">
        <v>3.2463380000000002</v>
      </c>
      <c r="O700">
        <v>3.791655</v>
      </c>
      <c r="P700">
        <v>4.1665910000000004</v>
      </c>
      <c r="Q700">
        <v>4.4090480000000003</v>
      </c>
      <c r="R700">
        <v>4.5802170000000002</v>
      </c>
      <c r="S700">
        <v>4.7421300000000004</v>
      </c>
      <c r="T700">
        <v>4.7949599999999997</v>
      </c>
      <c r="U700">
        <v>4.7415630000000002</v>
      </c>
      <c r="V700">
        <v>4.5489509999999997</v>
      </c>
      <c r="W700">
        <v>4.0656230000000004</v>
      </c>
      <c r="X700">
        <v>3.5488209999999998</v>
      </c>
      <c r="Y700">
        <v>3.2518570000000002</v>
      </c>
      <c r="Z700">
        <v>3.1155140000000001</v>
      </c>
      <c r="AA700">
        <v>2.6804350000000001</v>
      </c>
      <c r="AB700">
        <v>2.3061970000000001</v>
      </c>
      <c r="AC700">
        <v>2.0738750000000001</v>
      </c>
      <c r="AD700">
        <v>7.4715500000000004E-2</v>
      </c>
      <c r="AE700">
        <v>4.7165699999999998E-2</v>
      </c>
      <c r="AF700">
        <v>4.0496600000000001E-2</v>
      </c>
      <c r="AG700">
        <v>3.9270699999999999E-2</v>
      </c>
      <c r="AH700">
        <v>4.1939499999999998E-2</v>
      </c>
      <c r="AI700">
        <v>5.8840499999999997E-2</v>
      </c>
      <c r="AJ700">
        <v>6.3695399999999999E-2</v>
      </c>
      <c r="AK700">
        <v>0.12708349999999999</v>
      </c>
      <c r="AL700">
        <v>0.17708389999999999</v>
      </c>
      <c r="AM700">
        <v>0.17095759999999999</v>
      </c>
      <c r="AN700">
        <v>0.1810533</v>
      </c>
      <c r="AO700">
        <v>0.18264939999999999</v>
      </c>
      <c r="AP700">
        <v>0.22177920000000001</v>
      </c>
      <c r="AQ700">
        <v>0.20620759999999999</v>
      </c>
      <c r="AR700">
        <v>0.1316997</v>
      </c>
      <c r="AS700">
        <v>8.3832500000000004E-2</v>
      </c>
      <c r="AT700">
        <v>4.7344600000000001E-2</v>
      </c>
      <c r="AU700">
        <v>3.7099500000000001E-2</v>
      </c>
      <c r="AV700">
        <v>0.1226713</v>
      </c>
      <c r="AW700">
        <v>0.11223</v>
      </c>
      <c r="AX700">
        <v>0.1560955</v>
      </c>
      <c r="AY700">
        <v>0.13853599999999999</v>
      </c>
      <c r="AZ700">
        <v>5.4629299999999999E-2</v>
      </c>
      <c r="BA700">
        <v>3.9876399999999999E-2</v>
      </c>
      <c r="BB700">
        <v>0.1046928</v>
      </c>
      <c r="BC700">
        <v>7.4700100000000005E-2</v>
      </c>
      <c r="BD700">
        <v>6.6543900000000003E-2</v>
      </c>
      <c r="BE700">
        <v>6.6191600000000003E-2</v>
      </c>
      <c r="BF700">
        <v>6.8176700000000007E-2</v>
      </c>
      <c r="BG700">
        <v>8.6894899999999997E-2</v>
      </c>
      <c r="BH700">
        <v>9.9144599999999999E-2</v>
      </c>
      <c r="BI700">
        <v>0.16823750000000001</v>
      </c>
      <c r="BJ700">
        <v>0.2241388</v>
      </c>
      <c r="BK700">
        <v>0.22096540000000001</v>
      </c>
      <c r="BL700">
        <v>0.23402339999999999</v>
      </c>
      <c r="BM700">
        <v>0.23845350000000001</v>
      </c>
      <c r="BN700">
        <v>0.28124270000000001</v>
      </c>
      <c r="BO700">
        <v>0.2694722</v>
      </c>
      <c r="BP700">
        <v>0.1951947</v>
      </c>
      <c r="BQ700">
        <v>0.14951880000000001</v>
      </c>
      <c r="BR700">
        <v>0.1065034</v>
      </c>
      <c r="BS700">
        <v>9.5835400000000001E-2</v>
      </c>
      <c r="BT700">
        <v>0.1730863</v>
      </c>
      <c r="BU700">
        <v>0.158162</v>
      </c>
      <c r="BV700">
        <v>0.19762179999999999</v>
      </c>
      <c r="BW700">
        <v>0.1721608</v>
      </c>
      <c r="BX700">
        <v>8.5327299999999995E-2</v>
      </c>
      <c r="BY700">
        <v>6.8661700000000006E-2</v>
      </c>
      <c r="BZ700">
        <v>0.12545490000000001</v>
      </c>
      <c r="CA700">
        <v>9.3770400000000004E-2</v>
      </c>
      <c r="CB700">
        <v>8.4584199999999998E-2</v>
      </c>
      <c r="CC700">
        <v>8.4836999999999996E-2</v>
      </c>
      <c r="CD700">
        <v>8.6348499999999995E-2</v>
      </c>
      <c r="CE700">
        <v>0.10632519999999999</v>
      </c>
      <c r="CF700">
        <v>0.1236966</v>
      </c>
      <c r="CG700">
        <v>0.19674059999999999</v>
      </c>
      <c r="CH700">
        <v>0.25672889999999998</v>
      </c>
      <c r="CI700">
        <v>0.25560060000000001</v>
      </c>
      <c r="CJ700">
        <v>0.27071030000000001</v>
      </c>
      <c r="CK700">
        <v>0.2771033</v>
      </c>
      <c r="CL700">
        <v>0.32242690000000002</v>
      </c>
      <c r="CM700">
        <v>0.31328909999999999</v>
      </c>
      <c r="CN700">
        <v>0.2391711</v>
      </c>
      <c r="CO700">
        <v>0.19501289999999999</v>
      </c>
      <c r="CP700">
        <v>0.14747669999999999</v>
      </c>
      <c r="CQ700">
        <v>0.13651559999999999</v>
      </c>
      <c r="CR700">
        <v>0.20800360000000001</v>
      </c>
      <c r="CS700">
        <v>0.18997439999999999</v>
      </c>
      <c r="CT700">
        <v>0.2263828</v>
      </c>
      <c r="CU700">
        <v>0.19544919999999999</v>
      </c>
      <c r="CV700">
        <v>0.10658860000000001</v>
      </c>
      <c r="CW700">
        <v>8.8598300000000005E-2</v>
      </c>
      <c r="CX700">
        <v>0.14621709999999999</v>
      </c>
      <c r="CY700">
        <v>0.1128406</v>
      </c>
      <c r="CZ700">
        <v>0.1026244</v>
      </c>
      <c r="DA700">
        <v>0.1034824</v>
      </c>
      <c r="DB700">
        <v>0.1045203</v>
      </c>
      <c r="DC700">
        <v>0.1257556</v>
      </c>
      <c r="DD700">
        <v>0.14824860000000001</v>
      </c>
      <c r="DE700">
        <v>0.22524369999999999</v>
      </c>
      <c r="DF700">
        <v>0.28931899999999999</v>
      </c>
      <c r="DG700">
        <v>0.29023579999999999</v>
      </c>
      <c r="DH700">
        <v>0.30739729999999998</v>
      </c>
      <c r="DI700">
        <v>0.31575310000000001</v>
      </c>
      <c r="DJ700">
        <v>0.36361110000000002</v>
      </c>
      <c r="DK700">
        <v>0.35710599999999998</v>
      </c>
      <c r="DL700">
        <v>0.2831475</v>
      </c>
      <c r="DM700">
        <v>0.240507</v>
      </c>
      <c r="DN700">
        <v>0.18845000000000001</v>
      </c>
      <c r="DO700">
        <v>0.17719589999999999</v>
      </c>
      <c r="DP700">
        <v>0.2429209</v>
      </c>
      <c r="DQ700">
        <v>0.22178680000000001</v>
      </c>
      <c r="DR700">
        <v>0.25514379999999998</v>
      </c>
      <c r="DS700">
        <v>0.2187376</v>
      </c>
      <c r="DT700">
        <v>0.12784989999999999</v>
      </c>
      <c r="DU700">
        <v>0.1085348</v>
      </c>
      <c r="DV700">
        <v>0.1761944</v>
      </c>
      <c r="DW700">
        <v>0.140375</v>
      </c>
      <c r="DX700">
        <v>0.1286718</v>
      </c>
      <c r="DY700">
        <v>0.1304034</v>
      </c>
      <c r="DZ700">
        <v>0.1307575</v>
      </c>
      <c r="EA700">
        <v>0.15381</v>
      </c>
      <c r="EB700">
        <v>0.18369779999999999</v>
      </c>
      <c r="EC700">
        <v>0.26639770000000002</v>
      </c>
      <c r="ED700">
        <v>0.3363739</v>
      </c>
      <c r="EE700">
        <v>0.34024359999999998</v>
      </c>
      <c r="EF700">
        <v>0.3603674</v>
      </c>
      <c r="EG700">
        <v>0.37155719999999998</v>
      </c>
      <c r="EH700">
        <v>0.42307460000000002</v>
      </c>
      <c r="EI700">
        <v>0.42037059999999998</v>
      </c>
      <c r="EJ700">
        <v>0.34664250000000002</v>
      </c>
      <c r="EK700">
        <v>0.3061933</v>
      </c>
      <c r="EL700">
        <v>0.24760889999999999</v>
      </c>
      <c r="EM700">
        <v>0.23593169999999999</v>
      </c>
      <c r="EN700">
        <v>0.29333589999999998</v>
      </c>
      <c r="EO700">
        <v>0.26771889999999998</v>
      </c>
      <c r="EP700">
        <v>0.2966702</v>
      </c>
      <c r="EQ700">
        <v>0.25236229999999998</v>
      </c>
      <c r="ER700">
        <v>0.15854789999999999</v>
      </c>
      <c r="ES700">
        <v>0.1373201</v>
      </c>
      <c r="ET700">
        <v>73.657120000000006</v>
      </c>
      <c r="EU700">
        <v>72.478989999999996</v>
      </c>
      <c r="EV700">
        <v>71.344769999999997</v>
      </c>
      <c r="EW700">
        <v>70.305840000000003</v>
      </c>
      <c r="EX700">
        <v>69.226609999999994</v>
      </c>
      <c r="EY700">
        <v>68.332679999999996</v>
      </c>
      <c r="EZ700">
        <v>67.796890000000005</v>
      </c>
      <c r="FA700">
        <v>69.50573</v>
      </c>
      <c r="FB700">
        <v>72.378380000000007</v>
      </c>
      <c r="FC700">
        <v>75.656729999999996</v>
      </c>
      <c r="FD700">
        <v>78.623040000000003</v>
      </c>
      <c r="FE700">
        <v>81.477969999999999</v>
      </c>
      <c r="FF700">
        <v>84.064599999999999</v>
      </c>
      <c r="FG700">
        <v>86.615300000000005</v>
      </c>
      <c r="FH700">
        <v>88.477860000000007</v>
      </c>
      <c r="FI700">
        <v>89.612430000000003</v>
      </c>
      <c r="FJ700">
        <v>90.024510000000006</v>
      </c>
      <c r="FK700">
        <v>89.435839999999999</v>
      </c>
      <c r="FL700">
        <v>87.540629999999993</v>
      </c>
      <c r="FM700">
        <v>84.697659999999999</v>
      </c>
      <c r="FN700">
        <v>81.698740000000001</v>
      </c>
      <c r="FO700">
        <v>79.058059999999998</v>
      </c>
      <c r="FP700">
        <v>76.852019999999996</v>
      </c>
      <c r="FQ700">
        <v>75.210350000000005</v>
      </c>
      <c r="FR700">
        <v>4.0665199999999999E-2</v>
      </c>
      <c r="FS700">
        <v>4.9082000000000001E-2</v>
      </c>
      <c r="FT700">
        <v>7.7777799999999994E-2</v>
      </c>
    </row>
    <row r="701" spans="1:176" x14ac:dyDescent="0.2">
      <c r="A701" t="s">
        <v>1</v>
      </c>
      <c r="B701" t="s">
        <v>192</v>
      </c>
      <c r="C701" t="s">
        <v>1</v>
      </c>
      <c r="D701" t="s">
        <v>239</v>
      </c>
      <c r="E701">
        <v>2682</v>
      </c>
      <c r="F701">
        <v>2.2500900000000001</v>
      </c>
      <c r="G701">
        <v>2.1011609999999998</v>
      </c>
      <c r="H701">
        <v>2.0207310000000001</v>
      </c>
      <c r="I701">
        <v>1.9680169999999999</v>
      </c>
      <c r="J701">
        <v>2.018103</v>
      </c>
      <c r="K701">
        <v>2.2429030000000001</v>
      </c>
      <c r="L701">
        <v>2.3674819999999999</v>
      </c>
      <c r="M701">
        <v>2.8980519999999999</v>
      </c>
      <c r="N701">
        <v>3.7454809999999998</v>
      </c>
      <c r="O701">
        <v>4.3243850000000004</v>
      </c>
      <c r="P701">
        <v>4.8039430000000003</v>
      </c>
      <c r="Q701">
        <v>5.0688969999999998</v>
      </c>
      <c r="R701">
        <v>5.1981719999999996</v>
      </c>
      <c r="S701">
        <v>5.3786379999999996</v>
      </c>
      <c r="T701">
        <v>5.3153459999999999</v>
      </c>
      <c r="U701">
        <v>5.1973969999999996</v>
      </c>
      <c r="V701">
        <v>4.9542479999999998</v>
      </c>
      <c r="W701">
        <v>4.4688059999999998</v>
      </c>
      <c r="X701">
        <v>3.910345</v>
      </c>
      <c r="Y701">
        <v>3.6363500000000002</v>
      </c>
      <c r="Z701">
        <v>3.5951719999999998</v>
      </c>
      <c r="AA701">
        <v>3.1794150000000001</v>
      </c>
      <c r="AB701">
        <v>2.737949</v>
      </c>
      <c r="AC701">
        <v>2.4486690000000002</v>
      </c>
      <c r="AD701">
        <v>0.1056551</v>
      </c>
      <c r="AE701">
        <v>6.8319000000000005E-2</v>
      </c>
      <c r="AF701">
        <v>5.0347599999999999E-2</v>
      </c>
      <c r="AG701">
        <v>5.3280599999999997E-2</v>
      </c>
      <c r="AH701">
        <v>7.0570900000000006E-2</v>
      </c>
      <c r="AI701">
        <v>7.2199899999999997E-2</v>
      </c>
      <c r="AJ701">
        <v>8.1503800000000001E-2</v>
      </c>
      <c r="AK701">
        <v>0.1443731</v>
      </c>
      <c r="AL701">
        <v>0.21635950000000001</v>
      </c>
      <c r="AM701">
        <v>0.19250690000000001</v>
      </c>
      <c r="AN701">
        <v>0.20356940000000001</v>
      </c>
      <c r="AO701">
        <v>0.1580145</v>
      </c>
      <c r="AP701">
        <v>0.2173687</v>
      </c>
      <c r="AQ701">
        <v>0.1952634</v>
      </c>
      <c r="AR701">
        <v>8.7069900000000006E-2</v>
      </c>
      <c r="AS701">
        <v>3.9420299999999998E-2</v>
      </c>
      <c r="AT701">
        <v>1.9357200000000001E-2</v>
      </c>
      <c r="AU701">
        <v>-2.2059200000000001E-2</v>
      </c>
      <c r="AV701">
        <v>5.9373000000000002E-2</v>
      </c>
      <c r="AW701">
        <v>7.2739100000000001E-2</v>
      </c>
      <c r="AX701">
        <v>0.1322913</v>
      </c>
      <c r="AY701">
        <v>0.1253573</v>
      </c>
      <c r="AZ701">
        <v>5.5330299999999999E-2</v>
      </c>
      <c r="BA701">
        <v>3.5161100000000001E-2</v>
      </c>
      <c r="BB701">
        <v>0.13563239999999999</v>
      </c>
      <c r="BC701">
        <v>9.5853400000000005E-2</v>
      </c>
      <c r="BD701">
        <v>7.6394900000000002E-2</v>
      </c>
      <c r="BE701">
        <v>8.0201599999999998E-2</v>
      </c>
      <c r="BF701">
        <v>9.6808099999999994E-2</v>
      </c>
      <c r="BG701">
        <v>0.1002542</v>
      </c>
      <c r="BH701">
        <v>0.1169531</v>
      </c>
      <c r="BI701">
        <v>0.1855271</v>
      </c>
      <c r="BJ701">
        <v>0.26341439999999999</v>
      </c>
      <c r="BK701">
        <v>0.2425147</v>
      </c>
      <c r="BL701">
        <v>0.25653959999999998</v>
      </c>
      <c r="BM701">
        <v>0.2138186</v>
      </c>
      <c r="BN701">
        <v>0.27683219999999997</v>
      </c>
      <c r="BO701">
        <v>0.25852799999999998</v>
      </c>
      <c r="BP701">
        <v>0.1505649</v>
      </c>
      <c r="BQ701">
        <v>0.10510650000000001</v>
      </c>
      <c r="BR701">
        <v>7.8516100000000005E-2</v>
      </c>
      <c r="BS701">
        <v>3.66767E-2</v>
      </c>
      <c r="BT701">
        <v>0.109788</v>
      </c>
      <c r="BU701">
        <v>0.1186712</v>
      </c>
      <c r="BV701">
        <v>0.17381759999999999</v>
      </c>
      <c r="BW701">
        <v>0.15898209999999999</v>
      </c>
      <c r="BX701">
        <v>8.6028300000000002E-2</v>
      </c>
      <c r="BY701">
        <v>6.39464E-2</v>
      </c>
      <c r="BZ701">
        <v>0.15639449999999999</v>
      </c>
      <c r="CA701">
        <v>0.1149236</v>
      </c>
      <c r="CB701">
        <v>9.4435199999999997E-2</v>
      </c>
      <c r="CC701">
        <v>9.8847000000000004E-2</v>
      </c>
      <c r="CD701">
        <v>0.1149799</v>
      </c>
      <c r="CE701">
        <v>0.1196846</v>
      </c>
      <c r="CF701">
        <v>0.14150509999999999</v>
      </c>
      <c r="CG701">
        <v>0.2140302</v>
      </c>
      <c r="CH701">
        <v>0.2960045</v>
      </c>
      <c r="CI701">
        <v>0.2771499</v>
      </c>
      <c r="CJ701">
        <v>0.2932265</v>
      </c>
      <c r="CK701">
        <v>0.25246839999999998</v>
      </c>
      <c r="CL701">
        <v>0.31801639999999998</v>
      </c>
      <c r="CM701">
        <v>0.30234490000000003</v>
      </c>
      <c r="CN701">
        <v>0.1945413</v>
      </c>
      <c r="CO701">
        <v>0.1506006</v>
      </c>
      <c r="CP701">
        <v>0.11948930000000001</v>
      </c>
      <c r="CQ701">
        <v>7.7356900000000006E-2</v>
      </c>
      <c r="CR701">
        <v>0.14470530000000001</v>
      </c>
      <c r="CS701">
        <v>0.1504836</v>
      </c>
      <c r="CT701">
        <v>0.2025786</v>
      </c>
      <c r="CU701">
        <v>0.1822705</v>
      </c>
      <c r="CV701">
        <v>0.1072896</v>
      </c>
      <c r="CW701">
        <v>8.3882999999999999E-2</v>
      </c>
      <c r="CX701">
        <v>0.1771567</v>
      </c>
      <c r="CY701">
        <v>0.1339938</v>
      </c>
      <c r="CZ701">
        <v>0.1124754</v>
      </c>
      <c r="DA701">
        <v>0.11749229999999999</v>
      </c>
      <c r="DB701">
        <v>0.13315170000000001</v>
      </c>
      <c r="DC701">
        <v>0.13911490000000001</v>
      </c>
      <c r="DD701">
        <v>0.16605710000000001</v>
      </c>
      <c r="DE701">
        <v>0.24253340000000001</v>
      </c>
      <c r="DF701">
        <v>0.32859460000000001</v>
      </c>
      <c r="DG701">
        <v>0.31178509999999998</v>
      </c>
      <c r="DH701">
        <v>0.32991350000000003</v>
      </c>
      <c r="DI701">
        <v>0.29111809999999999</v>
      </c>
      <c r="DJ701">
        <v>0.35920069999999998</v>
      </c>
      <c r="DK701">
        <v>0.34616180000000002</v>
      </c>
      <c r="DL701">
        <v>0.2385177</v>
      </c>
      <c r="DM701">
        <v>0.19609480000000001</v>
      </c>
      <c r="DN701">
        <v>0.16046260000000001</v>
      </c>
      <c r="DO701">
        <v>0.11803719999999999</v>
      </c>
      <c r="DP701">
        <v>0.17962259999999999</v>
      </c>
      <c r="DQ701">
        <v>0.18229600000000001</v>
      </c>
      <c r="DR701">
        <v>0.23133960000000001</v>
      </c>
      <c r="DS701">
        <v>0.20555889999999999</v>
      </c>
      <c r="DT701">
        <v>0.128551</v>
      </c>
      <c r="DU701">
        <v>0.1038196</v>
      </c>
      <c r="DV701">
        <v>0.20713400000000001</v>
      </c>
      <c r="DW701">
        <v>0.16152820000000001</v>
      </c>
      <c r="DX701">
        <v>0.1385227</v>
      </c>
      <c r="DY701">
        <v>0.14441329999999999</v>
      </c>
      <c r="DZ701">
        <v>0.1593888</v>
      </c>
      <c r="EA701">
        <v>0.16716929999999999</v>
      </c>
      <c r="EB701">
        <v>0.2015063</v>
      </c>
      <c r="EC701">
        <v>0.28368739999999998</v>
      </c>
      <c r="ED701">
        <v>0.37564950000000003</v>
      </c>
      <c r="EE701">
        <v>0.36179289999999997</v>
      </c>
      <c r="EF701">
        <v>0.38288359999999999</v>
      </c>
      <c r="EG701">
        <v>0.34692220000000001</v>
      </c>
      <c r="EH701">
        <v>0.41866409999999998</v>
      </c>
      <c r="EI701">
        <v>0.40942640000000002</v>
      </c>
      <c r="EJ701">
        <v>0.30201270000000002</v>
      </c>
      <c r="EK701">
        <v>0.26178099999999999</v>
      </c>
      <c r="EL701">
        <v>0.2196215</v>
      </c>
      <c r="EM701">
        <v>0.17677300000000001</v>
      </c>
      <c r="EN701">
        <v>0.23003760000000001</v>
      </c>
      <c r="EO701">
        <v>0.22822799999999999</v>
      </c>
      <c r="EP701">
        <v>0.272866</v>
      </c>
      <c r="EQ701">
        <v>0.2391836</v>
      </c>
      <c r="ER701">
        <v>0.159249</v>
      </c>
      <c r="ES701">
        <v>0.13260479999999999</v>
      </c>
      <c r="ET701">
        <v>79.589150000000004</v>
      </c>
      <c r="EU701">
        <v>78.740170000000006</v>
      </c>
      <c r="EV701">
        <v>76.64161</v>
      </c>
      <c r="EW701">
        <v>75.25376</v>
      </c>
      <c r="EX701">
        <v>73.745059999999995</v>
      </c>
      <c r="EY701">
        <v>72.593119999999999</v>
      </c>
      <c r="EZ701">
        <v>72.435209999999998</v>
      </c>
      <c r="FA701">
        <v>76.011399999999995</v>
      </c>
      <c r="FB701">
        <v>80.614199999999997</v>
      </c>
      <c r="FC701">
        <v>83.979349999999997</v>
      </c>
      <c r="FD701">
        <v>87.400630000000007</v>
      </c>
      <c r="FE701">
        <v>90.222440000000006</v>
      </c>
      <c r="FF701">
        <v>92.890230000000003</v>
      </c>
      <c r="FG701">
        <v>95.297889999999995</v>
      </c>
      <c r="FH701">
        <v>96.993989999999997</v>
      </c>
      <c r="FI701">
        <v>98.189449999999994</v>
      </c>
      <c r="FJ701">
        <v>98.205060000000003</v>
      </c>
      <c r="FK701">
        <v>97.721590000000006</v>
      </c>
      <c r="FL701">
        <v>96.019549999999995</v>
      </c>
      <c r="FM701">
        <v>93.446650000000005</v>
      </c>
      <c r="FN701">
        <v>89.748670000000004</v>
      </c>
      <c r="FO701">
        <v>86.173000000000002</v>
      </c>
      <c r="FP701">
        <v>83.287999999999997</v>
      </c>
      <c r="FQ701">
        <v>80.742729999999995</v>
      </c>
      <c r="FR701">
        <v>4.0665199999999999E-2</v>
      </c>
      <c r="FS701">
        <v>4.9082000000000001E-2</v>
      </c>
      <c r="FT701">
        <v>7.7777799999999994E-2</v>
      </c>
    </row>
    <row r="702" spans="1:176" x14ac:dyDescent="0.2">
      <c r="A702" t="s">
        <v>1</v>
      </c>
      <c r="B702" t="s">
        <v>192</v>
      </c>
      <c r="C702" t="s">
        <v>1</v>
      </c>
      <c r="D702" t="s">
        <v>249</v>
      </c>
      <c r="E702">
        <v>2682</v>
      </c>
      <c r="F702">
        <v>1.621078</v>
      </c>
      <c r="G702">
        <v>1.597413</v>
      </c>
      <c r="H702">
        <v>1.594419</v>
      </c>
      <c r="I702">
        <v>1.6408590000000001</v>
      </c>
      <c r="J702">
        <v>1.701003</v>
      </c>
      <c r="K702">
        <v>1.8641449999999999</v>
      </c>
      <c r="L702">
        <v>2.1243029999999998</v>
      </c>
      <c r="M702">
        <v>2.2290139999999998</v>
      </c>
      <c r="N702">
        <v>2.599059</v>
      </c>
      <c r="O702">
        <v>2.8129840000000002</v>
      </c>
      <c r="P702">
        <v>2.914361</v>
      </c>
      <c r="Q702">
        <v>2.8606560000000001</v>
      </c>
      <c r="R702">
        <v>2.8153950000000001</v>
      </c>
      <c r="S702">
        <v>2.8136519999999998</v>
      </c>
      <c r="T702">
        <v>2.7615789999999998</v>
      </c>
      <c r="U702">
        <v>2.6105179999999999</v>
      </c>
      <c r="V702">
        <v>2.5544190000000002</v>
      </c>
      <c r="W702">
        <v>2.6849449999999999</v>
      </c>
      <c r="X702">
        <v>2.5433119999999998</v>
      </c>
      <c r="Y702">
        <v>2.347861</v>
      </c>
      <c r="Z702">
        <v>2.174042</v>
      </c>
      <c r="AA702">
        <v>2.0091929999999998</v>
      </c>
      <c r="AB702">
        <v>1.8194760000000001</v>
      </c>
      <c r="AC702">
        <v>1.7020310000000001</v>
      </c>
      <c r="AD702">
        <v>9.2520500000000006E-2</v>
      </c>
      <c r="AE702">
        <v>9.0603400000000001E-2</v>
      </c>
      <c r="AF702">
        <v>8.7298500000000001E-2</v>
      </c>
      <c r="AG702">
        <v>0.113854</v>
      </c>
      <c r="AH702">
        <v>0.1178612</v>
      </c>
      <c r="AI702">
        <v>0.1272567</v>
      </c>
      <c r="AJ702">
        <v>0.17479210000000001</v>
      </c>
      <c r="AK702">
        <v>0.13810749999999999</v>
      </c>
      <c r="AL702">
        <v>0.18414659999999999</v>
      </c>
      <c r="AM702">
        <v>0.18814</v>
      </c>
      <c r="AN702">
        <v>0.2276483</v>
      </c>
      <c r="AO702">
        <v>0.18986790000000001</v>
      </c>
      <c r="AP702">
        <v>0.231737</v>
      </c>
      <c r="AQ702">
        <v>0.25181740000000002</v>
      </c>
      <c r="AR702">
        <v>0.22872919999999999</v>
      </c>
      <c r="AS702">
        <v>0.17169780000000001</v>
      </c>
      <c r="AT702">
        <v>0.15576619999999999</v>
      </c>
      <c r="AU702">
        <v>0.27525880000000003</v>
      </c>
      <c r="AV702">
        <v>0.28127229999999998</v>
      </c>
      <c r="AW702">
        <v>0.21789849999999999</v>
      </c>
      <c r="AX702">
        <v>0.1756663</v>
      </c>
      <c r="AY702">
        <v>0.1732524</v>
      </c>
      <c r="AZ702">
        <v>0.1214619</v>
      </c>
      <c r="BA702">
        <v>9.99337E-2</v>
      </c>
      <c r="BB702">
        <v>0.10164860000000001</v>
      </c>
      <c r="BC702">
        <v>9.9634899999999998E-2</v>
      </c>
      <c r="BD702">
        <v>9.6592200000000003E-2</v>
      </c>
      <c r="BE702">
        <v>0.12366969999999999</v>
      </c>
      <c r="BF702">
        <v>0.12793070000000001</v>
      </c>
      <c r="BG702">
        <v>0.1395372</v>
      </c>
      <c r="BH702">
        <v>0.18785689999999999</v>
      </c>
      <c r="BI702">
        <v>0.15331929999999999</v>
      </c>
      <c r="BJ702">
        <v>0.2020874</v>
      </c>
      <c r="BK702">
        <v>0.2080989</v>
      </c>
      <c r="BL702">
        <v>0.2481312</v>
      </c>
      <c r="BM702">
        <v>0.21023159999999999</v>
      </c>
      <c r="BN702">
        <v>0.25282719999999997</v>
      </c>
      <c r="BO702">
        <v>0.27620159999999999</v>
      </c>
      <c r="BP702">
        <v>0.25323440000000003</v>
      </c>
      <c r="BQ702">
        <v>0.19519710000000001</v>
      </c>
      <c r="BR702">
        <v>0.17859900000000001</v>
      </c>
      <c r="BS702">
        <v>0.29581469999999999</v>
      </c>
      <c r="BT702">
        <v>0.29983609999999999</v>
      </c>
      <c r="BU702">
        <v>0.2357418</v>
      </c>
      <c r="BV702">
        <v>0.18995339999999999</v>
      </c>
      <c r="BW702">
        <v>0.18527879999999999</v>
      </c>
      <c r="BX702">
        <v>0.13287119999999999</v>
      </c>
      <c r="BY702">
        <v>0.1106304</v>
      </c>
      <c r="BZ702">
        <v>0.1079707</v>
      </c>
      <c r="CA702">
        <v>0.1058901</v>
      </c>
      <c r="CB702">
        <v>0.103029</v>
      </c>
      <c r="CC702">
        <v>0.130468</v>
      </c>
      <c r="CD702">
        <v>0.13490489999999999</v>
      </c>
      <c r="CE702">
        <v>0.1480426</v>
      </c>
      <c r="CF702">
        <v>0.19690550000000001</v>
      </c>
      <c r="CG702">
        <v>0.1638549</v>
      </c>
      <c r="CH702">
        <v>0.21451310000000001</v>
      </c>
      <c r="CI702">
        <v>0.22192249999999999</v>
      </c>
      <c r="CJ702">
        <v>0.26231769999999999</v>
      </c>
      <c r="CK702">
        <v>0.22433549999999999</v>
      </c>
      <c r="CL702">
        <v>0.26743410000000001</v>
      </c>
      <c r="CM702">
        <v>0.29309010000000002</v>
      </c>
      <c r="CN702">
        <v>0.27020650000000002</v>
      </c>
      <c r="CO702">
        <v>0.21147270000000001</v>
      </c>
      <c r="CP702">
        <v>0.1944129</v>
      </c>
      <c r="CQ702">
        <v>0.31005159999999998</v>
      </c>
      <c r="CR702">
        <v>0.31269330000000001</v>
      </c>
      <c r="CS702">
        <v>0.24810009999999999</v>
      </c>
      <c r="CT702">
        <v>0.19984859999999999</v>
      </c>
      <c r="CU702">
        <v>0.19360830000000001</v>
      </c>
      <c r="CV702">
        <v>0.14077329999999999</v>
      </c>
      <c r="CW702">
        <v>0.1180389</v>
      </c>
      <c r="CX702">
        <v>0.1142928</v>
      </c>
      <c r="CY702">
        <v>0.11214540000000001</v>
      </c>
      <c r="CZ702">
        <v>0.1094658</v>
      </c>
      <c r="DA702">
        <v>0.13726630000000001</v>
      </c>
      <c r="DB702">
        <v>0.14187900000000001</v>
      </c>
      <c r="DC702">
        <v>0.15654799999999999</v>
      </c>
      <c r="DD702">
        <v>0.2059541</v>
      </c>
      <c r="DE702">
        <v>0.1743905</v>
      </c>
      <c r="DF702">
        <v>0.2269388</v>
      </c>
      <c r="DG702">
        <v>0.23574600000000001</v>
      </c>
      <c r="DH702">
        <v>0.27650409999999997</v>
      </c>
      <c r="DI702">
        <v>0.2384394</v>
      </c>
      <c r="DJ702">
        <v>0.28204109999999999</v>
      </c>
      <c r="DK702">
        <v>0.30997859999999999</v>
      </c>
      <c r="DL702">
        <v>0.28717870000000001</v>
      </c>
      <c r="DM702">
        <v>0.22774820000000001</v>
      </c>
      <c r="DN702">
        <v>0.21022689999999999</v>
      </c>
      <c r="DO702">
        <v>0.32428849999999998</v>
      </c>
      <c r="DP702">
        <v>0.32555050000000002</v>
      </c>
      <c r="DQ702">
        <v>0.26045839999999998</v>
      </c>
      <c r="DR702">
        <v>0.20974380000000001</v>
      </c>
      <c r="DS702">
        <v>0.2019378</v>
      </c>
      <c r="DT702">
        <v>0.14867530000000001</v>
      </c>
      <c r="DU702">
        <v>0.12544749999999999</v>
      </c>
      <c r="DV702">
        <v>0.123421</v>
      </c>
      <c r="DW702">
        <v>0.1211769</v>
      </c>
      <c r="DX702">
        <v>0.1187595</v>
      </c>
      <c r="DY702">
        <v>0.14708189999999999</v>
      </c>
      <c r="DZ702">
        <v>0.15194849999999999</v>
      </c>
      <c r="EA702">
        <v>0.16882839999999999</v>
      </c>
      <c r="EB702">
        <v>0.21901880000000001</v>
      </c>
      <c r="EC702">
        <v>0.1896022</v>
      </c>
      <c r="ED702">
        <v>0.2448796</v>
      </c>
      <c r="EE702">
        <v>0.25570490000000001</v>
      </c>
      <c r="EF702">
        <v>0.296987</v>
      </c>
      <c r="EG702">
        <v>0.25880310000000001</v>
      </c>
      <c r="EH702">
        <v>0.30313129999999999</v>
      </c>
      <c r="EI702">
        <v>0.33436280000000002</v>
      </c>
      <c r="EJ702">
        <v>0.31168380000000001</v>
      </c>
      <c r="EK702">
        <v>0.25124760000000002</v>
      </c>
      <c r="EL702">
        <v>0.23305960000000001</v>
      </c>
      <c r="EM702">
        <v>0.34484429999999999</v>
      </c>
      <c r="EN702">
        <v>0.34411429999999998</v>
      </c>
      <c r="EO702">
        <v>0.27830179999999999</v>
      </c>
      <c r="EP702">
        <v>0.22403090000000001</v>
      </c>
      <c r="EQ702">
        <v>0.2139643</v>
      </c>
      <c r="ER702">
        <v>0.16008459999999999</v>
      </c>
      <c r="ES702">
        <v>0.13614419999999999</v>
      </c>
      <c r="ET702">
        <v>41.62585</v>
      </c>
      <c r="EU702">
        <v>40.711219999999997</v>
      </c>
      <c r="EV702">
        <v>40.000329999999998</v>
      </c>
      <c r="EW702">
        <v>39.212989999999998</v>
      </c>
      <c r="EX702">
        <v>38.502609999999997</v>
      </c>
      <c r="EY702">
        <v>37.961210000000001</v>
      </c>
      <c r="EZ702">
        <v>37.804090000000002</v>
      </c>
      <c r="FA702">
        <v>38.403399999999998</v>
      </c>
      <c r="FB702">
        <v>42.13165</v>
      </c>
      <c r="FC702">
        <v>46.514240000000001</v>
      </c>
      <c r="FD702">
        <v>50.547379999999997</v>
      </c>
      <c r="FE702">
        <v>53.650010000000002</v>
      </c>
      <c r="FF702">
        <v>56.0456</v>
      </c>
      <c r="FG702">
        <v>57.797159999999998</v>
      </c>
      <c r="FH702">
        <v>58.545299999999997</v>
      </c>
      <c r="FI702">
        <v>58.159109999999998</v>
      </c>
      <c r="FJ702">
        <v>55.769260000000003</v>
      </c>
      <c r="FK702">
        <v>52.51737</v>
      </c>
      <c r="FL702">
        <v>49.980069999999998</v>
      </c>
      <c r="FM702">
        <v>47.976489999999998</v>
      </c>
      <c r="FN702">
        <v>46.460680000000004</v>
      </c>
      <c r="FO702">
        <v>44.831400000000002</v>
      </c>
      <c r="FP702">
        <v>43.521070000000002</v>
      </c>
      <c r="FQ702">
        <v>42.328609999999998</v>
      </c>
      <c r="FR702">
        <v>1.43892E-2</v>
      </c>
      <c r="FS702">
        <v>2.0093400000000001E-2</v>
      </c>
      <c r="FT702">
        <v>0</v>
      </c>
    </row>
    <row r="703" spans="1:176" x14ac:dyDescent="0.2">
      <c r="A703" t="s">
        <v>1</v>
      </c>
      <c r="B703" t="s">
        <v>192</v>
      </c>
      <c r="C703" t="s">
        <v>1</v>
      </c>
      <c r="D703" t="s">
        <v>252</v>
      </c>
      <c r="E703">
        <v>2682</v>
      </c>
      <c r="F703">
        <v>1.668836</v>
      </c>
      <c r="G703">
        <v>1.6081859999999999</v>
      </c>
      <c r="H703">
        <v>1.61957</v>
      </c>
      <c r="I703">
        <v>1.7389920000000001</v>
      </c>
      <c r="J703">
        <v>1.8077540000000001</v>
      </c>
      <c r="K703">
        <v>2.0171039999999998</v>
      </c>
      <c r="L703">
        <v>2.314327</v>
      </c>
      <c r="M703">
        <v>2.4226139999999998</v>
      </c>
      <c r="N703">
        <v>2.8964289999999999</v>
      </c>
      <c r="O703">
        <v>3.175608</v>
      </c>
      <c r="P703">
        <v>3.280599</v>
      </c>
      <c r="Q703">
        <v>3.2157930000000001</v>
      </c>
      <c r="R703">
        <v>3.1762670000000002</v>
      </c>
      <c r="S703">
        <v>3.1631309999999999</v>
      </c>
      <c r="T703">
        <v>3.0202040000000001</v>
      </c>
      <c r="U703">
        <v>2.8183690000000001</v>
      </c>
      <c r="V703">
        <v>2.8284349999999998</v>
      </c>
      <c r="W703">
        <v>3.0117470000000002</v>
      </c>
      <c r="X703">
        <v>2.8002129999999998</v>
      </c>
      <c r="Y703">
        <v>2.5312619999999999</v>
      </c>
      <c r="Z703">
        <v>2.26736</v>
      </c>
      <c r="AA703">
        <v>2.086694</v>
      </c>
      <c r="AB703">
        <v>1.8778520000000001</v>
      </c>
      <c r="AC703">
        <v>1.769431</v>
      </c>
      <c r="AD703">
        <v>5.6474099999999999E-2</v>
      </c>
      <c r="AE703">
        <v>4.1056700000000002E-2</v>
      </c>
      <c r="AF703">
        <v>4.5747400000000001E-2</v>
      </c>
      <c r="AG703">
        <v>0.1098493</v>
      </c>
      <c r="AH703">
        <v>0.1122657</v>
      </c>
      <c r="AI703">
        <v>0.137243</v>
      </c>
      <c r="AJ703">
        <v>0.2044426</v>
      </c>
      <c r="AK703">
        <v>0.1817134</v>
      </c>
      <c r="AL703">
        <v>0.28499540000000001</v>
      </c>
      <c r="AM703">
        <v>0.29597020000000002</v>
      </c>
      <c r="AN703">
        <v>0.34072609999999998</v>
      </c>
      <c r="AO703">
        <v>0.2508763</v>
      </c>
      <c r="AP703">
        <v>0.358153</v>
      </c>
      <c r="AQ703">
        <v>0.39086209999999999</v>
      </c>
      <c r="AR703">
        <v>0.35650179999999998</v>
      </c>
      <c r="AS703">
        <v>0.24923210000000001</v>
      </c>
      <c r="AT703">
        <v>0.24132410000000001</v>
      </c>
      <c r="AU703">
        <v>0.43460959999999998</v>
      </c>
      <c r="AV703">
        <v>0.41297030000000001</v>
      </c>
      <c r="AW703">
        <v>0.28428639999999999</v>
      </c>
      <c r="AX703">
        <v>0.18212929999999999</v>
      </c>
      <c r="AY703">
        <v>0.18382499999999999</v>
      </c>
      <c r="AZ703">
        <v>0.1158772</v>
      </c>
      <c r="BA703">
        <v>9.2362899999999998E-2</v>
      </c>
      <c r="BB703">
        <v>6.5602300000000002E-2</v>
      </c>
      <c r="BC703">
        <v>5.0088199999999999E-2</v>
      </c>
      <c r="BD703">
        <v>5.5041E-2</v>
      </c>
      <c r="BE703">
        <v>0.11966499999999999</v>
      </c>
      <c r="BF703">
        <v>0.12233520000000001</v>
      </c>
      <c r="BG703">
        <v>0.1495235</v>
      </c>
      <c r="BH703">
        <v>0.21750729999999999</v>
      </c>
      <c r="BI703">
        <v>0.19692509999999999</v>
      </c>
      <c r="BJ703">
        <v>0.30293619999999999</v>
      </c>
      <c r="BK703">
        <v>0.31592910000000002</v>
      </c>
      <c r="BL703">
        <v>0.36120910000000001</v>
      </c>
      <c r="BM703">
        <v>0.27123999999999998</v>
      </c>
      <c r="BN703">
        <v>0.3792432</v>
      </c>
      <c r="BO703">
        <v>0.41524630000000001</v>
      </c>
      <c r="BP703">
        <v>0.38100689999999998</v>
      </c>
      <c r="BQ703">
        <v>0.27273140000000001</v>
      </c>
      <c r="BR703">
        <v>0.26415689999999997</v>
      </c>
      <c r="BS703">
        <v>0.4551654</v>
      </c>
      <c r="BT703">
        <v>0.43153409999999998</v>
      </c>
      <c r="BU703">
        <v>0.3021298</v>
      </c>
      <c r="BV703">
        <v>0.19641639999999999</v>
      </c>
      <c r="BW703">
        <v>0.19585150000000001</v>
      </c>
      <c r="BX703">
        <v>0.1272865</v>
      </c>
      <c r="BY703">
        <v>0.1030596</v>
      </c>
      <c r="BZ703">
        <v>7.1924399999999999E-2</v>
      </c>
      <c r="CA703">
        <v>5.6343400000000002E-2</v>
      </c>
      <c r="CB703">
        <v>6.1477799999999999E-2</v>
      </c>
      <c r="CC703">
        <v>0.1264632</v>
      </c>
      <c r="CD703">
        <v>0.12930929999999999</v>
      </c>
      <c r="CE703">
        <v>0.1580289</v>
      </c>
      <c r="CF703">
        <v>0.2265559</v>
      </c>
      <c r="CG703">
        <v>0.2074607</v>
      </c>
      <c r="CH703">
        <v>0.31536189999999997</v>
      </c>
      <c r="CI703">
        <v>0.32975270000000001</v>
      </c>
      <c r="CJ703">
        <v>0.37539549999999999</v>
      </c>
      <c r="CK703">
        <v>0.28534389999999998</v>
      </c>
      <c r="CL703">
        <v>0.39385019999999998</v>
      </c>
      <c r="CM703">
        <v>0.43213479999999999</v>
      </c>
      <c r="CN703">
        <v>0.39797909999999997</v>
      </c>
      <c r="CO703">
        <v>0.28900700000000001</v>
      </c>
      <c r="CP703">
        <v>0.27997080000000002</v>
      </c>
      <c r="CQ703">
        <v>0.46940229999999999</v>
      </c>
      <c r="CR703">
        <v>0.44439139999999999</v>
      </c>
      <c r="CS703">
        <v>0.31448809999999999</v>
      </c>
      <c r="CT703">
        <v>0.20631160000000001</v>
      </c>
      <c r="CU703">
        <v>0.204181</v>
      </c>
      <c r="CV703">
        <v>0.13518859999999999</v>
      </c>
      <c r="CW703">
        <v>0.1104681</v>
      </c>
      <c r="CX703">
        <v>7.8246499999999997E-2</v>
      </c>
      <c r="CY703">
        <v>6.2598699999999993E-2</v>
      </c>
      <c r="CZ703">
        <v>6.7914600000000006E-2</v>
      </c>
      <c r="DA703">
        <v>0.1332615</v>
      </c>
      <c r="DB703">
        <v>0.1362834</v>
      </c>
      <c r="DC703">
        <v>0.1665343</v>
      </c>
      <c r="DD703">
        <v>0.23560449999999999</v>
      </c>
      <c r="DE703">
        <v>0.2179963</v>
      </c>
      <c r="DF703">
        <v>0.32778760000000001</v>
      </c>
      <c r="DG703">
        <v>0.3435762</v>
      </c>
      <c r="DH703">
        <v>0.38958189999999998</v>
      </c>
      <c r="DI703">
        <v>0.29944769999999998</v>
      </c>
      <c r="DJ703">
        <v>0.40845720000000002</v>
      </c>
      <c r="DK703">
        <v>0.44902320000000001</v>
      </c>
      <c r="DL703">
        <v>0.41495120000000002</v>
      </c>
      <c r="DM703">
        <v>0.30528250000000001</v>
      </c>
      <c r="DN703">
        <v>0.29578470000000001</v>
      </c>
      <c r="DO703">
        <v>0.48363919999999999</v>
      </c>
      <c r="DP703">
        <v>0.45724860000000001</v>
      </c>
      <c r="DQ703">
        <v>0.32684639999999998</v>
      </c>
      <c r="DR703">
        <v>0.2162068</v>
      </c>
      <c r="DS703">
        <v>0.21251049999999999</v>
      </c>
      <c r="DT703">
        <v>0.14309060000000001</v>
      </c>
      <c r="DU703">
        <v>0.1178767</v>
      </c>
      <c r="DV703">
        <v>8.7374599999999997E-2</v>
      </c>
      <c r="DW703">
        <v>7.1630200000000005E-2</v>
      </c>
      <c r="DX703">
        <v>7.7208299999999994E-2</v>
      </c>
      <c r="DY703">
        <v>0.14307719999999999</v>
      </c>
      <c r="DZ703">
        <v>0.14635290000000001</v>
      </c>
      <c r="EA703">
        <v>0.17881469999999999</v>
      </c>
      <c r="EB703">
        <v>0.24866930000000001</v>
      </c>
      <c r="EC703">
        <v>0.233208</v>
      </c>
      <c r="ED703">
        <v>0.34572839999999999</v>
      </c>
      <c r="EE703">
        <v>0.3635351</v>
      </c>
      <c r="EF703">
        <v>0.41006480000000001</v>
      </c>
      <c r="EG703">
        <v>0.31981150000000003</v>
      </c>
      <c r="EH703">
        <v>0.42954740000000002</v>
      </c>
      <c r="EI703">
        <v>0.47340749999999998</v>
      </c>
      <c r="EJ703">
        <v>0.43945630000000002</v>
      </c>
      <c r="EK703">
        <v>0.32878180000000001</v>
      </c>
      <c r="EL703">
        <v>0.3186175</v>
      </c>
      <c r="EM703">
        <v>0.50419499999999995</v>
      </c>
      <c r="EN703">
        <v>0.47581240000000002</v>
      </c>
      <c r="EO703">
        <v>0.34468969999999999</v>
      </c>
      <c r="EP703">
        <v>0.2304938</v>
      </c>
      <c r="EQ703">
        <v>0.22453690000000001</v>
      </c>
      <c r="ER703">
        <v>0.1544999</v>
      </c>
      <c r="ES703">
        <v>0.1285734</v>
      </c>
      <c r="ET703">
        <v>31.874649999999999</v>
      </c>
      <c r="EU703">
        <v>30.931509999999999</v>
      </c>
      <c r="EV703">
        <v>30.269659999999998</v>
      </c>
      <c r="EW703">
        <v>29.497530000000001</v>
      </c>
      <c r="EX703">
        <v>29.405339999999999</v>
      </c>
      <c r="EY703">
        <v>28.754439999999999</v>
      </c>
      <c r="EZ703">
        <v>28.319389999999999</v>
      </c>
      <c r="FA703">
        <v>29.441079999999999</v>
      </c>
      <c r="FB703">
        <v>32.620089999999998</v>
      </c>
      <c r="FC703">
        <v>36.084029999999998</v>
      </c>
      <c r="FD703">
        <v>39.85913</v>
      </c>
      <c r="FE703">
        <v>42.815829999999998</v>
      </c>
      <c r="FF703">
        <v>46.088039999999999</v>
      </c>
      <c r="FG703">
        <v>47.809480000000001</v>
      </c>
      <c r="FH703">
        <v>49.186279999999996</v>
      </c>
      <c r="FI703">
        <v>49.713880000000003</v>
      </c>
      <c r="FJ703">
        <v>47.529249999999998</v>
      </c>
      <c r="FK703">
        <v>44.625300000000003</v>
      </c>
      <c r="FL703">
        <v>42.441940000000002</v>
      </c>
      <c r="FM703">
        <v>39.364510000000003</v>
      </c>
      <c r="FN703">
        <v>36.987499999999997</v>
      </c>
      <c r="FO703">
        <v>35.642249999999997</v>
      </c>
      <c r="FP703">
        <v>33.916200000000003</v>
      </c>
      <c r="FQ703">
        <v>32.468490000000003</v>
      </c>
      <c r="FR703">
        <v>1.43892E-2</v>
      </c>
      <c r="FS703">
        <v>2.0093400000000001E-2</v>
      </c>
      <c r="FT703">
        <v>0</v>
      </c>
    </row>
    <row r="704" spans="1:176" x14ac:dyDescent="0.2">
      <c r="A704" t="s">
        <v>1</v>
      </c>
      <c r="B704" t="s">
        <v>192</v>
      </c>
      <c r="C704" t="s">
        <v>1</v>
      </c>
      <c r="D704" t="s">
        <v>229</v>
      </c>
      <c r="E704">
        <v>2682</v>
      </c>
      <c r="F704">
        <v>1.560327</v>
      </c>
      <c r="G704">
        <v>1.5329459999999999</v>
      </c>
      <c r="H704">
        <v>1.5129870000000001</v>
      </c>
      <c r="I704">
        <v>1.5323420000000001</v>
      </c>
      <c r="J704">
        <v>1.5870340000000001</v>
      </c>
      <c r="K704">
        <v>1.731535</v>
      </c>
      <c r="L704">
        <v>1.9128289999999999</v>
      </c>
      <c r="M704">
        <v>2.0230540000000001</v>
      </c>
      <c r="N704">
        <v>2.372506</v>
      </c>
      <c r="O704">
        <v>2.5797099999999999</v>
      </c>
      <c r="P704">
        <v>2.7189570000000001</v>
      </c>
      <c r="Q704">
        <v>2.7542659999999999</v>
      </c>
      <c r="R704">
        <v>2.7218629999999999</v>
      </c>
      <c r="S704">
        <v>2.7759179999999999</v>
      </c>
      <c r="T704">
        <v>2.761285</v>
      </c>
      <c r="U704">
        <v>2.691128</v>
      </c>
      <c r="V704">
        <v>2.5714239999999999</v>
      </c>
      <c r="W704">
        <v>2.4817819999999999</v>
      </c>
      <c r="X704">
        <v>2.4901049999999998</v>
      </c>
      <c r="Y704">
        <v>2.312506</v>
      </c>
      <c r="Z704">
        <v>2.1607970000000001</v>
      </c>
      <c r="AA704">
        <v>1.9706349999999999</v>
      </c>
      <c r="AB704">
        <v>1.765112</v>
      </c>
      <c r="AC704">
        <v>1.6225210000000001</v>
      </c>
      <c r="AD704">
        <v>0.1211069</v>
      </c>
      <c r="AE704">
        <v>0.12658749999999999</v>
      </c>
      <c r="AF704">
        <v>0.11712880000000001</v>
      </c>
      <c r="AG704">
        <v>0.11467239999999999</v>
      </c>
      <c r="AH704">
        <v>0.119713</v>
      </c>
      <c r="AI704">
        <v>0.1194244</v>
      </c>
      <c r="AJ704">
        <v>0.1481883</v>
      </c>
      <c r="AK704">
        <v>0.1031099</v>
      </c>
      <c r="AL704">
        <v>0.10858</v>
      </c>
      <c r="AM704">
        <v>0.1061583</v>
      </c>
      <c r="AN704">
        <v>0.14496999999999999</v>
      </c>
      <c r="AO704">
        <v>0.14544099999999999</v>
      </c>
      <c r="AP704">
        <v>0.1387815</v>
      </c>
      <c r="AQ704">
        <v>0.1480708</v>
      </c>
      <c r="AR704">
        <v>0.13049189999999999</v>
      </c>
      <c r="AS704">
        <v>0.1131341</v>
      </c>
      <c r="AT704">
        <v>9.1544E-2</v>
      </c>
      <c r="AU704">
        <v>0.1546159</v>
      </c>
      <c r="AV704">
        <v>0.1835851</v>
      </c>
      <c r="AW704">
        <v>0.16936590000000001</v>
      </c>
      <c r="AX704">
        <v>0.1752947</v>
      </c>
      <c r="AY704">
        <v>0.16883419999999999</v>
      </c>
      <c r="AZ704">
        <v>0.12748380000000001</v>
      </c>
      <c r="BA704">
        <v>0.1069172</v>
      </c>
      <c r="BB704">
        <v>0.13023509999999999</v>
      </c>
      <c r="BC704">
        <v>0.13561899999999999</v>
      </c>
      <c r="BD704">
        <v>0.12642249999999999</v>
      </c>
      <c r="BE704">
        <v>0.1244881</v>
      </c>
      <c r="BF704">
        <v>0.1297825</v>
      </c>
      <c r="BG704">
        <v>0.13170480000000001</v>
      </c>
      <c r="BH704">
        <v>0.16125300000000001</v>
      </c>
      <c r="BI704">
        <v>0.1183217</v>
      </c>
      <c r="BJ704">
        <v>0.12652079999999999</v>
      </c>
      <c r="BK704">
        <v>0.12611720000000001</v>
      </c>
      <c r="BL704">
        <v>0.16545299999999999</v>
      </c>
      <c r="BM704">
        <v>0.1658047</v>
      </c>
      <c r="BN704">
        <v>0.15987170000000001</v>
      </c>
      <c r="BO704">
        <v>0.1724551</v>
      </c>
      <c r="BP704">
        <v>0.154997</v>
      </c>
      <c r="BQ704">
        <v>0.13663339999999999</v>
      </c>
      <c r="BR704">
        <v>0.1143768</v>
      </c>
      <c r="BS704">
        <v>0.17517170000000001</v>
      </c>
      <c r="BT704">
        <v>0.20214889999999999</v>
      </c>
      <c r="BU704">
        <v>0.1872093</v>
      </c>
      <c r="BV704">
        <v>0.18958179999999999</v>
      </c>
      <c r="BW704">
        <v>0.18086060000000001</v>
      </c>
      <c r="BX704">
        <v>0.13889309999999999</v>
      </c>
      <c r="BY704">
        <v>0.117614</v>
      </c>
      <c r="BZ704">
        <v>0.13655719999999999</v>
      </c>
      <c r="CA704">
        <v>0.14187430000000001</v>
      </c>
      <c r="CB704">
        <v>0.13285930000000001</v>
      </c>
      <c r="CC704">
        <v>0.1312864</v>
      </c>
      <c r="CD704">
        <v>0.13675660000000001</v>
      </c>
      <c r="CE704">
        <v>0.14021020000000001</v>
      </c>
      <c r="CF704">
        <v>0.1703016</v>
      </c>
      <c r="CG704">
        <v>0.12885730000000001</v>
      </c>
      <c r="CH704">
        <v>0.1389465</v>
      </c>
      <c r="CI704">
        <v>0.1399407</v>
      </c>
      <c r="CJ704">
        <v>0.1796394</v>
      </c>
      <c r="CK704">
        <v>0.1799085</v>
      </c>
      <c r="CL704">
        <v>0.17447869999999999</v>
      </c>
      <c r="CM704">
        <v>0.1893435</v>
      </c>
      <c r="CN704">
        <v>0.17196910000000001</v>
      </c>
      <c r="CO704">
        <v>0.15290889999999999</v>
      </c>
      <c r="CP704">
        <v>0.13019069999999999</v>
      </c>
      <c r="CQ704">
        <v>0.18940860000000001</v>
      </c>
      <c r="CR704">
        <v>0.21500610000000001</v>
      </c>
      <c r="CS704">
        <v>0.19956760000000001</v>
      </c>
      <c r="CT704">
        <v>0.19947699999999999</v>
      </c>
      <c r="CU704">
        <v>0.1891901</v>
      </c>
      <c r="CV704">
        <v>0.14679519999999999</v>
      </c>
      <c r="CW704">
        <v>0.12502250000000001</v>
      </c>
      <c r="CX704">
        <v>0.14287929999999999</v>
      </c>
      <c r="CY704">
        <v>0.1481295</v>
      </c>
      <c r="CZ704">
        <v>0.13929610000000001</v>
      </c>
      <c r="DA704">
        <v>0.1380847</v>
      </c>
      <c r="DB704">
        <v>0.14373079999999999</v>
      </c>
      <c r="DC704">
        <v>0.1487156</v>
      </c>
      <c r="DD704">
        <v>0.17935019999999999</v>
      </c>
      <c r="DE704">
        <v>0.13939289999999999</v>
      </c>
      <c r="DF704">
        <v>0.15137220000000001</v>
      </c>
      <c r="DG704">
        <v>0.15376419999999999</v>
      </c>
      <c r="DH704">
        <v>0.19382579999999999</v>
      </c>
      <c r="DI704">
        <v>0.1940124</v>
      </c>
      <c r="DJ704">
        <v>0.1890857</v>
      </c>
      <c r="DK704">
        <v>0.206232</v>
      </c>
      <c r="DL704">
        <v>0.18894130000000001</v>
      </c>
      <c r="DM704">
        <v>0.16918449999999999</v>
      </c>
      <c r="DN704">
        <v>0.14600460000000001</v>
      </c>
      <c r="DO704">
        <v>0.20364550000000001</v>
      </c>
      <c r="DP704">
        <v>0.22786339999999999</v>
      </c>
      <c r="DQ704">
        <v>0.2119258</v>
      </c>
      <c r="DR704">
        <v>0.20937220000000001</v>
      </c>
      <c r="DS704">
        <v>0.19751959999999999</v>
      </c>
      <c r="DT704">
        <v>0.15469720000000001</v>
      </c>
      <c r="DU704">
        <v>0.13243099999999999</v>
      </c>
      <c r="DV704">
        <v>0.15200739999999999</v>
      </c>
      <c r="DW704">
        <v>0.157161</v>
      </c>
      <c r="DX704">
        <v>0.14858969999999999</v>
      </c>
      <c r="DY704">
        <v>0.14790039999999999</v>
      </c>
      <c r="DZ704">
        <v>0.1538003</v>
      </c>
      <c r="EA704">
        <v>0.1609961</v>
      </c>
      <c r="EB704">
        <v>0.192415</v>
      </c>
      <c r="EC704">
        <v>0.15460460000000001</v>
      </c>
      <c r="ED704">
        <v>0.16931299999999999</v>
      </c>
      <c r="EE704">
        <v>0.17372319999999999</v>
      </c>
      <c r="EF704">
        <v>0.21430869999999999</v>
      </c>
      <c r="EG704">
        <v>0.21437610000000001</v>
      </c>
      <c r="EH704">
        <v>0.2101758</v>
      </c>
      <c r="EI704">
        <v>0.23061619999999999</v>
      </c>
      <c r="EJ704">
        <v>0.21344640000000001</v>
      </c>
      <c r="EK704">
        <v>0.19268379999999999</v>
      </c>
      <c r="EL704">
        <v>0.1688374</v>
      </c>
      <c r="EM704">
        <v>0.2242014</v>
      </c>
      <c r="EN704">
        <v>0.24642720000000001</v>
      </c>
      <c r="EO704">
        <v>0.22976920000000001</v>
      </c>
      <c r="EP704">
        <v>0.22365930000000001</v>
      </c>
      <c r="EQ704">
        <v>0.20954610000000001</v>
      </c>
      <c r="ER704">
        <v>0.16610649999999999</v>
      </c>
      <c r="ES704">
        <v>0.1431278</v>
      </c>
      <c r="ET704">
        <v>51.610169999999997</v>
      </c>
      <c r="EU704">
        <v>50.804760000000002</v>
      </c>
      <c r="EV704">
        <v>49.915860000000002</v>
      </c>
      <c r="EW704">
        <v>49.443719999999999</v>
      </c>
      <c r="EX704">
        <v>48.85333</v>
      </c>
      <c r="EY704">
        <v>48.43235</v>
      </c>
      <c r="EZ704">
        <v>48.196350000000002</v>
      </c>
      <c r="FA704">
        <v>48.941569999999999</v>
      </c>
      <c r="FB704">
        <v>51.62509</v>
      </c>
      <c r="FC704">
        <v>54.446640000000002</v>
      </c>
      <c r="FD704">
        <v>56.823099999999997</v>
      </c>
      <c r="FE704">
        <v>59.01314</v>
      </c>
      <c r="FF704">
        <v>60.818260000000002</v>
      </c>
      <c r="FG704">
        <v>62.148560000000003</v>
      </c>
      <c r="FH704">
        <v>63.174370000000003</v>
      </c>
      <c r="FI704">
        <v>63.21846</v>
      </c>
      <c r="FJ704">
        <v>62.661239999999999</v>
      </c>
      <c r="FK704">
        <v>61.051009999999998</v>
      </c>
      <c r="FL704">
        <v>59.045439999999999</v>
      </c>
      <c r="FM704">
        <v>57.256279999999997</v>
      </c>
      <c r="FN704">
        <v>55.787689999999998</v>
      </c>
      <c r="FO704">
        <v>54.56467</v>
      </c>
      <c r="FP704">
        <v>53.481189999999998</v>
      </c>
      <c r="FQ704">
        <v>52.647260000000003</v>
      </c>
      <c r="FR704">
        <v>1.43892E-2</v>
      </c>
      <c r="FS704">
        <v>2.0093400000000001E-2</v>
      </c>
      <c r="FT704">
        <v>0</v>
      </c>
    </row>
    <row r="705" spans="1:176" x14ac:dyDescent="0.2">
      <c r="A705" t="s">
        <v>1</v>
      </c>
      <c r="B705" t="s">
        <v>192</v>
      </c>
      <c r="C705" t="s">
        <v>1</v>
      </c>
      <c r="D705" t="s">
        <v>240</v>
      </c>
      <c r="E705">
        <v>2682</v>
      </c>
      <c r="F705">
        <v>1.58561</v>
      </c>
      <c r="G705">
        <v>1.558718</v>
      </c>
      <c r="H705">
        <v>1.5644169999999999</v>
      </c>
      <c r="I705">
        <v>1.598689</v>
      </c>
      <c r="J705">
        <v>1.6666460000000001</v>
      </c>
      <c r="K705">
        <v>1.8110550000000001</v>
      </c>
      <c r="L705">
        <v>2.0573359999999998</v>
      </c>
      <c r="M705">
        <v>2.234302</v>
      </c>
      <c r="N705">
        <v>2.604047</v>
      </c>
      <c r="O705">
        <v>2.8355760000000001</v>
      </c>
      <c r="P705">
        <v>2.9435289999999998</v>
      </c>
      <c r="Q705">
        <v>2.8866969999999998</v>
      </c>
      <c r="R705">
        <v>2.8535170000000001</v>
      </c>
      <c r="S705">
        <v>2.9094150000000001</v>
      </c>
      <c r="T705">
        <v>2.818756</v>
      </c>
      <c r="U705">
        <v>2.7057449999999998</v>
      </c>
      <c r="V705">
        <v>2.5633140000000001</v>
      </c>
      <c r="W705">
        <v>2.6243880000000002</v>
      </c>
      <c r="X705">
        <v>2.5712419999999998</v>
      </c>
      <c r="Y705">
        <v>2.3391829999999998</v>
      </c>
      <c r="Z705">
        <v>2.1575709999999999</v>
      </c>
      <c r="AA705">
        <v>2.0058829999999999</v>
      </c>
      <c r="AB705">
        <v>1.792665</v>
      </c>
      <c r="AC705">
        <v>1.6451519999999999</v>
      </c>
      <c r="AD705">
        <v>8.8688900000000001E-2</v>
      </c>
      <c r="AE705">
        <v>8.5384799999999997E-2</v>
      </c>
      <c r="AF705">
        <v>8.2917699999999997E-2</v>
      </c>
      <c r="AG705">
        <v>0.1135014</v>
      </c>
      <c r="AH705">
        <v>0.11734319999999999</v>
      </c>
      <c r="AI705">
        <v>0.1283484</v>
      </c>
      <c r="AJ705">
        <v>0.17833289999999999</v>
      </c>
      <c r="AK705">
        <v>0.14301230000000001</v>
      </c>
      <c r="AL705">
        <v>0.1956794</v>
      </c>
      <c r="AM705">
        <v>0.20051450000000001</v>
      </c>
      <c r="AN705">
        <v>0.24040919999999999</v>
      </c>
      <c r="AO705">
        <v>0.19653190000000001</v>
      </c>
      <c r="AP705">
        <v>0.24643509999999999</v>
      </c>
      <c r="AQ705">
        <v>0.26854260000000002</v>
      </c>
      <c r="AR705">
        <v>0.24389749999999999</v>
      </c>
      <c r="AS705">
        <v>0.1810619</v>
      </c>
      <c r="AT705">
        <v>0.16586980000000001</v>
      </c>
      <c r="AU705">
        <v>0.29380790000000001</v>
      </c>
      <c r="AV705">
        <v>0.29663410000000001</v>
      </c>
      <c r="AW705">
        <v>0.2253648</v>
      </c>
      <c r="AX705">
        <v>0.17639550000000001</v>
      </c>
      <c r="AY705">
        <v>0.1745032</v>
      </c>
      <c r="AZ705">
        <v>0.1210551</v>
      </c>
      <c r="BA705">
        <v>9.9208500000000005E-2</v>
      </c>
      <c r="BB705">
        <v>9.7817000000000001E-2</v>
      </c>
      <c r="BC705">
        <v>9.4416299999999995E-2</v>
      </c>
      <c r="BD705">
        <v>9.2211399999999999E-2</v>
      </c>
      <c r="BE705">
        <v>0.123317</v>
      </c>
      <c r="BF705">
        <v>0.12741269999999999</v>
      </c>
      <c r="BG705">
        <v>0.1406289</v>
      </c>
      <c r="BH705">
        <v>0.1913976</v>
      </c>
      <c r="BI705">
        <v>0.158224</v>
      </c>
      <c r="BJ705">
        <v>0.21362010000000001</v>
      </c>
      <c r="BK705">
        <v>0.22047349999999999</v>
      </c>
      <c r="BL705">
        <v>0.26089220000000002</v>
      </c>
      <c r="BM705">
        <v>0.2168957</v>
      </c>
      <c r="BN705">
        <v>0.26752530000000002</v>
      </c>
      <c r="BO705">
        <v>0.29292679999999999</v>
      </c>
      <c r="BP705">
        <v>0.26840259999999999</v>
      </c>
      <c r="BQ705">
        <v>0.2045612</v>
      </c>
      <c r="BR705">
        <v>0.1887026</v>
      </c>
      <c r="BS705">
        <v>0.31436370000000002</v>
      </c>
      <c r="BT705">
        <v>0.31519789999999998</v>
      </c>
      <c r="BU705">
        <v>0.24320820000000001</v>
      </c>
      <c r="BV705">
        <v>0.19068260000000001</v>
      </c>
      <c r="BW705">
        <v>0.18652969999999999</v>
      </c>
      <c r="BX705">
        <v>0.13246440000000001</v>
      </c>
      <c r="BY705">
        <v>0.1099053</v>
      </c>
      <c r="BZ705">
        <v>0.1041391</v>
      </c>
      <c r="CA705">
        <v>0.1006716</v>
      </c>
      <c r="CB705">
        <v>9.8648200000000005E-2</v>
      </c>
      <c r="CC705">
        <v>0.13011529999999999</v>
      </c>
      <c r="CD705">
        <v>0.1343869</v>
      </c>
      <c r="CE705">
        <v>0.1491343</v>
      </c>
      <c r="CF705">
        <v>0.20044619999999999</v>
      </c>
      <c r="CG705">
        <v>0.16875960000000001</v>
      </c>
      <c r="CH705">
        <v>0.22604579999999999</v>
      </c>
      <c r="CI705">
        <v>0.23429700000000001</v>
      </c>
      <c r="CJ705">
        <v>0.27507860000000001</v>
      </c>
      <c r="CK705">
        <v>0.2309995</v>
      </c>
      <c r="CL705">
        <v>0.2821323</v>
      </c>
      <c r="CM705">
        <v>0.30981530000000002</v>
      </c>
      <c r="CN705">
        <v>0.28537469999999998</v>
      </c>
      <c r="CO705">
        <v>0.2208368</v>
      </c>
      <c r="CP705">
        <v>0.20451649999999999</v>
      </c>
      <c r="CQ705">
        <v>0.32860060000000002</v>
      </c>
      <c r="CR705">
        <v>0.32805519999999999</v>
      </c>
      <c r="CS705">
        <v>0.25556640000000003</v>
      </c>
      <c r="CT705">
        <v>0.2005778</v>
      </c>
      <c r="CU705">
        <v>0.19485920000000001</v>
      </c>
      <c r="CV705">
        <v>0.1403664</v>
      </c>
      <c r="CW705">
        <v>0.1173138</v>
      </c>
      <c r="CX705">
        <v>0.1104612</v>
      </c>
      <c r="CY705">
        <v>0.1069268</v>
      </c>
      <c r="CZ705">
        <v>0.10508489999999999</v>
      </c>
      <c r="DA705">
        <v>0.1369136</v>
      </c>
      <c r="DB705">
        <v>0.14136099999999999</v>
      </c>
      <c r="DC705">
        <v>0.15763969999999999</v>
      </c>
      <c r="DD705">
        <v>0.20949480000000001</v>
      </c>
      <c r="DE705">
        <v>0.17929519999999999</v>
      </c>
      <c r="DF705">
        <v>0.23847160000000001</v>
      </c>
      <c r="DG705">
        <v>0.24812049999999999</v>
      </c>
      <c r="DH705">
        <v>0.28926499999999999</v>
      </c>
      <c r="DI705">
        <v>0.2451034</v>
      </c>
      <c r="DJ705">
        <v>0.29673929999999998</v>
      </c>
      <c r="DK705">
        <v>0.32670379999999999</v>
      </c>
      <c r="DL705">
        <v>0.30234689999999997</v>
      </c>
      <c r="DM705">
        <v>0.2371123</v>
      </c>
      <c r="DN705">
        <v>0.22033050000000001</v>
      </c>
      <c r="DO705">
        <v>0.34283750000000002</v>
      </c>
      <c r="DP705">
        <v>0.3409124</v>
      </c>
      <c r="DQ705">
        <v>0.26792470000000002</v>
      </c>
      <c r="DR705">
        <v>0.21047299999999999</v>
      </c>
      <c r="DS705">
        <v>0.2031887</v>
      </c>
      <c r="DT705">
        <v>0.1482685</v>
      </c>
      <c r="DU705">
        <v>0.12472229999999999</v>
      </c>
      <c r="DV705">
        <v>0.1195893</v>
      </c>
      <c r="DW705">
        <v>0.1159583</v>
      </c>
      <c r="DX705">
        <v>0.1143786</v>
      </c>
      <c r="DY705">
        <v>0.14672930000000001</v>
      </c>
      <c r="DZ705">
        <v>0.1514305</v>
      </c>
      <c r="EA705">
        <v>0.16992009999999999</v>
      </c>
      <c r="EB705">
        <v>0.2225596</v>
      </c>
      <c r="EC705">
        <v>0.19450700000000001</v>
      </c>
      <c r="ED705">
        <v>0.25641229999999998</v>
      </c>
      <c r="EE705">
        <v>0.26807940000000002</v>
      </c>
      <c r="EF705">
        <v>0.30974790000000002</v>
      </c>
      <c r="EG705">
        <v>0.26546710000000001</v>
      </c>
      <c r="EH705">
        <v>0.31782949999999999</v>
      </c>
      <c r="EI705">
        <v>0.35108800000000001</v>
      </c>
      <c r="EJ705">
        <v>0.32685199999999998</v>
      </c>
      <c r="EK705">
        <v>0.2606116</v>
      </c>
      <c r="EL705">
        <v>0.2431632</v>
      </c>
      <c r="EM705">
        <v>0.36339329999999997</v>
      </c>
      <c r="EN705">
        <v>0.35947620000000002</v>
      </c>
      <c r="EO705">
        <v>0.28576810000000002</v>
      </c>
      <c r="EP705">
        <v>0.22476009999999999</v>
      </c>
      <c r="EQ705">
        <v>0.21521509999999999</v>
      </c>
      <c r="ER705">
        <v>0.15967780000000001</v>
      </c>
      <c r="ES705">
        <v>0.13541909999999999</v>
      </c>
      <c r="ET705">
        <v>40.804580000000001</v>
      </c>
      <c r="EU705">
        <v>39.74971</v>
      </c>
      <c r="EV705">
        <v>38.891970000000001</v>
      </c>
      <c r="EW705">
        <v>39.768050000000002</v>
      </c>
      <c r="EX705">
        <v>40.142040000000001</v>
      </c>
      <c r="EY705">
        <v>39.606819999999999</v>
      </c>
      <c r="EZ705">
        <v>38.93403</v>
      </c>
      <c r="FA705">
        <v>39.502380000000002</v>
      </c>
      <c r="FB705">
        <v>41.732909999999997</v>
      </c>
      <c r="FC705">
        <v>45.634399999999999</v>
      </c>
      <c r="FD705">
        <v>48.420960000000001</v>
      </c>
      <c r="FE705">
        <v>51.033070000000002</v>
      </c>
      <c r="FF705">
        <v>53.333240000000004</v>
      </c>
      <c r="FG705">
        <v>54.425690000000003</v>
      </c>
      <c r="FH705">
        <v>55.152900000000002</v>
      </c>
      <c r="FI705">
        <v>55.100929999999998</v>
      </c>
      <c r="FJ705">
        <v>54.670059999999999</v>
      </c>
      <c r="FK705">
        <v>53.027920000000002</v>
      </c>
      <c r="FL705">
        <v>51.209629999999997</v>
      </c>
      <c r="FM705">
        <v>50.094679999999997</v>
      </c>
      <c r="FN705">
        <v>49.269489999999998</v>
      </c>
      <c r="FO705">
        <v>48.021160000000002</v>
      </c>
      <c r="FP705">
        <v>46.74568</v>
      </c>
      <c r="FQ705">
        <v>45.531559999999999</v>
      </c>
      <c r="FR705">
        <v>1.43892E-2</v>
      </c>
      <c r="FS705">
        <v>2.0093400000000001E-2</v>
      </c>
      <c r="FT705">
        <v>0</v>
      </c>
    </row>
    <row r="706" spans="1:176" x14ac:dyDescent="0.2">
      <c r="A706" t="s">
        <v>1</v>
      </c>
      <c r="B706" t="s">
        <v>192</v>
      </c>
      <c r="C706" t="s">
        <v>1</v>
      </c>
      <c r="D706" t="s">
        <v>230</v>
      </c>
      <c r="E706">
        <v>2682</v>
      </c>
      <c r="F706">
        <v>1.5764309999999999</v>
      </c>
      <c r="G706">
        <v>1.557456</v>
      </c>
      <c r="H706">
        <v>1.54881</v>
      </c>
      <c r="I706">
        <v>1.5709500000000001</v>
      </c>
      <c r="J706">
        <v>1.637899</v>
      </c>
      <c r="K706">
        <v>1.8064560000000001</v>
      </c>
      <c r="L706">
        <v>2.0377550000000002</v>
      </c>
      <c r="M706">
        <v>2.136644</v>
      </c>
      <c r="N706">
        <v>2.478869</v>
      </c>
      <c r="O706">
        <v>2.6924049999999999</v>
      </c>
      <c r="P706">
        <v>2.7905639999999998</v>
      </c>
      <c r="Q706">
        <v>2.7833950000000001</v>
      </c>
      <c r="R706">
        <v>2.720091</v>
      </c>
      <c r="S706">
        <v>2.7450209999999999</v>
      </c>
      <c r="T706">
        <v>2.701355</v>
      </c>
      <c r="U706">
        <v>2.6026669999999998</v>
      </c>
      <c r="V706">
        <v>2.5007429999999999</v>
      </c>
      <c r="W706">
        <v>2.5470489999999999</v>
      </c>
      <c r="X706">
        <v>2.4485510000000001</v>
      </c>
      <c r="Y706">
        <v>2.2743579999999999</v>
      </c>
      <c r="Z706">
        <v>2.1291600000000002</v>
      </c>
      <c r="AA706">
        <v>1.9530970000000001</v>
      </c>
      <c r="AB706">
        <v>1.7515829999999999</v>
      </c>
      <c r="AC706">
        <v>1.6340460000000001</v>
      </c>
      <c r="AD706">
        <v>0.1146245</v>
      </c>
      <c r="AE706">
        <v>0.11903809999999999</v>
      </c>
      <c r="AF706">
        <v>0.1109532</v>
      </c>
      <c r="AG706">
        <v>0.1148318</v>
      </c>
      <c r="AH706">
        <v>0.1196376</v>
      </c>
      <c r="AI706">
        <v>0.12101140000000001</v>
      </c>
      <c r="AJ706">
        <v>0.15394269999999999</v>
      </c>
      <c r="AK706">
        <v>0.1103711</v>
      </c>
      <c r="AL706">
        <v>0.12365810000000001</v>
      </c>
      <c r="AM706">
        <v>0.1230815</v>
      </c>
      <c r="AN706">
        <v>0.1618909</v>
      </c>
      <c r="AO706">
        <v>0.15538450000000001</v>
      </c>
      <c r="AP706">
        <v>0.1573687</v>
      </c>
      <c r="AQ706">
        <v>0.16849520000000001</v>
      </c>
      <c r="AR706">
        <v>0.15089720000000001</v>
      </c>
      <c r="AS706">
        <v>0.1246973</v>
      </c>
      <c r="AT706">
        <v>0.1044387</v>
      </c>
      <c r="AU706">
        <v>0.1787165</v>
      </c>
      <c r="AV706">
        <v>0.202763</v>
      </c>
      <c r="AW706">
        <v>0.1784743</v>
      </c>
      <c r="AX706">
        <v>0.17431070000000001</v>
      </c>
      <c r="AY706">
        <v>0.1687437</v>
      </c>
      <c r="AZ706">
        <v>0.12519559999999999</v>
      </c>
      <c r="BA706">
        <v>0.1049124</v>
      </c>
      <c r="BB706">
        <v>0.12375269999999999</v>
      </c>
      <c r="BC706">
        <v>0.12806960000000001</v>
      </c>
      <c r="BD706">
        <v>0.1202469</v>
      </c>
      <c r="BE706">
        <v>0.12464740000000001</v>
      </c>
      <c r="BF706">
        <v>0.12970709999999999</v>
      </c>
      <c r="BG706">
        <v>0.13329189999999999</v>
      </c>
      <c r="BH706">
        <v>0.1670074</v>
      </c>
      <c r="BI706">
        <v>0.12558279999999999</v>
      </c>
      <c r="BJ706">
        <v>0.1415988</v>
      </c>
      <c r="BK706">
        <v>0.14304040000000001</v>
      </c>
      <c r="BL706">
        <v>0.18237390000000001</v>
      </c>
      <c r="BM706">
        <v>0.17574819999999999</v>
      </c>
      <c r="BN706">
        <v>0.1784589</v>
      </c>
      <c r="BO706">
        <v>0.19287940000000001</v>
      </c>
      <c r="BP706">
        <v>0.17540230000000001</v>
      </c>
      <c r="BQ706">
        <v>0.14819660000000001</v>
      </c>
      <c r="BR706">
        <v>0.12727150000000001</v>
      </c>
      <c r="BS706">
        <v>0.19927230000000001</v>
      </c>
      <c r="BT706">
        <v>0.22132679999999999</v>
      </c>
      <c r="BU706">
        <v>0.19631770000000001</v>
      </c>
      <c r="BV706">
        <v>0.18859770000000001</v>
      </c>
      <c r="BW706">
        <v>0.18077019999999999</v>
      </c>
      <c r="BX706">
        <v>0.1366049</v>
      </c>
      <c r="BY706">
        <v>0.1156092</v>
      </c>
      <c r="BZ706">
        <v>0.13007479999999999</v>
      </c>
      <c r="CA706">
        <v>0.1343249</v>
      </c>
      <c r="CB706">
        <v>0.12668370000000001</v>
      </c>
      <c r="CC706">
        <v>0.1314457</v>
      </c>
      <c r="CD706">
        <v>0.1366812</v>
      </c>
      <c r="CE706">
        <v>0.14179729999999999</v>
      </c>
      <c r="CF706">
        <v>0.17605599999999999</v>
      </c>
      <c r="CG706">
        <v>0.1361184</v>
      </c>
      <c r="CH706">
        <v>0.15402460000000001</v>
      </c>
      <c r="CI706">
        <v>0.1568639</v>
      </c>
      <c r="CJ706">
        <v>0.19656029999999999</v>
      </c>
      <c r="CK706">
        <v>0.1898521</v>
      </c>
      <c r="CL706">
        <v>0.19306590000000001</v>
      </c>
      <c r="CM706">
        <v>0.20976790000000001</v>
      </c>
      <c r="CN706">
        <v>0.1923745</v>
      </c>
      <c r="CO706">
        <v>0.16447220000000001</v>
      </c>
      <c r="CP706">
        <v>0.1430854</v>
      </c>
      <c r="CQ706">
        <v>0.21350920000000001</v>
      </c>
      <c r="CR706">
        <v>0.234184</v>
      </c>
      <c r="CS706">
        <v>0.208676</v>
      </c>
      <c r="CT706">
        <v>0.1984929</v>
      </c>
      <c r="CU706">
        <v>0.18909970000000001</v>
      </c>
      <c r="CV706">
        <v>0.14450689999999999</v>
      </c>
      <c r="CW706">
        <v>0.12301769999999999</v>
      </c>
      <c r="CX706">
        <v>0.13639689999999999</v>
      </c>
      <c r="CY706">
        <v>0.14058010000000001</v>
      </c>
      <c r="CZ706">
        <v>0.1331204</v>
      </c>
      <c r="DA706">
        <v>0.13824400000000001</v>
      </c>
      <c r="DB706">
        <v>0.14365530000000001</v>
      </c>
      <c r="DC706">
        <v>0.15030270000000001</v>
      </c>
      <c r="DD706">
        <v>0.18510460000000001</v>
      </c>
      <c r="DE706">
        <v>0.14665400000000001</v>
      </c>
      <c r="DF706">
        <v>0.1664503</v>
      </c>
      <c r="DG706">
        <v>0.17068739999999999</v>
      </c>
      <c r="DH706">
        <v>0.21074670000000001</v>
      </c>
      <c r="DI706">
        <v>0.2039559</v>
      </c>
      <c r="DJ706">
        <v>0.20767289999999999</v>
      </c>
      <c r="DK706">
        <v>0.2266563</v>
      </c>
      <c r="DL706">
        <v>0.2093467</v>
      </c>
      <c r="DM706">
        <v>0.18074770000000001</v>
      </c>
      <c r="DN706">
        <v>0.15889929999999999</v>
      </c>
      <c r="DO706">
        <v>0.22774610000000001</v>
      </c>
      <c r="DP706">
        <v>0.24704129999999999</v>
      </c>
      <c r="DQ706">
        <v>0.22103419999999999</v>
      </c>
      <c r="DR706">
        <v>0.20838809999999999</v>
      </c>
      <c r="DS706">
        <v>0.1974292</v>
      </c>
      <c r="DT706">
        <v>0.15240899999999999</v>
      </c>
      <c r="DU706">
        <v>0.13042619999999999</v>
      </c>
      <c r="DV706">
        <v>0.14552499999999999</v>
      </c>
      <c r="DW706">
        <v>0.14961160000000001</v>
      </c>
      <c r="DX706">
        <v>0.14241409999999999</v>
      </c>
      <c r="DY706">
        <v>0.14805969999999999</v>
      </c>
      <c r="DZ706">
        <v>0.15372479999999999</v>
      </c>
      <c r="EA706">
        <v>0.16258310000000001</v>
      </c>
      <c r="EB706">
        <v>0.19816929999999999</v>
      </c>
      <c r="EC706">
        <v>0.1618658</v>
      </c>
      <c r="ED706">
        <v>0.184391</v>
      </c>
      <c r="EE706">
        <v>0.19064639999999999</v>
      </c>
      <c r="EF706">
        <v>0.23122960000000001</v>
      </c>
      <c r="EG706">
        <v>0.22431970000000001</v>
      </c>
      <c r="EH706">
        <v>0.2287631</v>
      </c>
      <c r="EI706">
        <v>0.2510406</v>
      </c>
      <c r="EJ706">
        <v>0.2338518</v>
      </c>
      <c r="EK706">
        <v>0.20424700000000001</v>
      </c>
      <c r="EL706">
        <v>0.18173210000000001</v>
      </c>
      <c r="EM706">
        <v>0.24830189999999999</v>
      </c>
      <c r="EN706">
        <v>0.26560509999999998</v>
      </c>
      <c r="EO706">
        <v>0.2388776</v>
      </c>
      <c r="EP706">
        <v>0.22267519999999999</v>
      </c>
      <c r="EQ706">
        <v>0.20945569999999999</v>
      </c>
      <c r="ER706">
        <v>0.1638183</v>
      </c>
      <c r="ES706">
        <v>0.141123</v>
      </c>
      <c r="ET706">
        <v>47.205770000000001</v>
      </c>
      <c r="EU706">
        <v>46.193339999999999</v>
      </c>
      <c r="EV706">
        <v>45.467619999999997</v>
      </c>
      <c r="EW706">
        <v>44.67971</v>
      </c>
      <c r="EX706">
        <v>44.048079999999999</v>
      </c>
      <c r="EY706">
        <v>43.650590000000001</v>
      </c>
      <c r="EZ706">
        <v>43.3765</v>
      </c>
      <c r="FA706">
        <v>43.805720000000001</v>
      </c>
      <c r="FB706">
        <v>47.404319999999998</v>
      </c>
      <c r="FC706">
        <v>51.817270000000001</v>
      </c>
      <c r="FD706">
        <v>55.843240000000002</v>
      </c>
      <c r="FE706">
        <v>59.351390000000002</v>
      </c>
      <c r="FF706">
        <v>61.86054</v>
      </c>
      <c r="FG706">
        <v>63.799500000000002</v>
      </c>
      <c r="FH706">
        <v>64.864649999999997</v>
      </c>
      <c r="FI706">
        <v>64.783829999999995</v>
      </c>
      <c r="FJ706">
        <v>63.008209999999998</v>
      </c>
      <c r="FK706">
        <v>59.724719999999998</v>
      </c>
      <c r="FL706">
        <v>56.82799</v>
      </c>
      <c r="FM706">
        <v>54.558880000000002</v>
      </c>
      <c r="FN706">
        <v>52.921489999999999</v>
      </c>
      <c r="FO706">
        <v>51.473300000000002</v>
      </c>
      <c r="FP706">
        <v>50.143839999999997</v>
      </c>
      <c r="FQ706">
        <v>48.858840000000001</v>
      </c>
      <c r="FR706">
        <v>1.43892E-2</v>
      </c>
      <c r="FS706">
        <v>2.0093400000000001E-2</v>
      </c>
      <c r="FT706">
        <v>0</v>
      </c>
    </row>
    <row r="707" spans="1:176" x14ac:dyDescent="0.2">
      <c r="A707" t="s">
        <v>1</v>
      </c>
      <c r="B707" t="s">
        <v>192</v>
      </c>
      <c r="C707" t="s">
        <v>1</v>
      </c>
      <c r="D707" t="s">
        <v>241</v>
      </c>
      <c r="E707">
        <v>2682</v>
      </c>
      <c r="F707">
        <v>1.520856</v>
      </c>
      <c r="G707">
        <v>1.512524</v>
      </c>
      <c r="H707">
        <v>1.499584</v>
      </c>
      <c r="I707">
        <v>1.54457</v>
      </c>
      <c r="J707">
        <v>1.638136</v>
      </c>
      <c r="K707">
        <v>1.8288660000000001</v>
      </c>
      <c r="L707">
        <v>2.0658319999999999</v>
      </c>
      <c r="M707">
        <v>2.116495</v>
      </c>
      <c r="N707">
        <v>2.4027340000000001</v>
      </c>
      <c r="O707">
        <v>2.5414150000000002</v>
      </c>
      <c r="P707">
        <v>2.6006290000000001</v>
      </c>
      <c r="Q707">
        <v>2.6264259999999999</v>
      </c>
      <c r="R707">
        <v>2.5773920000000001</v>
      </c>
      <c r="S707">
        <v>2.5848819999999999</v>
      </c>
      <c r="T707">
        <v>2.566735</v>
      </c>
      <c r="U707">
        <v>2.4678279999999999</v>
      </c>
      <c r="V707">
        <v>2.3814669999999998</v>
      </c>
      <c r="W707">
        <v>2.4262419999999998</v>
      </c>
      <c r="X707">
        <v>2.359273</v>
      </c>
      <c r="Y707">
        <v>2.1943049999999999</v>
      </c>
      <c r="Z707">
        <v>2.0708679999999999</v>
      </c>
      <c r="AA707">
        <v>1.913154</v>
      </c>
      <c r="AB707">
        <v>1.694132</v>
      </c>
      <c r="AC707">
        <v>1.597594</v>
      </c>
      <c r="AD707">
        <v>0.117331</v>
      </c>
      <c r="AE707">
        <v>0.1249943</v>
      </c>
      <c r="AF707">
        <v>0.11621190000000001</v>
      </c>
      <c r="AG707">
        <v>0.11683929999999999</v>
      </c>
      <c r="AH707">
        <v>0.12190529999999999</v>
      </c>
      <c r="AI707">
        <v>0.1200475</v>
      </c>
      <c r="AJ707">
        <v>0.15360960000000001</v>
      </c>
      <c r="AK707">
        <v>0.106928</v>
      </c>
      <c r="AL707">
        <v>0.1128265</v>
      </c>
      <c r="AM707">
        <v>0.1124252</v>
      </c>
      <c r="AN707">
        <v>0.14792939999999999</v>
      </c>
      <c r="AO707">
        <v>0.1476905</v>
      </c>
      <c r="AP707">
        <v>0.1426665</v>
      </c>
      <c r="AQ707">
        <v>0.15384629999999999</v>
      </c>
      <c r="AR707">
        <v>0.13915040000000001</v>
      </c>
      <c r="AS707">
        <v>0.1168927</v>
      </c>
      <c r="AT707">
        <v>9.5362500000000003E-2</v>
      </c>
      <c r="AU707">
        <v>0.16261980000000001</v>
      </c>
      <c r="AV707">
        <v>0.1881196</v>
      </c>
      <c r="AW707">
        <v>0.1706994</v>
      </c>
      <c r="AX707">
        <v>0.1704437</v>
      </c>
      <c r="AY707">
        <v>0.1652129</v>
      </c>
      <c r="AZ707">
        <v>0.1243469</v>
      </c>
      <c r="BA707">
        <v>0.10476729999999999</v>
      </c>
      <c r="BB707">
        <v>0.12645919999999999</v>
      </c>
      <c r="BC707">
        <v>0.1340259</v>
      </c>
      <c r="BD707">
        <v>0.12550549999999999</v>
      </c>
      <c r="BE707">
        <v>0.12665499999999999</v>
      </c>
      <c r="BF707">
        <v>0.1319748</v>
      </c>
      <c r="BG707">
        <v>0.1323279</v>
      </c>
      <c r="BH707">
        <v>0.1666744</v>
      </c>
      <c r="BI707">
        <v>0.12213980000000001</v>
      </c>
      <c r="BJ707">
        <v>0.1307672</v>
      </c>
      <c r="BK707">
        <v>0.1323841</v>
      </c>
      <c r="BL707">
        <v>0.16841229999999999</v>
      </c>
      <c r="BM707">
        <v>0.16805429999999999</v>
      </c>
      <c r="BN707">
        <v>0.16375670000000001</v>
      </c>
      <c r="BO707">
        <v>0.17823059999999999</v>
      </c>
      <c r="BP707">
        <v>0.16365550000000001</v>
      </c>
      <c r="BQ707">
        <v>0.14039199999999999</v>
      </c>
      <c r="BR707">
        <v>0.1181953</v>
      </c>
      <c r="BS707">
        <v>0.18317559999999999</v>
      </c>
      <c r="BT707">
        <v>0.20668339999999999</v>
      </c>
      <c r="BU707">
        <v>0.18854280000000001</v>
      </c>
      <c r="BV707">
        <v>0.1847308</v>
      </c>
      <c r="BW707">
        <v>0.17723929999999999</v>
      </c>
      <c r="BX707">
        <v>0.13575619999999999</v>
      </c>
      <c r="BY707">
        <v>0.1154641</v>
      </c>
      <c r="BZ707">
        <v>0.13278129999999999</v>
      </c>
      <c r="CA707">
        <v>0.14028109999999999</v>
      </c>
      <c r="CB707">
        <v>0.13194230000000001</v>
      </c>
      <c r="CC707">
        <v>0.1334533</v>
      </c>
      <c r="CD707">
        <v>0.13894889999999999</v>
      </c>
      <c r="CE707">
        <v>0.14083329999999999</v>
      </c>
      <c r="CF707">
        <v>0.17572299999999999</v>
      </c>
      <c r="CG707">
        <v>0.1326754</v>
      </c>
      <c r="CH707">
        <v>0.14319290000000001</v>
      </c>
      <c r="CI707">
        <v>0.14620759999999999</v>
      </c>
      <c r="CJ707">
        <v>0.1825987</v>
      </c>
      <c r="CK707">
        <v>0.18215809999999999</v>
      </c>
      <c r="CL707">
        <v>0.17836369999999999</v>
      </c>
      <c r="CM707">
        <v>0.19511909999999999</v>
      </c>
      <c r="CN707">
        <v>0.1806277</v>
      </c>
      <c r="CO707">
        <v>0.15666759999999999</v>
      </c>
      <c r="CP707">
        <v>0.13400919999999999</v>
      </c>
      <c r="CQ707">
        <v>0.19741249999999999</v>
      </c>
      <c r="CR707">
        <v>0.2195406</v>
      </c>
      <c r="CS707">
        <v>0.200901</v>
      </c>
      <c r="CT707">
        <v>0.19462599999999999</v>
      </c>
      <c r="CU707">
        <v>0.18556880000000001</v>
      </c>
      <c r="CV707">
        <v>0.14365829999999999</v>
      </c>
      <c r="CW707">
        <v>0.1228726</v>
      </c>
      <c r="CX707">
        <v>0.13910339999999999</v>
      </c>
      <c r="CY707">
        <v>0.14653630000000001</v>
      </c>
      <c r="CZ707">
        <v>0.1383791</v>
      </c>
      <c r="DA707">
        <v>0.1402516</v>
      </c>
      <c r="DB707">
        <v>0.1459231</v>
      </c>
      <c r="DC707">
        <v>0.14933879999999999</v>
      </c>
      <c r="DD707">
        <v>0.18477160000000001</v>
      </c>
      <c r="DE707">
        <v>0.143211</v>
      </c>
      <c r="DF707">
        <v>0.1556187</v>
      </c>
      <c r="DG707">
        <v>0.16003110000000001</v>
      </c>
      <c r="DH707">
        <v>0.19678519999999999</v>
      </c>
      <c r="DI707">
        <v>0.19626199999999999</v>
      </c>
      <c r="DJ707">
        <v>0.19297059999999999</v>
      </c>
      <c r="DK707">
        <v>0.21200749999999999</v>
      </c>
      <c r="DL707">
        <v>0.19759979999999999</v>
      </c>
      <c r="DM707">
        <v>0.17294309999999999</v>
      </c>
      <c r="DN707">
        <v>0.14982309999999999</v>
      </c>
      <c r="DO707">
        <v>0.21164939999999999</v>
      </c>
      <c r="DP707">
        <v>0.23239789999999999</v>
      </c>
      <c r="DQ707">
        <v>0.21325930000000001</v>
      </c>
      <c r="DR707">
        <v>0.20452119999999999</v>
      </c>
      <c r="DS707">
        <v>0.1938983</v>
      </c>
      <c r="DT707">
        <v>0.15156030000000001</v>
      </c>
      <c r="DU707">
        <v>0.13028110000000001</v>
      </c>
      <c r="DV707">
        <v>0.14823149999999999</v>
      </c>
      <c r="DW707">
        <v>0.15556790000000001</v>
      </c>
      <c r="DX707">
        <v>0.14767279999999999</v>
      </c>
      <c r="DY707">
        <v>0.15006720000000001</v>
      </c>
      <c r="DZ707">
        <v>0.15599260000000001</v>
      </c>
      <c r="EA707">
        <v>0.16161919999999999</v>
      </c>
      <c r="EB707">
        <v>0.19783629999999999</v>
      </c>
      <c r="EC707">
        <v>0.1584227</v>
      </c>
      <c r="ED707">
        <v>0.1735594</v>
      </c>
      <c r="EE707">
        <v>0.17999009999999999</v>
      </c>
      <c r="EF707">
        <v>0.21726809999999999</v>
      </c>
      <c r="EG707">
        <v>0.2166257</v>
      </c>
      <c r="EH707">
        <v>0.2140608</v>
      </c>
      <c r="EI707">
        <v>0.23639180000000001</v>
      </c>
      <c r="EJ707">
        <v>0.22210489999999999</v>
      </c>
      <c r="EK707">
        <v>0.19644239999999999</v>
      </c>
      <c r="EL707">
        <v>0.1726559</v>
      </c>
      <c r="EM707">
        <v>0.2322053</v>
      </c>
      <c r="EN707">
        <v>0.25096170000000001</v>
      </c>
      <c r="EO707">
        <v>0.23110269999999999</v>
      </c>
      <c r="EP707">
        <v>0.21880830000000001</v>
      </c>
      <c r="EQ707">
        <v>0.20592479999999999</v>
      </c>
      <c r="ER707">
        <v>0.16296959999999999</v>
      </c>
      <c r="ES707">
        <v>0.14097789999999999</v>
      </c>
      <c r="ET707">
        <v>45.181249999999999</v>
      </c>
      <c r="EU707">
        <v>43.854080000000003</v>
      </c>
      <c r="EV707">
        <v>42.903269999999999</v>
      </c>
      <c r="EW707">
        <v>41.744210000000002</v>
      </c>
      <c r="EX707">
        <v>41.204430000000002</v>
      </c>
      <c r="EY707">
        <v>40.660640000000001</v>
      </c>
      <c r="EZ707">
        <v>39.915790000000001</v>
      </c>
      <c r="FA707">
        <v>40.204039999999999</v>
      </c>
      <c r="FB707">
        <v>45.206719999999997</v>
      </c>
      <c r="FC707">
        <v>50.961179999999999</v>
      </c>
      <c r="FD707">
        <v>56.023269999999997</v>
      </c>
      <c r="FE707">
        <v>60.940570000000001</v>
      </c>
      <c r="FF707">
        <v>63.985860000000002</v>
      </c>
      <c r="FG707">
        <v>66.587909999999994</v>
      </c>
      <c r="FH707">
        <v>68.486059999999995</v>
      </c>
      <c r="FI707">
        <v>68.753159999999994</v>
      </c>
      <c r="FJ707">
        <v>66.775270000000006</v>
      </c>
      <c r="FK707">
        <v>61.631270000000001</v>
      </c>
      <c r="FL707">
        <v>57.430900000000001</v>
      </c>
      <c r="FM707">
        <v>53.724609999999998</v>
      </c>
      <c r="FN707">
        <v>52.009590000000003</v>
      </c>
      <c r="FO707">
        <v>50.087249999999997</v>
      </c>
      <c r="FP707">
        <v>47.686369999999997</v>
      </c>
      <c r="FQ707">
        <v>46.175109999999997</v>
      </c>
      <c r="FR707">
        <v>1.43892E-2</v>
      </c>
      <c r="FS707">
        <v>2.0093400000000001E-2</v>
      </c>
      <c r="FT707">
        <v>0</v>
      </c>
    </row>
    <row r="708" spans="1:176" x14ac:dyDescent="0.2">
      <c r="A708" t="s">
        <v>1</v>
      </c>
      <c r="B708" t="s">
        <v>192</v>
      </c>
      <c r="C708" t="s">
        <v>1</v>
      </c>
      <c r="D708" t="s">
        <v>231</v>
      </c>
      <c r="E708">
        <v>2682</v>
      </c>
      <c r="F708">
        <v>2.0496919999999998</v>
      </c>
      <c r="G708">
        <v>1.9285270000000001</v>
      </c>
      <c r="H708">
        <v>1.8553649999999999</v>
      </c>
      <c r="I708">
        <v>1.8345739999999999</v>
      </c>
      <c r="J708">
        <v>1.880376</v>
      </c>
      <c r="K708">
        <v>2.0759989999999999</v>
      </c>
      <c r="L708">
        <v>2.1882809999999999</v>
      </c>
      <c r="M708">
        <v>2.7365659999999998</v>
      </c>
      <c r="N708">
        <v>3.4175789999999999</v>
      </c>
      <c r="O708">
        <v>3.988883</v>
      </c>
      <c r="P708">
        <v>4.3784130000000001</v>
      </c>
      <c r="Q708">
        <v>4.6044609999999997</v>
      </c>
      <c r="R708">
        <v>4.7852620000000003</v>
      </c>
      <c r="S708">
        <v>4.9125199999999998</v>
      </c>
      <c r="T708">
        <v>4.9205040000000002</v>
      </c>
      <c r="U708">
        <v>4.8529059999999999</v>
      </c>
      <c r="V708">
        <v>4.6528390000000002</v>
      </c>
      <c r="W708">
        <v>4.1708889999999998</v>
      </c>
      <c r="X708">
        <v>3.6584660000000002</v>
      </c>
      <c r="Y708">
        <v>3.3200660000000002</v>
      </c>
      <c r="Z708">
        <v>3.185308</v>
      </c>
      <c r="AA708">
        <v>2.7952870000000001</v>
      </c>
      <c r="AB708">
        <v>2.403238</v>
      </c>
      <c r="AC708">
        <v>2.1524160000000001</v>
      </c>
      <c r="AD708">
        <v>8.5828000000000002E-2</v>
      </c>
      <c r="AE708">
        <v>5.4925399999999999E-2</v>
      </c>
      <c r="AF708">
        <v>4.4315E-2</v>
      </c>
      <c r="AG708">
        <v>4.3966600000000002E-2</v>
      </c>
      <c r="AH708">
        <v>5.16794E-2</v>
      </c>
      <c r="AI708">
        <v>6.3448199999999996E-2</v>
      </c>
      <c r="AJ708">
        <v>6.9909399999999997E-2</v>
      </c>
      <c r="AK708">
        <v>0.13221469999999999</v>
      </c>
      <c r="AL708">
        <v>0.1901147</v>
      </c>
      <c r="AM708">
        <v>0.17792079999999999</v>
      </c>
      <c r="AN708">
        <v>0.1885435</v>
      </c>
      <c r="AO708">
        <v>0.17403389999999999</v>
      </c>
      <c r="AP708">
        <v>0.2190493</v>
      </c>
      <c r="AQ708">
        <v>0.20140189999999999</v>
      </c>
      <c r="AR708">
        <v>0.1151768</v>
      </c>
      <c r="AS708">
        <v>6.7543099999999995E-2</v>
      </c>
      <c r="AT708">
        <v>3.6773E-2</v>
      </c>
      <c r="AU708">
        <v>1.6926199999999999E-2</v>
      </c>
      <c r="AV708">
        <v>0.1013443</v>
      </c>
      <c r="AW708">
        <v>9.9524100000000004E-2</v>
      </c>
      <c r="AX708">
        <v>0.14799699999999999</v>
      </c>
      <c r="AY708">
        <v>0.13427040000000001</v>
      </c>
      <c r="AZ708">
        <v>5.5064200000000001E-2</v>
      </c>
      <c r="BA708">
        <v>3.85461E-2</v>
      </c>
      <c r="BB708">
        <v>0.1158053</v>
      </c>
      <c r="BC708">
        <v>8.24598E-2</v>
      </c>
      <c r="BD708">
        <v>7.0362300000000003E-2</v>
      </c>
      <c r="BE708">
        <v>7.0887599999999995E-2</v>
      </c>
      <c r="BF708">
        <v>7.7916600000000003E-2</v>
      </c>
      <c r="BG708">
        <v>9.1502600000000003E-2</v>
      </c>
      <c r="BH708">
        <v>0.1053586</v>
      </c>
      <c r="BI708">
        <v>0.17336869999999999</v>
      </c>
      <c r="BJ708">
        <v>0.23716960000000001</v>
      </c>
      <c r="BK708">
        <v>0.22792860000000001</v>
      </c>
      <c r="BL708">
        <v>0.24151359999999999</v>
      </c>
      <c r="BM708">
        <v>0.22983799999999999</v>
      </c>
      <c r="BN708">
        <v>0.2785128</v>
      </c>
      <c r="BO708">
        <v>0.26466650000000003</v>
      </c>
      <c r="BP708">
        <v>0.17867169999999999</v>
      </c>
      <c r="BQ708">
        <v>0.13322929999999999</v>
      </c>
      <c r="BR708">
        <v>9.5931900000000001E-2</v>
      </c>
      <c r="BS708">
        <v>7.5661999999999993E-2</v>
      </c>
      <c r="BT708">
        <v>0.15175930000000001</v>
      </c>
      <c r="BU708">
        <v>0.1454561</v>
      </c>
      <c r="BV708">
        <v>0.18952330000000001</v>
      </c>
      <c r="BW708">
        <v>0.16789509999999999</v>
      </c>
      <c r="BX708">
        <v>8.5762199999999997E-2</v>
      </c>
      <c r="BY708">
        <v>6.73314E-2</v>
      </c>
      <c r="BZ708">
        <v>0.13656740000000001</v>
      </c>
      <c r="CA708">
        <v>0.1015301</v>
      </c>
      <c r="CB708">
        <v>8.8402599999999998E-2</v>
      </c>
      <c r="CC708">
        <v>8.9533000000000001E-2</v>
      </c>
      <c r="CD708">
        <v>9.6088300000000001E-2</v>
      </c>
      <c r="CE708">
        <v>0.1109329</v>
      </c>
      <c r="CF708">
        <v>0.12991059999999999</v>
      </c>
      <c r="CG708">
        <v>0.20187179999999999</v>
      </c>
      <c r="CH708">
        <v>0.26975969999999999</v>
      </c>
      <c r="CI708">
        <v>0.26256380000000001</v>
      </c>
      <c r="CJ708">
        <v>0.27820060000000002</v>
      </c>
      <c r="CK708">
        <v>0.2684877</v>
      </c>
      <c r="CL708">
        <v>0.31969700000000001</v>
      </c>
      <c r="CM708">
        <v>0.30848340000000002</v>
      </c>
      <c r="CN708">
        <v>0.22264809999999999</v>
      </c>
      <c r="CO708">
        <v>0.17872350000000001</v>
      </c>
      <c r="CP708">
        <v>0.1369051</v>
      </c>
      <c r="CQ708">
        <v>0.11634220000000001</v>
      </c>
      <c r="CR708">
        <v>0.1866766</v>
      </c>
      <c r="CS708">
        <v>0.1772685</v>
      </c>
      <c r="CT708">
        <v>0.21828429999999999</v>
      </c>
      <c r="CU708">
        <v>0.19118350000000001</v>
      </c>
      <c r="CV708">
        <v>0.10702349999999999</v>
      </c>
      <c r="CW708">
        <v>8.7267999999999998E-2</v>
      </c>
      <c r="CX708">
        <v>0.15732960000000001</v>
      </c>
      <c r="CY708">
        <v>0.12060029999999999</v>
      </c>
      <c r="CZ708">
        <v>0.10644289999999999</v>
      </c>
      <c r="DA708">
        <v>0.10817830000000001</v>
      </c>
      <c r="DB708">
        <v>0.1142601</v>
      </c>
      <c r="DC708">
        <v>0.13036329999999999</v>
      </c>
      <c r="DD708">
        <v>0.15446260000000001</v>
      </c>
      <c r="DE708">
        <v>0.23037489999999999</v>
      </c>
      <c r="DF708">
        <v>0.3023497</v>
      </c>
      <c r="DG708">
        <v>0.29719899999999999</v>
      </c>
      <c r="DH708">
        <v>0.31488749999999999</v>
      </c>
      <c r="DI708">
        <v>0.30713750000000001</v>
      </c>
      <c r="DJ708">
        <v>0.36088120000000001</v>
      </c>
      <c r="DK708">
        <v>0.35230030000000001</v>
      </c>
      <c r="DL708">
        <v>0.26662449999999999</v>
      </c>
      <c r="DM708">
        <v>0.22421759999999999</v>
      </c>
      <c r="DN708">
        <v>0.17787839999999999</v>
      </c>
      <c r="DO708">
        <v>0.15702250000000001</v>
      </c>
      <c r="DP708">
        <v>0.22159390000000001</v>
      </c>
      <c r="DQ708">
        <v>0.20908089999999999</v>
      </c>
      <c r="DR708">
        <v>0.2470453</v>
      </c>
      <c r="DS708">
        <v>0.21447189999999999</v>
      </c>
      <c r="DT708">
        <v>0.12828490000000001</v>
      </c>
      <c r="DU708">
        <v>0.1072046</v>
      </c>
      <c r="DV708">
        <v>0.1873069</v>
      </c>
      <c r="DW708">
        <v>0.14813470000000001</v>
      </c>
      <c r="DX708">
        <v>0.1324902</v>
      </c>
      <c r="DY708">
        <v>0.13509930000000001</v>
      </c>
      <c r="DZ708">
        <v>0.14049729999999999</v>
      </c>
      <c r="EA708">
        <v>0.15841769999999999</v>
      </c>
      <c r="EB708">
        <v>0.18991189999999999</v>
      </c>
      <c r="EC708">
        <v>0.27152890000000002</v>
      </c>
      <c r="ED708">
        <v>0.34940470000000001</v>
      </c>
      <c r="EE708">
        <v>0.34720679999999998</v>
      </c>
      <c r="EF708">
        <v>0.36785760000000001</v>
      </c>
      <c r="EG708">
        <v>0.36294159999999998</v>
      </c>
      <c r="EH708">
        <v>0.42034470000000002</v>
      </c>
      <c r="EI708">
        <v>0.41556490000000001</v>
      </c>
      <c r="EJ708">
        <v>0.33011950000000001</v>
      </c>
      <c r="EK708">
        <v>0.28990379999999999</v>
      </c>
      <c r="EL708">
        <v>0.23703730000000001</v>
      </c>
      <c r="EM708">
        <v>0.21575829999999999</v>
      </c>
      <c r="EN708">
        <v>0.2720089</v>
      </c>
      <c r="EO708">
        <v>0.25501299999999999</v>
      </c>
      <c r="EP708">
        <v>0.28857169999999999</v>
      </c>
      <c r="EQ708">
        <v>0.2480966</v>
      </c>
      <c r="ER708">
        <v>0.15898290000000001</v>
      </c>
      <c r="ES708">
        <v>0.13598979999999999</v>
      </c>
      <c r="ET708">
        <v>75.785709999999995</v>
      </c>
      <c r="EU708">
        <v>74.500799999999998</v>
      </c>
      <c r="EV708">
        <v>73.256460000000004</v>
      </c>
      <c r="EW708">
        <v>72.129379999999998</v>
      </c>
      <c r="EX708">
        <v>71.017970000000005</v>
      </c>
      <c r="EY708">
        <v>70.332300000000004</v>
      </c>
      <c r="EZ708">
        <v>69.990880000000004</v>
      </c>
      <c r="FA708">
        <v>72.228849999999994</v>
      </c>
      <c r="FB708">
        <v>75.159980000000004</v>
      </c>
      <c r="FC708">
        <v>78.400679999999994</v>
      </c>
      <c r="FD708">
        <v>81.494290000000007</v>
      </c>
      <c r="FE708">
        <v>84.286969999999997</v>
      </c>
      <c r="FF708">
        <v>86.857399999999998</v>
      </c>
      <c r="FG708">
        <v>88.813419999999994</v>
      </c>
      <c r="FH708">
        <v>90.332149999999999</v>
      </c>
      <c r="FI708">
        <v>91.33399</v>
      </c>
      <c r="FJ708">
        <v>91.712370000000007</v>
      </c>
      <c r="FK708">
        <v>91.138369999999995</v>
      </c>
      <c r="FL708">
        <v>89.64461</v>
      </c>
      <c r="FM708">
        <v>87.225040000000007</v>
      </c>
      <c r="FN708">
        <v>84.017470000000003</v>
      </c>
      <c r="FO708">
        <v>81.159970000000001</v>
      </c>
      <c r="FP708">
        <v>79.006069999999994</v>
      </c>
      <c r="FQ708">
        <v>77.272469999999998</v>
      </c>
      <c r="FR708">
        <v>4.0665199999999999E-2</v>
      </c>
      <c r="FS708">
        <v>4.9082000000000001E-2</v>
      </c>
      <c r="FT708">
        <v>7.7777799999999994E-2</v>
      </c>
    </row>
    <row r="709" spans="1:176" x14ac:dyDescent="0.2">
      <c r="A709" t="s">
        <v>1</v>
      </c>
      <c r="B709" t="s">
        <v>192</v>
      </c>
      <c r="C709" t="s">
        <v>1</v>
      </c>
      <c r="D709" t="s">
        <v>242</v>
      </c>
      <c r="E709">
        <v>2682</v>
      </c>
      <c r="F709">
        <v>2.133286</v>
      </c>
      <c r="G709">
        <v>2.0314999999999999</v>
      </c>
      <c r="H709">
        <v>1.9677739999999999</v>
      </c>
      <c r="I709">
        <v>1.9714510000000001</v>
      </c>
      <c r="J709">
        <v>1.9888319999999999</v>
      </c>
      <c r="K709">
        <v>2.2583199999999999</v>
      </c>
      <c r="L709">
        <v>2.412013</v>
      </c>
      <c r="M709">
        <v>2.9733390000000002</v>
      </c>
      <c r="N709">
        <v>3.7748309999999998</v>
      </c>
      <c r="O709">
        <v>4.3632910000000003</v>
      </c>
      <c r="P709">
        <v>4.7812020000000004</v>
      </c>
      <c r="Q709">
        <v>4.9931929999999998</v>
      </c>
      <c r="R709">
        <v>5.1133470000000001</v>
      </c>
      <c r="S709">
        <v>5.2831510000000002</v>
      </c>
      <c r="T709">
        <v>5.2213370000000001</v>
      </c>
      <c r="U709">
        <v>5.146636</v>
      </c>
      <c r="V709">
        <v>4.9245729999999996</v>
      </c>
      <c r="W709">
        <v>4.4710979999999996</v>
      </c>
      <c r="X709">
        <v>3.918917</v>
      </c>
      <c r="Y709">
        <v>3.6172369999999998</v>
      </c>
      <c r="Z709">
        <v>3.5378859999999999</v>
      </c>
      <c r="AA709">
        <v>2.9816199999999999</v>
      </c>
      <c r="AB709">
        <v>2.5606559999999998</v>
      </c>
      <c r="AC709">
        <v>2.290565</v>
      </c>
      <c r="AD709">
        <v>0.101469</v>
      </c>
      <c r="AE709">
        <v>6.5659499999999996E-2</v>
      </c>
      <c r="AF709">
        <v>4.9370299999999999E-2</v>
      </c>
      <c r="AG709">
        <v>5.1642800000000003E-2</v>
      </c>
      <c r="AH709">
        <v>6.76485E-2</v>
      </c>
      <c r="AI709">
        <v>7.0500099999999996E-2</v>
      </c>
      <c r="AJ709">
        <v>8.0003500000000005E-2</v>
      </c>
      <c r="AK709">
        <v>0.1424715</v>
      </c>
      <c r="AL709">
        <v>0.21242949999999999</v>
      </c>
      <c r="AM709">
        <v>0.19221669999999999</v>
      </c>
      <c r="AN709">
        <v>0.20197419999999999</v>
      </c>
      <c r="AO709">
        <v>0.16498090000000001</v>
      </c>
      <c r="AP709">
        <v>0.21897340000000001</v>
      </c>
      <c r="AQ709">
        <v>0.1972679</v>
      </c>
      <c r="AR709">
        <v>9.2949299999999999E-2</v>
      </c>
      <c r="AS709">
        <v>4.4829300000000002E-2</v>
      </c>
      <c r="AT709">
        <v>2.3062599999999999E-2</v>
      </c>
      <c r="AU709">
        <v>-1.43074E-2</v>
      </c>
      <c r="AV709">
        <v>6.7881800000000006E-2</v>
      </c>
      <c r="AW709">
        <v>7.79696E-2</v>
      </c>
      <c r="AX709">
        <v>0.13542370000000001</v>
      </c>
      <c r="AY709">
        <v>0.12684699999999999</v>
      </c>
      <c r="AZ709">
        <v>5.4994899999999999E-2</v>
      </c>
      <c r="BA709">
        <v>3.4946400000000002E-2</v>
      </c>
      <c r="BB709">
        <v>0.13144620000000001</v>
      </c>
      <c r="BC709">
        <v>9.3193899999999996E-2</v>
      </c>
      <c r="BD709">
        <v>7.5417600000000001E-2</v>
      </c>
      <c r="BE709">
        <v>7.8563800000000003E-2</v>
      </c>
      <c r="BF709">
        <v>9.3885700000000002E-2</v>
      </c>
      <c r="BG709">
        <v>9.8554500000000003E-2</v>
      </c>
      <c r="BH709">
        <v>0.11545279999999999</v>
      </c>
      <c r="BI709">
        <v>0.1836255</v>
      </c>
      <c r="BJ709">
        <v>0.2594844</v>
      </c>
      <c r="BK709">
        <v>0.24222450000000001</v>
      </c>
      <c r="BL709">
        <v>0.25494430000000001</v>
      </c>
      <c r="BM709">
        <v>0.22078500000000001</v>
      </c>
      <c r="BN709">
        <v>0.27843689999999999</v>
      </c>
      <c r="BO709">
        <v>0.2605326</v>
      </c>
      <c r="BP709">
        <v>0.15644420000000001</v>
      </c>
      <c r="BQ709">
        <v>0.1105155</v>
      </c>
      <c r="BR709">
        <v>8.2221500000000003E-2</v>
      </c>
      <c r="BS709">
        <v>4.44284E-2</v>
      </c>
      <c r="BT709">
        <v>0.11829679999999999</v>
      </c>
      <c r="BU709">
        <v>0.1239016</v>
      </c>
      <c r="BV709">
        <v>0.1769501</v>
      </c>
      <c r="BW709">
        <v>0.1604718</v>
      </c>
      <c r="BX709">
        <v>8.5692900000000002E-2</v>
      </c>
      <c r="BY709">
        <v>6.3731599999999999E-2</v>
      </c>
      <c r="BZ709">
        <v>0.15220839999999999</v>
      </c>
      <c r="CA709">
        <v>0.11226419999999999</v>
      </c>
      <c r="CB709">
        <v>9.3457899999999997E-2</v>
      </c>
      <c r="CC709">
        <v>9.7209100000000007E-2</v>
      </c>
      <c r="CD709">
        <v>0.1120574</v>
      </c>
      <c r="CE709">
        <v>0.1179849</v>
      </c>
      <c r="CF709">
        <v>0.14000480000000001</v>
      </c>
      <c r="CG709">
        <v>0.2121287</v>
      </c>
      <c r="CH709">
        <v>0.29207450000000001</v>
      </c>
      <c r="CI709">
        <v>0.27685969999999999</v>
      </c>
      <c r="CJ709">
        <v>0.29163129999999998</v>
      </c>
      <c r="CK709">
        <v>0.25943480000000002</v>
      </c>
      <c r="CL709">
        <v>0.31962109999999999</v>
      </c>
      <c r="CM709">
        <v>0.3043495</v>
      </c>
      <c r="CN709">
        <v>0.2004206</v>
      </c>
      <c r="CO709">
        <v>0.1560097</v>
      </c>
      <c r="CP709">
        <v>0.12319479999999999</v>
      </c>
      <c r="CQ709">
        <v>8.5108699999999995E-2</v>
      </c>
      <c r="CR709">
        <v>0.15321409999999999</v>
      </c>
      <c r="CS709">
        <v>0.15571399999999999</v>
      </c>
      <c r="CT709">
        <v>0.20571110000000001</v>
      </c>
      <c r="CU709">
        <v>0.18376020000000001</v>
      </c>
      <c r="CV709">
        <v>0.1069542</v>
      </c>
      <c r="CW709">
        <v>8.3668199999999998E-2</v>
      </c>
      <c r="CX709">
        <v>0.1729705</v>
      </c>
      <c r="CY709">
        <v>0.13133439999999999</v>
      </c>
      <c r="CZ709">
        <v>0.1114981</v>
      </c>
      <c r="DA709">
        <v>0.1158545</v>
      </c>
      <c r="DB709">
        <v>0.13022919999999999</v>
      </c>
      <c r="DC709">
        <v>0.13741519999999999</v>
      </c>
      <c r="DD709">
        <v>0.1645568</v>
      </c>
      <c r="DE709">
        <v>0.24063180000000001</v>
      </c>
      <c r="DF709">
        <v>0.32466460000000003</v>
      </c>
      <c r="DG709">
        <v>0.31149490000000002</v>
      </c>
      <c r="DH709">
        <v>0.3283182</v>
      </c>
      <c r="DI709">
        <v>0.29808449999999997</v>
      </c>
      <c r="DJ709">
        <v>0.3608054</v>
      </c>
      <c r="DK709">
        <v>0.34816629999999998</v>
      </c>
      <c r="DL709">
        <v>0.244397</v>
      </c>
      <c r="DM709">
        <v>0.20150380000000001</v>
      </c>
      <c r="DN709">
        <v>0.16416800000000001</v>
      </c>
      <c r="DO709">
        <v>0.12578890000000001</v>
      </c>
      <c r="DP709">
        <v>0.1881314</v>
      </c>
      <c r="DQ709">
        <v>0.18752640000000001</v>
      </c>
      <c r="DR709">
        <v>0.23447209999999999</v>
      </c>
      <c r="DS709">
        <v>0.2070486</v>
      </c>
      <c r="DT709">
        <v>0.12821560000000001</v>
      </c>
      <c r="DU709">
        <v>0.1036048</v>
      </c>
      <c r="DV709">
        <v>0.20294780000000001</v>
      </c>
      <c r="DW709">
        <v>0.1588688</v>
      </c>
      <c r="DX709">
        <v>0.13754549999999999</v>
      </c>
      <c r="DY709">
        <v>0.1427755</v>
      </c>
      <c r="DZ709">
        <v>0.15646640000000001</v>
      </c>
      <c r="EA709">
        <v>0.16546959999999999</v>
      </c>
      <c r="EB709">
        <v>0.20000599999999999</v>
      </c>
      <c r="EC709">
        <v>0.28178579999999998</v>
      </c>
      <c r="ED709">
        <v>0.37171949999999998</v>
      </c>
      <c r="EE709">
        <v>0.36150270000000001</v>
      </c>
      <c r="EF709">
        <v>0.38128830000000002</v>
      </c>
      <c r="EG709">
        <v>0.3538886</v>
      </c>
      <c r="EH709">
        <v>0.4202688</v>
      </c>
      <c r="EI709">
        <v>0.41143099999999999</v>
      </c>
      <c r="EJ709">
        <v>0.307892</v>
      </c>
      <c r="EK709">
        <v>0.26718999999999998</v>
      </c>
      <c r="EL709">
        <v>0.223327</v>
      </c>
      <c r="EM709">
        <v>0.18452470000000001</v>
      </c>
      <c r="EN709">
        <v>0.23854639999999999</v>
      </c>
      <c r="EO709">
        <v>0.23345850000000001</v>
      </c>
      <c r="EP709">
        <v>0.27599839999999998</v>
      </c>
      <c r="EQ709">
        <v>0.24067330000000001</v>
      </c>
      <c r="ER709">
        <v>0.15891359999999999</v>
      </c>
      <c r="ES709">
        <v>0.13239010000000001</v>
      </c>
      <c r="ET709">
        <v>79.399709999999999</v>
      </c>
      <c r="EU709">
        <v>78.359620000000007</v>
      </c>
      <c r="EV709">
        <v>77.476209999999995</v>
      </c>
      <c r="EW709">
        <v>76.199110000000005</v>
      </c>
      <c r="EX709">
        <v>75.358329999999995</v>
      </c>
      <c r="EY709">
        <v>74.443539999999999</v>
      </c>
      <c r="EZ709">
        <v>73.836209999999994</v>
      </c>
      <c r="FA709">
        <v>75.383889999999994</v>
      </c>
      <c r="FB709">
        <v>78.135869999999997</v>
      </c>
      <c r="FC709">
        <v>81.876660000000001</v>
      </c>
      <c r="FD709">
        <v>84.934939999999997</v>
      </c>
      <c r="FE709">
        <v>87.724720000000005</v>
      </c>
      <c r="FF709">
        <v>90.225560000000002</v>
      </c>
      <c r="FG709">
        <v>91.67595</v>
      </c>
      <c r="FH709">
        <v>93.032749999999993</v>
      </c>
      <c r="FI709">
        <v>93.973159999999993</v>
      </c>
      <c r="FJ709">
        <v>94.513480000000001</v>
      </c>
      <c r="FK709">
        <v>94.301140000000004</v>
      </c>
      <c r="FL709">
        <v>92.040729999999996</v>
      </c>
      <c r="FM709">
        <v>90.49933</v>
      </c>
      <c r="FN709">
        <v>87.586889999999997</v>
      </c>
      <c r="FO709">
        <v>85.188590000000005</v>
      </c>
      <c r="FP709">
        <v>83.066860000000005</v>
      </c>
      <c r="FQ709">
        <v>81.0107</v>
      </c>
      <c r="FR709">
        <v>4.0665199999999999E-2</v>
      </c>
      <c r="FS709">
        <v>4.9082000000000001E-2</v>
      </c>
      <c r="FT709">
        <v>7.7777799999999994E-2</v>
      </c>
    </row>
    <row r="710" spans="1:176" x14ac:dyDescent="0.2">
      <c r="A710" t="s">
        <v>1</v>
      </c>
      <c r="B710" t="s">
        <v>192</v>
      </c>
      <c r="C710" t="s">
        <v>1</v>
      </c>
      <c r="D710" t="s">
        <v>232</v>
      </c>
      <c r="E710">
        <v>2682</v>
      </c>
      <c r="F710">
        <v>1.8357319999999999</v>
      </c>
      <c r="G710">
        <v>1.745153</v>
      </c>
      <c r="H710">
        <v>1.6954549999999999</v>
      </c>
      <c r="I710">
        <v>1.662485</v>
      </c>
      <c r="J710">
        <v>1.676609</v>
      </c>
      <c r="K710">
        <v>1.8038940000000001</v>
      </c>
      <c r="L710">
        <v>1.897956</v>
      </c>
      <c r="M710">
        <v>2.429173</v>
      </c>
      <c r="N710">
        <v>3.0589300000000001</v>
      </c>
      <c r="O710">
        <v>3.5519530000000001</v>
      </c>
      <c r="P710">
        <v>3.9181520000000001</v>
      </c>
      <c r="Q710">
        <v>4.1199339999999998</v>
      </c>
      <c r="R710">
        <v>4.2742719999999998</v>
      </c>
      <c r="S710">
        <v>4.4333879999999999</v>
      </c>
      <c r="T710">
        <v>4.4615150000000003</v>
      </c>
      <c r="U710">
        <v>4.4195830000000003</v>
      </c>
      <c r="V710">
        <v>4.2348850000000002</v>
      </c>
      <c r="W710">
        <v>3.8161610000000001</v>
      </c>
      <c r="X710">
        <v>3.3672849999999999</v>
      </c>
      <c r="Y710">
        <v>3.0548700000000002</v>
      </c>
      <c r="Z710">
        <v>2.932534</v>
      </c>
      <c r="AA710">
        <v>2.5843069999999999</v>
      </c>
      <c r="AB710">
        <v>2.2091789999999998</v>
      </c>
      <c r="AC710">
        <v>1.9687460000000001</v>
      </c>
      <c r="AD710">
        <v>8.4978399999999996E-2</v>
      </c>
      <c r="AE710">
        <v>6.29691E-2</v>
      </c>
      <c r="AF710">
        <v>5.2276999999999997E-2</v>
      </c>
      <c r="AG710">
        <v>4.0840899999999999E-2</v>
      </c>
      <c r="AH710">
        <v>3.29295E-2</v>
      </c>
      <c r="AI710">
        <v>6.1076499999999999E-2</v>
      </c>
      <c r="AJ710">
        <v>6.5652699999999994E-2</v>
      </c>
      <c r="AK710">
        <v>0.10738839999999999</v>
      </c>
      <c r="AL710">
        <v>0.16125390000000001</v>
      </c>
      <c r="AM710">
        <v>0.13965</v>
      </c>
      <c r="AN710">
        <v>0.15342529999999999</v>
      </c>
      <c r="AO710">
        <v>0.14245169999999999</v>
      </c>
      <c r="AP710">
        <v>0.180728</v>
      </c>
      <c r="AQ710">
        <v>0.16762060000000001</v>
      </c>
      <c r="AR710">
        <v>0.1048292</v>
      </c>
      <c r="AS710">
        <v>5.2780599999999997E-2</v>
      </c>
      <c r="AT710">
        <v>2.9201000000000001E-2</v>
      </c>
      <c r="AU710">
        <v>4.0516999999999997E-2</v>
      </c>
      <c r="AV710">
        <v>0.130083</v>
      </c>
      <c r="AW710">
        <v>0.11983099999999999</v>
      </c>
      <c r="AX710">
        <v>0.15666769999999999</v>
      </c>
      <c r="AY710">
        <v>0.14602680000000001</v>
      </c>
      <c r="AZ710">
        <v>6.0666200000000003E-2</v>
      </c>
      <c r="BA710">
        <v>5.1896100000000001E-2</v>
      </c>
      <c r="BB710">
        <v>0.11495569999999999</v>
      </c>
      <c r="BC710">
        <v>9.0503500000000001E-2</v>
      </c>
      <c r="BD710">
        <v>7.8324299999999999E-2</v>
      </c>
      <c r="BE710">
        <v>6.77619E-2</v>
      </c>
      <c r="BF710">
        <v>5.9166700000000003E-2</v>
      </c>
      <c r="BG710">
        <v>8.9130899999999999E-2</v>
      </c>
      <c r="BH710">
        <v>0.10110189999999999</v>
      </c>
      <c r="BI710">
        <v>0.14854239999999999</v>
      </c>
      <c r="BJ710">
        <v>0.20830879999999999</v>
      </c>
      <c r="BK710">
        <v>0.18965779999999999</v>
      </c>
      <c r="BL710">
        <v>0.20639540000000001</v>
      </c>
      <c r="BM710">
        <v>0.19825580000000001</v>
      </c>
      <c r="BN710">
        <v>0.2401915</v>
      </c>
      <c r="BO710">
        <v>0.23088520000000001</v>
      </c>
      <c r="BP710">
        <v>0.1683241</v>
      </c>
      <c r="BQ710">
        <v>0.1184669</v>
      </c>
      <c r="BR710">
        <v>8.8359900000000005E-2</v>
      </c>
      <c r="BS710">
        <v>9.9252800000000002E-2</v>
      </c>
      <c r="BT710">
        <v>0.18049799999999999</v>
      </c>
      <c r="BU710">
        <v>0.16576299999999999</v>
      </c>
      <c r="BV710">
        <v>0.19819400000000001</v>
      </c>
      <c r="BW710">
        <v>0.17965149999999999</v>
      </c>
      <c r="BX710">
        <v>9.1364200000000007E-2</v>
      </c>
      <c r="BY710">
        <v>8.06814E-2</v>
      </c>
      <c r="BZ710">
        <v>0.1357179</v>
      </c>
      <c r="CA710">
        <v>0.1095737</v>
      </c>
      <c r="CB710">
        <v>9.6364599999999995E-2</v>
      </c>
      <c r="CC710">
        <v>8.6407200000000003E-2</v>
      </c>
      <c r="CD710">
        <v>7.7338500000000004E-2</v>
      </c>
      <c r="CE710">
        <v>0.1085612</v>
      </c>
      <c r="CF710">
        <v>0.12565390000000001</v>
      </c>
      <c r="CG710">
        <v>0.17704549999999999</v>
      </c>
      <c r="CH710">
        <v>0.2408989</v>
      </c>
      <c r="CI710">
        <v>0.22429299999999999</v>
      </c>
      <c r="CJ710">
        <v>0.2430824</v>
      </c>
      <c r="CK710">
        <v>0.23690559999999999</v>
      </c>
      <c r="CL710">
        <v>0.28137570000000001</v>
      </c>
      <c r="CM710">
        <v>0.2747021</v>
      </c>
      <c r="CN710">
        <v>0.21230060000000001</v>
      </c>
      <c r="CO710">
        <v>0.163961</v>
      </c>
      <c r="CP710">
        <v>0.12933320000000001</v>
      </c>
      <c r="CQ710">
        <v>0.1399331</v>
      </c>
      <c r="CR710">
        <v>0.2154152</v>
      </c>
      <c r="CS710">
        <v>0.19757540000000001</v>
      </c>
      <c r="CT710">
        <v>0.22695509999999999</v>
      </c>
      <c r="CU710">
        <v>0.20293990000000001</v>
      </c>
      <c r="CV710">
        <v>0.1126255</v>
      </c>
      <c r="CW710">
        <v>0.100618</v>
      </c>
      <c r="CX710">
        <v>0.15648000000000001</v>
      </c>
      <c r="CY710">
        <v>0.12864400000000001</v>
      </c>
      <c r="CZ710">
        <v>0.1144048</v>
      </c>
      <c r="DA710">
        <v>0.1050526</v>
      </c>
      <c r="DB710">
        <v>9.5510300000000006E-2</v>
      </c>
      <c r="DC710">
        <v>0.12799160000000001</v>
      </c>
      <c r="DD710">
        <v>0.1502059</v>
      </c>
      <c r="DE710">
        <v>0.2055486</v>
      </c>
      <c r="DF710">
        <v>0.27348899999999998</v>
      </c>
      <c r="DG710">
        <v>0.2589282</v>
      </c>
      <c r="DH710">
        <v>0.2797693</v>
      </c>
      <c r="DI710">
        <v>0.2755553</v>
      </c>
      <c r="DJ710">
        <v>0.32256000000000001</v>
      </c>
      <c r="DK710">
        <v>0.318519</v>
      </c>
      <c r="DL710">
        <v>0.25627699999999998</v>
      </c>
      <c r="DM710">
        <v>0.20945510000000001</v>
      </c>
      <c r="DN710">
        <v>0.1703064</v>
      </c>
      <c r="DO710">
        <v>0.1806133</v>
      </c>
      <c r="DP710">
        <v>0.25033250000000001</v>
      </c>
      <c r="DQ710">
        <v>0.2293878</v>
      </c>
      <c r="DR710">
        <v>0.2557161</v>
      </c>
      <c r="DS710">
        <v>0.22622829999999999</v>
      </c>
      <c r="DT710">
        <v>0.1338868</v>
      </c>
      <c r="DU710">
        <v>0.1205546</v>
      </c>
      <c r="DV710">
        <v>0.18645729999999999</v>
      </c>
      <c r="DW710">
        <v>0.1561784</v>
      </c>
      <c r="DX710">
        <v>0.1404521</v>
      </c>
      <c r="DY710">
        <v>0.1319736</v>
      </c>
      <c r="DZ710">
        <v>0.12174740000000001</v>
      </c>
      <c r="EA710">
        <v>0.15604589999999999</v>
      </c>
      <c r="EB710">
        <v>0.18565509999999999</v>
      </c>
      <c r="EC710">
        <v>0.24670259999999999</v>
      </c>
      <c r="ED710">
        <v>0.32054389999999999</v>
      </c>
      <c r="EE710">
        <v>0.30893599999999999</v>
      </c>
      <c r="EF710">
        <v>0.33273940000000002</v>
      </c>
      <c r="EG710">
        <v>0.33135940000000003</v>
      </c>
      <c r="EH710">
        <v>0.38202340000000001</v>
      </c>
      <c r="EI710">
        <v>0.3817836</v>
      </c>
      <c r="EJ710">
        <v>0.3197719</v>
      </c>
      <c r="EK710">
        <v>0.27514139999999998</v>
      </c>
      <c r="EL710">
        <v>0.22946530000000001</v>
      </c>
      <c r="EM710">
        <v>0.23934920000000001</v>
      </c>
      <c r="EN710">
        <v>0.3007475</v>
      </c>
      <c r="EO710">
        <v>0.2753198</v>
      </c>
      <c r="EP710">
        <v>0.29724240000000002</v>
      </c>
      <c r="EQ710">
        <v>0.259853</v>
      </c>
      <c r="ER710">
        <v>0.1645848</v>
      </c>
      <c r="ES710">
        <v>0.14933979999999999</v>
      </c>
      <c r="ET710">
        <v>69.983980000000003</v>
      </c>
      <c r="EU710">
        <v>68.56617</v>
      </c>
      <c r="EV710">
        <v>67.19511</v>
      </c>
      <c r="EW710">
        <v>65.856480000000005</v>
      </c>
      <c r="EX710">
        <v>64.575389999999999</v>
      </c>
      <c r="EY710">
        <v>63.714860000000002</v>
      </c>
      <c r="EZ710">
        <v>63.949240000000003</v>
      </c>
      <c r="FA710">
        <v>67.224689999999995</v>
      </c>
      <c r="FB710">
        <v>70.856890000000007</v>
      </c>
      <c r="FC710">
        <v>74.124719999999996</v>
      </c>
      <c r="FD710">
        <v>77.041210000000007</v>
      </c>
      <c r="FE710">
        <v>79.834969999999998</v>
      </c>
      <c r="FF710">
        <v>82.08766</v>
      </c>
      <c r="FG710">
        <v>84.149109999999993</v>
      </c>
      <c r="FH710">
        <v>85.764790000000005</v>
      </c>
      <c r="FI710">
        <v>86.814059999999998</v>
      </c>
      <c r="FJ710">
        <v>87.156149999999997</v>
      </c>
      <c r="FK710">
        <v>86.483680000000007</v>
      </c>
      <c r="FL710">
        <v>84.985330000000005</v>
      </c>
      <c r="FM710">
        <v>82.467259999999996</v>
      </c>
      <c r="FN710">
        <v>79.352149999999995</v>
      </c>
      <c r="FO710">
        <v>76.505459999999999</v>
      </c>
      <c r="FP710">
        <v>74.211879999999994</v>
      </c>
      <c r="FQ710">
        <v>71.922529999999995</v>
      </c>
      <c r="FR710">
        <v>4.0665199999999999E-2</v>
      </c>
      <c r="FS710">
        <v>4.9082000000000001E-2</v>
      </c>
      <c r="FT710">
        <v>7.7777799999999994E-2</v>
      </c>
    </row>
    <row r="711" spans="1:176" x14ac:dyDescent="0.2">
      <c r="A711" t="s">
        <v>1</v>
      </c>
      <c r="B711" t="s">
        <v>192</v>
      </c>
      <c r="C711" t="s">
        <v>1</v>
      </c>
      <c r="D711" t="s">
        <v>243</v>
      </c>
      <c r="E711">
        <v>2682</v>
      </c>
      <c r="F711">
        <v>1.9671289999999999</v>
      </c>
      <c r="G711">
        <v>1.8604689999999999</v>
      </c>
      <c r="H711">
        <v>1.793571</v>
      </c>
      <c r="I711">
        <v>1.7699339999999999</v>
      </c>
      <c r="J711">
        <v>1.822676</v>
      </c>
      <c r="K711">
        <v>2.001239</v>
      </c>
      <c r="L711">
        <v>2.144431</v>
      </c>
      <c r="M711">
        <v>2.8201320000000001</v>
      </c>
      <c r="N711">
        <v>3.588778</v>
      </c>
      <c r="O711">
        <v>4.2281909999999998</v>
      </c>
      <c r="P711">
        <v>4.6547470000000004</v>
      </c>
      <c r="Q711">
        <v>4.8850709999999999</v>
      </c>
      <c r="R711">
        <v>5.0701159999999996</v>
      </c>
      <c r="S711">
        <v>5.1958799999999998</v>
      </c>
      <c r="T711">
        <v>5.1904849999999998</v>
      </c>
      <c r="U711">
        <v>5.1334340000000003</v>
      </c>
      <c r="V711">
        <v>4.902374</v>
      </c>
      <c r="W711">
        <v>4.3465249999999997</v>
      </c>
      <c r="X711">
        <v>3.7599550000000002</v>
      </c>
      <c r="Y711">
        <v>3.4505940000000002</v>
      </c>
      <c r="Z711">
        <v>3.3059669999999999</v>
      </c>
      <c r="AA711">
        <v>2.925027</v>
      </c>
      <c r="AB711">
        <v>2.514624</v>
      </c>
      <c r="AC711">
        <v>2.1691050000000001</v>
      </c>
      <c r="AD711">
        <v>0.11785660000000001</v>
      </c>
      <c r="AE711">
        <v>7.9637600000000003E-2</v>
      </c>
      <c r="AF711">
        <v>5.77844E-2</v>
      </c>
      <c r="AG711">
        <v>5.81536E-2</v>
      </c>
      <c r="AH711">
        <v>7.6289800000000005E-2</v>
      </c>
      <c r="AI711">
        <v>7.8414800000000007E-2</v>
      </c>
      <c r="AJ711">
        <v>8.8960999999999998E-2</v>
      </c>
      <c r="AK711">
        <v>0.14117170000000001</v>
      </c>
      <c r="AL711">
        <v>0.22027060000000001</v>
      </c>
      <c r="AM711">
        <v>0.19011</v>
      </c>
      <c r="AN711">
        <v>0.2029195</v>
      </c>
      <c r="AO711">
        <v>0.14190320000000001</v>
      </c>
      <c r="AP711">
        <v>0.20545759999999999</v>
      </c>
      <c r="AQ711">
        <v>0.18059339999999999</v>
      </c>
      <c r="AR711">
        <v>6.4839499999999994E-2</v>
      </c>
      <c r="AS711">
        <v>1.5466199999999999E-2</v>
      </c>
      <c r="AT711">
        <v>5.1104000000000002E-3</v>
      </c>
      <c r="AU711">
        <v>-3.6397499999999999E-2</v>
      </c>
      <c r="AV711">
        <v>4.5232399999999999E-2</v>
      </c>
      <c r="AW711">
        <v>6.4786300000000005E-2</v>
      </c>
      <c r="AX711">
        <v>0.12620010000000001</v>
      </c>
      <c r="AY711">
        <v>0.1233452</v>
      </c>
      <c r="AZ711">
        <v>5.7590200000000001E-2</v>
      </c>
      <c r="BA711">
        <v>3.7854899999999997E-2</v>
      </c>
      <c r="BB711">
        <v>0.14783389999999999</v>
      </c>
      <c r="BC711">
        <v>0.107172</v>
      </c>
      <c r="BD711">
        <v>8.3831699999999995E-2</v>
      </c>
      <c r="BE711">
        <v>8.50746E-2</v>
      </c>
      <c r="BF711">
        <v>0.10252699999999999</v>
      </c>
      <c r="BG711">
        <v>0.1064691</v>
      </c>
      <c r="BH711">
        <v>0.1244102</v>
      </c>
      <c r="BI711">
        <v>0.18232570000000001</v>
      </c>
      <c r="BJ711">
        <v>0.26732549999999999</v>
      </c>
      <c r="BK711">
        <v>0.24011779999999999</v>
      </c>
      <c r="BL711">
        <v>0.25588959999999999</v>
      </c>
      <c r="BM711">
        <v>0.1977073</v>
      </c>
      <c r="BN711">
        <v>0.26492100000000002</v>
      </c>
      <c r="BO711">
        <v>0.24385809999999999</v>
      </c>
      <c r="BP711">
        <v>0.12833449999999999</v>
      </c>
      <c r="BQ711">
        <v>8.1152500000000002E-2</v>
      </c>
      <c r="BR711">
        <v>6.4269300000000001E-2</v>
      </c>
      <c r="BS711">
        <v>2.2338299999999998E-2</v>
      </c>
      <c r="BT711">
        <v>9.5647399999999994E-2</v>
      </c>
      <c r="BU711">
        <v>0.11071830000000001</v>
      </c>
      <c r="BV711">
        <v>0.1677265</v>
      </c>
      <c r="BW711">
        <v>0.15697</v>
      </c>
      <c r="BX711">
        <v>8.8288199999999997E-2</v>
      </c>
      <c r="BY711">
        <v>6.6640099999999994E-2</v>
      </c>
      <c r="BZ711">
        <v>0.1685961</v>
      </c>
      <c r="CA711">
        <v>0.1262422</v>
      </c>
      <c r="CB711">
        <v>0.101872</v>
      </c>
      <c r="CC711">
        <v>0.1037199</v>
      </c>
      <c r="CD711">
        <v>0.12069879999999999</v>
      </c>
      <c r="CE711">
        <v>0.1258995</v>
      </c>
      <c r="CF711">
        <v>0.14896219999999999</v>
      </c>
      <c r="CG711">
        <v>0.21082880000000001</v>
      </c>
      <c r="CH711">
        <v>0.2999156</v>
      </c>
      <c r="CI711">
        <v>0.27475300000000002</v>
      </c>
      <c r="CJ711">
        <v>0.29257650000000002</v>
      </c>
      <c r="CK711">
        <v>0.23635700000000001</v>
      </c>
      <c r="CL711">
        <v>0.30610530000000002</v>
      </c>
      <c r="CM711">
        <v>0.28767490000000001</v>
      </c>
      <c r="CN711">
        <v>0.17231089999999999</v>
      </c>
      <c r="CO711">
        <v>0.1266466</v>
      </c>
      <c r="CP711">
        <v>0.10524260000000001</v>
      </c>
      <c r="CQ711">
        <v>6.3018500000000005E-2</v>
      </c>
      <c r="CR711">
        <v>0.13056470000000001</v>
      </c>
      <c r="CS711">
        <v>0.14253070000000001</v>
      </c>
      <c r="CT711">
        <v>0.19648750000000001</v>
      </c>
      <c r="CU711">
        <v>0.18025840000000001</v>
      </c>
      <c r="CV711">
        <v>0.10954949999999999</v>
      </c>
      <c r="CW711">
        <v>8.6576700000000006E-2</v>
      </c>
      <c r="CX711">
        <v>0.1893582</v>
      </c>
      <c r="CY711">
        <v>0.14531240000000001</v>
      </c>
      <c r="CZ711">
        <v>0.1199123</v>
      </c>
      <c r="DA711">
        <v>0.1223653</v>
      </c>
      <c r="DB711">
        <v>0.13887060000000001</v>
      </c>
      <c r="DC711">
        <v>0.14532980000000001</v>
      </c>
      <c r="DD711">
        <v>0.17351420000000001</v>
      </c>
      <c r="DE711">
        <v>0.23933189999999999</v>
      </c>
      <c r="DF711">
        <v>0.33250570000000002</v>
      </c>
      <c r="DG711">
        <v>0.3093882</v>
      </c>
      <c r="DH711">
        <v>0.32926349999999999</v>
      </c>
      <c r="DI711">
        <v>0.2750068</v>
      </c>
      <c r="DJ711">
        <v>0.34728949999999997</v>
      </c>
      <c r="DK711">
        <v>0.3314918</v>
      </c>
      <c r="DL711">
        <v>0.21628729999999999</v>
      </c>
      <c r="DM711">
        <v>0.17214070000000001</v>
      </c>
      <c r="DN711">
        <v>0.14621590000000001</v>
      </c>
      <c r="DO711">
        <v>0.10369879999999999</v>
      </c>
      <c r="DP711">
        <v>0.16548199999999999</v>
      </c>
      <c r="DQ711">
        <v>0.1743431</v>
      </c>
      <c r="DR711">
        <v>0.22524849999999999</v>
      </c>
      <c r="DS711">
        <v>0.2035468</v>
      </c>
      <c r="DT711">
        <v>0.13081090000000001</v>
      </c>
      <c r="DU711">
        <v>0.10651330000000001</v>
      </c>
      <c r="DV711">
        <v>0.21933549999999999</v>
      </c>
      <c r="DW711">
        <v>0.17284679999999999</v>
      </c>
      <c r="DX711">
        <v>0.14595959999999999</v>
      </c>
      <c r="DY711">
        <v>0.14928630000000001</v>
      </c>
      <c r="DZ711">
        <v>0.1651077</v>
      </c>
      <c r="EA711">
        <v>0.17338419999999999</v>
      </c>
      <c r="EB711">
        <v>0.2089635</v>
      </c>
      <c r="EC711">
        <v>0.28048590000000001</v>
      </c>
      <c r="ED711">
        <v>0.37956060000000003</v>
      </c>
      <c r="EE711">
        <v>0.35939599999999999</v>
      </c>
      <c r="EF711">
        <v>0.38223360000000001</v>
      </c>
      <c r="EG711">
        <v>0.33081090000000002</v>
      </c>
      <c r="EH711">
        <v>0.40675289999999997</v>
      </c>
      <c r="EI711">
        <v>0.39475640000000001</v>
      </c>
      <c r="EJ711">
        <v>0.27978219999999998</v>
      </c>
      <c r="EK711">
        <v>0.23782700000000001</v>
      </c>
      <c r="EL711">
        <v>0.2053748</v>
      </c>
      <c r="EM711">
        <v>0.16243460000000001</v>
      </c>
      <c r="EN711">
        <v>0.21589700000000001</v>
      </c>
      <c r="EO711">
        <v>0.2202751</v>
      </c>
      <c r="EP711">
        <v>0.26677479999999998</v>
      </c>
      <c r="EQ711">
        <v>0.23717150000000001</v>
      </c>
      <c r="ER711">
        <v>0.16150890000000001</v>
      </c>
      <c r="ES711">
        <v>0.13529859999999999</v>
      </c>
      <c r="ET711">
        <v>78.154660000000007</v>
      </c>
      <c r="EU711">
        <v>76.67886</v>
      </c>
      <c r="EV711">
        <v>75.58408</v>
      </c>
      <c r="EW711">
        <v>73.638599999999997</v>
      </c>
      <c r="EX711">
        <v>71.961240000000004</v>
      </c>
      <c r="EY711">
        <v>71.784350000000003</v>
      </c>
      <c r="EZ711">
        <v>72.482079999999996</v>
      </c>
      <c r="FA711">
        <v>75.589950000000002</v>
      </c>
      <c r="FB711">
        <v>80.697050000000004</v>
      </c>
      <c r="FC711">
        <v>85.670320000000004</v>
      </c>
      <c r="FD711">
        <v>89.532309999999995</v>
      </c>
      <c r="FE711">
        <v>92.748500000000007</v>
      </c>
      <c r="FF711">
        <v>94.402670000000001</v>
      </c>
      <c r="FG711">
        <v>95.964680000000001</v>
      </c>
      <c r="FH711">
        <v>98.401889999999995</v>
      </c>
      <c r="FI711">
        <v>99.750380000000007</v>
      </c>
      <c r="FJ711">
        <v>99.72372</v>
      </c>
      <c r="FK711">
        <v>98.534899999999993</v>
      </c>
      <c r="FL711">
        <v>96.765150000000006</v>
      </c>
      <c r="FM711">
        <v>93.348650000000006</v>
      </c>
      <c r="FN711">
        <v>88.540099999999995</v>
      </c>
      <c r="FO711">
        <v>84.174270000000007</v>
      </c>
      <c r="FP711">
        <v>80.710139999999996</v>
      </c>
      <c r="FQ711">
        <v>78.785979999999995</v>
      </c>
      <c r="FR711">
        <v>4.0665199999999999E-2</v>
      </c>
      <c r="FS711">
        <v>4.9082000000000001E-2</v>
      </c>
      <c r="FT711">
        <v>7.7777799999999994E-2</v>
      </c>
    </row>
    <row r="712" spans="1:176" x14ac:dyDescent="0.2">
      <c r="A712" t="s">
        <v>1</v>
      </c>
      <c r="B712" t="s">
        <v>192</v>
      </c>
      <c r="C712" t="s">
        <v>1</v>
      </c>
      <c r="D712" t="s">
        <v>233</v>
      </c>
      <c r="E712">
        <v>2682</v>
      </c>
      <c r="F712">
        <v>1.565669</v>
      </c>
      <c r="G712">
        <v>1.525963</v>
      </c>
      <c r="H712">
        <v>1.491554</v>
      </c>
      <c r="I712">
        <v>1.4791129999999999</v>
      </c>
      <c r="J712">
        <v>1.5233620000000001</v>
      </c>
      <c r="K712">
        <v>1.635548</v>
      </c>
      <c r="L712">
        <v>1.8294980000000001</v>
      </c>
      <c r="M712">
        <v>1.951371</v>
      </c>
      <c r="N712">
        <v>2.294648</v>
      </c>
      <c r="O712">
        <v>2.5216690000000002</v>
      </c>
      <c r="P712">
        <v>2.6964839999999999</v>
      </c>
      <c r="Q712">
        <v>2.7729550000000001</v>
      </c>
      <c r="R712">
        <v>2.7830379999999999</v>
      </c>
      <c r="S712">
        <v>2.866387</v>
      </c>
      <c r="T712">
        <v>2.888773</v>
      </c>
      <c r="U712">
        <v>2.8484159999999998</v>
      </c>
      <c r="V712">
        <v>2.7172529999999999</v>
      </c>
      <c r="W712">
        <v>2.5045389999999998</v>
      </c>
      <c r="X712">
        <v>2.3489650000000002</v>
      </c>
      <c r="Y712">
        <v>2.3725689999999999</v>
      </c>
      <c r="Z712">
        <v>2.248669</v>
      </c>
      <c r="AA712">
        <v>2.0140250000000002</v>
      </c>
      <c r="AB712">
        <v>1.7897270000000001</v>
      </c>
      <c r="AC712">
        <v>1.642361</v>
      </c>
      <c r="AD712">
        <v>0.1350073</v>
      </c>
      <c r="AE712">
        <v>0.1366829</v>
      </c>
      <c r="AF712">
        <v>0.1247494</v>
      </c>
      <c r="AG712">
        <v>0.1100776</v>
      </c>
      <c r="AH712">
        <v>0.1150716</v>
      </c>
      <c r="AI712">
        <v>0.1158836</v>
      </c>
      <c r="AJ712">
        <v>0.1279883</v>
      </c>
      <c r="AK712">
        <v>8.5584999999999994E-2</v>
      </c>
      <c r="AL712">
        <v>7.9196600000000006E-2</v>
      </c>
      <c r="AM712">
        <v>7.0510699999999996E-2</v>
      </c>
      <c r="AN712">
        <v>0.1178573</v>
      </c>
      <c r="AO712">
        <v>0.13167200000000001</v>
      </c>
      <c r="AP712">
        <v>0.1061433</v>
      </c>
      <c r="AQ712">
        <v>0.10759680000000001</v>
      </c>
      <c r="AR712">
        <v>8.6475300000000005E-2</v>
      </c>
      <c r="AS712">
        <v>8.9625499999999997E-2</v>
      </c>
      <c r="AT712">
        <v>6.6794000000000006E-2</v>
      </c>
      <c r="AU712">
        <v>0.10427309999999999</v>
      </c>
      <c r="AV712">
        <v>0.14746870000000001</v>
      </c>
      <c r="AW712">
        <v>0.15266850000000001</v>
      </c>
      <c r="AX712">
        <v>0.18505160000000001</v>
      </c>
      <c r="AY712">
        <v>0.1747416</v>
      </c>
      <c r="AZ712">
        <v>0.13293659999999999</v>
      </c>
      <c r="BA712">
        <v>0.11182350000000001</v>
      </c>
      <c r="BB712">
        <v>0.1441354</v>
      </c>
      <c r="BC712">
        <v>0.14571439999999999</v>
      </c>
      <c r="BD712">
        <v>0.1340431</v>
      </c>
      <c r="BE712">
        <v>0.11989329999999999</v>
      </c>
      <c r="BF712">
        <v>0.12514110000000001</v>
      </c>
      <c r="BG712">
        <v>0.1281641</v>
      </c>
      <c r="BH712">
        <v>0.14105300000000001</v>
      </c>
      <c r="BI712">
        <v>0.10079680000000001</v>
      </c>
      <c r="BJ712">
        <v>9.7137299999999996E-2</v>
      </c>
      <c r="BK712">
        <v>9.04697E-2</v>
      </c>
      <c r="BL712">
        <v>0.1383402</v>
      </c>
      <c r="BM712">
        <v>0.1520357</v>
      </c>
      <c r="BN712">
        <v>0.1272335</v>
      </c>
      <c r="BO712">
        <v>0.13198099999999999</v>
      </c>
      <c r="BP712">
        <v>0.1109805</v>
      </c>
      <c r="BQ712">
        <v>0.1131248</v>
      </c>
      <c r="BR712">
        <v>8.9626800000000006E-2</v>
      </c>
      <c r="BS712">
        <v>0.12482890000000001</v>
      </c>
      <c r="BT712">
        <v>0.1660325</v>
      </c>
      <c r="BU712">
        <v>0.17051189999999999</v>
      </c>
      <c r="BV712">
        <v>0.19933870000000001</v>
      </c>
      <c r="BW712">
        <v>0.18676809999999999</v>
      </c>
      <c r="BX712">
        <v>0.1443459</v>
      </c>
      <c r="BY712">
        <v>0.1225203</v>
      </c>
      <c r="BZ712">
        <v>0.15045749999999999</v>
      </c>
      <c r="CA712">
        <v>0.15196970000000001</v>
      </c>
      <c r="CB712">
        <v>0.14047979999999999</v>
      </c>
      <c r="CC712">
        <v>0.12669159999999999</v>
      </c>
      <c r="CD712">
        <v>0.13211519999999999</v>
      </c>
      <c r="CE712">
        <v>0.1366695</v>
      </c>
      <c r="CF712">
        <v>0.1501016</v>
      </c>
      <c r="CG712">
        <v>0.1113323</v>
      </c>
      <c r="CH712">
        <v>0.10956299999999999</v>
      </c>
      <c r="CI712">
        <v>0.1042932</v>
      </c>
      <c r="CJ712">
        <v>0.15252660000000001</v>
      </c>
      <c r="CK712">
        <v>0.1661395</v>
      </c>
      <c r="CL712">
        <v>0.14184050000000001</v>
      </c>
      <c r="CM712">
        <v>0.14886949999999999</v>
      </c>
      <c r="CN712">
        <v>0.1279526</v>
      </c>
      <c r="CO712">
        <v>0.1294004</v>
      </c>
      <c r="CP712">
        <v>0.1054407</v>
      </c>
      <c r="CQ712">
        <v>0.13906579999999999</v>
      </c>
      <c r="CR712">
        <v>0.17888970000000001</v>
      </c>
      <c r="CS712">
        <v>0.18287020000000001</v>
      </c>
      <c r="CT712">
        <v>0.2092339</v>
      </c>
      <c r="CU712">
        <v>0.19509760000000001</v>
      </c>
      <c r="CV712">
        <v>0.15224789999999999</v>
      </c>
      <c r="CW712">
        <v>0.12992880000000001</v>
      </c>
      <c r="CX712">
        <v>0.15677959999999999</v>
      </c>
      <c r="CY712">
        <v>0.1582249</v>
      </c>
      <c r="CZ712">
        <v>0.14691660000000001</v>
      </c>
      <c r="DA712">
        <v>0.13348989999999999</v>
      </c>
      <c r="DB712">
        <v>0.1390893</v>
      </c>
      <c r="DC712">
        <v>0.1451749</v>
      </c>
      <c r="DD712">
        <v>0.15915019999999999</v>
      </c>
      <c r="DE712">
        <v>0.1218679</v>
      </c>
      <c r="DF712">
        <v>0.12198879999999999</v>
      </c>
      <c r="DG712">
        <v>0.11811670000000001</v>
      </c>
      <c r="DH712">
        <v>0.1667131</v>
      </c>
      <c r="DI712">
        <v>0.1802434</v>
      </c>
      <c r="DJ712">
        <v>0.15644749999999999</v>
      </c>
      <c r="DK712">
        <v>0.16575790000000001</v>
      </c>
      <c r="DL712">
        <v>0.14492479999999999</v>
      </c>
      <c r="DM712">
        <v>0.1456759</v>
      </c>
      <c r="DN712">
        <v>0.12125470000000001</v>
      </c>
      <c r="DO712">
        <v>0.15330269999999999</v>
      </c>
      <c r="DP712">
        <v>0.191747</v>
      </c>
      <c r="DQ712">
        <v>0.1952284</v>
      </c>
      <c r="DR712">
        <v>0.21912909999999999</v>
      </c>
      <c r="DS712">
        <v>0.2034271</v>
      </c>
      <c r="DT712">
        <v>0.16014999999999999</v>
      </c>
      <c r="DU712">
        <v>0.1373373</v>
      </c>
      <c r="DV712">
        <v>0.16590769999999999</v>
      </c>
      <c r="DW712">
        <v>0.1672564</v>
      </c>
      <c r="DX712">
        <v>0.1562103</v>
      </c>
      <c r="DY712">
        <v>0.1433055</v>
      </c>
      <c r="DZ712">
        <v>0.14915880000000001</v>
      </c>
      <c r="EA712">
        <v>0.15745529999999999</v>
      </c>
      <c r="EB712">
        <v>0.17221500000000001</v>
      </c>
      <c r="EC712">
        <v>0.1370797</v>
      </c>
      <c r="ED712">
        <v>0.13992950000000001</v>
      </c>
      <c r="EE712">
        <v>0.13807559999999999</v>
      </c>
      <c r="EF712">
        <v>0.187196</v>
      </c>
      <c r="EG712">
        <v>0.20060710000000001</v>
      </c>
      <c r="EH712">
        <v>0.17753769999999999</v>
      </c>
      <c r="EI712">
        <v>0.19014220000000001</v>
      </c>
      <c r="EJ712">
        <v>0.16942989999999999</v>
      </c>
      <c r="EK712">
        <v>0.1691752</v>
      </c>
      <c r="EL712">
        <v>0.1440874</v>
      </c>
      <c r="EM712">
        <v>0.1738585</v>
      </c>
      <c r="EN712">
        <v>0.21031079999999999</v>
      </c>
      <c r="EO712">
        <v>0.21307180000000001</v>
      </c>
      <c r="EP712">
        <v>0.23341619999999999</v>
      </c>
      <c r="EQ712">
        <v>0.2154536</v>
      </c>
      <c r="ER712">
        <v>0.1715593</v>
      </c>
      <c r="ES712">
        <v>0.1480341</v>
      </c>
      <c r="ET712">
        <v>55.95279</v>
      </c>
      <c r="EU712">
        <v>54.78396</v>
      </c>
      <c r="EV712">
        <v>53.906140000000001</v>
      </c>
      <c r="EW712">
        <v>53.218760000000003</v>
      </c>
      <c r="EX712">
        <v>52.561639999999997</v>
      </c>
      <c r="EY712">
        <v>51.889389999999999</v>
      </c>
      <c r="EZ712">
        <v>51.295589999999997</v>
      </c>
      <c r="FA712">
        <v>51.849029999999999</v>
      </c>
      <c r="FB712">
        <v>54.610399999999998</v>
      </c>
      <c r="FC712">
        <v>58.279539999999997</v>
      </c>
      <c r="FD712">
        <v>61.181130000000003</v>
      </c>
      <c r="FE712">
        <v>63.358939999999997</v>
      </c>
      <c r="FF712">
        <v>65.454859999999996</v>
      </c>
      <c r="FG712">
        <v>67.181759999999997</v>
      </c>
      <c r="FH712">
        <v>68.631630000000001</v>
      </c>
      <c r="FI712">
        <v>69.385530000000003</v>
      </c>
      <c r="FJ712">
        <v>69.405190000000005</v>
      </c>
      <c r="FK712">
        <v>68.622309999999999</v>
      </c>
      <c r="FL712">
        <v>66.676299999999998</v>
      </c>
      <c r="FM712">
        <v>64.422309999999996</v>
      </c>
      <c r="FN712">
        <v>62.060070000000003</v>
      </c>
      <c r="FO712">
        <v>60.078310000000002</v>
      </c>
      <c r="FP712">
        <v>58.406329999999997</v>
      </c>
      <c r="FQ712">
        <v>56.863399999999999</v>
      </c>
      <c r="FR712">
        <v>1.43892E-2</v>
      </c>
      <c r="FS712">
        <v>2.0093400000000001E-2</v>
      </c>
      <c r="FT712">
        <v>0</v>
      </c>
    </row>
    <row r="713" spans="1:176" x14ac:dyDescent="0.2">
      <c r="A713" t="s">
        <v>1</v>
      </c>
      <c r="B713" t="s">
        <v>192</v>
      </c>
      <c r="C713" t="s">
        <v>1</v>
      </c>
      <c r="D713" t="s">
        <v>244</v>
      </c>
      <c r="E713">
        <v>2682</v>
      </c>
      <c r="F713">
        <v>1.506391</v>
      </c>
      <c r="G713">
        <v>1.489401</v>
      </c>
      <c r="H713">
        <v>1.4612540000000001</v>
      </c>
      <c r="I713">
        <v>1.475946</v>
      </c>
      <c r="J713">
        <v>1.530497</v>
      </c>
      <c r="K713">
        <v>1.6436200000000001</v>
      </c>
      <c r="L713">
        <v>1.836765</v>
      </c>
      <c r="M713">
        <v>1.932545</v>
      </c>
      <c r="N713">
        <v>2.2753160000000001</v>
      </c>
      <c r="O713">
        <v>2.501071</v>
      </c>
      <c r="P713">
        <v>2.632771</v>
      </c>
      <c r="Q713">
        <v>2.6631999999999998</v>
      </c>
      <c r="R713">
        <v>2.6646130000000001</v>
      </c>
      <c r="S713">
        <v>2.6804109999999999</v>
      </c>
      <c r="T713">
        <v>2.7089539999999999</v>
      </c>
      <c r="U713">
        <v>2.663456</v>
      </c>
      <c r="V713">
        <v>2.4907780000000002</v>
      </c>
      <c r="W713">
        <v>2.2159580000000001</v>
      </c>
      <c r="X713">
        <v>2.1195140000000001</v>
      </c>
      <c r="Y713">
        <v>2.2085340000000002</v>
      </c>
      <c r="Z713">
        <v>2.1109499999999999</v>
      </c>
      <c r="AA713">
        <v>1.93143</v>
      </c>
      <c r="AB713">
        <v>1.737382</v>
      </c>
      <c r="AC713">
        <v>1.5964780000000001</v>
      </c>
      <c r="AD713">
        <v>0.1201194</v>
      </c>
      <c r="AE713">
        <v>0.12843180000000001</v>
      </c>
      <c r="AF713">
        <v>0.11893919999999999</v>
      </c>
      <c r="AG713">
        <v>0.11707480000000001</v>
      </c>
      <c r="AH713">
        <v>0.12231640000000001</v>
      </c>
      <c r="AI713">
        <v>0.1198661</v>
      </c>
      <c r="AJ713">
        <v>0.15324979999999999</v>
      </c>
      <c r="AK713">
        <v>0.10584789999999999</v>
      </c>
      <c r="AL713">
        <v>0.1099059</v>
      </c>
      <c r="AM713">
        <v>0.108237</v>
      </c>
      <c r="AN713">
        <v>0.14265659999999999</v>
      </c>
      <c r="AO713">
        <v>0.14186879999999999</v>
      </c>
      <c r="AP713">
        <v>0.1364641</v>
      </c>
      <c r="AQ713">
        <v>0.14798210000000001</v>
      </c>
      <c r="AR713">
        <v>0.13137699999999999</v>
      </c>
      <c r="AS713">
        <v>0.1132706</v>
      </c>
      <c r="AT713">
        <v>9.08857E-2</v>
      </c>
      <c r="AU713">
        <v>0.15839919999999999</v>
      </c>
      <c r="AV713">
        <v>0.18526719999999999</v>
      </c>
      <c r="AW713">
        <v>0.16794439999999999</v>
      </c>
      <c r="AX713">
        <v>0.17139370000000001</v>
      </c>
      <c r="AY713">
        <v>0.16623489999999999</v>
      </c>
      <c r="AZ713">
        <v>0.12724740000000001</v>
      </c>
      <c r="BA713">
        <v>0.1063347</v>
      </c>
      <c r="BB713">
        <v>0.12924749999999999</v>
      </c>
      <c r="BC713">
        <v>0.13746340000000001</v>
      </c>
      <c r="BD713">
        <v>0.12823290000000001</v>
      </c>
      <c r="BE713">
        <v>0.12689049999999999</v>
      </c>
      <c r="BF713">
        <v>0.1323859</v>
      </c>
      <c r="BG713">
        <v>0.1321465</v>
      </c>
      <c r="BH713">
        <v>0.16631460000000001</v>
      </c>
      <c r="BI713">
        <v>0.12105970000000001</v>
      </c>
      <c r="BJ713">
        <v>0.12784670000000001</v>
      </c>
      <c r="BK713">
        <v>0.128196</v>
      </c>
      <c r="BL713">
        <v>0.1631396</v>
      </c>
      <c r="BM713">
        <v>0.1622325</v>
      </c>
      <c r="BN713">
        <v>0.15755430000000001</v>
      </c>
      <c r="BO713">
        <v>0.1723664</v>
      </c>
      <c r="BP713">
        <v>0.1558821</v>
      </c>
      <c r="BQ713">
        <v>0.1367699</v>
      </c>
      <c r="BR713">
        <v>0.1137185</v>
      </c>
      <c r="BS713">
        <v>0.178955</v>
      </c>
      <c r="BT713">
        <v>0.20383100000000001</v>
      </c>
      <c r="BU713">
        <v>0.1857878</v>
      </c>
      <c r="BV713">
        <v>0.18568080000000001</v>
      </c>
      <c r="BW713">
        <v>0.17826139999999999</v>
      </c>
      <c r="BX713">
        <v>0.13865669999999999</v>
      </c>
      <c r="BY713">
        <v>0.1170315</v>
      </c>
      <c r="BZ713">
        <v>0.13556960000000001</v>
      </c>
      <c r="CA713">
        <v>0.1437186</v>
      </c>
      <c r="CB713">
        <v>0.1346696</v>
      </c>
      <c r="CC713">
        <v>0.1336888</v>
      </c>
      <c r="CD713">
        <v>0.13936009999999999</v>
      </c>
      <c r="CE713">
        <v>0.1406519</v>
      </c>
      <c r="CF713">
        <v>0.1753632</v>
      </c>
      <c r="CG713">
        <v>0.1315953</v>
      </c>
      <c r="CH713">
        <v>0.14027239999999999</v>
      </c>
      <c r="CI713">
        <v>0.14201949999999999</v>
      </c>
      <c r="CJ713">
        <v>0.17732600000000001</v>
      </c>
      <c r="CK713">
        <v>0.1763363</v>
      </c>
      <c r="CL713">
        <v>0.17216129999999999</v>
      </c>
      <c r="CM713">
        <v>0.1892549</v>
      </c>
      <c r="CN713">
        <v>0.17285429999999999</v>
      </c>
      <c r="CO713">
        <v>0.1530455</v>
      </c>
      <c r="CP713">
        <v>0.12953239999999999</v>
      </c>
      <c r="CQ713">
        <v>0.1931919</v>
      </c>
      <c r="CR713">
        <v>0.2166882</v>
      </c>
      <c r="CS713">
        <v>0.19814599999999999</v>
      </c>
      <c r="CT713">
        <v>0.195576</v>
      </c>
      <c r="CU713">
        <v>0.1865909</v>
      </c>
      <c r="CV713">
        <v>0.14655879999999999</v>
      </c>
      <c r="CW713">
        <v>0.12444</v>
      </c>
      <c r="CX713">
        <v>0.14189180000000001</v>
      </c>
      <c r="CY713">
        <v>0.14997379999999999</v>
      </c>
      <c r="CZ713">
        <v>0.14110639999999999</v>
      </c>
      <c r="DA713">
        <v>0.1404871</v>
      </c>
      <c r="DB713">
        <v>0.1463342</v>
      </c>
      <c r="DC713">
        <v>0.14915729999999999</v>
      </c>
      <c r="DD713">
        <v>0.18441170000000001</v>
      </c>
      <c r="DE713">
        <v>0.1421309</v>
      </c>
      <c r="DF713">
        <v>0.1526981</v>
      </c>
      <c r="DG713">
        <v>0.15584300000000001</v>
      </c>
      <c r="DH713">
        <v>0.1915124</v>
      </c>
      <c r="DI713">
        <v>0.1904402</v>
      </c>
      <c r="DJ713">
        <v>0.1867682</v>
      </c>
      <c r="DK713">
        <v>0.2061433</v>
      </c>
      <c r="DL713">
        <v>0.18982650000000001</v>
      </c>
      <c r="DM713">
        <v>0.169321</v>
      </c>
      <c r="DN713">
        <v>0.14534630000000001</v>
      </c>
      <c r="DO713">
        <v>0.2074288</v>
      </c>
      <c r="DP713">
        <v>0.22954550000000001</v>
      </c>
      <c r="DQ713">
        <v>0.21050430000000001</v>
      </c>
      <c r="DR713">
        <v>0.20547119999999999</v>
      </c>
      <c r="DS713">
        <v>0.19492039999999999</v>
      </c>
      <c r="DT713">
        <v>0.15446080000000001</v>
      </c>
      <c r="DU713">
        <v>0.13184850000000001</v>
      </c>
      <c r="DV713">
        <v>0.15101990000000001</v>
      </c>
      <c r="DW713">
        <v>0.15900539999999999</v>
      </c>
      <c r="DX713">
        <v>0.15040010000000001</v>
      </c>
      <c r="DY713">
        <v>0.15030279999999999</v>
      </c>
      <c r="DZ713">
        <v>0.15640370000000001</v>
      </c>
      <c r="EA713">
        <v>0.16143779999999999</v>
      </c>
      <c r="EB713">
        <v>0.1974765</v>
      </c>
      <c r="EC713">
        <v>0.1573426</v>
      </c>
      <c r="ED713">
        <v>0.17063890000000001</v>
      </c>
      <c r="EE713">
        <v>0.17580190000000001</v>
      </c>
      <c r="EF713">
        <v>0.2119953</v>
      </c>
      <c r="EG713">
        <v>0.21080389999999999</v>
      </c>
      <c r="EH713">
        <v>0.2078584</v>
      </c>
      <c r="EI713">
        <v>0.2305276</v>
      </c>
      <c r="EJ713">
        <v>0.21433160000000001</v>
      </c>
      <c r="EK713">
        <v>0.1928203</v>
      </c>
      <c r="EL713">
        <v>0.1681791</v>
      </c>
      <c r="EM713">
        <v>0.22798460000000001</v>
      </c>
      <c r="EN713">
        <v>0.2481093</v>
      </c>
      <c r="EO713">
        <v>0.22834769999999999</v>
      </c>
      <c r="EP713">
        <v>0.21975829999999999</v>
      </c>
      <c r="EQ713">
        <v>0.20694679999999999</v>
      </c>
      <c r="ER713">
        <v>0.1658702</v>
      </c>
      <c r="ES713">
        <v>0.14254530000000001</v>
      </c>
      <c r="ET713">
        <v>51.279139999999998</v>
      </c>
      <c r="EU713">
        <v>50.198070000000001</v>
      </c>
      <c r="EV713">
        <v>49.233359999999998</v>
      </c>
      <c r="EW713">
        <v>48.896990000000002</v>
      </c>
      <c r="EX713">
        <v>48.358550000000001</v>
      </c>
      <c r="EY713">
        <v>48.459719999999997</v>
      </c>
      <c r="EZ713">
        <v>48.355840000000001</v>
      </c>
      <c r="FA713">
        <v>48.466760000000001</v>
      </c>
      <c r="FB713">
        <v>51.105240000000002</v>
      </c>
      <c r="FC713">
        <v>53.568860000000001</v>
      </c>
      <c r="FD713">
        <v>55.610390000000002</v>
      </c>
      <c r="FE713">
        <v>57.417850000000001</v>
      </c>
      <c r="FF713">
        <v>58.722670000000001</v>
      </c>
      <c r="FG713">
        <v>58.579749999999997</v>
      </c>
      <c r="FH713">
        <v>59.084029999999998</v>
      </c>
      <c r="FI713">
        <v>59.179310000000001</v>
      </c>
      <c r="FJ713">
        <v>58.763269999999999</v>
      </c>
      <c r="FK713">
        <v>57.694479999999999</v>
      </c>
      <c r="FL713">
        <v>56.466270000000002</v>
      </c>
      <c r="FM713">
        <v>56.061169999999997</v>
      </c>
      <c r="FN713">
        <v>54.474809999999998</v>
      </c>
      <c r="FO713">
        <v>51.846580000000003</v>
      </c>
      <c r="FP713">
        <v>48.952159999999999</v>
      </c>
      <c r="FQ713">
        <v>48.873840000000001</v>
      </c>
      <c r="FR713">
        <v>1.43892E-2</v>
      </c>
      <c r="FS713">
        <v>2.0093400000000001E-2</v>
      </c>
      <c r="FT713">
        <v>0</v>
      </c>
    </row>
    <row r="714" spans="1:176" x14ac:dyDescent="0.2">
      <c r="A714" t="s">
        <v>1</v>
      </c>
      <c r="B714" t="s">
        <v>192</v>
      </c>
      <c r="C714" t="s">
        <v>1</v>
      </c>
      <c r="D714" t="s">
        <v>234</v>
      </c>
      <c r="E714">
        <v>2682</v>
      </c>
      <c r="F714">
        <v>1.6493660000000001</v>
      </c>
      <c r="G714">
        <v>1.5725260000000001</v>
      </c>
      <c r="H714">
        <v>1.5276209999999999</v>
      </c>
      <c r="I714">
        <v>1.50295</v>
      </c>
      <c r="J714">
        <v>1.511482</v>
      </c>
      <c r="K714">
        <v>1.640744</v>
      </c>
      <c r="L714">
        <v>1.6781790000000001</v>
      </c>
      <c r="M714">
        <v>2.0653130000000002</v>
      </c>
      <c r="N714">
        <v>2.5998380000000001</v>
      </c>
      <c r="O714">
        <v>2.9963220000000002</v>
      </c>
      <c r="P714">
        <v>3.2672379999999999</v>
      </c>
      <c r="Q714">
        <v>3.4703219999999999</v>
      </c>
      <c r="R714">
        <v>3.6232120000000001</v>
      </c>
      <c r="S714">
        <v>3.774553</v>
      </c>
      <c r="T714">
        <v>3.8335219999999999</v>
      </c>
      <c r="U714">
        <v>3.802295</v>
      </c>
      <c r="V714">
        <v>3.632244</v>
      </c>
      <c r="W714">
        <v>3.3076500000000002</v>
      </c>
      <c r="X714">
        <v>2.9573429999999998</v>
      </c>
      <c r="Y714">
        <v>2.6967639999999999</v>
      </c>
      <c r="Z714">
        <v>2.658649</v>
      </c>
      <c r="AA714">
        <v>2.3178049999999999</v>
      </c>
      <c r="AB714">
        <v>1.964591</v>
      </c>
      <c r="AC714">
        <v>1.7756460000000001</v>
      </c>
      <c r="AD714">
        <v>7.2725300000000007E-2</v>
      </c>
      <c r="AE714">
        <v>5.9008699999999997E-2</v>
      </c>
      <c r="AF714">
        <v>5.2735600000000001E-2</v>
      </c>
      <c r="AG714">
        <v>3.5680400000000001E-2</v>
      </c>
      <c r="AH714">
        <v>1.5547699999999999E-2</v>
      </c>
      <c r="AI714">
        <v>5.93266E-2</v>
      </c>
      <c r="AJ714">
        <v>6.2694100000000003E-2</v>
      </c>
      <c r="AK714">
        <v>8.9956599999999998E-2</v>
      </c>
      <c r="AL714">
        <v>0.13536239999999999</v>
      </c>
      <c r="AM714">
        <v>0.1094237</v>
      </c>
      <c r="AN714">
        <v>0.1232294</v>
      </c>
      <c r="AO714">
        <v>0.12891089999999999</v>
      </c>
      <c r="AP714">
        <v>0.1567316</v>
      </c>
      <c r="AQ714">
        <v>0.14813989999999999</v>
      </c>
      <c r="AR714">
        <v>0.1122928</v>
      </c>
      <c r="AS714">
        <v>6.5486299999999997E-2</v>
      </c>
      <c r="AT714">
        <v>3.5792499999999998E-2</v>
      </c>
      <c r="AU714">
        <v>7.5723200000000004E-2</v>
      </c>
      <c r="AV714">
        <v>0.1710469</v>
      </c>
      <c r="AW714">
        <v>0.14627589999999999</v>
      </c>
      <c r="AX714">
        <v>0.17204169999999999</v>
      </c>
      <c r="AY714">
        <v>0.1556852</v>
      </c>
      <c r="AZ714">
        <v>6.2907400000000002E-2</v>
      </c>
      <c r="BA714">
        <v>6.05582E-2</v>
      </c>
      <c r="BB714">
        <v>0.1027026</v>
      </c>
      <c r="BC714">
        <v>8.6543099999999998E-2</v>
      </c>
      <c r="BD714">
        <v>7.8782900000000003E-2</v>
      </c>
      <c r="BE714">
        <v>6.2601400000000001E-2</v>
      </c>
      <c r="BF714">
        <v>4.17849E-2</v>
      </c>
      <c r="BG714">
        <v>8.7381E-2</v>
      </c>
      <c r="BH714">
        <v>9.8143400000000006E-2</v>
      </c>
      <c r="BI714">
        <v>0.13111059999999999</v>
      </c>
      <c r="BJ714">
        <v>0.1824173</v>
      </c>
      <c r="BK714">
        <v>0.1594314</v>
      </c>
      <c r="BL714">
        <v>0.17619960000000001</v>
      </c>
      <c r="BM714">
        <v>0.18471499999999999</v>
      </c>
      <c r="BN714">
        <v>0.2161951</v>
      </c>
      <c r="BO714">
        <v>0.2114045</v>
      </c>
      <c r="BP714">
        <v>0.17578779999999999</v>
      </c>
      <c r="BQ714">
        <v>0.1311726</v>
      </c>
      <c r="BR714">
        <v>9.4951400000000005E-2</v>
      </c>
      <c r="BS714">
        <v>0.1344591</v>
      </c>
      <c r="BT714">
        <v>0.22146179999999999</v>
      </c>
      <c r="BU714">
        <v>0.19220789999999999</v>
      </c>
      <c r="BV714">
        <v>0.21356800000000001</v>
      </c>
      <c r="BW714">
        <v>0.1893099</v>
      </c>
      <c r="BX714">
        <v>9.3605400000000005E-2</v>
      </c>
      <c r="BY714">
        <v>8.9343500000000006E-2</v>
      </c>
      <c r="BZ714">
        <v>0.1234647</v>
      </c>
      <c r="CA714">
        <v>0.10561329999999999</v>
      </c>
      <c r="CB714">
        <v>9.6823099999999995E-2</v>
      </c>
      <c r="CC714">
        <v>8.1246799999999994E-2</v>
      </c>
      <c r="CD714">
        <v>5.9956700000000002E-2</v>
      </c>
      <c r="CE714">
        <v>0.1068113</v>
      </c>
      <c r="CF714">
        <v>0.1226954</v>
      </c>
      <c r="CG714">
        <v>0.1596137</v>
      </c>
      <c r="CH714">
        <v>0.21500739999999999</v>
      </c>
      <c r="CI714">
        <v>0.19406660000000001</v>
      </c>
      <c r="CJ714">
        <v>0.21288650000000001</v>
      </c>
      <c r="CK714">
        <v>0.2233648</v>
      </c>
      <c r="CL714">
        <v>0.25737929999999998</v>
      </c>
      <c r="CM714">
        <v>0.25522139999999999</v>
      </c>
      <c r="CN714">
        <v>0.21976419999999999</v>
      </c>
      <c r="CO714">
        <v>0.17666670000000001</v>
      </c>
      <c r="CP714">
        <v>0.13592470000000001</v>
      </c>
      <c r="CQ714">
        <v>0.1751393</v>
      </c>
      <c r="CR714">
        <v>0.25637910000000003</v>
      </c>
      <c r="CS714">
        <v>0.22402030000000001</v>
      </c>
      <c r="CT714">
        <v>0.24232899999999999</v>
      </c>
      <c r="CU714">
        <v>0.21259829999999999</v>
      </c>
      <c r="CV714">
        <v>0.11486680000000001</v>
      </c>
      <c r="CW714">
        <v>0.10928</v>
      </c>
      <c r="CX714">
        <v>0.14422689999999999</v>
      </c>
      <c r="CY714">
        <v>0.12468360000000001</v>
      </c>
      <c r="CZ714">
        <v>0.1148634</v>
      </c>
      <c r="DA714">
        <v>9.9892099999999998E-2</v>
      </c>
      <c r="DB714">
        <v>7.8128500000000004E-2</v>
      </c>
      <c r="DC714">
        <v>0.12624170000000001</v>
      </c>
      <c r="DD714">
        <v>0.1472474</v>
      </c>
      <c r="DE714">
        <v>0.1881169</v>
      </c>
      <c r="DF714">
        <v>0.2475975</v>
      </c>
      <c r="DG714">
        <v>0.22870190000000001</v>
      </c>
      <c r="DH714">
        <v>0.2495734</v>
      </c>
      <c r="DI714">
        <v>0.26201449999999998</v>
      </c>
      <c r="DJ714">
        <v>0.29856349999999998</v>
      </c>
      <c r="DK714">
        <v>0.29903829999999998</v>
      </c>
      <c r="DL714">
        <v>0.26374059999999999</v>
      </c>
      <c r="DM714">
        <v>0.22216079999999999</v>
      </c>
      <c r="DN714">
        <v>0.1768979</v>
      </c>
      <c r="DO714">
        <v>0.2158196</v>
      </c>
      <c r="DP714">
        <v>0.29129640000000001</v>
      </c>
      <c r="DQ714">
        <v>0.25583270000000002</v>
      </c>
      <c r="DR714">
        <v>0.2710901</v>
      </c>
      <c r="DS714">
        <v>0.2358867</v>
      </c>
      <c r="DT714">
        <v>0.1361281</v>
      </c>
      <c r="DU714">
        <v>0.12921659999999999</v>
      </c>
      <c r="DV714">
        <v>0.1742042</v>
      </c>
      <c r="DW714">
        <v>0.15221789999999999</v>
      </c>
      <c r="DX714">
        <v>0.1409107</v>
      </c>
      <c r="DY714">
        <v>0.12681310000000001</v>
      </c>
      <c r="DZ714">
        <v>0.1043656</v>
      </c>
      <c r="EA714">
        <v>0.15429609999999999</v>
      </c>
      <c r="EB714">
        <v>0.18269659999999999</v>
      </c>
      <c r="EC714">
        <v>0.2292709</v>
      </c>
      <c r="ED714">
        <v>0.29465239999999998</v>
      </c>
      <c r="EE714">
        <v>0.2787096</v>
      </c>
      <c r="EF714">
        <v>0.30254360000000002</v>
      </c>
      <c r="EG714">
        <v>0.31781870000000001</v>
      </c>
      <c r="EH714">
        <v>0.35802699999999998</v>
      </c>
      <c r="EI714">
        <v>0.36230289999999998</v>
      </c>
      <c r="EJ714">
        <v>0.32723560000000002</v>
      </c>
      <c r="EK714">
        <v>0.28784710000000002</v>
      </c>
      <c r="EL714">
        <v>0.23605680000000001</v>
      </c>
      <c r="EM714">
        <v>0.27455540000000001</v>
      </c>
      <c r="EN714">
        <v>0.3417114</v>
      </c>
      <c r="EO714">
        <v>0.3017648</v>
      </c>
      <c r="EP714">
        <v>0.31261640000000002</v>
      </c>
      <c r="EQ714">
        <v>0.26951150000000001</v>
      </c>
      <c r="ER714">
        <v>0.1668261</v>
      </c>
      <c r="ES714">
        <v>0.1580019</v>
      </c>
      <c r="ET714">
        <v>64.684709999999995</v>
      </c>
      <c r="EU714">
        <v>63.306849999999997</v>
      </c>
      <c r="EV714">
        <v>62.025970000000001</v>
      </c>
      <c r="EW714">
        <v>60.81503</v>
      </c>
      <c r="EX714">
        <v>59.998159999999999</v>
      </c>
      <c r="EY714">
        <v>59.022539999999999</v>
      </c>
      <c r="EZ714">
        <v>59.058709999999998</v>
      </c>
      <c r="FA714">
        <v>62.062269999999998</v>
      </c>
      <c r="FB714">
        <v>65.522890000000004</v>
      </c>
      <c r="FC714">
        <v>68.78792</v>
      </c>
      <c r="FD714">
        <v>71.795249999999996</v>
      </c>
      <c r="FE714">
        <v>74.445740000000001</v>
      </c>
      <c r="FF714">
        <v>76.764309999999995</v>
      </c>
      <c r="FG714">
        <v>78.850290000000001</v>
      </c>
      <c r="FH714">
        <v>80.299549999999996</v>
      </c>
      <c r="FI714">
        <v>81.120999999999995</v>
      </c>
      <c r="FJ714">
        <v>81.078109999999995</v>
      </c>
      <c r="FK714">
        <v>80.300420000000003</v>
      </c>
      <c r="FL714">
        <v>78.797210000000007</v>
      </c>
      <c r="FM714">
        <v>76.330699999999993</v>
      </c>
      <c r="FN714">
        <v>73.428730000000002</v>
      </c>
      <c r="FO714">
        <v>70.723209999999995</v>
      </c>
      <c r="FP714">
        <v>68.436390000000003</v>
      </c>
      <c r="FQ714">
        <v>66.531239999999997</v>
      </c>
      <c r="FR714">
        <v>4.0665199999999999E-2</v>
      </c>
      <c r="FS714">
        <v>4.9082000000000001E-2</v>
      </c>
      <c r="FT714">
        <v>7.7777799999999994E-2</v>
      </c>
    </row>
    <row r="715" spans="1:176" x14ac:dyDescent="0.2">
      <c r="A715" t="s">
        <v>1</v>
      </c>
      <c r="B715" t="s">
        <v>192</v>
      </c>
      <c r="C715" t="s">
        <v>1</v>
      </c>
      <c r="D715" t="s">
        <v>245</v>
      </c>
      <c r="E715">
        <v>2682</v>
      </c>
      <c r="F715">
        <v>1.7154180000000001</v>
      </c>
      <c r="G715">
        <v>1.582616</v>
      </c>
      <c r="H715">
        <v>1.5201560000000001</v>
      </c>
      <c r="I715">
        <v>1.5233410000000001</v>
      </c>
      <c r="J715">
        <v>1.5539160000000001</v>
      </c>
      <c r="K715">
        <v>1.647411</v>
      </c>
      <c r="L715">
        <v>1.6899690000000001</v>
      </c>
      <c r="M715">
        <v>2.1502810000000001</v>
      </c>
      <c r="N715">
        <v>2.7898610000000001</v>
      </c>
      <c r="O715">
        <v>3.370565</v>
      </c>
      <c r="P715">
        <v>3.7746740000000001</v>
      </c>
      <c r="Q715">
        <v>4.0134749999999997</v>
      </c>
      <c r="R715">
        <v>4.234064</v>
      </c>
      <c r="S715">
        <v>4.413653</v>
      </c>
      <c r="T715">
        <v>4.5061410000000004</v>
      </c>
      <c r="U715">
        <v>4.4306140000000003</v>
      </c>
      <c r="V715">
        <v>4.2874829999999999</v>
      </c>
      <c r="W715">
        <v>3.8349160000000002</v>
      </c>
      <c r="X715">
        <v>3.4212379999999998</v>
      </c>
      <c r="Y715">
        <v>3.122026</v>
      </c>
      <c r="Z715">
        <v>2.9971909999999999</v>
      </c>
      <c r="AA715">
        <v>2.518605</v>
      </c>
      <c r="AB715">
        <v>2.0838649999999999</v>
      </c>
      <c r="AC715">
        <v>1.8368370000000001</v>
      </c>
      <c r="AD715">
        <v>7.0804500000000006E-2</v>
      </c>
      <c r="AE715">
        <v>4.4882499999999999E-2</v>
      </c>
      <c r="AF715">
        <v>3.9688899999999999E-2</v>
      </c>
      <c r="AG715">
        <v>3.8535300000000001E-2</v>
      </c>
      <c r="AH715">
        <v>3.9061800000000001E-2</v>
      </c>
      <c r="AI715">
        <v>5.7035700000000002E-2</v>
      </c>
      <c r="AJ715">
        <v>6.1365700000000002E-2</v>
      </c>
      <c r="AK715">
        <v>0.1250385</v>
      </c>
      <c r="AL715">
        <v>0.1673608</v>
      </c>
      <c r="AM715">
        <v>0.1670007</v>
      </c>
      <c r="AN715">
        <v>0.1741431</v>
      </c>
      <c r="AO715">
        <v>0.1818418</v>
      </c>
      <c r="AP715">
        <v>0.2201313</v>
      </c>
      <c r="AQ715">
        <v>0.2073622</v>
      </c>
      <c r="AR715">
        <v>0.1407979</v>
      </c>
      <c r="AS715">
        <v>9.1833100000000001E-2</v>
      </c>
      <c r="AT715">
        <v>5.2336599999999997E-2</v>
      </c>
      <c r="AU715">
        <v>4.8027E-2</v>
      </c>
      <c r="AV715">
        <v>0.13348199999999999</v>
      </c>
      <c r="AW715">
        <v>0.1177217</v>
      </c>
      <c r="AX715">
        <v>0.1586466</v>
      </c>
      <c r="AY715">
        <v>0.13877980000000001</v>
      </c>
      <c r="AZ715">
        <v>5.4653899999999998E-2</v>
      </c>
      <c r="BA715">
        <v>4.0769100000000003E-2</v>
      </c>
      <c r="BB715">
        <v>0.1007818</v>
      </c>
      <c r="BC715">
        <v>7.2416900000000006E-2</v>
      </c>
      <c r="BD715">
        <v>6.5736199999999995E-2</v>
      </c>
      <c r="BE715">
        <v>6.5456299999999995E-2</v>
      </c>
      <c r="BF715">
        <v>6.5298899999999993E-2</v>
      </c>
      <c r="BG715">
        <v>8.5089999999999999E-2</v>
      </c>
      <c r="BH715">
        <v>9.6814899999999995E-2</v>
      </c>
      <c r="BI715">
        <v>0.16619249999999999</v>
      </c>
      <c r="BJ715">
        <v>0.21441569999999999</v>
      </c>
      <c r="BK715">
        <v>0.21700849999999999</v>
      </c>
      <c r="BL715">
        <v>0.22711319999999999</v>
      </c>
      <c r="BM715">
        <v>0.23764589999999999</v>
      </c>
      <c r="BN715">
        <v>0.27959469999999997</v>
      </c>
      <c r="BO715">
        <v>0.2706268</v>
      </c>
      <c r="BP715">
        <v>0.2042928</v>
      </c>
      <c r="BQ715">
        <v>0.1575194</v>
      </c>
      <c r="BR715">
        <v>0.1114955</v>
      </c>
      <c r="BS715">
        <v>0.1067628</v>
      </c>
      <c r="BT715">
        <v>0.183897</v>
      </c>
      <c r="BU715">
        <v>0.16365379999999999</v>
      </c>
      <c r="BV715">
        <v>0.20017289999999999</v>
      </c>
      <c r="BW715">
        <v>0.17240459999999999</v>
      </c>
      <c r="BX715">
        <v>8.5351899999999994E-2</v>
      </c>
      <c r="BY715">
        <v>6.9554400000000002E-2</v>
      </c>
      <c r="BZ715">
        <v>0.121544</v>
      </c>
      <c r="CA715">
        <v>9.1487100000000002E-2</v>
      </c>
      <c r="CB715">
        <v>8.3776500000000004E-2</v>
      </c>
      <c r="CC715">
        <v>8.4101700000000001E-2</v>
      </c>
      <c r="CD715">
        <v>8.3470699999999995E-2</v>
      </c>
      <c r="CE715">
        <v>0.1045204</v>
      </c>
      <c r="CF715">
        <v>0.1213669</v>
      </c>
      <c r="CG715">
        <v>0.1946956</v>
      </c>
      <c r="CH715">
        <v>0.2470058</v>
      </c>
      <c r="CI715">
        <v>0.25164370000000003</v>
      </c>
      <c r="CJ715">
        <v>0.26380009999999998</v>
      </c>
      <c r="CK715">
        <v>0.27629569999999998</v>
      </c>
      <c r="CL715">
        <v>0.32077899999999998</v>
      </c>
      <c r="CM715">
        <v>0.31444369999999999</v>
      </c>
      <c r="CN715">
        <v>0.2482692</v>
      </c>
      <c r="CO715">
        <v>0.20301350000000001</v>
      </c>
      <c r="CP715">
        <v>0.15246879999999999</v>
      </c>
      <c r="CQ715">
        <v>0.14744309999999999</v>
      </c>
      <c r="CR715">
        <v>0.21881429999999999</v>
      </c>
      <c r="CS715">
        <v>0.19546620000000001</v>
      </c>
      <c r="CT715">
        <v>0.2289339</v>
      </c>
      <c r="CU715">
        <v>0.19569300000000001</v>
      </c>
      <c r="CV715">
        <v>0.10661320000000001</v>
      </c>
      <c r="CW715">
        <v>8.9491000000000001E-2</v>
      </c>
      <c r="CX715">
        <v>0.14230609999999999</v>
      </c>
      <c r="CY715">
        <v>0.1105573</v>
      </c>
      <c r="CZ715">
        <v>0.1018168</v>
      </c>
      <c r="DA715">
        <v>0.102747</v>
      </c>
      <c r="DB715">
        <v>0.1016425</v>
      </c>
      <c r="DC715">
        <v>0.1239507</v>
      </c>
      <c r="DD715">
        <v>0.14591899999999999</v>
      </c>
      <c r="DE715">
        <v>0.2231987</v>
      </c>
      <c r="DF715">
        <v>0.27959590000000001</v>
      </c>
      <c r="DG715">
        <v>0.2862789</v>
      </c>
      <c r="DH715">
        <v>0.30048710000000001</v>
      </c>
      <c r="DI715">
        <v>0.31494549999999999</v>
      </c>
      <c r="DJ715">
        <v>0.36196319999999998</v>
      </c>
      <c r="DK715">
        <v>0.35826059999999998</v>
      </c>
      <c r="DL715">
        <v>0.2922457</v>
      </c>
      <c r="DM715">
        <v>0.2485076</v>
      </c>
      <c r="DN715">
        <v>0.19344210000000001</v>
      </c>
      <c r="DO715">
        <v>0.18812329999999999</v>
      </c>
      <c r="DP715">
        <v>0.2537316</v>
      </c>
      <c r="DQ715">
        <v>0.2272786</v>
      </c>
      <c r="DR715">
        <v>0.25769500000000001</v>
      </c>
      <c r="DS715">
        <v>0.21898139999999999</v>
      </c>
      <c r="DT715">
        <v>0.1278746</v>
      </c>
      <c r="DU715">
        <v>0.1094276</v>
      </c>
      <c r="DV715">
        <v>0.1722834</v>
      </c>
      <c r="DW715">
        <v>0.13809170000000001</v>
      </c>
      <c r="DX715">
        <v>0.12786410000000001</v>
      </c>
      <c r="DY715">
        <v>0.12966800000000001</v>
      </c>
      <c r="DZ715">
        <v>0.12787970000000001</v>
      </c>
      <c r="EA715">
        <v>0.1520051</v>
      </c>
      <c r="EB715">
        <v>0.18136820000000001</v>
      </c>
      <c r="EC715">
        <v>0.2643527</v>
      </c>
      <c r="ED715">
        <v>0.32665080000000002</v>
      </c>
      <c r="EE715">
        <v>0.33628669999999999</v>
      </c>
      <c r="EF715">
        <v>0.35345720000000003</v>
      </c>
      <c r="EG715">
        <v>0.37074960000000001</v>
      </c>
      <c r="EH715">
        <v>0.42142669999999999</v>
      </c>
      <c r="EI715">
        <v>0.42152519999999999</v>
      </c>
      <c r="EJ715">
        <v>0.35574060000000002</v>
      </c>
      <c r="EK715">
        <v>0.31419390000000003</v>
      </c>
      <c r="EL715">
        <v>0.25260100000000002</v>
      </c>
      <c r="EM715">
        <v>0.2468592</v>
      </c>
      <c r="EN715">
        <v>0.30414659999999999</v>
      </c>
      <c r="EO715">
        <v>0.27321060000000003</v>
      </c>
      <c r="EP715">
        <v>0.29922130000000002</v>
      </c>
      <c r="EQ715">
        <v>0.2526061</v>
      </c>
      <c r="ER715">
        <v>0.15857260000000001</v>
      </c>
      <c r="ES715">
        <v>0.1382128</v>
      </c>
      <c r="ET715">
        <v>72.344620000000006</v>
      </c>
      <c r="EU715">
        <v>70.348299999999995</v>
      </c>
      <c r="EV715">
        <v>68.021870000000007</v>
      </c>
      <c r="EW715">
        <v>65.937169999999995</v>
      </c>
      <c r="EX715">
        <v>64.404790000000006</v>
      </c>
      <c r="EY715">
        <v>62.529530000000001</v>
      </c>
      <c r="EZ715">
        <v>62.967300000000002</v>
      </c>
      <c r="FA715">
        <v>67.720060000000004</v>
      </c>
      <c r="FB715">
        <v>73.991749999999996</v>
      </c>
      <c r="FC715">
        <v>79.458839999999995</v>
      </c>
      <c r="FD715">
        <v>83.711320000000001</v>
      </c>
      <c r="FE715">
        <v>87.177679999999995</v>
      </c>
      <c r="FF715">
        <v>89.847030000000004</v>
      </c>
      <c r="FG715">
        <v>92.16095</v>
      </c>
      <c r="FH715">
        <v>93.475620000000006</v>
      </c>
      <c r="FI715">
        <v>94.051569999999998</v>
      </c>
      <c r="FJ715">
        <v>93.991650000000007</v>
      </c>
      <c r="FK715">
        <v>93.341909999999999</v>
      </c>
      <c r="FL715">
        <v>91.548789999999997</v>
      </c>
      <c r="FM715">
        <v>88.647549999999995</v>
      </c>
      <c r="FN715">
        <v>84.923320000000004</v>
      </c>
      <c r="FO715">
        <v>81.602580000000003</v>
      </c>
      <c r="FP715">
        <v>77.700680000000006</v>
      </c>
      <c r="FQ715">
        <v>74.547129999999996</v>
      </c>
      <c r="FR715">
        <v>4.0665199999999999E-2</v>
      </c>
      <c r="FS715">
        <v>4.9082000000000001E-2</v>
      </c>
      <c r="FT715">
        <v>7.7777799999999994E-2</v>
      </c>
    </row>
    <row r="716" spans="1:176" x14ac:dyDescent="0.2">
      <c r="A716" t="s">
        <v>1</v>
      </c>
      <c r="B716" t="s">
        <v>192</v>
      </c>
      <c r="C716" t="s">
        <v>1</v>
      </c>
      <c r="D716" t="s">
        <v>248</v>
      </c>
      <c r="E716">
        <v>2682</v>
      </c>
      <c r="F716">
        <v>1.5206170000000001</v>
      </c>
      <c r="G716">
        <v>1.5069049999999999</v>
      </c>
      <c r="H716">
        <v>1.478672</v>
      </c>
      <c r="I716">
        <v>1.474316</v>
      </c>
      <c r="J716">
        <v>1.531229</v>
      </c>
      <c r="K716">
        <v>1.64794</v>
      </c>
      <c r="L716">
        <v>1.794473</v>
      </c>
      <c r="M716">
        <v>1.920841</v>
      </c>
      <c r="N716">
        <v>2.2692369999999999</v>
      </c>
      <c r="O716">
        <v>2.476197</v>
      </c>
      <c r="P716">
        <v>2.6131180000000001</v>
      </c>
      <c r="Q716">
        <v>2.6879719999999998</v>
      </c>
      <c r="R716">
        <v>2.6464829999999999</v>
      </c>
      <c r="S716">
        <v>2.67903</v>
      </c>
      <c r="T716">
        <v>2.6774439999999999</v>
      </c>
      <c r="U716">
        <v>2.5894720000000002</v>
      </c>
      <c r="V716">
        <v>2.4754659999999999</v>
      </c>
      <c r="W716">
        <v>2.5009549999999998</v>
      </c>
      <c r="X716">
        <v>2.3759510000000001</v>
      </c>
      <c r="Y716">
        <v>2.2214299999999998</v>
      </c>
      <c r="Z716">
        <v>2.0923829999999999</v>
      </c>
      <c r="AA716">
        <v>1.903826</v>
      </c>
      <c r="AB716">
        <v>1.7064969999999999</v>
      </c>
      <c r="AC716">
        <v>1.5801069999999999</v>
      </c>
      <c r="AD716">
        <v>0.12781419999999999</v>
      </c>
      <c r="AE716">
        <v>0.1368086</v>
      </c>
      <c r="AF716">
        <v>0.12585650000000001</v>
      </c>
      <c r="AG716">
        <v>0.1161659</v>
      </c>
      <c r="AH716">
        <v>0.12153849999999999</v>
      </c>
      <c r="AI716">
        <v>0.1175601</v>
      </c>
      <c r="AJ716">
        <v>0.1434404</v>
      </c>
      <c r="AK716">
        <v>9.4864500000000004E-2</v>
      </c>
      <c r="AL716">
        <v>8.81276E-2</v>
      </c>
      <c r="AM716">
        <v>8.5297600000000001E-2</v>
      </c>
      <c r="AN716">
        <v>0.12261909999999999</v>
      </c>
      <c r="AO716">
        <v>0.13407549999999999</v>
      </c>
      <c r="AP716">
        <v>0.1134117</v>
      </c>
      <c r="AQ716">
        <v>0.1197593</v>
      </c>
      <c r="AR716">
        <v>0.1056448</v>
      </c>
      <c r="AS716">
        <v>9.7201899999999994E-2</v>
      </c>
      <c r="AT716">
        <v>7.4286000000000005E-2</v>
      </c>
      <c r="AU716">
        <v>0.1229867</v>
      </c>
      <c r="AV716">
        <v>0.1571111</v>
      </c>
      <c r="AW716">
        <v>0.15570990000000001</v>
      </c>
      <c r="AX716">
        <v>0.1726703</v>
      </c>
      <c r="AY716">
        <v>0.16583129999999999</v>
      </c>
      <c r="AZ716">
        <v>0.1281204</v>
      </c>
      <c r="BA716">
        <v>0.10813</v>
      </c>
      <c r="BB716">
        <v>0.13694229999999999</v>
      </c>
      <c r="BC716">
        <v>0.1458402</v>
      </c>
      <c r="BD716">
        <v>0.1351502</v>
      </c>
      <c r="BE716">
        <v>0.1259815</v>
      </c>
      <c r="BF716">
        <v>0.131608</v>
      </c>
      <c r="BG716">
        <v>0.1298406</v>
      </c>
      <c r="BH716">
        <v>0.15650510000000001</v>
      </c>
      <c r="BI716">
        <v>0.1100763</v>
      </c>
      <c r="BJ716">
        <v>0.10606839999999999</v>
      </c>
      <c r="BK716">
        <v>0.1052565</v>
      </c>
      <c r="BL716">
        <v>0.14310210000000001</v>
      </c>
      <c r="BM716">
        <v>0.1544393</v>
      </c>
      <c r="BN716">
        <v>0.13450190000000001</v>
      </c>
      <c r="BO716">
        <v>0.14414360000000001</v>
      </c>
      <c r="BP716">
        <v>0.13014990000000001</v>
      </c>
      <c r="BQ716">
        <v>0.12070119999999999</v>
      </c>
      <c r="BR716">
        <v>9.7118800000000005E-2</v>
      </c>
      <c r="BS716">
        <v>0.14354249999999999</v>
      </c>
      <c r="BT716">
        <v>0.17567489999999999</v>
      </c>
      <c r="BU716">
        <v>0.17355329999999999</v>
      </c>
      <c r="BV716">
        <v>0.1869574</v>
      </c>
      <c r="BW716">
        <v>0.17785770000000001</v>
      </c>
      <c r="BX716">
        <v>0.13952970000000001</v>
      </c>
      <c r="BY716">
        <v>0.1188268</v>
      </c>
      <c r="BZ716">
        <v>0.14326439999999999</v>
      </c>
      <c r="CA716">
        <v>0.15209539999999999</v>
      </c>
      <c r="CB716">
        <v>0.14158689999999999</v>
      </c>
      <c r="CC716">
        <v>0.1327798</v>
      </c>
      <c r="CD716">
        <v>0.13858210000000001</v>
      </c>
      <c r="CE716">
        <v>0.138346</v>
      </c>
      <c r="CF716">
        <v>0.1655537</v>
      </c>
      <c r="CG716">
        <v>0.12061189999999999</v>
      </c>
      <c r="CH716">
        <v>0.1184941</v>
      </c>
      <c r="CI716">
        <v>0.11908000000000001</v>
      </c>
      <c r="CJ716">
        <v>0.1572885</v>
      </c>
      <c r="CK716">
        <v>0.1685431</v>
      </c>
      <c r="CL716">
        <v>0.14910889999999999</v>
      </c>
      <c r="CM716">
        <v>0.16103200000000001</v>
      </c>
      <c r="CN716">
        <v>0.147122</v>
      </c>
      <c r="CO716">
        <v>0.13697680000000001</v>
      </c>
      <c r="CP716">
        <v>0.1129327</v>
      </c>
      <c r="CQ716">
        <v>0.15777939999999999</v>
      </c>
      <c r="CR716">
        <v>0.18853210000000001</v>
      </c>
      <c r="CS716">
        <v>0.18591160000000001</v>
      </c>
      <c r="CT716">
        <v>0.19685259999999999</v>
      </c>
      <c r="CU716">
        <v>0.1861872</v>
      </c>
      <c r="CV716">
        <v>0.1474318</v>
      </c>
      <c r="CW716">
        <v>0.12623529999999999</v>
      </c>
      <c r="CX716">
        <v>0.14958650000000001</v>
      </c>
      <c r="CY716">
        <v>0.15835060000000001</v>
      </c>
      <c r="CZ716">
        <v>0.14802370000000001</v>
      </c>
      <c r="DA716">
        <v>0.13957810000000001</v>
      </c>
      <c r="DB716">
        <v>0.1455562</v>
      </c>
      <c r="DC716">
        <v>0.14685139999999999</v>
      </c>
      <c r="DD716">
        <v>0.17460229999999999</v>
      </c>
      <c r="DE716">
        <v>0.1311475</v>
      </c>
      <c r="DF716">
        <v>0.1309198</v>
      </c>
      <c r="DG716">
        <v>0.13290350000000001</v>
      </c>
      <c r="DH716">
        <v>0.17147490000000001</v>
      </c>
      <c r="DI716">
        <v>0.182647</v>
      </c>
      <c r="DJ716">
        <v>0.1637159</v>
      </c>
      <c r="DK716">
        <v>0.17792050000000001</v>
      </c>
      <c r="DL716">
        <v>0.1640942</v>
      </c>
      <c r="DM716">
        <v>0.15325230000000001</v>
      </c>
      <c r="DN716">
        <v>0.12874659999999999</v>
      </c>
      <c r="DO716">
        <v>0.17201630000000001</v>
      </c>
      <c r="DP716">
        <v>0.2013894</v>
      </c>
      <c r="DQ716">
        <v>0.1982698</v>
      </c>
      <c r="DR716">
        <v>0.20674780000000001</v>
      </c>
      <c r="DS716">
        <v>0.19451669999999999</v>
      </c>
      <c r="DT716">
        <v>0.1553339</v>
      </c>
      <c r="DU716">
        <v>0.13364390000000001</v>
      </c>
      <c r="DV716">
        <v>0.15871460000000001</v>
      </c>
      <c r="DW716">
        <v>0.16738220000000001</v>
      </c>
      <c r="DX716">
        <v>0.1573174</v>
      </c>
      <c r="DY716">
        <v>0.14939379999999999</v>
      </c>
      <c r="DZ716">
        <v>0.15562570000000001</v>
      </c>
      <c r="EA716">
        <v>0.15913189999999999</v>
      </c>
      <c r="EB716">
        <v>0.1876671</v>
      </c>
      <c r="EC716">
        <v>0.14635919999999999</v>
      </c>
      <c r="ED716">
        <v>0.14886060000000001</v>
      </c>
      <c r="EE716">
        <v>0.15286250000000001</v>
      </c>
      <c r="EF716">
        <v>0.19195780000000001</v>
      </c>
      <c r="EG716">
        <v>0.20301069999999999</v>
      </c>
      <c r="EH716">
        <v>0.1848061</v>
      </c>
      <c r="EI716">
        <v>0.20230480000000001</v>
      </c>
      <c r="EJ716">
        <v>0.1885993</v>
      </c>
      <c r="EK716">
        <v>0.17675160000000001</v>
      </c>
      <c r="EL716">
        <v>0.1515794</v>
      </c>
      <c r="EM716">
        <v>0.1925721</v>
      </c>
      <c r="EN716">
        <v>0.21995319999999999</v>
      </c>
      <c r="EO716">
        <v>0.21611320000000001</v>
      </c>
      <c r="EP716">
        <v>0.22103490000000001</v>
      </c>
      <c r="EQ716">
        <v>0.20654320000000001</v>
      </c>
      <c r="ER716">
        <v>0.16674320000000001</v>
      </c>
      <c r="ES716">
        <v>0.14434060000000001</v>
      </c>
      <c r="ET716">
        <v>51.364820000000002</v>
      </c>
      <c r="EU716">
        <v>50.66086</v>
      </c>
      <c r="EV716">
        <v>49.825789999999998</v>
      </c>
      <c r="EW716">
        <v>49.079059999999998</v>
      </c>
      <c r="EX716">
        <v>48.584530000000001</v>
      </c>
      <c r="EY716">
        <v>48.303719999999998</v>
      </c>
      <c r="EZ716">
        <v>48.098480000000002</v>
      </c>
      <c r="FA716">
        <v>49.540590000000002</v>
      </c>
      <c r="FB716">
        <v>53.219410000000003</v>
      </c>
      <c r="FC716">
        <v>56.597290000000001</v>
      </c>
      <c r="FD716">
        <v>59.756819999999998</v>
      </c>
      <c r="FE716">
        <v>62.554540000000003</v>
      </c>
      <c r="FF716">
        <v>64.857380000000006</v>
      </c>
      <c r="FG716">
        <v>66.179779999999994</v>
      </c>
      <c r="FH716">
        <v>66.875990000000002</v>
      </c>
      <c r="FI716">
        <v>66.436539999999994</v>
      </c>
      <c r="FJ716">
        <v>64.591080000000005</v>
      </c>
      <c r="FK716">
        <v>61.778419999999997</v>
      </c>
      <c r="FL716">
        <v>59.321899999999999</v>
      </c>
      <c r="FM716">
        <v>57.448990000000002</v>
      </c>
      <c r="FN716">
        <v>55.966709999999999</v>
      </c>
      <c r="FO716">
        <v>54.580550000000002</v>
      </c>
      <c r="FP716">
        <v>53.446359999999999</v>
      </c>
      <c r="FQ716">
        <v>52.31212</v>
      </c>
      <c r="FR716">
        <v>1.43892E-2</v>
      </c>
      <c r="FS716">
        <v>2.0093400000000001E-2</v>
      </c>
      <c r="FT716">
        <v>0</v>
      </c>
    </row>
    <row r="717" spans="1:176" x14ac:dyDescent="0.2">
      <c r="A717" t="s">
        <v>1</v>
      </c>
      <c r="B717" t="s">
        <v>192</v>
      </c>
      <c r="C717" t="s">
        <v>1</v>
      </c>
      <c r="D717" t="s">
        <v>251</v>
      </c>
      <c r="E717">
        <v>2682</v>
      </c>
      <c r="F717">
        <v>1.470262</v>
      </c>
      <c r="G717">
        <v>1.4547920000000001</v>
      </c>
      <c r="H717">
        <v>1.4213929999999999</v>
      </c>
      <c r="I717">
        <v>1.439254</v>
      </c>
      <c r="J717">
        <v>1.484864</v>
      </c>
      <c r="K717">
        <v>1.6398140000000001</v>
      </c>
      <c r="L717">
        <v>1.7876529999999999</v>
      </c>
      <c r="M717">
        <v>1.8871720000000001</v>
      </c>
      <c r="N717">
        <v>2.2754210000000001</v>
      </c>
      <c r="O717">
        <v>2.5746690000000001</v>
      </c>
      <c r="P717">
        <v>2.6286610000000001</v>
      </c>
      <c r="Q717">
        <v>2.738013</v>
      </c>
      <c r="R717">
        <v>2.7155589999999998</v>
      </c>
      <c r="S717">
        <v>2.6978140000000002</v>
      </c>
      <c r="T717">
        <v>2.6399689999999998</v>
      </c>
      <c r="U717">
        <v>2.5847479999999998</v>
      </c>
      <c r="V717">
        <v>2.467749</v>
      </c>
      <c r="W717">
        <v>2.4646170000000001</v>
      </c>
      <c r="X717">
        <v>2.3464170000000002</v>
      </c>
      <c r="Y717">
        <v>2.1932719999999999</v>
      </c>
      <c r="Z717">
        <v>2.0288490000000001</v>
      </c>
      <c r="AA717">
        <v>1.8694249999999999</v>
      </c>
      <c r="AB717">
        <v>1.6913</v>
      </c>
      <c r="AC717">
        <v>1.572457</v>
      </c>
      <c r="AD717">
        <v>0.11794830000000001</v>
      </c>
      <c r="AE717">
        <v>0.12574750000000001</v>
      </c>
      <c r="AF717">
        <v>0.11680069999999999</v>
      </c>
      <c r="AG717">
        <v>0.1168631</v>
      </c>
      <c r="AH717">
        <v>0.12198870000000001</v>
      </c>
      <c r="AI717">
        <v>0.1201411</v>
      </c>
      <c r="AJ717">
        <v>0.15399679999999999</v>
      </c>
      <c r="AK717">
        <v>0.10687049999999999</v>
      </c>
      <c r="AL717">
        <v>0.1120138</v>
      </c>
      <c r="AM717">
        <v>0.1111588</v>
      </c>
      <c r="AN717">
        <v>0.14665410000000001</v>
      </c>
      <c r="AO717">
        <v>0.14580489999999999</v>
      </c>
      <c r="AP717">
        <v>0.141177</v>
      </c>
      <c r="AQ717">
        <v>0.1525725</v>
      </c>
      <c r="AR717">
        <v>0.1373124</v>
      </c>
      <c r="AS717">
        <v>0.1159053</v>
      </c>
      <c r="AT717">
        <v>9.4317399999999996E-2</v>
      </c>
      <c r="AU717">
        <v>0.1616824</v>
      </c>
      <c r="AV717">
        <v>0.18808349999999999</v>
      </c>
      <c r="AW717">
        <v>0.17099149999999999</v>
      </c>
      <c r="AX717">
        <v>0.17109640000000001</v>
      </c>
      <c r="AY717">
        <v>0.16605719999999999</v>
      </c>
      <c r="AZ717">
        <v>0.12551599999999999</v>
      </c>
      <c r="BA717">
        <v>0.105296</v>
      </c>
      <c r="BB717">
        <v>0.12707640000000001</v>
      </c>
      <c r="BC717">
        <v>0.13477900000000001</v>
      </c>
      <c r="BD717">
        <v>0.1260944</v>
      </c>
      <c r="BE717">
        <v>0.12667880000000001</v>
      </c>
      <c r="BF717">
        <v>0.13205819999999999</v>
      </c>
      <c r="BG717">
        <v>0.1324216</v>
      </c>
      <c r="BH717">
        <v>0.1670615</v>
      </c>
      <c r="BI717">
        <v>0.1220823</v>
      </c>
      <c r="BJ717">
        <v>0.1299546</v>
      </c>
      <c r="BK717">
        <v>0.13111780000000001</v>
      </c>
      <c r="BL717">
        <v>0.16713700000000001</v>
      </c>
      <c r="BM717">
        <v>0.1661686</v>
      </c>
      <c r="BN717">
        <v>0.1622672</v>
      </c>
      <c r="BO717">
        <v>0.1769568</v>
      </c>
      <c r="BP717">
        <v>0.1618175</v>
      </c>
      <c r="BQ717">
        <v>0.13940469999999999</v>
      </c>
      <c r="BR717">
        <v>0.1171502</v>
      </c>
      <c r="BS717">
        <v>0.18223819999999999</v>
      </c>
      <c r="BT717">
        <v>0.20664730000000001</v>
      </c>
      <c r="BU717">
        <v>0.1888349</v>
      </c>
      <c r="BV717">
        <v>0.1853834</v>
      </c>
      <c r="BW717">
        <v>0.17808370000000001</v>
      </c>
      <c r="BX717">
        <v>0.1369253</v>
      </c>
      <c r="BY717">
        <v>0.11599279999999999</v>
      </c>
      <c r="BZ717">
        <v>0.1333985</v>
      </c>
      <c r="CA717">
        <v>0.1410343</v>
      </c>
      <c r="CB717">
        <v>0.13253119999999999</v>
      </c>
      <c r="CC717">
        <v>0.13347709999999999</v>
      </c>
      <c r="CD717">
        <v>0.1390323</v>
      </c>
      <c r="CE717">
        <v>0.140927</v>
      </c>
      <c r="CF717">
        <v>0.17611009999999999</v>
      </c>
      <c r="CG717">
        <v>0.13261790000000001</v>
      </c>
      <c r="CH717">
        <v>0.14238029999999999</v>
      </c>
      <c r="CI717">
        <v>0.1449413</v>
      </c>
      <c r="CJ717">
        <v>0.1813234</v>
      </c>
      <c r="CK717">
        <v>0.1802725</v>
      </c>
      <c r="CL717">
        <v>0.17687420000000001</v>
      </c>
      <c r="CM717">
        <v>0.1938452</v>
      </c>
      <c r="CN717">
        <v>0.17878959999999999</v>
      </c>
      <c r="CO717">
        <v>0.15568019999999999</v>
      </c>
      <c r="CP717">
        <v>0.1329641</v>
      </c>
      <c r="CQ717">
        <v>0.19647510000000001</v>
      </c>
      <c r="CR717">
        <v>0.21950459999999999</v>
      </c>
      <c r="CS717">
        <v>0.20119319999999999</v>
      </c>
      <c r="CT717">
        <v>0.1952786</v>
      </c>
      <c r="CU717">
        <v>0.1864132</v>
      </c>
      <c r="CV717">
        <v>0.14482729999999999</v>
      </c>
      <c r="CW717">
        <v>0.12340130000000001</v>
      </c>
      <c r="CX717">
        <v>0.1397206</v>
      </c>
      <c r="CY717">
        <v>0.14728949999999999</v>
      </c>
      <c r="CZ717">
        <v>0.13896800000000001</v>
      </c>
      <c r="DA717">
        <v>0.14027539999999999</v>
      </c>
      <c r="DB717">
        <v>0.14600640000000001</v>
      </c>
      <c r="DC717">
        <v>0.14943239999999999</v>
      </c>
      <c r="DD717">
        <v>0.18515870000000001</v>
      </c>
      <c r="DE717">
        <v>0.14315349999999999</v>
      </c>
      <c r="DF717">
        <v>0.154806</v>
      </c>
      <c r="DG717">
        <v>0.15876480000000001</v>
      </c>
      <c r="DH717">
        <v>0.19550989999999999</v>
      </c>
      <c r="DI717">
        <v>0.1943763</v>
      </c>
      <c r="DJ717">
        <v>0.19148119999999999</v>
      </c>
      <c r="DK717">
        <v>0.2107337</v>
      </c>
      <c r="DL717">
        <v>0.19576180000000001</v>
      </c>
      <c r="DM717">
        <v>0.17195579999999999</v>
      </c>
      <c r="DN717">
        <v>0.14877799999999999</v>
      </c>
      <c r="DO717">
        <v>0.21071200000000001</v>
      </c>
      <c r="DP717">
        <v>0.23236180000000001</v>
      </c>
      <c r="DQ717">
        <v>0.21355150000000001</v>
      </c>
      <c r="DR717">
        <v>0.20517379999999999</v>
      </c>
      <c r="DS717">
        <v>0.19474269999999999</v>
      </c>
      <c r="DT717">
        <v>0.15272939999999999</v>
      </c>
      <c r="DU717">
        <v>0.1308098</v>
      </c>
      <c r="DV717">
        <v>0.1488487</v>
      </c>
      <c r="DW717">
        <v>0.15632099999999999</v>
      </c>
      <c r="DX717">
        <v>0.1482617</v>
      </c>
      <c r="DY717">
        <v>0.150091</v>
      </c>
      <c r="DZ717">
        <v>0.15607589999999999</v>
      </c>
      <c r="EA717">
        <v>0.16171289999999999</v>
      </c>
      <c r="EB717">
        <v>0.19822339999999999</v>
      </c>
      <c r="EC717">
        <v>0.15836520000000001</v>
      </c>
      <c r="ED717">
        <v>0.17274680000000001</v>
      </c>
      <c r="EE717">
        <v>0.17872379999999999</v>
      </c>
      <c r="EF717">
        <v>0.21599280000000001</v>
      </c>
      <c r="EG717">
        <v>0.21474009999999999</v>
      </c>
      <c r="EH717">
        <v>0.21257139999999999</v>
      </c>
      <c r="EI717">
        <v>0.23511789999999999</v>
      </c>
      <c r="EJ717">
        <v>0.22026689999999999</v>
      </c>
      <c r="EK717">
        <v>0.19545509999999999</v>
      </c>
      <c r="EL717">
        <v>0.17161080000000001</v>
      </c>
      <c r="EM717">
        <v>0.2312679</v>
      </c>
      <c r="EN717">
        <v>0.25092560000000003</v>
      </c>
      <c r="EO717">
        <v>0.23139480000000001</v>
      </c>
      <c r="EP717">
        <v>0.21946089999999999</v>
      </c>
      <c r="EQ717">
        <v>0.20676919999999999</v>
      </c>
      <c r="ER717">
        <v>0.1641387</v>
      </c>
      <c r="ES717">
        <v>0.14150660000000001</v>
      </c>
      <c r="ET717">
        <v>48.472070000000002</v>
      </c>
      <c r="EU717">
        <v>47.481070000000003</v>
      </c>
      <c r="EV717">
        <v>46.559069999999998</v>
      </c>
      <c r="EW717">
        <v>45.66733</v>
      </c>
      <c r="EX717">
        <v>45.509219999999999</v>
      </c>
      <c r="EY717">
        <v>45.593429999999998</v>
      </c>
      <c r="EZ717">
        <v>45.515599999999999</v>
      </c>
      <c r="FA717">
        <v>46.436329999999998</v>
      </c>
      <c r="FB717">
        <v>51.262439999999998</v>
      </c>
      <c r="FC717">
        <v>55.085900000000002</v>
      </c>
      <c r="FD717">
        <v>58.442729999999997</v>
      </c>
      <c r="FE717">
        <v>61.300319999999999</v>
      </c>
      <c r="FF717">
        <v>62.858730000000001</v>
      </c>
      <c r="FG717">
        <v>63.500230000000002</v>
      </c>
      <c r="FH717">
        <v>63.290430000000001</v>
      </c>
      <c r="FI717">
        <v>62.690669999999997</v>
      </c>
      <c r="FJ717">
        <v>61.24521</v>
      </c>
      <c r="FK717">
        <v>59.055700000000002</v>
      </c>
      <c r="FL717">
        <v>57.637819999999998</v>
      </c>
      <c r="FM717">
        <v>55.912329999999997</v>
      </c>
      <c r="FN717">
        <v>54.839959999999998</v>
      </c>
      <c r="FO717">
        <v>53.832819999999998</v>
      </c>
      <c r="FP717">
        <v>52.783790000000003</v>
      </c>
      <c r="FQ717">
        <v>51.756079999999997</v>
      </c>
      <c r="FR717">
        <v>1.43892E-2</v>
      </c>
      <c r="FS717">
        <v>2.0093400000000001E-2</v>
      </c>
      <c r="FT717">
        <v>0</v>
      </c>
    </row>
    <row r="718" spans="1:176" x14ac:dyDescent="0.2">
      <c r="A718" t="s">
        <v>1</v>
      </c>
      <c r="B718" t="s">
        <v>192</v>
      </c>
      <c r="C718" t="s">
        <v>1</v>
      </c>
      <c r="D718" t="s">
        <v>247</v>
      </c>
      <c r="E718">
        <v>2682</v>
      </c>
      <c r="F718">
        <v>1.6209260000000001</v>
      </c>
      <c r="G718">
        <v>1.5886940000000001</v>
      </c>
      <c r="H718">
        <v>1.541309</v>
      </c>
      <c r="I718">
        <v>1.4975130000000001</v>
      </c>
      <c r="J718">
        <v>1.5105679999999999</v>
      </c>
      <c r="K718">
        <v>1.6807209999999999</v>
      </c>
      <c r="L718">
        <v>1.8374900000000001</v>
      </c>
      <c r="M718">
        <v>1.9460029999999999</v>
      </c>
      <c r="N718">
        <v>2.3989069999999999</v>
      </c>
      <c r="O718">
        <v>2.5207869999999999</v>
      </c>
      <c r="P718">
        <v>2.7435900000000002</v>
      </c>
      <c r="Q718">
        <v>2.7977379999999998</v>
      </c>
      <c r="R718">
        <v>2.8833000000000002</v>
      </c>
      <c r="S718">
        <v>3.0037560000000001</v>
      </c>
      <c r="T718">
        <v>3.0671979999999999</v>
      </c>
      <c r="U718">
        <v>3.0392239999999999</v>
      </c>
      <c r="V718">
        <v>2.909278</v>
      </c>
      <c r="W718">
        <v>2.640272</v>
      </c>
      <c r="X718">
        <v>2.5651169999999999</v>
      </c>
      <c r="Y718">
        <v>2.4784250000000001</v>
      </c>
      <c r="Z718">
        <v>2.2874569999999999</v>
      </c>
      <c r="AA718">
        <v>2.0584370000000001</v>
      </c>
      <c r="AB718">
        <v>1.7737670000000001</v>
      </c>
      <c r="AC718">
        <v>1.656849</v>
      </c>
      <c r="AD718">
        <v>0.13660829999999999</v>
      </c>
      <c r="AE718">
        <v>0.1365016</v>
      </c>
      <c r="AF718">
        <v>0.10287549999999999</v>
      </c>
      <c r="AG718">
        <v>6.0868899999999997E-2</v>
      </c>
      <c r="AH718">
        <v>2.5404300000000001E-2</v>
      </c>
      <c r="AI718">
        <v>0.1019129</v>
      </c>
      <c r="AJ718">
        <v>0.1050116</v>
      </c>
      <c r="AK718">
        <v>4.9689700000000003E-2</v>
      </c>
      <c r="AL718">
        <v>0.13794190000000001</v>
      </c>
      <c r="AM718">
        <v>2.4380099999999998E-2</v>
      </c>
      <c r="AN718">
        <v>4.8123899999999997E-2</v>
      </c>
      <c r="AO718">
        <v>-2.7889299999999999E-2</v>
      </c>
      <c r="AP718">
        <v>5.7917000000000003E-3</v>
      </c>
      <c r="AQ718">
        <v>-9.3141999999999999E-3</v>
      </c>
      <c r="AR718">
        <v>-4.0559100000000001E-2</v>
      </c>
      <c r="AS718">
        <v>-6.3119499999999995E-2</v>
      </c>
      <c r="AT718">
        <v>-4.8518800000000001E-2</v>
      </c>
      <c r="AU718">
        <v>2.7380600000000001E-2</v>
      </c>
      <c r="AV718">
        <v>0.14546249999999999</v>
      </c>
      <c r="AW718">
        <v>0.1402979</v>
      </c>
      <c r="AX718">
        <v>0.16381490000000001</v>
      </c>
      <c r="AY718">
        <v>0.16036880000000001</v>
      </c>
      <c r="AZ718">
        <v>7.86554E-2</v>
      </c>
      <c r="BA718">
        <v>9.2472600000000002E-2</v>
      </c>
      <c r="BB718">
        <v>0.1665856</v>
      </c>
      <c r="BC718">
        <v>0.16403599999999999</v>
      </c>
      <c r="BD718">
        <v>0.1289228</v>
      </c>
      <c r="BE718">
        <v>8.7789900000000004E-2</v>
      </c>
      <c r="BF718">
        <v>5.16415E-2</v>
      </c>
      <c r="BG718">
        <v>0.12996730000000001</v>
      </c>
      <c r="BH718">
        <v>0.1404608</v>
      </c>
      <c r="BI718">
        <v>9.0843599999999997E-2</v>
      </c>
      <c r="BJ718">
        <v>0.18499679999999999</v>
      </c>
      <c r="BK718">
        <v>7.4387800000000004E-2</v>
      </c>
      <c r="BL718">
        <v>0.101094</v>
      </c>
      <c r="BM718">
        <v>2.79148E-2</v>
      </c>
      <c r="BN718">
        <v>6.5255199999999999E-2</v>
      </c>
      <c r="BO718">
        <v>5.3950400000000003E-2</v>
      </c>
      <c r="BP718">
        <v>2.2935799999999999E-2</v>
      </c>
      <c r="BQ718">
        <v>2.5668000000000002E-3</v>
      </c>
      <c r="BR718">
        <v>1.06401E-2</v>
      </c>
      <c r="BS718">
        <v>8.6116399999999996E-2</v>
      </c>
      <c r="BT718">
        <v>0.19587740000000001</v>
      </c>
      <c r="BU718">
        <v>0.1862299</v>
      </c>
      <c r="BV718">
        <v>0.2053412</v>
      </c>
      <c r="BW718">
        <v>0.19399350000000001</v>
      </c>
      <c r="BX718">
        <v>0.1093534</v>
      </c>
      <c r="BY718">
        <v>0.1212579</v>
      </c>
      <c r="BZ718">
        <v>0.18734780000000001</v>
      </c>
      <c r="CA718">
        <v>0.1831063</v>
      </c>
      <c r="CB718">
        <v>0.14696310000000001</v>
      </c>
      <c r="CC718">
        <v>0.1064353</v>
      </c>
      <c r="CD718">
        <v>6.9813299999999995E-2</v>
      </c>
      <c r="CE718">
        <v>0.14939769999999999</v>
      </c>
      <c r="CF718">
        <v>0.16501279999999999</v>
      </c>
      <c r="CG718">
        <v>0.1193468</v>
      </c>
      <c r="CH718">
        <v>0.2175869</v>
      </c>
      <c r="CI718">
        <v>0.1090231</v>
      </c>
      <c r="CJ718">
        <v>0.13778090000000001</v>
      </c>
      <c r="CK718">
        <v>6.6564600000000002E-2</v>
      </c>
      <c r="CL718">
        <v>0.1064394</v>
      </c>
      <c r="CM718">
        <v>9.7767300000000001E-2</v>
      </c>
      <c r="CN718">
        <v>6.6912299999999994E-2</v>
      </c>
      <c r="CO718">
        <v>4.8060899999999997E-2</v>
      </c>
      <c r="CP718">
        <v>5.1613399999999997E-2</v>
      </c>
      <c r="CQ718">
        <v>0.12679660000000001</v>
      </c>
      <c r="CR718">
        <v>0.23079469999999999</v>
      </c>
      <c r="CS718">
        <v>0.21804229999999999</v>
      </c>
      <c r="CT718">
        <v>0.23410220000000001</v>
      </c>
      <c r="CU718">
        <v>0.2172819</v>
      </c>
      <c r="CV718">
        <v>0.1306148</v>
      </c>
      <c r="CW718">
        <v>0.1411945</v>
      </c>
      <c r="CX718">
        <v>0.20810989999999999</v>
      </c>
      <c r="CY718">
        <v>0.20217650000000001</v>
      </c>
      <c r="CZ718">
        <v>0.16500329999999999</v>
      </c>
      <c r="DA718">
        <v>0.12508069999999999</v>
      </c>
      <c r="DB718">
        <v>8.7985099999999997E-2</v>
      </c>
      <c r="DC718">
        <v>0.16882800000000001</v>
      </c>
      <c r="DD718">
        <v>0.18956480000000001</v>
      </c>
      <c r="DE718">
        <v>0.14784990000000001</v>
      </c>
      <c r="DF718">
        <v>0.25017689999999998</v>
      </c>
      <c r="DG718">
        <v>0.14365829999999999</v>
      </c>
      <c r="DH718">
        <v>0.17446790000000001</v>
      </c>
      <c r="DI718">
        <v>0.1052143</v>
      </c>
      <c r="DJ718">
        <v>0.14762359999999999</v>
      </c>
      <c r="DK718">
        <v>0.14158419999999999</v>
      </c>
      <c r="DL718">
        <v>0.11088870000000001</v>
      </c>
      <c r="DM718">
        <v>9.3554999999999999E-2</v>
      </c>
      <c r="DN718">
        <v>9.2586699999999994E-2</v>
      </c>
      <c r="DO718">
        <v>0.16747690000000001</v>
      </c>
      <c r="DP718">
        <v>0.265712</v>
      </c>
      <c r="DQ718">
        <v>0.24985470000000001</v>
      </c>
      <c r="DR718">
        <v>0.26286320000000002</v>
      </c>
      <c r="DS718">
        <v>0.24057029999999999</v>
      </c>
      <c r="DT718">
        <v>0.15187610000000001</v>
      </c>
      <c r="DU718">
        <v>0.1611311</v>
      </c>
      <c r="DV718">
        <v>0.2380872</v>
      </c>
      <c r="DW718">
        <v>0.2297109</v>
      </c>
      <c r="DX718">
        <v>0.19105059999999999</v>
      </c>
      <c r="DY718">
        <v>0.15200159999999999</v>
      </c>
      <c r="DZ718">
        <v>0.1142222</v>
      </c>
      <c r="EA718">
        <v>0.19688240000000001</v>
      </c>
      <c r="EB718">
        <v>0.22501409999999999</v>
      </c>
      <c r="EC718">
        <v>0.1890039</v>
      </c>
      <c r="ED718">
        <v>0.29723189999999999</v>
      </c>
      <c r="EE718">
        <v>0.193666</v>
      </c>
      <c r="EF718">
        <v>0.227438</v>
      </c>
      <c r="EG718">
        <v>0.16101840000000001</v>
      </c>
      <c r="EH718">
        <v>0.2070871</v>
      </c>
      <c r="EI718">
        <v>0.2048488</v>
      </c>
      <c r="EJ718">
        <v>0.1743836</v>
      </c>
      <c r="EK718">
        <v>0.1592413</v>
      </c>
      <c r="EL718">
        <v>0.15174560000000001</v>
      </c>
      <c r="EM718">
        <v>0.22621269999999999</v>
      </c>
      <c r="EN718">
        <v>0.31612699999999999</v>
      </c>
      <c r="EO718">
        <v>0.29578680000000002</v>
      </c>
      <c r="EP718">
        <v>0.30438959999999998</v>
      </c>
      <c r="EQ718">
        <v>0.27419500000000002</v>
      </c>
      <c r="ER718">
        <v>0.18257409999999999</v>
      </c>
      <c r="ES718">
        <v>0.18991630000000001</v>
      </c>
      <c r="ET718">
        <v>57.822180000000003</v>
      </c>
      <c r="EU718">
        <v>56.805929999999996</v>
      </c>
      <c r="EV718">
        <v>55.802419999999998</v>
      </c>
      <c r="EW718">
        <v>54.930480000000003</v>
      </c>
      <c r="EX718">
        <v>54.04654</v>
      </c>
      <c r="EY718">
        <v>53.293199999999999</v>
      </c>
      <c r="EZ718">
        <v>52.813670000000002</v>
      </c>
      <c r="FA718">
        <v>53.003720000000001</v>
      </c>
      <c r="FB718">
        <v>56.284080000000003</v>
      </c>
      <c r="FC718">
        <v>60.64658</v>
      </c>
      <c r="FD718">
        <v>64.225890000000007</v>
      </c>
      <c r="FE718">
        <v>67.50515</v>
      </c>
      <c r="FF718">
        <v>70.124549999999999</v>
      </c>
      <c r="FG718">
        <v>72.145870000000002</v>
      </c>
      <c r="FH718">
        <v>73.7774</v>
      </c>
      <c r="FI718">
        <v>74.516679999999994</v>
      </c>
      <c r="FJ718">
        <v>74.113299999999995</v>
      </c>
      <c r="FK718">
        <v>72.377440000000007</v>
      </c>
      <c r="FL718">
        <v>69.265460000000004</v>
      </c>
      <c r="FM718">
        <v>66.314869999999999</v>
      </c>
      <c r="FN718">
        <v>63.823569999999997</v>
      </c>
      <c r="FO718">
        <v>61.967350000000003</v>
      </c>
      <c r="FP718">
        <v>60.155520000000003</v>
      </c>
      <c r="FQ718">
        <v>58.715949999999999</v>
      </c>
      <c r="FR718">
        <v>4.0665199999999999E-2</v>
      </c>
      <c r="FS718">
        <v>4.9082000000000001E-2</v>
      </c>
      <c r="FT718">
        <v>7.7777799999999994E-2</v>
      </c>
    </row>
    <row r="719" spans="1:176" x14ac:dyDescent="0.2">
      <c r="A719" t="s">
        <v>1</v>
      </c>
      <c r="B719" t="s">
        <v>192</v>
      </c>
      <c r="C719" t="s">
        <v>1</v>
      </c>
      <c r="D719" t="s">
        <v>250</v>
      </c>
      <c r="E719">
        <v>2682</v>
      </c>
      <c r="F719">
        <v>1.6053489999999999</v>
      </c>
      <c r="G719">
        <v>1.556406</v>
      </c>
      <c r="H719">
        <v>1.5439659999999999</v>
      </c>
      <c r="I719">
        <v>1.5214920000000001</v>
      </c>
      <c r="J719">
        <v>1.535202</v>
      </c>
      <c r="K719">
        <v>1.666317</v>
      </c>
      <c r="L719">
        <v>1.8429530000000001</v>
      </c>
      <c r="M719">
        <v>2.0980919999999998</v>
      </c>
      <c r="N719">
        <v>2.5690499999999998</v>
      </c>
      <c r="O719">
        <v>2.9203920000000001</v>
      </c>
      <c r="P719">
        <v>3.251315</v>
      </c>
      <c r="Q719">
        <v>3.608168</v>
      </c>
      <c r="R719">
        <v>3.5841249999999998</v>
      </c>
      <c r="S719">
        <v>3.8212429999999999</v>
      </c>
      <c r="T719">
        <v>3.8910339999999999</v>
      </c>
      <c r="U719">
        <v>3.8118159999999999</v>
      </c>
      <c r="V719">
        <v>3.5329890000000002</v>
      </c>
      <c r="W719">
        <v>3.2011639999999999</v>
      </c>
      <c r="X719">
        <v>2.9394659999999999</v>
      </c>
      <c r="Y719">
        <v>2.8392569999999999</v>
      </c>
      <c r="Z719">
        <v>2.558878</v>
      </c>
      <c r="AA719">
        <v>2.210531</v>
      </c>
      <c r="AB719">
        <v>1.8716680000000001</v>
      </c>
      <c r="AC719">
        <v>1.6866989999999999</v>
      </c>
      <c r="AD719">
        <v>4.0433400000000001E-2</v>
      </c>
      <c r="AE719">
        <v>3.03544E-2</v>
      </c>
      <c r="AF719">
        <v>3.5422700000000001E-2</v>
      </c>
      <c r="AG719">
        <v>2.2724500000000002E-2</v>
      </c>
      <c r="AH719">
        <v>-2.0856E-3</v>
      </c>
      <c r="AI719">
        <v>4.4111299999999999E-2</v>
      </c>
      <c r="AJ719">
        <v>4.3562200000000002E-2</v>
      </c>
      <c r="AK719">
        <v>9.1761599999999999E-2</v>
      </c>
      <c r="AL719">
        <v>0.11182839999999999</v>
      </c>
      <c r="AM719">
        <v>0.1167431</v>
      </c>
      <c r="AN719">
        <v>0.1253003</v>
      </c>
      <c r="AO719">
        <v>0.17412469999999999</v>
      </c>
      <c r="AP719">
        <v>0.19081480000000001</v>
      </c>
      <c r="AQ719">
        <v>0.18561130000000001</v>
      </c>
      <c r="AR719">
        <v>0.16773579999999999</v>
      </c>
      <c r="AS719">
        <v>0.1136542</v>
      </c>
      <c r="AT719">
        <v>6.7375599999999994E-2</v>
      </c>
      <c r="AU719">
        <v>0.1199549</v>
      </c>
      <c r="AV719">
        <v>0.21355450000000001</v>
      </c>
      <c r="AW719">
        <v>0.17130380000000001</v>
      </c>
      <c r="AX719">
        <v>0.1873841</v>
      </c>
      <c r="AY719">
        <v>0.16373409999999999</v>
      </c>
      <c r="AZ719">
        <v>5.9615899999999999E-2</v>
      </c>
      <c r="BA719">
        <v>5.6341799999999997E-2</v>
      </c>
      <c r="BB719">
        <v>7.0410700000000007E-2</v>
      </c>
      <c r="BC719">
        <v>5.7888799999999997E-2</v>
      </c>
      <c r="BD719">
        <v>6.1469999999999997E-2</v>
      </c>
      <c r="BE719">
        <v>4.9645399999999999E-2</v>
      </c>
      <c r="BF719">
        <v>2.4151599999999999E-2</v>
      </c>
      <c r="BG719">
        <v>7.2165599999999996E-2</v>
      </c>
      <c r="BH719">
        <v>7.9011499999999998E-2</v>
      </c>
      <c r="BI719">
        <v>0.13291559999999999</v>
      </c>
      <c r="BJ719">
        <v>0.15888330000000001</v>
      </c>
      <c r="BK719">
        <v>0.1667508</v>
      </c>
      <c r="BL719">
        <v>0.1782704</v>
      </c>
      <c r="BM719">
        <v>0.22992879999999999</v>
      </c>
      <c r="BN719">
        <v>0.25027830000000001</v>
      </c>
      <c r="BO719">
        <v>0.24887600000000001</v>
      </c>
      <c r="BP719">
        <v>0.23123079999999999</v>
      </c>
      <c r="BQ719">
        <v>0.17934050000000001</v>
      </c>
      <c r="BR719">
        <v>0.12653449999999999</v>
      </c>
      <c r="BS719">
        <v>0.17869070000000001</v>
      </c>
      <c r="BT719">
        <v>0.26396950000000002</v>
      </c>
      <c r="BU719">
        <v>0.21723580000000001</v>
      </c>
      <c r="BV719">
        <v>0.22891049999999999</v>
      </c>
      <c r="BW719">
        <v>0.1973589</v>
      </c>
      <c r="BX719">
        <v>9.0313900000000003E-2</v>
      </c>
      <c r="BY719">
        <v>8.5126999999999994E-2</v>
      </c>
      <c r="BZ719">
        <v>9.1172799999999998E-2</v>
      </c>
      <c r="CA719">
        <v>7.6959E-2</v>
      </c>
      <c r="CB719">
        <v>7.9510300000000006E-2</v>
      </c>
      <c r="CC719">
        <v>6.8290799999999999E-2</v>
      </c>
      <c r="CD719">
        <v>4.2323399999999997E-2</v>
      </c>
      <c r="CE719">
        <v>9.1595999999999997E-2</v>
      </c>
      <c r="CF719">
        <v>0.1035635</v>
      </c>
      <c r="CG719">
        <v>0.1614187</v>
      </c>
      <c r="CH719">
        <v>0.19147339999999999</v>
      </c>
      <c r="CI719">
        <v>0.20138600000000001</v>
      </c>
      <c r="CJ719">
        <v>0.21495729999999999</v>
      </c>
      <c r="CK719">
        <v>0.2685786</v>
      </c>
      <c r="CL719">
        <v>0.29146250000000001</v>
      </c>
      <c r="CM719">
        <v>0.29269279999999998</v>
      </c>
      <c r="CN719">
        <v>0.27520719999999999</v>
      </c>
      <c r="CO719">
        <v>0.2248346</v>
      </c>
      <c r="CP719">
        <v>0.16750770000000001</v>
      </c>
      <c r="CQ719">
        <v>0.21937090000000001</v>
      </c>
      <c r="CR719">
        <v>0.29888680000000001</v>
      </c>
      <c r="CS719">
        <v>0.2490482</v>
      </c>
      <c r="CT719">
        <v>0.2576715</v>
      </c>
      <c r="CU719">
        <v>0.22064729999999999</v>
      </c>
      <c r="CV719">
        <v>0.1115753</v>
      </c>
      <c r="CW719">
        <v>0.10506359999999999</v>
      </c>
      <c r="CX719">
        <v>0.11193500000000001</v>
      </c>
      <c r="CY719">
        <v>9.6029199999999995E-2</v>
      </c>
      <c r="CZ719">
        <v>9.7550600000000001E-2</v>
      </c>
      <c r="DA719">
        <v>8.6936200000000005E-2</v>
      </c>
      <c r="DB719">
        <v>6.0495100000000003E-2</v>
      </c>
      <c r="DC719">
        <v>0.11102629999999999</v>
      </c>
      <c r="DD719">
        <v>0.12811549999999999</v>
      </c>
      <c r="DE719">
        <v>0.1899219</v>
      </c>
      <c r="DF719">
        <v>0.2240635</v>
      </c>
      <c r="DG719">
        <v>0.23602129999999999</v>
      </c>
      <c r="DH719">
        <v>0.25164429999999999</v>
      </c>
      <c r="DI719">
        <v>0.30722830000000001</v>
      </c>
      <c r="DJ719">
        <v>0.33264670000000002</v>
      </c>
      <c r="DK719">
        <v>0.33650970000000002</v>
      </c>
      <c r="DL719">
        <v>0.31918360000000001</v>
      </c>
      <c r="DM719">
        <v>0.27032869999999998</v>
      </c>
      <c r="DN719">
        <v>0.208481</v>
      </c>
      <c r="DO719">
        <v>0.26005119999999998</v>
      </c>
      <c r="DP719">
        <v>0.33380399999999999</v>
      </c>
      <c r="DQ719">
        <v>0.28086060000000002</v>
      </c>
      <c r="DR719">
        <v>0.28643249999999998</v>
      </c>
      <c r="DS719">
        <v>0.24393570000000001</v>
      </c>
      <c r="DT719">
        <v>0.1328366</v>
      </c>
      <c r="DU719">
        <v>0.12500020000000001</v>
      </c>
      <c r="DV719">
        <v>0.14191229999999999</v>
      </c>
      <c r="DW719">
        <v>0.1235636</v>
      </c>
      <c r="DX719">
        <v>0.1235979</v>
      </c>
      <c r="DY719">
        <v>0.1138571</v>
      </c>
      <c r="DZ719">
        <v>8.6732299999999998E-2</v>
      </c>
      <c r="EA719">
        <v>0.1390807</v>
      </c>
      <c r="EB719">
        <v>0.16356470000000001</v>
      </c>
      <c r="EC719">
        <v>0.2310759</v>
      </c>
      <c r="ED719">
        <v>0.27111839999999998</v>
      </c>
      <c r="EE719">
        <v>0.28602899999999998</v>
      </c>
      <c r="EF719">
        <v>0.30461440000000001</v>
      </c>
      <c r="EG719">
        <v>0.36303239999999998</v>
      </c>
      <c r="EH719">
        <v>0.39211020000000002</v>
      </c>
      <c r="EI719">
        <v>0.39977430000000003</v>
      </c>
      <c r="EJ719">
        <v>0.38267849999999998</v>
      </c>
      <c r="EK719">
        <v>0.33601500000000001</v>
      </c>
      <c r="EL719">
        <v>0.26763989999999999</v>
      </c>
      <c r="EM719">
        <v>0.31878699999999999</v>
      </c>
      <c r="EN719">
        <v>0.38421909999999998</v>
      </c>
      <c r="EO719">
        <v>0.32679269999999999</v>
      </c>
      <c r="EP719">
        <v>0.32795879999999999</v>
      </c>
      <c r="EQ719">
        <v>0.27756039999999998</v>
      </c>
      <c r="ER719">
        <v>0.1635346</v>
      </c>
      <c r="ES719">
        <v>0.15378549999999999</v>
      </c>
      <c r="ET719">
        <v>63.935070000000003</v>
      </c>
      <c r="EU719">
        <v>62.675159999999998</v>
      </c>
      <c r="EV719">
        <v>61.09442</v>
      </c>
      <c r="EW719">
        <v>60.446399999999997</v>
      </c>
      <c r="EX719">
        <v>59.542099999999998</v>
      </c>
      <c r="EY719">
        <v>58.944290000000002</v>
      </c>
      <c r="EZ719">
        <v>58.550280000000001</v>
      </c>
      <c r="FA719">
        <v>58.451349999999998</v>
      </c>
      <c r="FB719">
        <v>62.008020000000002</v>
      </c>
      <c r="FC719">
        <v>65.781779999999998</v>
      </c>
      <c r="FD719">
        <v>68.030600000000007</v>
      </c>
      <c r="FE719">
        <v>70.337180000000004</v>
      </c>
      <c r="FF719">
        <v>72.797730000000001</v>
      </c>
      <c r="FG719">
        <v>74.842879999999994</v>
      </c>
      <c r="FH719">
        <v>76.699039999999997</v>
      </c>
      <c r="FI719">
        <v>77.503640000000004</v>
      </c>
      <c r="FJ719">
        <v>77.546260000000004</v>
      </c>
      <c r="FK719">
        <v>76.412480000000002</v>
      </c>
      <c r="FL719">
        <v>74.126450000000006</v>
      </c>
      <c r="FM719">
        <v>71.89555</v>
      </c>
      <c r="FN719">
        <v>69.903649999999999</v>
      </c>
      <c r="FO719">
        <v>67.510530000000003</v>
      </c>
      <c r="FP719">
        <v>66.132170000000002</v>
      </c>
      <c r="FQ719">
        <v>64.974590000000006</v>
      </c>
      <c r="FR719">
        <v>4.0665199999999999E-2</v>
      </c>
      <c r="FS719">
        <v>4.9082000000000001E-2</v>
      </c>
      <c r="FT719">
        <v>7.7777799999999994E-2</v>
      </c>
    </row>
    <row r="720" spans="1:176" x14ac:dyDescent="0.2">
      <c r="A720" t="s">
        <v>1</v>
      </c>
      <c r="B720" t="s">
        <v>192</v>
      </c>
      <c r="C720" t="s">
        <v>1</v>
      </c>
      <c r="D720" t="s">
        <v>235</v>
      </c>
      <c r="E720">
        <v>2682</v>
      </c>
      <c r="F720">
        <v>1.8290310000000001</v>
      </c>
      <c r="G720">
        <v>1.7462489999999999</v>
      </c>
      <c r="H720">
        <v>1.695964</v>
      </c>
      <c r="I720">
        <v>1.671948</v>
      </c>
      <c r="J720">
        <v>1.7136</v>
      </c>
      <c r="K720">
        <v>1.905478</v>
      </c>
      <c r="L720">
        <v>2.1266880000000001</v>
      </c>
      <c r="M720">
        <v>2.3873180000000001</v>
      </c>
      <c r="N720">
        <v>3.014481</v>
      </c>
      <c r="O720">
        <v>3.5243380000000002</v>
      </c>
      <c r="P720">
        <v>3.9094180000000001</v>
      </c>
      <c r="Q720">
        <v>4.1460900000000001</v>
      </c>
      <c r="R720">
        <v>4.3091390000000001</v>
      </c>
      <c r="S720">
        <v>4.4816339999999997</v>
      </c>
      <c r="T720">
        <v>4.5418729999999998</v>
      </c>
      <c r="U720">
        <v>4.479762</v>
      </c>
      <c r="V720">
        <v>4.2645850000000003</v>
      </c>
      <c r="W720">
        <v>3.8099460000000001</v>
      </c>
      <c r="X720">
        <v>3.3242449999999999</v>
      </c>
      <c r="Y720">
        <v>3.1311059999999999</v>
      </c>
      <c r="Z720">
        <v>2.8739469999999998</v>
      </c>
      <c r="AA720">
        <v>2.487123</v>
      </c>
      <c r="AB720">
        <v>2.132587</v>
      </c>
      <c r="AC720">
        <v>1.911629</v>
      </c>
      <c r="AD720">
        <v>6.2382699999999999E-2</v>
      </c>
      <c r="AE720">
        <v>3.8855300000000002E-2</v>
      </c>
      <c r="AF720">
        <v>3.6778400000000003E-2</v>
      </c>
      <c r="AG720">
        <v>3.3507799999999997E-2</v>
      </c>
      <c r="AH720">
        <v>2.9506299999999999E-2</v>
      </c>
      <c r="AI720">
        <v>5.3274700000000001E-2</v>
      </c>
      <c r="AJ720">
        <v>5.6418200000000002E-2</v>
      </c>
      <c r="AK720">
        <v>0.11900520000000001</v>
      </c>
      <c r="AL720">
        <v>0.158689</v>
      </c>
      <c r="AM720">
        <v>0.1595374</v>
      </c>
      <c r="AN720">
        <v>0.1689379</v>
      </c>
      <c r="AO720">
        <v>0.1890259</v>
      </c>
      <c r="AP720">
        <v>0.22106390000000001</v>
      </c>
      <c r="AQ720">
        <v>0.20857400000000001</v>
      </c>
      <c r="AR720">
        <v>0.14987890000000001</v>
      </c>
      <c r="AS720">
        <v>0.1014304</v>
      </c>
      <c r="AT720">
        <v>5.8608899999999998E-2</v>
      </c>
      <c r="AU720">
        <v>6.3700300000000001E-2</v>
      </c>
      <c r="AV720">
        <v>0.1506574</v>
      </c>
      <c r="AW720">
        <v>0.12932370000000001</v>
      </c>
      <c r="AX720">
        <v>0.16616800000000001</v>
      </c>
      <c r="AY720">
        <v>0.14428820000000001</v>
      </c>
      <c r="AZ720">
        <v>5.4750100000000003E-2</v>
      </c>
      <c r="BA720">
        <v>4.2452799999999999E-2</v>
      </c>
      <c r="BB720">
        <v>9.2359999999999998E-2</v>
      </c>
      <c r="BC720">
        <v>6.6389699999999996E-2</v>
      </c>
      <c r="BD720">
        <v>6.2825699999999998E-2</v>
      </c>
      <c r="BE720">
        <v>6.0428799999999998E-2</v>
      </c>
      <c r="BF720">
        <v>5.5743500000000001E-2</v>
      </c>
      <c r="BG720">
        <v>8.1328999999999999E-2</v>
      </c>
      <c r="BH720">
        <v>9.1867400000000002E-2</v>
      </c>
      <c r="BI720">
        <v>0.1601592</v>
      </c>
      <c r="BJ720">
        <v>0.20574390000000001</v>
      </c>
      <c r="BK720">
        <v>0.20954519999999999</v>
      </c>
      <c r="BL720">
        <v>0.22190799999999999</v>
      </c>
      <c r="BM720">
        <v>0.24482999999999999</v>
      </c>
      <c r="BN720">
        <v>0.28052739999999998</v>
      </c>
      <c r="BO720">
        <v>0.27183859999999999</v>
      </c>
      <c r="BP720">
        <v>0.21337390000000001</v>
      </c>
      <c r="BQ720">
        <v>0.16711670000000001</v>
      </c>
      <c r="BR720">
        <v>0.11776780000000001</v>
      </c>
      <c r="BS720">
        <v>0.12243610000000001</v>
      </c>
      <c r="BT720">
        <v>0.20107240000000001</v>
      </c>
      <c r="BU720">
        <v>0.17525569999999999</v>
      </c>
      <c r="BV720">
        <v>0.2076943</v>
      </c>
      <c r="BW720">
        <v>0.17791290000000001</v>
      </c>
      <c r="BX720">
        <v>8.5448099999999999E-2</v>
      </c>
      <c r="BY720">
        <v>7.1238099999999999E-2</v>
      </c>
      <c r="BZ720">
        <v>0.1131221</v>
      </c>
      <c r="CA720">
        <v>8.5459999999999994E-2</v>
      </c>
      <c r="CB720">
        <v>8.0865999999999993E-2</v>
      </c>
      <c r="CC720">
        <v>7.9074199999999997E-2</v>
      </c>
      <c r="CD720">
        <v>7.3915300000000003E-2</v>
      </c>
      <c r="CE720">
        <v>0.1007594</v>
      </c>
      <c r="CF720">
        <v>0.11641940000000001</v>
      </c>
      <c r="CG720">
        <v>0.1886623</v>
      </c>
      <c r="CH720">
        <v>0.23833399999999999</v>
      </c>
      <c r="CI720">
        <v>0.24418039999999999</v>
      </c>
      <c r="CJ720">
        <v>0.25859500000000002</v>
      </c>
      <c r="CK720">
        <v>0.2834798</v>
      </c>
      <c r="CL720">
        <v>0.32171159999999999</v>
      </c>
      <c r="CM720">
        <v>0.31565549999999998</v>
      </c>
      <c r="CN720">
        <v>0.25735029999999998</v>
      </c>
      <c r="CO720">
        <v>0.21261079999999999</v>
      </c>
      <c r="CP720">
        <v>0.1587411</v>
      </c>
      <c r="CQ720">
        <v>0.16311639999999999</v>
      </c>
      <c r="CR720">
        <v>0.2359897</v>
      </c>
      <c r="CS720">
        <v>0.2070681</v>
      </c>
      <c r="CT720">
        <v>0.23645530000000001</v>
      </c>
      <c r="CU720">
        <v>0.2012013</v>
      </c>
      <c r="CV720">
        <v>0.1067094</v>
      </c>
      <c r="CW720">
        <v>9.1174699999999997E-2</v>
      </c>
      <c r="CX720">
        <v>0.13388430000000001</v>
      </c>
      <c r="CY720">
        <v>0.1045302</v>
      </c>
      <c r="CZ720">
        <v>9.8906300000000003E-2</v>
      </c>
      <c r="DA720">
        <v>9.7719500000000001E-2</v>
      </c>
      <c r="DB720">
        <v>9.2087100000000005E-2</v>
      </c>
      <c r="DC720">
        <v>0.1201898</v>
      </c>
      <c r="DD720">
        <v>0.1409714</v>
      </c>
      <c r="DE720">
        <v>0.21716550000000001</v>
      </c>
      <c r="DF720">
        <v>0.2709241</v>
      </c>
      <c r="DG720">
        <v>0.2788156</v>
      </c>
      <c r="DH720">
        <v>0.29528189999999999</v>
      </c>
      <c r="DI720">
        <v>0.32212960000000002</v>
      </c>
      <c r="DJ720">
        <v>0.36289579999999999</v>
      </c>
      <c r="DK720">
        <v>0.35947240000000003</v>
      </c>
      <c r="DL720">
        <v>0.3013267</v>
      </c>
      <c r="DM720">
        <v>0.25810490000000003</v>
      </c>
      <c r="DN720">
        <v>0.19971430000000001</v>
      </c>
      <c r="DO720">
        <v>0.20379659999999999</v>
      </c>
      <c r="DP720">
        <v>0.27090700000000001</v>
      </c>
      <c r="DQ720">
        <v>0.2388805</v>
      </c>
      <c r="DR720">
        <v>0.26521630000000002</v>
      </c>
      <c r="DS720">
        <v>0.22448969999999999</v>
      </c>
      <c r="DT720">
        <v>0.1279708</v>
      </c>
      <c r="DU720">
        <v>0.1111113</v>
      </c>
      <c r="DV720">
        <v>0.16386149999999999</v>
      </c>
      <c r="DW720">
        <v>0.1320646</v>
      </c>
      <c r="DX720">
        <v>0.1249536</v>
      </c>
      <c r="DY720">
        <v>0.1246405</v>
      </c>
      <c r="DZ720">
        <v>0.1183242</v>
      </c>
      <c r="EA720">
        <v>0.14824409999999999</v>
      </c>
      <c r="EB720">
        <v>0.17642060000000001</v>
      </c>
      <c r="EC720">
        <v>0.25831939999999998</v>
      </c>
      <c r="ED720">
        <v>0.31797900000000001</v>
      </c>
      <c r="EE720">
        <v>0.32882339999999999</v>
      </c>
      <c r="EF720">
        <v>0.34825210000000001</v>
      </c>
      <c r="EG720">
        <v>0.37793369999999998</v>
      </c>
      <c r="EH720">
        <v>0.42235929999999999</v>
      </c>
      <c r="EI720">
        <v>0.42273699999999997</v>
      </c>
      <c r="EJ720">
        <v>0.36482170000000003</v>
      </c>
      <c r="EK720">
        <v>0.3237912</v>
      </c>
      <c r="EL720">
        <v>0.25887329999999997</v>
      </c>
      <c r="EM720">
        <v>0.2625324</v>
      </c>
      <c r="EN720">
        <v>0.321322</v>
      </c>
      <c r="EO720">
        <v>0.28481250000000002</v>
      </c>
      <c r="EP720">
        <v>0.30674269999999998</v>
      </c>
      <c r="EQ720">
        <v>0.25811440000000002</v>
      </c>
      <c r="ER720">
        <v>0.1586688</v>
      </c>
      <c r="ES720">
        <v>0.13989650000000001</v>
      </c>
      <c r="ET720">
        <v>71.553640000000001</v>
      </c>
      <c r="EU720">
        <v>70.422229999999999</v>
      </c>
      <c r="EV720">
        <v>69.295429999999996</v>
      </c>
      <c r="EW720">
        <v>68.282499999999999</v>
      </c>
      <c r="EX720">
        <v>67.174769999999995</v>
      </c>
      <c r="EY720">
        <v>66.260469999999998</v>
      </c>
      <c r="EZ720">
        <v>65.557159999999996</v>
      </c>
      <c r="FA720">
        <v>66.456479999999999</v>
      </c>
      <c r="FB720">
        <v>69.326679999999996</v>
      </c>
      <c r="FC720">
        <v>72.557259999999999</v>
      </c>
      <c r="FD720">
        <v>75.72672</v>
      </c>
      <c r="FE720">
        <v>78.781019999999998</v>
      </c>
      <c r="FF720">
        <v>81.571910000000003</v>
      </c>
      <c r="FG720">
        <v>83.945149999999998</v>
      </c>
      <c r="FH720">
        <v>85.710489999999993</v>
      </c>
      <c r="FI720">
        <v>86.554310000000001</v>
      </c>
      <c r="FJ720">
        <v>86.735590000000002</v>
      </c>
      <c r="FK720">
        <v>85.920879999999997</v>
      </c>
      <c r="FL720">
        <v>83.698769999999996</v>
      </c>
      <c r="FM720">
        <v>80.804590000000005</v>
      </c>
      <c r="FN720">
        <v>77.983090000000004</v>
      </c>
      <c r="FO720">
        <v>75.791920000000005</v>
      </c>
      <c r="FP720">
        <v>73.914839999999998</v>
      </c>
      <c r="FQ720">
        <v>72.251289999999997</v>
      </c>
      <c r="FR720">
        <v>4.0665199999999999E-2</v>
      </c>
      <c r="FS720">
        <v>4.9082000000000001E-2</v>
      </c>
      <c r="FT720">
        <v>7.7777799999999994E-2</v>
      </c>
    </row>
    <row r="721" spans="1:176" x14ac:dyDescent="0.2">
      <c r="A721" t="s">
        <v>1</v>
      </c>
      <c r="B721" t="s">
        <v>192</v>
      </c>
      <c r="C721" t="s">
        <v>1</v>
      </c>
      <c r="D721" t="s">
        <v>246</v>
      </c>
      <c r="E721">
        <v>2682</v>
      </c>
      <c r="F721">
        <v>1.952563</v>
      </c>
      <c r="G721">
        <v>1.8148690000000001</v>
      </c>
      <c r="H721">
        <v>1.7590129999999999</v>
      </c>
      <c r="I721">
        <v>1.7374909999999999</v>
      </c>
      <c r="J721">
        <v>1.7806690000000001</v>
      </c>
      <c r="K721">
        <v>1.9646950000000001</v>
      </c>
      <c r="L721">
        <v>2.186401</v>
      </c>
      <c r="M721">
        <v>2.4375270000000002</v>
      </c>
      <c r="N721">
        <v>3.2107960000000002</v>
      </c>
      <c r="O721">
        <v>3.8381080000000001</v>
      </c>
      <c r="P721">
        <v>4.3627799999999999</v>
      </c>
      <c r="Q721">
        <v>4.5656499999999998</v>
      </c>
      <c r="R721">
        <v>4.7559560000000003</v>
      </c>
      <c r="S721">
        <v>4.9507750000000001</v>
      </c>
      <c r="T721">
        <v>4.9321619999999999</v>
      </c>
      <c r="U721">
        <v>4.7654969999999999</v>
      </c>
      <c r="V721">
        <v>4.5339029999999996</v>
      </c>
      <c r="W721">
        <v>4.1182160000000003</v>
      </c>
      <c r="X721">
        <v>3.5722839999999998</v>
      </c>
      <c r="Y721">
        <v>3.3536920000000001</v>
      </c>
      <c r="Z721">
        <v>3.082446</v>
      </c>
      <c r="AA721">
        <v>2.6741630000000001</v>
      </c>
      <c r="AB721">
        <v>2.286362</v>
      </c>
      <c r="AC721">
        <v>2.0546160000000002</v>
      </c>
      <c r="AD721">
        <v>8.3493200000000004E-2</v>
      </c>
      <c r="AE721">
        <v>5.31856E-2</v>
      </c>
      <c r="AF721">
        <v>4.3456799999999997E-2</v>
      </c>
      <c r="AG721">
        <v>4.3160200000000003E-2</v>
      </c>
      <c r="AH721">
        <v>4.9933400000000003E-2</v>
      </c>
      <c r="AI721">
        <v>6.2990599999999994E-2</v>
      </c>
      <c r="AJ721">
        <v>6.9104899999999997E-2</v>
      </c>
      <c r="AK721">
        <v>0.13044729999999999</v>
      </c>
      <c r="AL721">
        <v>0.18622140000000001</v>
      </c>
      <c r="AM721">
        <v>0.17530000000000001</v>
      </c>
      <c r="AN721">
        <v>0.18605969999999999</v>
      </c>
      <c r="AO721">
        <v>0.17637430000000001</v>
      </c>
      <c r="AP721">
        <v>0.21936369999999999</v>
      </c>
      <c r="AQ721">
        <v>0.20202980000000001</v>
      </c>
      <c r="AR721">
        <v>0.1195662</v>
      </c>
      <c r="AS721">
        <v>7.2518700000000005E-2</v>
      </c>
      <c r="AT721">
        <v>3.9653000000000001E-2</v>
      </c>
      <c r="AU721">
        <v>2.3867800000000002E-2</v>
      </c>
      <c r="AV721">
        <v>0.1074172</v>
      </c>
      <c r="AW721">
        <v>0.10205400000000001</v>
      </c>
      <c r="AX721">
        <v>0.1501874</v>
      </c>
      <c r="AY721">
        <v>0.1353422</v>
      </c>
      <c r="AZ721">
        <v>5.50111E-2</v>
      </c>
      <c r="BA721">
        <v>3.9202000000000001E-2</v>
      </c>
      <c r="BB721">
        <v>0.1134705</v>
      </c>
      <c r="BC721">
        <v>8.072E-2</v>
      </c>
      <c r="BD721">
        <v>6.9504099999999999E-2</v>
      </c>
      <c r="BE721">
        <v>7.0081199999999996E-2</v>
      </c>
      <c r="BF721">
        <v>7.6170600000000005E-2</v>
      </c>
      <c r="BG721">
        <v>9.1044899999999998E-2</v>
      </c>
      <c r="BH721">
        <v>0.1045541</v>
      </c>
      <c r="BI721">
        <v>0.17160130000000001</v>
      </c>
      <c r="BJ721">
        <v>0.23327629999999999</v>
      </c>
      <c r="BK721">
        <v>0.2253078</v>
      </c>
      <c r="BL721">
        <v>0.23902979999999999</v>
      </c>
      <c r="BM721">
        <v>0.23217840000000001</v>
      </c>
      <c r="BN721">
        <v>0.2788272</v>
      </c>
      <c r="BO721">
        <v>0.26529439999999999</v>
      </c>
      <c r="BP721">
        <v>0.18306120000000001</v>
      </c>
      <c r="BQ721">
        <v>0.13820499999999999</v>
      </c>
      <c r="BR721">
        <v>9.8811899999999994E-2</v>
      </c>
      <c r="BS721">
        <v>8.2603599999999999E-2</v>
      </c>
      <c r="BT721">
        <v>0.15783220000000001</v>
      </c>
      <c r="BU721">
        <v>0.14798600000000001</v>
      </c>
      <c r="BV721">
        <v>0.19171379999999999</v>
      </c>
      <c r="BW721">
        <v>0.1689669</v>
      </c>
      <c r="BX721">
        <v>8.5709099999999996E-2</v>
      </c>
      <c r="BY721">
        <v>6.7987300000000001E-2</v>
      </c>
      <c r="BZ721">
        <v>0.13423260000000001</v>
      </c>
      <c r="CA721">
        <v>9.9790199999999996E-2</v>
      </c>
      <c r="CB721">
        <v>8.7544399999999994E-2</v>
      </c>
      <c r="CC721">
        <v>8.8726600000000003E-2</v>
      </c>
      <c r="CD721">
        <v>9.4342400000000007E-2</v>
      </c>
      <c r="CE721">
        <v>0.1104753</v>
      </c>
      <c r="CF721">
        <v>0.1291061</v>
      </c>
      <c r="CG721">
        <v>0.20010449999999999</v>
      </c>
      <c r="CH721">
        <v>0.2658664</v>
      </c>
      <c r="CI721">
        <v>0.25994299999999998</v>
      </c>
      <c r="CJ721">
        <v>0.27571679999999998</v>
      </c>
      <c r="CK721">
        <v>0.27082820000000002</v>
      </c>
      <c r="CL721">
        <v>0.3200114</v>
      </c>
      <c r="CM721">
        <v>0.30911129999999998</v>
      </c>
      <c r="CN721">
        <v>0.22703760000000001</v>
      </c>
      <c r="CO721">
        <v>0.1836991</v>
      </c>
      <c r="CP721">
        <v>0.1397852</v>
      </c>
      <c r="CQ721">
        <v>0.1232839</v>
      </c>
      <c r="CR721">
        <v>0.19274949999999999</v>
      </c>
      <c r="CS721">
        <v>0.1797984</v>
      </c>
      <c r="CT721">
        <v>0.2204748</v>
      </c>
      <c r="CU721">
        <v>0.19225529999999999</v>
      </c>
      <c r="CV721">
        <v>0.10697039999999999</v>
      </c>
      <c r="CW721">
        <v>8.7923799999999996E-2</v>
      </c>
      <c r="CX721">
        <v>0.15499479999999999</v>
      </c>
      <c r="CY721">
        <v>0.11886049999999999</v>
      </c>
      <c r="CZ721">
        <v>0.1055847</v>
      </c>
      <c r="DA721">
        <v>0.10737190000000001</v>
      </c>
      <c r="DB721">
        <v>0.11251410000000001</v>
      </c>
      <c r="DC721">
        <v>0.12990570000000001</v>
      </c>
      <c r="DD721">
        <v>0.15365819999999999</v>
      </c>
      <c r="DE721">
        <v>0.22860759999999999</v>
      </c>
      <c r="DF721">
        <v>0.29845650000000001</v>
      </c>
      <c r="DG721">
        <v>0.29457820000000001</v>
      </c>
      <c r="DH721">
        <v>0.31240370000000001</v>
      </c>
      <c r="DI721">
        <v>0.30947799999999998</v>
      </c>
      <c r="DJ721">
        <v>0.36119560000000001</v>
      </c>
      <c r="DK721">
        <v>0.35292820000000003</v>
      </c>
      <c r="DL721">
        <v>0.27101399999999998</v>
      </c>
      <c r="DM721">
        <v>0.22919320000000001</v>
      </c>
      <c r="DN721">
        <v>0.18075849999999999</v>
      </c>
      <c r="DO721">
        <v>0.1639641</v>
      </c>
      <c r="DP721">
        <v>0.2276668</v>
      </c>
      <c r="DQ721">
        <v>0.21161079999999999</v>
      </c>
      <c r="DR721">
        <v>0.24923580000000001</v>
      </c>
      <c r="DS721">
        <v>0.2155437</v>
      </c>
      <c r="DT721">
        <v>0.12823180000000001</v>
      </c>
      <c r="DU721">
        <v>0.1078604</v>
      </c>
      <c r="DV721">
        <v>0.184972</v>
      </c>
      <c r="DW721">
        <v>0.14639489999999999</v>
      </c>
      <c r="DX721">
        <v>0.131632</v>
      </c>
      <c r="DY721">
        <v>0.13429289999999999</v>
      </c>
      <c r="DZ721">
        <v>0.13875129999999999</v>
      </c>
      <c r="EA721">
        <v>0.15795999999999999</v>
      </c>
      <c r="EB721">
        <v>0.18910740000000001</v>
      </c>
      <c r="EC721">
        <v>0.26976159999999999</v>
      </c>
      <c r="ED721">
        <v>0.34551140000000002</v>
      </c>
      <c r="EE721">
        <v>0.344586</v>
      </c>
      <c r="EF721">
        <v>0.36537380000000003</v>
      </c>
      <c r="EG721">
        <v>0.3652821</v>
      </c>
      <c r="EH721">
        <v>0.42065910000000001</v>
      </c>
      <c r="EI721">
        <v>0.41619279999999997</v>
      </c>
      <c r="EJ721">
        <v>0.334509</v>
      </c>
      <c r="EK721">
        <v>0.29487950000000002</v>
      </c>
      <c r="EL721">
        <v>0.2399174</v>
      </c>
      <c r="EM721">
        <v>0.22270000000000001</v>
      </c>
      <c r="EN721">
        <v>0.27808179999999999</v>
      </c>
      <c r="EO721">
        <v>0.25754290000000002</v>
      </c>
      <c r="EP721">
        <v>0.29076210000000002</v>
      </c>
      <c r="EQ721">
        <v>0.24916849999999999</v>
      </c>
      <c r="ER721">
        <v>0.15892980000000001</v>
      </c>
      <c r="ES721">
        <v>0.13664570000000001</v>
      </c>
      <c r="ET721">
        <v>72.765889999999999</v>
      </c>
      <c r="EU721">
        <v>71.455539999999999</v>
      </c>
      <c r="EV721">
        <v>70.398039999999995</v>
      </c>
      <c r="EW721">
        <v>69.261129999999994</v>
      </c>
      <c r="EX721">
        <v>68.162049999999994</v>
      </c>
      <c r="EY721">
        <v>67.248480000000001</v>
      </c>
      <c r="EZ721">
        <v>66.593440000000001</v>
      </c>
      <c r="FA721">
        <v>68.338319999999996</v>
      </c>
      <c r="FB721">
        <v>72.634410000000003</v>
      </c>
      <c r="FC721">
        <v>77.41122</v>
      </c>
      <c r="FD721">
        <v>82.209010000000006</v>
      </c>
      <c r="FE721">
        <v>85.894220000000004</v>
      </c>
      <c r="FF721">
        <v>89.148600000000002</v>
      </c>
      <c r="FG721">
        <v>91.473370000000003</v>
      </c>
      <c r="FH721">
        <v>93.481189999999998</v>
      </c>
      <c r="FI721">
        <v>93.917869999999994</v>
      </c>
      <c r="FJ721">
        <v>93.884879999999995</v>
      </c>
      <c r="FK721">
        <v>92.951759999999993</v>
      </c>
      <c r="FL721">
        <v>90.590609999999998</v>
      </c>
      <c r="FM721">
        <v>86.853800000000007</v>
      </c>
      <c r="FN721">
        <v>83.08699</v>
      </c>
      <c r="FO721">
        <v>80.113780000000006</v>
      </c>
      <c r="FP721">
        <v>77.406059999999997</v>
      </c>
      <c r="FQ721">
        <v>75.588520000000003</v>
      </c>
      <c r="FR721">
        <v>4.0665199999999999E-2</v>
      </c>
      <c r="FS721">
        <v>4.9082000000000001E-2</v>
      </c>
      <c r="FT721">
        <v>7.7777799999999994E-2</v>
      </c>
    </row>
    <row r="722" spans="1:176" x14ac:dyDescent="0.2">
      <c r="A722" t="s">
        <v>1</v>
      </c>
      <c r="B722" t="s">
        <v>237</v>
      </c>
      <c r="C722" t="s">
        <v>1</v>
      </c>
      <c r="D722" t="s">
        <v>227</v>
      </c>
      <c r="E722">
        <v>3262</v>
      </c>
      <c r="F722">
        <v>1.4233960000000001</v>
      </c>
      <c r="G722">
        <v>1.390137</v>
      </c>
      <c r="H722">
        <v>1.374158</v>
      </c>
      <c r="I722">
        <v>1.3731450000000001</v>
      </c>
      <c r="J722">
        <v>1.3885069999999999</v>
      </c>
      <c r="K722">
        <v>1.4290149999999999</v>
      </c>
      <c r="L722">
        <v>1.6636059999999999</v>
      </c>
      <c r="M722">
        <v>1.9204829999999999</v>
      </c>
      <c r="N722">
        <v>2.2883429999999998</v>
      </c>
      <c r="O722">
        <v>2.5934729999999999</v>
      </c>
      <c r="P722">
        <v>2.7948919999999999</v>
      </c>
      <c r="Q722">
        <v>2.9073609999999999</v>
      </c>
      <c r="R722">
        <v>2.973932</v>
      </c>
      <c r="S722">
        <v>3.1001059999999998</v>
      </c>
      <c r="T722">
        <v>3.155977</v>
      </c>
      <c r="U722">
        <v>3.1107209999999998</v>
      </c>
      <c r="V722">
        <v>2.9096920000000002</v>
      </c>
      <c r="W722">
        <v>2.5403389999999999</v>
      </c>
      <c r="X722">
        <v>2.2534890000000001</v>
      </c>
      <c r="Y722">
        <v>2.0848979999999999</v>
      </c>
      <c r="Z722">
        <v>2.0450550000000001</v>
      </c>
      <c r="AA722">
        <v>1.808527</v>
      </c>
      <c r="AB722">
        <v>1.59487</v>
      </c>
      <c r="AC722">
        <v>1.496246</v>
      </c>
      <c r="AD722">
        <v>7.2189500000000004E-2</v>
      </c>
      <c r="AE722">
        <v>6.8079600000000004E-2</v>
      </c>
      <c r="AF722">
        <v>7.5482800000000003E-2</v>
      </c>
      <c r="AG722">
        <v>7.2635000000000005E-2</v>
      </c>
      <c r="AH722">
        <v>4.6154100000000003E-2</v>
      </c>
      <c r="AI722">
        <v>1.33963E-2</v>
      </c>
      <c r="AJ722">
        <v>6.9154599999999997E-2</v>
      </c>
      <c r="AK722">
        <v>6.68184E-2</v>
      </c>
      <c r="AL722">
        <v>6.4629900000000004E-2</v>
      </c>
      <c r="AM722">
        <v>7.2026000000000007E-2</v>
      </c>
      <c r="AN722">
        <v>9.0106000000000006E-2</v>
      </c>
      <c r="AO722">
        <v>8.1131900000000007E-2</v>
      </c>
      <c r="AP722">
        <v>0.129854</v>
      </c>
      <c r="AQ722">
        <v>0.1645527</v>
      </c>
      <c r="AR722">
        <v>0.1706754</v>
      </c>
      <c r="AS722">
        <v>0.18244460000000001</v>
      </c>
      <c r="AT722">
        <v>0.1560551</v>
      </c>
      <c r="AU722">
        <v>0.13270129999999999</v>
      </c>
      <c r="AV722">
        <v>0.1515397</v>
      </c>
      <c r="AW722">
        <v>0.16456670000000001</v>
      </c>
      <c r="AX722">
        <v>0.1956794</v>
      </c>
      <c r="AY722">
        <v>0.13881859999999999</v>
      </c>
      <c r="AZ722">
        <v>9.2165399999999995E-2</v>
      </c>
      <c r="BA722">
        <v>8.6282800000000007E-2</v>
      </c>
      <c r="BB722">
        <v>8.0509399999999995E-2</v>
      </c>
      <c r="BC722">
        <v>7.7108700000000002E-2</v>
      </c>
      <c r="BD722">
        <v>8.4236400000000003E-2</v>
      </c>
      <c r="BE722">
        <v>8.0643400000000004E-2</v>
      </c>
      <c r="BF722">
        <v>5.4808999999999997E-2</v>
      </c>
      <c r="BG722">
        <v>2.2472300000000001E-2</v>
      </c>
      <c r="BH722">
        <v>8.0979700000000002E-2</v>
      </c>
      <c r="BI722">
        <v>8.0818899999999999E-2</v>
      </c>
      <c r="BJ722">
        <v>7.9587500000000005E-2</v>
      </c>
      <c r="BK722">
        <v>8.7680800000000003E-2</v>
      </c>
      <c r="BL722">
        <v>0.1064412</v>
      </c>
      <c r="BM722">
        <v>9.7267500000000007E-2</v>
      </c>
      <c r="BN722">
        <v>0.14605190000000001</v>
      </c>
      <c r="BO722">
        <v>0.1819624</v>
      </c>
      <c r="BP722">
        <v>0.18803159999999999</v>
      </c>
      <c r="BQ722">
        <v>0.2002119</v>
      </c>
      <c r="BR722">
        <v>0.1729281</v>
      </c>
      <c r="BS722">
        <v>0.14860229999999999</v>
      </c>
      <c r="BT722">
        <v>0.16716639999999999</v>
      </c>
      <c r="BU722">
        <v>0.1787203</v>
      </c>
      <c r="BV722">
        <v>0.2079597</v>
      </c>
      <c r="BW722">
        <v>0.1491151</v>
      </c>
      <c r="BX722">
        <v>0.1018998</v>
      </c>
      <c r="BY722">
        <v>9.5423300000000003E-2</v>
      </c>
      <c r="BZ722">
        <v>8.6271799999999996E-2</v>
      </c>
      <c r="CA722">
        <v>8.3362199999999997E-2</v>
      </c>
      <c r="CB722">
        <v>9.0299099999999993E-2</v>
      </c>
      <c r="CC722">
        <v>8.61899E-2</v>
      </c>
      <c r="CD722">
        <v>6.0803299999999998E-2</v>
      </c>
      <c r="CE722">
        <v>2.87584E-2</v>
      </c>
      <c r="CF722">
        <v>8.9169700000000005E-2</v>
      </c>
      <c r="CG722">
        <v>9.0515499999999999E-2</v>
      </c>
      <c r="CH722">
        <v>8.9946999999999999E-2</v>
      </c>
      <c r="CI722">
        <v>9.8523299999999994E-2</v>
      </c>
      <c r="CJ722">
        <v>0.1177549</v>
      </c>
      <c r="CK722">
        <v>0.10844289999999999</v>
      </c>
      <c r="CL722">
        <v>0.15727050000000001</v>
      </c>
      <c r="CM722">
        <v>0.19402040000000001</v>
      </c>
      <c r="CN722">
        <v>0.20005249999999999</v>
      </c>
      <c r="CO722">
        <v>0.2125176</v>
      </c>
      <c r="CP722">
        <v>0.18461440000000001</v>
      </c>
      <c r="CQ722">
        <v>0.15961529999999999</v>
      </c>
      <c r="CR722">
        <v>0.17798949999999999</v>
      </c>
      <c r="CS722">
        <v>0.1885231</v>
      </c>
      <c r="CT722">
        <v>0.21646509999999999</v>
      </c>
      <c r="CU722">
        <v>0.15624640000000001</v>
      </c>
      <c r="CV722">
        <v>0.1086418</v>
      </c>
      <c r="CW722">
        <v>0.101754</v>
      </c>
      <c r="CX722">
        <v>9.2034199999999997E-2</v>
      </c>
      <c r="CY722">
        <v>8.9615799999999995E-2</v>
      </c>
      <c r="CZ722">
        <v>9.6361799999999997E-2</v>
      </c>
      <c r="DA722">
        <v>9.1736499999999999E-2</v>
      </c>
      <c r="DB722">
        <v>6.6797599999999999E-2</v>
      </c>
      <c r="DC722">
        <v>3.5044499999999999E-2</v>
      </c>
      <c r="DD722">
        <v>9.7359600000000004E-2</v>
      </c>
      <c r="DE722">
        <v>0.1002122</v>
      </c>
      <c r="DF722">
        <v>0.1003066</v>
      </c>
      <c r="DG722">
        <v>0.1093658</v>
      </c>
      <c r="DH722">
        <v>0.12906860000000001</v>
      </c>
      <c r="DI722">
        <v>0.1196184</v>
      </c>
      <c r="DJ722">
        <v>0.1684891</v>
      </c>
      <c r="DK722">
        <v>0.20607829999999999</v>
      </c>
      <c r="DL722">
        <v>0.2120734</v>
      </c>
      <c r="DM722">
        <v>0.2248232</v>
      </c>
      <c r="DN722">
        <v>0.19630059999999999</v>
      </c>
      <c r="DO722">
        <v>0.17062830000000001</v>
      </c>
      <c r="DP722">
        <v>0.1888126</v>
      </c>
      <c r="DQ722">
        <v>0.1983259</v>
      </c>
      <c r="DR722">
        <v>0.22497039999999999</v>
      </c>
      <c r="DS722">
        <v>0.16337779999999999</v>
      </c>
      <c r="DT722">
        <v>0.11538379999999999</v>
      </c>
      <c r="DU722">
        <v>0.10808470000000001</v>
      </c>
      <c r="DV722">
        <v>0.1003541</v>
      </c>
      <c r="DW722">
        <v>9.8644899999999994E-2</v>
      </c>
      <c r="DX722">
        <v>0.10511529999999999</v>
      </c>
      <c r="DY722">
        <v>9.9744799999999995E-2</v>
      </c>
      <c r="DZ722">
        <v>7.5452400000000003E-2</v>
      </c>
      <c r="EA722">
        <v>4.41205E-2</v>
      </c>
      <c r="EB722">
        <v>0.1091847</v>
      </c>
      <c r="EC722">
        <v>0.1142127</v>
      </c>
      <c r="ED722">
        <v>0.1152642</v>
      </c>
      <c r="EE722">
        <v>0.12502060000000001</v>
      </c>
      <c r="EF722">
        <v>0.1454037</v>
      </c>
      <c r="EG722">
        <v>0.13575400000000001</v>
      </c>
      <c r="EH722">
        <v>0.18468699999999999</v>
      </c>
      <c r="EI722">
        <v>0.22348799999999999</v>
      </c>
      <c r="EJ722">
        <v>0.22942969999999999</v>
      </c>
      <c r="EK722">
        <v>0.24259059999999999</v>
      </c>
      <c r="EL722">
        <v>0.21317359999999999</v>
      </c>
      <c r="EM722">
        <v>0.18652920000000001</v>
      </c>
      <c r="EN722">
        <v>0.20443929999999999</v>
      </c>
      <c r="EO722">
        <v>0.21247949999999999</v>
      </c>
      <c r="EP722">
        <v>0.23725070000000001</v>
      </c>
      <c r="EQ722">
        <v>0.1736743</v>
      </c>
      <c r="ER722">
        <v>0.12511820000000001</v>
      </c>
      <c r="ES722">
        <v>0.1172252</v>
      </c>
      <c r="ET722">
        <v>54.207360000000001</v>
      </c>
      <c r="EU722">
        <v>53.213700000000003</v>
      </c>
      <c r="EV722">
        <v>52.452379999999998</v>
      </c>
      <c r="EW722">
        <v>51.8872</v>
      </c>
      <c r="EX722">
        <v>51.307670000000002</v>
      </c>
      <c r="EY722">
        <v>50.782580000000003</v>
      </c>
      <c r="EZ722">
        <v>50.442399999999999</v>
      </c>
      <c r="FA722">
        <v>51.984729999999999</v>
      </c>
      <c r="FB722">
        <v>55.209290000000003</v>
      </c>
      <c r="FC722">
        <v>58.22663</v>
      </c>
      <c r="FD722">
        <v>61.518270000000001</v>
      </c>
      <c r="FE722">
        <v>64.464299999999994</v>
      </c>
      <c r="FF722">
        <v>66.738529999999997</v>
      </c>
      <c r="FG722">
        <v>68.756290000000007</v>
      </c>
      <c r="FH722">
        <v>70.169939999999997</v>
      </c>
      <c r="FI722">
        <v>70.49145</v>
      </c>
      <c r="FJ722">
        <v>69.903760000000005</v>
      </c>
      <c r="FK722">
        <v>68.475149999999999</v>
      </c>
      <c r="FL722">
        <v>66.151989999999998</v>
      </c>
      <c r="FM722">
        <v>62.63355</v>
      </c>
      <c r="FN722">
        <v>59.943289999999998</v>
      </c>
      <c r="FO722">
        <v>58.157049999999998</v>
      </c>
      <c r="FP722">
        <v>56.67268</v>
      </c>
      <c r="FQ722">
        <v>55.46414</v>
      </c>
      <c r="FR722">
        <v>1.0104500000000001E-2</v>
      </c>
      <c r="FS722">
        <v>1.42928E-2</v>
      </c>
      <c r="FT722">
        <v>0</v>
      </c>
    </row>
    <row r="723" spans="1:176" x14ac:dyDescent="0.2">
      <c r="A723" t="s">
        <v>1</v>
      </c>
      <c r="B723" t="s">
        <v>237</v>
      </c>
      <c r="C723" t="s">
        <v>1</v>
      </c>
      <c r="D723" t="s">
        <v>238</v>
      </c>
      <c r="E723">
        <v>3262</v>
      </c>
      <c r="F723">
        <v>1.5698160000000001</v>
      </c>
      <c r="G723">
        <v>1.513072</v>
      </c>
      <c r="H723">
        <v>1.4806060000000001</v>
      </c>
      <c r="I723">
        <v>1.4593100000000001</v>
      </c>
      <c r="J723">
        <v>1.4774659999999999</v>
      </c>
      <c r="K723">
        <v>1.485986</v>
      </c>
      <c r="L723">
        <v>1.6753960000000001</v>
      </c>
      <c r="M723">
        <v>1.93231</v>
      </c>
      <c r="N723">
        <v>2.3803359999999998</v>
      </c>
      <c r="O723">
        <v>2.7264409999999999</v>
      </c>
      <c r="P723">
        <v>3.1950729999999998</v>
      </c>
      <c r="Q723">
        <v>3.5975999999999999</v>
      </c>
      <c r="R723">
        <v>3.7952180000000002</v>
      </c>
      <c r="S723">
        <v>4.1400620000000004</v>
      </c>
      <c r="T723">
        <v>4.2405080000000002</v>
      </c>
      <c r="U723">
        <v>4.2263590000000004</v>
      </c>
      <c r="V723">
        <v>3.9559730000000002</v>
      </c>
      <c r="W723">
        <v>3.3715470000000001</v>
      </c>
      <c r="X723">
        <v>2.9212150000000001</v>
      </c>
      <c r="Y723">
        <v>2.5336560000000001</v>
      </c>
      <c r="Z723">
        <v>2.4791059999999998</v>
      </c>
      <c r="AA723">
        <v>2.1371259999999999</v>
      </c>
      <c r="AB723">
        <v>1.836314</v>
      </c>
      <c r="AC723">
        <v>1.6737329999999999</v>
      </c>
      <c r="AD723">
        <v>0.1407958</v>
      </c>
      <c r="AE723">
        <v>0.161638</v>
      </c>
      <c r="AF723">
        <v>0.14735300000000001</v>
      </c>
      <c r="AG723">
        <v>0.1204699</v>
      </c>
      <c r="AH723">
        <v>9.1325900000000002E-2</v>
      </c>
      <c r="AI723">
        <v>4.5936699999999997E-2</v>
      </c>
      <c r="AJ723">
        <v>8.5812700000000006E-2</v>
      </c>
      <c r="AK723">
        <v>8.3906599999999998E-2</v>
      </c>
      <c r="AL723">
        <v>0.1015331</v>
      </c>
      <c r="AM723">
        <v>5.1460499999999999E-2</v>
      </c>
      <c r="AN723">
        <v>0.1149091</v>
      </c>
      <c r="AO723">
        <v>0.181364</v>
      </c>
      <c r="AP723">
        <v>0.2165762</v>
      </c>
      <c r="AQ723">
        <v>0.33942099999999997</v>
      </c>
      <c r="AR723">
        <v>0.36311179999999998</v>
      </c>
      <c r="AS723">
        <v>0.36026989999999998</v>
      </c>
      <c r="AT723">
        <v>0.32487890000000003</v>
      </c>
      <c r="AU723">
        <v>0.2061625</v>
      </c>
      <c r="AV723">
        <v>0.21509980000000001</v>
      </c>
      <c r="AW723">
        <v>0.2497598</v>
      </c>
      <c r="AX723">
        <v>0.36921730000000003</v>
      </c>
      <c r="AY723">
        <v>0.3032183</v>
      </c>
      <c r="AZ723">
        <v>0.21040410000000001</v>
      </c>
      <c r="BA723">
        <v>0.1788988</v>
      </c>
      <c r="BB723">
        <v>0.14911569999999999</v>
      </c>
      <c r="BC723">
        <v>0.17066709999999999</v>
      </c>
      <c r="BD723">
        <v>0.15610650000000001</v>
      </c>
      <c r="BE723">
        <v>0.12847829999999999</v>
      </c>
      <c r="BF723">
        <v>9.9980700000000006E-2</v>
      </c>
      <c r="BG723">
        <v>5.5012800000000001E-2</v>
      </c>
      <c r="BH723">
        <v>9.7637799999999997E-2</v>
      </c>
      <c r="BI723">
        <v>9.7907099999999997E-2</v>
      </c>
      <c r="BJ723">
        <v>0.1164906</v>
      </c>
      <c r="BK723">
        <v>6.7115400000000006E-2</v>
      </c>
      <c r="BL723">
        <v>0.13124430000000001</v>
      </c>
      <c r="BM723">
        <v>0.19749949999999999</v>
      </c>
      <c r="BN723">
        <v>0.23277410000000001</v>
      </c>
      <c r="BO723">
        <v>0.3568307</v>
      </c>
      <c r="BP723">
        <v>0.38046799999999997</v>
      </c>
      <c r="BQ723">
        <v>0.37803720000000002</v>
      </c>
      <c r="BR723">
        <v>0.341752</v>
      </c>
      <c r="BS723">
        <v>0.2220635</v>
      </c>
      <c r="BT723">
        <v>0.2307266</v>
      </c>
      <c r="BU723">
        <v>0.26391340000000002</v>
      </c>
      <c r="BV723">
        <v>0.3814977</v>
      </c>
      <c r="BW723">
        <v>0.31351489999999999</v>
      </c>
      <c r="BX723">
        <v>0.22013840000000001</v>
      </c>
      <c r="BY723">
        <v>0.18803929999999999</v>
      </c>
      <c r="BZ723">
        <v>0.15487809999999999</v>
      </c>
      <c r="CA723">
        <v>0.17692069999999999</v>
      </c>
      <c r="CB723">
        <v>0.16216920000000001</v>
      </c>
      <c r="CC723">
        <v>0.1340248</v>
      </c>
      <c r="CD723">
        <v>0.105975</v>
      </c>
      <c r="CE723">
        <v>6.1298900000000003E-2</v>
      </c>
      <c r="CF723">
        <v>0.1058277</v>
      </c>
      <c r="CG723">
        <v>0.1076038</v>
      </c>
      <c r="CH723">
        <v>0.1268502</v>
      </c>
      <c r="CI723">
        <v>7.7957799999999994E-2</v>
      </c>
      <c r="CJ723">
        <v>0.14255799999999999</v>
      </c>
      <c r="CK723">
        <v>0.208675</v>
      </c>
      <c r="CL723">
        <v>0.24399270000000001</v>
      </c>
      <c r="CM723">
        <v>0.36888860000000001</v>
      </c>
      <c r="CN723">
        <v>0.39248889999999997</v>
      </c>
      <c r="CO723">
        <v>0.39034289999999999</v>
      </c>
      <c r="CP723">
        <v>0.35343819999999998</v>
      </c>
      <c r="CQ723">
        <v>0.23307639999999999</v>
      </c>
      <c r="CR723">
        <v>0.2415496</v>
      </c>
      <c r="CS723">
        <v>0.27371620000000002</v>
      </c>
      <c r="CT723">
        <v>0.39000299999999999</v>
      </c>
      <c r="CU723">
        <v>0.32064619999999999</v>
      </c>
      <c r="CV723">
        <v>0.22688040000000001</v>
      </c>
      <c r="CW723">
        <v>0.19436999999999999</v>
      </c>
      <c r="CX723">
        <v>0.16064039999999999</v>
      </c>
      <c r="CY723">
        <v>0.18317420000000001</v>
      </c>
      <c r="CZ723">
        <v>0.16823189999999999</v>
      </c>
      <c r="DA723">
        <v>0.13957140000000001</v>
      </c>
      <c r="DB723">
        <v>0.11196929999999999</v>
      </c>
      <c r="DC723">
        <v>6.7584900000000003E-2</v>
      </c>
      <c r="DD723">
        <v>0.1140177</v>
      </c>
      <c r="DE723">
        <v>0.1173005</v>
      </c>
      <c r="DF723">
        <v>0.13720969999999999</v>
      </c>
      <c r="DG723">
        <v>8.8800299999999999E-2</v>
      </c>
      <c r="DH723">
        <v>0.1538717</v>
      </c>
      <c r="DI723">
        <v>0.2198504</v>
      </c>
      <c r="DJ723">
        <v>0.25521139999999998</v>
      </c>
      <c r="DK723">
        <v>0.38094650000000002</v>
      </c>
      <c r="DL723">
        <v>0.40450979999999997</v>
      </c>
      <c r="DM723">
        <v>0.40264850000000002</v>
      </c>
      <c r="DN723">
        <v>0.36512440000000002</v>
      </c>
      <c r="DO723">
        <v>0.24408940000000001</v>
      </c>
      <c r="DP723">
        <v>0.25237270000000001</v>
      </c>
      <c r="DQ723">
        <v>0.28351900000000002</v>
      </c>
      <c r="DR723">
        <v>0.39850829999999998</v>
      </c>
      <c r="DS723">
        <v>0.3277775</v>
      </c>
      <c r="DT723">
        <v>0.23362250000000001</v>
      </c>
      <c r="DU723">
        <v>0.20070070000000001</v>
      </c>
      <c r="DV723">
        <v>0.16896040000000001</v>
      </c>
      <c r="DW723">
        <v>0.19220329999999999</v>
      </c>
      <c r="DX723">
        <v>0.17698549999999999</v>
      </c>
      <c r="DY723">
        <v>0.14757970000000001</v>
      </c>
      <c r="DZ723">
        <v>0.1206241</v>
      </c>
      <c r="EA723">
        <v>7.6661000000000007E-2</v>
      </c>
      <c r="EB723">
        <v>0.1258428</v>
      </c>
      <c r="EC723">
        <v>0.1313009</v>
      </c>
      <c r="ED723">
        <v>0.15216730000000001</v>
      </c>
      <c r="EE723">
        <v>0.1044551</v>
      </c>
      <c r="EF723">
        <v>0.17020679999999999</v>
      </c>
      <c r="EG723">
        <v>0.235986</v>
      </c>
      <c r="EH723">
        <v>0.27140920000000002</v>
      </c>
      <c r="EI723">
        <v>0.3983563</v>
      </c>
      <c r="EJ723">
        <v>0.42186610000000002</v>
      </c>
      <c r="EK723">
        <v>0.42041580000000001</v>
      </c>
      <c r="EL723">
        <v>0.38199749999999999</v>
      </c>
      <c r="EM723">
        <v>0.25999040000000001</v>
      </c>
      <c r="EN723">
        <v>0.2679994</v>
      </c>
      <c r="EO723">
        <v>0.29767260000000001</v>
      </c>
      <c r="EP723">
        <v>0.41078870000000001</v>
      </c>
      <c r="EQ723">
        <v>0.33807409999999999</v>
      </c>
      <c r="ER723">
        <v>0.24335680000000001</v>
      </c>
      <c r="ES723">
        <v>0.20984120000000001</v>
      </c>
      <c r="ET723">
        <v>61.784109999999998</v>
      </c>
      <c r="EU723">
        <v>60.694600000000001</v>
      </c>
      <c r="EV723">
        <v>59.606250000000003</v>
      </c>
      <c r="EW723">
        <v>58.369889999999998</v>
      </c>
      <c r="EX723">
        <v>57.337409999999998</v>
      </c>
      <c r="EY723">
        <v>56.253520000000002</v>
      </c>
      <c r="EZ723">
        <v>56.029739999999997</v>
      </c>
      <c r="FA723">
        <v>60.643180000000001</v>
      </c>
      <c r="FB723">
        <v>68.021780000000007</v>
      </c>
      <c r="FC723">
        <v>73.042370000000005</v>
      </c>
      <c r="FD723">
        <v>79.161670000000001</v>
      </c>
      <c r="FE723">
        <v>83.253200000000007</v>
      </c>
      <c r="FF723">
        <v>85.431110000000004</v>
      </c>
      <c r="FG723">
        <v>87.190849999999998</v>
      </c>
      <c r="FH723">
        <v>89.128360000000001</v>
      </c>
      <c r="FI723">
        <v>89.329570000000004</v>
      </c>
      <c r="FJ723">
        <v>88.178290000000004</v>
      </c>
      <c r="FK723">
        <v>87.644869999999997</v>
      </c>
      <c r="FL723">
        <v>85.555400000000006</v>
      </c>
      <c r="FM723">
        <v>81.362350000000006</v>
      </c>
      <c r="FN723">
        <v>76.638949999999994</v>
      </c>
      <c r="FO723">
        <v>73.177949999999996</v>
      </c>
      <c r="FP723">
        <v>70.415400000000005</v>
      </c>
      <c r="FQ723">
        <v>66.760930000000002</v>
      </c>
      <c r="FR723">
        <v>1.0104500000000001E-2</v>
      </c>
      <c r="FS723">
        <v>1.42928E-2</v>
      </c>
      <c r="FT723">
        <v>0</v>
      </c>
    </row>
    <row r="724" spans="1:176" x14ac:dyDescent="0.2">
      <c r="A724" t="s">
        <v>1</v>
      </c>
      <c r="B724" t="s">
        <v>237</v>
      </c>
      <c r="C724" t="s">
        <v>1</v>
      </c>
      <c r="D724" t="s">
        <v>228</v>
      </c>
      <c r="E724">
        <v>3262</v>
      </c>
      <c r="F724">
        <v>1.5911139999999999</v>
      </c>
      <c r="G724">
        <v>1.5632109999999999</v>
      </c>
      <c r="H724">
        <v>1.551212</v>
      </c>
      <c r="I724">
        <v>1.5219940000000001</v>
      </c>
      <c r="J724">
        <v>1.495671</v>
      </c>
      <c r="K724">
        <v>1.5335799999999999</v>
      </c>
      <c r="L724">
        <v>1.746418</v>
      </c>
      <c r="M724">
        <v>1.963595</v>
      </c>
      <c r="N724">
        <v>2.3724729999999998</v>
      </c>
      <c r="O724">
        <v>2.7197279999999999</v>
      </c>
      <c r="P724">
        <v>3.0452889999999999</v>
      </c>
      <c r="Q724">
        <v>3.2526290000000002</v>
      </c>
      <c r="R724">
        <v>3.380795</v>
      </c>
      <c r="S724">
        <v>3.5883479999999999</v>
      </c>
      <c r="T724">
        <v>3.751376</v>
      </c>
      <c r="U724">
        <v>3.7374130000000001</v>
      </c>
      <c r="V724">
        <v>3.5380980000000002</v>
      </c>
      <c r="W724">
        <v>3.061315</v>
      </c>
      <c r="X724">
        <v>2.5765250000000002</v>
      </c>
      <c r="Y724">
        <v>2.3049050000000002</v>
      </c>
      <c r="Z724">
        <v>2.198108</v>
      </c>
      <c r="AA724">
        <v>1.9771620000000001</v>
      </c>
      <c r="AB724">
        <v>1.7604070000000001</v>
      </c>
      <c r="AC724">
        <v>1.6300749999999999</v>
      </c>
      <c r="AD724">
        <v>5.1600600000000003E-2</v>
      </c>
      <c r="AE724">
        <v>6.1585500000000001E-2</v>
      </c>
      <c r="AF724">
        <v>7.1328600000000006E-2</v>
      </c>
      <c r="AG724">
        <v>5.3634599999999998E-2</v>
      </c>
      <c r="AH724">
        <v>6.3835999999999997E-3</v>
      </c>
      <c r="AI724">
        <v>-7.7887E-3</v>
      </c>
      <c r="AJ724">
        <v>9.0757000000000004E-2</v>
      </c>
      <c r="AK724">
        <v>8.9132799999999998E-2</v>
      </c>
      <c r="AL724">
        <v>8.7232699999999996E-2</v>
      </c>
      <c r="AM724">
        <v>6.8241499999999997E-2</v>
      </c>
      <c r="AN724">
        <v>0.1092496</v>
      </c>
      <c r="AO724">
        <v>8.3119399999999996E-2</v>
      </c>
      <c r="AP724">
        <v>9.1671799999999998E-2</v>
      </c>
      <c r="AQ724">
        <v>7.04626E-2</v>
      </c>
      <c r="AR724">
        <v>7.6227500000000004E-2</v>
      </c>
      <c r="AS724">
        <v>8.0996100000000001E-2</v>
      </c>
      <c r="AT724">
        <v>0.1011541</v>
      </c>
      <c r="AU724">
        <v>8.4477499999999997E-2</v>
      </c>
      <c r="AV724">
        <v>2.6122200000000002E-2</v>
      </c>
      <c r="AW724">
        <v>6.4710799999999999E-2</v>
      </c>
      <c r="AX724">
        <v>8.9405299999999993E-2</v>
      </c>
      <c r="AY724">
        <v>7.3633100000000007E-2</v>
      </c>
      <c r="AZ724">
        <v>3.5235500000000003E-2</v>
      </c>
      <c r="BA724">
        <v>9.6550000000000004E-3</v>
      </c>
      <c r="BB724">
        <v>7.3877600000000002E-2</v>
      </c>
      <c r="BC724">
        <v>8.2485699999999995E-2</v>
      </c>
      <c r="BD724">
        <v>9.3923000000000006E-2</v>
      </c>
      <c r="BE724">
        <v>7.5691099999999997E-2</v>
      </c>
      <c r="BF724">
        <v>2.65426E-2</v>
      </c>
      <c r="BG724">
        <v>1.3582500000000001E-2</v>
      </c>
      <c r="BH724">
        <v>0.1130406</v>
      </c>
      <c r="BI724">
        <v>0.1080942</v>
      </c>
      <c r="BJ724">
        <v>0.1113846</v>
      </c>
      <c r="BK724">
        <v>0.100011</v>
      </c>
      <c r="BL724">
        <v>0.14638599999999999</v>
      </c>
      <c r="BM724">
        <v>0.12924469999999999</v>
      </c>
      <c r="BN724">
        <v>0.1394792</v>
      </c>
      <c r="BO724">
        <v>0.1223718</v>
      </c>
      <c r="BP724">
        <v>0.1261399</v>
      </c>
      <c r="BQ724">
        <v>0.13043250000000001</v>
      </c>
      <c r="BR724">
        <v>0.14675489999999999</v>
      </c>
      <c r="BS724">
        <v>0.12508140000000001</v>
      </c>
      <c r="BT724">
        <v>6.0634199999999999E-2</v>
      </c>
      <c r="BU724">
        <v>9.5319100000000004E-2</v>
      </c>
      <c r="BV724">
        <v>0.1157257</v>
      </c>
      <c r="BW724">
        <v>9.7718100000000002E-2</v>
      </c>
      <c r="BX724">
        <v>5.7805599999999999E-2</v>
      </c>
      <c r="BY724">
        <v>3.2781600000000001E-2</v>
      </c>
      <c r="BZ724">
        <v>8.93066E-2</v>
      </c>
      <c r="CA724">
        <v>9.6961199999999997E-2</v>
      </c>
      <c r="CB724">
        <v>0.10957169999999999</v>
      </c>
      <c r="CC724">
        <v>9.0967300000000001E-2</v>
      </c>
      <c r="CD724">
        <v>4.0504699999999998E-2</v>
      </c>
      <c r="CE724">
        <v>2.8384099999999999E-2</v>
      </c>
      <c r="CF724">
        <v>0.12847410000000001</v>
      </c>
      <c r="CG724">
        <v>0.12122670000000001</v>
      </c>
      <c r="CH724">
        <v>0.12811210000000001</v>
      </c>
      <c r="CI724">
        <v>0.1220145</v>
      </c>
      <c r="CJ724">
        <v>0.1721066</v>
      </c>
      <c r="CK724">
        <v>0.1611909</v>
      </c>
      <c r="CL724">
        <v>0.1725904</v>
      </c>
      <c r="CM724">
        <v>0.15832389999999999</v>
      </c>
      <c r="CN724">
        <v>0.16070899999999999</v>
      </c>
      <c r="CO724">
        <v>0.16467209999999999</v>
      </c>
      <c r="CP724">
        <v>0.17833779999999999</v>
      </c>
      <c r="CQ724">
        <v>0.1532036</v>
      </c>
      <c r="CR724">
        <v>8.4537000000000001E-2</v>
      </c>
      <c r="CS724">
        <v>0.11651839999999999</v>
      </c>
      <c r="CT724">
        <v>0.1339552</v>
      </c>
      <c r="CU724">
        <v>0.1143993</v>
      </c>
      <c r="CV724">
        <v>7.3437600000000006E-2</v>
      </c>
      <c r="CW724">
        <v>4.8799099999999998E-2</v>
      </c>
      <c r="CX724">
        <v>0.1047356</v>
      </c>
      <c r="CY724">
        <v>0.1114366</v>
      </c>
      <c r="CZ724">
        <v>0.12522050000000001</v>
      </c>
      <c r="DA724">
        <v>0.10624359999999999</v>
      </c>
      <c r="DB724">
        <v>5.4466800000000003E-2</v>
      </c>
      <c r="DC724">
        <v>4.3185599999999998E-2</v>
      </c>
      <c r="DD724">
        <v>0.1439076</v>
      </c>
      <c r="DE724">
        <v>0.13435929999999999</v>
      </c>
      <c r="DF724">
        <v>0.14483969999999999</v>
      </c>
      <c r="DG724">
        <v>0.14401800000000001</v>
      </c>
      <c r="DH724">
        <v>0.19782720000000001</v>
      </c>
      <c r="DI724">
        <v>0.19313710000000001</v>
      </c>
      <c r="DJ724">
        <v>0.20570160000000001</v>
      </c>
      <c r="DK724">
        <v>0.19427610000000001</v>
      </c>
      <c r="DL724">
        <v>0.19527810000000001</v>
      </c>
      <c r="DM724">
        <v>0.19891159999999999</v>
      </c>
      <c r="DN724">
        <v>0.20992079999999999</v>
      </c>
      <c r="DO724">
        <v>0.18132580000000001</v>
      </c>
      <c r="DP724">
        <v>0.10843990000000001</v>
      </c>
      <c r="DQ724">
        <v>0.1377176</v>
      </c>
      <c r="DR724">
        <v>0.1521846</v>
      </c>
      <c r="DS724">
        <v>0.13108049999999999</v>
      </c>
      <c r="DT724">
        <v>8.9069499999999996E-2</v>
      </c>
      <c r="DU724">
        <v>6.4816499999999999E-2</v>
      </c>
      <c r="DV724">
        <v>0.1270126</v>
      </c>
      <c r="DW724">
        <v>0.13233690000000001</v>
      </c>
      <c r="DX724">
        <v>0.1478148</v>
      </c>
      <c r="DY724">
        <v>0.1283</v>
      </c>
      <c r="DZ724">
        <v>7.4625899999999995E-2</v>
      </c>
      <c r="EA724">
        <v>6.4556799999999998E-2</v>
      </c>
      <c r="EB724">
        <v>0.16619110000000001</v>
      </c>
      <c r="EC724">
        <v>0.1533206</v>
      </c>
      <c r="ED724">
        <v>0.16899159999999999</v>
      </c>
      <c r="EE724">
        <v>0.17578750000000001</v>
      </c>
      <c r="EF724">
        <v>0.23496359999999999</v>
      </c>
      <c r="EG724">
        <v>0.23926239999999999</v>
      </c>
      <c r="EH724">
        <v>0.25350889999999998</v>
      </c>
      <c r="EI724">
        <v>0.2461853</v>
      </c>
      <c r="EJ724">
        <v>0.2451904</v>
      </c>
      <c r="EK724">
        <v>0.24834809999999999</v>
      </c>
      <c r="EL724">
        <v>0.25552150000000001</v>
      </c>
      <c r="EM724">
        <v>0.22192970000000001</v>
      </c>
      <c r="EN724">
        <v>0.14295189999999999</v>
      </c>
      <c r="EO724">
        <v>0.168326</v>
      </c>
      <c r="EP724">
        <v>0.178505</v>
      </c>
      <c r="EQ724">
        <v>0.15516559999999999</v>
      </c>
      <c r="ER724">
        <v>0.11163960000000001</v>
      </c>
      <c r="ES724">
        <v>8.7943199999999999E-2</v>
      </c>
      <c r="ET724">
        <v>62.158119999999997</v>
      </c>
      <c r="EU724">
        <v>61.579369999999997</v>
      </c>
      <c r="EV724">
        <v>61.190800000000003</v>
      </c>
      <c r="EW724">
        <v>60.798250000000003</v>
      </c>
      <c r="EX724">
        <v>60.454099999999997</v>
      </c>
      <c r="EY724">
        <v>60.218420000000002</v>
      </c>
      <c r="EZ724">
        <v>60.154949999999999</v>
      </c>
      <c r="FA724">
        <v>61.071849999999998</v>
      </c>
      <c r="FB724">
        <v>62.800919999999998</v>
      </c>
      <c r="FC724">
        <v>65.131659999999997</v>
      </c>
      <c r="FD724">
        <v>68.36148</v>
      </c>
      <c r="FE724">
        <v>71.737350000000006</v>
      </c>
      <c r="FF724">
        <v>74.822249999999997</v>
      </c>
      <c r="FG724">
        <v>77.378969999999995</v>
      </c>
      <c r="FH724">
        <v>79.088650000000001</v>
      </c>
      <c r="FI724">
        <v>79.748140000000006</v>
      </c>
      <c r="FJ724">
        <v>79.233469999999997</v>
      </c>
      <c r="FK724">
        <v>77.38964</v>
      </c>
      <c r="FL724">
        <v>74.656909999999996</v>
      </c>
      <c r="FM724">
        <v>70.896420000000006</v>
      </c>
      <c r="FN724">
        <v>67.547389999999993</v>
      </c>
      <c r="FO724">
        <v>65.607619999999997</v>
      </c>
      <c r="FP724">
        <v>64.224990000000005</v>
      </c>
      <c r="FQ724">
        <v>63.153979999999997</v>
      </c>
      <c r="FR724">
        <v>2.66091E-2</v>
      </c>
      <c r="FS724">
        <v>3.21795E-2</v>
      </c>
      <c r="FT724">
        <v>5.3234299999999998E-2</v>
      </c>
    </row>
    <row r="725" spans="1:176" x14ac:dyDescent="0.2">
      <c r="A725" t="s">
        <v>1</v>
      </c>
      <c r="B725" t="s">
        <v>237</v>
      </c>
      <c r="C725" t="s">
        <v>1</v>
      </c>
      <c r="D725" t="s">
        <v>239</v>
      </c>
      <c r="E725">
        <v>3262</v>
      </c>
      <c r="F725">
        <v>1.7109939999999999</v>
      </c>
      <c r="G725">
        <v>1.6325769999999999</v>
      </c>
      <c r="H725">
        <v>1.632703</v>
      </c>
      <c r="I725">
        <v>1.591761</v>
      </c>
      <c r="J725">
        <v>1.538829</v>
      </c>
      <c r="K725">
        <v>1.5791280000000001</v>
      </c>
      <c r="L725">
        <v>1.715781</v>
      </c>
      <c r="M725">
        <v>1.978402</v>
      </c>
      <c r="N725">
        <v>2.4201600000000001</v>
      </c>
      <c r="O725">
        <v>2.8921410000000001</v>
      </c>
      <c r="P725">
        <v>3.325482</v>
      </c>
      <c r="Q725">
        <v>3.678391</v>
      </c>
      <c r="R725">
        <v>3.8374450000000002</v>
      </c>
      <c r="S725">
        <v>4.0573649999999999</v>
      </c>
      <c r="T725">
        <v>4.2172530000000004</v>
      </c>
      <c r="U725">
        <v>4.2172280000000004</v>
      </c>
      <c r="V725">
        <v>3.9491010000000002</v>
      </c>
      <c r="W725">
        <v>3.4279480000000002</v>
      </c>
      <c r="X725">
        <v>2.9348559999999999</v>
      </c>
      <c r="Y725">
        <v>2.6169310000000001</v>
      </c>
      <c r="Z725">
        <v>2.3893140000000002</v>
      </c>
      <c r="AA725">
        <v>2.1376819999999999</v>
      </c>
      <c r="AB725">
        <v>1.887141</v>
      </c>
      <c r="AC725">
        <v>1.762086</v>
      </c>
      <c r="AD725">
        <v>5.9504099999999997E-2</v>
      </c>
      <c r="AE725">
        <v>6.7502599999999996E-2</v>
      </c>
      <c r="AF725">
        <v>7.6711600000000005E-2</v>
      </c>
      <c r="AG725">
        <v>6.0713700000000002E-2</v>
      </c>
      <c r="AH725">
        <v>2.0402099999999999E-2</v>
      </c>
      <c r="AI725">
        <v>-2.26E-5</v>
      </c>
      <c r="AJ725">
        <v>8.9355699999999996E-2</v>
      </c>
      <c r="AK725">
        <v>8.9973499999999998E-2</v>
      </c>
      <c r="AL725">
        <v>0.1022132</v>
      </c>
      <c r="AM725">
        <v>9.5556299999999997E-2</v>
      </c>
      <c r="AN725">
        <v>0.1391047</v>
      </c>
      <c r="AO725">
        <v>0.1201367</v>
      </c>
      <c r="AP725">
        <v>0.12920219999999999</v>
      </c>
      <c r="AQ725">
        <v>9.3342400000000006E-2</v>
      </c>
      <c r="AR725">
        <v>0.1037858</v>
      </c>
      <c r="AS725">
        <v>0.1094952</v>
      </c>
      <c r="AT725">
        <v>0.1245619</v>
      </c>
      <c r="AU725">
        <v>9.2891899999999999E-2</v>
      </c>
      <c r="AV725">
        <v>2.1467799999999999E-2</v>
      </c>
      <c r="AW725">
        <v>5.8910200000000003E-2</v>
      </c>
      <c r="AX725">
        <v>9.2133199999999998E-2</v>
      </c>
      <c r="AY725">
        <v>8.5648600000000005E-2</v>
      </c>
      <c r="AZ725">
        <v>4.1176600000000001E-2</v>
      </c>
      <c r="BA725">
        <v>1.32877E-2</v>
      </c>
      <c r="BB725">
        <v>8.1781099999999995E-2</v>
      </c>
      <c r="BC725">
        <v>8.8402800000000004E-2</v>
      </c>
      <c r="BD725">
        <v>9.9305900000000003E-2</v>
      </c>
      <c r="BE725">
        <v>8.2770099999999999E-2</v>
      </c>
      <c r="BF725">
        <v>4.0561199999999999E-2</v>
      </c>
      <c r="BG725">
        <v>2.1348599999999999E-2</v>
      </c>
      <c r="BH725">
        <v>0.1116393</v>
      </c>
      <c r="BI725">
        <v>0.1089349</v>
      </c>
      <c r="BJ725">
        <v>0.12636510000000001</v>
      </c>
      <c r="BK725">
        <v>0.12732589999999999</v>
      </c>
      <c r="BL725">
        <v>0.17624110000000001</v>
      </c>
      <c r="BM725">
        <v>0.16626189999999999</v>
      </c>
      <c r="BN725">
        <v>0.17700949999999999</v>
      </c>
      <c r="BO725">
        <v>0.14525160000000001</v>
      </c>
      <c r="BP725">
        <v>0.1536981</v>
      </c>
      <c r="BQ725">
        <v>0.15893170000000001</v>
      </c>
      <c r="BR725">
        <v>0.1701626</v>
      </c>
      <c r="BS725">
        <v>0.1334958</v>
      </c>
      <c r="BT725">
        <v>5.59797E-2</v>
      </c>
      <c r="BU725">
        <v>8.9518500000000001E-2</v>
      </c>
      <c r="BV725">
        <v>0.11845360000000001</v>
      </c>
      <c r="BW725">
        <v>0.1097336</v>
      </c>
      <c r="BX725">
        <v>6.37466E-2</v>
      </c>
      <c r="BY725">
        <v>3.6414299999999997E-2</v>
      </c>
      <c r="BZ725">
        <v>9.7210099999999994E-2</v>
      </c>
      <c r="CA725">
        <v>0.10287830000000001</v>
      </c>
      <c r="CB725">
        <v>0.11495470000000001</v>
      </c>
      <c r="CC725">
        <v>9.8046400000000006E-2</v>
      </c>
      <c r="CD725">
        <v>5.4523299999999997E-2</v>
      </c>
      <c r="CE725">
        <v>3.6150099999999998E-2</v>
      </c>
      <c r="CF725">
        <v>0.12707280000000001</v>
      </c>
      <c r="CG725">
        <v>0.12206740000000001</v>
      </c>
      <c r="CH725">
        <v>0.14309259999999999</v>
      </c>
      <c r="CI725">
        <v>0.1493294</v>
      </c>
      <c r="CJ725">
        <v>0.20196169999999999</v>
      </c>
      <c r="CK725">
        <v>0.1982082</v>
      </c>
      <c r="CL725">
        <v>0.21012069999999999</v>
      </c>
      <c r="CM725">
        <v>0.1812038</v>
      </c>
      <c r="CN725">
        <v>0.1882672</v>
      </c>
      <c r="CO725">
        <v>0.19317119999999999</v>
      </c>
      <c r="CP725">
        <v>0.2017456</v>
      </c>
      <c r="CQ725">
        <v>0.16161800000000001</v>
      </c>
      <c r="CR725">
        <v>7.9882599999999998E-2</v>
      </c>
      <c r="CS725">
        <v>0.11071780000000001</v>
      </c>
      <c r="CT725">
        <v>0.1366831</v>
      </c>
      <c r="CU725">
        <v>0.12641479999999999</v>
      </c>
      <c r="CV725">
        <v>7.9378599999999994E-2</v>
      </c>
      <c r="CW725">
        <v>5.2431800000000001E-2</v>
      </c>
      <c r="CX725">
        <v>0.11263910000000001</v>
      </c>
      <c r="CY725">
        <v>0.11735370000000001</v>
      </c>
      <c r="CZ725">
        <v>0.13060340000000001</v>
      </c>
      <c r="DA725">
        <v>0.1133226</v>
      </c>
      <c r="DB725">
        <v>6.8485400000000002E-2</v>
      </c>
      <c r="DC725">
        <v>5.0951700000000003E-2</v>
      </c>
      <c r="DD725">
        <v>0.1425063</v>
      </c>
      <c r="DE725">
        <v>0.13519999999999999</v>
      </c>
      <c r="DF725">
        <v>0.1598202</v>
      </c>
      <c r="DG725">
        <v>0.17133290000000001</v>
      </c>
      <c r="DH725">
        <v>0.2276823</v>
      </c>
      <c r="DI725">
        <v>0.23015440000000001</v>
      </c>
      <c r="DJ725">
        <v>0.2432319</v>
      </c>
      <c r="DK725">
        <v>0.21715590000000001</v>
      </c>
      <c r="DL725">
        <v>0.22283629999999999</v>
      </c>
      <c r="DM725">
        <v>0.22741069999999999</v>
      </c>
      <c r="DN725">
        <v>0.23332849999999999</v>
      </c>
      <c r="DO725">
        <v>0.1897402</v>
      </c>
      <c r="DP725">
        <v>0.1037855</v>
      </c>
      <c r="DQ725">
        <v>0.13191700000000001</v>
      </c>
      <c r="DR725">
        <v>0.15491250000000001</v>
      </c>
      <c r="DS725">
        <v>0.143096</v>
      </c>
      <c r="DT725">
        <v>9.5010600000000001E-2</v>
      </c>
      <c r="DU725">
        <v>6.8449200000000002E-2</v>
      </c>
      <c r="DV725">
        <v>0.13491610000000001</v>
      </c>
      <c r="DW725">
        <v>0.13825399999999999</v>
      </c>
      <c r="DX725">
        <v>0.1531978</v>
      </c>
      <c r="DY725">
        <v>0.1353791</v>
      </c>
      <c r="DZ725">
        <v>8.8644500000000001E-2</v>
      </c>
      <c r="EA725">
        <v>7.2322899999999996E-2</v>
      </c>
      <c r="EB725">
        <v>0.16478979999999999</v>
      </c>
      <c r="EC725">
        <v>0.1541613</v>
      </c>
      <c r="ED725">
        <v>0.1839721</v>
      </c>
      <c r="EE725">
        <v>0.20310239999999999</v>
      </c>
      <c r="EF725">
        <v>0.26481880000000002</v>
      </c>
      <c r="EG725">
        <v>0.27627960000000001</v>
      </c>
      <c r="EH725">
        <v>0.2910392</v>
      </c>
      <c r="EI725">
        <v>0.2690651</v>
      </c>
      <c r="EJ725">
        <v>0.27274860000000001</v>
      </c>
      <c r="EK725">
        <v>0.27684720000000002</v>
      </c>
      <c r="EL725">
        <v>0.27892919999999999</v>
      </c>
      <c r="EM725">
        <v>0.2303441</v>
      </c>
      <c r="EN725">
        <v>0.13829749999999999</v>
      </c>
      <c r="EO725">
        <v>0.16252539999999999</v>
      </c>
      <c r="EP725">
        <v>0.1812329</v>
      </c>
      <c r="EQ725">
        <v>0.1671811</v>
      </c>
      <c r="ER725">
        <v>0.11758059999999999</v>
      </c>
      <c r="ES725">
        <v>9.1575900000000002E-2</v>
      </c>
      <c r="ET725">
        <v>63.143349999999998</v>
      </c>
      <c r="EU725">
        <v>62.388390000000001</v>
      </c>
      <c r="EV725">
        <v>61.749250000000004</v>
      </c>
      <c r="EW725">
        <v>61.185070000000003</v>
      </c>
      <c r="EX725">
        <v>60.237259999999999</v>
      </c>
      <c r="EY725">
        <v>59.518239999999999</v>
      </c>
      <c r="EZ725">
        <v>59.461860000000001</v>
      </c>
      <c r="FA725">
        <v>61.171250000000001</v>
      </c>
      <c r="FB725">
        <v>65.172359999999998</v>
      </c>
      <c r="FC725">
        <v>69.195139999999995</v>
      </c>
      <c r="FD725">
        <v>73.783760000000001</v>
      </c>
      <c r="FE725">
        <v>78.184690000000003</v>
      </c>
      <c r="FF725">
        <v>81.249369999999999</v>
      </c>
      <c r="FG725">
        <v>83.107730000000004</v>
      </c>
      <c r="FH725">
        <v>85.383750000000006</v>
      </c>
      <c r="FI725">
        <v>86.006619999999998</v>
      </c>
      <c r="FJ725">
        <v>85.397559999999999</v>
      </c>
      <c r="FK725">
        <v>84.272289999999998</v>
      </c>
      <c r="FL725">
        <v>81.560590000000005</v>
      </c>
      <c r="FM725">
        <v>76.89828</v>
      </c>
      <c r="FN725">
        <v>70.783289999999994</v>
      </c>
      <c r="FO725">
        <v>66.556939999999997</v>
      </c>
      <c r="FP725">
        <v>64.517290000000003</v>
      </c>
      <c r="FQ725">
        <v>63.122999999999998</v>
      </c>
      <c r="FR725">
        <v>2.66091E-2</v>
      </c>
      <c r="FS725">
        <v>3.21795E-2</v>
      </c>
      <c r="FT725">
        <v>5.3234299999999998E-2</v>
      </c>
    </row>
    <row r="726" spans="1:176" x14ac:dyDescent="0.2">
      <c r="A726" t="s">
        <v>1</v>
      </c>
      <c r="B726" t="s">
        <v>237</v>
      </c>
      <c r="C726" t="s">
        <v>1</v>
      </c>
      <c r="D726" t="s">
        <v>249</v>
      </c>
      <c r="E726">
        <v>3262</v>
      </c>
      <c r="F726">
        <v>1.5125390000000001</v>
      </c>
      <c r="G726">
        <v>1.4939830000000001</v>
      </c>
      <c r="H726">
        <v>1.5054209999999999</v>
      </c>
      <c r="I726">
        <v>1.528149</v>
      </c>
      <c r="J726">
        <v>1.5287630000000001</v>
      </c>
      <c r="K726">
        <v>1.630374</v>
      </c>
      <c r="L726">
        <v>1.9937119999999999</v>
      </c>
      <c r="M726">
        <v>2.2072970000000001</v>
      </c>
      <c r="N726">
        <v>2.5605690000000001</v>
      </c>
      <c r="O726">
        <v>2.8398460000000001</v>
      </c>
      <c r="P726">
        <v>3.0261480000000001</v>
      </c>
      <c r="Q726">
        <v>2.9568889999999999</v>
      </c>
      <c r="R726">
        <v>2.8878409999999999</v>
      </c>
      <c r="S726">
        <v>2.852938</v>
      </c>
      <c r="T726">
        <v>2.7903380000000002</v>
      </c>
      <c r="U726">
        <v>2.6839919999999999</v>
      </c>
      <c r="V726">
        <v>2.5655990000000002</v>
      </c>
      <c r="W726">
        <v>2.485662</v>
      </c>
      <c r="X726">
        <v>2.2569119999999998</v>
      </c>
      <c r="Y726">
        <v>2.1117360000000001</v>
      </c>
      <c r="Z726">
        <v>1.942231</v>
      </c>
      <c r="AA726">
        <v>1.731044</v>
      </c>
      <c r="AB726">
        <v>1.576778</v>
      </c>
      <c r="AC726">
        <v>1.5226519999999999</v>
      </c>
      <c r="AD726">
        <v>4.10166E-2</v>
      </c>
      <c r="AE726">
        <v>2.8632299999999999E-2</v>
      </c>
      <c r="AF726">
        <v>4.3957400000000001E-2</v>
      </c>
      <c r="AG726">
        <v>4.0953299999999998E-2</v>
      </c>
      <c r="AH726">
        <v>-1.33647E-2</v>
      </c>
      <c r="AI726">
        <v>-3.5108E-2</v>
      </c>
      <c r="AJ726">
        <v>3.6486299999999999E-2</v>
      </c>
      <c r="AK726">
        <v>-2.04143E-2</v>
      </c>
      <c r="AL726">
        <v>-4.3729900000000002E-2</v>
      </c>
      <c r="AM726">
        <v>-1.3297000000000001E-3</v>
      </c>
      <c r="AN726">
        <v>7.1980600000000006E-2</v>
      </c>
      <c r="AO726">
        <v>2.9744400000000001E-2</v>
      </c>
      <c r="AP726">
        <v>6.3896800000000004E-2</v>
      </c>
      <c r="AQ726">
        <v>6.0784900000000003E-2</v>
      </c>
      <c r="AR726">
        <v>5.6744000000000003E-2</v>
      </c>
      <c r="AS726">
        <v>5.4928499999999998E-2</v>
      </c>
      <c r="AT726">
        <v>5.92624E-2</v>
      </c>
      <c r="AU726">
        <v>9.6443200000000007E-2</v>
      </c>
      <c r="AV726">
        <v>9.3052800000000005E-2</v>
      </c>
      <c r="AW726">
        <v>0.1106245</v>
      </c>
      <c r="AX726">
        <v>8.37841E-2</v>
      </c>
      <c r="AY726">
        <v>2.8333799999999999E-2</v>
      </c>
      <c r="AZ726">
        <v>-1.8750699999999999E-2</v>
      </c>
      <c r="BA726">
        <v>9.8153000000000008E-3</v>
      </c>
      <c r="BB726">
        <v>4.9336499999999998E-2</v>
      </c>
      <c r="BC726">
        <v>3.7661399999999998E-2</v>
      </c>
      <c r="BD726">
        <v>5.2711000000000001E-2</v>
      </c>
      <c r="BE726">
        <v>4.8961600000000001E-2</v>
      </c>
      <c r="BF726">
        <v>-4.7098000000000001E-3</v>
      </c>
      <c r="BG726">
        <v>-2.60319E-2</v>
      </c>
      <c r="BH726">
        <v>4.8311399999999997E-2</v>
      </c>
      <c r="BI726">
        <v>-6.4137999999999999E-3</v>
      </c>
      <c r="BJ726">
        <v>-2.87724E-2</v>
      </c>
      <c r="BK726">
        <v>1.43251E-2</v>
      </c>
      <c r="BL726">
        <v>8.83158E-2</v>
      </c>
      <c r="BM726">
        <v>4.5879999999999997E-2</v>
      </c>
      <c r="BN726">
        <v>8.0094700000000005E-2</v>
      </c>
      <c r="BO726">
        <v>7.8194700000000006E-2</v>
      </c>
      <c r="BP726">
        <v>7.4100299999999994E-2</v>
      </c>
      <c r="BQ726">
        <v>7.2695800000000005E-2</v>
      </c>
      <c r="BR726">
        <v>7.6135400000000006E-2</v>
      </c>
      <c r="BS726">
        <v>0.1123441</v>
      </c>
      <c r="BT726">
        <v>0.1086796</v>
      </c>
      <c r="BU726">
        <v>0.12477820000000001</v>
      </c>
      <c r="BV726">
        <v>9.6064399999999994E-2</v>
      </c>
      <c r="BW726">
        <v>3.8630299999999999E-2</v>
      </c>
      <c r="BX726">
        <v>-9.0164000000000008E-3</v>
      </c>
      <c r="BY726">
        <v>1.8955799999999998E-2</v>
      </c>
      <c r="BZ726">
        <v>5.5098899999999999E-2</v>
      </c>
      <c r="CA726">
        <v>4.39149E-2</v>
      </c>
      <c r="CB726">
        <v>5.8773699999999998E-2</v>
      </c>
      <c r="CC726">
        <v>5.4508099999999997E-2</v>
      </c>
      <c r="CD726">
        <v>1.2845000000000001E-3</v>
      </c>
      <c r="CE726">
        <v>-1.97459E-2</v>
      </c>
      <c r="CF726">
        <v>5.65014E-2</v>
      </c>
      <c r="CG726">
        <v>3.2829000000000001E-3</v>
      </c>
      <c r="CH726">
        <v>-1.84128E-2</v>
      </c>
      <c r="CI726">
        <v>2.5167599999999998E-2</v>
      </c>
      <c r="CJ726">
        <v>9.9629499999999996E-2</v>
      </c>
      <c r="CK726">
        <v>5.7055399999999999E-2</v>
      </c>
      <c r="CL726">
        <v>9.1313400000000003E-2</v>
      </c>
      <c r="CM726">
        <v>9.0252600000000002E-2</v>
      </c>
      <c r="CN726">
        <v>8.6121199999999995E-2</v>
      </c>
      <c r="CO726">
        <v>8.5001499999999994E-2</v>
      </c>
      <c r="CP726">
        <v>8.7821700000000003E-2</v>
      </c>
      <c r="CQ726">
        <v>0.1233571</v>
      </c>
      <c r="CR726">
        <v>0.1195026</v>
      </c>
      <c r="CS726">
        <v>0.13458100000000001</v>
      </c>
      <c r="CT726">
        <v>0.1045698</v>
      </c>
      <c r="CU726">
        <v>4.5761700000000002E-2</v>
      </c>
      <c r="CV726">
        <v>-2.2744000000000002E-3</v>
      </c>
      <c r="CW726">
        <v>2.52865E-2</v>
      </c>
      <c r="CX726">
        <v>6.08613E-2</v>
      </c>
      <c r="CY726">
        <v>5.0168499999999998E-2</v>
      </c>
      <c r="CZ726">
        <v>6.4836400000000002E-2</v>
      </c>
      <c r="DA726">
        <v>6.0054700000000003E-2</v>
      </c>
      <c r="DB726">
        <v>7.2788000000000002E-3</v>
      </c>
      <c r="DC726">
        <v>-1.3459799999999999E-2</v>
      </c>
      <c r="DD726">
        <v>6.4691399999999996E-2</v>
      </c>
      <c r="DE726">
        <v>1.2979600000000001E-2</v>
      </c>
      <c r="DF726">
        <v>-8.0532999999999993E-3</v>
      </c>
      <c r="DG726">
        <v>3.6010100000000003E-2</v>
      </c>
      <c r="DH726">
        <v>0.11094320000000001</v>
      </c>
      <c r="DI726">
        <v>6.8230899999999997E-2</v>
      </c>
      <c r="DJ726">
        <v>0.102532</v>
      </c>
      <c r="DK726">
        <v>0.1023105</v>
      </c>
      <c r="DL726">
        <v>9.8142099999999996E-2</v>
      </c>
      <c r="DM726">
        <v>9.7307099999999994E-2</v>
      </c>
      <c r="DN726">
        <v>9.9507899999999996E-2</v>
      </c>
      <c r="DO726">
        <v>0.13437009999999999</v>
      </c>
      <c r="DP726">
        <v>0.13032569999999999</v>
      </c>
      <c r="DQ726">
        <v>0.1443837</v>
      </c>
      <c r="DR726">
        <v>0.1130751</v>
      </c>
      <c r="DS726">
        <v>5.2893000000000003E-2</v>
      </c>
      <c r="DT726">
        <v>4.4676999999999998E-3</v>
      </c>
      <c r="DU726">
        <v>3.1617199999999998E-2</v>
      </c>
      <c r="DV726">
        <v>6.9181199999999998E-2</v>
      </c>
      <c r="DW726">
        <v>5.9197600000000003E-2</v>
      </c>
      <c r="DX726">
        <v>7.3590000000000003E-2</v>
      </c>
      <c r="DY726">
        <v>6.8062999999999999E-2</v>
      </c>
      <c r="DZ726">
        <v>1.5933599999999999E-2</v>
      </c>
      <c r="EA726">
        <v>-4.3836999999999999E-3</v>
      </c>
      <c r="EB726">
        <v>7.6516399999999998E-2</v>
      </c>
      <c r="EC726">
        <v>2.6980000000000001E-2</v>
      </c>
      <c r="ED726">
        <v>6.9043000000000004E-3</v>
      </c>
      <c r="EE726">
        <v>5.16649E-2</v>
      </c>
      <c r="EF726">
        <v>0.12727830000000001</v>
      </c>
      <c r="EG726">
        <v>8.4366399999999994E-2</v>
      </c>
      <c r="EH726">
        <v>0.1187299</v>
      </c>
      <c r="EI726">
        <v>0.1197202</v>
      </c>
      <c r="EJ726">
        <v>0.1154984</v>
      </c>
      <c r="EK726">
        <v>0.1150745</v>
      </c>
      <c r="EL726">
        <v>0.1163809</v>
      </c>
      <c r="EM726">
        <v>0.15027109999999999</v>
      </c>
      <c r="EN726">
        <v>0.14595250000000001</v>
      </c>
      <c r="EO726">
        <v>0.15853739999999999</v>
      </c>
      <c r="EP726">
        <v>0.12535540000000001</v>
      </c>
      <c r="EQ726">
        <v>6.3189499999999996E-2</v>
      </c>
      <c r="ER726">
        <v>1.4201999999999999E-2</v>
      </c>
      <c r="ES726">
        <v>4.0757700000000001E-2</v>
      </c>
      <c r="ET726">
        <v>40.431840000000001</v>
      </c>
      <c r="EU726">
        <v>39.492800000000003</v>
      </c>
      <c r="EV726">
        <v>38.800870000000003</v>
      </c>
      <c r="EW726">
        <v>37.99624</v>
      </c>
      <c r="EX726">
        <v>37.500799999999998</v>
      </c>
      <c r="EY726">
        <v>37.04139</v>
      </c>
      <c r="EZ726">
        <v>36.82629</v>
      </c>
      <c r="FA726">
        <v>37.16113</v>
      </c>
      <c r="FB726">
        <v>40.0884</v>
      </c>
      <c r="FC726">
        <v>45.180340000000001</v>
      </c>
      <c r="FD726">
        <v>49.671190000000003</v>
      </c>
      <c r="FE726">
        <v>53.181080000000001</v>
      </c>
      <c r="FF726">
        <v>55.943249999999999</v>
      </c>
      <c r="FG726">
        <v>57.6999</v>
      </c>
      <c r="FH726">
        <v>58.665649999999999</v>
      </c>
      <c r="FI726">
        <v>58.310229999999997</v>
      </c>
      <c r="FJ726">
        <v>55.022300000000001</v>
      </c>
      <c r="FK726">
        <v>51.244909999999997</v>
      </c>
      <c r="FL726">
        <v>48.615560000000002</v>
      </c>
      <c r="FM726">
        <v>46.758429999999997</v>
      </c>
      <c r="FN726">
        <v>45.262070000000001</v>
      </c>
      <c r="FO726">
        <v>44.023440000000001</v>
      </c>
      <c r="FP726">
        <v>42.801990000000004</v>
      </c>
      <c r="FQ726">
        <v>41.691989999999997</v>
      </c>
      <c r="FR726">
        <v>1.0104500000000001E-2</v>
      </c>
      <c r="FS726">
        <v>1.42928E-2</v>
      </c>
      <c r="FT726">
        <v>0</v>
      </c>
    </row>
    <row r="727" spans="1:176" x14ac:dyDescent="0.2">
      <c r="A727" t="s">
        <v>1</v>
      </c>
      <c r="B727" t="s">
        <v>237</v>
      </c>
      <c r="C727" t="s">
        <v>1</v>
      </c>
      <c r="D727" t="s">
        <v>252</v>
      </c>
      <c r="E727">
        <v>3262</v>
      </c>
      <c r="F727">
        <v>1.5734699999999999</v>
      </c>
      <c r="G727">
        <v>1.544764</v>
      </c>
      <c r="H727">
        <v>1.5756079999999999</v>
      </c>
      <c r="I727">
        <v>1.609885</v>
      </c>
      <c r="J727">
        <v>1.5968610000000001</v>
      </c>
      <c r="K727">
        <v>1.697686</v>
      </c>
      <c r="L727">
        <v>2.0858599999999998</v>
      </c>
      <c r="M727">
        <v>2.3665289999999999</v>
      </c>
      <c r="N727">
        <v>2.8521730000000001</v>
      </c>
      <c r="O727">
        <v>3.1660919999999999</v>
      </c>
      <c r="P727">
        <v>3.426031</v>
      </c>
      <c r="Q727">
        <v>3.2406039999999998</v>
      </c>
      <c r="R727">
        <v>3.1318730000000001</v>
      </c>
      <c r="S727">
        <v>3.0335390000000002</v>
      </c>
      <c r="T727">
        <v>2.9431050000000001</v>
      </c>
      <c r="U727">
        <v>2.8129219999999999</v>
      </c>
      <c r="V727">
        <v>2.751423</v>
      </c>
      <c r="W727">
        <v>2.6624409999999998</v>
      </c>
      <c r="X727">
        <v>2.388668</v>
      </c>
      <c r="Y727">
        <v>2.2510050000000001</v>
      </c>
      <c r="Z727">
        <v>2.0529739999999999</v>
      </c>
      <c r="AA727">
        <v>1.773387</v>
      </c>
      <c r="AB727">
        <v>1.588144</v>
      </c>
      <c r="AC727">
        <v>1.5702199999999999</v>
      </c>
      <c r="AD727">
        <v>3.1840100000000003E-2</v>
      </c>
      <c r="AE727">
        <v>1.90268E-2</v>
      </c>
      <c r="AF727">
        <v>3.5107800000000002E-2</v>
      </c>
      <c r="AG727">
        <v>2.5961000000000001E-2</v>
      </c>
      <c r="AH727">
        <v>-5.3663200000000001E-2</v>
      </c>
      <c r="AI727">
        <v>-6.8732799999999997E-2</v>
      </c>
      <c r="AJ727">
        <v>1.26453E-2</v>
      </c>
      <c r="AK727">
        <v>-9.2648999999999995E-2</v>
      </c>
      <c r="AL727">
        <v>-0.12975039999999999</v>
      </c>
      <c r="AM727">
        <v>-7.0211599999999999E-2</v>
      </c>
      <c r="AN727">
        <v>6.4481999999999998E-2</v>
      </c>
      <c r="AO727">
        <v>1.18189E-2</v>
      </c>
      <c r="AP727">
        <v>2.99828E-2</v>
      </c>
      <c r="AQ727">
        <v>1.7442699999999998E-2</v>
      </c>
      <c r="AR727">
        <v>8.6551000000000006E-3</v>
      </c>
      <c r="AS727">
        <v>-8.1651999999999992E-3</v>
      </c>
      <c r="AT727">
        <v>2.0936699999999999E-2</v>
      </c>
      <c r="AU727">
        <v>8.5719100000000006E-2</v>
      </c>
      <c r="AV727">
        <v>6.0477400000000001E-2</v>
      </c>
      <c r="AW727">
        <v>8.5920399999999994E-2</v>
      </c>
      <c r="AX727">
        <v>2.9797199999999999E-2</v>
      </c>
      <c r="AY727">
        <v>-2.6201599999999999E-2</v>
      </c>
      <c r="AZ727">
        <v>-8.5289900000000002E-2</v>
      </c>
      <c r="BA727">
        <v>-3.3212400000000003E-2</v>
      </c>
      <c r="BB727">
        <v>4.0160000000000001E-2</v>
      </c>
      <c r="BC727">
        <v>2.8055900000000002E-2</v>
      </c>
      <c r="BD727">
        <v>4.3861299999999999E-2</v>
      </c>
      <c r="BE727">
        <v>3.3969399999999997E-2</v>
      </c>
      <c r="BF727">
        <v>-4.5008399999999997E-2</v>
      </c>
      <c r="BG727">
        <v>-5.9656800000000003E-2</v>
      </c>
      <c r="BH727">
        <v>2.44704E-2</v>
      </c>
      <c r="BI727">
        <v>-7.8648499999999996E-2</v>
      </c>
      <c r="BJ727">
        <v>-0.1147928</v>
      </c>
      <c r="BK727">
        <v>-5.4556800000000003E-2</v>
      </c>
      <c r="BL727">
        <v>8.0817100000000003E-2</v>
      </c>
      <c r="BM727">
        <v>2.79545E-2</v>
      </c>
      <c r="BN727">
        <v>4.6180699999999998E-2</v>
      </c>
      <c r="BO727">
        <v>3.4852399999999999E-2</v>
      </c>
      <c r="BP727">
        <v>2.60114E-2</v>
      </c>
      <c r="BQ727">
        <v>9.6022E-3</v>
      </c>
      <c r="BR727">
        <v>3.7809799999999998E-2</v>
      </c>
      <c r="BS727">
        <v>0.1016201</v>
      </c>
      <c r="BT727">
        <v>7.6104199999999997E-2</v>
      </c>
      <c r="BU727">
        <v>0.100074</v>
      </c>
      <c r="BV727">
        <v>4.2077499999999997E-2</v>
      </c>
      <c r="BW727">
        <v>-1.5904999999999999E-2</v>
      </c>
      <c r="BX727">
        <v>-7.5555600000000001E-2</v>
      </c>
      <c r="BY727">
        <v>-2.40719E-2</v>
      </c>
      <c r="BZ727">
        <v>4.5922400000000002E-2</v>
      </c>
      <c r="CA727">
        <v>3.43095E-2</v>
      </c>
      <c r="CB727">
        <v>4.9924000000000003E-2</v>
      </c>
      <c r="CC727">
        <v>3.95159E-2</v>
      </c>
      <c r="CD727">
        <v>-3.9014E-2</v>
      </c>
      <c r="CE727">
        <v>-5.33707E-2</v>
      </c>
      <c r="CF727">
        <v>3.2660399999999999E-2</v>
      </c>
      <c r="CG727">
        <v>-6.8951799999999994E-2</v>
      </c>
      <c r="CH727">
        <v>-0.1044332</v>
      </c>
      <c r="CI727">
        <v>-4.3714299999999998E-2</v>
      </c>
      <c r="CJ727">
        <v>9.2130799999999999E-2</v>
      </c>
      <c r="CK727">
        <v>3.9129999999999998E-2</v>
      </c>
      <c r="CL727">
        <v>5.73993E-2</v>
      </c>
      <c r="CM727">
        <v>4.6910300000000002E-2</v>
      </c>
      <c r="CN727">
        <v>3.8032299999999998E-2</v>
      </c>
      <c r="CO727">
        <v>2.1907800000000002E-2</v>
      </c>
      <c r="CP727">
        <v>4.9495999999999998E-2</v>
      </c>
      <c r="CQ727">
        <v>0.1126331</v>
      </c>
      <c r="CR727">
        <v>8.6927199999999996E-2</v>
      </c>
      <c r="CS727">
        <v>0.1098768</v>
      </c>
      <c r="CT727">
        <v>5.0582799999999997E-2</v>
      </c>
      <c r="CU727">
        <v>-8.7737000000000006E-3</v>
      </c>
      <c r="CV727">
        <v>-6.88135E-2</v>
      </c>
      <c r="CW727">
        <v>-1.7741199999999999E-2</v>
      </c>
      <c r="CX727">
        <v>5.16847E-2</v>
      </c>
      <c r="CY727">
        <v>4.0563000000000002E-2</v>
      </c>
      <c r="CZ727">
        <v>5.59867E-2</v>
      </c>
      <c r="DA727">
        <v>4.5062499999999998E-2</v>
      </c>
      <c r="DB727">
        <v>-3.3019699999999999E-2</v>
      </c>
      <c r="DC727">
        <v>-4.70847E-2</v>
      </c>
      <c r="DD727">
        <v>4.0850400000000002E-2</v>
      </c>
      <c r="DE727">
        <v>-5.9255099999999998E-2</v>
      </c>
      <c r="DF727">
        <v>-9.4073699999999996E-2</v>
      </c>
      <c r="DG727">
        <v>-3.28718E-2</v>
      </c>
      <c r="DH727">
        <v>0.10344449999999999</v>
      </c>
      <c r="DI727">
        <v>5.03054E-2</v>
      </c>
      <c r="DJ727">
        <v>6.8617999999999998E-2</v>
      </c>
      <c r="DK727">
        <v>5.8968199999999998E-2</v>
      </c>
      <c r="DL727">
        <v>5.0053199999999999E-2</v>
      </c>
      <c r="DM727">
        <v>3.4213399999999998E-2</v>
      </c>
      <c r="DN727">
        <v>6.1182199999999999E-2</v>
      </c>
      <c r="DO727">
        <v>0.12364609999999999</v>
      </c>
      <c r="DP727">
        <v>9.7750299999999998E-2</v>
      </c>
      <c r="DQ727">
        <v>0.1196796</v>
      </c>
      <c r="DR727">
        <v>5.9088099999999998E-2</v>
      </c>
      <c r="DS727">
        <v>-1.6423E-3</v>
      </c>
      <c r="DT727">
        <v>-6.2071500000000002E-2</v>
      </c>
      <c r="DU727">
        <v>-1.1410500000000001E-2</v>
      </c>
      <c r="DV727">
        <v>6.0004700000000001E-2</v>
      </c>
      <c r="DW727">
        <v>4.95921E-2</v>
      </c>
      <c r="DX727">
        <v>6.4740300000000001E-2</v>
      </c>
      <c r="DY727">
        <v>5.3070800000000001E-2</v>
      </c>
      <c r="DZ727">
        <v>-2.4364899999999998E-2</v>
      </c>
      <c r="EA727">
        <v>-3.8008599999999997E-2</v>
      </c>
      <c r="EB727">
        <v>5.2675399999999997E-2</v>
      </c>
      <c r="EC727">
        <v>-4.5254700000000002E-2</v>
      </c>
      <c r="ED727">
        <v>-7.9116099999999995E-2</v>
      </c>
      <c r="EE727">
        <v>-1.7217E-2</v>
      </c>
      <c r="EF727">
        <v>0.1197797</v>
      </c>
      <c r="EG727">
        <v>6.6441E-2</v>
      </c>
      <c r="EH727">
        <v>8.48159E-2</v>
      </c>
      <c r="EI727">
        <v>7.6378000000000001E-2</v>
      </c>
      <c r="EJ727">
        <v>6.7409399999999994E-2</v>
      </c>
      <c r="EK727">
        <v>5.1980800000000001E-2</v>
      </c>
      <c r="EL727">
        <v>7.8055299999999994E-2</v>
      </c>
      <c r="EM727">
        <v>0.139547</v>
      </c>
      <c r="EN727">
        <v>0.11337709999999999</v>
      </c>
      <c r="EO727">
        <v>0.13383320000000001</v>
      </c>
      <c r="EP727">
        <v>7.1368500000000001E-2</v>
      </c>
      <c r="EQ727">
        <v>8.6542000000000008E-3</v>
      </c>
      <c r="ER727">
        <v>-5.2337099999999998E-2</v>
      </c>
      <c r="ES727">
        <v>-2.2699999999999999E-3</v>
      </c>
      <c r="ET727">
        <v>30.705839999999998</v>
      </c>
      <c r="EU727">
        <v>30.202940000000002</v>
      </c>
      <c r="EV727">
        <v>29.299250000000001</v>
      </c>
      <c r="EW727">
        <v>28.789169999999999</v>
      </c>
      <c r="EX727">
        <v>28.66966</v>
      </c>
      <c r="EY727">
        <v>28.28443</v>
      </c>
      <c r="EZ727">
        <v>28.143550000000001</v>
      </c>
      <c r="FA727">
        <v>28.31532</v>
      </c>
      <c r="FB727">
        <v>31.388770000000001</v>
      </c>
      <c r="FC727">
        <v>36.544759999999997</v>
      </c>
      <c r="FD727">
        <v>41.16695</v>
      </c>
      <c r="FE727">
        <v>44.4163</v>
      </c>
      <c r="FF727">
        <v>47.327249999999999</v>
      </c>
      <c r="FG727">
        <v>49.477290000000004</v>
      </c>
      <c r="FH727">
        <v>50.842700000000001</v>
      </c>
      <c r="FI727">
        <v>50.731119999999997</v>
      </c>
      <c r="FJ727">
        <v>47.476100000000002</v>
      </c>
      <c r="FK727">
        <v>43.2196</v>
      </c>
      <c r="FL727">
        <v>40.3262</v>
      </c>
      <c r="FM727">
        <v>37.958599999999997</v>
      </c>
      <c r="FN727">
        <v>35.982520000000001</v>
      </c>
      <c r="FO727">
        <v>34.935139999999997</v>
      </c>
      <c r="FP727">
        <v>33.856949999999998</v>
      </c>
      <c r="FQ727">
        <v>32.818440000000002</v>
      </c>
      <c r="FR727">
        <v>1.0104500000000001E-2</v>
      </c>
      <c r="FS727">
        <v>1.42928E-2</v>
      </c>
      <c r="FT727">
        <v>0</v>
      </c>
    </row>
    <row r="728" spans="1:176" x14ac:dyDescent="0.2">
      <c r="A728" t="s">
        <v>1</v>
      </c>
      <c r="B728" t="s">
        <v>237</v>
      </c>
      <c r="C728" t="s">
        <v>1</v>
      </c>
      <c r="D728" t="s">
        <v>229</v>
      </c>
      <c r="E728">
        <v>3262</v>
      </c>
      <c r="F728">
        <v>1.4128289999999999</v>
      </c>
      <c r="G728">
        <v>1.371856</v>
      </c>
      <c r="H728">
        <v>1.3740000000000001</v>
      </c>
      <c r="I728">
        <v>1.3827290000000001</v>
      </c>
      <c r="J728">
        <v>1.4014819999999999</v>
      </c>
      <c r="K728">
        <v>1.4781500000000001</v>
      </c>
      <c r="L728">
        <v>1.810074</v>
      </c>
      <c r="M728">
        <v>2.0406710000000001</v>
      </c>
      <c r="N728">
        <v>2.4330829999999999</v>
      </c>
      <c r="O728">
        <v>2.742829</v>
      </c>
      <c r="P728">
        <v>2.8987560000000001</v>
      </c>
      <c r="Q728">
        <v>2.8683990000000001</v>
      </c>
      <c r="R728">
        <v>2.8387229999999999</v>
      </c>
      <c r="S728">
        <v>2.837018</v>
      </c>
      <c r="T728">
        <v>2.805415</v>
      </c>
      <c r="U728">
        <v>2.7206990000000002</v>
      </c>
      <c r="V728">
        <v>2.5413100000000002</v>
      </c>
      <c r="W728">
        <v>2.3170989999999998</v>
      </c>
      <c r="X728">
        <v>2.208501</v>
      </c>
      <c r="Y728">
        <v>2.057426</v>
      </c>
      <c r="Z728">
        <v>1.9165669999999999</v>
      </c>
      <c r="AA728">
        <v>1.695765</v>
      </c>
      <c r="AB728">
        <v>1.5216609999999999</v>
      </c>
      <c r="AC728">
        <v>1.442199</v>
      </c>
      <c r="AD728">
        <v>4.8090000000000001E-2</v>
      </c>
      <c r="AE728">
        <v>3.6315800000000002E-2</v>
      </c>
      <c r="AF728">
        <v>5.0854900000000001E-2</v>
      </c>
      <c r="AG728">
        <v>5.2700900000000002E-2</v>
      </c>
      <c r="AH728">
        <v>1.75949E-2</v>
      </c>
      <c r="AI728">
        <v>-9.2747999999999997E-3</v>
      </c>
      <c r="AJ728">
        <v>5.5094600000000001E-2</v>
      </c>
      <c r="AK728">
        <v>3.4549700000000003E-2</v>
      </c>
      <c r="AL728">
        <v>2.1482299999999999E-2</v>
      </c>
      <c r="AM728">
        <v>5.1532799999999997E-2</v>
      </c>
      <c r="AN728">
        <v>7.8751299999999996E-2</v>
      </c>
      <c r="AO728">
        <v>4.42631E-2</v>
      </c>
      <c r="AP728">
        <v>9.0561299999999997E-2</v>
      </c>
      <c r="AQ728">
        <v>9.5264199999999993E-2</v>
      </c>
      <c r="AR728">
        <v>9.5058799999999999E-2</v>
      </c>
      <c r="AS728">
        <v>0.10501770000000001</v>
      </c>
      <c r="AT728">
        <v>9.02921E-2</v>
      </c>
      <c r="AU728">
        <v>0.10638880000000001</v>
      </c>
      <c r="AV728">
        <v>0.1196781</v>
      </c>
      <c r="AW728">
        <v>0.13063910000000001</v>
      </c>
      <c r="AX728">
        <v>0.1259808</v>
      </c>
      <c r="AY728">
        <v>7.0892300000000005E-2</v>
      </c>
      <c r="AZ728">
        <v>3.2857999999999998E-2</v>
      </c>
      <c r="BA728">
        <v>4.3167900000000002E-2</v>
      </c>
      <c r="BB728">
        <v>5.6410000000000002E-2</v>
      </c>
      <c r="BC728">
        <v>4.53449E-2</v>
      </c>
      <c r="BD728">
        <v>5.9608399999999999E-2</v>
      </c>
      <c r="BE728">
        <v>6.0709199999999998E-2</v>
      </c>
      <c r="BF728">
        <v>2.6249700000000001E-2</v>
      </c>
      <c r="BG728">
        <v>-1.9870000000000001E-4</v>
      </c>
      <c r="BH728">
        <v>6.6919699999999999E-2</v>
      </c>
      <c r="BI728">
        <v>4.8550200000000002E-2</v>
      </c>
      <c r="BJ728">
        <v>3.6439899999999997E-2</v>
      </c>
      <c r="BK728">
        <v>6.71876E-2</v>
      </c>
      <c r="BL728">
        <v>9.5086500000000004E-2</v>
      </c>
      <c r="BM728">
        <v>6.0398599999999997E-2</v>
      </c>
      <c r="BN728">
        <v>0.1067592</v>
      </c>
      <c r="BO728">
        <v>0.11267389999999999</v>
      </c>
      <c r="BP728">
        <v>0.1124151</v>
      </c>
      <c r="BQ728">
        <v>0.12278509999999999</v>
      </c>
      <c r="BR728">
        <v>0.1071651</v>
      </c>
      <c r="BS728">
        <v>0.1222898</v>
      </c>
      <c r="BT728">
        <v>0.13530490000000001</v>
      </c>
      <c r="BU728">
        <v>0.1447928</v>
      </c>
      <c r="BV728">
        <v>0.1382611</v>
      </c>
      <c r="BW728">
        <v>8.1188800000000005E-2</v>
      </c>
      <c r="BX728">
        <v>4.25923E-2</v>
      </c>
      <c r="BY728">
        <v>5.2308399999999998E-2</v>
      </c>
      <c r="BZ728">
        <v>6.21723E-2</v>
      </c>
      <c r="CA728">
        <v>5.1598499999999999E-2</v>
      </c>
      <c r="CB728">
        <v>6.5671099999999996E-2</v>
      </c>
      <c r="CC728">
        <v>6.6255700000000001E-2</v>
      </c>
      <c r="CD728">
        <v>3.2244000000000002E-2</v>
      </c>
      <c r="CE728">
        <v>6.0873999999999998E-3</v>
      </c>
      <c r="CF728">
        <v>7.5109700000000001E-2</v>
      </c>
      <c r="CG728">
        <v>5.8246800000000001E-2</v>
      </c>
      <c r="CH728">
        <v>4.6799500000000001E-2</v>
      </c>
      <c r="CI728">
        <v>7.8030100000000005E-2</v>
      </c>
      <c r="CJ728">
        <v>0.1064002</v>
      </c>
      <c r="CK728">
        <v>7.1574100000000002E-2</v>
      </c>
      <c r="CL728">
        <v>0.11797779999999999</v>
      </c>
      <c r="CM728">
        <v>0.1247318</v>
      </c>
      <c r="CN728">
        <v>0.1244359</v>
      </c>
      <c r="CO728">
        <v>0.13509070000000001</v>
      </c>
      <c r="CP728">
        <v>0.11885129999999999</v>
      </c>
      <c r="CQ728">
        <v>0.1333027</v>
      </c>
      <c r="CR728">
        <v>0.14612790000000001</v>
      </c>
      <c r="CS728">
        <v>0.1545956</v>
      </c>
      <c r="CT728">
        <v>0.14676639999999999</v>
      </c>
      <c r="CU728">
        <v>8.8320200000000001E-2</v>
      </c>
      <c r="CV728">
        <v>4.93344E-2</v>
      </c>
      <c r="CW728">
        <v>5.86391E-2</v>
      </c>
      <c r="CX728">
        <v>6.7934700000000001E-2</v>
      </c>
      <c r="CY728">
        <v>5.7852000000000001E-2</v>
      </c>
      <c r="CZ728">
        <v>7.17338E-2</v>
      </c>
      <c r="DA728">
        <v>7.1802299999999999E-2</v>
      </c>
      <c r="DB728">
        <v>3.8238300000000003E-2</v>
      </c>
      <c r="DC728">
        <v>1.23734E-2</v>
      </c>
      <c r="DD728">
        <v>8.3299600000000001E-2</v>
      </c>
      <c r="DE728">
        <v>6.7943500000000004E-2</v>
      </c>
      <c r="DF728">
        <v>5.7159000000000001E-2</v>
      </c>
      <c r="DG728">
        <v>8.8872499999999993E-2</v>
      </c>
      <c r="DH728">
        <v>0.1177139</v>
      </c>
      <c r="DI728">
        <v>8.2749500000000004E-2</v>
      </c>
      <c r="DJ728">
        <v>0.12919639999999999</v>
      </c>
      <c r="DK728">
        <v>0.13678969999999999</v>
      </c>
      <c r="DL728">
        <v>0.13645679999999999</v>
      </c>
      <c r="DM728">
        <v>0.14739630000000001</v>
      </c>
      <c r="DN728">
        <v>0.1305376</v>
      </c>
      <c r="DO728">
        <v>0.14431569999999999</v>
      </c>
      <c r="DP728">
        <v>0.15695100000000001</v>
      </c>
      <c r="DQ728">
        <v>0.1643983</v>
      </c>
      <c r="DR728">
        <v>0.15527179999999999</v>
      </c>
      <c r="DS728">
        <v>9.5451499999999995E-2</v>
      </c>
      <c r="DT728">
        <v>5.6076399999999998E-2</v>
      </c>
      <c r="DU728">
        <v>6.4969799999999994E-2</v>
      </c>
      <c r="DV728">
        <v>7.6254699999999995E-2</v>
      </c>
      <c r="DW728">
        <v>6.6881099999999999E-2</v>
      </c>
      <c r="DX728">
        <v>8.0487400000000001E-2</v>
      </c>
      <c r="DY728">
        <v>7.9810599999999995E-2</v>
      </c>
      <c r="DZ728">
        <v>4.6893200000000003E-2</v>
      </c>
      <c r="EA728">
        <v>2.14495E-2</v>
      </c>
      <c r="EB728">
        <v>9.5124700000000006E-2</v>
      </c>
      <c r="EC728">
        <v>8.1944000000000003E-2</v>
      </c>
      <c r="ED728">
        <v>7.2116600000000003E-2</v>
      </c>
      <c r="EE728">
        <v>0.10452740000000001</v>
      </c>
      <c r="EF728">
        <v>0.134049</v>
      </c>
      <c r="EG728">
        <v>9.8885100000000004E-2</v>
      </c>
      <c r="EH728">
        <v>0.1453943</v>
      </c>
      <c r="EI728">
        <v>0.15419939999999999</v>
      </c>
      <c r="EJ728">
        <v>0.15381310000000001</v>
      </c>
      <c r="EK728">
        <v>0.1651637</v>
      </c>
      <c r="EL728">
        <v>0.1474106</v>
      </c>
      <c r="EM728">
        <v>0.16021669999999999</v>
      </c>
      <c r="EN728">
        <v>0.1725778</v>
      </c>
      <c r="EO728">
        <v>0.17855199999999999</v>
      </c>
      <c r="EP728">
        <v>0.16755210000000001</v>
      </c>
      <c r="EQ728">
        <v>0.10574799999999999</v>
      </c>
      <c r="ER728">
        <v>6.5810800000000003E-2</v>
      </c>
      <c r="ES728">
        <v>7.4110300000000004E-2</v>
      </c>
      <c r="ET728">
        <v>49.651969999999999</v>
      </c>
      <c r="EU728">
        <v>48.95881</v>
      </c>
      <c r="EV728">
        <v>48.362549999999999</v>
      </c>
      <c r="EW728">
        <v>47.919719999999998</v>
      </c>
      <c r="EX728">
        <v>47.582889999999999</v>
      </c>
      <c r="EY728">
        <v>47.32987</v>
      </c>
      <c r="EZ728">
        <v>47.153689999999997</v>
      </c>
      <c r="FA728">
        <v>47.477339999999998</v>
      </c>
      <c r="FB728">
        <v>49.503619999999998</v>
      </c>
      <c r="FC728">
        <v>52.222909999999999</v>
      </c>
      <c r="FD728">
        <v>54.895479999999999</v>
      </c>
      <c r="FE728">
        <v>57.160499999999999</v>
      </c>
      <c r="FF728">
        <v>58.851619999999997</v>
      </c>
      <c r="FG728">
        <v>60.246639999999999</v>
      </c>
      <c r="FH728">
        <v>61.130200000000002</v>
      </c>
      <c r="FI728">
        <v>60.879179999999998</v>
      </c>
      <c r="FJ728">
        <v>59.83229</v>
      </c>
      <c r="FK728">
        <v>57.818620000000003</v>
      </c>
      <c r="FL728">
        <v>55.854950000000002</v>
      </c>
      <c r="FM728">
        <v>54.449599999999997</v>
      </c>
      <c r="FN728">
        <v>53.381529999999998</v>
      </c>
      <c r="FO728">
        <v>52.492240000000002</v>
      </c>
      <c r="FP728">
        <v>51.624270000000003</v>
      </c>
      <c r="FQ728">
        <v>51.01737</v>
      </c>
      <c r="FR728">
        <v>1.0104500000000001E-2</v>
      </c>
      <c r="FS728">
        <v>1.42928E-2</v>
      </c>
      <c r="FT728">
        <v>0</v>
      </c>
    </row>
    <row r="729" spans="1:176" x14ac:dyDescent="0.2">
      <c r="A729" t="s">
        <v>1</v>
      </c>
      <c r="B729" t="s">
        <v>237</v>
      </c>
      <c r="C729" t="s">
        <v>1</v>
      </c>
      <c r="D729" t="s">
        <v>240</v>
      </c>
      <c r="E729">
        <v>3262</v>
      </c>
      <c r="F729">
        <v>1.433368</v>
      </c>
      <c r="G729">
        <v>1.401724</v>
      </c>
      <c r="H729">
        <v>1.4262159999999999</v>
      </c>
      <c r="I729">
        <v>1.429365</v>
      </c>
      <c r="J729">
        <v>1.4600439999999999</v>
      </c>
      <c r="K729">
        <v>1.5428500000000001</v>
      </c>
      <c r="L729">
        <v>1.933924</v>
      </c>
      <c r="M729">
        <v>2.2688679999999999</v>
      </c>
      <c r="N729">
        <v>2.6838000000000002</v>
      </c>
      <c r="O729">
        <v>2.974402</v>
      </c>
      <c r="P729">
        <v>3.1272410000000002</v>
      </c>
      <c r="Q729">
        <v>3.0573190000000001</v>
      </c>
      <c r="R729">
        <v>2.9278759999999999</v>
      </c>
      <c r="S729">
        <v>2.8772959999999999</v>
      </c>
      <c r="T729">
        <v>2.8384819999999999</v>
      </c>
      <c r="U729">
        <v>2.7548330000000001</v>
      </c>
      <c r="V729">
        <v>2.5732819999999998</v>
      </c>
      <c r="W729">
        <v>2.3566340000000001</v>
      </c>
      <c r="X729">
        <v>2.2384900000000001</v>
      </c>
      <c r="Y729">
        <v>2.0835080000000001</v>
      </c>
      <c r="Z729">
        <v>1.908134</v>
      </c>
      <c r="AA729">
        <v>1.680018</v>
      </c>
      <c r="AB729">
        <v>1.499573</v>
      </c>
      <c r="AC729">
        <v>1.4759770000000001</v>
      </c>
      <c r="AD729">
        <v>3.9103499999999999E-2</v>
      </c>
      <c r="AE729">
        <v>2.6776500000000002E-2</v>
      </c>
      <c r="AF729">
        <v>4.2165500000000002E-2</v>
      </c>
      <c r="AG729">
        <v>3.8225099999999998E-2</v>
      </c>
      <c r="AH729">
        <v>-2.0819799999999999E-2</v>
      </c>
      <c r="AI729">
        <v>-4.1185899999999998E-2</v>
      </c>
      <c r="AJ729">
        <v>3.2521700000000001E-2</v>
      </c>
      <c r="AK729">
        <v>-3.3726899999999997E-2</v>
      </c>
      <c r="AL729">
        <v>-5.9960800000000002E-2</v>
      </c>
      <c r="AM729">
        <v>-1.38113E-2</v>
      </c>
      <c r="AN729">
        <v>7.18525E-2</v>
      </c>
      <c r="AO729">
        <v>2.6951300000000001E-2</v>
      </c>
      <c r="AP729">
        <v>5.7924000000000003E-2</v>
      </c>
      <c r="AQ729">
        <v>5.2967E-2</v>
      </c>
      <c r="AR729">
        <v>4.8156699999999997E-2</v>
      </c>
      <c r="AS729">
        <v>4.3755099999999998E-2</v>
      </c>
      <c r="AT729">
        <v>5.3014600000000002E-2</v>
      </c>
      <c r="AU729">
        <v>9.5851000000000006E-2</v>
      </c>
      <c r="AV729">
        <v>8.8376099999999999E-2</v>
      </c>
      <c r="AW729">
        <v>0.1068573</v>
      </c>
      <c r="AX729">
        <v>7.3624099999999998E-2</v>
      </c>
      <c r="AY729">
        <v>1.8449E-2</v>
      </c>
      <c r="AZ729">
        <v>-3.1027800000000001E-2</v>
      </c>
      <c r="BA729">
        <v>1.8781E-3</v>
      </c>
      <c r="BB729">
        <v>4.7423399999999998E-2</v>
      </c>
      <c r="BC729">
        <v>3.58056E-2</v>
      </c>
      <c r="BD729">
        <v>5.0918999999999999E-2</v>
      </c>
      <c r="BE729">
        <v>4.6233499999999997E-2</v>
      </c>
      <c r="BF729">
        <v>-1.2164899999999999E-2</v>
      </c>
      <c r="BG729">
        <v>-3.2109800000000001E-2</v>
      </c>
      <c r="BH729">
        <v>4.4346700000000003E-2</v>
      </c>
      <c r="BI729">
        <v>-1.9726500000000001E-2</v>
      </c>
      <c r="BJ729">
        <v>-4.50032E-2</v>
      </c>
      <c r="BK729">
        <v>1.8435000000000001E-3</v>
      </c>
      <c r="BL729">
        <v>8.8187600000000005E-2</v>
      </c>
      <c r="BM729">
        <v>4.3086899999999997E-2</v>
      </c>
      <c r="BN729">
        <v>7.4121900000000004E-2</v>
      </c>
      <c r="BO729">
        <v>7.03767E-2</v>
      </c>
      <c r="BP729">
        <v>6.5513000000000002E-2</v>
      </c>
      <c r="BQ729">
        <v>6.1522500000000001E-2</v>
      </c>
      <c r="BR729">
        <v>6.9887699999999997E-2</v>
      </c>
      <c r="BS729">
        <v>0.111752</v>
      </c>
      <c r="BT729">
        <v>0.10400280000000001</v>
      </c>
      <c r="BU729">
        <v>0.1210109</v>
      </c>
      <c r="BV729">
        <v>8.5904499999999995E-2</v>
      </c>
      <c r="BW729">
        <v>2.87455E-2</v>
      </c>
      <c r="BX729">
        <v>-2.1293400000000001E-2</v>
      </c>
      <c r="BY729">
        <v>1.10186E-2</v>
      </c>
      <c r="BZ729">
        <v>5.3185799999999998E-2</v>
      </c>
      <c r="CA729">
        <v>4.2059199999999998E-2</v>
      </c>
      <c r="CB729">
        <v>5.6981700000000003E-2</v>
      </c>
      <c r="CC729">
        <v>5.178E-2</v>
      </c>
      <c r="CD729">
        <v>-6.1706E-3</v>
      </c>
      <c r="CE729">
        <v>-2.5823700000000002E-2</v>
      </c>
      <c r="CF729">
        <v>5.2536699999999999E-2</v>
      </c>
      <c r="CG729">
        <v>-1.00298E-2</v>
      </c>
      <c r="CH729">
        <v>-3.4643699999999999E-2</v>
      </c>
      <c r="CI729">
        <v>1.2685999999999999E-2</v>
      </c>
      <c r="CJ729">
        <v>9.9501300000000001E-2</v>
      </c>
      <c r="CK729">
        <v>5.4262299999999999E-2</v>
      </c>
      <c r="CL729">
        <v>8.53405E-2</v>
      </c>
      <c r="CM729">
        <v>8.2434599999999997E-2</v>
      </c>
      <c r="CN729">
        <v>7.75338E-2</v>
      </c>
      <c r="CO729">
        <v>7.3828099999999994E-2</v>
      </c>
      <c r="CP729">
        <v>8.1573900000000005E-2</v>
      </c>
      <c r="CQ729">
        <v>0.122765</v>
      </c>
      <c r="CR729">
        <v>0.11482589999999999</v>
      </c>
      <c r="CS729">
        <v>0.1308137</v>
      </c>
      <c r="CT729">
        <v>9.4409800000000002E-2</v>
      </c>
      <c r="CU729">
        <v>3.58768E-2</v>
      </c>
      <c r="CV729">
        <v>-1.4551400000000001E-2</v>
      </c>
      <c r="CW729">
        <v>1.7349300000000002E-2</v>
      </c>
      <c r="CX729">
        <v>5.8948199999999999E-2</v>
      </c>
      <c r="CY729">
        <v>4.83127E-2</v>
      </c>
      <c r="CZ729">
        <v>6.30444E-2</v>
      </c>
      <c r="DA729">
        <v>5.7326599999999998E-2</v>
      </c>
      <c r="DB729">
        <v>-1.763E-4</v>
      </c>
      <c r="DC729">
        <v>-1.9537700000000002E-2</v>
      </c>
      <c r="DD729">
        <v>6.0726700000000002E-2</v>
      </c>
      <c r="DE729">
        <v>-3.3310000000000002E-4</v>
      </c>
      <c r="DF729">
        <v>-2.4284099999999999E-2</v>
      </c>
      <c r="DG729">
        <v>2.3528500000000001E-2</v>
      </c>
      <c r="DH729">
        <v>0.110815</v>
      </c>
      <c r="DI729">
        <v>6.5437800000000004E-2</v>
      </c>
      <c r="DJ729">
        <v>9.6559099999999995E-2</v>
      </c>
      <c r="DK729">
        <v>9.4492499999999993E-2</v>
      </c>
      <c r="DL729">
        <v>8.9554700000000001E-2</v>
      </c>
      <c r="DM729">
        <v>8.6133799999999996E-2</v>
      </c>
      <c r="DN729">
        <v>9.3260099999999999E-2</v>
      </c>
      <c r="DO729">
        <v>0.13377790000000001</v>
      </c>
      <c r="DP729">
        <v>0.12564900000000001</v>
      </c>
      <c r="DQ729">
        <v>0.14061650000000001</v>
      </c>
      <c r="DR729">
        <v>0.1029151</v>
      </c>
      <c r="DS729">
        <v>4.3008200000000003E-2</v>
      </c>
      <c r="DT729">
        <v>-7.8094000000000002E-3</v>
      </c>
      <c r="DU729">
        <v>2.368E-2</v>
      </c>
      <c r="DV729">
        <v>6.7268099999999997E-2</v>
      </c>
      <c r="DW729">
        <v>5.7341799999999998E-2</v>
      </c>
      <c r="DX729">
        <v>7.1798000000000001E-2</v>
      </c>
      <c r="DY729">
        <v>6.5334900000000001E-2</v>
      </c>
      <c r="DZ729">
        <v>8.4784999999999999E-3</v>
      </c>
      <c r="EA729">
        <v>-1.04616E-2</v>
      </c>
      <c r="EB729">
        <v>7.25518E-2</v>
      </c>
      <c r="EC729">
        <v>1.36674E-2</v>
      </c>
      <c r="ED729">
        <v>-9.3264999999999997E-3</v>
      </c>
      <c r="EE729">
        <v>3.9183299999999997E-2</v>
      </c>
      <c r="EF729">
        <v>0.12715019999999999</v>
      </c>
      <c r="EG729">
        <v>8.1573400000000004E-2</v>
      </c>
      <c r="EH729">
        <v>0.112757</v>
      </c>
      <c r="EI729">
        <v>0.11190219999999999</v>
      </c>
      <c r="EJ729">
        <v>0.10691100000000001</v>
      </c>
      <c r="EK729">
        <v>0.1039011</v>
      </c>
      <c r="EL729">
        <v>0.1101332</v>
      </c>
      <c r="EM729">
        <v>0.1496789</v>
      </c>
      <c r="EN729">
        <v>0.1412757</v>
      </c>
      <c r="EO729">
        <v>0.15477009999999999</v>
      </c>
      <c r="EP729">
        <v>0.1151954</v>
      </c>
      <c r="EQ729">
        <v>5.3304699999999997E-2</v>
      </c>
      <c r="ER729">
        <v>1.9250000000000001E-3</v>
      </c>
      <c r="ES729">
        <v>3.2820500000000002E-2</v>
      </c>
      <c r="ET729">
        <v>39.744990000000001</v>
      </c>
      <c r="EU729">
        <v>38.81906</v>
      </c>
      <c r="EV729">
        <v>38.033990000000003</v>
      </c>
      <c r="EW729">
        <v>37.65513</v>
      </c>
      <c r="EX729">
        <v>37.659869999999998</v>
      </c>
      <c r="EY729">
        <v>38.185009999999998</v>
      </c>
      <c r="EZ729">
        <v>38.36271</v>
      </c>
      <c r="FA729">
        <v>38.630960000000002</v>
      </c>
      <c r="FB729">
        <v>40.830939999999998</v>
      </c>
      <c r="FC729">
        <v>44.970619999999997</v>
      </c>
      <c r="FD729">
        <v>47.728230000000003</v>
      </c>
      <c r="FE729">
        <v>50.504570000000001</v>
      </c>
      <c r="FF729">
        <v>52.579079999999998</v>
      </c>
      <c r="FG729">
        <v>53.743110000000001</v>
      </c>
      <c r="FH729">
        <v>54.547750000000001</v>
      </c>
      <c r="FI729">
        <v>54.498849999999997</v>
      </c>
      <c r="FJ729">
        <v>53.66254</v>
      </c>
      <c r="FK729">
        <v>51.962620000000001</v>
      </c>
      <c r="FL729">
        <v>49.835009999999997</v>
      </c>
      <c r="FM729">
        <v>47.517069999999997</v>
      </c>
      <c r="FN729">
        <v>46.080669999999998</v>
      </c>
      <c r="FO729">
        <v>45.012459999999997</v>
      </c>
      <c r="FP729">
        <v>43.653010000000002</v>
      </c>
      <c r="FQ729">
        <v>42.809399999999997</v>
      </c>
      <c r="FR729">
        <v>1.0104500000000001E-2</v>
      </c>
      <c r="FS729">
        <v>1.42928E-2</v>
      </c>
      <c r="FT729">
        <v>0</v>
      </c>
    </row>
    <row r="730" spans="1:176" x14ac:dyDescent="0.2">
      <c r="A730" t="s">
        <v>1</v>
      </c>
      <c r="B730" t="s">
        <v>237</v>
      </c>
      <c r="C730" t="s">
        <v>1</v>
      </c>
      <c r="D730" t="s">
        <v>230</v>
      </c>
      <c r="E730">
        <v>3262</v>
      </c>
      <c r="F730">
        <v>1.4422779999999999</v>
      </c>
      <c r="G730">
        <v>1.414139</v>
      </c>
      <c r="H730">
        <v>1.4287799999999999</v>
      </c>
      <c r="I730">
        <v>1.4413910000000001</v>
      </c>
      <c r="J730">
        <v>1.463829</v>
      </c>
      <c r="K730">
        <v>1.5652250000000001</v>
      </c>
      <c r="L730">
        <v>1.9123939999999999</v>
      </c>
      <c r="M730">
        <v>2.1892339999999999</v>
      </c>
      <c r="N730">
        <v>2.5206179999999998</v>
      </c>
      <c r="O730">
        <v>2.7913429999999999</v>
      </c>
      <c r="P730">
        <v>2.930434</v>
      </c>
      <c r="Q730">
        <v>2.9054660000000001</v>
      </c>
      <c r="R730">
        <v>2.870879</v>
      </c>
      <c r="S730">
        <v>2.8697650000000001</v>
      </c>
      <c r="T730">
        <v>2.8303189999999998</v>
      </c>
      <c r="U730">
        <v>2.7264910000000002</v>
      </c>
      <c r="V730">
        <v>2.5618379999999998</v>
      </c>
      <c r="W730">
        <v>2.3995310000000001</v>
      </c>
      <c r="X730">
        <v>2.2346780000000002</v>
      </c>
      <c r="Y730">
        <v>2.0879979999999998</v>
      </c>
      <c r="Z730">
        <v>1.949044</v>
      </c>
      <c r="AA730">
        <v>1.7289680000000001</v>
      </c>
      <c r="AB730">
        <v>1.56091</v>
      </c>
      <c r="AC730">
        <v>1.4805459999999999</v>
      </c>
      <c r="AD730">
        <v>4.8065400000000001E-2</v>
      </c>
      <c r="AE730">
        <v>3.6113800000000001E-2</v>
      </c>
      <c r="AF730">
        <v>5.0745899999999997E-2</v>
      </c>
      <c r="AG730">
        <v>5.2147600000000002E-2</v>
      </c>
      <c r="AH730">
        <v>1.6138300000000001E-2</v>
      </c>
      <c r="AI730">
        <v>-1.0520399999999999E-2</v>
      </c>
      <c r="AJ730">
        <v>5.3976799999999998E-2</v>
      </c>
      <c r="AK730">
        <v>3.1904500000000002E-2</v>
      </c>
      <c r="AL730">
        <v>1.8588899999999998E-2</v>
      </c>
      <c r="AM730">
        <v>4.8755399999999997E-2</v>
      </c>
      <c r="AN730">
        <v>7.7706800000000006E-2</v>
      </c>
      <c r="AO730">
        <v>4.3277700000000002E-2</v>
      </c>
      <c r="AP730">
        <v>8.9155799999999993E-2</v>
      </c>
      <c r="AQ730">
        <v>9.3679499999999999E-2</v>
      </c>
      <c r="AR730">
        <v>9.3318200000000004E-2</v>
      </c>
      <c r="AS730">
        <v>0.1024072</v>
      </c>
      <c r="AT730">
        <v>8.8527900000000007E-2</v>
      </c>
      <c r="AU730">
        <v>0.1051231</v>
      </c>
      <c r="AV730">
        <v>0.1176294</v>
      </c>
      <c r="AW730">
        <v>0.12936909999999999</v>
      </c>
      <c r="AX730">
        <v>0.1241829</v>
      </c>
      <c r="AY730">
        <v>6.8955799999999998E-2</v>
      </c>
      <c r="AZ730">
        <v>3.0563699999999999E-2</v>
      </c>
      <c r="BA730">
        <v>4.17924E-2</v>
      </c>
      <c r="BB730">
        <v>5.6385299999999999E-2</v>
      </c>
      <c r="BC730">
        <v>4.51429E-2</v>
      </c>
      <c r="BD730">
        <v>5.9499499999999997E-2</v>
      </c>
      <c r="BE730">
        <v>6.0155899999999998E-2</v>
      </c>
      <c r="BF730">
        <v>2.4793099999999998E-2</v>
      </c>
      <c r="BG730">
        <v>-1.4442999999999999E-3</v>
      </c>
      <c r="BH730">
        <v>6.5801899999999997E-2</v>
      </c>
      <c r="BI730">
        <v>4.5905000000000001E-2</v>
      </c>
      <c r="BJ730">
        <v>3.35465E-2</v>
      </c>
      <c r="BK730">
        <v>6.4410200000000001E-2</v>
      </c>
      <c r="BL730">
        <v>9.4042000000000001E-2</v>
      </c>
      <c r="BM730">
        <v>5.9413300000000002E-2</v>
      </c>
      <c r="BN730">
        <v>0.10535369999999999</v>
      </c>
      <c r="BO730">
        <v>0.1110892</v>
      </c>
      <c r="BP730">
        <v>0.11067440000000001</v>
      </c>
      <c r="BQ730">
        <v>0.12017460000000001</v>
      </c>
      <c r="BR730">
        <v>0.10540090000000001</v>
      </c>
      <c r="BS730">
        <v>0.1210241</v>
      </c>
      <c r="BT730">
        <v>0.13325619999999999</v>
      </c>
      <c r="BU730">
        <v>0.14352280000000001</v>
      </c>
      <c r="BV730">
        <v>0.13646330000000001</v>
      </c>
      <c r="BW730">
        <v>7.9252400000000001E-2</v>
      </c>
      <c r="BX730">
        <v>4.0298100000000003E-2</v>
      </c>
      <c r="BY730">
        <v>5.0932900000000003E-2</v>
      </c>
      <c r="BZ730">
        <v>6.21477E-2</v>
      </c>
      <c r="CA730">
        <v>5.1396400000000002E-2</v>
      </c>
      <c r="CB730">
        <v>6.5562200000000001E-2</v>
      </c>
      <c r="CC730">
        <v>6.5702399999999994E-2</v>
      </c>
      <c r="CD730">
        <v>3.0787399999999999E-2</v>
      </c>
      <c r="CE730">
        <v>4.8417E-3</v>
      </c>
      <c r="CF730">
        <v>7.3991899999999999E-2</v>
      </c>
      <c r="CG730">
        <v>5.5601600000000001E-2</v>
      </c>
      <c r="CH730">
        <v>4.3906100000000003E-2</v>
      </c>
      <c r="CI730">
        <v>7.5252700000000006E-2</v>
      </c>
      <c r="CJ730">
        <v>0.10535559999999999</v>
      </c>
      <c r="CK730">
        <v>7.0588799999999993E-2</v>
      </c>
      <c r="CL730">
        <v>0.1165723</v>
      </c>
      <c r="CM730">
        <v>0.1231471</v>
      </c>
      <c r="CN730">
        <v>0.12269529999999999</v>
      </c>
      <c r="CO730">
        <v>0.13248019999999999</v>
      </c>
      <c r="CP730">
        <v>0.1170872</v>
      </c>
      <c r="CQ730">
        <v>0.13203699999999999</v>
      </c>
      <c r="CR730">
        <v>0.14407919999999999</v>
      </c>
      <c r="CS730">
        <v>0.15332560000000001</v>
      </c>
      <c r="CT730">
        <v>0.1449686</v>
      </c>
      <c r="CU730">
        <v>8.6383699999999994E-2</v>
      </c>
      <c r="CV730">
        <v>4.7040100000000001E-2</v>
      </c>
      <c r="CW730">
        <v>5.7263599999999998E-2</v>
      </c>
      <c r="CX730">
        <v>6.7910100000000001E-2</v>
      </c>
      <c r="CY730">
        <v>5.765E-2</v>
      </c>
      <c r="CZ730">
        <v>7.1624900000000005E-2</v>
      </c>
      <c r="DA730">
        <v>7.1249000000000007E-2</v>
      </c>
      <c r="DB730">
        <v>3.6781700000000001E-2</v>
      </c>
      <c r="DC730">
        <v>1.11278E-2</v>
      </c>
      <c r="DD730">
        <v>8.2181900000000002E-2</v>
      </c>
      <c r="DE730">
        <v>6.5298300000000004E-2</v>
      </c>
      <c r="DF730">
        <v>5.4265599999999997E-2</v>
      </c>
      <c r="DG730">
        <v>8.6095199999999997E-2</v>
      </c>
      <c r="DH730">
        <v>0.1166693</v>
      </c>
      <c r="DI730">
        <v>8.1764199999999995E-2</v>
      </c>
      <c r="DJ730">
        <v>0.12779090000000001</v>
      </c>
      <c r="DK730">
        <v>0.13520499999999999</v>
      </c>
      <c r="DL730">
        <v>0.13471620000000001</v>
      </c>
      <c r="DM730">
        <v>0.1447859</v>
      </c>
      <c r="DN730">
        <v>0.12877340000000001</v>
      </c>
      <c r="DO730">
        <v>0.14305000000000001</v>
      </c>
      <c r="DP730">
        <v>0.15490229999999999</v>
      </c>
      <c r="DQ730">
        <v>0.1631283</v>
      </c>
      <c r="DR730">
        <v>0.1534739</v>
      </c>
      <c r="DS730">
        <v>9.3515100000000004E-2</v>
      </c>
      <c r="DT730">
        <v>5.3782099999999999E-2</v>
      </c>
      <c r="DU730">
        <v>6.3594200000000004E-2</v>
      </c>
      <c r="DV730">
        <v>7.6230000000000006E-2</v>
      </c>
      <c r="DW730">
        <v>6.6679100000000005E-2</v>
      </c>
      <c r="DX730">
        <v>8.0378400000000003E-2</v>
      </c>
      <c r="DY730">
        <v>7.9257300000000003E-2</v>
      </c>
      <c r="DZ730">
        <v>4.5436499999999998E-2</v>
      </c>
      <c r="EA730">
        <v>2.0203800000000001E-2</v>
      </c>
      <c r="EB730">
        <v>9.4006900000000004E-2</v>
      </c>
      <c r="EC730">
        <v>7.9298800000000003E-2</v>
      </c>
      <c r="ED730">
        <v>6.9223199999999999E-2</v>
      </c>
      <c r="EE730">
        <v>0.10174999999999999</v>
      </c>
      <c r="EF730">
        <v>0.1330045</v>
      </c>
      <c r="EG730">
        <v>9.7899799999999995E-2</v>
      </c>
      <c r="EH730">
        <v>0.1439888</v>
      </c>
      <c r="EI730">
        <v>0.15261469999999999</v>
      </c>
      <c r="EJ730">
        <v>0.1520725</v>
      </c>
      <c r="EK730">
        <v>0.16255330000000001</v>
      </c>
      <c r="EL730">
        <v>0.14564640000000001</v>
      </c>
      <c r="EM730">
        <v>0.15895100000000001</v>
      </c>
      <c r="EN730">
        <v>0.17052909999999999</v>
      </c>
      <c r="EO730">
        <v>0.177282</v>
      </c>
      <c r="EP730">
        <v>0.16575419999999999</v>
      </c>
      <c r="EQ730">
        <v>0.1038116</v>
      </c>
      <c r="ER730">
        <v>6.3516500000000004E-2</v>
      </c>
      <c r="ES730">
        <v>7.2734800000000002E-2</v>
      </c>
      <c r="ET730">
        <v>45.972810000000003</v>
      </c>
      <c r="EU730">
        <v>45.131050000000002</v>
      </c>
      <c r="EV730">
        <v>44.341340000000002</v>
      </c>
      <c r="EW730">
        <v>43.81091</v>
      </c>
      <c r="EX730">
        <v>43.319580000000002</v>
      </c>
      <c r="EY730">
        <v>42.894500000000001</v>
      </c>
      <c r="EZ730">
        <v>42.675930000000001</v>
      </c>
      <c r="FA730">
        <v>42.695079999999997</v>
      </c>
      <c r="FB730">
        <v>45.521619999999999</v>
      </c>
      <c r="FC730">
        <v>50.534370000000003</v>
      </c>
      <c r="FD730">
        <v>54.933</v>
      </c>
      <c r="FE730">
        <v>58.550609999999999</v>
      </c>
      <c r="FF730">
        <v>61.575620000000001</v>
      </c>
      <c r="FG730">
        <v>63.64264</v>
      </c>
      <c r="FH730">
        <v>64.867329999999995</v>
      </c>
      <c r="FI730">
        <v>64.896129999999999</v>
      </c>
      <c r="FJ730">
        <v>62.590699999999998</v>
      </c>
      <c r="FK730">
        <v>58.289920000000002</v>
      </c>
      <c r="FL730">
        <v>55.101700000000001</v>
      </c>
      <c r="FM730">
        <v>53.023130000000002</v>
      </c>
      <c r="FN730">
        <v>51.31915</v>
      </c>
      <c r="FO730">
        <v>49.822789999999998</v>
      </c>
      <c r="FP730">
        <v>48.536349999999999</v>
      </c>
      <c r="FQ730">
        <v>47.349049999999998</v>
      </c>
      <c r="FR730">
        <v>1.0104500000000001E-2</v>
      </c>
      <c r="FS730">
        <v>1.42928E-2</v>
      </c>
      <c r="FT730">
        <v>0</v>
      </c>
    </row>
    <row r="731" spans="1:176" x14ac:dyDescent="0.2">
      <c r="A731" t="s">
        <v>1</v>
      </c>
      <c r="B731" t="s">
        <v>237</v>
      </c>
      <c r="C731" t="s">
        <v>1</v>
      </c>
      <c r="D731" t="s">
        <v>241</v>
      </c>
      <c r="E731">
        <v>3262</v>
      </c>
      <c r="F731">
        <v>1.418107</v>
      </c>
      <c r="G731">
        <v>1.421538</v>
      </c>
      <c r="H731">
        <v>1.4260759999999999</v>
      </c>
      <c r="I731">
        <v>1.4402060000000001</v>
      </c>
      <c r="J731">
        <v>1.486688</v>
      </c>
      <c r="K731">
        <v>1.6121909999999999</v>
      </c>
      <c r="L731">
        <v>1.9067860000000001</v>
      </c>
      <c r="M731">
        <v>2.0962519999999998</v>
      </c>
      <c r="N731">
        <v>2.38686</v>
      </c>
      <c r="O731">
        <v>2.6083409999999998</v>
      </c>
      <c r="P731">
        <v>2.70411</v>
      </c>
      <c r="Q731">
        <v>2.697889</v>
      </c>
      <c r="R731">
        <v>2.7033839999999998</v>
      </c>
      <c r="S731">
        <v>2.6568779999999999</v>
      </c>
      <c r="T731">
        <v>2.5995819999999998</v>
      </c>
      <c r="U731">
        <v>2.5342829999999998</v>
      </c>
      <c r="V731">
        <v>2.4105690000000002</v>
      </c>
      <c r="W731">
        <v>2.2804530000000001</v>
      </c>
      <c r="X731">
        <v>2.1809949999999998</v>
      </c>
      <c r="Y731">
        <v>2.0724399999999998</v>
      </c>
      <c r="Z731">
        <v>1.9274100000000001</v>
      </c>
      <c r="AA731">
        <v>1.7156800000000001</v>
      </c>
      <c r="AB731">
        <v>1.5940350000000001</v>
      </c>
      <c r="AC731">
        <v>1.491676</v>
      </c>
      <c r="AD731">
        <v>4.7189399999999999E-2</v>
      </c>
      <c r="AE731">
        <v>3.4846599999999998E-2</v>
      </c>
      <c r="AF731">
        <v>4.9742599999999998E-2</v>
      </c>
      <c r="AG731">
        <v>5.08148E-2</v>
      </c>
      <c r="AH731">
        <v>1.3239000000000001E-2</v>
      </c>
      <c r="AI731">
        <v>-1.2952399999999999E-2</v>
      </c>
      <c r="AJ731">
        <v>5.2193200000000002E-2</v>
      </c>
      <c r="AK731">
        <v>2.74059E-2</v>
      </c>
      <c r="AL731">
        <v>1.2577400000000001E-2</v>
      </c>
      <c r="AM731">
        <v>4.4273199999999999E-2</v>
      </c>
      <c r="AN731">
        <v>7.6179800000000006E-2</v>
      </c>
      <c r="AO731">
        <v>4.1141299999999999E-2</v>
      </c>
      <c r="AP731">
        <v>8.6175699999999994E-2</v>
      </c>
      <c r="AQ731">
        <v>8.9302900000000004E-2</v>
      </c>
      <c r="AR731">
        <v>8.8175199999999995E-2</v>
      </c>
      <c r="AS731">
        <v>9.6311999999999995E-2</v>
      </c>
      <c r="AT731">
        <v>8.43082E-2</v>
      </c>
      <c r="AU731">
        <v>0.1035452</v>
      </c>
      <c r="AV731">
        <v>0.1148381</v>
      </c>
      <c r="AW731">
        <v>0.1269362</v>
      </c>
      <c r="AX731">
        <v>0.1194793</v>
      </c>
      <c r="AY731">
        <v>6.4424499999999996E-2</v>
      </c>
      <c r="AZ731">
        <v>2.5371700000000001E-2</v>
      </c>
      <c r="BA731">
        <v>3.8515800000000003E-2</v>
      </c>
      <c r="BB731">
        <v>5.5509299999999998E-2</v>
      </c>
      <c r="BC731">
        <v>4.38758E-2</v>
      </c>
      <c r="BD731">
        <v>5.8496199999999998E-2</v>
      </c>
      <c r="BE731">
        <v>5.8823100000000003E-2</v>
      </c>
      <c r="BF731">
        <v>2.1893800000000001E-2</v>
      </c>
      <c r="BG731">
        <v>-3.8763999999999999E-3</v>
      </c>
      <c r="BH731">
        <v>6.40183E-2</v>
      </c>
      <c r="BI731">
        <v>4.14063E-2</v>
      </c>
      <c r="BJ731">
        <v>2.7534900000000001E-2</v>
      </c>
      <c r="BK731">
        <v>5.9928000000000002E-2</v>
      </c>
      <c r="BL731">
        <v>9.2514899999999997E-2</v>
      </c>
      <c r="BM731">
        <v>5.7276899999999999E-2</v>
      </c>
      <c r="BN731">
        <v>0.1023737</v>
      </c>
      <c r="BO731">
        <v>0.1067126</v>
      </c>
      <c r="BP731">
        <v>0.1055315</v>
      </c>
      <c r="BQ731">
        <v>0.11407929999999999</v>
      </c>
      <c r="BR731">
        <v>0.1011812</v>
      </c>
      <c r="BS731">
        <v>0.1194462</v>
      </c>
      <c r="BT731">
        <v>0.13046489999999999</v>
      </c>
      <c r="BU731">
        <v>0.14108989999999999</v>
      </c>
      <c r="BV731">
        <v>0.1317596</v>
      </c>
      <c r="BW731">
        <v>7.4720999999999996E-2</v>
      </c>
      <c r="BX731">
        <v>3.5106100000000001E-2</v>
      </c>
      <c r="BY731">
        <v>4.7656299999999999E-2</v>
      </c>
      <c r="BZ731">
        <v>6.1271699999999998E-2</v>
      </c>
      <c r="CA731">
        <v>5.0129300000000002E-2</v>
      </c>
      <c r="CB731">
        <v>6.4558900000000002E-2</v>
      </c>
      <c r="CC731">
        <v>6.4369700000000002E-2</v>
      </c>
      <c r="CD731">
        <v>2.7888099999999999E-2</v>
      </c>
      <c r="CE731">
        <v>2.4096999999999999E-3</v>
      </c>
      <c r="CF731">
        <v>7.2208300000000003E-2</v>
      </c>
      <c r="CG731">
        <v>5.1103000000000003E-2</v>
      </c>
      <c r="CH731">
        <v>3.7894499999999998E-2</v>
      </c>
      <c r="CI731">
        <v>7.07705E-2</v>
      </c>
      <c r="CJ731">
        <v>0.10382859999999999</v>
      </c>
      <c r="CK731">
        <v>6.8452399999999997E-2</v>
      </c>
      <c r="CL731">
        <v>0.11359229999999999</v>
      </c>
      <c r="CM731">
        <v>0.1187705</v>
      </c>
      <c r="CN731">
        <v>0.1175524</v>
      </c>
      <c r="CO731">
        <v>0.126385</v>
      </c>
      <c r="CP731">
        <v>0.11286740000000001</v>
      </c>
      <c r="CQ731">
        <v>0.13045909999999999</v>
      </c>
      <c r="CR731">
        <v>0.141288</v>
      </c>
      <c r="CS731">
        <v>0.15089269999999999</v>
      </c>
      <c r="CT731">
        <v>0.1402649</v>
      </c>
      <c r="CU731">
        <v>8.1852400000000006E-2</v>
      </c>
      <c r="CV731">
        <v>4.1848099999999999E-2</v>
      </c>
      <c r="CW731">
        <v>5.3987E-2</v>
      </c>
      <c r="CX731">
        <v>6.7034099999999999E-2</v>
      </c>
      <c r="CY731">
        <v>5.6382799999999997E-2</v>
      </c>
      <c r="CZ731">
        <v>7.0621600000000007E-2</v>
      </c>
      <c r="DA731">
        <v>6.9916199999999998E-2</v>
      </c>
      <c r="DB731">
        <v>3.38824E-2</v>
      </c>
      <c r="DC731">
        <v>8.6958000000000001E-3</v>
      </c>
      <c r="DD731">
        <v>8.0398300000000006E-2</v>
      </c>
      <c r="DE731">
        <v>6.0799699999999998E-2</v>
      </c>
      <c r="DF731">
        <v>4.8253999999999998E-2</v>
      </c>
      <c r="DG731">
        <v>8.1613000000000005E-2</v>
      </c>
      <c r="DH731">
        <v>0.1151423</v>
      </c>
      <c r="DI731">
        <v>7.9627799999999999E-2</v>
      </c>
      <c r="DJ731">
        <v>0.1248109</v>
      </c>
      <c r="DK731">
        <v>0.13082840000000001</v>
      </c>
      <c r="DL731">
        <v>0.1295733</v>
      </c>
      <c r="DM731">
        <v>0.1386906</v>
      </c>
      <c r="DN731">
        <v>0.1245537</v>
      </c>
      <c r="DO731">
        <v>0.14147209999999999</v>
      </c>
      <c r="DP731">
        <v>0.152111</v>
      </c>
      <c r="DQ731">
        <v>0.16069539999999999</v>
      </c>
      <c r="DR731">
        <v>0.14877029999999999</v>
      </c>
      <c r="DS731">
        <v>8.8983699999999999E-2</v>
      </c>
      <c r="DT731">
        <v>4.8590099999999997E-2</v>
      </c>
      <c r="DU731">
        <v>6.0317599999999999E-2</v>
      </c>
      <c r="DV731">
        <v>7.5354000000000004E-2</v>
      </c>
      <c r="DW731">
        <v>6.5411899999999995E-2</v>
      </c>
      <c r="DX731">
        <v>7.9375100000000004E-2</v>
      </c>
      <c r="DY731">
        <v>7.7924499999999994E-2</v>
      </c>
      <c r="DZ731">
        <v>4.2537199999999997E-2</v>
      </c>
      <c r="EA731">
        <v>1.7771800000000001E-2</v>
      </c>
      <c r="EB731">
        <v>9.2223299999999994E-2</v>
      </c>
      <c r="EC731">
        <v>7.4800199999999997E-2</v>
      </c>
      <c r="ED731">
        <v>6.3211600000000007E-2</v>
      </c>
      <c r="EE731">
        <v>9.7267800000000001E-2</v>
      </c>
      <c r="EF731">
        <v>0.1314775</v>
      </c>
      <c r="EG731">
        <v>9.5763399999999999E-2</v>
      </c>
      <c r="EH731">
        <v>0.14100879999999999</v>
      </c>
      <c r="EI731">
        <v>0.14823810000000001</v>
      </c>
      <c r="EJ731">
        <v>0.14692949999999999</v>
      </c>
      <c r="EK731">
        <v>0.15645800000000001</v>
      </c>
      <c r="EL731">
        <v>0.14142669999999999</v>
      </c>
      <c r="EM731">
        <v>0.15737309999999999</v>
      </c>
      <c r="EN731">
        <v>0.16773779999999999</v>
      </c>
      <c r="EO731">
        <v>0.17484910000000001</v>
      </c>
      <c r="EP731">
        <v>0.16105059999999999</v>
      </c>
      <c r="EQ731">
        <v>9.9280199999999999E-2</v>
      </c>
      <c r="ER731">
        <v>5.8324500000000001E-2</v>
      </c>
      <c r="ES731">
        <v>6.9458099999999995E-2</v>
      </c>
      <c r="ET731">
        <v>42.449489999999997</v>
      </c>
      <c r="EU731">
        <v>41.271859999999997</v>
      </c>
      <c r="EV731">
        <v>40.158549999999998</v>
      </c>
      <c r="EW731">
        <v>39.472320000000003</v>
      </c>
      <c r="EX731">
        <v>38.762979999999999</v>
      </c>
      <c r="EY731">
        <v>38.147919999999999</v>
      </c>
      <c r="EZ731">
        <v>37.713729999999998</v>
      </c>
      <c r="FA731">
        <v>37.870809999999999</v>
      </c>
      <c r="FB731">
        <v>41.783059999999999</v>
      </c>
      <c r="FC731">
        <v>48.838529999999999</v>
      </c>
      <c r="FD731">
        <v>54.340899999999998</v>
      </c>
      <c r="FE731">
        <v>59.166759999999996</v>
      </c>
      <c r="FF731">
        <v>62.600200000000001</v>
      </c>
      <c r="FG731">
        <v>65.502799999999993</v>
      </c>
      <c r="FH731">
        <v>67.743939999999995</v>
      </c>
      <c r="FI731">
        <v>68.384789999999995</v>
      </c>
      <c r="FJ731">
        <v>65.755539999999996</v>
      </c>
      <c r="FK731">
        <v>58.816299999999998</v>
      </c>
      <c r="FL731">
        <v>54.158569999999997</v>
      </c>
      <c r="FM731">
        <v>51.32638</v>
      </c>
      <c r="FN731">
        <v>48.988979999999998</v>
      </c>
      <c r="FO731">
        <v>46.4878</v>
      </c>
      <c r="FP731">
        <v>44.624789999999997</v>
      </c>
      <c r="FQ731">
        <v>43.486330000000002</v>
      </c>
      <c r="FR731">
        <v>1.0104500000000001E-2</v>
      </c>
      <c r="FS731">
        <v>1.42928E-2</v>
      </c>
      <c r="FT731">
        <v>0</v>
      </c>
    </row>
    <row r="732" spans="1:176" x14ac:dyDescent="0.2">
      <c r="A732" t="s">
        <v>1</v>
      </c>
      <c r="B732" t="s">
        <v>237</v>
      </c>
      <c r="C732" t="s">
        <v>1</v>
      </c>
      <c r="D732" t="s">
        <v>231</v>
      </c>
      <c r="E732">
        <v>3262</v>
      </c>
      <c r="F732">
        <v>1.5967150000000001</v>
      </c>
      <c r="G732">
        <v>1.56456</v>
      </c>
      <c r="H732">
        <v>1.5481860000000001</v>
      </c>
      <c r="I732">
        <v>1.5191840000000001</v>
      </c>
      <c r="J732">
        <v>1.4959560000000001</v>
      </c>
      <c r="K732">
        <v>1.529806</v>
      </c>
      <c r="L732">
        <v>1.7032149999999999</v>
      </c>
      <c r="M732">
        <v>1.964599</v>
      </c>
      <c r="N732">
        <v>2.402968</v>
      </c>
      <c r="O732">
        <v>2.7853370000000002</v>
      </c>
      <c r="P732">
        <v>3.1329530000000001</v>
      </c>
      <c r="Q732">
        <v>3.3740480000000002</v>
      </c>
      <c r="R732">
        <v>3.538605</v>
      </c>
      <c r="S732">
        <v>3.7282510000000002</v>
      </c>
      <c r="T732">
        <v>3.874717</v>
      </c>
      <c r="U732">
        <v>3.8508239999999998</v>
      </c>
      <c r="V732">
        <v>3.6562739999999998</v>
      </c>
      <c r="W732">
        <v>3.1515610000000001</v>
      </c>
      <c r="X732">
        <v>2.6520820000000001</v>
      </c>
      <c r="Y732">
        <v>2.350924</v>
      </c>
      <c r="Z732">
        <v>2.1729940000000001</v>
      </c>
      <c r="AA732">
        <v>1.9977529999999999</v>
      </c>
      <c r="AB732">
        <v>1.7574890000000001</v>
      </c>
      <c r="AC732">
        <v>1.6270800000000001</v>
      </c>
      <c r="AD732">
        <v>5.4364700000000002E-2</v>
      </c>
      <c r="AE732">
        <v>6.3549900000000006E-2</v>
      </c>
      <c r="AF732">
        <v>7.3173000000000002E-2</v>
      </c>
      <c r="AG732">
        <v>5.5814700000000002E-2</v>
      </c>
      <c r="AH732">
        <v>1.07352E-2</v>
      </c>
      <c r="AI732">
        <v>-5.5472000000000004E-3</v>
      </c>
      <c r="AJ732">
        <v>9.0643699999999994E-2</v>
      </c>
      <c r="AK732">
        <v>8.9634500000000006E-2</v>
      </c>
      <c r="AL732">
        <v>9.1580999999999996E-2</v>
      </c>
      <c r="AM732">
        <v>7.5890399999999997E-2</v>
      </c>
      <c r="AN732">
        <v>0.11739520000000001</v>
      </c>
      <c r="AO732">
        <v>9.3116699999999997E-2</v>
      </c>
      <c r="AP732">
        <v>0.10229480000000001</v>
      </c>
      <c r="AQ732">
        <v>7.7178700000000003E-2</v>
      </c>
      <c r="AR732">
        <v>8.3969699999999994E-2</v>
      </c>
      <c r="AS732">
        <v>8.9044799999999993E-2</v>
      </c>
      <c r="AT732">
        <v>0.108435</v>
      </c>
      <c r="AU732">
        <v>8.7043800000000005E-2</v>
      </c>
      <c r="AV732">
        <v>2.5234099999999999E-2</v>
      </c>
      <c r="AW732">
        <v>6.3159300000000002E-2</v>
      </c>
      <c r="AX732">
        <v>9.0846200000000002E-2</v>
      </c>
      <c r="AY732">
        <v>7.79783E-2</v>
      </c>
      <c r="AZ732">
        <v>3.7640899999999998E-2</v>
      </c>
      <c r="BA732">
        <v>1.10405E-2</v>
      </c>
      <c r="BB732">
        <v>7.6641699999999993E-2</v>
      </c>
      <c r="BC732">
        <v>8.4450200000000003E-2</v>
      </c>
      <c r="BD732">
        <v>9.57673E-2</v>
      </c>
      <c r="BE732">
        <v>7.7871099999999999E-2</v>
      </c>
      <c r="BF732">
        <v>3.08943E-2</v>
      </c>
      <c r="BG732">
        <v>1.5823899999999998E-2</v>
      </c>
      <c r="BH732">
        <v>0.11292720000000001</v>
      </c>
      <c r="BI732">
        <v>0.1085959</v>
      </c>
      <c r="BJ732">
        <v>0.1157329</v>
      </c>
      <c r="BK732">
        <v>0.1076599</v>
      </c>
      <c r="BL732">
        <v>0.15453169999999999</v>
      </c>
      <c r="BM732">
        <v>0.139242</v>
      </c>
      <c r="BN732">
        <v>0.15010209999999999</v>
      </c>
      <c r="BO732">
        <v>0.1290878</v>
      </c>
      <c r="BP732">
        <v>0.133882</v>
      </c>
      <c r="BQ732">
        <v>0.1384812</v>
      </c>
      <c r="BR732">
        <v>0.1540357</v>
      </c>
      <c r="BS732">
        <v>0.12764780000000001</v>
      </c>
      <c r="BT732">
        <v>5.9746100000000003E-2</v>
      </c>
      <c r="BU732">
        <v>9.3767600000000006E-2</v>
      </c>
      <c r="BV732">
        <v>0.1171666</v>
      </c>
      <c r="BW732">
        <v>0.1020633</v>
      </c>
      <c r="BX732">
        <v>6.0210899999999998E-2</v>
      </c>
      <c r="BY732">
        <v>3.4167200000000002E-2</v>
      </c>
      <c r="BZ732">
        <v>9.2070700000000005E-2</v>
      </c>
      <c r="CA732">
        <v>9.8925600000000002E-2</v>
      </c>
      <c r="CB732">
        <v>0.111416</v>
      </c>
      <c r="CC732">
        <v>9.3147400000000005E-2</v>
      </c>
      <c r="CD732">
        <v>4.4856399999999998E-2</v>
      </c>
      <c r="CE732">
        <v>3.06255E-2</v>
      </c>
      <c r="CF732">
        <v>0.12836069999999999</v>
      </c>
      <c r="CG732">
        <v>0.1217284</v>
      </c>
      <c r="CH732">
        <v>0.13246040000000001</v>
      </c>
      <c r="CI732">
        <v>0.12966340000000001</v>
      </c>
      <c r="CJ732">
        <v>0.1802522</v>
      </c>
      <c r="CK732">
        <v>0.17118820000000001</v>
      </c>
      <c r="CL732">
        <v>0.1832133</v>
      </c>
      <c r="CM732">
        <v>0.16503999999999999</v>
      </c>
      <c r="CN732">
        <v>0.16845109999999999</v>
      </c>
      <c r="CO732">
        <v>0.17272080000000001</v>
      </c>
      <c r="CP732">
        <v>0.1856187</v>
      </c>
      <c r="CQ732">
        <v>0.15576999999999999</v>
      </c>
      <c r="CR732">
        <v>8.3649000000000001E-2</v>
      </c>
      <c r="CS732">
        <v>0.1149669</v>
      </c>
      <c r="CT732">
        <v>0.13539599999999999</v>
      </c>
      <c r="CU732">
        <v>0.1187445</v>
      </c>
      <c r="CV732">
        <v>7.5842900000000005E-2</v>
      </c>
      <c r="CW732">
        <v>5.0184600000000003E-2</v>
      </c>
      <c r="CX732">
        <v>0.1074997</v>
      </c>
      <c r="CY732">
        <v>0.1134011</v>
      </c>
      <c r="CZ732">
        <v>0.12706480000000001</v>
      </c>
      <c r="DA732">
        <v>0.10842359999999999</v>
      </c>
      <c r="DB732">
        <v>5.8818500000000003E-2</v>
      </c>
      <c r="DC732">
        <v>4.5427099999999998E-2</v>
      </c>
      <c r="DD732">
        <v>0.14379420000000001</v>
      </c>
      <c r="DE732">
        <v>0.13486100000000001</v>
      </c>
      <c r="DF732">
        <v>0.14918799999999999</v>
      </c>
      <c r="DG732">
        <v>0.15166689999999999</v>
      </c>
      <c r="DH732">
        <v>0.20597280000000001</v>
      </c>
      <c r="DI732">
        <v>0.20313439999999999</v>
      </c>
      <c r="DJ732">
        <v>0.2163245</v>
      </c>
      <c r="DK732">
        <v>0.20099210000000001</v>
      </c>
      <c r="DL732">
        <v>0.20302020000000001</v>
      </c>
      <c r="DM732">
        <v>0.20696030000000001</v>
      </c>
      <c r="DN732">
        <v>0.21720159999999999</v>
      </c>
      <c r="DO732">
        <v>0.1838921</v>
      </c>
      <c r="DP732">
        <v>0.10755190000000001</v>
      </c>
      <c r="DQ732">
        <v>0.13616610000000001</v>
      </c>
      <c r="DR732">
        <v>0.1536255</v>
      </c>
      <c r="DS732">
        <v>0.13542570000000001</v>
      </c>
      <c r="DT732">
        <v>9.1474899999999998E-2</v>
      </c>
      <c r="DU732">
        <v>6.62021E-2</v>
      </c>
      <c r="DV732">
        <v>0.1297768</v>
      </c>
      <c r="DW732">
        <v>0.13430130000000001</v>
      </c>
      <c r="DX732">
        <v>0.14965909999999999</v>
      </c>
      <c r="DY732">
        <v>0.13048009999999999</v>
      </c>
      <c r="DZ732">
        <v>7.8977599999999995E-2</v>
      </c>
      <c r="EA732">
        <v>6.6798200000000002E-2</v>
      </c>
      <c r="EB732">
        <v>0.16607769999999999</v>
      </c>
      <c r="EC732">
        <v>0.1538223</v>
      </c>
      <c r="ED732">
        <v>0.17333989999999999</v>
      </c>
      <c r="EE732">
        <v>0.1834364</v>
      </c>
      <c r="EF732">
        <v>0.2431093</v>
      </c>
      <c r="EG732">
        <v>0.2492597</v>
      </c>
      <c r="EH732">
        <v>0.26413189999999998</v>
      </c>
      <c r="EI732">
        <v>0.2529013</v>
      </c>
      <c r="EJ732">
        <v>0.25293260000000001</v>
      </c>
      <c r="EK732">
        <v>0.25639679999999998</v>
      </c>
      <c r="EL732">
        <v>0.26280239999999999</v>
      </c>
      <c r="EM732">
        <v>0.2244961</v>
      </c>
      <c r="EN732">
        <v>0.14206379999999999</v>
      </c>
      <c r="EO732">
        <v>0.16677449999999999</v>
      </c>
      <c r="EP732">
        <v>0.17994589999999999</v>
      </c>
      <c r="EQ732">
        <v>0.15951070000000001</v>
      </c>
      <c r="ER732">
        <v>0.1140449</v>
      </c>
      <c r="ES732">
        <v>8.9328699999999997E-2</v>
      </c>
      <c r="ET732">
        <v>63.231340000000003</v>
      </c>
      <c r="EU732">
        <v>62.464230000000001</v>
      </c>
      <c r="EV732">
        <v>61.848050000000001</v>
      </c>
      <c r="EW732">
        <v>61.277949999999997</v>
      </c>
      <c r="EX732">
        <v>60.814520000000002</v>
      </c>
      <c r="EY732">
        <v>60.431519999999999</v>
      </c>
      <c r="EZ732">
        <v>60.469320000000003</v>
      </c>
      <c r="FA732">
        <v>62.236170000000001</v>
      </c>
      <c r="FB732">
        <v>64.656720000000007</v>
      </c>
      <c r="FC732">
        <v>67.655240000000006</v>
      </c>
      <c r="FD732">
        <v>71.053160000000005</v>
      </c>
      <c r="FE732">
        <v>74.336299999999994</v>
      </c>
      <c r="FF732">
        <v>77.15231</v>
      </c>
      <c r="FG732">
        <v>79.267889999999994</v>
      </c>
      <c r="FH732">
        <v>80.262240000000006</v>
      </c>
      <c r="FI732">
        <v>80.646199999999993</v>
      </c>
      <c r="FJ732">
        <v>80.135729999999995</v>
      </c>
      <c r="FK732">
        <v>78.585409999999996</v>
      </c>
      <c r="FL732">
        <v>76.157390000000007</v>
      </c>
      <c r="FM732">
        <v>73.069749999999999</v>
      </c>
      <c r="FN732">
        <v>69.348920000000007</v>
      </c>
      <c r="FO732">
        <v>66.775469999999999</v>
      </c>
      <c r="FP732">
        <v>65.206649999999996</v>
      </c>
      <c r="FQ732">
        <v>63.987699999999997</v>
      </c>
      <c r="FR732">
        <v>2.66091E-2</v>
      </c>
      <c r="FS732">
        <v>3.21795E-2</v>
      </c>
      <c r="FT732">
        <v>5.3234299999999998E-2</v>
      </c>
    </row>
    <row r="733" spans="1:176" x14ac:dyDescent="0.2">
      <c r="A733" t="s">
        <v>1</v>
      </c>
      <c r="B733" t="s">
        <v>237</v>
      </c>
      <c r="C733" t="s">
        <v>1</v>
      </c>
      <c r="D733" t="s">
        <v>242</v>
      </c>
      <c r="E733">
        <v>3262</v>
      </c>
      <c r="F733">
        <v>1.684488</v>
      </c>
      <c r="G733">
        <v>1.6316649999999999</v>
      </c>
      <c r="H733">
        <v>1.611472</v>
      </c>
      <c r="I733">
        <v>1.5548660000000001</v>
      </c>
      <c r="J733">
        <v>1.551399</v>
      </c>
      <c r="K733">
        <v>1.5882430000000001</v>
      </c>
      <c r="L733">
        <v>1.8096179999999999</v>
      </c>
      <c r="M733">
        <v>2.0330159999999999</v>
      </c>
      <c r="N733">
        <v>2.451813</v>
      </c>
      <c r="O733">
        <v>2.8416199999999998</v>
      </c>
      <c r="P733">
        <v>3.2404989999999998</v>
      </c>
      <c r="Q733">
        <v>3.5067689999999998</v>
      </c>
      <c r="R733">
        <v>3.7919879999999999</v>
      </c>
      <c r="S733">
        <v>3.993144</v>
      </c>
      <c r="T733">
        <v>4.2128259999999997</v>
      </c>
      <c r="U733">
        <v>4.2401859999999996</v>
      </c>
      <c r="V733">
        <v>4.0055019999999999</v>
      </c>
      <c r="W733">
        <v>3.4364659999999998</v>
      </c>
      <c r="X733">
        <v>2.8726530000000001</v>
      </c>
      <c r="Y733">
        <v>2.5174050000000001</v>
      </c>
      <c r="Z733">
        <v>2.3126859999999998</v>
      </c>
      <c r="AA733">
        <v>2.0733009999999998</v>
      </c>
      <c r="AB733">
        <v>1.8311550000000001</v>
      </c>
      <c r="AC733">
        <v>1.646139</v>
      </c>
      <c r="AD733">
        <v>5.9897300000000001E-2</v>
      </c>
      <c r="AE733">
        <v>6.7462999999999995E-2</v>
      </c>
      <c r="AF733">
        <v>7.6136599999999999E-2</v>
      </c>
      <c r="AG733">
        <v>5.9915900000000001E-2</v>
      </c>
      <c r="AH733">
        <v>2.0093699999999999E-2</v>
      </c>
      <c r="AI733">
        <v>2.209E-4</v>
      </c>
      <c r="AJ733">
        <v>8.9475200000000005E-2</v>
      </c>
      <c r="AK733">
        <v>8.9866399999999999E-2</v>
      </c>
      <c r="AL733">
        <v>0.10164860000000001</v>
      </c>
      <c r="AM733">
        <v>9.5374100000000003E-2</v>
      </c>
      <c r="AN733">
        <v>0.13927010000000001</v>
      </c>
      <c r="AO733">
        <v>0.1196535</v>
      </c>
      <c r="AP733">
        <v>0.12920139999999999</v>
      </c>
      <c r="AQ733">
        <v>9.3548000000000006E-2</v>
      </c>
      <c r="AR733">
        <v>0.1040903</v>
      </c>
      <c r="AS733">
        <v>0.1102723</v>
      </c>
      <c r="AT733">
        <v>0.12641769999999999</v>
      </c>
      <c r="AU733">
        <v>9.2842300000000003E-2</v>
      </c>
      <c r="AV733">
        <v>2.0328100000000002E-2</v>
      </c>
      <c r="AW733">
        <v>5.8238600000000001E-2</v>
      </c>
      <c r="AX733">
        <v>9.1892399999999999E-2</v>
      </c>
      <c r="AY733">
        <v>8.6275400000000002E-2</v>
      </c>
      <c r="AZ733">
        <v>4.1209299999999997E-2</v>
      </c>
      <c r="BA733">
        <v>1.3262400000000001E-2</v>
      </c>
      <c r="BB733">
        <v>8.2174300000000006E-2</v>
      </c>
      <c r="BC733">
        <v>8.8363200000000003E-2</v>
      </c>
      <c r="BD733">
        <v>9.8730899999999996E-2</v>
      </c>
      <c r="BE733">
        <v>8.1972299999999998E-2</v>
      </c>
      <c r="BF733">
        <v>4.0252799999999998E-2</v>
      </c>
      <c r="BG733">
        <v>2.1592099999999999E-2</v>
      </c>
      <c r="BH733">
        <v>0.1117587</v>
      </c>
      <c r="BI733">
        <v>0.1088277</v>
      </c>
      <c r="BJ733">
        <v>0.12580050000000001</v>
      </c>
      <c r="BK733">
        <v>0.1271437</v>
      </c>
      <c r="BL733">
        <v>0.17640649999999999</v>
      </c>
      <c r="BM733">
        <v>0.1657788</v>
      </c>
      <c r="BN733">
        <v>0.17700869999999999</v>
      </c>
      <c r="BO733">
        <v>0.14545710000000001</v>
      </c>
      <c r="BP733">
        <v>0.15400259999999999</v>
      </c>
      <c r="BQ733">
        <v>0.15970870000000001</v>
      </c>
      <c r="BR733">
        <v>0.17201849999999999</v>
      </c>
      <c r="BS733">
        <v>0.13344629999999999</v>
      </c>
      <c r="BT733">
        <v>5.4840100000000003E-2</v>
      </c>
      <c r="BU733">
        <v>8.8846900000000006E-2</v>
      </c>
      <c r="BV733">
        <v>0.11821280000000001</v>
      </c>
      <c r="BW733">
        <v>0.1103604</v>
      </c>
      <c r="BX733">
        <v>6.37794E-2</v>
      </c>
      <c r="BY733">
        <v>3.6388999999999998E-2</v>
      </c>
      <c r="BZ733">
        <v>9.7603400000000007E-2</v>
      </c>
      <c r="CA733">
        <v>0.10283870000000001</v>
      </c>
      <c r="CB733">
        <v>0.1143797</v>
      </c>
      <c r="CC733">
        <v>9.7248600000000004E-2</v>
      </c>
      <c r="CD733">
        <v>5.4214900000000003E-2</v>
      </c>
      <c r="CE733">
        <v>3.6393700000000001E-2</v>
      </c>
      <c r="CF733">
        <v>0.12719220000000001</v>
      </c>
      <c r="CG733">
        <v>0.12196029999999999</v>
      </c>
      <c r="CH733">
        <v>0.14252809999999999</v>
      </c>
      <c r="CI733">
        <v>0.14914720000000001</v>
      </c>
      <c r="CJ733">
        <v>0.2021271</v>
      </c>
      <c r="CK733">
        <v>0.19772500000000001</v>
      </c>
      <c r="CL733">
        <v>0.2101199</v>
      </c>
      <c r="CM733">
        <v>0.1814093</v>
      </c>
      <c r="CN733">
        <v>0.18857170000000001</v>
      </c>
      <c r="CO733">
        <v>0.19394829999999999</v>
      </c>
      <c r="CP733">
        <v>0.20360139999999999</v>
      </c>
      <c r="CQ733">
        <v>0.1615685</v>
      </c>
      <c r="CR733">
        <v>7.8742999999999994E-2</v>
      </c>
      <c r="CS733">
        <v>0.1100462</v>
      </c>
      <c r="CT733">
        <v>0.13644220000000001</v>
      </c>
      <c r="CU733">
        <v>0.1270416</v>
      </c>
      <c r="CV733">
        <v>7.9411399999999993E-2</v>
      </c>
      <c r="CW733">
        <v>5.2406500000000002E-2</v>
      </c>
      <c r="CX733">
        <v>0.11303240000000001</v>
      </c>
      <c r="CY733">
        <v>0.1173141</v>
      </c>
      <c r="CZ733">
        <v>0.13002839999999999</v>
      </c>
      <c r="DA733">
        <v>0.11252479999999999</v>
      </c>
      <c r="DB733">
        <v>6.8177000000000001E-2</v>
      </c>
      <c r="DC733">
        <v>5.1195200000000003E-2</v>
      </c>
      <c r="DD733">
        <v>0.14262569999999999</v>
      </c>
      <c r="DE733">
        <v>0.13509280000000001</v>
      </c>
      <c r="DF733">
        <v>0.1592556</v>
      </c>
      <c r="DG733">
        <v>0.17115060000000001</v>
      </c>
      <c r="DH733">
        <v>0.22784769999999999</v>
      </c>
      <c r="DI733">
        <v>0.22967119999999999</v>
      </c>
      <c r="DJ733">
        <v>0.24323110000000001</v>
      </c>
      <c r="DK733">
        <v>0.21736140000000001</v>
      </c>
      <c r="DL733">
        <v>0.2231408</v>
      </c>
      <c r="DM733">
        <v>0.2281878</v>
      </c>
      <c r="DN733">
        <v>0.23518430000000001</v>
      </c>
      <c r="DO733">
        <v>0.18969059999999999</v>
      </c>
      <c r="DP733">
        <v>0.1026459</v>
      </c>
      <c r="DQ733">
        <v>0.13124540000000001</v>
      </c>
      <c r="DR733">
        <v>0.1546717</v>
      </c>
      <c r="DS733">
        <v>0.14372280000000001</v>
      </c>
      <c r="DT733">
        <v>9.5043299999999997E-2</v>
      </c>
      <c r="DU733">
        <v>6.8423899999999996E-2</v>
      </c>
      <c r="DV733">
        <v>0.1353094</v>
      </c>
      <c r="DW733">
        <v>0.13821430000000001</v>
      </c>
      <c r="DX733">
        <v>0.1526227</v>
      </c>
      <c r="DY733">
        <v>0.13458129999999999</v>
      </c>
      <c r="DZ733">
        <v>8.8336100000000001E-2</v>
      </c>
      <c r="EA733">
        <v>7.2566400000000003E-2</v>
      </c>
      <c r="EB733">
        <v>0.16490920000000001</v>
      </c>
      <c r="EC733">
        <v>0.1540542</v>
      </c>
      <c r="ED733">
        <v>0.1834075</v>
      </c>
      <c r="EE733">
        <v>0.2029202</v>
      </c>
      <c r="EF733">
        <v>0.2649842</v>
      </c>
      <c r="EG733">
        <v>0.2757965</v>
      </c>
      <c r="EH733">
        <v>0.29103849999999998</v>
      </c>
      <c r="EI733">
        <v>0.26927060000000003</v>
      </c>
      <c r="EJ733">
        <v>0.2730532</v>
      </c>
      <c r="EK733">
        <v>0.27762429999999999</v>
      </c>
      <c r="EL733">
        <v>0.28078510000000001</v>
      </c>
      <c r="EM733">
        <v>0.23029459999999999</v>
      </c>
      <c r="EN733">
        <v>0.1371579</v>
      </c>
      <c r="EO733">
        <v>0.16185379999999999</v>
      </c>
      <c r="EP733">
        <v>0.18099209999999999</v>
      </c>
      <c r="EQ733">
        <v>0.16780780000000001</v>
      </c>
      <c r="ER733">
        <v>0.11761340000000001</v>
      </c>
      <c r="ES733">
        <v>9.1550599999999996E-2</v>
      </c>
      <c r="ET733">
        <v>64.265360000000001</v>
      </c>
      <c r="EU733">
        <v>63.306249999999999</v>
      </c>
      <c r="EV733">
        <v>62.43045</v>
      </c>
      <c r="EW733">
        <v>61.94567</v>
      </c>
      <c r="EX733">
        <v>61.158830000000002</v>
      </c>
      <c r="EY733">
        <v>60.569000000000003</v>
      </c>
      <c r="EZ733">
        <v>60.543819999999997</v>
      </c>
      <c r="FA733">
        <v>62.049059999999997</v>
      </c>
      <c r="FB733">
        <v>63.835590000000003</v>
      </c>
      <c r="FC733">
        <v>66.827420000000004</v>
      </c>
      <c r="FD733">
        <v>71.067220000000006</v>
      </c>
      <c r="FE733">
        <v>75.337239999999994</v>
      </c>
      <c r="FF733">
        <v>79.461950000000002</v>
      </c>
      <c r="FG733">
        <v>82.328410000000005</v>
      </c>
      <c r="FH733">
        <v>84.694599999999994</v>
      </c>
      <c r="FI733">
        <v>85.847629999999995</v>
      </c>
      <c r="FJ733">
        <v>85.065989999999999</v>
      </c>
      <c r="FK733">
        <v>82.727680000000007</v>
      </c>
      <c r="FL733">
        <v>79.59393</v>
      </c>
      <c r="FM733">
        <v>75.942520000000002</v>
      </c>
      <c r="FN733">
        <v>70.648449999999997</v>
      </c>
      <c r="FO733">
        <v>67.388549999999995</v>
      </c>
      <c r="FP733">
        <v>65.317830000000001</v>
      </c>
      <c r="FQ733">
        <v>63.574170000000002</v>
      </c>
      <c r="FR733">
        <v>2.66091E-2</v>
      </c>
      <c r="FS733">
        <v>3.21795E-2</v>
      </c>
      <c r="FT733">
        <v>5.3234299999999998E-2</v>
      </c>
    </row>
    <row r="734" spans="1:176" x14ac:dyDescent="0.2">
      <c r="A734" t="s">
        <v>1</v>
      </c>
      <c r="B734" t="s">
        <v>237</v>
      </c>
      <c r="C734" t="s">
        <v>1</v>
      </c>
      <c r="D734" t="s">
        <v>232</v>
      </c>
      <c r="E734">
        <v>3262</v>
      </c>
      <c r="F734">
        <v>1.5716760000000001</v>
      </c>
      <c r="G734">
        <v>1.545021</v>
      </c>
      <c r="H734">
        <v>1.5222549999999999</v>
      </c>
      <c r="I734">
        <v>1.488486</v>
      </c>
      <c r="J734">
        <v>1.469741</v>
      </c>
      <c r="K734">
        <v>1.486464</v>
      </c>
      <c r="L734">
        <v>1.650614</v>
      </c>
      <c r="M734">
        <v>1.9303619999999999</v>
      </c>
      <c r="N734">
        <v>2.3582510000000001</v>
      </c>
      <c r="O734">
        <v>2.7058270000000002</v>
      </c>
      <c r="P734">
        <v>3.03823</v>
      </c>
      <c r="Q734">
        <v>3.2594530000000002</v>
      </c>
      <c r="R734">
        <v>3.4179719999999998</v>
      </c>
      <c r="S734">
        <v>3.579402</v>
      </c>
      <c r="T734">
        <v>3.6770040000000002</v>
      </c>
      <c r="U734">
        <v>3.6614100000000001</v>
      </c>
      <c r="V734">
        <v>3.4929079999999999</v>
      </c>
      <c r="W734">
        <v>3.032117</v>
      </c>
      <c r="X734">
        <v>2.5668639999999998</v>
      </c>
      <c r="Y734">
        <v>2.2874490000000001</v>
      </c>
      <c r="Z734">
        <v>2.1112820000000001</v>
      </c>
      <c r="AA734">
        <v>1.9469110000000001</v>
      </c>
      <c r="AB734">
        <v>1.719209</v>
      </c>
      <c r="AC734">
        <v>1.6002909999999999</v>
      </c>
      <c r="AD734">
        <v>6.2936800000000001E-2</v>
      </c>
      <c r="AE734">
        <v>6.8884000000000001E-2</v>
      </c>
      <c r="AF734">
        <v>8.1370899999999996E-2</v>
      </c>
      <c r="AG734">
        <v>6.2033199999999997E-2</v>
      </c>
      <c r="AH734">
        <v>2.09699E-2</v>
      </c>
      <c r="AI734">
        <v>-7.5256999999999998E-3</v>
      </c>
      <c r="AJ734">
        <v>8.9284000000000002E-2</v>
      </c>
      <c r="AK734">
        <v>9.4904199999999994E-2</v>
      </c>
      <c r="AL734">
        <v>9.7570400000000002E-2</v>
      </c>
      <c r="AM734">
        <v>7.4500200000000003E-2</v>
      </c>
      <c r="AN734">
        <v>0.1083037</v>
      </c>
      <c r="AO734">
        <v>8.3937800000000007E-2</v>
      </c>
      <c r="AP734">
        <v>9.9052399999999999E-2</v>
      </c>
      <c r="AQ734">
        <v>8.6026900000000003E-2</v>
      </c>
      <c r="AR734">
        <v>8.9959499999999998E-2</v>
      </c>
      <c r="AS734">
        <v>8.8150599999999996E-2</v>
      </c>
      <c r="AT734">
        <v>0.1110062</v>
      </c>
      <c r="AU734">
        <v>9.4659099999999996E-2</v>
      </c>
      <c r="AV734">
        <v>4.4608099999999998E-2</v>
      </c>
      <c r="AW734">
        <v>7.0083199999999998E-2</v>
      </c>
      <c r="AX734">
        <v>0.1041123</v>
      </c>
      <c r="AY734">
        <v>8.3211099999999996E-2</v>
      </c>
      <c r="AZ734">
        <v>4.6929199999999997E-2</v>
      </c>
      <c r="BA734">
        <v>1.8504199999999998E-2</v>
      </c>
      <c r="BB734">
        <v>8.5213800000000006E-2</v>
      </c>
      <c r="BC734">
        <v>8.9784299999999997E-2</v>
      </c>
      <c r="BD734">
        <v>0.1039653</v>
      </c>
      <c r="BE734">
        <v>8.40896E-2</v>
      </c>
      <c r="BF734">
        <v>4.1128999999999999E-2</v>
      </c>
      <c r="BG734">
        <v>1.3845400000000001E-2</v>
      </c>
      <c r="BH734">
        <v>0.1115675</v>
      </c>
      <c r="BI734">
        <v>0.11386549999999999</v>
      </c>
      <c r="BJ734">
        <v>0.12172230000000001</v>
      </c>
      <c r="BK734">
        <v>0.10626969999999999</v>
      </c>
      <c r="BL734">
        <v>0.14544009999999999</v>
      </c>
      <c r="BM734">
        <v>0.13006300000000001</v>
      </c>
      <c r="BN734">
        <v>0.14685980000000001</v>
      </c>
      <c r="BO734">
        <v>0.13793610000000001</v>
      </c>
      <c r="BP734">
        <v>0.13987179999999999</v>
      </c>
      <c r="BQ734">
        <v>0.13758709999999999</v>
      </c>
      <c r="BR734">
        <v>0.15660689999999999</v>
      </c>
      <c r="BS734">
        <v>0.1352631</v>
      </c>
      <c r="BT734">
        <v>7.9120099999999999E-2</v>
      </c>
      <c r="BU734">
        <v>0.1006915</v>
      </c>
      <c r="BV734">
        <v>0.13043270000000001</v>
      </c>
      <c r="BW734">
        <v>0.10729610000000001</v>
      </c>
      <c r="BX734">
        <v>6.94993E-2</v>
      </c>
      <c r="BY734">
        <v>4.1630800000000003E-2</v>
      </c>
      <c r="BZ734">
        <v>0.1006428</v>
      </c>
      <c r="CA734">
        <v>0.1042597</v>
      </c>
      <c r="CB734">
        <v>0.119614</v>
      </c>
      <c r="CC734">
        <v>9.9365899999999993E-2</v>
      </c>
      <c r="CD734">
        <v>5.5091099999999997E-2</v>
      </c>
      <c r="CE734">
        <v>2.8646999999999999E-2</v>
      </c>
      <c r="CF734">
        <v>0.127001</v>
      </c>
      <c r="CG734">
        <v>0.1269981</v>
      </c>
      <c r="CH734">
        <v>0.13844980000000001</v>
      </c>
      <c r="CI734">
        <v>0.1282732</v>
      </c>
      <c r="CJ734">
        <v>0.1711607</v>
      </c>
      <c r="CK734">
        <v>0.16200919999999999</v>
      </c>
      <c r="CL734">
        <v>0.17997099999999999</v>
      </c>
      <c r="CM734">
        <v>0.1738883</v>
      </c>
      <c r="CN734">
        <v>0.17444090000000001</v>
      </c>
      <c r="CO734">
        <v>0.1718266</v>
      </c>
      <c r="CP734">
        <v>0.18818979999999999</v>
      </c>
      <c r="CQ734">
        <v>0.16338530000000001</v>
      </c>
      <c r="CR734">
        <v>0.103023</v>
      </c>
      <c r="CS734">
        <v>0.12189079999999999</v>
      </c>
      <c r="CT734">
        <v>0.14866219999999999</v>
      </c>
      <c r="CU734">
        <v>0.1239773</v>
      </c>
      <c r="CV734">
        <v>8.5131200000000004E-2</v>
      </c>
      <c r="CW734">
        <v>5.76483E-2</v>
      </c>
      <c r="CX734">
        <v>0.1160718</v>
      </c>
      <c r="CY734">
        <v>0.1187352</v>
      </c>
      <c r="CZ734">
        <v>0.13526279999999999</v>
      </c>
      <c r="DA734">
        <v>0.1146421</v>
      </c>
      <c r="DB734">
        <v>6.9053199999999995E-2</v>
      </c>
      <c r="DC734">
        <v>4.3448599999999997E-2</v>
      </c>
      <c r="DD734">
        <v>0.14243459999999999</v>
      </c>
      <c r="DE734">
        <v>0.1401307</v>
      </c>
      <c r="DF734">
        <v>0.15517739999999999</v>
      </c>
      <c r="DG734">
        <v>0.15027670000000001</v>
      </c>
      <c r="DH734">
        <v>0.19688130000000001</v>
      </c>
      <c r="DI734">
        <v>0.1939555</v>
      </c>
      <c r="DJ734">
        <v>0.2130822</v>
      </c>
      <c r="DK734">
        <v>0.20984040000000001</v>
      </c>
      <c r="DL734">
        <v>0.20901</v>
      </c>
      <c r="DM734">
        <v>0.2060661</v>
      </c>
      <c r="DN734">
        <v>0.21977279999999999</v>
      </c>
      <c r="DO734">
        <v>0.19150739999999999</v>
      </c>
      <c r="DP734">
        <v>0.12692590000000001</v>
      </c>
      <c r="DQ734">
        <v>0.14308999999999999</v>
      </c>
      <c r="DR734">
        <v>0.1668916</v>
      </c>
      <c r="DS734">
        <v>0.14065849999999999</v>
      </c>
      <c r="DT734">
        <v>0.1007632</v>
      </c>
      <c r="DU734">
        <v>7.3665700000000001E-2</v>
      </c>
      <c r="DV734">
        <v>0.13834879999999999</v>
      </c>
      <c r="DW734">
        <v>0.13963539999999999</v>
      </c>
      <c r="DX734">
        <v>0.1578571</v>
      </c>
      <c r="DY734">
        <v>0.1366986</v>
      </c>
      <c r="DZ734">
        <v>8.9212299999999994E-2</v>
      </c>
      <c r="EA734">
        <v>6.4819699999999994E-2</v>
      </c>
      <c r="EB734">
        <v>0.16471810000000001</v>
      </c>
      <c r="EC734">
        <v>0.15909200000000001</v>
      </c>
      <c r="ED734">
        <v>0.1793293</v>
      </c>
      <c r="EE734">
        <v>0.18204619999999999</v>
      </c>
      <c r="EF734">
        <v>0.2340177</v>
      </c>
      <c r="EG734">
        <v>0.24008070000000001</v>
      </c>
      <c r="EH734">
        <v>0.2608895</v>
      </c>
      <c r="EI734">
        <v>0.26174960000000003</v>
      </c>
      <c r="EJ734">
        <v>0.2589224</v>
      </c>
      <c r="EK734">
        <v>0.25550260000000002</v>
      </c>
      <c r="EL734">
        <v>0.26537349999999998</v>
      </c>
      <c r="EM734">
        <v>0.2321114</v>
      </c>
      <c r="EN734">
        <v>0.1614379</v>
      </c>
      <c r="EO734">
        <v>0.1736984</v>
      </c>
      <c r="EP734">
        <v>0.19321199999999999</v>
      </c>
      <c r="EQ734">
        <v>0.16474349999999999</v>
      </c>
      <c r="ER734">
        <v>0.12333330000000001</v>
      </c>
      <c r="ES734">
        <v>9.6792400000000001E-2</v>
      </c>
      <c r="ET734">
        <v>59.547240000000002</v>
      </c>
      <c r="EU734">
        <v>58.549079999999996</v>
      </c>
      <c r="EV734">
        <v>57.72898</v>
      </c>
      <c r="EW734">
        <v>56.983060000000002</v>
      </c>
      <c r="EX734">
        <v>56.42953</v>
      </c>
      <c r="EY734">
        <v>55.843319999999999</v>
      </c>
      <c r="EZ734">
        <v>56.466160000000002</v>
      </c>
      <c r="FA734">
        <v>59.2316</v>
      </c>
      <c r="FB734">
        <v>62.525799999999997</v>
      </c>
      <c r="FC734">
        <v>65.992509999999996</v>
      </c>
      <c r="FD734">
        <v>69.667580000000001</v>
      </c>
      <c r="FE734">
        <v>73.17886</v>
      </c>
      <c r="FF734">
        <v>75.892160000000004</v>
      </c>
      <c r="FG734">
        <v>77.464349999999996</v>
      </c>
      <c r="FH734">
        <v>78.346639999999994</v>
      </c>
      <c r="FI734">
        <v>78.671899999999994</v>
      </c>
      <c r="FJ734">
        <v>78.189449999999994</v>
      </c>
      <c r="FK734">
        <v>76.773240000000001</v>
      </c>
      <c r="FL734">
        <v>74.364680000000007</v>
      </c>
      <c r="FM734">
        <v>70.751239999999996</v>
      </c>
      <c r="FN734">
        <v>66.611980000000003</v>
      </c>
      <c r="FO734">
        <v>63.96199</v>
      </c>
      <c r="FP734">
        <v>62.254539999999999</v>
      </c>
      <c r="FQ734">
        <v>60.864620000000002</v>
      </c>
      <c r="FR734">
        <v>2.66091E-2</v>
      </c>
      <c r="FS734">
        <v>3.21795E-2</v>
      </c>
      <c r="FT734">
        <v>5.3234299999999998E-2</v>
      </c>
    </row>
    <row r="735" spans="1:176" x14ac:dyDescent="0.2">
      <c r="A735" t="s">
        <v>1</v>
      </c>
      <c r="B735" t="s">
        <v>237</v>
      </c>
      <c r="C735" t="s">
        <v>1</v>
      </c>
      <c r="D735" t="s">
        <v>243</v>
      </c>
      <c r="E735">
        <v>3262</v>
      </c>
      <c r="F735">
        <v>1.529345</v>
      </c>
      <c r="G735">
        <v>1.519738</v>
      </c>
      <c r="H735">
        <v>1.482029</v>
      </c>
      <c r="I735">
        <v>1.460159</v>
      </c>
      <c r="J735">
        <v>1.4456659999999999</v>
      </c>
      <c r="K735">
        <v>1.458348</v>
      </c>
      <c r="L735">
        <v>1.6157429999999999</v>
      </c>
      <c r="M735">
        <v>1.967471</v>
      </c>
      <c r="N735">
        <v>2.489465</v>
      </c>
      <c r="O735">
        <v>3.0510660000000001</v>
      </c>
      <c r="P735">
        <v>3.5154070000000002</v>
      </c>
      <c r="Q735">
        <v>3.9061360000000001</v>
      </c>
      <c r="R735">
        <v>4.1329500000000001</v>
      </c>
      <c r="S735">
        <v>4.2604220000000002</v>
      </c>
      <c r="T735">
        <v>4.353866</v>
      </c>
      <c r="U735">
        <v>4.3096449999999997</v>
      </c>
      <c r="V735">
        <v>4.1000959999999997</v>
      </c>
      <c r="W735">
        <v>3.5041190000000002</v>
      </c>
      <c r="X735">
        <v>2.870053</v>
      </c>
      <c r="Y735">
        <v>2.5018760000000002</v>
      </c>
      <c r="Z735">
        <v>2.2406220000000001</v>
      </c>
      <c r="AA735">
        <v>2.0540759999999998</v>
      </c>
      <c r="AB735">
        <v>1.7974969999999999</v>
      </c>
      <c r="AC735">
        <v>1.6239269999999999</v>
      </c>
      <c r="AD735">
        <v>7.3594099999999996E-2</v>
      </c>
      <c r="AE735">
        <v>7.7651800000000007E-2</v>
      </c>
      <c r="AF735">
        <v>8.6819999999999994E-2</v>
      </c>
      <c r="AG735">
        <v>7.2196999999999997E-2</v>
      </c>
      <c r="AH735">
        <v>4.1522200000000002E-2</v>
      </c>
      <c r="AI735">
        <v>9.4414000000000008E-3</v>
      </c>
      <c r="AJ735">
        <v>8.9646900000000002E-2</v>
      </c>
      <c r="AK735">
        <v>9.2533699999999997E-2</v>
      </c>
      <c r="AL735">
        <v>0.1196844</v>
      </c>
      <c r="AM735">
        <v>0.12299839999999999</v>
      </c>
      <c r="AN735">
        <v>0.16777020000000001</v>
      </c>
      <c r="AO735">
        <v>0.15397640000000001</v>
      </c>
      <c r="AP735">
        <v>0.1675353</v>
      </c>
      <c r="AQ735">
        <v>0.1204461</v>
      </c>
      <c r="AR735">
        <v>0.13433100000000001</v>
      </c>
      <c r="AS735">
        <v>0.141567</v>
      </c>
      <c r="AT735">
        <v>0.15544569999999999</v>
      </c>
      <c r="AU735">
        <v>0.1069064</v>
      </c>
      <c r="AV735">
        <v>2.2465700000000002E-2</v>
      </c>
      <c r="AW735">
        <v>5.4140899999999999E-2</v>
      </c>
      <c r="AX735">
        <v>0.101248</v>
      </c>
      <c r="AY735">
        <v>0.1072997</v>
      </c>
      <c r="AZ735">
        <v>5.42295E-2</v>
      </c>
      <c r="BA735">
        <v>2.094E-2</v>
      </c>
      <c r="BB735">
        <v>9.5871100000000001E-2</v>
      </c>
      <c r="BC735">
        <v>9.8552000000000001E-2</v>
      </c>
      <c r="BD735">
        <v>0.10941430000000001</v>
      </c>
      <c r="BE735">
        <v>9.4253400000000001E-2</v>
      </c>
      <c r="BF735">
        <v>6.1681199999999999E-2</v>
      </c>
      <c r="BG735">
        <v>3.08125E-2</v>
      </c>
      <c r="BH735">
        <v>0.1119304</v>
      </c>
      <c r="BI735">
        <v>0.111495</v>
      </c>
      <c r="BJ735">
        <v>0.1438363</v>
      </c>
      <c r="BK735">
        <v>0.15476790000000001</v>
      </c>
      <c r="BL735">
        <v>0.20490659999999999</v>
      </c>
      <c r="BM735">
        <v>0.20010169999999999</v>
      </c>
      <c r="BN735">
        <v>0.2153426</v>
      </c>
      <c r="BO735">
        <v>0.17235519999999999</v>
      </c>
      <c r="BP735">
        <v>0.1842433</v>
      </c>
      <c r="BQ735">
        <v>0.19100339999999999</v>
      </c>
      <c r="BR735">
        <v>0.20104649999999999</v>
      </c>
      <c r="BS735">
        <v>0.14751030000000001</v>
      </c>
      <c r="BT735">
        <v>5.6977699999999999E-2</v>
      </c>
      <c r="BU735">
        <v>8.4749199999999997E-2</v>
      </c>
      <c r="BV735">
        <v>0.1275684</v>
      </c>
      <c r="BW735">
        <v>0.1313848</v>
      </c>
      <c r="BX735">
        <v>7.6799599999999996E-2</v>
      </c>
      <c r="BY735">
        <v>4.40667E-2</v>
      </c>
      <c r="BZ735">
        <v>0.1113001</v>
      </c>
      <c r="CA735">
        <v>0.1130275</v>
      </c>
      <c r="CB735">
        <v>0.12506310000000001</v>
      </c>
      <c r="CC735">
        <v>0.10952969999999999</v>
      </c>
      <c r="CD735">
        <v>7.5643299999999997E-2</v>
      </c>
      <c r="CE735">
        <v>4.5614099999999998E-2</v>
      </c>
      <c r="CF735">
        <v>0.1273639</v>
      </c>
      <c r="CG735">
        <v>0.12462760000000001</v>
      </c>
      <c r="CH735">
        <v>0.16056380000000001</v>
      </c>
      <c r="CI735">
        <v>0.1767714</v>
      </c>
      <c r="CJ735">
        <v>0.2306272</v>
      </c>
      <c r="CK735">
        <v>0.2320479</v>
      </c>
      <c r="CL735">
        <v>0.2484538</v>
      </c>
      <c r="CM735">
        <v>0.2083074</v>
      </c>
      <c r="CN735">
        <v>0.21881239999999999</v>
      </c>
      <c r="CO735">
        <v>0.225243</v>
      </c>
      <c r="CP735">
        <v>0.23262939999999999</v>
      </c>
      <c r="CQ735">
        <v>0.1756325</v>
      </c>
      <c r="CR735">
        <v>8.0880499999999994E-2</v>
      </c>
      <c r="CS735">
        <v>0.1059485</v>
      </c>
      <c r="CT735">
        <v>0.14579780000000001</v>
      </c>
      <c r="CU735">
        <v>0.148066</v>
      </c>
      <c r="CV735">
        <v>9.2431600000000003E-2</v>
      </c>
      <c r="CW735">
        <v>6.0084100000000001E-2</v>
      </c>
      <c r="CX735">
        <v>0.12672910000000001</v>
      </c>
      <c r="CY735">
        <v>0.1275029</v>
      </c>
      <c r="CZ735">
        <v>0.1407118</v>
      </c>
      <c r="DA735">
        <v>0.1248059</v>
      </c>
      <c r="DB735">
        <v>8.9605400000000002E-2</v>
      </c>
      <c r="DC735">
        <v>6.04156E-2</v>
      </c>
      <c r="DD735">
        <v>0.14279739999999999</v>
      </c>
      <c r="DE735">
        <v>0.1377601</v>
      </c>
      <c r="DF735">
        <v>0.17729130000000001</v>
      </c>
      <c r="DG735">
        <v>0.1987749</v>
      </c>
      <c r="DH735">
        <v>0.25634780000000001</v>
      </c>
      <c r="DI735">
        <v>0.26399410000000001</v>
      </c>
      <c r="DJ735">
        <v>0.28156500000000001</v>
      </c>
      <c r="DK735">
        <v>0.24425959999999999</v>
      </c>
      <c r="DL735">
        <v>0.25338159999999998</v>
      </c>
      <c r="DM735">
        <v>0.2594825</v>
      </c>
      <c r="DN735">
        <v>0.26421230000000001</v>
      </c>
      <c r="DO735">
        <v>0.20375470000000001</v>
      </c>
      <c r="DP735">
        <v>0.1047834</v>
      </c>
      <c r="DQ735">
        <v>0.1271477</v>
      </c>
      <c r="DR735">
        <v>0.16402729999999999</v>
      </c>
      <c r="DS735">
        <v>0.16474720000000001</v>
      </c>
      <c r="DT735">
        <v>0.10806350000000001</v>
      </c>
      <c r="DU735">
        <v>7.6101600000000005E-2</v>
      </c>
      <c r="DV735">
        <v>0.1490061</v>
      </c>
      <c r="DW735">
        <v>0.14840320000000001</v>
      </c>
      <c r="DX735">
        <v>0.16330610000000001</v>
      </c>
      <c r="DY735">
        <v>0.1468624</v>
      </c>
      <c r="DZ735">
        <v>0.1097645</v>
      </c>
      <c r="EA735">
        <v>8.1786800000000007E-2</v>
      </c>
      <c r="EB735">
        <v>0.1650809</v>
      </c>
      <c r="EC735">
        <v>0.15672150000000001</v>
      </c>
      <c r="ED735">
        <v>0.20144319999999999</v>
      </c>
      <c r="EE735">
        <v>0.23054440000000001</v>
      </c>
      <c r="EF735">
        <v>0.29348419999999997</v>
      </c>
      <c r="EG735">
        <v>0.31011939999999999</v>
      </c>
      <c r="EH735">
        <v>0.32937240000000001</v>
      </c>
      <c r="EI735">
        <v>0.29616870000000001</v>
      </c>
      <c r="EJ735">
        <v>0.30329390000000001</v>
      </c>
      <c r="EK735">
        <v>0.308919</v>
      </c>
      <c r="EL735">
        <v>0.30981310000000001</v>
      </c>
      <c r="EM735">
        <v>0.24435870000000001</v>
      </c>
      <c r="EN735">
        <v>0.13929540000000001</v>
      </c>
      <c r="EO735">
        <v>0.15775610000000001</v>
      </c>
      <c r="EP735">
        <v>0.19034770000000001</v>
      </c>
      <c r="EQ735">
        <v>0.18883220000000001</v>
      </c>
      <c r="ER735">
        <v>0.13063359999999999</v>
      </c>
      <c r="ES735">
        <v>9.9228200000000003E-2</v>
      </c>
      <c r="ET735">
        <v>66.989869999999996</v>
      </c>
      <c r="EU735">
        <v>65.311589999999995</v>
      </c>
      <c r="EV735">
        <v>63.753830000000001</v>
      </c>
      <c r="EW735">
        <v>62.783050000000003</v>
      </c>
      <c r="EX735">
        <v>61.991250000000001</v>
      </c>
      <c r="EY735">
        <v>60.702210000000001</v>
      </c>
      <c r="EZ735">
        <v>61.699640000000002</v>
      </c>
      <c r="FA735">
        <v>66.168949999999995</v>
      </c>
      <c r="FB735">
        <v>71.316879999999998</v>
      </c>
      <c r="FC735">
        <v>75.523889999999994</v>
      </c>
      <c r="FD735">
        <v>80.635419999999996</v>
      </c>
      <c r="FE735">
        <v>85.387600000000006</v>
      </c>
      <c r="FF735">
        <v>88.033519999999996</v>
      </c>
      <c r="FG735">
        <v>89.829989999999995</v>
      </c>
      <c r="FH735">
        <v>91.651809999999998</v>
      </c>
      <c r="FI735">
        <v>91.485619999999997</v>
      </c>
      <c r="FJ735">
        <v>90.574910000000003</v>
      </c>
      <c r="FK735">
        <v>88.244900000000001</v>
      </c>
      <c r="FL735">
        <v>83.930790000000002</v>
      </c>
      <c r="FM735">
        <v>78.332599999999999</v>
      </c>
      <c r="FN735">
        <v>72.46369</v>
      </c>
      <c r="FO735">
        <v>68.618939999999995</v>
      </c>
      <c r="FP735">
        <v>65.981030000000004</v>
      </c>
      <c r="FQ735">
        <v>64.311800000000005</v>
      </c>
      <c r="FR735">
        <v>2.66091E-2</v>
      </c>
      <c r="FS735">
        <v>3.21795E-2</v>
      </c>
      <c r="FT735">
        <v>5.3234299999999998E-2</v>
      </c>
    </row>
    <row r="736" spans="1:176" x14ac:dyDescent="0.2">
      <c r="A736" t="s">
        <v>1</v>
      </c>
      <c r="B736" t="s">
        <v>237</v>
      </c>
      <c r="C736" t="s">
        <v>1</v>
      </c>
      <c r="D736" t="s">
        <v>233</v>
      </c>
      <c r="E736">
        <v>3262</v>
      </c>
      <c r="F736">
        <v>1.404237</v>
      </c>
      <c r="G736">
        <v>1.3664000000000001</v>
      </c>
      <c r="H736">
        <v>1.353702</v>
      </c>
      <c r="I736">
        <v>1.355248</v>
      </c>
      <c r="J736">
        <v>1.375235</v>
      </c>
      <c r="K736">
        <v>1.429049</v>
      </c>
      <c r="L736">
        <v>1.707279</v>
      </c>
      <c r="M736">
        <v>2.009757</v>
      </c>
      <c r="N736">
        <v>2.3430309999999999</v>
      </c>
      <c r="O736">
        <v>2.632949</v>
      </c>
      <c r="P736">
        <v>2.764545</v>
      </c>
      <c r="Q736">
        <v>2.801828</v>
      </c>
      <c r="R736">
        <v>2.8280799999999999</v>
      </c>
      <c r="S736">
        <v>2.873265</v>
      </c>
      <c r="T736">
        <v>2.883543</v>
      </c>
      <c r="U736">
        <v>2.839594</v>
      </c>
      <c r="V736">
        <v>2.6610399999999998</v>
      </c>
      <c r="W736">
        <v>2.354835</v>
      </c>
      <c r="X736">
        <v>2.12174</v>
      </c>
      <c r="Y736">
        <v>2.0209100000000002</v>
      </c>
      <c r="Z736">
        <v>1.946739</v>
      </c>
      <c r="AA736">
        <v>1.72671</v>
      </c>
      <c r="AB736">
        <v>1.5468090000000001</v>
      </c>
      <c r="AC736">
        <v>1.465538</v>
      </c>
      <c r="AD736">
        <v>5.6527300000000003E-2</v>
      </c>
      <c r="AE736">
        <v>4.64211E-2</v>
      </c>
      <c r="AF736">
        <v>5.9165099999999998E-2</v>
      </c>
      <c r="AG736">
        <v>6.2017500000000003E-2</v>
      </c>
      <c r="AH736">
        <v>3.71364E-2</v>
      </c>
      <c r="AI736">
        <v>6.8130999999999999E-3</v>
      </c>
      <c r="AJ736">
        <v>6.6065899999999997E-2</v>
      </c>
      <c r="AK736">
        <v>6.5683800000000001E-2</v>
      </c>
      <c r="AL736">
        <v>5.9432600000000002E-2</v>
      </c>
      <c r="AM736">
        <v>7.9155500000000004E-2</v>
      </c>
      <c r="AN736">
        <v>8.3678500000000003E-2</v>
      </c>
      <c r="AO736">
        <v>5.79374E-2</v>
      </c>
      <c r="AP736">
        <v>0.11029949999999999</v>
      </c>
      <c r="AQ736">
        <v>0.1245636</v>
      </c>
      <c r="AR736">
        <v>0.1271707</v>
      </c>
      <c r="AS736">
        <v>0.14247779999999999</v>
      </c>
      <c r="AT736">
        <v>0.1170055</v>
      </c>
      <c r="AU736">
        <v>0.11530600000000001</v>
      </c>
      <c r="AV736">
        <v>0.1372168</v>
      </c>
      <c r="AW736">
        <v>0.14614350000000001</v>
      </c>
      <c r="AX736">
        <v>0.1592981</v>
      </c>
      <c r="AY736">
        <v>0.10396469999999999</v>
      </c>
      <c r="AZ736">
        <v>6.8257999999999999E-2</v>
      </c>
      <c r="BA736">
        <v>6.7056000000000004E-2</v>
      </c>
      <c r="BB736">
        <v>6.4847199999999994E-2</v>
      </c>
      <c r="BC736">
        <v>5.5450199999999998E-2</v>
      </c>
      <c r="BD736">
        <v>6.7918599999999996E-2</v>
      </c>
      <c r="BE736">
        <v>7.0025799999999999E-2</v>
      </c>
      <c r="BF736">
        <v>4.5791199999999997E-2</v>
      </c>
      <c r="BG736">
        <v>1.5889199999999999E-2</v>
      </c>
      <c r="BH736">
        <v>7.7890899999999999E-2</v>
      </c>
      <c r="BI736">
        <v>7.96843E-2</v>
      </c>
      <c r="BJ736">
        <v>7.4390200000000004E-2</v>
      </c>
      <c r="BK736">
        <v>9.48103E-2</v>
      </c>
      <c r="BL736">
        <v>0.1000137</v>
      </c>
      <c r="BM736">
        <v>7.4072899999999997E-2</v>
      </c>
      <c r="BN736">
        <v>0.12649740000000001</v>
      </c>
      <c r="BO736">
        <v>0.1419733</v>
      </c>
      <c r="BP736">
        <v>0.14452690000000001</v>
      </c>
      <c r="BQ736">
        <v>0.1602451</v>
      </c>
      <c r="BR736">
        <v>0.13387850000000001</v>
      </c>
      <c r="BS736">
        <v>0.13120689999999999</v>
      </c>
      <c r="BT736">
        <v>0.1528436</v>
      </c>
      <c r="BU736">
        <v>0.1602972</v>
      </c>
      <c r="BV736">
        <v>0.17157839999999999</v>
      </c>
      <c r="BW736">
        <v>0.11426119999999999</v>
      </c>
      <c r="BX736">
        <v>7.7992300000000001E-2</v>
      </c>
      <c r="BY736">
        <v>7.61965E-2</v>
      </c>
      <c r="BZ736">
        <v>7.0609599999999995E-2</v>
      </c>
      <c r="CA736">
        <v>6.17037E-2</v>
      </c>
      <c r="CB736">
        <v>7.39813E-2</v>
      </c>
      <c r="CC736">
        <v>7.5572399999999998E-2</v>
      </c>
      <c r="CD736">
        <v>5.1785499999999998E-2</v>
      </c>
      <c r="CE736">
        <v>2.2175299999999998E-2</v>
      </c>
      <c r="CF736">
        <v>8.6080900000000002E-2</v>
      </c>
      <c r="CG736">
        <v>8.9380899999999999E-2</v>
      </c>
      <c r="CH736">
        <v>8.4749699999999997E-2</v>
      </c>
      <c r="CI736">
        <v>0.10565280000000001</v>
      </c>
      <c r="CJ736">
        <v>0.1113273</v>
      </c>
      <c r="CK736">
        <v>8.5248400000000002E-2</v>
      </c>
      <c r="CL736">
        <v>0.13771600000000001</v>
      </c>
      <c r="CM736">
        <v>0.15403120000000001</v>
      </c>
      <c r="CN736">
        <v>0.15654779999999999</v>
      </c>
      <c r="CO736">
        <v>0.1725508</v>
      </c>
      <c r="CP736">
        <v>0.14556469999999999</v>
      </c>
      <c r="CQ736">
        <v>0.14221990000000001</v>
      </c>
      <c r="CR736">
        <v>0.1636666</v>
      </c>
      <c r="CS736">
        <v>0.1701</v>
      </c>
      <c r="CT736">
        <v>0.18008370000000001</v>
      </c>
      <c r="CU736">
        <v>0.1213925</v>
      </c>
      <c r="CV736">
        <v>8.4734400000000001E-2</v>
      </c>
      <c r="CW736">
        <v>8.2527199999999995E-2</v>
      </c>
      <c r="CX736">
        <v>7.6371900000000006E-2</v>
      </c>
      <c r="CY736">
        <v>6.7957199999999995E-2</v>
      </c>
      <c r="CZ736">
        <v>8.0044000000000004E-2</v>
      </c>
      <c r="DA736">
        <v>8.1118899999999994E-2</v>
      </c>
      <c r="DB736">
        <v>5.7779799999999999E-2</v>
      </c>
      <c r="DC736">
        <v>2.8461299999999998E-2</v>
      </c>
      <c r="DD736">
        <v>9.4270900000000005E-2</v>
      </c>
      <c r="DE736">
        <v>9.9077600000000002E-2</v>
      </c>
      <c r="DF736">
        <v>9.5109299999999994E-2</v>
      </c>
      <c r="DG736">
        <v>0.1164953</v>
      </c>
      <c r="DH736">
        <v>0.122641</v>
      </c>
      <c r="DI736">
        <v>9.6423900000000007E-2</v>
      </c>
      <c r="DJ736">
        <v>0.1489347</v>
      </c>
      <c r="DK736">
        <v>0.16608909999999999</v>
      </c>
      <c r="DL736">
        <v>0.16856869999999999</v>
      </c>
      <c r="DM736">
        <v>0.1848564</v>
      </c>
      <c r="DN736">
        <v>0.157251</v>
      </c>
      <c r="DO736">
        <v>0.15323290000000001</v>
      </c>
      <c r="DP736">
        <v>0.1744897</v>
      </c>
      <c r="DQ736">
        <v>0.1799027</v>
      </c>
      <c r="DR736">
        <v>0.18858910000000001</v>
      </c>
      <c r="DS736">
        <v>0.1285239</v>
      </c>
      <c r="DT736">
        <v>9.1476399999999999E-2</v>
      </c>
      <c r="DU736">
        <v>8.8857900000000004E-2</v>
      </c>
      <c r="DV736">
        <v>8.4691900000000001E-2</v>
      </c>
      <c r="DW736">
        <v>7.6986399999999997E-2</v>
      </c>
      <c r="DX736">
        <v>8.8797600000000004E-2</v>
      </c>
      <c r="DY736">
        <v>8.9127300000000007E-2</v>
      </c>
      <c r="DZ736">
        <v>6.6434599999999996E-2</v>
      </c>
      <c r="EA736">
        <v>3.7537399999999999E-2</v>
      </c>
      <c r="EB736">
        <v>0.10609590000000001</v>
      </c>
      <c r="EC736">
        <v>0.1130781</v>
      </c>
      <c r="ED736">
        <v>0.11006680000000001</v>
      </c>
      <c r="EE736">
        <v>0.13215009999999999</v>
      </c>
      <c r="EF736">
        <v>0.13897619999999999</v>
      </c>
      <c r="EG736">
        <v>0.1125594</v>
      </c>
      <c r="EH736">
        <v>0.16513259999999999</v>
      </c>
      <c r="EI736">
        <v>0.18349879999999999</v>
      </c>
      <c r="EJ736">
        <v>0.18592500000000001</v>
      </c>
      <c r="EK736">
        <v>0.20262379999999999</v>
      </c>
      <c r="EL736">
        <v>0.174124</v>
      </c>
      <c r="EM736">
        <v>0.1691339</v>
      </c>
      <c r="EN736">
        <v>0.19011649999999999</v>
      </c>
      <c r="EO736">
        <v>0.19405639999999999</v>
      </c>
      <c r="EP736">
        <v>0.2008694</v>
      </c>
      <c r="EQ736">
        <v>0.13882040000000001</v>
      </c>
      <c r="ER736">
        <v>0.1012108</v>
      </c>
      <c r="ES736">
        <v>9.7998399999999999E-2</v>
      </c>
      <c r="ET736">
        <v>52.862830000000002</v>
      </c>
      <c r="EU736">
        <v>52.158670000000001</v>
      </c>
      <c r="EV736">
        <v>51.40981</v>
      </c>
      <c r="EW736">
        <v>50.956150000000001</v>
      </c>
      <c r="EX736">
        <v>50.559699999999999</v>
      </c>
      <c r="EY736">
        <v>50.057549999999999</v>
      </c>
      <c r="EZ736">
        <v>49.655529999999999</v>
      </c>
      <c r="FA736">
        <v>49.794170000000001</v>
      </c>
      <c r="FB736">
        <v>52.249650000000003</v>
      </c>
      <c r="FC736">
        <v>55.646619999999999</v>
      </c>
      <c r="FD736">
        <v>58.67436</v>
      </c>
      <c r="FE736">
        <v>61.212229999999998</v>
      </c>
      <c r="FF736">
        <v>63.242229999999999</v>
      </c>
      <c r="FG736">
        <v>65.112849999999995</v>
      </c>
      <c r="FH736">
        <v>66.364069999999998</v>
      </c>
      <c r="FI736">
        <v>67.004840000000002</v>
      </c>
      <c r="FJ736">
        <v>66.588700000000003</v>
      </c>
      <c r="FK736">
        <v>65.116439999999997</v>
      </c>
      <c r="FL736">
        <v>62.624270000000003</v>
      </c>
      <c r="FM736">
        <v>59.826459999999997</v>
      </c>
      <c r="FN736">
        <v>57.673549999999999</v>
      </c>
      <c r="FO736">
        <v>56.029600000000002</v>
      </c>
      <c r="FP736">
        <v>54.703499999999998</v>
      </c>
      <c r="FQ736">
        <v>53.57197</v>
      </c>
      <c r="FR736">
        <v>1.0104500000000001E-2</v>
      </c>
      <c r="FS736">
        <v>1.42928E-2</v>
      </c>
      <c r="FT736">
        <v>0</v>
      </c>
    </row>
    <row r="737" spans="1:176" x14ac:dyDescent="0.2">
      <c r="A737" t="s">
        <v>1</v>
      </c>
      <c r="B737" t="s">
        <v>237</v>
      </c>
      <c r="C737" t="s">
        <v>1</v>
      </c>
      <c r="D737" t="s">
        <v>244</v>
      </c>
      <c r="E737">
        <v>3262</v>
      </c>
      <c r="F737">
        <v>1.3317319999999999</v>
      </c>
      <c r="G737">
        <v>1.313672</v>
      </c>
      <c r="H737">
        <v>1.317439</v>
      </c>
      <c r="I737">
        <v>1.3295509999999999</v>
      </c>
      <c r="J737">
        <v>1.334657</v>
      </c>
      <c r="K737">
        <v>1.4044289999999999</v>
      </c>
      <c r="L737">
        <v>1.7178610000000001</v>
      </c>
      <c r="M737">
        <v>2.0016620000000001</v>
      </c>
      <c r="N737">
        <v>2.3088609999999998</v>
      </c>
      <c r="O737">
        <v>2.6605720000000002</v>
      </c>
      <c r="P737">
        <v>2.8473009999999999</v>
      </c>
      <c r="Q737">
        <v>2.876436</v>
      </c>
      <c r="R737">
        <v>2.9091390000000001</v>
      </c>
      <c r="S737">
        <v>2.8669799999999999</v>
      </c>
      <c r="T737">
        <v>2.8299799999999999</v>
      </c>
      <c r="U737">
        <v>2.7219319999999998</v>
      </c>
      <c r="V737">
        <v>2.505722</v>
      </c>
      <c r="W737">
        <v>2.1907999999999999</v>
      </c>
      <c r="X737">
        <v>1.956842</v>
      </c>
      <c r="Y737">
        <v>1.894903</v>
      </c>
      <c r="Z737">
        <v>1.882298</v>
      </c>
      <c r="AA737">
        <v>1.6787840000000001</v>
      </c>
      <c r="AB737">
        <v>1.495025</v>
      </c>
      <c r="AC737">
        <v>1.464018</v>
      </c>
      <c r="AD737">
        <v>4.3507400000000002E-2</v>
      </c>
      <c r="AE737">
        <v>3.13967E-2</v>
      </c>
      <c r="AF737">
        <v>4.6383000000000001E-2</v>
      </c>
      <c r="AG737">
        <v>4.5376699999999999E-2</v>
      </c>
      <c r="AH737">
        <v>-1.5627E-3</v>
      </c>
      <c r="AI737">
        <v>-2.51784E-2</v>
      </c>
      <c r="AJ737">
        <v>4.3484599999999998E-2</v>
      </c>
      <c r="AK737">
        <v>5.24E-5</v>
      </c>
      <c r="AL737">
        <v>-1.9668000000000001E-2</v>
      </c>
      <c r="AM737">
        <v>1.7883300000000001E-2</v>
      </c>
      <c r="AN737">
        <v>7.4299400000000002E-2</v>
      </c>
      <c r="AO737">
        <v>3.4675400000000002E-2</v>
      </c>
      <c r="AP737">
        <v>7.3418800000000006E-2</v>
      </c>
      <c r="AQ737">
        <v>7.2959999999999997E-2</v>
      </c>
      <c r="AR737">
        <v>7.0300399999999999E-2</v>
      </c>
      <c r="AS737">
        <v>7.2864799999999993E-2</v>
      </c>
      <c r="AT737">
        <v>7.0290699999999998E-2</v>
      </c>
      <c r="AU737">
        <v>0.10021140000000001</v>
      </c>
      <c r="AV737">
        <v>0.10269830000000001</v>
      </c>
      <c r="AW737">
        <v>0.1177502</v>
      </c>
      <c r="AX737">
        <v>9.9655900000000006E-2</v>
      </c>
      <c r="AY737">
        <v>4.4492200000000003E-2</v>
      </c>
      <c r="AZ737">
        <v>1.3454000000000001E-3</v>
      </c>
      <c r="BA737">
        <v>2.2734500000000001E-2</v>
      </c>
      <c r="BB737">
        <v>5.18273E-2</v>
      </c>
      <c r="BC737">
        <v>4.0425799999999998E-2</v>
      </c>
      <c r="BD737">
        <v>5.5136499999999998E-2</v>
      </c>
      <c r="BE737">
        <v>5.3385000000000002E-2</v>
      </c>
      <c r="BF737">
        <v>7.0920999999999996E-3</v>
      </c>
      <c r="BG737">
        <v>-1.61023E-2</v>
      </c>
      <c r="BH737">
        <v>5.53096E-2</v>
      </c>
      <c r="BI737">
        <v>1.4052800000000001E-2</v>
      </c>
      <c r="BJ737">
        <v>-4.7105000000000003E-3</v>
      </c>
      <c r="BK737">
        <v>3.3538100000000001E-2</v>
      </c>
      <c r="BL737">
        <v>9.0634599999999996E-2</v>
      </c>
      <c r="BM737">
        <v>5.0811000000000002E-2</v>
      </c>
      <c r="BN737">
        <v>8.9616699999999994E-2</v>
      </c>
      <c r="BO737">
        <v>9.03698E-2</v>
      </c>
      <c r="BP737">
        <v>8.7656700000000004E-2</v>
      </c>
      <c r="BQ737">
        <v>9.0632199999999996E-2</v>
      </c>
      <c r="BR737">
        <v>8.71638E-2</v>
      </c>
      <c r="BS737">
        <v>0.1161124</v>
      </c>
      <c r="BT737">
        <v>0.1183251</v>
      </c>
      <c r="BU737">
        <v>0.13190379999999999</v>
      </c>
      <c r="BV737">
        <v>0.1119362</v>
      </c>
      <c r="BW737">
        <v>5.4788700000000003E-2</v>
      </c>
      <c r="BX737">
        <v>1.1079800000000001E-2</v>
      </c>
      <c r="BY737">
        <v>3.1875000000000001E-2</v>
      </c>
      <c r="BZ737">
        <v>5.7589700000000001E-2</v>
      </c>
      <c r="CA737">
        <v>4.6679400000000003E-2</v>
      </c>
      <c r="CB737">
        <v>6.1199200000000002E-2</v>
      </c>
      <c r="CC737">
        <v>5.8931499999999998E-2</v>
      </c>
      <c r="CD737">
        <v>1.30864E-2</v>
      </c>
      <c r="CE737">
        <v>-9.8162000000000006E-3</v>
      </c>
      <c r="CF737">
        <v>6.3499600000000003E-2</v>
      </c>
      <c r="CG737">
        <v>2.37495E-2</v>
      </c>
      <c r="CH737">
        <v>5.6490999999999998E-3</v>
      </c>
      <c r="CI737">
        <v>4.4380599999999999E-2</v>
      </c>
      <c r="CJ737">
        <v>0.1019482</v>
      </c>
      <c r="CK737">
        <v>6.1986399999999997E-2</v>
      </c>
      <c r="CL737">
        <v>0.1008353</v>
      </c>
      <c r="CM737">
        <v>0.1024277</v>
      </c>
      <c r="CN737">
        <v>9.9677600000000005E-2</v>
      </c>
      <c r="CO737">
        <v>0.1029378</v>
      </c>
      <c r="CP737">
        <v>9.8849999999999993E-2</v>
      </c>
      <c r="CQ737">
        <v>0.1271253</v>
      </c>
      <c r="CR737">
        <v>0.12914809999999999</v>
      </c>
      <c r="CS737">
        <v>0.14170659999999999</v>
      </c>
      <c r="CT737">
        <v>0.12044150000000001</v>
      </c>
      <c r="CU737">
        <v>6.1920000000000003E-2</v>
      </c>
      <c r="CV737">
        <v>1.7821799999999999E-2</v>
      </c>
      <c r="CW737">
        <v>3.8205700000000002E-2</v>
      </c>
      <c r="CX737">
        <v>6.3352000000000006E-2</v>
      </c>
      <c r="CY737">
        <v>5.2932899999999998E-2</v>
      </c>
      <c r="CZ737">
        <v>6.7261899999999999E-2</v>
      </c>
      <c r="DA737">
        <v>6.4478099999999997E-2</v>
      </c>
      <c r="DB737">
        <v>1.9080699999999999E-2</v>
      </c>
      <c r="DC737">
        <v>-3.5301999999999998E-3</v>
      </c>
      <c r="DD737">
        <v>7.1689600000000006E-2</v>
      </c>
      <c r="DE737">
        <v>3.3446200000000002E-2</v>
      </c>
      <c r="DF737">
        <v>1.6008700000000001E-2</v>
      </c>
      <c r="DG737">
        <v>5.5223099999999997E-2</v>
      </c>
      <c r="DH737">
        <v>0.1132619</v>
      </c>
      <c r="DI737">
        <v>7.3161900000000002E-2</v>
      </c>
      <c r="DJ737">
        <v>0.1120539</v>
      </c>
      <c r="DK737">
        <v>0.11448560000000001</v>
      </c>
      <c r="DL737">
        <v>0.11169850000000001</v>
      </c>
      <c r="DM737">
        <v>0.1152434</v>
      </c>
      <c r="DN737">
        <v>0.1105362</v>
      </c>
      <c r="DO737">
        <v>0.13813829999999999</v>
      </c>
      <c r="DP737">
        <v>0.13997119999999999</v>
      </c>
      <c r="DQ737">
        <v>0.15150939999999999</v>
      </c>
      <c r="DR737">
        <v>0.1289468</v>
      </c>
      <c r="DS737">
        <v>6.9051399999999999E-2</v>
      </c>
      <c r="DT737">
        <v>2.45638E-2</v>
      </c>
      <c r="DU737">
        <v>4.4536399999999997E-2</v>
      </c>
      <c r="DV737">
        <v>7.1672E-2</v>
      </c>
      <c r="DW737">
        <v>6.1962000000000003E-2</v>
      </c>
      <c r="DX737">
        <v>7.60155E-2</v>
      </c>
      <c r="DY737">
        <v>7.2486400000000006E-2</v>
      </c>
      <c r="DZ737">
        <v>2.77355E-2</v>
      </c>
      <c r="EA737">
        <v>5.5459000000000003E-3</v>
      </c>
      <c r="EB737">
        <v>8.3514699999999997E-2</v>
      </c>
      <c r="EC737">
        <v>4.7446700000000001E-2</v>
      </c>
      <c r="ED737">
        <v>3.0966199999999999E-2</v>
      </c>
      <c r="EE737">
        <v>7.0877899999999994E-2</v>
      </c>
      <c r="EF737">
        <v>0.12959709999999999</v>
      </c>
      <c r="EG737">
        <v>8.9297399999999999E-2</v>
      </c>
      <c r="EH737">
        <v>0.1282518</v>
      </c>
      <c r="EI737">
        <v>0.13189529999999999</v>
      </c>
      <c r="EJ737">
        <v>0.12905469999999999</v>
      </c>
      <c r="EK737">
        <v>0.13301080000000001</v>
      </c>
      <c r="EL737">
        <v>0.1274093</v>
      </c>
      <c r="EM737">
        <v>0.15403929999999999</v>
      </c>
      <c r="EN737">
        <v>0.15559799999999999</v>
      </c>
      <c r="EO737">
        <v>0.165663</v>
      </c>
      <c r="EP737">
        <v>0.1412272</v>
      </c>
      <c r="EQ737">
        <v>7.9347899999999999E-2</v>
      </c>
      <c r="ER737">
        <v>3.4298200000000001E-2</v>
      </c>
      <c r="ES737">
        <v>5.36769E-2</v>
      </c>
      <c r="ET737">
        <v>46.901730000000001</v>
      </c>
      <c r="EU737">
        <v>47.136569999999999</v>
      </c>
      <c r="EV737">
        <v>47.155549999999998</v>
      </c>
      <c r="EW737">
        <v>47.169490000000003</v>
      </c>
      <c r="EX737">
        <v>47.380699999999997</v>
      </c>
      <c r="EY737">
        <v>47.852969999999999</v>
      </c>
      <c r="EZ737">
        <v>48.13317</v>
      </c>
      <c r="FA737">
        <v>48.948830000000001</v>
      </c>
      <c r="FB737">
        <v>51.768999999999998</v>
      </c>
      <c r="FC737">
        <v>53.010570000000001</v>
      </c>
      <c r="FD737">
        <v>53.965240000000001</v>
      </c>
      <c r="FE737">
        <v>53.820619999999998</v>
      </c>
      <c r="FF737">
        <v>52.261899999999997</v>
      </c>
      <c r="FG737">
        <v>50.269669999999998</v>
      </c>
      <c r="FH737">
        <v>49.710090000000001</v>
      </c>
      <c r="FI737">
        <v>48.76247</v>
      </c>
      <c r="FJ737">
        <v>49.258620000000001</v>
      </c>
      <c r="FK737">
        <v>50.601559999999999</v>
      </c>
      <c r="FL737">
        <v>50.23312</v>
      </c>
      <c r="FM737">
        <v>49.3339</v>
      </c>
      <c r="FN737">
        <v>47.454909999999998</v>
      </c>
      <c r="FO737">
        <v>46.238869999999999</v>
      </c>
      <c r="FP737">
        <v>46.177779999999998</v>
      </c>
      <c r="FQ737">
        <v>46.400559999999999</v>
      </c>
      <c r="FR737">
        <v>1.0104500000000001E-2</v>
      </c>
      <c r="FS737">
        <v>1.42928E-2</v>
      </c>
      <c r="FT737">
        <v>0</v>
      </c>
    </row>
    <row r="738" spans="1:176" x14ac:dyDescent="0.2">
      <c r="A738" t="s">
        <v>1</v>
      </c>
      <c r="B738" t="s">
        <v>237</v>
      </c>
      <c r="C738" t="s">
        <v>1</v>
      </c>
      <c r="D738" t="s">
        <v>234</v>
      </c>
      <c r="E738">
        <v>3262</v>
      </c>
      <c r="F738">
        <v>1.5124519999999999</v>
      </c>
      <c r="G738">
        <v>1.4772449999999999</v>
      </c>
      <c r="H738">
        <v>1.452663</v>
      </c>
      <c r="I738">
        <v>1.425705</v>
      </c>
      <c r="J738">
        <v>1.4125220000000001</v>
      </c>
      <c r="K738">
        <v>1.4478850000000001</v>
      </c>
      <c r="L738">
        <v>1.619874</v>
      </c>
      <c r="M738">
        <v>1.912512</v>
      </c>
      <c r="N738">
        <v>2.3545630000000002</v>
      </c>
      <c r="O738">
        <v>2.7058960000000001</v>
      </c>
      <c r="P738">
        <v>3.0047480000000002</v>
      </c>
      <c r="Q738">
        <v>3.226035</v>
      </c>
      <c r="R738">
        <v>3.3607629999999999</v>
      </c>
      <c r="S738">
        <v>3.530411</v>
      </c>
      <c r="T738">
        <v>3.6114950000000001</v>
      </c>
      <c r="U738">
        <v>3.5315500000000002</v>
      </c>
      <c r="V738">
        <v>3.3444790000000002</v>
      </c>
      <c r="W738">
        <v>2.9113220000000002</v>
      </c>
      <c r="X738">
        <v>2.4695529999999999</v>
      </c>
      <c r="Y738">
        <v>2.2085650000000001</v>
      </c>
      <c r="Z738">
        <v>2.0981969999999999</v>
      </c>
      <c r="AA738">
        <v>1.8987879999999999</v>
      </c>
      <c r="AB738">
        <v>1.6732940000000001</v>
      </c>
      <c r="AC738">
        <v>1.5493939999999999</v>
      </c>
      <c r="AD738">
        <v>6.9697099999999998E-2</v>
      </c>
      <c r="AE738">
        <v>7.3526300000000003E-2</v>
      </c>
      <c r="AF738">
        <v>8.7740399999999996E-2</v>
      </c>
      <c r="AG738">
        <v>6.7726999999999996E-2</v>
      </c>
      <c r="AH738">
        <v>3.04648E-2</v>
      </c>
      <c r="AI738">
        <v>-7.7099000000000004E-3</v>
      </c>
      <c r="AJ738">
        <v>8.8480500000000004E-2</v>
      </c>
      <c r="AK738">
        <v>9.8771399999999995E-2</v>
      </c>
      <c r="AL738">
        <v>0.10485609999999999</v>
      </c>
      <c r="AM738">
        <v>7.6765700000000006E-2</v>
      </c>
      <c r="AN738">
        <v>0.1052411</v>
      </c>
      <c r="AO738">
        <v>8.1479999999999997E-2</v>
      </c>
      <c r="AP738">
        <v>0.1020268</v>
      </c>
      <c r="AQ738">
        <v>9.6929899999999999E-2</v>
      </c>
      <c r="AR738">
        <v>9.9661E-2</v>
      </c>
      <c r="AS738">
        <v>9.3115799999999999E-2</v>
      </c>
      <c r="AT738">
        <v>0.1179789</v>
      </c>
      <c r="AU738">
        <v>0.1032701</v>
      </c>
      <c r="AV738">
        <v>6.08227E-2</v>
      </c>
      <c r="AW738">
        <v>7.5077500000000005E-2</v>
      </c>
      <c r="AX738">
        <v>0.11410960000000001</v>
      </c>
      <c r="AY738">
        <v>8.95566E-2</v>
      </c>
      <c r="AZ738">
        <v>5.4542500000000001E-2</v>
      </c>
      <c r="BA738">
        <v>2.4309999999999998E-2</v>
      </c>
      <c r="BB738">
        <v>9.1974100000000003E-2</v>
      </c>
      <c r="BC738">
        <v>9.4426499999999997E-2</v>
      </c>
      <c r="BD738">
        <v>0.11033469999999999</v>
      </c>
      <c r="BE738">
        <v>8.9783399999999999E-2</v>
      </c>
      <c r="BF738">
        <v>5.0623899999999999E-2</v>
      </c>
      <c r="BG738">
        <v>1.3661299999999999E-2</v>
      </c>
      <c r="BH738">
        <v>0.110764</v>
      </c>
      <c r="BI738">
        <v>0.1177327</v>
      </c>
      <c r="BJ738">
        <v>0.12900800000000001</v>
      </c>
      <c r="BK738">
        <v>0.1085352</v>
      </c>
      <c r="BL738">
        <v>0.14237759999999999</v>
      </c>
      <c r="BM738">
        <v>0.1276053</v>
      </c>
      <c r="BN738">
        <v>0.1498341</v>
      </c>
      <c r="BO738">
        <v>0.1488391</v>
      </c>
      <c r="BP738">
        <v>0.14957329999999999</v>
      </c>
      <c r="BQ738">
        <v>0.14255219999999999</v>
      </c>
      <c r="BR738">
        <v>0.16357959999999999</v>
      </c>
      <c r="BS738">
        <v>0.143874</v>
      </c>
      <c r="BT738">
        <v>9.5334699999999994E-2</v>
      </c>
      <c r="BU738">
        <v>0.1056859</v>
      </c>
      <c r="BV738">
        <v>0.14043</v>
      </c>
      <c r="BW738">
        <v>0.1136416</v>
      </c>
      <c r="BX738">
        <v>7.7112600000000003E-2</v>
      </c>
      <c r="BY738">
        <v>4.7436699999999998E-2</v>
      </c>
      <c r="BZ738">
        <v>0.1074031</v>
      </c>
      <c r="CA738">
        <v>0.108902</v>
      </c>
      <c r="CB738">
        <v>0.1259835</v>
      </c>
      <c r="CC738">
        <v>0.10505970000000001</v>
      </c>
      <c r="CD738">
        <v>6.4586000000000005E-2</v>
      </c>
      <c r="CE738">
        <v>2.84628E-2</v>
      </c>
      <c r="CF738">
        <v>0.12619749999999999</v>
      </c>
      <c r="CG738">
        <v>0.13086529999999999</v>
      </c>
      <c r="CH738">
        <v>0.14573549999999999</v>
      </c>
      <c r="CI738">
        <v>0.13053870000000001</v>
      </c>
      <c r="CJ738">
        <v>0.1680982</v>
      </c>
      <c r="CK738">
        <v>0.15955150000000001</v>
      </c>
      <c r="CL738">
        <v>0.18294530000000001</v>
      </c>
      <c r="CM738">
        <v>0.18479129999999999</v>
      </c>
      <c r="CN738">
        <v>0.18414240000000001</v>
      </c>
      <c r="CO738">
        <v>0.1767918</v>
      </c>
      <c r="CP738">
        <v>0.19516259999999999</v>
      </c>
      <c r="CQ738">
        <v>0.17199619999999999</v>
      </c>
      <c r="CR738">
        <v>0.1192376</v>
      </c>
      <c r="CS738">
        <v>0.1268851</v>
      </c>
      <c r="CT738">
        <v>0.15865940000000001</v>
      </c>
      <c r="CU738">
        <v>0.13032279999999999</v>
      </c>
      <c r="CV738">
        <v>9.2744599999999996E-2</v>
      </c>
      <c r="CW738">
        <v>6.3454099999999999E-2</v>
      </c>
      <c r="CX738">
        <v>0.1228321</v>
      </c>
      <c r="CY738">
        <v>0.1233774</v>
      </c>
      <c r="CZ738">
        <v>0.14163229999999999</v>
      </c>
      <c r="DA738">
        <v>0.1203359</v>
      </c>
      <c r="DB738">
        <v>7.8548099999999996E-2</v>
      </c>
      <c r="DC738">
        <v>4.3264400000000001E-2</v>
      </c>
      <c r="DD738">
        <v>0.14163100000000001</v>
      </c>
      <c r="DE738">
        <v>0.14399790000000001</v>
      </c>
      <c r="DF738">
        <v>0.1624631</v>
      </c>
      <c r="DG738">
        <v>0.15254219999999999</v>
      </c>
      <c r="DH738">
        <v>0.19381870000000001</v>
      </c>
      <c r="DI738">
        <v>0.19149769999999999</v>
      </c>
      <c r="DJ738">
        <v>0.21605650000000001</v>
      </c>
      <c r="DK738">
        <v>0.22074340000000001</v>
      </c>
      <c r="DL738">
        <v>0.21871160000000001</v>
      </c>
      <c r="DM738">
        <v>0.2110313</v>
      </c>
      <c r="DN738">
        <v>0.22674549999999999</v>
      </c>
      <c r="DO738">
        <v>0.2001184</v>
      </c>
      <c r="DP738">
        <v>0.1431405</v>
      </c>
      <c r="DQ738">
        <v>0.1480844</v>
      </c>
      <c r="DR738">
        <v>0.17688889999999999</v>
      </c>
      <c r="DS738">
        <v>0.147004</v>
      </c>
      <c r="DT738">
        <v>0.1083765</v>
      </c>
      <c r="DU738">
        <v>7.9471600000000003E-2</v>
      </c>
      <c r="DV738">
        <v>0.14510919999999999</v>
      </c>
      <c r="DW738">
        <v>0.14427770000000001</v>
      </c>
      <c r="DX738">
        <v>0.1642266</v>
      </c>
      <c r="DY738">
        <v>0.1423924</v>
      </c>
      <c r="DZ738">
        <v>9.8707199999999995E-2</v>
      </c>
      <c r="EA738">
        <v>6.4635600000000001E-2</v>
      </c>
      <c r="EB738">
        <v>0.16391449999999999</v>
      </c>
      <c r="EC738">
        <v>0.1629592</v>
      </c>
      <c r="ED738">
        <v>0.186615</v>
      </c>
      <c r="EE738">
        <v>0.18431169999999999</v>
      </c>
      <c r="EF738">
        <v>0.2309552</v>
      </c>
      <c r="EG738">
        <v>0.237623</v>
      </c>
      <c r="EH738">
        <v>0.26386379999999998</v>
      </c>
      <c r="EI738">
        <v>0.27265260000000002</v>
      </c>
      <c r="EJ738">
        <v>0.26862390000000003</v>
      </c>
      <c r="EK738">
        <v>0.26046780000000003</v>
      </c>
      <c r="EL738">
        <v>0.27234629999999999</v>
      </c>
      <c r="EM738">
        <v>0.2407224</v>
      </c>
      <c r="EN738">
        <v>0.17765249999999999</v>
      </c>
      <c r="EO738">
        <v>0.17869270000000001</v>
      </c>
      <c r="EP738">
        <v>0.20320930000000001</v>
      </c>
      <c r="EQ738">
        <v>0.17108909999999999</v>
      </c>
      <c r="ER738">
        <v>0.1309466</v>
      </c>
      <c r="ES738">
        <v>0.1025982</v>
      </c>
      <c r="ET738">
        <v>58.853679999999997</v>
      </c>
      <c r="EU738">
        <v>57.541370000000001</v>
      </c>
      <c r="EV738">
        <v>56.437579999999997</v>
      </c>
      <c r="EW738">
        <v>55.513019999999997</v>
      </c>
      <c r="EX738">
        <v>54.707160000000002</v>
      </c>
      <c r="EY738">
        <v>54.057699999999997</v>
      </c>
      <c r="EZ738">
        <v>54.127650000000003</v>
      </c>
      <c r="FA738">
        <v>57.068980000000003</v>
      </c>
      <c r="FB738">
        <v>61.009059999999998</v>
      </c>
      <c r="FC738">
        <v>64.690759999999997</v>
      </c>
      <c r="FD738">
        <v>68.293059999999997</v>
      </c>
      <c r="FE738">
        <v>71.429990000000004</v>
      </c>
      <c r="FF738">
        <v>73.884180000000001</v>
      </c>
      <c r="FG738">
        <v>75.804500000000004</v>
      </c>
      <c r="FH738">
        <v>76.768199999999993</v>
      </c>
      <c r="FI738">
        <v>76.857159999999993</v>
      </c>
      <c r="FJ738">
        <v>76.080939999999998</v>
      </c>
      <c r="FK738">
        <v>74.462680000000006</v>
      </c>
      <c r="FL738">
        <v>72.123400000000004</v>
      </c>
      <c r="FM738">
        <v>68.525229999999993</v>
      </c>
      <c r="FN738">
        <v>64.879779999999997</v>
      </c>
      <c r="FO738">
        <v>62.672969999999999</v>
      </c>
      <c r="FP738">
        <v>60.986449999999998</v>
      </c>
      <c r="FQ738">
        <v>59.668669999999999</v>
      </c>
      <c r="FR738">
        <v>2.66091E-2</v>
      </c>
      <c r="FS738">
        <v>3.21795E-2</v>
      </c>
      <c r="FT738">
        <v>5.3234299999999998E-2</v>
      </c>
    </row>
    <row r="739" spans="1:176" x14ac:dyDescent="0.2">
      <c r="A739" t="s">
        <v>1</v>
      </c>
      <c r="B739" t="s">
        <v>237</v>
      </c>
      <c r="C739" t="s">
        <v>1</v>
      </c>
      <c r="D739" t="s">
        <v>245</v>
      </c>
      <c r="E739">
        <v>3262</v>
      </c>
      <c r="F739">
        <v>1.5616380000000001</v>
      </c>
      <c r="G739">
        <v>1.493989</v>
      </c>
      <c r="H739">
        <v>1.4595450000000001</v>
      </c>
      <c r="I739">
        <v>1.439095</v>
      </c>
      <c r="J739">
        <v>1.422609</v>
      </c>
      <c r="K739">
        <v>1.450788</v>
      </c>
      <c r="L739">
        <v>1.651799</v>
      </c>
      <c r="M739">
        <v>2.0002819999999999</v>
      </c>
      <c r="N739">
        <v>2.5073850000000002</v>
      </c>
      <c r="O739">
        <v>3.0240740000000002</v>
      </c>
      <c r="P739">
        <v>3.5447320000000002</v>
      </c>
      <c r="Q739">
        <v>3.9902289999999998</v>
      </c>
      <c r="R739">
        <v>4.1902939999999997</v>
      </c>
      <c r="S739">
        <v>4.3896490000000004</v>
      </c>
      <c r="T739">
        <v>4.529668</v>
      </c>
      <c r="U739">
        <v>4.4882379999999999</v>
      </c>
      <c r="V739">
        <v>4.2076659999999997</v>
      </c>
      <c r="W739">
        <v>3.630474</v>
      </c>
      <c r="X739">
        <v>2.986942</v>
      </c>
      <c r="Y739">
        <v>2.5833379999999999</v>
      </c>
      <c r="Z739">
        <v>2.4199540000000002</v>
      </c>
      <c r="AA739">
        <v>2.102805</v>
      </c>
      <c r="AB739">
        <v>1.829019</v>
      </c>
      <c r="AC739">
        <v>1.6313089999999999</v>
      </c>
      <c r="AD739">
        <v>6.3116500000000006E-2</v>
      </c>
      <c r="AE739">
        <v>7.0927199999999996E-2</v>
      </c>
      <c r="AF739">
        <v>7.8781000000000004E-2</v>
      </c>
      <c r="AG739">
        <v>6.3787700000000003E-2</v>
      </c>
      <c r="AH739">
        <v>2.6682399999999998E-2</v>
      </c>
      <c r="AI739">
        <v>6.5834999999999999E-3</v>
      </c>
      <c r="AJ739">
        <v>9.2990000000000003E-2</v>
      </c>
      <c r="AK739">
        <v>9.0133000000000005E-2</v>
      </c>
      <c r="AL739">
        <v>0.1064784</v>
      </c>
      <c r="AM739">
        <v>0.10455589999999999</v>
      </c>
      <c r="AN739">
        <v>0.1505822</v>
      </c>
      <c r="AO739">
        <v>0.1326059</v>
      </c>
      <c r="AP739">
        <v>0.14237649999999999</v>
      </c>
      <c r="AQ739">
        <v>9.8412899999999998E-2</v>
      </c>
      <c r="AR739">
        <v>0.1103343</v>
      </c>
      <c r="AS739">
        <v>0.1211243</v>
      </c>
      <c r="AT739">
        <v>0.13671749999999999</v>
      </c>
      <c r="AU739">
        <v>9.8318900000000001E-2</v>
      </c>
      <c r="AV739">
        <v>1.7602699999999999E-2</v>
      </c>
      <c r="AW739">
        <v>5.5830699999999997E-2</v>
      </c>
      <c r="AX739">
        <v>9.3510499999999996E-2</v>
      </c>
      <c r="AY739">
        <v>9.6012600000000003E-2</v>
      </c>
      <c r="AZ739">
        <v>4.4909499999999998E-2</v>
      </c>
      <c r="BA739">
        <v>1.4079299999999999E-2</v>
      </c>
      <c r="BB739">
        <v>8.5393499999999997E-2</v>
      </c>
      <c r="BC739">
        <v>9.1827500000000006E-2</v>
      </c>
      <c r="BD739">
        <v>0.1013754</v>
      </c>
      <c r="BE739">
        <v>8.5844100000000007E-2</v>
      </c>
      <c r="BF739">
        <v>4.6841500000000001E-2</v>
      </c>
      <c r="BG739">
        <v>2.79546E-2</v>
      </c>
      <c r="BH739">
        <v>0.1152735</v>
      </c>
      <c r="BI739">
        <v>0.10909439999999999</v>
      </c>
      <c r="BJ739">
        <v>0.1306303</v>
      </c>
      <c r="BK739">
        <v>0.13632540000000001</v>
      </c>
      <c r="BL739">
        <v>0.18771869999999999</v>
      </c>
      <c r="BM739">
        <v>0.17873120000000001</v>
      </c>
      <c r="BN739">
        <v>0.19018379999999999</v>
      </c>
      <c r="BO739">
        <v>0.15032200000000001</v>
      </c>
      <c r="BP739">
        <v>0.16024659999999999</v>
      </c>
      <c r="BQ739">
        <v>0.17056080000000001</v>
      </c>
      <c r="BR739">
        <v>0.18231829999999999</v>
      </c>
      <c r="BS739">
        <v>0.13892289999999999</v>
      </c>
      <c r="BT739">
        <v>5.21147E-2</v>
      </c>
      <c r="BU739">
        <v>8.6439000000000002E-2</v>
      </c>
      <c r="BV739">
        <v>0.1198309</v>
      </c>
      <c r="BW739">
        <v>0.1200977</v>
      </c>
      <c r="BX739">
        <v>6.7479600000000001E-2</v>
      </c>
      <c r="BY739">
        <v>3.7206000000000003E-2</v>
      </c>
      <c r="BZ739">
        <v>0.1008225</v>
      </c>
      <c r="CA739">
        <v>0.10630290000000001</v>
      </c>
      <c r="CB739">
        <v>0.11702410000000001</v>
      </c>
      <c r="CC739">
        <v>0.1011204</v>
      </c>
      <c r="CD739">
        <v>6.0803599999999999E-2</v>
      </c>
      <c r="CE739">
        <v>4.2756200000000001E-2</v>
      </c>
      <c r="CF739">
        <v>0.13070699999999999</v>
      </c>
      <c r="CG739">
        <v>0.1222269</v>
      </c>
      <c r="CH739">
        <v>0.14735789999999999</v>
      </c>
      <c r="CI739">
        <v>0.15832889999999999</v>
      </c>
      <c r="CJ739">
        <v>0.2134393</v>
      </c>
      <c r="CK739">
        <v>0.21067739999999999</v>
      </c>
      <c r="CL739">
        <v>0.22329499999999999</v>
      </c>
      <c r="CM739">
        <v>0.1862742</v>
      </c>
      <c r="CN739">
        <v>0.19481570000000001</v>
      </c>
      <c r="CO739">
        <v>0.20480029999999999</v>
      </c>
      <c r="CP739">
        <v>0.21390120000000001</v>
      </c>
      <c r="CQ739">
        <v>0.1670451</v>
      </c>
      <c r="CR739">
        <v>7.6017600000000005E-2</v>
      </c>
      <c r="CS739">
        <v>0.10763830000000001</v>
      </c>
      <c r="CT739">
        <v>0.1380603</v>
      </c>
      <c r="CU739">
        <v>0.13677890000000001</v>
      </c>
      <c r="CV739">
        <v>8.3111500000000005E-2</v>
      </c>
      <c r="CW739">
        <v>5.3223399999999997E-2</v>
      </c>
      <c r="CX739">
        <v>0.11625149999999999</v>
      </c>
      <c r="CY739">
        <v>0.12077839999999999</v>
      </c>
      <c r="CZ739">
        <v>0.13267290000000001</v>
      </c>
      <c r="DA739">
        <v>0.1163966</v>
      </c>
      <c r="DB739">
        <v>7.4765700000000004E-2</v>
      </c>
      <c r="DC739">
        <v>5.7557700000000003E-2</v>
      </c>
      <c r="DD739">
        <v>0.14614050000000001</v>
      </c>
      <c r="DE739">
        <v>0.13535949999999999</v>
      </c>
      <c r="DF739">
        <v>0.16408539999999999</v>
      </c>
      <c r="DG739">
        <v>0.1803324</v>
      </c>
      <c r="DH739">
        <v>0.23915980000000001</v>
      </c>
      <c r="DI739">
        <v>0.24262359999999999</v>
      </c>
      <c r="DJ739">
        <v>0.25640619999999997</v>
      </c>
      <c r="DK739">
        <v>0.22222639999999999</v>
      </c>
      <c r="DL739">
        <v>0.2293849</v>
      </c>
      <c r="DM739">
        <v>0.2390399</v>
      </c>
      <c r="DN739">
        <v>0.24548410000000001</v>
      </c>
      <c r="DO739">
        <v>0.19516720000000001</v>
      </c>
      <c r="DP739">
        <v>9.9920499999999995E-2</v>
      </c>
      <c r="DQ739">
        <v>0.12883749999999999</v>
      </c>
      <c r="DR739">
        <v>0.15628980000000001</v>
      </c>
      <c r="DS739">
        <v>0.15346009999999999</v>
      </c>
      <c r="DT739">
        <v>9.8743499999999998E-2</v>
      </c>
      <c r="DU739">
        <v>6.9240899999999994E-2</v>
      </c>
      <c r="DV739">
        <v>0.1385285</v>
      </c>
      <c r="DW739">
        <v>0.14167859999999999</v>
      </c>
      <c r="DX739">
        <v>0.15526719999999999</v>
      </c>
      <c r="DY739">
        <v>0.1384531</v>
      </c>
      <c r="DZ739">
        <v>9.4924800000000004E-2</v>
      </c>
      <c r="EA739">
        <v>7.8928899999999996E-2</v>
      </c>
      <c r="EB739">
        <v>0.16842399999999999</v>
      </c>
      <c r="EC739">
        <v>0.15432080000000001</v>
      </c>
      <c r="ED739">
        <v>0.1882373</v>
      </c>
      <c r="EE739">
        <v>0.21210190000000001</v>
      </c>
      <c r="EF739">
        <v>0.27629629999999999</v>
      </c>
      <c r="EG739">
        <v>0.28874889999999998</v>
      </c>
      <c r="EH739">
        <v>0.30421350000000003</v>
      </c>
      <c r="EI739">
        <v>0.27413549999999998</v>
      </c>
      <c r="EJ739">
        <v>0.27929720000000002</v>
      </c>
      <c r="EK739">
        <v>0.28847630000000002</v>
      </c>
      <c r="EL739">
        <v>0.29108489999999998</v>
      </c>
      <c r="EM739">
        <v>0.23577119999999999</v>
      </c>
      <c r="EN739">
        <v>0.13443250000000001</v>
      </c>
      <c r="EO739">
        <v>0.1594459</v>
      </c>
      <c r="EP739">
        <v>0.1826102</v>
      </c>
      <c r="EQ739">
        <v>0.17754510000000001</v>
      </c>
      <c r="ER739">
        <v>0.12131359999999999</v>
      </c>
      <c r="ES739">
        <v>9.2367500000000005E-2</v>
      </c>
      <c r="ET739">
        <v>65.21857</v>
      </c>
      <c r="EU739">
        <v>63.588990000000003</v>
      </c>
      <c r="EV739">
        <v>62.110480000000003</v>
      </c>
      <c r="EW739">
        <v>60.71696</v>
      </c>
      <c r="EX739">
        <v>59.484050000000003</v>
      </c>
      <c r="EY739">
        <v>58.824120000000001</v>
      </c>
      <c r="EZ739">
        <v>58.721820000000001</v>
      </c>
      <c r="FA739">
        <v>62.88449</v>
      </c>
      <c r="FB739">
        <v>69.177049999999994</v>
      </c>
      <c r="FC739">
        <v>74.791319999999999</v>
      </c>
      <c r="FD739">
        <v>80.018240000000006</v>
      </c>
      <c r="FE739">
        <v>84.366039999999998</v>
      </c>
      <c r="FF739">
        <v>87.627489999999995</v>
      </c>
      <c r="FG739">
        <v>90.864739999999998</v>
      </c>
      <c r="FH739">
        <v>92.646079999999998</v>
      </c>
      <c r="FI739">
        <v>93.222669999999994</v>
      </c>
      <c r="FJ739">
        <v>92.074979999999996</v>
      </c>
      <c r="FK739">
        <v>91.152410000000003</v>
      </c>
      <c r="FL739">
        <v>88.550420000000003</v>
      </c>
      <c r="FM739">
        <v>84.042929999999998</v>
      </c>
      <c r="FN739">
        <v>78.508740000000003</v>
      </c>
      <c r="FO739">
        <v>74.911929999999998</v>
      </c>
      <c r="FP739">
        <v>71.953239999999994</v>
      </c>
      <c r="FQ739">
        <v>69.922730000000001</v>
      </c>
      <c r="FR739">
        <v>2.66091E-2</v>
      </c>
      <c r="FS739">
        <v>3.21795E-2</v>
      </c>
      <c r="FT739">
        <v>5.3234299999999998E-2</v>
      </c>
    </row>
    <row r="740" spans="1:176" x14ac:dyDescent="0.2">
      <c r="A740" t="s">
        <v>1</v>
      </c>
      <c r="B740" t="s">
        <v>237</v>
      </c>
      <c r="C740" t="s">
        <v>1</v>
      </c>
      <c r="D740" t="s">
        <v>248</v>
      </c>
      <c r="E740">
        <v>3262</v>
      </c>
      <c r="F740">
        <v>1.424644</v>
      </c>
      <c r="G740">
        <v>1.385621</v>
      </c>
      <c r="H740">
        <v>1.3845209999999999</v>
      </c>
      <c r="I740">
        <v>1.389875</v>
      </c>
      <c r="J740">
        <v>1.3955230000000001</v>
      </c>
      <c r="K740">
        <v>1.458717</v>
      </c>
      <c r="L740">
        <v>1.763158</v>
      </c>
      <c r="M740">
        <v>1.9868380000000001</v>
      </c>
      <c r="N740">
        <v>2.344894</v>
      </c>
      <c r="O740">
        <v>2.6345489999999998</v>
      </c>
      <c r="P740">
        <v>2.801987</v>
      </c>
      <c r="Q740">
        <v>2.8172959999999998</v>
      </c>
      <c r="R740">
        <v>2.8486280000000002</v>
      </c>
      <c r="S740">
        <v>2.8958840000000001</v>
      </c>
      <c r="T740">
        <v>2.8965900000000002</v>
      </c>
      <c r="U740">
        <v>2.809345</v>
      </c>
      <c r="V740">
        <v>2.6369950000000002</v>
      </c>
      <c r="W740">
        <v>2.4811009999999998</v>
      </c>
      <c r="X740">
        <v>2.257406</v>
      </c>
      <c r="Y740">
        <v>2.0867909999999998</v>
      </c>
      <c r="Z740">
        <v>1.9331469999999999</v>
      </c>
      <c r="AA740">
        <v>1.7159489999999999</v>
      </c>
      <c r="AB740">
        <v>1.5471440000000001</v>
      </c>
      <c r="AC740">
        <v>1.4666779999999999</v>
      </c>
      <c r="AD740">
        <v>5.46607E-2</v>
      </c>
      <c r="AE740">
        <v>4.4157799999999997E-2</v>
      </c>
      <c r="AF740">
        <v>5.7303699999999999E-2</v>
      </c>
      <c r="AG740">
        <v>5.9508100000000001E-2</v>
      </c>
      <c r="AH740">
        <v>3.13709E-2</v>
      </c>
      <c r="AI740">
        <v>1.9972000000000002E-3</v>
      </c>
      <c r="AJ740">
        <v>6.2654399999999999E-2</v>
      </c>
      <c r="AK740">
        <v>5.6248800000000002E-2</v>
      </c>
      <c r="AL740">
        <v>4.8455699999999997E-2</v>
      </c>
      <c r="AM740">
        <v>7.0240800000000006E-2</v>
      </c>
      <c r="AN740">
        <v>8.1941100000000003E-2</v>
      </c>
      <c r="AO740">
        <v>5.4754299999999999E-2</v>
      </c>
      <c r="AP740">
        <v>0.1051216</v>
      </c>
      <c r="AQ740">
        <v>0.1176777</v>
      </c>
      <c r="AR740">
        <v>0.1196665</v>
      </c>
      <c r="AS740">
        <v>0.13294429999999999</v>
      </c>
      <c r="AT740">
        <v>0.11030719999999999</v>
      </c>
      <c r="AU740">
        <v>0.112927</v>
      </c>
      <c r="AV740">
        <v>0.13205839999999999</v>
      </c>
      <c r="AW740">
        <v>0.14217479999999999</v>
      </c>
      <c r="AX740">
        <v>0.1506499</v>
      </c>
      <c r="AY740">
        <v>9.5165399999999997E-2</v>
      </c>
      <c r="AZ740">
        <v>5.8339000000000002E-2</v>
      </c>
      <c r="BA740">
        <v>6.06393E-2</v>
      </c>
      <c r="BB740">
        <v>6.2980700000000001E-2</v>
      </c>
      <c r="BC740">
        <v>5.3186900000000002E-2</v>
      </c>
      <c r="BD740">
        <v>6.6057299999999999E-2</v>
      </c>
      <c r="BE740">
        <v>6.7516400000000004E-2</v>
      </c>
      <c r="BF740">
        <v>4.00258E-2</v>
      </c>
      <c r="BG740">
        <v>1.1073299999999999E-2</v>
      </c>
      <c r="BH740">
        <v>7.4479400000000001E-2</v>
      </c>
      <c r="BI740">
        <v>7.0249300000000001E-2</v>
      </c>
      <c r="BJ740">
        <v>6.3413200000000003E-2</v>
      </c>
      <c r="BK740">
        <v>8.5895600000000003E-2</v>
      </c>
      <c r="BL740">
        <v>9.8276199999999994E-2</v>
      </c>
      <c r="BM740">
        <v>7.0889800000000003E-2</v>
      </c>
      <c r="BN740">
        <v>0.1213195</v>
      </c>
      <c r="BO740">
        <v>0.1350874</v>
      </c>
      <c r="BP740">
        <v>0.1370228</v>
      </c>
      <c r="BQ740">
        <v>0.1507117</v>
      </c>
      <c r="BR740">
        <v>0.1271803</v>
      </c>
      <c r="BS740">
        <v>0.128828</v>
      </c>
      <c r="BT740">
        <v>0.14768519999999999</v>
      </c>
      <c r="BU740">
        <v>0.15632840000000001</v>
      </c>
      <c r="BV740">
        <v>0.1629302</v>
      </c>
      <c r="BW740">
        <v>0.1054619</v>
      </c>
      <c r="BX740">
        <v>6.8073400000000006E-2</v>
      </c>
      <c r="BY740">
        <v>6.9779800000000003E-2</v>
      </c>
      <c r="BZ740">
        <v>6.8743100000000001E-2</v>
      </c>
      <c r="CA740">
        <v>5.94405E-2</v>
      </c>
      <c r="CB740">
        <v>7.2120000000000004E-2</v>
      </c>
      <c r="CC740">
        <v>7.30629E-2</v>
      </c>
      <c r="CD740">
        <v>4.6020100000000001E-2</v>
      </c>
      <c r="CE740">
        <v>1.7359300000000001E-2</v>
      </c>
      <c r="CF740">
        <v>8.2669400000000004E-2</v>
      </c>
      <c r="CG740">
        <v>7.9946000000000003E-2</v>
      </c>
      <c r="CH740">
        <v>7.3772799999999999E-2</v>
      </c>
      <c r="CI740">
        <v>9.6738099999999994E-2</v>
      </c>
      <c r="CJ740">
        <v>0.1095899</v>
      </c>
      <c r="CK740">
        <v>8.2065299999999994E-2</v>
      </c>
      <c r="CL740">
        <v>0.13253819999999999</v>
      </c>
      <c r="CM740">
        <v>0.14714530000000001</v>
      </c>
      <c r="CN740">
        <v>0.1490437</v>
      </c>
      <c r="CO740">
        <v>0.1630173</v>
      </c>
      <c r="CP740">
        <v>0.1388665</v>
      </c>
      <c r="CQ740">
        <v>0.13984099999999999</v>
      </c>
      <c r="CR740">
        <v>0.15850829999999999</v>
      </c>
      <c r="CS740">
        <v>0.16613120000000001</v>
      </c>
      <c r="CT740">
        <v>0.17143549999999999</v>
      </c>
      <c r="CU740">
        <v>0.1125932</v>
      </c>
      <c r="CV740">
        <v>7.4815400000000004E-2</v>
      </c>
      <c r="CW740">
        <v>7.6110399999999995E-2</v>
      </c>
      <c r="CX740">
        <v>7.4505399999999999E-2</v>
      </c>
      <c r="CY740">
        <v>6.5694000000000002E-2</v>
      </c>
      <c r="CZ740">
        <v>7.8182699999999994E-2</v>
      </c>
      <c r="DA740">
        <v>7.8609499999999999E-2</v>
      </c>
      <c r="DB740">
        <v>5.2014400000000002E-2</v>
      </c>
      <c r="DC740">
        <v>2.36454E-2</v>
      </c>
      <c r="DD740">
        <v>9.0859400000000007E-2</v>
      </c>
      <c r="DE740">
        <v>8.9642700000000006E-2</v>
      </c>
      <c r="DF740">
        <v>8.4132299999999993E-2</v>
      </c>
      <c r="DG740">
        <v>0.1075805</v>
      </c>
      <c r="DH740">
        <v>0.1209036</v>
      </c>
      <c r="DI740">
        <v>9.3240799999999999E-2</v>
      </c>
      <c r="DJ740">
        <v>0.14375679999999999</v>
      </c>
      <c r="DK740">
        <v>0.15920319999999999</v>
      </c>
      <c r="DL740">
        <v>0.1610646</v>
      </c>
      <c r="DM740">
        <v>0.1753229</v>
      </c>
      <c r="DN740">
        <v>0.15055270000000001</v>
      </c>
      <c r="DO740">
        <v>0.15085399999999999</v>
      </c>
      <c r="DP740">
        <v>0.16933129999999999</v>
      </c>
      <c r="DQ740">
        <v>0.17593400000000001</v>
      </c>
      <c r="DR740">
        <v>0.17994080000000001</v>
      </c>
      <c r="DS740">
        <v>0.1197246</v>
      </c>
      <c r="DT740">
        <v>8.1557400000000002E-2</v>
      </c>
      <c r="DU740">
        <v>8.2441100000000003E-2</v>
      </c>
      <c r="DV740">
        <v>8.2825399999999993E-2</v>
      </c>
      <c r="DW740">
        <v>7.4723100000000001E-2</v>
      </c>
      <c r="DX740">
        <v>8.6936299999999994E-2</v>
      </c>
      <c r="DY740">
        <v>8.6617799999999995E-2</v>
      </c>
      <c r="DZ740">
        <v>6.06692E-2</v>
      </c>
      <c r="EA740">
        <v>3.2721399999999998E-2</v>
      </c>
      <c r="EB740">
        <v>0.1026845</v>
      </c>
      <c r="EC740">
        <v>0.1036431</v>
      </c>
      <c r="ED740">
        <v>9.9089899999999995E-2</v>
      </c>
      <c r="EE740">
        <v>0.12323539999999999</v>
      </c>
      <c r="EF740">
        <v>0.13723879999999999</v>
      </c>
      <c r="EG740">
        <v>0.1093763</v>
      </c>
      <c r="EH740">
        <v>0.15995470000000001</v>
      </c>
      <c r="EI740">
        <v>0.17661289999999999</v>
      </c>
      <c r="EJ740">
        <v>0.17842089999999999</v>
      </c>
      <c r="EK740">
        <v>0.19309029999999999</v>
      </c>
      <c r="EL740">
        <v>0.16742580000000001</v>
      </c>
      <c r="EM740">
        <v>0.16675490000000001</v>
      </c>
      <c r="EN740">
        <v>0.18495809999999999</v>
      </c>
      <c r="EO740">
        <v>0.1900876</v>
      </c>
      <c r="EP740">
        <v>0.19222120000000001</v>
      </c>
      <c r="EQ740">
        <v>0.1300211</v>
      </c>
      <c r="ER740">
        <v>9.1291800000000006E-2</v>
      </c>
      <c r="ES740">
        <v>9.1581599999999999E-2</v>
      </c>
      <c r="ET740">
        <v>50.383150000000001</v>
      </c>
      <c r="EU740">
        <v>49.649839999999998</v>
      </c>
      <c r="EV740">
        <v>49.077069999999999</v>
      </c>
      <c r="EW740">
        <v>48.500430000000001</v>
      </c>
      <c r="EX740">
        <v>48.01341</v>
      </c>
      <c r="EY740">
        <v>47.57029</v>
      </c>
      <c r="EZ740">
        <v>47.135980000000004</v>
      </c>
      <c r="FA740">
        <v>48.07452</v>
      </c>
      <c r="FB740">
        <v>51.695390000000003</v>
      </c>
      <c r="FC740">
        <v>55.91048</v>
      </c>
      <c r="FD740">
        <v>59.66778</v>
      </c>
      <c r="FE740">
        <v>62.5961</v>
      </c>
      <c r="FF740">
        <v>64.798060000000007</v>
      </c>
      <c r="FG740">
        <v>66.458340000000007</v>
      </c>
      <c r="FH740">
        <v>67.109909999999999</v>
      </c>
      <c r="FI740">
        <v>66.441310000000001</v>
      </c>
      <c r="FJ740">
        <v>63.662489999999998</v>
      </c>
      <c r="FK740">
        <v>60.221899999999998</v>
      </c>
      <c r="FL740">
        <v>57.862119999999997</v>
      </c>
      <c r="FM740">
        <v>55.990690000000001</v>
      </c>
      <c r="FN740">
        <v>54.543579999999999</v>
      </c>
      <c r="FO740">
        <v>53.356969999999997</v>
      </c>
      <c r="FP740">
        <v>52.405059999999999</v>
      </c>
      <c r="FQ740">
        <v>51.404890000000002</v>
      </c>
      <c r="FR740">
        <v>1.0104500000000001E-2</v>
      </c>
      <c r="FS740">
        <v>1.42928E-2</v>
      </c>
      <c r="FT740">
        <v>0</v>
      </c>
    </row>
    <row r="741" spans="1:176" x14ac:dyDescent="0.2">
      <c r="A741" t="s">
        <v>1</v>
      </c>
      <c r="B741" t="s">
        <v>237</v>
      </c>
      <c r="C741" t="s">
        <v>1</v>
      </c>
      <c r="D741" t="s">
        <v>251</v>
      </c>
      <c r="E741">
        <v>3262</v>
      </c>
      <c r="F741">
        <v>1.407092</v>
      </c>
      <c r="G741">
        <v>1.3736699999999999</v>
      </c>
      <c r="H741">
        <v>1.3850150000000001</v>
      </c>
      <c r="I741">
        <v>1.389956</v>
      </c>
      <c r="J741">
        <v>1.3861939999999999</v>
      </c>
      <c r="K741">
        <v>1.4793259999999999</v>
      </c>
      <c r="L741">
        <v>1.8099419999999999</v>
      </c>
      <c r="M741">
        <v>2.0341450000000001</v>
      </c>
      <c r="N741">
        <v>2.4232649999999998</v>
      </c>
      <c r="O741">
        <v>2.7420179999999998</v>
      </c>
      <c r="P741">
        <v>2.8525170000000002</v>
      </c>
      <c r="Q741">
        <v>2.7855859999999999</v>
      </c>
      <c r="R741">
        <v>2.7498900000000002</v>
      </c>
      <c r="S741">
        <v>2.8223699999999998</v>
      </c>
      <c r="T741">
        <v>2.79115</v>
      </c>
      <c r="U741">
        <v>2.6472549999999999</v>
      </c>
      <c r="V741">
        <v>2.5589179999999998</v>
      </c>
      <c r="W741">
        <v>2.5202179999999998</v>
      </c>
      <c r="X741">
        <v>2.25936</v>
      </c>
      <c r="Y741">
        <v>2.0787520000000002</v>
      </c>
      <c r="Z741">
        <v>1.8971100000000001</v>
      </c>
      <c r="AA741">
        <v>1.655087</v>
      </c>
      <c r="AB741">
        <v>1.4911350000000001</v>
      </c>
      <c r="AC741">
        <v>1.4470339999999999</v>
      </c>
      <c r="AD741">
        <v>4.43746E-2</v>
      </c>
      <c r="AE741">
        <v>3.1816999999999998E-2</v>
      </c>
      <c r="AF741">
        <v>4.6974299999999997E-2</v>
      </c>
      <c r="AG741">
        <v>4.5983299999999998E-2</v>
      </c>
      <c r="AH741">
        <v>2.407E-4</v>
      </c>
      <c r="AI741">
        <v>-2.39166E-2</v>
      </c>
      <c r="AJ741">
        <v>4.4510099999999997E-2</v>
      </c>
      <c r="AK741">
        <v>3.7786999999999999E-3</v>
      </c>
      <c r="AL741">
        <v>-1.5282499999999999E-2</v>
      </c>
      <c r="AM741">
        <v>2.19063E-2</v>
      </c>
      <c r="AN741">
        <v>7.4577400000000002E-2</v>
      </c>
      <c r="AO741">
        <v>3.5673900000000001E-2</v>
      </c>
      <c r="AP741">
        <v>7.5600899999999999E-2</v>
      </c>
      <c r="AQ741">
        <v>7.5623499999999996E-2</v>
      </c>
      <c r="AR741">
        <v>7.3061000000000001E-2</v>
      </c>
      <c r="AS741">
        <v>7.6529200000000006E-2</v>
      </c>
      <c r="AT741">
        <v>7.2716199999999995E-2</v>
      </c>
      <c r="AU741">
        <v>0.10104879999999999</v>
      </c>
      <c r="AV741">
        <v>0.1050188</v>
      </c>
      <c r="AW741">
        <v>0.1193033</v>
      </c>
      <c r="AX741">
        <v>0.10265000000000001</v>
      </c>
      <c r="AY741">
        <v>4.7542500000000001E-2</v>
      </c>
      <c r="AZ741">
        <v>4.9418999999999999E-3</v>
      </c>
      <c r="BA741">
        <v>2.5100500000000001E-2</v>
      </c>
      <c r="BB741">
        <v>5.2694499999999998E-2</v>
      </c>
      <c r="BC741">
        <v>4.0846100000000003E-2</v>
      </c>
      <c r="BD741">
        <v>5.5727899999999997E-2</v>
      </c>
      <c r="BE741">
        <v>5.3991699999999997E-2</v>
      </c>
      <c r="BF741">
        <v>8.8955000000000006E-3</v>
      </c>
      <c r="BG741">
        <v>-1.48405E-2</v>
      </c>
      <c r="BH741">
        <v>5.6335200000000002E-2</v>
      </c>
      <c r="BI741">
        <v>1.7779099999999999E-2</v>
      </c>
      <c r="BJ741">
        <v>-3.2499999999999999E-4</v>
      </c>
      <c r="BK741">
        <v>3.75611E-2</v>
      </c>
      <c r="BL741">
        <v>9.0912499999999993E-2</v>
      </c>
      <c r="BM741">
        <v>5.1809500000000001E-2</v>
      </c>
      <c r="BN741">
        <v>9.17988E-2</v>
      </c>
      <c r="BO741">
        <v>9.3033199999999996E-2</v>
      </c>
      <c r="BP741">
        <v>9.0417300000000006E-2</v>
      </c>
      <c r="BQ741">
        <v>9.4296599999999994E-2</v>
      </c>
      <c r="BR741">
        <v>8.9589199999999994E-2</v>
      </c>
      <c r="BS741">
        <v>0.11694980000000001</v>
      </c>
      <c r="BT741">
        <v>0.12064560000000001</v>
      </c>
      <c r="BU741">
        <v>0.13345699999999999</v>
      </c>
      <c r="BV741">
        <v>0.1149303</v>
      </c>
      <c r="BW741">
        <v>5.7839000000000002E-2</v>
      </c>
      <c r="BX741">
        <v>1.46763E-2</v>
      </c>
      <c r="BY741">
        <v>3.4241000000000001E-2</v>
      </c>
      <c r="BZ741">
        <v>5.8456899999999999E-2</v>
      </c>
      <c r="CA741">
        <v>4.7099599999999998E-2</v>
      </c>
      <c r="CB741">
        <v>6.1790600000000001E-2</v>
      </c>
      <c r="CC741">
        <v>5.9538199999999999E-2</v>
      </c>
      <c r="CD741">
        <v>1.4889899999999999E-2</v>
      </c>
      <c r="CE741">
        <v>-8.5544999999999996E-3</v>
      </c>
      <c r="CF741">
        <v>6.4525200000000005E-2</v>
      </c>
      <c r="CG741">
        <v>2.7475800000000002E-2</v>
      </c>
      <c r="CH741">
        <v>1.0034599999999999E-2</v>
      </c>
      <c r="CI741">
        <v>4.8403599999999998E-2</v>
      </c>
      <c r="CJ741">
        <v>0.1022262</v>
      </c>
      <c r="CK741">
        <v>6.2984899999999996E-2</v>
      </c>
      <c r="CL741">
        <v>0.1030174</v>
      </c>
      <c r="CM741">
        <v>0.10509110000000001</v>
      </c>
      <c r="CN741">
        <v>0.10243819999999999</v>
      </c>
      <c r="CO741">
        <v>0.10660219999999999</v>
      </c>
      <c r="CP741">
        <v>0.1012755</v>
      </c>
      <c r="CQ741">
        <v>0.12796270000000001</v>
      </c>
      <c r="CR741">
        <v>0.13146869999999999</v>
      </c>
      <c r="CS741">
        <v>0.14325969999999999</v>
      </c>
      <c r="CT741">
        <v>0.12343560000000001</v>
      </c>
      <c r="CU741">
        <v>6.4970299999999995E-2</v>
      </c>
      <c r="CV741">
        <v>2.1418300000000001E-2</v>
      </c>
      <c r="CW741">
        <v>4.0571700000000002E-2</v>
      </c>
      <c r="CX741">
        <v>6.4219300000000007E-2</v>
      </c>
      <c r="CY741">
        <v>5.3353100000000001E-2</v>
      </c>
      <c r="CZ741">
        <v>6.7853300000000005E-2</v>
      </c>
      <c r="DA741">
        <v>6.5084699999999995E-2</v>
      </c>
      <c r="DB741">
        <v>2.0884199999999999E-2</v>
      </c>
      <c r="DC741">
        <v>-2.2683999999999998E-3</v>
      </c>
      <c r="DD741">
        <v>7.2715199999999994E-2</v>
      </c>
      <c r="DE741">
        <v>3.7172499999999997E-2</v>
      </c>
      <c r="DF741">
        <v>2.0394200000000001E-2</v>
      </c>
      <c r="DG741">
        <v>5.9246100000000003E-2</v>
      </c>
      <c r="DH741">
        <v>0.1135399</v>
      </c>
      <c r="DI741">
        <v>7.4160400000000001E-2</v>
      </c>
      <c r="DJ741">
        <v>0.114236</v>
      </c>
      <c r="DK741">
        <v>0.117149</v>
      </c>
      <c r="DL741">
        <v>0.11445909999999999</v>
      </c>
      <c r="DM741">
        <v>0.1189079</v>
      </c>
      <c r="DN741">
        <v>0.1129617</v>
      </c>
      <c r="DO741">
        <v>0.13897570000000001</v>
      </c>
      <c r="DP741">
        <v>0.14229169999999999</v>
      </c>
      <c r="DQ741">
        <v>0.15306249999999999</v>
      </c>
      <c r="DR741">
        <v>0.1319409</v>
      </c>
      <c r="DS741">
        <v>7.2101700000000005E-2</v>
      </c>
      <c r="DT741">
        <v>2.8160299999999999E-2</v>
      </c>
      <c r="DU741">
        <v>4.6902399999999997E-2</v>
      </c>
      <c r="DV741">
        <v>7.2539199999999998E-2</v>
      </c>
      <c r="DW741">
        <v>6.2382300000000002E-2</v>
      </c>
      <c r="DX741">
        <v>7.6606900000000006E-2</v>
      </c>
      <c r="DY741">
        <v>7.3093099999999994E-2</v>
      </c>
      <c r="DZ741">
        <v>2.9538999999999999E-2</v>
      </c>
      <c r="EA741">
        <v>6.8075999999999996E-3</v>
      </c>
      <c r="EB741">
        <v>8.4540199999999996E-2</v>
      </c>
      <c r="EC741">
        <v>5.1173000000000003E-2</v>
      </c>
      <c r="ED741">
        <v>3.53517E-2</v>
      </c>
      <c r="EE741">
        <v>7.4900900000000006E-2</v>
      </c>
      <c r="EF741">
        <v>0.12987509999999999</v>
      </c>
      <c r="EG741">
        <v>9.0295899999999998E-2</v>
      </c>
      <c r="EH741">
        <v>0.13043389999999999</v>
      </c>
      <c r="EI741">
        <v>0.1345587</v>
      </c>
      <c r="EJ741">
        <v>0.1318154</v>
      </c>
      <c r="EK741">
        <v>0.1366752</v>
      </c>
      <c r="EL741">
        <v>0.1298347</v>
      </c>
      <c r="EM741">
        <v>0.15487670000000001</v>
      </c>
      <c r="EN741">
        <v>0.15791849999999999</v>
      </c>
      <c r="EO741">
        <v>0.16721620000000001</v>
      </c>
      <c r="EP741">
        <v>0.1442213</v>
      </c>
      <c r="EQ741">
        <v>8.2398200000000005E-2</v>
      </c>
      <c r="ER741">
        <v>3.7894700000000003E-2</v>
      </c>
      <c r="ES741">
        <v>5.60429E-2</v>
      </c>
      <c r="ET741">
        <v>45.837249999999997</v>
      </c>
      <c r="EU741">
        <v>44.596209999999999</v>
      </c>
      <c r="EV741">
        <v>44.306870000000004</v>
      </c>
      <c r="EW741">
        <v>43.666130000000003</v>
      </c>
      <c r="EX741">
        <v>43.340989999999998</v>
      </c>
      <c r="EY741">
        <v>42.25712</v>
      </c>
      <c r="EZ741">
        <v>42.090890000000002</v>
      </c>
      <c r="FA741">
        <v>43.765520000000002</v>
      </c>
      <c r="FB741">
        <v>46.413939999999997</v>
      </c>
      <c r="FC741">
        <v>50.175400000000003</v>
      </c>
      <c r="FD741">
        <v>54.905740000000002</v>
      </c>
      <c r="FE741">
        <v>57.37312</v>
      </c>
      <c r="FF741">
        <v>58.34328</v>
      </c>
      <c r="FG741">
        <v>58.855550000000001</v>
      </c>
      <c r="FH741">
        <v>58.035870000000003</v>
      </c>
      <c r="FI741">
        <v>57.572409999999998</v>
      </c>
      <c r="FJ741">
        <v>56.42266</v>
      </c>
      <c r="FK741">
        <v>55.043019999999999</v>
      </c>
      <c r="FL741">
        <v>54.17418</v>
      </c>
      <c r="FM741">
        <v>52.972050000000003</v>
      </c>
      <c r="FN741">
        <v>52.476379999999999</v>
      </c>
      <c r="FO741">
        <v>52.14311</v>
      </c>
      <c r="FP741">
        <v>51.788719999999998</v>
      </c>
      <c r="FQ741">
        <v>51.557899999999997</v>
      </c>
      <c r="FR741">
        <v>1.0104500000000001E-2</v>
      </c>
      <c r="FS741">
        <v>1.42928E-2</v>
      </c>
      <c r="FT741">
        <v>0</v>
      </c>
    </row>
    <row r="742" spans="1:176" x14ac:dyDescent="0.2">
      <c r="A742" t="s">
        <v>1</v>
      </c>
      <c r="B742" t="s">
        <v>237</v>
      </c>
      <c r="C742" t="s">
        <v>1</v>
      </c>
      <c r="D742" t="s">
        <v>247</v>
      </c>
      <c r="E742">
        <v>3262</v>
      </c>
      <c r="F742">
        <v>1.56792</v>
      </c>
      <c r="G742">
        <v>1.5265029999999999</v>
      </c>
      <c r="H742">
        <v>1.524802</v>
      </c>
      <c r="I742">
        <v>1.5098959999999999</v>
      </c>
      <c r="J742">
        <v>1.502216</v>
      </c>
      <c r="K742">
        <v>1.467322</v>
      </c>
      <c r="L742">
        <v>1.753061</v>
      </c>
      <c r="M742">
        <v>2.1084649999999998</v>
      </c>
      <c r="N742">
        <v>2.525115</v>
      </c>
      <c r="O742">
        <v>2.7654480000000001</v>
      </c>
      <c r="P742">
        <v>2.9519259999999998</v>
      </c>
      <c r="Q742">
        <v>3.0373320000000001</v>
      </c>
      <c r="R742">
        <v>3.1215809999999999</v>
      </c>
      <c r="S742">
        <v>3.2476660000000002</v>
      </c>
      <c r="T742">
        <v>3.3247490000000002</v>
      </c>
      <c r="U742">
        <v>3.22953</v>
      </c>
      <c r="V742">
        <v>3.0646550000000001</v>
      </c>
      <c r="W742">
        <v>2.656174</v>
      </c>
      <c r="X742">
        <v>2.3249119999999999</v>
      </c>
      <c r="Y742">
        <v>2.1767970000000001</v>
      </c>
      <c r="Z742">
        <v>2.0852050000000002</v>
      </c>
      <c r="AA742">
        <v>1.8754420000000001</v>
      </c>
      <c r="AB742">
        <v>1.6735720000000001</v>
      </c>
      <c r="AC742">
        <v>1.5509090000000001</v>
      </c>
      <c r="AD742">
        <v>0.116839</v>
      </c>
      <c r="AE742">
        <v>0.1076981</v>
      </c>
      <c r="AF742">
        <v>0.12966</v>
      </c>
      <c r="AG742">
        <v>0.1088416</v>
      </c>
      <c r="AH742">
        <v>0.10104779999999999</v>
      </c>
      <c r="AI742">
        <v>2.5110000000000002E-3</v>
      </c>
      <c r="AJ742">
        <v>8.2486100000000007E-2</v>
      </c>
      <c r="AK742">
        <v>0.1181176</v>
      </c>
      <c r="AL742">
        <v>0.16505629999999999</v>
      </c>
      <c r="AM742">
        <v>0.13072449999999999</v>
      </c>
      <c r="AN742">
        <v>0.14098910000000001</v>
      </c>
      <c r="AO742">
        <v>0.13139190000000001</v>
      </c>
      <c r="AP742">
        <v>0.17856</v>
      </c>
      <c r="AQ742">
        <v>0.19026080000000001</v>
      </c>
      <c r="AR742">
        <v>0.19799269999999999</v>
      </c>
      <c r="AS742">
        <v>0.16538929999999999</v>
      </c>
      <c r="AT742">
        <v>0.19265360000000001</v>
      </c>
      <c r="AU742">
        <v>0.16085179999999999</v>
      </c>
      <c r="AV742">
        <v>0.13381280000000001</v>
      </c>
      <c r="AW742">
        <v>9.0016799999999994E-2</v>
      </c>
      <c r="AX742">
        <v>0.17189660000000001</v>
      </c>
      <c r="AY742">
        <v>0.14491599999999999</v>
      </c>
      <c r="AZ742">
        <v>0.1039866</v>
      </c>
      <c r="BA742">
        <v>6.0216699999999998E-2</v>
      </c>
      <c r="BB742">
        <v>0.13911599999999999</v>
      </c>
      <c r="BC742">
        <v>0.1285983</v>
      </c>
      <c r="BD742">
        <v>0.15225430000000001</v>
      </c>
      <c r="BE742">
        <v>0.13089799999999999</v>
      </c>
      <c r="BF742">
        <v>0.12120690000000001</v>
      </c>
      <c r="BG742">
        <v>2.3882199999999999E-2</v>
      </c>
      <c r="BH742">
        <v>0.1047696</v>
      </c>
      <c r="BI742">
        <v>0.1370789</v>
      </c>
      <c r="BJ742">
        <v>0.18920819999999999</v>
      </c>
      <c r="BK742">
        <v>0.162494</v>
      </c>
      <c r="BL742">
        <v>0.17812549999999999</v>
      </c>
      <c r="BM742">
        <v>0.17751710000000001</v>
      </c>
      <c r="BN742">
        <v>0.22636729999999999</v>
      </c>
      <c r="BO742">
        <v>0.24217</v>
      </c>
      <c r="BP742">
        <v>0.24790499999999999</v>
      </c>
      <c r="BQ742">
        <v>0.21482580000000001</v>
      </c>
      <c r="BR742">
        <v>0.23825440000000001</v>
      </c>
      <c r="BS742">
        <v>0.20145579999999999</v>
      </c>
      <c r="BT742">
        <v>0.1683248</v>
      </c>
      <c r="BU742">
        <v>0.1206251</v>
      </c>
      <c r="BV742">
        <v>0.198217</v>
      </c>
      <c r="BW742">
        <v>0.16900100000000001</v>
      </c>
      <c r="BX742">
        <v>0.12655669999999999</v>
      </c>
      <c r="BY742">
        <v>8.3343299999999995E-2</v>
      </c>
      <c r="BZ742">
        <v>0.15454499999999999</v>
      </c>
      <c r="CA742">
        <v>0.1430738</v>
      </c>
      <c r="CB742">
        <v>0.1679031</v>
      </c>
      <c r="CC742">
        <v>0.14617430000000001</v>
      </c>
      <c r="CD742">
        <v>0.13516900000000001</v>
      </c>
      <c r="CE742">
        <v>3.8683700000000001E-2</v>
      </c>
      <c r="CF742">
        <v>0.12020309999999999</v>
      </c>
      <c r="CG742">
        <v>0.1502115</v>
      </c>
      <c r="CH742">
        <v>0.2059357</v>
      </c>
      <c r="CI742">
        <v>0.18449750000000001</v>
      </c>
      <c r="CJ742">
        <v>0.2038461</v>
      </c>
      <c r="CK742">
        <v>0.20946329999999999</v>
      </c>
      <c r="CL742">
        <v>0.2594785</v>
      </c>
      <c r="CM742">
        <v>0.27812219999999999</v>
      </c>
      <c r="CN742">
        <v>0.28247420000000001</v>
      </c>
      <c r="CO742">
        <v>0.24906529999999999</v>
      </c>
      <c r="CP742">
        <v>0.2698373</v>
      </c>
      <c r="CQ742">
        <v>0.2295779</v>
      </c>
      <c r="CR742">
        <v>0.1922277</v>
      </c>
      <c r="CS742">
        <v>0.14182439999999999</v>
      </c>
      <c r="CT742">
        <v>0.21644649999999999</v>
      </c>
      <c r="CU742">
        <v>0.18568229999999999</v>
      </c>
      <c r="CV742">
        <v>0.1421887</v>
      </c>
      <c r="CW742">
        <v>9.9360799999999999E-2</v>
      </c>
      <c r="CX742">
        <v>0.16997399999999999</v>
      </c>
      <c r="CY742">
        <v>0.1575492</v>
      </c>
      <c r="CZ742">
        <v>0.18355179999999999</v>
      </c>
      <c r="DA742">
        <v>0.1614505</v>
      </c>
      <c r="DB742">
        <v>0.14913109999999999</v>
      </c>
      <c r="DC742">
        <v>5.34853E-2</v>
      </c>
      <c r="DD742">
        <v>0.1356366</v>
      </c>
      <c r="DE742">
        <v>0.16334409999999999</v>
      </c>
      <c r="DF742">
        <v>0.22266330000000001</v>
      </c>
      <c r="DG742">
        <v>0.20650099999999999</v>
      </c>
      <c r="DH742">
        <v>0.22956670000000001</v>
      </c>
      <c r="DI742">
        <v>0.2414096</v>
      </c>
      <c r="DJ742">
        <v>0.29258980000000001</v>
      </c>
      <c r="DK742">
        <v>0.31407429999999997</v>
      </c>
      <c r="DL742">
        <v>0.31704329999999997</v>
      </c>
      <c r="DM742">
        <v>0.28330490000000003</v>
      </c>
      <c r="DN742">
        <v>0.30142020000000003</v>
      </c>
      <c r="DO742">
        <v>0.25770009999999999</v>
      </c>
      <c r="DP742">
        <v>0.21613060000000001</v>
      </c>
      <c r="DQ742">
        <v>0.16302369999999999</v>
      </c>
      <c r="DR742">
        <v>0.23467589999999999</v>
      </c>
      <c r="DS742">
        <v>0.2023635</v>
      </c>
      <c r="DT742">
        <v>0.15782060000000001</v>
      </c>
      <c r="DU742">
        <v>0.1153782</v>
      </c>
      <c r="DV742">
        <v>0.19225100000000001</v>
      </c>
      <c r="DW742">
        <v>0.17844950000000001</v>
      </c>
      <c r="DX742">
        <v>0.2061462</v>
      </c>
      <c r="DY742">
        <v>0.183507</v>
      </c>
      <c r="DZ742">
        <v>0.1692902</v>
      </c>
      <c r="EA742">
        <v>7.4856500000000006E-2</v>
      </c>
      <c r="EB742">
        <v>0.15792010000000001</v>
      </c>
      <c r="EC742">
        <v>0.18230540000000001</v>
      </c>
      <c r="ED742">
        <v>0.24681520000000001</v>
      </c>
      <c r="EE742">
        <v>0.2382706</v>
      </c>
      <c r="EF742">
        <v>0.26670319999999997</v>
      </c>
      <c r="EG742">
        <v>0.28753479999999998</v>
      </c>
      <c r="EH742">
        <v>0.34039710000000001</v>
      </c>
      <c r="EI742">
        <v>0.36598350000000002</v>
      </c>
      <c r="EJ742">
        <v>0.36695559999999999</v>
      </c>
      <c r="EK742">
        <v>0.33274130000000002</v>
      </c>
      <c r="EL742">
        <v>0.34702100000000002</v>
      </c>
      <c r="EM742">
        <v>0.29830410000000002</v>
      </c>
      <c r="EN742">
        <v>0.25064249999999999</v>
      </c>
      <c r="EO742">
        <v>0.193632</v>
      </c>
      <c r="EP742">
        <v>0.26099630000000001</v>
      </c>
      <c r="EQ742">
        <v>0.2264485</v>
      </c>
      <c r="ER742">
        <v>0.18039069999999999</v>
      </c>
      <c r="ES742">
        <v>0.13850489999999999</v>
      </c>
      <c r="ET742">
        <v>53.480289999999997</v>
      </c>
      <c r="EU742">
        <v>52.509779999999999</v>
      </c>
      <c r="EV742">
        <v>51.683669999999999</v>
      </c>
      <c r="EW742">
        <v>50.891390000000001</v>
      </c>
      <c r="EX742">
        <v>50.369540000000001</v>
      </c>
      <c r="EY742">
        <v>49.863570000000003</v>
      </c>
      <c r="EZ742">
        <v>49.424950000000003</v>
      </c>
      <c r="FA742">
        <v>49.297669999999997</v>
      </c>
      <c r="FB742">
        <v>51.95138</v>
      </c>
      <c r="FC742">
        <v>56.29654</v>
      </c>
      <c r="FD742">
        <v>60.374980000000001</v>
      </c>
      <c r="FE742">
        <v>64.444569999999999</v>
      </c>
      <c r="FF742">
        <v>67.797569999999993</v>
      </c>
      <c r="FG742">
        <v>70.531270000000006</v>
      </c>
      <c r="FH742">
        <v>72.431650000000005</v>
      </c>
      <c r="FI742">
        <v>73.163560000000004</v>
      </c>
      <c r="FJ742">
        <v>72.344790000000003</v>
      </c>
      <c r="FK742">
        <v>69.58623</v>
      </c>
      <c r="FL742">
        <v>65.196449999999999</v>
      </c>
      <c r="FM742">
        <v>61.654139999999998</v>
      </c>
      <c r="FN742">
        <v>59.23</v>
      </c>
      <c r="FO742">
        <v>57.265830000000001</v>
      </c>
      <c r="FP742">
        <v>55.565809999999999</v>
      </c>
      <c r="FQ742">
        <v>54.188690000000001</v>
      </c>
      <c r="FR742">
        <v>2.66091E-2</v>
      </c>
      <c r="FS742">
        <v>3.21795E-2</v>
      </c>
      <c r="FT742">
        <v>5.3234299999999998E-2</v>
      </c>
    </row>
    <row r="743" spans="1:176" x14ac:dyDescent="0.2">
      <c r="A743" t="s">
        <v>1</v>
      </c>
      <c r="B743" t="s">
        <v>237</v>
      </c>
      <c r="C743" t="s">
        <v>1</v>
      </c>
      <c r="D743" t="s">
        <v>250</v>
      </c>
      <c r="E743">
        <v>3262</v>
      </c>
      <c r="F743">
        <v>1.497206</v>
      </c>
      <c r="G743">
        <v>1.4722820000000001</v>
      </c>
      <c r="H743">
        <v>1.4650529999999999</v>
      </c>
      <c r="I743">
        <v>1.427165</v>
      </c>
      <c r="J743">
        <v>1.3733280000000001</v>
      </c>
      <c r="K743">
        <v>1.4113340000000001</v>
      </c>
      <c r="L743">
        <v>1.686782</v>
      </c>
      <c r="M743">
        <v>1.950364</v>
      </c>
      <c r="N743">
        <v>2.2785489999999999</v>
      </c>
      <c r="O743">
        <v>2.5532569999999999</v>
      </c>
      <c r="P743">
        <v>2.798476</v>
      </c>
      <c r="Q743">
        <v>2.8824010000000002</v>
      </c>
      <c r="R743">
        <v>3.0503100000000001</v>
      </c>
      <c r="S743">
        <v>3.152606</v>
      </c>
      <c r="T743">
        <v>3.2727179999999998</v>
      </c>
      <c r="U743">
        <v>3.2874180000000002</v>
      </c>
      <c r="V743">
        <v>3.2202959999999998</v>
      </c>
      <c r="W743">
        <v>2.808379</v>
      </c>
      <c r="X743">
        <v>2.3084980000000002</v>
      </c>
      <c r="Y743">
        <v>2.1937449999999998</v>
      </c>
      <c r="Z743">
        <v>2.0678969999999999</v>
      </c>
      <c r="AA743">
        <v>1.8078920000000001</v>
      </c>
      <c r="AB743">
        <v>1.6555040000000001</v>
      </c>
      <c r="AC743">
        <v>1.5191380000000001</v>
      </c>
      <c r="AD743">
        <v>4.4878000000000001E-2</v>
      </c>
      <c r="AE743">
        <v>5.6243000000000001E-2</v>
      </c>
      <c r="AF743">
        <v>6.8444400000000002E-2</v>
      </c>
      <c r="AG743">
        <v>4.7693899999999997E-2</v>
      </c>
      <c r="AH743">
        <v>-6.6515999999999997E-3</v>
      </c>
      <c r="AI743">
        <v>-1.9391800000000001E-2</v>
      </c>
      <c r="AJ743">
        <v>9.0656299999999995E-2</v>
      </c>
      <c r="AK743">
        <v>9.0499399999999994E-2</v>
      </c>
      <c r="AL743">
        <v>7.2471599999999997E-2</v>
      </c>
      <c r="AM743">
        <v>3.5132499999999997E-2</v>
      </c>
      <c r="AN743">
        <v>6.7913399999999999E-2</v>
      </c>
      <c r="AO743">
        <v>3.40098E-2</v>
      </c>
      <c r="AP743">
        <v>4.4359299999999997E-2</v>
      </c>
      <c r="AQ743">
        <v>4.7375399999999998E-2</v>
      </c>
      <c r="AR743">
        <v>4.5576999999999999E-2</v>
      </c>
      <c r="AS743">
        <v>4.3461699999999999E-2</v>
      </c>
      <c r="AT743">
        <v>7.0573999999999998E-2</v>
      </c>
      <c r="AU743">
        <v>7.6783599999999994E-2</v>
      </c>
      <c r="AV743">
        <v>4.2611000000000003E-2</v>
      </c>
      <c r="AW743">
        <v>7.5981300000000002E-2</v>
      </c>
      <c r="AX743">
        <v>9.1521099999999994E-2</v>
      </c>
      <c r="AY743">
        <v>5.8078299999999999E-2</v>
      </c>
      <c r="AZ743">
        <v>3.0606000000000001E-2</v>
      </c>
      <c r="BA743">
        <v>8.1343000000000006E-3</v>
      </c>
      <c r="BB743">
        <v>6.7155000000000006E-2</v>
      </c>
      <c r="BC743">
        <v>7.7143299999999998E-2</v>
      </c>
      <c r="BD743">
        <v>9.10387E-2</v>
      </c>
      <c r="BE743">
        <v>6.9750300000000001E-2</v>
      </c>
      <c r="BF743">
        <v>1.35075E-2</v>
      </c>
      <c r="BG743">
        <v>1.9792999999999998E-3</v>
      </c>
      <c r="BH743">
        <v>0.11293980000000001</v>
      </c>
      <c r="BI743">
        <v>0.10946069999999999</v>
      </c>
      <c r="BJ743">
        <v>9.6623500000000001E-2</v>
      </c>
      <c r="BK743">
        <v>6.6902000000000003E-2</v>
      </c>
      <c r="BL743">
        <v>0.1050499</v>
      </c>
      <c r="BM743">
        <v>8.0135100000000001E-2</v>
      </c>
      <c r="BN743">
        <v>9.2166600000000001E-2</v>
      </c>
      <c r="BO743">
        <v>9.9284499999999998E-2</v>
      </c>
      <c r="BP743">
        <v>9.5489299999999999E-2</v>
      </c>
      <c r="BQ743">
        <v>9.28982E-2</v>
      </c>
      <c r="BR743">
        <v>0.11617479999999999</v>
      </c>
      <c r="BS743">
        <v>0.11738750000000001</v>
      </c>
      <c r="BT743">
        <v>7.7122999999999997E-2</v>
      </c>
      <c r="BU743">
        <v>0.10658960000000001</v>
      </c>
      <c r="BV743">
        <v>0.1178415</v>
      </c>
      <c r="BW743">
        <v>8.2163299999999995E-2</v>
      </c>
      <c r="BX743">
        <v>5.3176099999999997E-2</v>
      </c>
      <c r="BY743">
        <v>3.1260999999999997E-2</v>
      </c>
      <c r="BZ743">
        <v>8.2584000000000005E-2</v>
      </c>
      <c r="CA743">
        <v>9.1618699999999997E-2</v>
      </c>
      <c r="CB743">
        <v>0.1066875</v>
      </c>
      <c r="CC743">
        <v>8.5026599999999994E-2</v>
      </c>
      <c r="CD743">
        <v>2.74696E-2</v>
      </c>
      <c r="CE743">
        <v>1.6780900000000001E-2</v>
      </c>
      <c r="CF743">
        <v>0.1283733</v>
      </c>
      <c r="CG743">
        <v>0.1225933</v>
      </c>
      <c r="CH743">
        <v>0.11335099999999999</v>
      </c>
      <c r="CI743">
        <v>8.8905499999999998E-2</v>
      </c>
      <c r="CJ743">
        <v>0.13077040000000001</v>
      </c>
      <c r="CK743">
        <v>0.11208129999999999</v>
      </c>
      <c r="CL743">
        <v>0.12527779999999999</v>
      </c>
      <c r="CM743">
        <v>0.13523669999999999</v>
      </c>
      <c r="CN743">
        <v>0.13005849999999999</v>
      </c>
      <c r="CO743">
        <v>0.12713769999999999</v>
      </c>
      <c r="CP743">
        <v>0.14775769999999999</v>
      </c>
      <c r="CQ743">
        <v>0.14550969999999999</v>
      </c>
      <c r="CR743">
        <v>0.1010258</v>
      </c>
      <c r="CS743">
        <v>0.12778890000000001</v>
      </c>
      <c r="CT743">
        <v>0.136071</v>
      </c>
      <c r="CU743">
        <v>9.8844500000000002E-2</v>
      </c>
      <c r="CV743">
        <v>6.8808099999999997E-2</v>
      </c>
      <c r="CW743">
        <v>4.7278399999999998E-2</v>
      </c>
      <c r="CX743">
        <v>9.8013000000000003E-2</v>
      </c>
      <c r="CY743">
        <v>0.1060942</v>
      </c>
      <c r="CZ743">
        <v>0.12233620000000001</v>
      </c>
      <c r="DA743">
        <v>0.1003028</v>
      </c>
      <c r="DB743">
        <v>4.1431700000000002E-2</v>
      </c>
      <c r="DC743">
        <v>3.1582499999999999E-2</v>
      </c>
      <c r="DD743">
        <v>0.14380680000000001</v>
      </c>
      <c r="DE743">
        <v>0.13572590000000001</v>
      </c>
      <c r="DF743">
        <v>0.13007859999999999</v>
      </c>
      <c r="DG743">
        <v>0.11090899999999999</v>
      </c>
      <c r="DH743">
        <v>0.15649099999999999</v>
      </c>
      <c r="DI743">
        <v>0.1440275</v>
      </c>
      <c r="DJ743">
        <v>0.158389</v>
      </c>
      <c r="DK743">
        <v>0.1711888</v>
      </c>
      <c r="DL743">
        <v>0.16462760000000001</v>
      </c>
      <c r="DM743">
        <v>0.1613773</v>
      </c>
      <c r="DN743">
        <v>0.17934059999999999</v>
      </c>
      <c r="DO743">
        <v>0.17363190000000001</v>
      </c>
      <c r="DP743">
        <v>0.1249287</v>
      </c>
      <c r="DQ743">
        <v>0.14898810000000001</v>
      </c>
      <c r="DR743">
        <v>0.1543004</v>
      </c>
      <c r="DS743">
        <v>0.1155257</v>
      </c>
      <c r="DT743">
        <v>8.4440100000000004E-2</v>
      </c>
      <c r="DU743">
        <v>6.3295900000000002E-2</v>
      </c>
      <c r="DV743">
        <v>0.12028999999999999</v>
      </c>
      <c r="DW743">
        <v>0.12699440000000001</v>
      </c>
      <c r="DX743">
        <v>0.14493059999999999</v>
      </c>
      <c r="DY743">
        <v>0.1223592</v>
      </c>
      <c r="DZ743">
        <v>6.1590800000000001E-2</v>
      </c>
      <c r="EA743">
        <v>5.2953600000000003E-2</v>
      </c>
      <c r="EB743">
        <v>0.1660904</v>
      </c>
      <c r="EC743">
        <v>0.1546872</v>
      </c>
      <c r="ED743">
        <v>0.15423049999999999</v>
      </c>
      <c r="EE743">
        <v>0.14267850000000001</v>
      </c>
      <c r="EF743">
        <v>0.19362750000000001</v>
      </c>
      <c r="EG743">
        <v>0.19015280000000001</v>
      </c>
      <c r="EH743">
        <v>0.2061963</v>
      </c>
      <c r="EI743">
        <v>0.22309799999999999</v>
      </c>
      <c r="EJ743">
        <v>0.21453990000000001</v>
      </c>
      <c r="EK743">
        <v>0.21081369999999999</v>
      </c>
      <c r="EL743">
        <v>0.22494140000000001</v>
      </c>
      <c r="EM743">
        <v>0.21423590000000001</v>
      </c>
      <c r="EN743">
        <v>0.15944069999999999</v>
      </c>
      <c r="EO743">
        <v>0.17959649999999999</v>
      </c>
      <c r="EP743">
        <v>0.1806208</v>
      </c>
      <c r="EQ743">
        <v>0.1396107</v>
      </c>
      <c r="ER743">
        <v>0.1070101</v>
      </c>
      <c r="ES743">
        <v>8.6422499999999999E-2</v>
      </c>
      <c r="ET743">
        <v>57.943480000000001</v>
      </c>
      <c r="EU743">
        <v>56.660429999999998</v>
      </c>
      <c r="EV743">
        <v>55.286949999999997</v>
      </c>
      <c r="EW743">
        <v>54.560459999999999</v>
      </c>
      <c r="EX743">
        <v>54.152880000000003</v>
      </c>
      <c r="EY743">
        <v>52.804029999999997</v>
      </c>
      <c r="EZ743">
        <v>52.99832</v>
      </c>
      <c r="FA743">
        <v>53.233879999999999</v>
      </c>
      <c r="FB743">
        <v>56.280749999999998</v>
      </c>
      <c r="FC743">
        <v>60.668050000000001</v>
      </c>
      <c r="FD743">
        <v>63.657049999999998</v>
      </c>
      <c r="FE743">
        <v>67.467070000000007</v>
      </c>
      <c r="FF743">
        <v>70.093639999999994</v>
      </c>
      <c r="FG743">
        <v>72.014240000000001</v>
      </c>
      <c r="FH743">
        <v>73.966329999999999</v>
      </c>
      <c r="FI743">
        <v>74.549030000000002</v>
      </c>
      <c r="FJ743">
        <v>74.476150000000004</v>
      </c>
      <c r="FK743">
        <v>72.788849999999996</v>
      </c>
      <c r="FL743">
        <v>69.078159999999997</v>
      </c>
      <c r="FM743">
        <v>65.836950000000002</v>
      </c>
      <c r="FN743">
        <v>63.860590000000002</v>
      </c>
      <c r="FO743">
        <v>61.329129999999999</v>
      </c>
      <c r="FP743">
        <v>59.492359999999998</v>
      </c>
      <c r="FQ743">
        <v>58.553429999999999</v>
      </c>
      <c r="FR743">
        <v>2.66091E-2</v>
      </c>
      <c r="FS743">
        <v>3.21795E-2</v>
      </c>
      <c r="FT743">
        <v>5.3234299999999998E-2</v>
      </c>
    </row>
    <row r="744" spans="1:176" x14ac:dyDescent="0.2">
      <c r="A744" t="s">
        <v>1</v>
      </c>
      <c r="B744" t="s">
        <v>237</v>
      </c>
      <c r="C744" t="s">
        <v>1</v>
      </c>
      <c r="D744" t="s">
        <v>235</v>
      </c>
      <c r="E744">
        <v>3262</v>
      </c>
      <c r="F744">
        <v>1.595645</v>
      </c>
      <c r="G744">
        <v>1.5641020000000001</v>
      </c>
      <c r="H744">
        <v>1.5529520000000001</v>
      </c>
      <c r="I744">
        <v>1.5263359999999999</v>
      </c>
      <c r="J744">
        <v>1.504065</v>
      </c>
      <c r="K744">
        <v>1.5183009999999999</v>
      </c>
      <c r="L744">
        <v>1.795139</v>
      </c>
      <c r="M744">
        <v>2.053331</v>
      </c>
      <c r="N744">
        <v>2.4927359999999998</v>
      </c>
      <c r="O744">
        <v>2.8401930000000002</v>
      </c>
      <c r="P744">
        <v>3.1725289999999999</v>
      </c>
      <c r="Q744">
        <v>3.3890660000000001</v>
      </c>
      <c r="R744">
        <v>3.5202460000000002</v>
      </c>
      <c r="S744">
        <v>3.7462399999999998</v>
      </c>
      <c r="T744">
        <v>3.9034800000000001</v>
      </c>
      <c r="U744">
        <v>3.8379569999999998</v>
      </c>
      <c r="V744">
        <v>3.6000070000000002</v>
      </c>
      <c r="W744">
        <v>3.0692400000000002</v>
      </c>
      <c r="X744">
        <v>2.5545040000000001</v>
      </c>
      <c r="Y744">
        <v>2.3450389999999999</v>
      </c>
      <c r="Z744">
        <v>2.1930640000000001</v>
      </c>
      <c r="AA744">
        <v>1.9467589999999999</v>
      </c>
      <c r="AB744">
        <v>1.747096</v>
      </c>
      <c r="AC744">
        <v>1.613653</v>
      </c>
      <c r="AD744">
        <v>5.0525100000000003E-2</v>
      </c>
      <c r="AE744">
        <v>6.0783900000000002E-2</v>
      </c>
      <c r="AF744">
        <v>7.05591E-2</v>
      </c>
      <c r="AG744">
        <v>5.2709199999999998E-2</v>
      </c>
      <c r="AH744">
        <v>4.5989999999999998E-3</v>
      </c>
      <c r="AI744">
        <v>-8.5054999999999992E-3</v>
      </c>
      <c r="AJ744">
        <v>9.1181700000000004E-2</v>
      </c>
      <c r="AK744">
        <v>8.9050299999999999E-2</v>
      </c>
      <c r="AL744">
        <v>8.5224499999999995E-2</v>
      </c>
      <c r="AM744">
        <v>6.4237500000000003E-2</v>
      </c>
      <c r="AN744">
        <v>0.1046082</v>
      </c>
      <c r="AO744">
        <v>7.7535699999999999E-2</v>
      </c>
      <c r="AP744">
        <v>8.5764999999999994E-2</v>
      </c>
      <c r="AQ744">
        <v>6.6620399999999996E-2</v>
      </c>
      <c r="AR744">
        <v>7.1730600000000005E-2</v>
      </c>
      <c r="AS744">
        <v>7.6546500000000003E-2</v>
      </c>
      <c r="AT744">
        <v>9.7606100000000001E-2</v>
      </c>
      <c r="AU744">
        <v>8.3543099999999995E-2</v>
      </c>
      <c r="AV744">
        <v>2.6991299999999999E-2</v>
      </c>
      <c r="AW744">
        <v>6.5524499999999999E-2</v>
      </c>
      <c r="AX744">
        <v>8.9149300000000001E-2</v>
      </c>
      <c r="AY744">
        <v>7.2203400000000001E-2</v>
      </c>
      <c r="AZ744">
        <v>3.4404700000000003E-2</v>
      </c>
      <c r="BA744">
        <v>9.1491999999999997E-3</v>
      </c>
      <c r="BB744">
        <v>7.2802099999999995E-2</v>
      </c>
      <c r="BC744">
        <v>8.1684199999999998E-2</v>
      </c>
      <c r="BD744">
        <v>9.3153399999999997E-2</v>
      </c>
      <c r="BE744">
        <v>7.4765600000000002E-2</v>
      </c>
      <c r="BF744">
        <v>2.4758100000000002E-2</v>
      </c>
      <c r="BG744">
        <v>1.28656E-2</v>
      </c>
      <c r="BH744">
        <v>0.1134652</v>
      </c>
      <c r="BI744">
        <v>0.1080117</v>
      </c>
      <c r="BJ744">
        <v>0.1093764</v>
      </c>
      <c r="BK744">
        <v>9.6006999999999995E-2</v>
      </c>
      <c r="BL744">
        <v>0.1417446</v>
      </c>
      <c r="BM744">
        <v>0.1236609</v>
      </c>
      <c r="BN744">
        <v>0.13357240000000001</v>
      </c>
      <c r="BO744">
        <v>0.1185296</v>
      </c>
      <c r="BP744">
        <v>0.1216429</v>
      </c>
      <c r="BQ744">
        <v>0.12598290000000001</v>
      </c>
      <c r="BR744">
        <v>0.1432068</v>
      </c>
      <c r="BS744">
        <v>0.12414699999999999</v>
      </c>
      <c r="BT744">
        <v>6.1503200000000001E-2</v>
      </c>
      <c r="BU744">
        <v>9.6132899999999993E-2</v>
      </c>
      <c r="BV744">
        <v>0.1154698</v>
      </c>
      <c r="BW744">
        <v>9.6288499999999999E-2</v>
      </c>
      <c r="BX744">
        <v>5.6974799999999999E-2</v>
      </c>
      <c r="BY744">
        <v>3.22758E-2</v>
      </c>
      <c r="BZ744">
        <v>8.8231100000000007E-2</v>
      </c>
      <c r="CA744">
        <v>9.6159599999999998E-2</v>
      </c>
      <c r="CB744">
        <v>0.1088022</v>
      </c>
      <c r="CC744">
        <v>9.0041899999999994E-2</v>
      </c>
      <c r="CD744">
        <v>3.8720200000000003E-2</v>
      </c>
      <c r="CE744">
        <v>2.7667199999999999E-2</v>
      </c>
      <c r="CF744">
        <v>0.1288987</v>
      </c>
      <c r="CG744">
        <v>0.1211443</v>
      </c>
      <c r="CH744">
        <v>0.12610399999999999</v>
      </c>
      <c r="CI744">
        <v>0.1180105</v>
      </c>
      <c r="CJ744">
        <v>0.16746520000000001</v>
      </c>
      <c r="CK744">
        <v>0.1556071</v>
      </c>
      <c r="CL744">
        <v>0.16668359999999999</v>
      </c>
      <c r="CM744">
        <v>0.1544818</v>
      </c>
      <c r="CN744">
        <v>0.15621199999999999</v>
      </c>
      <c r="CO744">
        <v>0.16022249999999999</v>
      </c>
      <c r="CP744">
        <v>0.1747898</v>
      </c>
      <c r="CQ744">
        <v>0.15226919999999999</v>
      </c>
      <c r="CR744">
        <v>8.5406099999999999E-2</v>
      </c>
      <c r="CS744">
        <v>0.1173322</v>
      </c>
      <c r="CT744">
        <v>0.13369919999999999</v>
      </c>
      <c r="CU744">
        <v>0.11296970000000001</v>
      </c>
      <c r="CV744">
        <v>7.2606799999999999E-2</v>
      </c>
      <c r="CW744">
        <v>4.8293299999999997E-2</v>
      </c>
      <c r="CX744">
        <v>0.10366010000000001</v>
      </c>
      <c r="CY744">
        <v>0.1106351</v>
      </c>
      <c r="CZ744">
        <v>0.1244509</v>
      </c>
      <c r="DA744">
        <v>0.1053181</v>
      </c>
      <c r="DB744">
        <v>5.2682300000000001E-2</v>
      </c>
      <c r="DC744">
        <v>4.2468699999999998E-2</v>
      </c>
      <c r="DD744">
        <v>0.14433219999999999</v>
      </c>
      <c r="DE744">
        <v>0.1342768</v>
      </c>
      <c r="DF744">
        <v>0.1428315</v>
      </c>
      <c r="DG744">
        <v>0.140014</v>
      </c>
      <c r="DH744">
        <v>0.19318579999999999</v>
      </c>
      <c r="DI744">
        <v>0.18755330000000001</v>
      </c>
      <c r="DJ744">
        <v>0.19979479999999999</v>
      </c>
      <c r="DK744">
        <v>0.19043389999999999</v>
      </c>
      <c r="DL744">
        <v>0.19078120000000001</v>
      </c>
      <c r="DM744">
        <v>0.194462</v>
      </c>
      <c r="DN744">
        <v>0.20637269999999999</v>
      </c>
      <c r="DO744">
        <v>0.18039140000000001</v>
      </c>
      <c r="DP744">
        <v>0.109309</v>
      </c>
      <c r="DQ744">
        <v>0.1385314</v>
      </c>
      <c r="DR744">
        <v>0.1519286</v>
      </c>
      <c r="DS744">
        <v>0.12965090000000001</v>
      </c>
      <c r="DT744">
        <v>8.8238700000000003E-2</v>
      </c>
      <c r="DU744">
        <v>6.4310699999999998E-2</v>
      </c>
      <c r="DV744">
        <v>0.1259371</v>
      </c>
      <c r="DW744">
        <v>0.13153529999999999</v>
      </c>
      <c r="DX744">
        <v>0.14704529999999999</v>
      </c>
      <c r="DY744">
        <v>0.1273745</v>
      </c>
      <c r="DZ744">
        <v>7.2841400000000001E-2</v>
      </c>
      <c r="EA744">
        <v>6.3839900000000005E-2</v>
      </c>
      <c r="EB744">
        <v>0.16661570000000001</v>
      </c>
      <c r="EC744">
        <v>0.15323819999999999</v>
      </c>
      <c r="ED744">
        <v>0.1669834</v>
      </c>
      <c r="EE744">
        <v>0.17178350000000001</v>
      </c>
      <c r="EF744">
        <v>0.2303222</v>
      </c>
      <c r="EG744">
        <v>0.23367859999999999</v>
      </c>
      <c r="EH744">
        <v>0.24760209999999999</v>
      </c>
      <c r="EI744">
        <v>0.24234310000000001</v>
      </c>
      <c r="EJ744">
        <v>0.2406935</v>
      </c>
      <c r="EK744">
        <v>0.24389849999999999</v>
      </c>
      <c r="EL744">
        <v>0.25197350000000002</v>
      </c>
      <c r="EM744">
        <v>0.22099540000000001</v>
      </c>
      <c r="EN744">
        <v>0.143821</v>
      </c>
      <c r="EO744">
        <v>0.16913980000000001</v>
      </c>
      <c r="EP744">
        <v>0.17824909999999999</v>
      </c>
      <c r="EQ744">
        <v>0.15373590000000001</v>
      </c>
      <c r="ER744">
        <v>0.1108088</v>
      </c>
      <c r="ES744">
        <v>8.7437399999999998E-2</v>
      </c>
      <c r="ET744">
        <v>62.278390000000002</v>
      </c>
      <c r="EU744">
        <v>61.568280000000001</v>
      </c>
      <c r="EV744">
        <v>60.903030000000001</v>
      </c>
      <c r="EW744">
        <v>60.2851</v>
      </c>
      <c r="EX744">
        <v>59.910339999999998</v>
      </c>
      <c r="EY744">
        <v>59.627380000000002</v>
      </c>
      <c r="EZ744">
        <v>59.277070000000002</v>
      </c>
      <c r="FA744">
        <v>59.668779999999998</v>
      </c>
      <c r="FB744">
        <v>61.891930000000002</v>
      </c>
      <c r="FC744">
        <v>64.5672</v>
      </c>
      <c r="FD744">
        <v>68.11815</v>
      </c>
      <c r="FE744">
        <v>71.580690000000004</v>
      </c>
      <c r="FF744">
        <v>74.89134</v>
      </c>
      <c r="FG744">
        <v>77.721580000000003</v>
      </c>
      <c r="FH744">
        <v>79.655519999999996</v>
      </c>
      <c r="FI744">
        <v>79.934269999999998</v>
      </c>
      <c r="FJ744">
        <v>78.960989999999995</v>
      </c>
      <c r="FK744">
        <v>76.71884</v>
      </c>
      <c r="FL744">
        <v>73.441230000000004</v>
      </c>
      <c r="FM744">
        <v>69.656679999999994</v>
      </c>
      <c r="FN744">
        <v>67.102760000000004</v>
      </c>
      <c r="FO744">
        <v>65.382750000000001</v>
      </c>
      <c r="FP744">
        <v>64.182599999999994</v>
      </c>
      <c r="FQ744">
        <v>63.210889999999999</v>
      </c>
      <c r="FR744">
        <v>2.66091E-2</v>
      </c>
      <c r="FS744">
        <v>3.21795E-2</v>
      </c>
      <c r="FT744">
        <v>5.3234299999999998E-2</v>
      </c>
    </row>
    <row r="745" spans="1:176" x14ac:dyDescent="0.2">
      <c r="A745" t="s">
        <v>1</v>
      </c>
      <c r="B745" t="s">
        <v>237</v>
      </c>
      <c r="C745" t="s">
        <v>1</v>
      </c>
      <c r="D745" t="s">
        <v>246</v>
      </c>
      <c r="E745">
        <v>3262</v>
      </c>
      <c r="F745">
        <v>1.628314</v>
      </c>
      <c r="G745">
        <v>1.5925990000000001</v>
      </c>
      <c r="H745">
        <v>1.5920559999999999</v>
      </c>
      <c r="I745">
        <v>1.5508839999999999</v>
      </c>
      <c r="J745">
        <v>1.540821</v>
      </c>
      <c r="K745">
        <v>1.556017</v>
      </c>
      <c r="L745">
        <v>1.793777</v>
      </c>
      <c r="M745">
        <v>2.069652</v>
      </c>
      <c r="N745">
        <v>2.5310869999999999</v>
      </c>
      <c r="O745">
        <v>2.903594</v>
      </c>
      <c r="P745">
        <v>3.3407870000000002</v>
      </c>
      <c r="Q745">
        <v>3.6607639999999999</v>
      </c>
      <c r="R745">
        <v>3.8852220000000002</v>
      </c>
      <c r="S745">
        <v>4.2348949999999999</v>
      </c>
      <c r="T745">
        <v>4.4727230000000002</v>
      </c>
      <c r="U745">
        <v>4.344786</v>
      </c>
      <c r="V745">
        <v>4.1261609999999997</v>
      </c>
      <c r="W745">
        <v>3.5557850000000002</v>
      </c>
      <c r="X745">
        <v>2.8825310000000002</v>
      </c>
      <c r="Y745">
        <v>2.5537139999999998</v>
      </c>
      <c r="Z745">
        <v>2.36598</v>
      </c>
      <c r="AA745">
        <v>2.0904050000000001</v>
      </c>
      <c r="AB745">
        <v>1.8579319999999999</v>
      </c>
      <c r="AC745">
        <v>1.706442</v>
      </c>
      <c r="AD745">
        <v>5.84434E-2</v>
      </c>
      <c r="AE745">
        <v>6.6403599999999993E-2</v>
      </c>
      <c r="AF745">
        <v>7.5074199999999994E-2</v>
      </c>
      <c r="AG745">
        <v>5.9126900000000003E-2</v>
      </c>
      <c r="AH745">
        <v>1.7691999999999999E-2</v>
      </c>
      <c r="AI745">
        <v>-8.6000000000000003E-5</v>
      </c>
      <c r="AJ745">
        <v>9.0567900000000007E-2</v>
      </c>
      <c r="AK745">
        <v>8.9270100000000005E-2</v>
      </c>
      <c r="AL745">
        <v>9.8771300000000006E-2</v>
      </c>
      <c r="AM745">
        <v>9.0293999999999999E-2</v>
      </c>
      <c r="AN745">
        <v>0.1350856</v>
      </c>
      <c r="AO745">
        <v>0.1143975</v>
      </c>
      <c r="AP745">
        <v>0.1243524</v>
      </c>
      <c r="AQ745">
        <v>8.9676800000000001E-2</v>
      </c>
      <c r="AR745">
        <v>9.9499099999999993E-2</v>
      </c>
      <c r="AS745">
        <v>0.1068332</v>
      </c>
      <c r="AT745">
        <v>0.12358570000000001</v>
      </c>
      <c r="AU745">
        <v>9.3202099999999996E-2</v>
      </c>
      <c r="AV745">
        <v>2.1292700000000001E-2</v>
      </c>
      <c r="AW745">
        <v>5.9055099999999999E-2</v>
      </c>
      <c r="AX745">
        <v>9.2132800000000001E-2</v>
      </c>
      <c r="AY745">
        <v>8.6688000000000001E-2</v>
      </c>
      <c r="AZ745">
        <v>4.1091000000000003E-2</v>
      </c>
      <c r="BA745">
        <v>1.26698E-2</v>
      </c>
      <c r="BB745">
        <v>8.0720399999999998E-2</v>
      </c>
      <c r="BC745">
        <v>8.7303900000000004E-2</v>
      </c>
      <c r="BD745">
        <v>9.7668500000000005E-2</v>
      </c>
      <c r="BE745">
        <v>8.11833E-2</v>
      </c>
      <c r="BF745">
        <v>3.7851099999999999E-2</v>
      </c>
      <c r="BG745">
        <v>2.1285100000000001E-2</v>
      </c>
      <c r="BH745">
        <v>0.1128514</v>
      </c>
      <c r="BI745">
        <v>0.10823149999999999</v>
      </c>
      <c r="BJ745">
        <v>0.1229232</v>
      </c>
      <c r="BK745">
        <v>0.12206359999999999</v>
      </c>
      <c r="BL745">
        <v>0.17222199999999999</v>
      </c>
      <c r="BM745">
        <v>0.16052279999999999</v>
      </c>
      <c r="BN745">
        <v>0.1721597</v>
      </c>
      <c r="BO745">
        <v>0.14158599999999999</v>
      </c>
      <c r="BP745">
        <v>0.1494115</v>
      </c>
      <c r="BQ745">
        <v>0.15626960000000001</v>
      </c>
      <c r="BR745">
        <v>0.16918649999999999</v>
      </c>
      <c r="BS745">
        <v>0.13380600000000001</v>
      </c>
      <c r="BT745">
        <v>5.5804600000000003E-2</v>
      </c>
      <c r="BU745">
        <v>8.9663499999999993E-2</v>
      </c>
      <c r="BV745">
        <v>0.11845319999999999</v>
      </c>
      <c r="BW745">
        <v>0.110773</v>
      </c>
      <c r="BX745">
        <v>6.3661099999999998E-2</v>
      </c>
      <c r="BY745">
        <v>3.5796500000000002E-2</v>
      </c>
      <c r="BZ745">
        <v>9.6149399999999996E-2</v>
      </c>
      <c r="CA745">
        <v>0.1017793</v>
      </c>
      <c r="CB745">
        <v>0.1133173</v>
      </c>
      <c r="CC745">
        <v>9.6459600000000006E-2</v>
      </c>
      <c r="CD745">
        <v>5.1813199999999997E-2</v>
      </c>
      <c r="CE745">
        <v>3.6086699999999999E-2</v>
      </c>
      <c r="CF745">
        <v>0.12828490000000001</v>
      </c>
      <c r="CG745">
        <v>0.121364</v>
      </c>
      <c r="CH745">
        <v>0.13965069999999999</v>
      </c>
      <c r="CI745">
        <v>0.144067</v>
      </c>
      <c r="CJ745">
        <v>0.1979426</v>
      </c>
      <c r="CK745">
        <v>0.192469</v>
      </c>
      <c r="CL745">
        <v>0.20527090000000001</v>
      </c>
      <c r="CM745">
        <v>0.1775381</v>
      </c>
      <c r="CN745">
        <v>0.18398059999999999</v>
      </c>
      <c r="CO745">
        <v>0.19050919999999999</v>
      </c>
      <c r="CP745">
        <v>0.20076939999999999</v>
      </c>
      <c r="CQ745">
        <v>0.16192819999999999</v>
      </c>
      <c r="CR745">
        <v>7.9707500000000001E-2</v>
      </c>
      <c r="CS745">
        <v>0.1108628</v>
      </c>
      <c r="CT745">
        <v>0.13668259999999999</v>
      </c>
      <c r="CU745">
        <v>0.12745419999999999</v>
      </c>
      <c r="CV745">
        <v>7.9293100000000005E-2</v>
      </c>
      <c r="CW745">
        <v>5.1813900000000003E-2</v>
      </c>
      <c r="CX745">
        <v>0.11157839999999999</v>
      </c>
      <c r="CY745">
        <v>0.11625480000000001</v>
      </c>
      <c r="CZ745">
        <v>0.128966</v>
      </c>
      <c r="DA745">
        <v>0.1117358</v>
      </c>
      <c r="DB745">
        <v>6.5775299999999995E-2</v>
      </c>
      <c r="DC745">
        <v>5.0888299999999997E-2</v>
      </c>
      <c r="DD745">
        <v>0.1437184</v>
      </c>
      <c r="DE745">
        <v>0.13449659999999999</v>
      </c>
      <c r="DF745">
        <v>0.1563783</v>
      </c>
      <c r="DG745">
        <v>0.16607050000000001</v>
      </c>
      <c r="DH745">
        <v>0.22366320000000001</v>
      </c>
      <c r="DI745">
        <v>0.22441520000000001</v>
      </c>
      <c r="DJ745">
        <v>0.23838210000000001</v>
      </c>
      <c r="DK745">
        <v>0.21349029999999999</v>
      </c>
      <c r="DL745">
        <v>0.21854970000000001</v>
      </c>
      <c r="DM745">
        <v>0.2247487</v>
      </c>
      <c r="DN745">
        <v>0.23235230000000001</v>
      </c>
      <c r="DO745">
        <v>0.19005040000000001</v>
      </c>
      <c r="DP745">
        <v>0.10361040000000001</v>
      </c>
      <c r="DQ745">
        <v>0.13206200000000001</v>
      </c>
      <c r="DR745">
        <v>0.1549121</v>
      </c>
      <c r="DS745">
        <v>0.1441354</v>
      </c>
      <c r="DT745">
        <v>9.4925099999999998E-2</v>
      </c>
      <c r="DU745">
        <v>6.78314E-2</v>
      </c>
      <c r="DV745">
        <v>0.13385540000000001</v>
      </c>
      <c r="DW745">
        <v>0.137155</v>
      </c>
      <c r="DX745">
        <v>0.15156040000000001</v>
      </c>
      <c r="DY745">
        <v>0.1337923</v>
      </c>
      <c r="DZ745">
        <v>8.5934300000000005E-2</v>
      </c>
      <c r="EA745">
        <v>7.2259400000000001E-2</v>
      </c>
      <c r="EB745">
        <v>0.16600200000000001</v>
      </c>
      <c r="EC745">
        <v>0.15345800000000001</v>
      </c>
      <c r="ED745">
        <v>0.1805302</v>
      </c>
      <c r="EE745">
        <v>0.19784009999999999</v>
      </c>
      <c r="EF745">
        <v>0.26079960000000002</v>
      </c>
      <c r="EG745">
        <v>0.27054050000000002</v>
      </c>
      <c r="EH745">
        <v>0.28618939999999998</v>
      </c>
      <c r="EI745">
        <v>0.26539940000000001</v>
      </c>
      <c r="EJ745">
        <v>0.26846199999999998</v>
      </c>
      <c r="EK745">
        <v>0.27418520000000002</v>
      </c>
      <c r="EL745">
        <v>0.27795310000000001</v>
      </c>
      <c r="EM745">
        <v>0.23065430000000001</v>
      </c>
      <c r="EN745">
        <v>0.13812240000000001</v>
      </c>
      <c r="EO745">
        <v>0.16267039999999999</v>
      </c>
      <c r="EP745">
        <v>0.18123249999999999</v>
      </c>
      <c r="EQ745">
        <v>0.1682205</v>
      </c>
      <c r="ER745">
        <v>0.11749510000000001</v>
      </c>
      <c r="ES745">
        <v>9.0957999999999997E-2</v>
      </c>
      <c r="ET745">
        <v>61.611980000000003</v>
      </c>
      <c r="EU745">
        <v>60.77561</v>
      </c>
      <c r="EV745">
        <v>59.591030000000003</v>
      </c>
      <c r="EW745">
        <v>58.586309999999997</v>
      </c>
      <c r="EX745">
        <v>57.904679999999999</v>
      </c>
      <c r="EY745">
        <v>57.536549999999998</v>
      </c>
      <c r="EZ745">
        <v>57.170589999999997</v>
      </c>
      <c r="FA745">
        <v>58.016330000000004</v>
      </c>
      <c r="FB745">
        <v>60.802239999999998</v>
      </c>
      <c r="FC745">
        <v>65.051410000000004</v>
      </c>
      <c r="FD745">
        <v>70.875730000000004</v>
      </c>
      <c r="FE745">
        <v>75.977729999999994</v>
      </c>
      <c r="FF745">
        <v>80.77216</v>
      </c>
      <c r="FG745">
        <v>85.626339999999999</v>
      </c>
      <c r="FH745">
        <v>89.009330000000006</v>
      </c>
      <c r="FI745">
        <v>88.968350000000001</v>
      </c>
      <c r="FJ745">
        <v>88.604519999999994</v>
      </c>
      <c r="FK745">
        <v>85.839619999999996</v>
      </c>
      <c r="FL745">
        <v>81.743840000000006</v>
      </c>
      <c r="FM745">
        <v>75.990849999999995</v>
      </c>
      <c r="FN745">
        <v>71.459890000000001</v>
      </c>
      <c r="FO745">
        <v>68.574780000000004</v>
      </c>
      <c r="FP745">
        <v>66.681700000000006</v>
      </c>
      <c r="FQ745">
        <v>64.957499999999996</v>
      </c>
      <c r="FR745">
        <v>2.66091E-2</v>
      </c>
      <c r="FS745">
        <v>3.21795E-2</v>
      </c>
      <c r="FT745">
        <v>5.3234299999999998E-2</v>
      </c>
    </row>
    <row r="746" spans="1:176" x14ac:dyDescent="0.2">
      <c r="A746" t="s">
        <v>1</v>
      </c>
      <c r="B746" t="s">
        <v>193</v>
      </c>
      <c r="C746" t="s">
        <v>1</v>
      </c>
      <c r="D746" t="s">
        <v>227</v>
      </c>
      <c r="E746">
        <v>34181</v>
      </c>
      <c r="F746">
        <v>1.209773</v>
      </c>
      <c r="G746">
        <v>1.176857</v>
      </c>
      <c r="H746">
        <v>1.1615770000000001</v>
      </c>
      <c r="I746">
        <v>1.1618189999999999</v>
      </c>
      <c r="J746">
        <v>1.1907179999999999</v>
      </c>
      <c r="K746">
        <v>1.257638</v>
      </c>
      <c r="L746">
        <v>1.370987</v>
      </c>
      <c r="M746">
        <v>1.5844910000000001</v>
      </c>
      <c r="N746">
        <v>1.965004</v>
      </c>
      <c r="O746">
        <v>2.1980740000000001</v>
      </c>
      <c r="P746">
        <v>2.3627340000000001</v>
      </c>
      <c r="Q746">
        <v>2.430631</v>
      </c>
      <c r="R746">
        <v>2.422345</v>
      </c>
      <c r="S746">
        <v>2.4767070000000002</v>
      </c>
      <c r="T746">
        <v>2.5199669999999998</v>
      </c>
      <c r="U746">
        <v>2.4715449999999999</v>
      </c>
      <c r="V746">
        <v>2.316719</v>
      </c>
      <c r="W746">
        <v>1.9851730000000001</v>
      </c>
      <c r="X746">
        <v>1.756113</v>
      </c>
      <c r="Y746">
        <v>1.7032719999999999</v>
      </c>
      <c r="Z746">
        <v>1.7281089999999999</v>
      </c>
      <c r="AA746">
        <v>1.5446580000000001</v>
      </c>
      <c r="AB746">
        <v>1.3826229999999999</v>
      </c>
      <c r="AC746">
        <v>1.2846789999999999</v>
      </c>
      <c r="AD746">
        <v>4.3138999999999997E-2</v>
      </c>
      <c r="AE746">
        <v>3.74361E-2</v>
      </c>
      <c r="AF746">
        <v>3.4785099999999999E-2</v>
      </c>
      <c r="AG746">
        <v>3.6290000000000003E-2</v>
      </c>
      <c r="AH746">
        <v>4.2794800000000001E-2</v>
      </c>
      <c r="AI746">
        <v>3.3336699999999997E-2</v>
      </c>
      <c r="AJ746">
        <v>1.33186E-2</v>
      </c>
      <c r="AK746">
        <v>1.5803500000000002E-2</v>
      </c>
      <c r="AL746">
        <v>1.2866600000000001E-2</v>
      </c>
      <c r="AM746">
        <v>-7.7996999999999997E-3</v>
      </c>
      <c r="AN746">
        <v>-8.6574000000000009E-3</v>
      </c>
      <c r="AO746">
        <v>-1.4482999999999999E-2</v>
      </c>
      <c r="AP746">
        <v>-7.2951999999999999E-3</v>
      </c>
      <c r="AQ746">
        <v>-4.9870000000000001E-3</v>
      </c>
      <c r="AR746">
        <v>7.1183000000000001E-3</v>
      </c>
      <c r="AS746">
        <v>1.1855299999999999E-2</v>
      </c>
      <c r="AT746">
        <v>4.4216000000000004E-3</v>
      </c>
      <c r="AU746">
        <v>1.2550499999999999E-2</v>
      </c>
      <c r="AV746">
        <v>1.1868800000000001E-2</v>
      </c>
      <c r="AW746">
        <v>2.57667E-2</v>
      </c>
      <c r="AX746">
        <v>5.9597200000000003E-2</v>
      </c>
      <c r="AY746">
        <v>5.4752799999999997E-2</v>
      </c>
      <c r="AZ746">
        <v>4.8061100000000002E-2</v>
      </c>
      <c r="BA746">
        <v>5.0555299999999997E-2</v>
      </c>
      <c r="BB746">
        <v>4.7142400000000001E-2</v>
      </c>
      <c r="BC746">
        <v>4.0964199999999999E-2</v>
      </c>
      <c r="BD746">
        <v>3.8441200000000002E-2</v>
      </c>
      <c r="BE746">
        <v>3.9868899999999999E-2</v>
      </c>
      <c r="BF746">
        <v>4.6227699999999997E-2</v>
      </c>
      <c r="BG746">
        <v>3.7121500000000002E-2</v>
      </c>
      <c r="BH746">
        <v>1.7851599999999999E-2</v>
      </c>
      <c r="BI746">
        <v>2.0963900000000001E-2</v>
      </c>
      <c r="BJ746">
        <v>1.92272E-2</v>
      </c>
      <c r="BK746">
        <v>-1.7883E-3</v>
      </c>
      <c r="BL746">
        <v>-2.7109999999999999E-3</v>
      </c>
      <c r="BM746">
        <v>-8.1487E-3</v>
      </c>
      <c r="BN746">
        <v>-1.1459E-3</v>
      </c>
      <c r="BO746">
        <v>1.2213E-3</v>
      </c>
      <c r="BP746">
        <v>1.3609700000000001E-2</v>
      </c>
      <c r="BQ746">
        <v>1.8113799999999999E-2</v>
      </c>
      <c r="BR746">
        <v>1.0093100000000001E-2</v>
      </c>
      <c r="BS746">
        <v>1.8068500000000001E-2</v>
      </c>
      <c r="BT746">
        <v>1.78555E-2</v>
      </c>
      <c r="BU746">
        <v>3.0951699999999999E-2</v>
      </c>
      <c r="BV746">
        <v>6.4621499999999998E-2</v>
      </c>
      <c r="BW746">
        <v>5.9473499999999999E-2</v>
      </c>
      <c r="BX746">
        <v>5.2209499999999999E-2</v>
      </c>
      <c r="BY746">
        <v>5.4277699999999998E-2</v>
      </c>
      <c r="BZ746">
        <v>4.9915099999999997E-2</v>
      </c>
      <c r="CA746">
        <v>4.3407800000000003E-2</v>
      </c>
      <c r="CB746">
        <v>4.0973299999999997E-2</v>
      </c>
      <c r="CC746">
        <v>4.2347599999999999E-2</v>
      </c>
      <c r="CD746">
        <v>4.86054E-2</v>
      </c>
      <c r="CE746">
        <v>3.9742800000000002E-2</v>
      </c>
      <c r="CF746">
        <v>2.0991099999999999E-2</v>
      </c>
      <c r="CG746">
        <v>2.45381E-2</v>
      </c>
      <c r="CH746">
        <v>2.36326E-2</v>
      </c>
      <c r="CI746">
        <v>2.3751000000000002E-3</v>
      </c>
      <c r="CJ746">
        <v>1.4074000000000001E-3</v>
      </c>
      <c r="CK746">
        <v>-3.7615999999999999E-3</v>
      </c>
      <c r="CL746">
        <v>3.1132E-3</v>
      </c>
      <c r="CM746">
        <v>5.5212000000000004E-3</v>
      </c>
      <c r="CN746">
        <v>1.8105599999999999E-2</v>
      </c>
      <c r="CO746">
        <v>2.24485E-2</v>
      </c>
      <c r="CP746">
        <v>1.4021199999999999E-2</v>
      </c>
      <c r="CQ746">
        <v>2.1890300000000001E-2</v>
      </c>
      <c r="CR746">
        <v>2.2001900000000001E-2</v>
      </c>
      <c r="CS746">
        <v>3.4542799999999999E-2</v>
      </c>
      <c r="CT746">
        <v>6.8101300000000003E-2</v>
      </c>
      <c r="CU746">
        <v>6.2742999999999993E-2</v>
      </c>
      <c r="CV746">
        <v>5.5082600000000002E-2</v>
      </c>
      <c r="CW746">
        <v>5.6855700000000002E-2</v>
      </c>
      <c r="CX746">
        <v>5.2687900000000003E-2</v>
      </c>
      <c r="CY746">
        <v>4.58514E-2</v>
      </c>
      <c r="CZ746">
        <v>4.35054E-2</v>
      </c>
      <c r="DA746">
        <v>4.4826299999999999E-2</v>
      </c>
      <c r="DB746">
        <v>5.0983100000000003E-2</v>
      </c>
      <c r="DC746">
        <v>4.2364100000000002E-2</v>
      </c>
      <c r="DD746">
        <v>2.4130599999999999E-2</v>
      </c>
      <c r="DE746">
        <v>2.81122E-2</v>
      </c>
      <c r="DF746">
        <v>2.8038E-2</v>
      </c>
      <c r="DG746">
        <v>6.5386000000000003E-3</v>
      </c>
      <c r="DH746">
        <v>5.5258E-3</v>
      </c>
      <c r="DI746">
        <v>6.2549999999999997E-4</v>
      </c>
      <c r="DJ746">
        <v>7.3721999999999998E-3</v>
      </c>
      <c r="DK746">
        <v>9.8210999999999993E-3</v>
      </c>
      <c r="DL746">
        <v>2.26015E-2</v>
      </c>
      <c r="DM746">
        <v>2.6783100000000001E-2</v>
      </c>
      <c r="DN746">
        <v>1.7949300000000001E-2</v>
      </c>
      <c r="DO746">
        <v>2.5711999999999999E-2</v>
      </c>
      <c r="DP746">
        <v>2.6148299999999999E-2</v>
      </c>
      <c r="DQ746">
        <v>3.8133899999999998E-2</v>
      </c>
      <c r="DR746">
        <v>7.1581099999999995E-2</v>
      </c>
      <c r="DS746">
        <v>6.6012500000000002E-2</v>
      </c>
      <c r="DT746">
        <v>5.7955800000000002E-2</v>
      </c>
      <c r="DU746">
        <v>5.9433800000000002E-2</v>
      </c>
      <c r="DV746">
        <v>5.66913E-2</v>
      </c>
      <c r="DW746">
        <v>4.9379600000000003E-2</v>
      </c>
      <c r="DX746">
        <v>4.7161500000000002E-2</v>
      </c>
      <c r="DY746">
        <v>4.8405200000000002E-2</v>
      </c>
      <c r="DZ746">
        <v>5.4415999999999999E-2</v>
      </c>
      <c r="EA746">
        <v>4.61489E-2</v>
      </c>
      <c r="EB746">
        <v>2.8663500000000001E-2</v>
      </c>
      <c r="EC746">
        <v>3.3272599999999999E-2</v>
      </c>
      <c r="ED746">
        <v>3.4398699999999997E-2</v>
      </c>
      <c r="EE746">
        <v>1.2549899999999999E-2</v>
      </c>
      <c r="EF746">
        <v>1.1472100000000001E-2</v>
      </c>
      <c r="EG746">
        <v>6.9598000000000004E-3</v>
      </c>
      <c r="EH746">
        <v>1.35216E-2</v>
      </c>
      <c r="EI746">
        <v>1.6029499999999999E-2</v>
      </c>
      <c r="EJ746">
        <v>2.9092799999999999E-2</v>
      </c>
      <c r="EK746">
        <v>3.30417E-2</v>
      </c>
      <c r="EL746">
        <v>2.36209E-2</v>
      </c>
      <c r="EM746">
        <v>3.1230000000000001E-2</v>
      </c>
      <c r="EN746">
        <v>3.21351E-2</v>
      </c>
      <c r="EO746">
        <v>4.33189E-2</v>
      </c>
      <c r="EP746">
        <v>7.6605400000000004E-2</v>
      </c>
      <c r="EQ746">
        <v>7.0733099999999993E-2</v>
      </c>
      <c r="ER746">
        <v>6.2104100000000002E-2</v>
      </c>
      <c r="ES746">
        <v>6.3156199999999996E-2</v>
      </c>
      <c r="ET746">
        <v>54.627989999999997</v>
      </c>
      <c r="EU746">
        <v>53.657089999999997</v>
      </c>
      <c r="EV746">
        <v>52.963439999999999</v>
      </c>
      <c r="EW746">
        <v>52.353639999999999</v>
      </c>
      <c r="EX746">
        <v>51.708320000000001</v>
      </c>
      <c r="EY746">
        <v>51.149389999999997</v>
      </c>
      <c r="EZ746">
        <v>50.899360000000001</v>
      </c>
      <c r="FA746">
        <v>52.584589999999999</v>
      </c>
      <c r="FB746">
        <v>55.85586</v>
      </c>
      <c r="FC746">
        <v>59.181699999999999</v>
      </c>
      <c r="FD746">
        <v>62.283270000000002</v>
      </c>
      <c r="FE746">
        <v>65.0227</v>
      </c>
      <c r="FF746">
        <v>67.064880000000002</v>
      </c>
      <c r="FG746">
        <v>68.33717</v>
      </c>
      <c r="FH746">
        <v>69.366079999999997</v>
      </c>
      <c r="FI746">
        <v>69.507450000000006</v>
      </c>
      <c r="FJ746">
        <v>68.718919999999997</v>
      </c>
      <c r="FK746">
        <v>67.338390000000004</v>
      </c>
      <c r="FL746">
        <v>65.154600000000002</v>
      </c>
      <c r="FM746">
        <v>62.079169999999998</v>
      </c>
      <c r="FN746">
        <v>59.764470000000003</v>
      </c>
      <c r="FO746">
        <v>58.264180000000003</v>
      </c>
      <c r="FP746">
        <v>57.006990000000002</v>
      </c>
      <c r="FQ746">
        <v>55.888710000000003</v>
      </c>
      <c r="FR746">
        <v>3.7447000000000001E-3</v>
      </c>
      <c r="FS746">
        <v>4.7229000000000004E-3</v>
      </c>
      <c r="FT746">
        <v>0</v>
      </c>
    </row>
    <row r="747" spans="1:176" x14ac:dyDescent="0.2">
      <c r="A747" t="s">
        <v>1</v>
      </c>
      <c r="B747" t="s">
        <v>193</v>
      </c>
      <c r="C747" t="s">
        <v>1</v>
      </c>
      <c r="D747" t="s">
        <v>238</v>
      </c>
      <c r="E747">
        <v>34181</v>
      </c>
      <c r="F747">
        <v>1.232955</v>
      </c>
      <c r="G747">
        <v>1.19699</v>
      </c>
      <c r="H747">
        <v>1.1786700000000001</v>
      </c>
      <c r="I747">
        <v>1.168566</v>
      </c>
      <c r="J747">
        <v>1.205476</v>
      </c>
      <c r="K747">
        <v>1.2828090000000001</v>
      </c>
      <c r="L747">
        <v>1.3213170000000001</v>
      </c>
      <c r="M747">
        <v>1.570181</v>
      </c>
      <c r="N747">
        <v>2.0297139999999998</v>
      </c>
      <c r="O747">
        <v>2.3380130000000001</v>
      </c>
      <c r="P747">
        <v>2.6032350000000002</v>
      </c>
      <c r="Q747">
        <v>2.7770730000000001</v>
      </c>
      <c r="R747">
        <v>2.859388</v>
      </c>
      <c r="S747">
        <v>2.9755769999999999</v>
      </c>
      <c r="T747">
        <v>3.0847989999999998</v>
      </c>
      <c r="U747">
        <v>3.0734539999999999</v>
      </c>
      <c r="V747">
        <v>2.8470979999999999</v>
      </c>
      <c r="W747">
        <v>2.448782</v>
      </c>
      <c r="X747">
        <v>2.0883769999999999</v>
      </c>
      <c r="Y747">
        <v>1.88913</v>
      </c>
      <c r="Z747">
        <v>1.955565</v>
      </c>
      <c r="AA747">
        <v>1.691894</v>
      </c>
      <c r="AB747">
        <v>1.491838</v>
      </c>
      <c r="AC747">
        <v>1.376755</v>
      </c>
      <c r="AD747">
        <v>3.3349799999999999E-2</v>
      </c>
      <c r="AE747">
        <v>2.98147E-2</v>
      </c>
      <c r="AF747">
        <v>2.84166E-2</v>
      </c>
      <c r="AG747">
        <v>3.1512499999999999E-2</v>
      </c>
      <c r="AH747">
        <v>5.1171300000000003E-2</v>
      </c>
      <c r="AI747">
        <v>5.26714E-2</v>
      </c>
      <c r="AJ747">
        <v>1.7805100000000001E-2</v>
      </c>
      <c r="AK747">
        <v>1.29217E-2</v>
      </c>
      <c r="AL747">
        <v>4.39014E-2</v>
      </c>
      <c r="AM747">
        <v>9.0349000000000002E-3</v>
      </c>
      <c r="AN747">
        <v>-1.67554E-2</v>
      </c>
      <c r="AO747">
        <v>-5.8595099999999997E-2</v>
      </c>
      <c r="AP747">
        <v>-4.93725E-2</v>
      </c>
      <c r="AQ747">
        <v>-5.5519100000000002E-2</v>
      </c>
      <c r="AR747">
        <v>-2.0586199999999999E-2</v>
      </c>
      <c r="AS747">
        <v>7.9619999999999995E-4</v>
      </c>
      <c r="AT747">
        <v>-4.1913600000000002E-2</v>
      </c>
      <c r="AU747">
        <v>1.13463E-2</v>
      </c>
      <c r="AV747">
        <v>-1.18697E-2</v>
      </c>
      <c r="AW747">
        <v>-6.6283999999999996E-3</v>
      </c>
      <c r="AX747">
        <v>0.10460659999999999</v>
      </c>
      <c r="AY747">
        <v>6.8487099999999995E-2</v>
      </c>
      <c r="AZ747">
        <v>6.29353E-2</v>
      </c>
      <c r="BA747">
        <v>6.9900199999999996E-2</v>
      </c>
      <c r="BB747">
        <v>3.7353200000000003E-2</v>
      </c>
      <c r="BC747">
        <v>3.3342799999999999E-2</v>
      </c>
      <c r="BD747">
        <v>3.2072700000000003E-2</v>
      </c>
      <c r="BE747">
        <v>3.5091400000000002E-2</v>
      </c>
      <c r="BF747">
        <v>5.4604199999999999E-2</v>
      </c>
      <c r="BG747">
        <v>5.6456100000000002E-2</v>
      </c>
      <c r="BH747">
        <v>2.23381E-2</v>
      </c>
      <c r="BI747">
        <v>1.80822E-2</v>
      </c>
      <c r="BJ747">
        <v>5.0262099999999997E-2</v>
      </c>
      <c r="BK747">
        <v>1.50463E-2</v>
      </c>
      <c r="BL747">
        <v>-1.0808999999999999E-2</v>
      </c>
      <c r="BM747">
        <v>-5.2260899999999999E-2</v>
      </c>
      <c r="BN747">
        <v>-4.3223200000000003E-2</v>
      </c>
      <c r="BO747">
        <v>-4.9310699999999999E-2</v>
      </c>
      <c r="BP747">
        <v>-1.4094799999999999E-2</v>
      </c>
      <c r="BQ747">
        <v>7.0546999999999997E-3</v>
      </c>
      <c r="BR747">
        <v>-3.6242099999999999E-2</v>
      </c>
      <c r="BS747">
        <v>1.6864299999999999E-2</v>
      </c>
      <c r="BT747">
        <v>-5.8828999999999999E-3</v>
      </c>
      <c r="BU747">
        <v>-1.4434000000000001E-3</v>
      </c>
      <c r="BV747">
        <v>0.1096309</v>
      </c>
      <c r="BW747">
        <v>7.3207700000000001E-2</v>
      </c>
      <c r="BX747">
        <v>6.7083699999999996E-2</v>
      </c>
      <c r="BY747">
        <v>7.3622599999999996E-2</v>
      </c>
      <c r="BZ747">
        <v>4.0125899999999999E-2</v>
      </c>
      <c r="CA747">
        <v>3.5786400000000003E-2</v>
      </c>
      <c r="CB747">
        <v>3.4604799999999998E-2</v>
      </c>
      <c r="CC747">
        <v>3.7570100000000002E-2</v>
      </c>
      <c r="CD747">
        <v>5.6981900000000002E-2</v>
      </c>
      <c r="CE747">
        <v>5.9077400000000002E-2</v>
      </c>
      <c r="CF747">
        <v>2.54776E-2</v>
      </c>
      <c r="CG747">
        <v>2.16563E-2</v>
      </c>
      <c r="CH747">
        <v>5.4667500000000001E-2</v>
      </c>
      <c r="CI747">
        <v>1.92097E-2</v>
      </c>
      <c r="CJ747">
        <v>-6.6905999999999997E-3</v>
      </c>
      <c r="CK747">
        <v>-4.7873800000000001E-2</v>
      </c>
      <c r="CL747">
        <v>-3.8964100000000002E-2</v>
      </c>
      <c r="CM747">
        <v>-4.5010799999999997E-2</v>
      </c>
      <c r="CN747">
        <v>-9.5989000000000005E-3</v>
      </c>
      <c r="CO747">
        <v>1.1389399999999999E-2</v>
      </c>
      <c r="CP747">
        <v>-3.2314000000000002E-2</v>
      </c>
      <c r="CQ747">
        <v>2.0686099999999999E-2</v>
      </c>
      <c r="CR747">
        <v>-1.7365E-3</v>
      </c>
      <c r="CS747">
        <v>2.1477000000000002E-3</v>
      </c>
      <c r="CT747">
        <v>0.11311069999999999</v>
      </c>
      <c r="CU747">
        <v>7.6477199999999995E-2</v>
      </c>
      <c r="CV747">
        <v>6.99568E-2</v>
      </c>
      <c r="CW747">
        <v>7.6200699999999996E-2</v>
      </c>
      <c r="CX747">
        <v>4.2898699999999998E-2</v>
      </c>
      <c r="CY747">
        <v>3.823E-2</v>
      </c>
      <c r="CZ747">
        <v>3.71369E-2</v>
      </c>
      <c r="DA747">
        <v>4.0048800000000002E-2</v>
      </c>
      <c r="DB747">
        <v>5.9359599999999998E-2</v>
      </c>
      <c r="DC747">
        <v>6.1698799999999998E-2</v>
      </c>
      <c r="DD747">
        <v>2.8617099999999999E-2</v>
      </c>
      <c r="DE747">
        <v>2.52304E-2</v>
      </c>
      <c r="DF747">
        <v>5.9072800000000002E-2</v>
      </c>
      <c r="DG747">
        <v>2.33732E-2</v>
      </c>
      <c r="DH747">
        <v>-2.5722000000000002E-3</v>
      </c>
      <c r="DI747">
        <v>-4.3486700000000003E-2</v>
      </c>
      <c r="DJ747">
        <v>-3.4705100000000003E-2</v>
      </c>
      <c r="DK747">
        <v>-4.0710900000000001E-2</v>
      </c>
      <c r="DL747">
        <v>-5.1029999999999999E-3</v>
      </c>
      <c r="DM747">
        <v>1.5724100000000001E-2</v>
      </c>
      <c r="DN747">
        <v>-2.8385899999999999E-2</v>
      </c>
      <c r="DO747">
        <v>2.4507899999999999E-2</v>
      </c>
      <c r="DP747">
        <v>2.4099E-3</v>
      </c>
      <c r="DQ747">
        <v>5.7388999999999999E-3</v>
      </c>
      <c r="DR747">
        <v>0.1165905</v>
      </c>
      <c r="DS747">
        <v>7.9746700000000004E-2</v>
      </c>
      <c r="DT747">
        <v>7.2829900000000003E-2</v>
      </c>
      <c r="DU747">
        <v>7.8778799999999996E-2</v>
      </c>
      <c r="DV747">
        <v>4.6902100000000002E-2</v>
      </c>
      <c r="DW747">
        <v>4.1758200000000002E-2</v>
      </c>
      <c r="DX747">
        <v>4.0793000000000003E-2</v>
      </c>
      <c r="DY747">
        <v>4.3627699999999998E-2</v>
      </c>
      <c r="DZ747">
        <v>6.2792500000000001E-2</v>
      </c>
      <c r="EA747">
        <v>6.54835E-2</v>
      </c>
      <c r="EB747">
        <v>3.3149999999999999E-2</v>
      </c>
      <c r="EC747">
        <v>3.0390899999999998E-2</v>
      </c>
      <c r="ED747">
        <v>6.5433500000000006E-2</v>
      </c>
      <c r="EE747">
        <v>2.9384500000000001E-2</v>
      </c>
      <c r="EF747">
        <v>3.3741000000000001E-3</v>
      </c>
      <c r="EG747">
        <v>-3.7152400000000002E-2</v>
      </c>
      <c r="EH747">
        <v>-2.85557E-2</v>
      </c>
      <c r="EI747">
        <v>-3.4502600000000001E-2</v>
      </c>
      <c r="EJ747">
        <v>1.3883000000000001E-3</v>
      </c>
      <c r="EK747">
        <v>2.1982600000000001E-2</v>
      </c>
      <c r="EL747">
        <v>-2.27143E-2</v>
      </c>
      <c r="EM747">
        <v>3.0025900000000001E-2</v>
      </c>
      <c r="EN747">
        <v>8.3966000000000006E-3</v>
      </c>
      <c r="EO747">
        <v>1.09239E-2</v>
      </c>
      <c r="EP747">
        <v>0.1216148</v>
      </c>
      <c r="EQ747">
        <v>8.4467299999999995E-2</v>
      </c>
      <c r="ER747">
        <v>7.69783E-2</v>
      </c>
      <c r="ES747">
        <v>8.2501099999999994E-2</v>
      </c>
      <c r="ET747">
        <v>62.092089999999999</v>
      </c>
      <c r="EU747">
        <v>60.571219999999997</v>
      </c>
      <c r="EV747">
        <v>59.978520000000003</v>
      </c>
      <c r="EW747">
        <v>58.462519999999998</v>
      </c>
      <c r="EX747">
        <v>57.351210000000002</v>
      </c>
      <c r="EY747">
        <v>56.964790000000001</v>
      </c>
      <c r="EZ747">
        <v>57.347639999999998</v>
      </c>
      <c r="FA747">
        <v>62.817439999999998</v>
      </c>
      <c r="FB747">
        <v>69.392300000000006</v>
      </c>
      <c r="FC747">
        <v>74.824619999999996</v>
      </c>
      <c r="FD747">
        <v>80.860150000000004</v>
      </c>
      <c r="FE747">
        <v>84.501360000000005</v>
      </c>
      <c r="FF747">
        <v>86.763710000000003</v>
      </c>
      <c r="FG747">
        <v>86.939920000000001</v>
      </c>
      <c r="FH747">
        <v>88.137879999999996</v>
      </c>
      <c r="FI747">
        <v>89.010159999999999</v>
      </c>
      <c r="FJ747">
        <v>86.985259999999997</v>
      </c>
      <c r="FK747">
        <v>85.515370000000004</v>
      </c>
      <c r="FL747">
        <v>83.065960000000004</v>
      </c>
      <c r="FM747">
        <v>78.359960000000001</v>
      </c>
      <c r="FN747">
        <v>74.039569999999998</v>
      </c>
      <c r="FO747">
        <v>70.565510000000003</v>
      </c>
      <c r="FP747">
        <v>68.294309999999996</v>
      </c>
      <c r="FQ747">
        <v>65.167100000000005</v>
      </c>
      <c r="FR747">
        <v>3.7447000000000001E-3</v>
      </c>
      <c r="FS747">
        <v>4.7229000000000004E-3</v>
      </c>
      <c r="FT747">
        <v>0</v>
      </c>
    </row>
    <row r="748" spans="1:176" x14ac:dyDescent="0.2">
      <c r="A748" t="s">
        <v>1</v>
      </c>
      <c r="B748" t="s">
        <v>193</v>
      </c>
      <c r="C748" t="s">
        <v>1</v>
      </c>
      <c r="D748" t="s">
        <v>228</v>
      </c>
      <c r="E748">
        <v>34181</v>
      </c>
      <c r="F748">
        <v>1.330433</v>
      </c>
      <c r="G748">
        <v>1.280748</v>
      </c>
      <c r="H748">
        <v>1.2508330000000001</v>
      </c>
      <c r="I748">
        <v>1.2454879999999999</v>
      </c>
      <c r="J748">
        <v>1.2582040000000001</v>
      </c>
      <c r="K748">
        <v>1.342333</v>
      </c>
      <c r="L748">
        <v>1.4567920000000001</v>
      </c>
      <c r="M748">
        <v>1.6747529999999999</v>
      </c>
      <c r="N748">
        <v>2.1088360000000002</v>
      </c>
      <c r="O748">
        <v>2.4182969999999999</v>
      </c>
      <c r="P748">
        <v>2.6844429999999999</v>
      </c>
      <c r="Q748">
        <v>2.8616779999999999</v>
      </c>
      <c r="R748">
        <v>2.9419900000000001</v>
      </c>
      <c r="S748">
        <v>3.0374660000000002</v>
      </c>
      <c r="T748">
        <v>3.1149119999999999</v>
      </c>
      <c r="U748">
        <v>3.0770960000000001</v>
      </c>
      <c r="V748">
        <v>2.8979949999999999</v>
      </c>
      <c r="W748">
        <v>2.4556499999999999</v>
      </c>
      <c r="X748">
        <v>2.1117439999999998</v>
      </c>
      <c r="Y748">
        <v>1.9338789999999999</v>
      </c>
      <c r="Z748">
        <v>1.9169130000000001</v>
      </c>
      <c r="AA748">
        <v>1.7181630000000001</v>
      </c>
      <c r="AB748">
        <v>1.5329109999999999</v>
      </c>
      <c r="AC748">
        <v>1.416703</v>
      </c>
      <c r="AD748">
        <v>3.4330399999999997E-2</v>
      </c>
      <c r="AE748">
        <v>2.54121E-2</v>
      </c>
      <c r="AF748">
        <v>1.6678100000000001E-2</v>
      </c>
      <c r="AG748">
        <v>1.9581399999999999E-2</v>
      </c>
      <c r="AH748">
        <v>1.05141E-2</v>
      </c>
      <c r="AI748">
        <v>9.9816999999999996E-3</v>
      </c>
      <c r="AJ748">
        <v>2.1144900000000001E-2</v>
      </c>
      <c r="AK748">
        <v>1.66287E-2</v>
      </c>
      <c r="AL748">
        <v>3.2646700000000001E-2</v>
      </c>
      <c r="AM748">
        <v>2.6626899999999998E-2</v>
      </c>
      <c r="AN748">
        <v>2.6217799999999999E-2</v>
      </c>
      <c r="AO748">
        <v>2.67605E-2</v>
      </c>
      <c r="AP748">
        <v>3.7727400000000001E-2</v>
      </c>
      <c r="AQ748">
        <v>2.7400500000000001E-2</v>
      </c>
      <c r="AR748">
        <v>2.8276099999999998E-2</v>
      </c>
      <c r="AS748">
        <v>2.9350299999999999E-2</v>
      </c>
      <c r="AT748">
        <v>2.6300299999999999E-2</v>
      </c>
      <c r="AU748">
        <v>2.48284E-2</v>
      </c>
      <c r="AV748">
        <v>1.8924099999999999E-2</v>
      </c>
      <c r="AW748">
        <v>1.7511700000000002E-2</v>
      </c>
      <c r="AX748">
        <v>3.4841900000000002E-2</v>
      </c>
      <c r="AY748">
        <v>2.4589799999999998E-2</v>
      </c>
      <c r="AZ748">
        <v>2.60296E-2</v>
      </c>
      <c r="BA748">
        <v>3.3691400000000003E-2</v>
      </c>
      <c r="BB748">
        <v>4.2212199999999998E-2</v>
      </c>
      <c r="BC748">
        <v>3.2250399999999999E-2</v>
      </c>
      <c r="BD748">
        <v>2.3016100000000001E-2</v>
      </c>
      <c r="BE748">
        <v>2.5366099999999999E-2</v>
      </c>
      <c r="BF748">
        <v>1.6624699999999999E-2</v>
      </c>
      <c r="BG748">
        <v>1.6256E-2</v>
      </c>
      <c r="BH748">
        <v>2.8244700000000001E-2</v>
      </c>
      <c r="BI748">
        <v>2.46825E-2</v>
      </c>
      <c r="BJ748">
        <v>4.2141100000000001E-2</v>
      </c>
      <c r="BK748">
        <v>3.6343100000000003E-2</v>
      </c>
      <c r="BL748">
        <v>3.7478200000000003E-2</v>
      </c>
      <c r="BM748">
        <v>3.8872499999999997E-2</v>
      </c>
      <c r="BN748">
        <v>5.0838399999999999E-2</v>
      </c>
      <c r="BO748">
        <v>4.1189299999999998E-2</v>
      </c>
      <c r="BP748">
        <v>4.3158700000000001E-2</v>
      </c>
      <c r="BQ748">
        <v>4.4390300000000001E-2</v>
      </c>
      <c r="BR748">
        <v>4.11498E-2</v>
      </c>
      <c r="BS748">
        <v>3.7974899999999999E-2</v>
      </c>
      <c r="BT748">
        <v>3.09346E-2</v>
      </c>
      <c r="BU748">
        <v>2.80702E-2</v>
      </c>
      <c r="BV748">
        <v>4.5143099999999999E-2</v>
      </c>
      <c r="BW748">
        <v>3.4536799999999999E-2</v>
      </c>
      <c r="BX748">
        <v>3.4428100000000003E-2</v>
      </c>
      <c r="BY748">
        <v>4.1586199999999997E-2</v>
      </c>
      <c r="BZ748">
        <v>4.7671199999999997E-2</v>
      </c>
      <c r="CA748">
        <v>3.6986600000000001E-2</v>
      </c>
      <c r="CB748">
        <v>2.7405800000000001E-2</v>
      </c>
      <c r="CC748">
        <v>2.9372599999999999E-2</v>
      </c>
      <c r="CD748">
        <v>2.0856900000000001E-2</v>
      </c>
      <c r="CE748">
        <v>2.0601499999999998E-2</v>
      </c>
      <c r="CF748">
        <v>3.31621E-2</v>
      </c>
      <c r="CG748">
        <v>3.0260599999999999E-2</v>
      </c>
      <c r="CH748">
        <v>4.8716799999999998E-2</v>
      </c>
      <c r="CI748">
        <v>4.30725E-2</v>
      </c>
      <c r="CJ748">
        <v>4.5277100000000001E-2</v>
      </c>
      <c r="CK748">
        <v>4.7261299999999999E-2</v>
      </c>
      <c r="CL748">
        <v>5.9919E-2</v>
      </c>
      <c r="CM748">
        <v>5.0739399999999997E-2</v>
      </c>
      <c r="CN748">
        <v>5.3466300000000001E-2</v>
      </c>
      <c r="CO748">
        <v>5.4806899999999999E-2</v>
      </c>
      <c r="CP748">
        <v>5.1434500000000001E-2</v>
      </c>
      <c r="CQ748">
        <v>4.70801E-2</v>
      </c>
      <c r="CR748">
        <v>3.92529E-2</v>
      </c>
      <c r="CS748">
        <v>3.5382999999999998E-2</v>
      </c>
      <c r="CT748">
        <v>5.2277799999999999E-2</v>
      </c>
      <c r="CU748">
        <v>4.1426200000000003E-2</v>
      </c>
      <c r="CV748">
        <v>4.0244799999999997E-2</v>
      </c>
      <c r="CW748">
        <v>4.7054100000000001E-2</v>
      </c>
      <c r="CX748">
        <v>5.31301E-2</v>
      </c>
      <c r="CY748">
        <v>4.1722799999999997E-2</v>
      </c>
      <c r="CZ748">
        <v>3.1795499999999997E-2</v>
      </c>
      <c r="DA748">
        <v>3.3378999999999999E-2</v>
      </c>
      <c r="DB748">
        <v>2.50891E-2</v>
      </c>
      <c r="DC748">
        <v>2.4947E-2</v>
      </c>
      <c r="DD748">
        <v>3.8079399999999999E-2</v>
      </c>
      <c r="DE748">
        <v>3.5838599999999998E-2</v>
      </c>
      <c r="DF748">
        <v>5.5292599999999997E-2</v>
      </c>
      <c r="DG748">
        <v>4.9801900000000003E-2</v>
      </c>
      <c r="DH748">
        <v>5.3075999999999998E-2</v>
      </c>
      <c r="DI748">
        <v>5.5650100000000001E-2</v>
      </c>
      <c r="DJ748">
        <v>6.8999699999999997E-2</v>
      </c>
      <c r="DK748">
        <v>6.0289500000000003E-2</v>
      </c>
      <c r="DL748">
        <v>6.3773899999999994E-2</v>
      </c>
      <c r="DM748">
        <v>6.5223600000000007E-2</v>
      </c>
      <c r="DN748">
        <v>6.1719200000000002E-2</v>
      </c>
      <c r="DO748">
        <v>5.6185300000000001E-2</v>
      </c>
      <c r="DP748">
        <v>4.7571299999999997E-2</v>
      </c>
      <c r="DQ748">
        <v>4.2695799999999999E-2</v>
      </c>
      <c r="DR748">
        <v>5.9412399999999997E-2</v>
      </c>
      <c r="DS748">
        <v>4.8315499999999997E-2</v>
      </c>
      <c r="DT748">
        <v>4.6061600000000001E-2</v>
      </c>
      <c r="DU748">
        <v>5.2522100000000002E-2</v>
      </c>
      <c r="DV748">
        <v>6.1011999999999997E-2</v>
      </c>
      <c r="DW748">
        <v>4.8561E-2</v>
      </c>
      <c r="DX748">
        <v>3.8133500000000001E-2</v>
      </c>
      <c r="DY748">
        <v>3.9163700000000003E-2</v>
      </c>
      <c r="DZ748">
        <v>3.11997E-2</v>
      </c>
      <c r="EA748">
        <v>3.12213E-2</v>
      </c>
      <c r="EB748">
        <v>4.5179299999999999E-2</v>
      </c>
      <c r="EC748">
        <v>4.3892500000000001E-2</v>
      </c>
      <c r="ED748">
        <v>6.4786899999999994E-2</v>
      </c>
      <c r="EE748">
        <v>5.9518000000000001E-2</v>
      </c>
      <c r="EF748">
        <v>6.4336400000000002E-2</v>
      </c>
      <c r="EG748">
        <v>6.7762199999999995E-2</v>
      </c>
      <c r="EH748">
        <v>8.2110699999999995E-2</v>
      </c>
      <c r="EI748">
        <v>7.40783E-2</v>
      </c>
      <c r="EJ748">
        <v>7.8656400000000001E-2</v>
      </c>
      <c r="EK748">
        <v>8.0263600000000004E-2</v>
      </c>
      <c r="EL748">
        <v>7.6568600000000001E-2</v>
      </c>
      <c r="EM748">
        <v>6.9331799999999999E-2</v>
      </c>
      <c r="EN748">
        <v>5.9581700000000001E-2</v>
      </c>
      <c r="EO748">
        <v>5.3254299999999997E-2</v>
      </c>
      <c r="EP748">
        <v>6.9713700000000003E-2</v>
      </c>
      <c r="EQ748">
        <v>5.8262599999999998E-2</v>
      </c>
      <c r="ER748">
        <v>5.4460099999999997E-2</v>
      </c>
      <c r="ES748">
        <v>6.04168E-2</v>
      </c>
      <c r="ET748">
        <v>64.749989999999997</v>
      </c>
      <c r="EU748">
        <v>63.964170000000003</v>
      </c>
      <c r="EV748">
        <v>63.37659</v>
      </c>
      <c r="EW748">
        <v>62.800280000000001</v>
      </c>
      <c r="EX748">
        <v>62.268270000000001</v>
      </c>
      <c r="EY748">
        <v>61.814160000000001</v>
      </c>
      <c r="EZ748">
        <v>61.526020000000003</v>
      </c>
      <c r="FA748">
        <v>62.554569999999998</v>
      </c>
      <c r="FB748">
        <v>64.535560000000004</v>
      </c>
      <c r="FC748">
        <v>67.202910000000003</v>
      </c>
      <c r="FD748">
        <v>70.282399999999996</v>
      </c>
      <c r="FE748">
        <v>73.499920000000003</v>
      </c>
      <c r="FF748">
        <v>75.77122</v>
      </c>
      <c r="FG748">
        <v>77.371830000000003</v>
      </c>
      <c r="FH748">
        <v>78.429199999999994</v>
      </c>
      <c r="FI748">
        <v>78.603999999999999</v>
      </c>
      <c r="FJ748">
        <v>78.252399999999994</v>
      </c>
      <c r="FK748">
        <v>77.041309999999996</v>
      </c>
      <c r="FL748">
        <v>75.047550000000001</v>
      </c>
      <c r="FM748">
        <v>72.039299999999997</v>
      </c>
      <c r="FN748">
        <v>69.494739999999993</v>
      </c>
      <c r="FO748">
        <v>67.921260000000004</v>
      </c>
      <c r="FP748">
        <v>66.75085</v>
      </c>
      <c r="FQ748">
        <v>65.781610000000001</v>
      </c>
      <c r="FR748">
        <v>9.6445000000000003E-3</v>
      </c>
      <c r="FS748">
        <v>1.04034E-2</v>
      </c>
      <c r="FT748">
        <v>1.6371900000000002E-2</v>
      </c>
    </row>
    <row r="749" spans="1:176" x14ac:dyDescent="0.2">
      <c r="A749" t="s">
        <v>1</v>
      </c>
      <c r="B749" t="s">
        <v>193</v>
      </c>
      <c r="C749" t="s">
        <v>1</v>
      </c>
      <c r="D749" t="s">
        <v>239</v>
      </c>
      <c r="E749">
        <v>34181</v>
      </c>
      <c r="F749">
        <v>1.433338</v>
      </c>
      <c r="G749">
        <v>1.363062</v>
      </c>
      <c r="H749">
        <v>1.3253539999999999</v>
      </c>
      <c r="I749">
        <v>1.3040659999999999</v>
      </c>
      <c r="J749">
        <v>1.3252029999999999</v>
      </c>
      <c r="K749">
        <v>1.4141250000000001</v>
      </c>
      <c r="L749">
        <v>1.509423</v>
      </c>
      <c r="M749">
        <v>1.7527900000000001</v>
      </c>
      <c r="N749">
        <v>2.199954</v>
      </c>
      <c r="O749">
        <v>2.5642960000000001</v>
      </c>
      <c r="P749">
        <v>2.8778100000000002</v>
      </c>
      <c r="Q749">
        <v>3.1049509999999998</v>
      </c>
      <c r="R749">
        <v>3.2022699999999999</v>
      </c>
      <c r="S749">
        <v>3.2871199999999998</v>
      </c>
      <c r="T749">
        <v>3.3308059999999999</v>
      </c>
      <c r="U749">
        <v>3.2629899999999998</v>
      </c>
      <c r="V749">
        <v>3.0728010000000001</v>
      </c>
      <c r="W749">
        <v>2.6527850000000002</v>
      </c>
      <c r="X749">
        <v>2.3123480000000001</v>
      </c>
      <c r="Y749">
        <v>2.126023</v>
      </c>
      <c r="Z749">
        <v>2.0748129999999998</v>
      </c>
      <c r="AA749">
        <v>1.8963730000000001</v>
      </c>
      <c r="AB749">
        <v>1.686361</v>
      </c>
      <c r="AC749">
        <v>1.538098</v>
      </c>
      <c r="AD749">
        <v>4.5564599999999997E-2</v>
      </c>
      <c r="AE749">
        <v>3.5236000000000003E-2</v>
      </c>
      <c r="AF749">
        <v>2.4717200000000002E-2</v>
      </c>
      <c r="AG749">
        <v>2.51667E-2</v>
      </c>
      <c r="AH749">
        <v>1.53527E-2</v>
      </c>
      <c r="AI749">
        <v>1.8298499999999999E-2</v>
      </c>
      <c r="AJ749">
        <v>2.6824199999999999E-2</v>
      </c>
      <c r="AK749">
        <v>1.9899E-2</v>
      </c>
      <c r="AL749">
        <v>3.6183899999999998E-2</v>
      </c>
      <c r="AM749">
        <v>3.4554099999999997E-2</v>
      </c>
      <c r="AN749">
        <v>3.0421299999999998E-2</v>
      </c>
      <c r="AO749">
        <v>3.1867199999999998E-2</v>
      </c>
      <c r="AP749">
        <v>4.9942300000000002E-2</v>
      </c>
      <c r="AQ749">
        <v>3.4301499999999999E-2</v>
      </c>
      <c r="AR749">
        <v>3.5823099999999997E-2</v>
      </c>
      <c r="AS749">
        <v>3.2902899999999999E-2</v>
      </c>
      <c r="AT749">
        <v>2.9724500000000001E-2</v>
      </c>
      <c r="AU749">
        <v>2.2928899999999999E-2</v>
      </c>
      <c r="AV749">
        <v>1.5228999999999999E-2</v>
      </c>
      <c r="AW749">
        <v>1.21353E-2</v>
      </c>
      <c r="AX749">
        <v>2.46678E-2</v>
      </c>
      <c r="AY749">
        <v>1.7668099999999999E-2</v>
      </c>
      <c r="AZ749">
        <v>2.4537E-2</v>
      </c>
      <c r="BA749">
        <v>3.5155100000000002E-2</v>
      </c>
      <c r="BB749">
        <v>5.3446500000000001E-2</v>
      </c>
      <c r="BC749">
        <v>4.2074300000000002E-2</v>
      </c>
      <c r="BD749">
        <v>3.1055300000000001E-2</v>
      </c>
      <c r="BE749">
        <v>3.09514E-2</v>
      </c>
      <c r="BF749">
        <v>2.1463300000000001E-2</v>
      </c>
      <c r="BG749">
        <v>2.4572799999999999E-2</v>
      </c>
      <c r="BH749">
        <v>3.3924000000000003E-2</v>
      </c>
      <c r="BI749">
        <v>2.79528E-2</v>
      </c>
      <c r="BJ749">
        <v>4.5678200000000002E-2</v>
      </c>
      <c r="BK749">
        <v>4.4270299999999999E-2</v>
      </c>
      <c r="BL749">
        <v>4.1681700000000002E-2</v>
      </c>
      <c r="BM749">
        <v>4.3979299999999999E-2</v>
      </c>
      <c r="BN749">
        <v>6.3053300000000007E-2</v>
      </c>
      <c r="BO749">
        <v>4.8090300000000002E-2</v>
      </c>
      <c r="BP749">
        <v>5.0705699999999999E-2</v>
      </c>
      <c r="BQ749">
        <v>4.7942899999999997E-2</v>
      </c>
      <c r="BR749">
        <v>4.4574000000000003E-2</v>
      </c>
      <c r="BS749">
        <v>3.6075299999999998E-2</v>
      </c>
      <c r="BT749">
        <v>2.72395E-2</v>
      </c>
      <c r="BU749">
        <v>2.26938E-2</v>
      </c>
      <c r="BV749">
        <v>3.4969100000000003E-2</v>
      </c>
      <c r="BW749">
        <v>2.7615199999999999E-2</v>
      </c>
      <c r="BX749">
        <v>3.2935499999999999E-2</v>
      </c>
      <c r="BY749">
        <v>4.3049900000000002E-2</v>
      </c>
      <c r="BZ749">
        <v>5.8905399999999997E-2</v>
      </c>
      <c r="CA749">
        <v>4.6810499999999998E-2</v>
      </c>
      <c r="CB749">
        <v>3.5444900000000001E-2</v>
      </c>
      <c r="CC749">
        <v>3.49579E-2</v>
      </c>
      <c r="CD749">
        <v>2.56954E-2</v>
      </c>
      <c r="CE749">
        <v>2.8918300000000001E-2</v>
      </c>
      <c r="CF749">
        <v>3.8841399999999998E-2</v>
      </c>
      <c r="CG749">
        <v>3.3530900000000002E-2</v>
      </c>
      <c r="CH749">
        <v>5.2254000000000002E-2</v>
      </c>
      <c r="CI749">
        <v>5.0999700000000002E-2</v>
      </c>
      <c r="CJ749">
        <v>4.94806E-2</v>
      </c>
      <c r="CK749">
        <v>5.2368100000000001E-2</v>
      </c>
      <c r="CL749">
        <v>7.2133900000000001E-2</v>
      </c>
      <c r="CM749">
        <v>5.7640400000000001E-2</v>
      </c>
      <c r="CN749">
        <v>6.1013299999999999E-2</v>
      </c>
      <c r="CO749">
        <v>5.8359599999999998E-2</v>
      </c>
      <c r="CP749">
        <v>5.4858700000000003E-2</v>
      </c>
      <c r="CQ749">
        <v>4.5180499999999998E-2</v>
      </c>
      <c r="CR749">
        <v>3.5557800000000001E-2</v>
      </c>
      <c r="CS749">
        <v>3.0006600000000001E-2</v>
      </c>
      <c r="CT749">
        <v>4.2103700000000001E-2</v>
      </c>
      <c r="CU749">
        <v>3.45045E-2</v>
      </c>
      <c r="CV749">
        <v>3.8752200000000001E-2</v>
      </c>
      <c r="CW749">
        <v>4.85178E-2</v>
      </c>
      <c r="CX749">
        <v>6.4364299999999999E-2</v>
      </c>
      <c r="CY749">
        <v>5.1546700000000001E-2</v>
      </c>
      <c r="CZ749">
        <v>3.9834599999999998E-2</v>
      </c>
      <c r="DA749">
        <v>3.8964400000000003E-2</v>
      </c>
      <c r="DB749">
        <v>2.9927599999999999E-2</v>
      </c>
      <c r="DC749">
        <v>3.3263899999999999E-2</v>
      </c>
      <c r="DD749">
        <v>4.3758699999999998E-2</v>
      </c>
      <c r="DE749">
        <v>3.9108900000000002E-2</v>
      </c>
      <c r="DF749">
        <v>5.8829800000000002E-2</v>
      </c>
      <c r="DG749">
        <v>5.7729099999999998E-2</v>
      </c>
      <c r="DH749">
        <v>5.7279499999999997E-2</v>
      </c>
      <c r="DI749">
        <v>6.0756900000000003E-2</v>
      </c>
      <c r="DJ749">
        <v>8.1214499999999995E-2</v>
      </c>
      <c r="DK749">
        <v>6.71905E-2</v>
      </c>
      <c r="DL749">
        <v>7.1320900000000007E-2</v>
      </c>
      <c r="DM749">
        <v>6.8776199999999996E-2</v>
      </c>
      <c r="DN749">
        <v>6.5143400000000004E-2</v>
      </c>
      <c r="DO749">
        <v>5.4285800000000002E-2</v>
      </c>
      <c r="DP749">
        <v>4.3876199999999997E-2</v>
      </c>
      <c r="DQ749">
        <v>3.7319400000000003E-2</v>
      </c>
      <c r="DR749">
        <v>4.9238299999999999E-2</v>
      </c>
      <c r="DS749">
        <v>4.1393899999999997E-2</v>
      </c>
      <c r="DT749">
        <v>4.4568999999999998E-2</v>
      </c>
      <c r="DU749">
        <v>5.39858E-2</v>
      </c>
      <c r="DV749">
        <v>7.2246199999999997E-2</v>
      </c>
      <c r="DW749">
        <v>5.8384900000000003E-2</v>
      </c>
      <c r="DX749">
        <v>4.6172699999999997E-2</v>
      </c>
      <c r="DY749">
        <v>4.47491E-2</v>
      </c>
      <c r="DZ749">
        <v>3.6038199999999999E-2</v>
      </c>
      <c r="EA749">
        <v>3.95381E-2</v>
      </c>
      <c r="EB749">
        <v>5.0858599999999997E-2</v>
      </c>
      <c r="EC749">
        <v>4.7162700000000002E-2</v>
      </c>
      <c r="ED749">
        <v>6.8324099999999999E-2</v>
      </c>
      <c r="EE749">
        <v>6.7445199999999997E-2</v>
      </c>
      <c r="EF749">
        <v>6.8539900000000001E-2</v>
      </c>
      <c r="EG749">
        <v>7.28689E-2</v>
      </c>
      <c r="EH749">
        <v>9.4325500000000007E-2</v>
      </c>
      <c r="EI749">
        <v>8.0979300000000004E-2</v>
      </c>
      <c r="EJ749">
        <v>8.6203399999999999E-2</v>
      </c>
      <c r="EK749">
        <v>8.3816199999999993E-2</v>
      </c>
      <c r="EL749">
        <v>7.9992900000000006E-2</v>
      </c>
      <c r="EM749">
        <v>6.7432199999999998E-2</v>
      </c>
      <c r="EN749">
        <v>5.5886600000000002E-2</v>
      </c>
      <c r="EO749">
        <v>4.7877900000000001E-2</v>
      </c>
      <c r="EP749">
        <v>5.9539599999999998E-2</v>
      </c>
      <c r="EQ749">
        <v>5.1340900000000002E-2</v>
      </c>
      <c r="ER749">
        <v>5.2967500000000001E-2</v>
      </c>
      <c r="ES749">
        <v>6.1880600000000001E-2</v>
      </c>
      <c r="ET749">
        <v>67.746129999999994</v>
      </c>
      <c r="EU749">
        <v>66.297449999999998</v>
      </c>
      <c r="EV749">
        <v>65.671530000000004</v>
      </c>
      <c r="EW749">
        <v>64.838840000000005</v>
      </c>
      <c r="EX749">
        <v>64.164069999999995</v>
      </c>
      <c r="EY749">
        <v>63.603810000000003</v>
      </c>
      <c r="EZ749">
        <v>63.12565</v>
      </c>
      <c r="FA749">
        <v>64.788870000000003</v>
      </c>
      <c r="FB749">
        <v>67.325450000000004</v>
      </c>
      <c r="FC749">
        <v>70.463329999999999</v>
      </c>
      <c r="FD749">
        <v>74.717119999999994</v>
      </c>
      <c r="FE749">
        <v>77.755979999999994</v>
      </c>
      <c r="FF749">
        <v>80.783910000000006</v>
      </c>
      <c r="FG749">
        <v>82.814329999999998</v>
      </c>
      <c r="FH749">
        <v>84.531840000000003</v>
      </c>
      <c r="FI749">
        <v>84.370689999999996</v>
      </c>
      <c r="FJ749">
        <v>84.656880000000001</v>
      </c>
      <c r="FK749">
        <v>83.388440000000003</v>
      </c>
      <c r="FL749">
        <v>81.115170000000006</v>
      </c>
      <c r="FM749">
        <v>77.802210000000002</v>
      </c>
      <c r="FN749">
        <v>74.149150000000006</v>
      </c>
      <c r="FO749">
        <v>71.701329999999999</v>
      </c>
      <c r="FP749">
        <v>69.882260000000002</v>
      </c>
      <c r="FQ749">
        <v>68.378429999999994</v>
      </c>
      <c r="FR749">
        <v>9.6445000000000003E-3</v>
      </c>
      <c r="FS749">
        <v>1.04034E-2</v>
      </c>
      <c r="FT749">
        <v>1.6371900000000002E-2</v>
      </c>
    </row>
    <row r="750" spans="1:176" x14ac:dyDescent="0.2">
      <c r="A750" t="s">
        <v>1</v>
      </c>
      <c r="B750" t="s">
        <v>193</v>
      </c>
      <c r="C750" t="s">
        <v>1</v>
      </c>
      <c r="D750" t="s">
        <v>249</v>
      </c>
      <c r="E750">
        <v>34181</v>
      </c>
      <c r="F750">
        <v>1.2682290000000001</v>
      </c>
      <c r="G750">
        <v>1.244273</v>
      </c>
      <c r="H750">
        <v>1.2469399999999999</v>
      </c>
      <c r="I750">
        <v>1.2539610000000001</v>
      </c>
      <c r="J750">
        <v>1.3016719999999999</v>
      </c>
      <c r="K750">
        <v>1.400757</v>
      </c>
      <c r="L750">
        <v>1.5782320000000001</v>
      </c>
      <c r="M750">
        <v>1.823504</v>
      </c>
      <c r="N750">
        <v>2.210909</v>
      </c>
      <c r="O750">
        <v>2.412042</v>
      </c>
      <c r="P750">
        <v>2.5258929999999999</v>
      </c>
      <c r="Q750">
        <v>2.5117419999999999</v>
      </c>
      <c r="R750">
        <v>2.404487</v>
      </c>
      <c r="S750">
        <v>2.372252</v>
      </c>
      <c r="T750">
        <v>2.3337059999999998</v>
      </c>
      <c r="U750">
        <v>2.2576480000000001</v>
      </c>
      <c r="V750">
        <v>2.1638609999999998</v>
      </c>
      <c r="W750">
        <v>2.0695209999999999</v>
      </c>
      <c r="X750">
        <v>1.8982220000000001</v>
      </c>
      <c r="Y750">
        <v>1.767628</v>
      </c>
      <c r="Z750">
        <v>1.665402</v>
      </c>
      <c r="AA750">
        <v>1.5290220000000001</v>
      </c>
      <c r="AB750">
        <v>1.3888940000000001</v>
      </c>
      <c r="AC750">
        <v>1.3151790000000001</v>
      </c>
      <c r="AD750">
        <v>2.6652200000000001E-2</v>
      </c>
      <c r="AE750">
        <v>1.9153799999999999E-2</v>
      </c>
      <c r="AF750">
        <v>2.49921E-2</v>
      </c>
      <c r="AG750">
        <v>1.84981E-2</v>
      </c>
      <c r="AH750">
        <v>2.9592299999999998E-2</v>
      </c>
      <c r="AI750">
        <v>2.51649E-2</v>
      </c>
      <c r="AJ750">
        <v>9.5698999999999992E-3</v>
      </c>
      <c r="AK750">
        <v>1.5031299999999999E-2</v>
      </c>
      <c r="AL750">
        <v>2.0354400000000002E-2</v>
      </c>
      <c r="AM750">
        <v>5.7663999999999997E-3</v>
      </c>
      <c r="AN750">
        <v>2.03378E-2</v>
      </c>
      <c r="AO750">
        <v>2.1485899999999999E-2</v>
      </c>
      <c r="AP750">
        <v>1.78164E-2</v>
      </c>
      <c r="AQ750">
        <v>2.4550499999999999E-2</v>
      </c>
      <c r="AR750">
        <v>3.08674E-2</v>
      </c>
      <c r="AS750">
        <v>3.2188099999999997E-2</v>
      </c>
      <c r="AT750">
        <v>3.0893199999999999E-2</v>
      </c>
      <c r="AU750">
        <v>1.53983E-2</v>
      </c>
      <c r="AV750">
        <v>3.0984500000000002E-2</v>
      </c>
      <c r="AW750">
        <v>3.26865E-2</v>
      </c>
      <c r="AX750">
        <v>3.8483799999999999E-2</v>
      </c>
      <c r="AY750">
        <v>4.3126499999999998E-2</v>
      </c>
      <c r="AZ750">
        <v>2.4215899999999999E-2</v>
      </c>
      <c r="BA750">
        <v>1.8695900000000001E-2</v>
      </c>
      <c r="BB750">
        <v>3.0655600000000002E-2</v>
      </c>
      <c r="BC750">
        <v>2.2681900000000001E-2</v>
      </c>
      <c r="BD750">
        <v>2.8648199999999999E-2</v>
      </c>
      <c r="BE750">
        <v>2.20769E-2</v>
      </c>
      <c r="BF750">
        <v>3.30253E-2</v>
      </c>
      <c r="BG750">
        <v>2.8949599999999999E-2</v>
      </c>
      <c r="BH750">
        <v>1.41029E-2</v>
      </c>
      <c r="BI750">
        <v>2.0191799999999999E-2</v>
      </c>
      <c r="BJ750">
        <v>2.6715099999999999E-2</v>
      </c>
      <c r="BK750">
        <v>1.17778E-2</v>
      </c>
      <c r="BL750">
        <v>2.6284100000000001E-2</v>
      </c>
      <c r="BM750">
        <v>2.78202E-2</v>
      </c>
      <c r="BN750">
        <v>2.3965799999999999E-2</v>
      </c>
      <c r="BO750">
        <v>3.0758899999999999E-2</v>
      </c>
      <c r="BP750">
        <v>3.7358799999999998E-2</v>
      </c>
      <c r="BQ750">
        <v>3.84467E-2</v>
      </c>
      <c r="BR750">
        <v>3.6564699999999999E-2</v>
      </c>
      <c r="BS750">
        <v>2.0916299999999999E-2</v>
      </c>
      <c r="BT750">
        <v>3.6971299999999999E-2</v>
      </c>
      <c r="BU750">
        <v>3.7871500000000002E-2</v>
      </c>
      <c r="BV750">
        <v>4.3508100000000001E-2</v>
      </c>
      <c r="BW750">
        <v>4.7847199999999999E-2</v>
      </c>
      <c r="BX750">
        <v>2.8364199999999999E-2</v>
      </c>
      <c r="BY750">
        <v>2.2418299999999999E-2</v>
      </c>
      <c r="BZ750">
        <v>3.3428300000000001E-2</v>
      </c>
      <c r="CA750">
        <v>2.5125499999999999E-2</v>
      </c>
      <c r="CB750">
        <v>3.1180300000000001E-2</v>
      </c>
      <c r="CC750">
        <v>2.45557E-2</v>
      </c>
      <c r="CD750">
        <v>3.5402999999999997E-2</v>
      </c>
      <c r="CE750">
        <v>3.1571000000000002E-2</v>
      </c>
      <c r="CF750">
        <v>1.7242400000000001E-2</v>
      </c>
      <c r="CG750">
        <v>2.37659E-2</v>
      </c>
      <c r="CH750">
        <v>3.1120499999999999E-2</v>
      </c>
      <c r="CI750">
        <v>1.5941299999999999E-2</v>
      </c>
      <c r="CJ750">
        <v>3.0402499999999999E-2</v>
      </c>
      <c r="CK750">
        <v>3.2207300000000001E-2</v>
      </c>
      <c r="CL750">
        <v>2.8224900000000001E-2</v>
      </c>
      <c r="CM750">
        <v>3.5058800000000001E-2</v>
      </c>
      <c r="CN750">
        <v>4.1854700000000002E-2</v>
      </c>
      <c r="CO750">
        <v>4.2781300000000001E-2</v>
      </c>
      <c r="CP750">
        <v>4.0492800000000002E-2</v>
      </c>
      <c r="CQ750">
        <v>2.4738099999999999E-2</v>
      </c>
      <c r="CR750">
        <v>4.11177E-2</v>
      </c>
      <c r="CS750">
        <v>4.1462600000000002E-2</v>
      </c>
      <c r="CT750">
        <v>4.6987899999999999E-2</v>
      </c>
      <c r="CU750">
        <v>5.1116599999999998E-2</v>
      </c>
      <c r="CV750">
        <v>3.1237399999999999E-2</v>
      </c>
      <c r="CW750">
        <v>2.4996399999999998E-2</v>
      </c>
      <c r="CX750">
        <v>3.62011E-2</v>
      </c>
      <c r="CY750">
        <v>2.7569099999999999E-2</v>
      </c>
      <c r="CZ750">
        <v>3.3712399999999997E-2</v>
      </c>
      <c r="DA750">
        <v>2.70344E-2</v>
      </c>
      <c r="DB750">
        <v>3.7780599999999998E-2</v>
      </c>
      <c r="DC750">
        <v>3.4192300000000002E-2</v>
      </c>
      <c r="DD750">
        <v>2.0381900000000001E-2</v>
      </c>
      <c r="DE750">
        <v>2.734E-2</v>
      </c>
      <c r="DF750">
        <v>3.5525899999999999E-2</v>
      </c>
      <c r="DG750">
        <v>2.01047E-2</v>
      </c>
      <c r="DH750">
        <v>3.45209E-2</v>
      </c>
      <c r="DI750">
        <v>3.6594300000000003E-2</v>
      </c>
      <c r="DJ750">
        <v>3.2483900000000003E-2</v>
      </c>
      <c r="DK750">
        <v>3.9358700000000003E-2</v>
      </c>
      <c r="DL750">
        <v>4.6350599999999999E-2</v>
      </c>
      <c r="DM750">
        <v>4.7115999999999998E-2</v>
      </c>
      <c r="DN750">
        <v>4.4420899999999999E-2</v>
      </c>
      <c r="DO750">
        <v>2.8559899999999999E-2</v>
      </c>
      <c r="DP750">
        <v>4.5264100000000002E-2</v>
      </c>
      <c r="DQ750">
        <v>4.5053700000000002E-2</v>
      </c>
      <c r="DR750">
        <v>5.0467699999999997E-2</v>
      </c>
      <c r="DS750">
        <v>5.43861E-2</v>
      </c>
      <c r="DT750">
        <v>3.4110500000000002E-2</v>
      </c>
      <c r="DU750">
        <v>2.7574499999999998E-2</v>
      </c>
      <c r="DV750">
        <v>4.0204499999999997E-2</v>
      </c>
      <c r="DW750">
        <v>3.1097300000000001E-2</v>
      </c>
      <c r="DX750">
        <v>3.7368499999999999E-2</v>
      </c>
      <c r="DY750">
        <v>3.06133E-2</v>
      </c>
      <c r="DZ750">
        <v>4.1213600000000003E-2</v>
      </c>
      <c r="EA750">
        <v>3.79771E-2</v>
      </c>
      <c r="EB750">
        <v>2.4914800000000001E-2</v>
      </c>
      <c r="EC750">
        <v>3.2500500000000002E-2</v>
      </c>
      <c r="ED750">
        <v>4.1886600000000003E-2</v>
      </c>
      <c r="EE750">
        <v>2.61161E-2</v>
      </c>
      <c r="EF750">
        <v>4.0467200000000002E-2</v>
      </c>
      <c r="EG750">
        <v>4.2928599999999997E-2</v>
      </c>
      <c r="EH750">
        <v>3.8633300000000002E-2</v>
      </c>
      <c r="EI750">
        <v>4.5567000000000003E-2</v>
      </c>
      <c r="EJ750">
        <v>5.2841899999999997E-2</v>
      </c>
      <c r="EK750">
        <v>5.3374499999999998E-2</v>
      </c>
      <c r="EL750">
        <v>5.0092400000000002E-2</v>
      </c>
      <c r="EM750">
        <v>3.4077900000000001E-2</v>
      </c>
      <c r="EN750">
        <v>5.1250799999999999E-2</v>
      </c>
      <c r="EO750">
        <v>5.0238699999999997E-2</v>
      </c>
      <c r="EP750">
        <v>5.5492E-2</v>
      </c>
      <c r="EQ750">
        <v>5.9106800000000001E-2</v>
      </c>
      <c r="ER750">
        <v>3.8258899999999998E-2</v>
      </c>
      <c r="ES750">
        <v>3.12968E-2</v>
      </c>
      <c r="ET750">
        <v>42.07826</v>
      </c>
      <c r="EU750">
        <v>41.289749999999998</v>
      </c>
      <c r="EV750">
        <v>40.677990000000001</v>
      </c>
      <c r="EW750">
        <v>40.12115</v>
      </c>
      <c r="EX750">
        <v>39.584049999999998</v>
      </c>
      <c r="EY750">
        <v>39.187919999999998</v>
      </c>
      <c r="EZ750">
        <v>38.979810000000001</v>
      </c>
      <c r="FA750">
        <v>39.367130000000003</v>
      </c>
      <c r="FB750">
        <v>43.400709999999997</v>
      </c>
      <c r="FC750">
        <v>49.040860000000002</v>
      </c>
      <c r="FD750">
        <v>53.431870000000004</v>
      </c>
      <c r="FE750">
        <v>56.720469999999999</v>
      </c>
      <c r="FF750">
        <v>58.9741</v>
      </c>
      <c r="FG750">
        <v>60.281289999999998</v>
      </c>
      <c r="FH750">
        <v>60.523479999999999</v>
      </c>
      <c r="FI750">
        <v>59.48377</v>
      </c>
      <c r="FJ750">
        <v>56.451529999999998</v>
      </c>
      <c r="FK750">
        <v>52.885509999999996</v>
      </c>
      <c r="FL750">
        <v>50.268920000000001</v>
      </c>
      <c r="FM750">
        <v>48.205869999999997</v>
      </c>
      <c r="FN750">
        <v>46.414790000000004</v>
      </c>
      <c r="FO750">
        <v>44.911459999999998</v>
      </c>
      <c r="FP750">
        <v>43.934869999999997</v>
      </c>
      <c r="FQ750">
        <v>42.959409999999998</v>
      </c>
      <c r="FR750">
        <v>3.7447000000000001E-3</v>
      </c>
      <c r="FS750">
        <v>4.7229000000000004E-3</v>
      </c>
      <c r="FT750">
        <v>0</v>
      </c>
    </row>
    <row r="751" spans="1:176" x14ac:dyDescent="0.2">
      <c r="A751" t="s">
        <v>1</v>
      </c>
      <c r="B751" t="s">
        <v>193</v>
      </c>
      <c r="C751" t="s">
        <v>1</v>
      </c>
      <c r="D751" t="s">
        <v>252</v>
      </c>
      <c r="E751">
        <v>34181</v>
      </c>
      <c r="F751">
        <v>1.324708</v>
      </c>
      <c r="G751">
        <v>1.3084690000000001</v>
      </c>
      <c r="H751">
        <v>1.322451</v>
      </c>
      <c r="I751">
        <v>1.3308420000000001</v>
      </c>
      <c r="J751">
        <v>1.381985</v>
      </c>
      <c r="K751">
        <v>1.4878309999999999</v>
      </c>
      <c r="L751">
        <v>1.6718980000000001</v>
      </c>
      <c r="M751">
        <v>1.9795259999999999</v>
      </c>
      <c r="N751">
        <v>2.5180859999999998</v>
      </c>
      <c r="O751">
        <v>2.7596259999999999</v>
      </c>
      <c r="P751">
        <v>2.8704109999999998</v>
      </c>
      <c r="Q751">
        <v>2.8483610000000001</v>
      </c>
      <c r="R751">
        <v>2.6960950000000001</v>
      </c>
      <c r="S751">
        <v>2.6392639999999998</v>
      </c>
      <c r="T751">
        <v>2.5844019999999999</v>
      </c>
      <c r="U751">
        <v>2.5092509999999999</v>
      </c>
      <c r="V751">
        <v>2.399035</v>
      </c>
      <c r="W751">
        <v>2.2256100000000001</v>
      </c>
      <c r="X751">
        <v>2.021903</v>
      </c>
      <c r="Y751">
        <v>1.877221</v>
      </c>
      <c r="Z751">
        <v>1.769927</v>
      </c>
      <c r="AA751">
        <v>1.6032519999999999</v>
      </c>
      <c r="AB751">
        <v>1.462348</v>
      </c>
      <c r="AC751">
        <v>1.3903160000000001</v>
      </c>
      <c r="AD751">
        <v>8.3187999999999995E-3</v>
      </c>
      <c r="AE751">
        <v>-2.2900000000000001E-5</v>
      </c>
      <c r="AF751">
        <v>1.43041E-2</v>
      </c>
      <c r="AG751">
        <v>1.1881999999999999E-3</v>
      </c>
      <c r="AH751">
        <v>2.1575400000000002E-2</v>
      </c>
      <c r="AI751">
        <v>2.6179600000000001E-2</v>
      </c>
      <c r="AJ751">
        <v>8.8421999999999997E-3</v>
      </c>
      <c r="AK751">
        <v>1.8223799999999998E-2</v>
      </c>
      <c r="AL751">
        <v>4.1346800000000003E-2</v>
      </c>
      <c r="AM751">
        <v>2.6633500000000001E-2</v>
      </c>
      <c r="AN751">
        <v>5.0956099999999997E-2</v>
      </c>
      <c r="AO751">
        <v>5.0368999999999997E-2</v>
      </c>
      <c r="AP751">
        <v>3.4476600000000003E-2</v>
      </c>
      <c r="AQ751">
        <v>4.2785200000000002E-2</v>
      </c>
      <c r="AR751">
        <v>4.9994799999999999E-2</v>
      </c>
      <c r="AS751">
        <v>5.1647899999999997E-2</v>
      </c>
      <c r="AT751">
        <v>4.5476000000000003E-2</v>
      </c>
      <c r="AU751">
        <v>1.6107400000000001E-2</v>
      </c>
      <c r="AV751">
        <v>4.3671099999999997E-2</v>
      </c>
      <c r="AW751">
        <v>3.03387E-2</v>
      </c>
      <c r="AX751">
        <v>2.8347399999999998E-2</v>
      </c>
      <c r="AY751">
        <v>3.4116199999999999E-2</v>
      </c>
      <c r="AZ751">
        <v>4.6235E-3</v>
      </c>
      <c r="BA751">
        <v>-7.6226999999999996E-3</v>
      </c>
      <c r="BB751">
        <v>1.23222E-2</v>
      </c>
      <c r="BC751">
        <v>3.5052E-3</v>
      </c>
      <c r="BD751">
        <v>1.79601E-2</v>
      </c>
      <c r="BE751">
        <v>4.7670999999999998E-3</v>
      </c>
      <c r="BF751">
        <v>2.50084E-2</v>
      </c>
      <c r="BG751">
        <v>2.9964299999999999E-2</v>
      </c>
      <c r="BH751">
        <v>1.3375099999999999E-2</v>
      </c>
      <c r="BI751">
        <v>2.3384200000000001E-2</v>
      </c>
      <c r="BJ751">
        <v>4.77075E-2</v>
      </c>
      <c r="BK751">
        <v>3.2644899999999998E-2</v>
      </c>
      <c r="BL751">
        <v>5.6902500000000002E-2</v>
      </c>
      <c r="BM751">
        <v>5.6703200000000002E-2</v>
      </c>
      <c r="BN751">
        <v>4.0626000000000002E-2</v>
      </c>
      <c r="BO751">
        <v>4.8993500000000002E-2</v>
      </c>
      <c r="BP751">
        <v>5.6486099999999997E-2</v>
      </c>
      <c r="BQ751">
        <v>5.7906399999999997E-2</v>
      </c>
      <c r="BR751">
        <v>5.1147600000000001E-2</v>
      </c>
      <c r="BS751">
        <v>2.1625499999999999E-2</v>
      </c>
      <c r="BT751">
        <v>4.9657899999999998E-2</v>
      </c>
      <c r="BU751">
        <v>3.5523699999999998E-2</v>
      </c>
      <c r="BV751">
        <v>3.3371699999999997E-2</v>
      </c>
      <c r="BW751">
        <v>3.8836799999999998E-2</v>
      </c>
      <c r="BX751">
        <v>8.7718999999999991E-3</v>
      </c>
      <c r="BY751">
        <v>-3.9004E-3</v>
      </c>
      <c r="BZ751">
        <v>1.50949E-2</v>
      </c>
      <c r="CA751">
        <v>5.9487999999999997E-3</v>
      </c>
      <c r="CB751">
        <v>2.0492199999999999E-2</v>
      </c>
      <c r="CC751">
        <v>7.2458000000000002E-3</v>
      </c>
      <c r="CD751">
        <v>2.7386000000000001E-2</v>
      </c>
      <c r="CE751">
        <v>3.2585700000000002E-2</v>
      </c>
      <c r="CF751">
        <v>1.6514600000000001E-2</v>
      </c>
      <c r="CG751">
        <v>2.69584E-2</v>
      </c>
      <c r="CH751">
        <v>5.2112899999999997E-2</v>
      </c>
      <c r="CI751">
        <v>3.6808300000000002E-2</v>
      </c>
      <c r="CJ751">
        <v>6.1020900000000003E-2</v>
      </c>
      <c r="CK751">
        <v>6.10903E-2</v>
      </c>
      <c r="CL751">
        <v>4.4885000000000001E-2</v>
      </c>
      <c r="CM751">
        <v>5.3293399999999998E-2</v>
      </c>
      <c r="CN751">
        <v>6.0982000000000001E-2</v>
      </c>
      <c r="CO751">
        <v>6.2241100000000001E-2</v>
      </c>
      <c r="CP751">
        <v>5.5075600000000002E-2</v>
      </c>
      <c r="CQ751">
        <v>2.54472E-2</v>
      </c>
      <c r="CR751">
        <v>5.3804299999999999E-2</v>
      </c>
      <c r="CS751">
        <v>3.9114799999999998E-2</v>
      </c>
      <c r="CT751">
        <v>3.6851500000000002E-2</v>
      </c>
      <c r="CU751">
        <v>4.2106299999999999E-2</v>
      </c>
      <c r="CV751">
        <v>1.1645000000000001E-2</v>
      </c>
      <c r="CW751">
        <v>-1.3223E-3</v>
      </c>
      <c r="CX751">
        <v>1.78677E-2</v>
      </c>
      <c r="CY751">
        <v>8.3923999999999995E-3</v>
      </c>
      <c r="CZ751">
        <v>2.30244E-2</v>
      </c>
      <c r="DA751">
        <v>9.7245999999999999E-3</v>
      </c>
      <c r="DB751">
        <v>2.9763700000000001E-2</v>
      </c>
      <c r="DC751">
        <v>3.5207000000000002E-2</v>
      </c>
      <c r="DD751">
        <v>1.9654100000000001E-2</v>
      </c>
      <c r="DE751">
        <v>3.0532500000000001E-2</v>
      </c>
      <c r="DF751">
        <v>5.65183E-2</v>
      </c>
      <c r="DG751">
        <v>4.0971800000000003E-2</v>
      </c>
      <c r="DH751">
        <v>6.5139299999999997E-2</v>
      </c>
      <c r="DI751">
        <v>6.5477400000000005E-2</v>
      </c>
      <c r="DJ751">
        <v>4.9144100000000003E-2</v>
      </c>
      <c r="DK751">
        <v>5.75933E-2</v>
      </c>
      <c r="DL751">
        <v>6.5477900000000006E-2</v>
      </c>
      <c r="DM751">
        <v>6.6575800000000004E-2</v>
      </c>
      <c r="DN751">
        <v>5.9003699999999999E-2</v>
      </c>
      <c r="DO751">
        <v>2.9269E-2</v>
      </c>
      <c r="DP751">
        <v>5.7950700000000001E-2</v>
      </c>
      <c r="DQ751">
        <v>4.2705899999999998E-2</v>
      </c>
      <c r="DR751">
        <v>4.03313E-2</v>
      </c>
      <c r="DS751">
        <v>4.5375800000000001E-2</v>
      </c>
      <c r="DT751">
        <v>1.45182E-2</v>
      </c>
      <c r="DU751">
        <v>1.2558000000000001E-3</v>
      </c>
      <c r="DV751">
        <v>2.1871100000000001E-2</v>
      </c>
      <c r="DW751">
        <v>1.19206E-2</v>
      </c>
      <c r="DX751">
        <v>2.66804E-2</v>
      </c>
      <c r="DY751">
        <v>1.3303499999999999E-2</v>
      </c>
      <c r="DZ751">
        <v>3.31966E-2</v>
      </c>
      <c r="EA751">
        <v>3.8991699999999997E-2</v>
      </c>
      <c r="EB751">
        <v>2.41871E-2</v>
      </c>
      <c r="EC751">
        <v>3.56929E-2</v>
      </c>
      <c r="ED751">
        <v>6.2879000000000004E-2</v>
      </c>
      <c r="EE751">
        <v>4.69831E-2</v>
      </c>
      <c r="EF751">
        <v>7.1085599999999999E-2</v>
      </c>
      <c r="EG751">
        <v>7.1811700000000006E-2</v>
      </c>
      <c r="EH751">
        <v>5.5293399999999999E-2</v>
      </c>
      <c r="EI751">
        <v>6.3801700000000003E-2</v>
      </c>
      <c r="EJ751">
        <v>7.19693E-2</v>
      </c>
      <c r="EK751">
        <v>7.2834300000000005E-2</v>
      </c>
      <c r="EL751">
        <v>6.4675300000000005E-2</v>
      </c>
      <c r="EM751">
        <v>3.4786999999999998E-2</v>
      </c>
      <c r="EN751">
        <v>6.3937400000000005E-2</v>
      </c>
      <c r="EO751">
        <v>4.78909E-2</v>
      </c>
      <c r="EP751">
        <v>4.5355600000000003E-2</v>
      </c>
      <c r="EQ751">
        <v>5.0096399999999999E-2</v>
      </c>
      <c r="ER751">
        <v>1.8666499999999999E-2</v>
      </c>
      <c r="ES751">
        <v>4.9782000000000003E-3</v>
      </c>
      <c r="ET751">
        <v>31.89105</v>
      </c>
      <c r="EU751">
        <v>31.231680000000001</v>
      </c>
      <c r="EV751">
        <v>30.56654</v>
      </c>
      <c r="EW751">
        <v>30.086849999999998</v>
      </c>
      <c r="EX751">
        <v>29.93871</v>
      </c>
      <c r="EY751">
        <v>29.77948</v>
      </c>
      <c r="EZ751">
        <v>29.44154</v>
      </c>
      <c r="FA751">
        <v>30.484310000000001</v>
      </c>
      <c r="FB751">
        <v>35.097639999999998</v>
      </c>
      <c r="FC751">
        <v>40.122929999999997</v>
      </c>
      <c r="FD751">
        <v>44.278849999999998</v>
      </c>
      <c r="FE751">
        <v>47.809480000000001</v>
      </c>
      <c r="FF751">
        <v>50.723660000000002</v>
      </c>
      <c r="FG751">
        <v>52.50029</v>
      </c>
      <c r="FH751">
        <v>53.13897</v>
      </c>
      <c r="FI751">
        <v>52.499270000000003</v>
      </c>
      <c r="FJ751">
        <v>50.092239999999997</v>
      </c>
      <c r="FK751">
        <v>46.02037</v>
      </c>
      <c r="FL751">
        <v>42.635330000000003</v>
      </c>
      <c r="FM751">
        <v>39.914549999999998</v>
      </c>
      <c r="FN751">
        <v>38.147219999999997</v>
      </c>
      <c r="FO751">
        <v>37.096359999999997</v>
      </c>
      <c r="FP751">
        <v>36.048319999999997</v>
      </c>
      <c r="FQ751">
        <v>34.928600000000003</v>
      </c>
      <c r="FR751">
        <v>3.7447000000000001E-3</v>
      </c>
      <c r="FS751">
        <v>4.7229000000000004E-3</v>
      </c>
      <c r="FT751">
        <v>0</v>
      </c>
    </row>
    <row r="752" spans="1:176" x14ac:dyDescent="0.2">
      <c r="A752" t="s">
        <v>1</v>
      </c>
      <c r="B752" t="s">
        <v>193</v>
      </c>
      <c r="C752" t="s">
        <v>1</v>
      </c>
      <c r="D752" t="s">
        <v>229</v>
      </c>
      <c r="E752">
        <v>34181</v>
      </c>
      <c r="F752">
        <v>1.2072449999999999</v>
      </c>
      <c r="G752">
        <v>1.1774830000000001</v>
      </c>
      <c r="H752">
        <v>1.174722</v>
      </c>
      <c r="I752">
        <v>1.1837230000000001</v>
      </c>
      <c r="J752">
        <v>1.2170399999999999</v>
      </c>
      <c r="K752">
        <v>1.2991170000000001</v>
      </c>
      <c r="L752">
        <v>1.469236</v>
      </c>
      <c r="M752">
        <v>1.6951830000000001</v>
      </c>
      <c r="N752">
        <v>2.0812349999999999</v>
      </c>
      <c r="O752">
        <v>2.2979150000000002</v>
      </c>
      <c r="P752">
        <v>2.4331510000000001</v>
      </c>
      <c r="Q752">
        <v>2.455476</v>
      </c>
      <c r="R752">
        <v>2.3877830000000002</v>
      </c>
      <c r="S752">
        <v>2.3911519999999999</v>
      </c>
      <c r="T752">
        <v>2.3796550000000001</v>
      </c>
      <c r="U752">
        <v>2.3018299999999998</v>
      </c>
      <c r="V752">
        <v>2.1591779999999998</v>
      </c>
      <c r="W752">
        <v>1.9359489999999999</v>
      </c>
      <c r="X752">
        <v>1.8862890000000001</v>
      </c>
      <c r="Y752">
        <v>1.7569380000000001</v>
      </c>
      <c r="Z752">
        <v>1.634093</v>
      </c>
      <c r="AA752">
        <v>1.4697960000000001</v>
      </c>
      <c r="AB752">
        <v>1.328821</v>
      </c>
      <c r="AC752">
        <v>1.2561150000000001</v>
      </c>
      <c r="AD752">
        <v>3.8823999999999997E-2</v>
      </c>
      <c r="AE752">
        <v>3.1928400000000003E-2</v>
      </c>
      <c r="AF752">
        <v>3.2564700000000002E-2</v>
      </c>
      <c r="AG752">
        <v>3.0830400000000001E-2</v>
      </c>
      <c r="AH752">
        <v>3.6305299999999999E-2</v>
      </c>
      <c r="AI752">
        <v>2.61633E-2</v>
      </c>
      <c r="AJ752">
        <v>1.0618900000000001E-2</v>
      </c>
      <c r="AK752">
        <v>1.39367E-2</v>
      </c>
      <c r="AL752">
        <v>7.8419000000000006E-3</v>
      </c>
      <c r="AM752">
        <v>-6.0488E-3</v>
      </c>
      <c r="AN752">
        <v>3.2545999999999999E-3</v>
      </c>
      <c r="AO752">
        <v>5.3376999999999999E-3</v>
      </c>
      <c r="AP752">
        <v>8.7995E-3</v>
      </c>
      <c r="AQ752">
        <v>1.48302E-2</v>
      </c>
      <c r="AR752">
        <v>2.0470499999999999E-2</v>
      </c>
      <c r="AS752">
        <v>2.1584900000000001E-2</v>
      </c>
      <c r="AT752">
        <v>2.36881E-2</v>
      </c>
      <c r="AU752">
        <v>1.59329E-2</v>
      </c>
      <c r="AV752">
        <v>2.3959399999999999E-2</v>
      </c>
      <c r="AW752">
        <v>3.5132900000000002E-2</v>
      </c>
      <c r="AX752">
        <v>4.5015100000000002E-2</v>
      </c>
      <c r="AY752">
        <v>4.9196999999999998E-2</v>
      </c>
      <c r="AZ752">
        <v>3.7006299999999999E-2</v>
      </c>
      <c r="BA752">
        <v>3.5667699999999997E-2</v>
      </c>
      <c r="BB752">
        <v>4.2827400000000002E-2</v>
      </c>
      <c r="BC752">
        <v>3.5456599999999998E-2</v>
      </c>
      <c r="BD752">
        <v>3.6220700000000002E-2</v>
      </c>
      <c r="BE752">
        <v>3.4409299999999997E-2</v>
      </c>
      <c r="BF752">
        <v>3.9738299999999997E-2</v>
      </c>
      <c r="BG752">
        <v>2.9948099999999998E-2</v>
      </c>
      <c r="BH752">
        <v>1.5151899999999999E-2</v>
      </c>
      <c r="BI752">
        <v>1.9097200000000002E-2</v>
      </c>
      <c r="BJ752">
        <v>1.42025E-2</v>
      </c>
      <c r="BK752">
        <v>-3.7400000000000001E-5</v>
      </c>
      <c r="BL752">
        <v>9.2008999999999997E-3</v>
      </c>
      <c r="BM752">
        <v>1.1672E-2</v>
      </c>
      <c r="BN752">
        <v>1.4948899999999999E-2</v>
      </c>
      <c r="BO752">
        <v>2.1038500000000002E-2</v>
      </c>
      <c r="BP752">
        <v>2.69619E-2</v>
      </c>
      <c r="BQ752">
        <v>2.7843400000000001E-2</v>
      </c>
      <c r="BR752">
        <v>2.9359699999999999E-2</v>
      </c>
      <c r="BS752">
        <v>2.1450899999999998E-2</v>
      </c>
      <c r="BT752">
        <v>2.9946199999999999E-2</v>
      </c>
      <c r="BU752">
        <v>4.0317899999999997E-2</v>
      </c>
      <c r="BV752">
        <v>5.0039399999999998E-2</v>
      </c>
      <c r="BW752">
        <v>5.3917600000000003E-2</v>
      </c>
      <c r="BX752">
        <v>4.1154700000000002E-2</v>
      </c>
      <c r="BY752">
        <v>3.9390099999999997E-2</v>
      </c>
      <c r="BZ752">
        <v>4.5600099999999998E-2</v>
      </c>
      <c r="CA752">
        <v>3.7900200000000002E-2</v>
      </c>
      <c r="CB752">
        <v>3.87529E-2</v>
      </c>
      <c r="CC752">
        <v>3.68881E-2</v>
      </c>
      <c r="CD752">
        <v>4.2116000000000001E-2</v>
      </c>
      <c r="CE752">
        <v>3.2569399999999998E-2</v>
      </c>
      <c r="CF752">
        <v>1.8291399999999999E-2</v>
      </c>
      <c r="CG752">
        <v>2.2671299999999998E-2</v>
      </c>
      <c r="CH752">
        <v>1.86079E-2</v>
      </c>
      <c r="CI752">
        <v>4.1260000000000003E-3</v>
      </c>
      <c r="CJ752">
        <v>1.3319299999999999E-2</v>
      </c>
      <c r="CK752">
        <v>1.60591E-2</v>
      </c>
      <c r="CL752">
        <v>1.92079E-2</v>
      </c>
      <c r="CM752">
        <v>2.5338400000000001E-2</v>
      </c>
      <c r="CN752">
        <v>3.1457800000000001E-2</v>
      </c>
      <c r="CO752">
        <v>3.2178100000000001E-2</v>
      </c>
      <c r="CP752">
        <v>3.3287799999999999E-2</v>
      </c>
      <c r="CQ752">
        <v>2.5272699999999999E-2</v>
      </c>
      <c r="CR752">
        <v>3.4092600000000001E-2</v>
      </c>
      <c r="CS752">
        <v>4.3908999999999997E-2</v>
      </c>
      <c r="CT752">
        <v>5.3519200000000003E-2</v>
      </c>
      <c r="CU752">
        <v>5.7187099999999998E-2</v>
      </c>
      <c r="CV752">
        <v>4.4027799999999999E-2</v>
      </c>
      <c r="CW752">
        <v>4.1968199999999997E-2</v>
      </c>
      <c r="CX752">
        <v>4.8372900000000003E-2</v>
      </c>
      <c r="CY752">
        <v>4.0343799999999999E-2</v>
      </c>
      <c r="CZ752">
        <v>4.1285000000000002E-2</v>
      </c>
      <c r="DA752">
        <v>3.93668E-2</v>
      </c>
      <c r="DB752">
        <v>4.4493600000000001E-2</v>
      </c>
      <c r="DC752">
        <v>3.5190699999999998E-2</v>
      </c>
      <c r="DD752">
        <v>2.1430899999999999E-2</v>
      </c>
      <c r="DE752">
        <v>2.6245500000000001E-2</v>
      </c>
      <c r="DF752">
        <v>2.30133E-2</v>
      </c>
      <c r="DG752">
        <v>8.2895E-3</v>
      </c>
      <c r="DH752">
        <v>1.74377E-2</v>
      </c>
      <c r="DI752">
        <v>2.0446200000000001E-2</v>
      </c>
      <c r="DJ752">
        <v>2.3466999999999998E-2</v>
      </c>
      <c r="DK752">
        <v>2.9638299999999999E-2</v>
      </c>
      <c r="DL752">
        <v>3.5953699999999998E-2</v>
      </c>
      <c r="DM752">
        <v>3.6512700000000002E-2</v>
      </c>
      <c r="DN752">
        <v>3.7215900000000003E-2</v>
      </c>
      <c r="DO752">
        <v>2.9094399999999999E-2</v>
      </c>
      <c r="DP752">
        <v>3.8239000000000002E-2</v>
      </c>
      <c r="DQ752">
        <v>4.7500100000000003E-2</v>
      </c>
      <c r="DR752">
        <v>5.6999000000000001E-2</v>
      </c>
      <c r="DS752">
        <v>6.0456599999999999E-2</v>
      </c>
      <c r="DT752">
        <v>4.6900999999999998E-2</v>
      </c>
      <c r="DU752">
        <v>4.4546299999999997E-2</v>
      </c>
      <c r="DV752">
        <v>5.2376300000000001E-2</v>
      </c>
      <c r="DW752">
        <v>4.3871899999999998E-2</v>
      </c>
      <c r="DX752">
        <v>4.4941000000000002E-2</v>
      </c>
      <c r="DY752">
        <v>4.2945700000000003E-2</v>
      </c>
      <c r="DZ752">
        <v>4.79266E-2</v>
      </c>
      <c r="EA752">
        <v>3.8975500000000003E-2</v>
      </c>
      <c r="EB752">
        <v>2.5963799999999999E-2</v>
      </c>
      <c r="EC752">
        <v>3.14059E-2</v>
      </c>
      <c r="ED752">
        <v>2.9374000000000001E-2</v>
      </c>
      <c r="EE752">
        <v>1.4300800000000001E-2</v>
      </c>
      <c r="EF752">
        <v>2.3384100000000001E-2</v>
      </c>
      <c r="EG752">
        <v>2.6780499999999999E-2</v>
      </c>
      <c r="EH752">
        <v>2.9616400000000001E-2</v>
      </c>
      <c r="EI752">
        <v>3.5846700000000002E-2</v>
      </c>
      <c r="EJ752">
        <v>4.2444999999999997E-2</v>
      </c>
      <c r="EK752">
        <v>4.2771299999999998E-2</v>
      </c>
      <c r="EL752">
        <v>4.2887399999999999E-2</v>
      </c>
      <c r="EM752">
        <v>3.4612499999999997E-2</v>
      </c>
      <c r="EN752">
        <v>4.42257E-2</v>
      </c>
      <c r="EO752">
        <v>5.2685099999999999E-2</v>
      </c>
      <c r="EP752">
        <v>6.2023300000000003E-2</v>
      </c>
      <c r="EQ752">
        <v>6.5177200000000005E-2</v>
      </c>
      <c r="ER752">
        <v>5.1049299999999999E-2</v>
      </c>
      <c r="ES752">
        <v>4.8268600000000002E-2</v>
      </c>
      <c r="ET752">
        <v>50.098010000000002</v>
      </c>
      <c r="EU752">
        <v>49.474589999999999</v>
      </c>
      <c r="EV752">
        <v>48.889769999999999</v>
      </c>
      <c r="EW752">
        <v>48.421030000000002</v>
      </c>
      <c r="EX752">
        <v>48.076039999999999</v>
      </c>
      <c r="EY752">
        <v>47.763530000000003</v>
      </c>
      <c r="EZ752">
        <v>47.498829999999998</v>
      </c>
      <c r="FA752">
        <v>48.079599999999999</v>
      </c>
      <c r="FB752">
        <v>50.662689999999998</v>
      </c>
      <c r="FC752">
        <v>53.777050000000003</v>
      </c>
      <c r="FD752">
        <v>56.396850000000001</v>
      </c>
      <c r="FE752">
        <v>58.690260000000002</v>
      </c>
      <c r="FF752">
        <v>60.145090000000003</v>
      </c>
      <c r="FG752">
        <v>61.175519999999999</v>
      </c>
      <c r="FH752">
        <v>61.627119999999998</v>
      </c>
      <c r="FI752">
        <v>61.119799999999998</v>
      </c>
      <c r="FJ752">
        <v>59.903080000000003</v>
      </c>
      <c r="FK752">
        <v>57.766779999999997</v>
      </c>
      <c r="FL752">
        <v>56.008879999999998</v>
      </c>
      <c r="FM752">
        <v>54.765039999999999</v>
      </c>
      <c r="FN752">
        <v>53.830739999999999</v>
      </c>
      <c r="FO752">
        <v>52.95881</v>
      </c>
      <c r="FP752">
        <v>52.028709999999997</v>
      </c>
      <c r="FQ752">
        <v>51.376710000000003</v>
      </c>
      <c r="FR752">
        <v>3.7447000000000001E-3</v>
      </c>
      <c r="FS752">
        <v>4.7229000000000004E-3</v>
      </c>
      <c r="FT752">
        <v>0</v>
      </c>
    </row>
    <row r="753" spans="1:176" x14ac:dyDescent="0.2">
      <c r="A753" t="s">
        <v>1</v>
      </c>
      <c r="B753" t="s">
        <v>193</v>
      </c>
      <c r="C753" t="s">
        <v>1</v>
      </c>
      <c r="D753" t="s">
        <v>240</v>
      </c>
      <c r="E753">
        <v>34181</v>
      </c>
      <c r="F753">
        <v>1.23397</v>
      </c>
      <c r="G753">
        <v>1.212002</v>
      </c>
      <c r="H753">
        <v>1.219419</v>
      </c>
      <c r="I753">
        <v>1.2235720000000001</v>
      </c>
      <c r="J753">
        <v>1.2753000000000001</v>
      </c>
      <c r="K753">
        <v>1.382385</v>
      </c>
      <c r="L753">
        <v>1.5927340000000001</v>
      </c>
      <c r="M753">
        <v>1.8522940000000001</v>
      </c>
      <c r="N753">
        <v>2.2922609999999999</v>
      </c>
      <c r="O753">
        <v>2.533236</v>
      </c>
      <c r="P753">
        <v>2.6404179999999999</v>
      </c>
      <c r="Q753">
        <v>2.6094050000000002</v>
      </c>
      <c r="R753">
        <v>2.4957539999999998</v>
      </c>
      <c r="S753">
        <v>2.4586070000000002</v>
      </c>
      <c r="T753">
        <v>2.427349</v>
      </c>
      <c r="U753">
        <v>2.340624</v>
      </c>
      <c r="V753">
        <v>2.2140970000000002</v>
      </c>
      <c r="W753">
        <v>1.9948969999999999</v>
      </c>
      <c r="X753">
        <v>1.9384779999999999</v>
      </c>
      <c r="Y753">
        <v>1.7996810000000001</v>
      </c>
      <c r="Z753">
        <v>1.659216</v>
      </c>
      <c r="AA753">
        <v>1.492267</v>
      </c>
      <c r="AB753">
        <v>1.3439190000000001</v>
      </c>
      <c r="AC753">
        <v>1.276313</v>
      </c>
      <c r="AD753">
        <v>2.0902799999999999E-2</v>
      </c>
      <c r="AE753">
        <v>1.31675E-2</v>
      </c>
      <c r="AF753">
        <v>2.20804E-2</v>
      </c>
      <c r="AG753">
        <v>1.3764800000000001E-2</v>
      </c>
      <c r="AH753">
        <v>2.8278600000000001E-2</v>
      </c>
      <c r="AI753">
        <v>2.6750800000000002E-2</v>
      </c>
      <c r="AJ753">
        <v>9.7522000000000008E-3</v>
      </c>
      <c r="AK753">
        <v>1.68256E-2</v>
      </c>
      <c r="AL753">
        <v>2.8219500000000002E-2</v>
      </c>
      <c r="AM753">
        <v>1.45469E-2</v>
      </c>
      <c r="AN753">
        <v>3.3451300000000003E-2</v>
      </c>
      <c r="AO753">
        <v>3.3603500000000001E-2</v>
      </c>
      <c r="AP753">
        <v>2.5085400000000001E-2</v>
      </c>
      <c r="AQ753">
        <v>3.2698400000000002E-2</v>
      </c>
      <c r="AR753">
        <v>3.9107200000000002E-2</v>
      </c>
      <c r="AS753">
        <v>4.0401199999999998E-2</v>
      </c>
      <c r="AT753">
        <v>3.7876800000000002E-2</v>
      </c>
      <c r="AU753">
        <v>1.6627400000000001E-2</v>
      </c>
      <c r="AV753">
        <v>3.6405899999999998E-2</v>
      </c>
      <c r="AW753">
        <v>3.30651E-2</v>
      </c>
      <c r="AX753">
        <v>3.5064699999999997E-2</v>
      </c>
      <c r="AY753">
        <v>4.0478800000000002E-2</v>
      </c>
      <c r="AZ753">
        <v>1.7895899999999999E-2</v>
      </c>
      <c r="BA753">
        <v>9.9605000000000006E-3</v>
      </c>
      <c r="BB753">
        <v>2.49062E-2</v>
      </c>
      <c r="BC753">
        <v>1.6695600000000001E-2</v>
      </c>
      <c r="BD753">
        <v>2.57364E-2</v>
      </c>
      <c r="BE753">
        <v>1.73437E-2</v>
      </c>
      <c r="BF753">
        <v>3.17116E-2</v>
      </c>
      <c r="BG753">
        <v>3.05356E-2</v>
      </c>
      <c r="BH753">
        <v>1.42851E-2</v>
      </c>
      <c r="BI753">
        <v>2.1986100000000001E-2</v>
      </c>
      <c r="BJ753">
        <v>3.4580199999999998E-2</v>
      </c>
      <c r="BK753">
        <v>2.0558300000000002E-2</v>
      </c>
      <c r="BL753">
        <v>3.9397700000000001E-2</v>
      </c>
      <c r="BM753">
        <v>3.99377E-2</v>
      </c>
      <c r="BN753">
        <v>3.1234700000000001E-2</v>
      </c>
      <c r="BO753">
        <v>3.8906799999999998E-2</v>
      </c>
      <c r="BP753">
        <v>4.55985E-2</v>
      </c>
      <c r="BQ753">
        <v>4.6659800000000001E-2</v>
      </c>
      <c r="BR753">
        <v>4.3548400000000001E-2</v>
      </c>
      <c r="BS753">
        <v>2.2145399999999999E-2</v>
      </c>
      <c r="BT753">
        <v>4.2392699999999998E-2</v>
      </c>
      <c r="BU753">
        <v>3.8250100000000002E-2</v>
      </c>
      <c r="BV753">
        <v>4.0088899999999997E-2</v>
      </c>
      <c r="BW753">
        <v>4.5199499999999997E-2</v>
      </c>
      <c r="BX753">
        <v>2.2044299999999999E-2</v>
      </c>
      <c r="BY753">
        <v>1.36828E-2</v>
      </c>
      <c r="BZ753">
        <v>2.7678899999999999E-2</v>
      </c>
      <c r="CA753">
        <v>1.9139199999999999E-2</v>
      </c>
      <c r="CB753">
        <v>2.8268600000000001E-2</v>
      </c>
      <c r="CC753">
        <v>1.98224E-2</v>
      </c>
      <c r="CD753">
        <v>3.40892E-2</v>
      </c>
      <c r="CE753">
        <v>3.3156900000000003E-2</v>
      </c>
      <c r="CF753">
        <v>1.7424599999999998E-2</v>
      </c>
      <c r="CG753">
        <v>2.5560200000000002E-2</v>
      </c>
      <c r="CH753">
        <v>3.8985600000000002E-2</v>
      </c>
      <c r="CI753">
        <v>2.4721699999999999E-2</v>
      </c>
      <c r="CJ753">
        <v>4.3516100000000002E-2</v>
      </c>
      <c r="CK753">
        <v>4.4324799999999998E-2</v>
      </c>
      <c r="CL753">
        <v>3.5493799999999999E-2</v>
      </c>
      <c r="CM753">
        <v>4.3206599999999998E-2</v>
      </c>
      <c r="CN753">
        <v>5.0094399999999997E-2</v>
      </c>
      <c r="CO753">
        <v>5.0994400000000002E-2</v>
      </c>
      <c r="CP753">
        <v>4.7476499999999998E-2</v>
      </c>
      <c r="CQ753">
        <v>2.5967199999999999E-2</v>
      </c>
      <c r="CR753">
        <v>4.65391E-2</v>
      </c>
      <c r="CS753">
        <v>4.1841200000000002E-2</v>
      </c>
      <c r="CT753">
        <v>4.3568700000000002E-2</v>
      </c>
      <c r="CU753">
        <v>4.8468999999999998E-2</v>
      </c>
      <c r="CV753">
        <v>2.4917399999999999E-2</v>
      </c>
      <c r="CW753">
        <v>1.6260899999999998E-2</v>
      </c>
      <c r="CX753">
        <v>3.0451700000000002E-2</v>
      </c>
      <c r="CY753">
        <v>2.1582799999999999E-2</v>
      </c>
      <c r="CZ753">
        <v>3.08007E-2</v>
      </c>
      <c r="DA753">
        <v>2.23012E-2</v>
      </c>
      <c r="DB753">
        <v>3.6466899999999997E-2</v>
      </c>
      <c r="DC753">
        <v>3.5778200000000003E-2</v>
      </c>
      <c r="DD753">
        <v>2.0564099999999998E-2</v>
      </c>
      <c r="DE753">
        <v>2.9134299999999998E-2</v>
      </c>
      <c r="DF753">
        <v>4.3390999999999999E-2</v>
      </c>
      <c r="DG753">
        <v>2.88852E-2</v>
      </c>
      <c r="DH753">
        <v>4.7634500000000003E-2</v>
      </c>
      <c r="DI753">
        <v>4.8711900000000002E-2</v>
      </c>
      <c r="DJ753">
        <v>3.9752799999999998E-2</v>
      </c>
      <c r="DK753">
        <v>4.75065E-2</v>
      </c>
      <c r="DL753">
        <v>5.4590300000000001E-2</v>
      </c>
      <c r="DM753">
        <v>5.5329099999999999E-2</v>
      </c>
      <c r="DN753">
        <v>5.1404499999999999E-2</v>
      </c>
      <c r="DO753">
        <v>2.97889E-2</v>
      </c>
      <c r="DP753">
        <v>5.0685500000000001E-2</v>
      </c>
      <c r="DQ753">
        <v>4.5432300000000002E-2</v>
      </c>
      <c r="DR753">
        <v>4.70485E-2</v>
      </c>
      <c r="DS753">
        <v>5.17385E-2</v>
      </c>
      <c r="DT753">
        <v>2.7790499999999999E-2</v>
      </c>
      <c r="DU753">
        <v>1.8839000000000002E-2</v>
      </c>
      <c r="DV753">
        <v>3.4455100000000002E-2</v>
      </c>
      <c r="DW753">
        <v>2.5111000000000001E-2</v>
      </c>
      <c r="DX753">
        <v>3.44567E-2</v>
      </c>
      <c r="DY753">
        <v>2.58801E-2</v>
      </c>
      <c r="DZ753">
        <v>3.9899900000000002E-2</v>
      </c>
      <c r="EA753">
        <v>3.9563000000000001E-2</v>
      </c>
      <c r="EB753">
        <v>2.5097100000000001E-2</v>
      </c>
      <c r="EC753">
        <v>3.42948E-2</v>
      </c>
      <c r="ED753">
        <v>4.9751700000000003E-2</v>
      </c>
      <c r="EE753">
        <v>3.4896499999999997E-2</v>
      </c>
      <c r="EF753">
        <v>5.3580799999999998E-2</v>
      </c>
      <c r="EG753">
        <v>5.5046200000000003E-2</v>
      </c>
      <c r="EH753">
        <v>4.5902199999999997E-2</v>
      </c>
      <c r="EI753">
        <v>5.3714900000000003E-2</v>
      </c>
      <c r="EJ753">
        <v>6.1081700000000003E-2</v>
      </c>
      <c r="EK753">
        <v>6.1587599999999999E-2</v>
      </c>
      <c r="EL753">
        <v>5.7076099999999998E-2</v>
      </c>
      <c r="EM753">
        <v>3.5306999999999998E-2</v>
      </c>
      <c r="EN753">
        <v>5.6672199999999999E-2</v>
      </c>
      <c r="EO753">
        <v>5.0617299999999997E-2</v>
      </c>
      <c r="EP753">
        <v>5.2072800000000002E-2</v>
      </c>
      <c r="EQ753">
        <v>5.6459099999999998E-2</v>
      </c>
      <c r="ER753">
        <v>3.1938899999999999E-2</v>
      </c>
      <c r="ES753">
        <v>2.2561399999999999E-2</v>
      </c>
      <c r="ET753">
        <v>40.304229999999997</v>
      </c>
      <c r="EU753">
        <v>39.404719999999998</v>
      </c>
      <c r="EV753">
        <v>38.578879999999998</v>
      </c>
      <c r="EW753">
        <v>38.309069999999998</v>
      </c>
      <c r="EX753">
        <v>37.760860000000001</v>
      </c>
      <c r="EY753">
        <v>37.67268</v>
      </c>
      <c r="EZ753">
        <v>38.039369999999998</v>
      </c>
      <c r="FA753">
        <v>38.584560000000003</v>
      </c>
      <c r="FB753">
        <v>41.451819999999998</v>
      </c>
      <c r="FC753">
        <v>45.811329999999998</v>
      </c>
      <c r="FD753">
        <v>48.957120000000003</v>
      </c>
      <c r="FE753">
        <v>51.425319999999999</v>
      </c>
      <c r="FF753">
        <v>53.268470000000001</v>
      </c>
      <c r="FG753">
        <v>54.289619999999999</v>
      </c>
      <c r="FH753">
        <v>55.02758</v>
      </c>
      <c r="FI753">
        <v>54.606270000000002</v>
      </c>
      <c r="FJ753">
        <v>53.570880000000002</v>
      </c>
      <c r="FK753">
        <v>51.892009999999999</v>
      </c>
      <c r="FL753">
        <v>50.426549999999999</v>
      </c>
      <c r="FM753">
        <v>48.929920000000003</v>
      </c>
      <c r="FN753">
        <v>47.911610000000003</v>
      </c>
      <c r="FO753">
        <v>46.508719999999997</v>
      </c>
      <c r="FP753">
        <v>44.871850000000002</v>
      </c>
      <c r="FQ753">
        <v>43.320889999999999</v>
      </c>
      <c r="FR753">
        <v>3.7447000000000001E-3</v>
      </c>
      <c r="FS753">
        <v>4.7229000000000004E-3</v>
      </c>
      <c r="FT753">
        <v>0</v>
      </c>
    </row>
    <row r="754" spans="1:176" x14ac:dyDescent="0.2">
      <c r="A754" t="s">
        <v>1</v>
      </c>
      <c r="B754" t="s">
        <v>193</v>
      </c>
      <c r="C754" t="s">
        <v>1</v>
      </c>
      <c r="D754" t="s">
        <v>230</v>
      </c>
      <c r="E754">
        <v>34181</v>
      </c>
      <c r="F754">
        <v>1.21827</v>
      </c>
      <c r="G754">
        <v>1.194591</v>
      </c>
      <c r="H754">
        <v>1.188258</v>
      </c>
      <c r="I754">
        <v>1.1981120000000001</v>
      </c>
      <c r="J754">
        <v>1.2366649999999999</v>
      </c>
      <c r="K754">
        <v>1.322554</v>
      </c>
      <c r="L754">
        <v>1.5075339999999999</v>
      </c>
      <c r="M754">
        <v>1.7590399999999999</v>
      </c>
      <c r="N754">
        <v>2.1116839999999999</v>
      </c>
      <c r="O754">
        <v>2.3129810000000002</v>
      </c>
      <c r="P754">
        <v>2.431527</v>
      </c>
      <c r="Q754">
        <v>2.4374189999999998</v>
      </c>
      <c r="R754">
        <v>2.3665729999999998</v>
      </c>
      <c r="S754">
        <v>2.3639570000000001</v>
      </c>
      <c r="T754">
        <v>2.3498399999999999</v>
      </c>
      <c r="U754">
        <v>2.278378</v>
      </c>
      <c r="V754">
        <v>2.1464089999999998</v>
      </c>
      <c r="W754">
        <v>1.9995400000000001</v>
      </c>
      <c r="X754">
        <v>1.864117</v>
      </c>
      <c r="Y754">
        <v>1.73048</v>
      </c>
      <c r="Z754">
        <v>1.6161019999999999</v>
      </c>
      <c r="AA754">
        <v>1.466307</v>
      </c>
      <c r="AB754">
        <v>1.3358289999999999</v>
      </c>
      <c r="AC754">
        <v>1.2663580000000001</v>
      </c>
      <c r="AD754">
        <v>3.8641700000000001E-2</v>
      </c>
      <c r="AE754">
        <v>3.1732700000000003E-2</v>
      </c>
      <c r="AF754">
        <v>3.2103100000000002E-2</v>
      </c>
      <c r="AG754">
        <v>3.0068299999999999E-2</v>
      </c>
      <c r="AH754">
        <v>3.5189400000000003E-2</v>
      </c>
      <c r="AI754">
        <v>2.5007000000000001E-2</v>
      </c>
      <c r="AJ754">
        <v>1.0192E-2</v>
      </c>
      <c r="AK754">
        <v>1.3096099999999999E-2</v>
      </c>
      <c r="AL754">
        <v>6.9287000000000003E-3</v>
      </c>
      <c r="AM754">
        <v>-7.6725999999999999E-3</v>
      </c>
      <c r="AN754">
        <v>5.3379999999999996E-4</v>
      </c>
      <c r="AO754">
        <v>2.5171999999999998E-3</v>
      </c>
      <c r="AP754">
        <v>6.8016999999999999E-3</v>
      </c>
      <c r="AQ754">
        <v>1.24727E-2</v>
      </c>
      <c r="AR754">
        <v>1.8389800000000001E-2</v>
      </c>
      <c r="AS754">
        <v>1.9712400000000001E-2</v>
      </c>
      <c r="AT754">
        <v>2.1414099999999998E-2</v>
      </c>
      <c r="AU754">
        <v>1.51594E-2</v>
      </c>
      <c r="AV754">
        <v>2.2736200000000002E-2</v>
      </c>
      <c r="AW754">
        <v>3.4163199999999998E-2</v>
      </c>
      <c r="AX754">
        <v>4.54759E-2</v>
      </c>
      <c r="AY754">
        <v>4.9191600000000002E-2</v>
      </c>
      <c r="AZ754">
        <v>3.7164500000000003E-2</v>
      </c>
      <c r="BA754">
        <v>3.6052599999999997E-2</v>
      </c>
      <c r="BB754">
        <v>4.2645099999999998E-2</v>
      </c>
      <c r="BC754">
        <v>3.5260899999999998E-2</v>
      </c>
      <c r="BD754">
        <v>3.5759100000000002E-2</v>
      </c>
      <c r="BE754">
        <v>3.3647099999999999E-2</v>
      </c>
      <c r="BF754">
        <v>3.8622299999999998E-2</v>
      </c>
      <c r="BG754">
        <v>2.8791799999999999E-2</v>
      </c>
      <c r="BH754">
        <v>1.4724900000000001E-2</v>
      </c>
      <c r="BI754">
        <v>1.8256600000000001E-2</v>
      </c>
      <c r="BJ754">
        <v>1.32893E-2</v>
      </c>
      <c r="BK754">
        <v>-1.6613000000000001E-3</v>
      </c>
      <c r="BL754">
        <v>6.4802000000000002E-3</v>
      </c>
      <c r="BM754">
        <v>8.8515E-3</v>
      </c>
      <c r="BN754">
        <v>1.29511E-2</v>
      </c>
      <c r="BO754">
        <v>1.8681099999999999E-2</v>
      </c>
      <c r="BP754">
        <v>2.4881199999999999E-2</v>
      </c>
      <c r="BQ754">
        <v>2.5970900000000002E-2</v>
      </c>
      <c r="BR754">
        <v>2.7085600000000001E-2</v>
      </c>
      <c r="BS754">
        <v>2.0677399999999999E-2</v>
      </c>
      <c r="BT754">
        <v>2.8722999999999999E-2</v>
      </c>
      <c r="BU754">
        <v>3.93482E-2</v>
      </c>
      <c r="BV754">
        <v>5.0500099999999999E-2</v>
      </c>
      <c r="BW754">
        <v>5.3912300000000003E-2</v>
      </c>
      <c r="BX754">
        <v>4.13129E-2</v>
      </c>
      <c r="BY754">
        <v>3.9774999999999998E-2</v>
      </c>
      <c r="BZ754">
        <v>4.5417800000000001E-2</v>
      </c>
      <c r="CA754">
        <v>3.7704399999999999E-2</v>
      </c>
      <c r="CB754">
        <v>3.82913E-2</v>
      </c>
      <c r="CC754">
        <v>3.6125900000000002E-2</v>
      </c>
      <c r="CD754">
        <v>4.1000000000000002E-2</v>
      </c>
      <c r="CE754">
        <v>3.1413099999999999E-2</v>
      </c>
      <c r="CF754">
        <v>1.7864399999999999E-2</v>
      </c>
      <c r="CG754">
        <v>2.1830700000000001E-2</v>
      </c>
      <c r="CH754">
        <v>1.7694700000000001E-2</v>
      </c>
      <c r="CI754">
        <v>2.5022E-3</v>
      </c>
      <c r="CJ754">
        <v>1.05986E-2</v>
      </c>
      <c r="CK754">
        <v>1.32386E-2</v>
      </c>
      <c r="CL754">
        <v>1.7210099999999999E-2</v>
      </c>
      <c r="CM754">
        <v>2.2980899999999999E-2</v>
      </c>
      <c r="CN754">
        <v>2.93771E-2</v>
      </c>
      <c r="CO754">
        <v>3.0305599999999999E-2</v>
      </c>
      <c r="CP754">
        <v>3.1013700000000002E-2</v>
      </c>
      <c r="CQ754">
        <v>2.4499199999999999E-2</v>
      </c>
      <c r="CR754">
        <v>3.28694E-2</v>
      </c>
      <c r="CS754">
        <v>4.29393E-2</v>
      </c>
      <c r="CT754">
        <v>5.398E-2</v>
      </c>
      <c r="CU754">
        <v>5.7181799999999998E-2</v>
      </c>
      <c r="CV754">
        <v>4.4186000000000003E-2</v>
      </c>
      <c r="CW754">
        <v>4.2353099999999998E-2</v>
      </c>
      <c r="CX754">
        <v>4.81906E-2</v>
      </c>
      <c r="CY754">
        <v>4.0148000000000003E-2</v>
      </c>
      <c r="CZ754">
        <v>4.0823400000000003E-2</v>
      </c>
      <c r="DA754">
        <v>3.8604600000000003E-2</v>
      </c>
      <c r="DB754">
        <v>4.3377600000000002E-2</v>
      </c>
      <c r="DC754">
        <v>3.4034399999999999E-2</v>
      </c>
      <c r="DD754">
        <v>2.1003899999999999E-2</v>
      </c>
      <c r="DE754">
        <v>2.5404800000000002E-2</v>
      </c>
      <c r="DF754">
        <v>2.2100100000000001E-2</v>
      </c>
      <c r="DG754">
        <v>6.6655999999999998E-3</v>
      </c>
      <c r="DH754">
        <v>1.4716999999999999E-2</v>
      </c>
      <c r="DI754">
        <v>1.7625700000000001E-2</v>
      </c>
      <c r="DJ754">
        <v>2.1469200000000001E-2</v>
      </c>
      <c r="DK754">
        <v>2.7280800000000001E-2</v>
      </c>
      <c r="DL754">
        <v>3.3873E-2</v>
      </c>
      <c r="DM754">
        <v>3.4640200000000003E-2</v>
      </c>
      <c r="DN754">
        <v>3.4941800000000002E-2</v>
      </c>
      <c r="DO754">
        <v>2.8320999999999999E-2</v>
      </c>
      <c r="DP754">
        <v>3.7015800000000001E-2</v>
      </c>
      <c r="DQ754">
        <v>4.6530500000000002E-2</v>
      </c>
      <c r="DR754">
        <v>5.7459799999999998E-2</v>
      </c>
      <c r="DS754">
        <v>6.0451299999999999E-2</v>
      </c>
      <c r="DT754">
        <v>4.70591E-2</v>
      </c>
      <c r="DU754">
        <v>4.4931199999999998E-2</v>
      </c>
      <c r="DV754">
        <v>5.2193999999999997E-2</v>
      </c>
      <c r="DW754">
        <v>4.3676199999999998E-2</v>
      </c>
      <c r="DX754">
        <v>4.4479400000000002E-2</v>
      </c>
      <c r="DY754">
        <v>4.2183499999999999E-2</v>
      </c>
      <c r="DZ754">
        <v>4.6810600000000001E-2</v>
      </c>
      <c r="EA754">
        <v>3.7819199999999997E-2</v>
      </c>
      <c r="EB754">
        <v>2.5536900000000001E-2</v>
      </c>
      <c r="EC754">
        <v>3.05653E-2</v>
      </c>
      <c r="ED754">
        <v>2.8460800000000001E-2</v>
      </c>
      <c r="EE754">
        <v>1.2677000000000001E-2</v>
      </c>
      <c r="EF754">
        <v>2.0663299999999999E-2</v>
      </c>
      <c r="EG754">
        <v>2.3959899999999999E-2</v>
      </c>
      <c r="EH754">
        <v>2.7618500000000001E-2</v>
      </c>
      <c r="EI754">
        <v>3.3489199999999997E-2</v>
      </c>
      <c r="EJ754">
        <v>4.0364400000000002E-2</v>
      </c>
      <c r="EK754">
        <v>4.0898799999999999E-2</v>
      </c>
      <c r="EL754">
        <v>4.0613400000000001E-2</v>
      </c>
      <c r="EM754">
        <v>3.3839000000000001E-2</v>
      </c>
      <c r="EN754">
        <v>4.3002499999999999E-2</v>
      </c>
      <c r="EO754">
        <v>5.1715499999999998E-2</v>
      </c>
      <c r="EP754">
        <v>6.2483999999999998E-2</v>
      </c>
      <c r="EQ754">
        <v>6.5171900000000005E-2</v>
      </c>
      <c r="ER754">
        <v>5.1207500000000003E-2</v>
      </c>
      <c r="ES754">
        <v>4.8653500000000002E-2</v>
      </c>
      <c r="ET754">
        <v>47.128329999999998</v>
      </c>
      <c r="EU754">
        <v>46.362659999999998</v>
      </c>
      <c r="EV754">
        <v>45.720149999999997</v>
      </c>
      <c r="EW754">
        <v>45.332099999999997</v>
      </c>
      <c r="EX754">
        <v>44.815199999999997</v>
      </c>
      <c r="EY754">
        <v>44.493409999999997</v>
      </c>
      <c r="EZ754">
        <v>44.386310000000002</v>
      </c>
      <c r="FA754">
        <v>44.748449999999998</v>
      </c>
      <c r="FB754">
        <v>48.474159999999998</v>
      </c>
      <c r="FC754">
        <v>53.99944</v>
      </c>
      <c r="FD754">
        <v>58.497250000000001</v>
      </c>
      <c r="FE754">
        <v>61.808630000000001</v>
      </c>
      <c r="FF754">
        <v>64.224140000000006</v>
      </c>
      <c r="FG754">
        <v>65.787499999999994</v>
      </c>
      <c r="FH754">
        <v>66.152659999999997</v>
      </c>
      <c r="FI754">
        <v>65.47878</v>
      </c>
      <c r="FJ754">
        <v>63.001249999999999</v>
      </c>
      <c r="FK754">
        <v>59.164029999999997</v>
      </c>
      <c r="FL754">
        <v>56.215389999999999</v>
      </c>
      <c r="FM754">
        <v>54.054389999999998</v>
      </c>
      <c r="FN754">
        <v>52.18112</v>
      </c>
      <c r="FO754">
        <v>50.744860000000003</v>
      </c>
      <c r="FP754">
        <v>49.439810000000001</v>
      </c>
      <c r="FQ754">
        <v>48.395690000000002</v>
      </c>
      <c r="FR754">
        <v>3.7447000000000001E-3</v>
      </c>
      <c r="FS754">
        <v>4.7229000000000004E-3</v>
      </c>
      <c r="FT754">
        <v>0</v>
      </c>
    </row>
    <row r="755" spans="1:176" x14ac:dyDescent="0.2">
      <c r="A755" t="s">
        <v>1</v>
      </c>
      <c r="B755" t="s">
        <v>193</v>
      </c>
      <c r="C755" t="s">
        <v>1</v>
      </c>
      <c r="D755" t="s">
        <v>241</v>
      </c>
      <c r="E755">
        <v>34181</v>
      </c>
      <c r="F755">
        <v>1.202339</v>
      </c>
      <c r="G755">
        <v>1.1936249999999999</v>
      </c>
      <c r="H755">
        <v>1.189327</v>
      </c>
      <c r="I755">
        <v>1.2058040000000001</v>
      </c>
      <c r="J755">
        <v>1.249946</v>
      </c>
      <c r="K755">
        <v>1.3224610000000001</v>
      </c>
      <c r="L755">
        <v>1.4832719999999999</v>
      </c>
      <c r="M755">
        <v>1.688626</v>
      </c>
      <c r="N755">
        <v>1.9648650000000001</v>
      </c>
      <c r="O755">
        <v>2.1180810000000001</v>
      </c>
      <c r="P755">
        <v>2.2289789999999998</v>
      </c>
      <c r="Q755">
        <v>2.2352460000000001</v>
      </c>
      <c r="R755">
        <v>2.1672750000000001</v>
      </c>
      <c r="S755">
        <v>2.1634389999999999</v>
      </c>
      <c r="T755">
        <v>2.1523330000000001</v>
      </c>
      <c r="U755">
        <v>2.0983269999999998</v>
      </c>
      <c r="V755">
        <v>1.990059</v>
      </c>
      <c r="W755">
        <v>1.8819570000000001</v>
      </c>
      <c r="X755">
        <v>1.7806820000000001</v>
      </c>
      <c r="Y755">
        <v>1.670412</v>
      </c>
      <c r="Z755">
        <v>1.5606990000000001</v>
      </c>
      <c r="AA755">
        <v>1.412982</v>
      </c>
      <c r="AB755">
        <v>1.3009729999999999</v>
      </c>
      <c r="AC755">
        <v>1.245204</v>
      </c>
      <c r="AD755">
        <v>3.8463799999999999E-2</v>
      </c>
      <c r="AE755">
        <v>3.1496099999999999E-2</v>
      </c>
      <c r="AF755">
        <v>3.21298E-2</v>
      </c>
      <c r="AG755">
        <v>2.9913599999999999E-2</v>
      </c>
      <c r="AH755">
        <v>3.5095800000000003E-2</v>
      </c>
      <c r="AI755">
        <v>2.4910399999999999E-2</v>
      </c>
      <c r="AJ755">
        <v>1.0290499999999999E-2</v>
      </c>
      <c r="AK755">
        <v>1.37933E-2</v>
      </c>
      <c r="AL755">
        <v>7.045E-3</v>
      </c>
      <c r="AM755">
        <v>-6.9135000000000004E-3</v>
      </c>
      <c r="AN755">
        <v>2.8371E-3</v>
      </c>
      <c r="AO755">
        <v>6.0321000000000003E-3</v>
      </c>
      <c r="AP755">
        <v>9.5032999999999992E-3</v>
      </c>
      <c r="AQ755">
        <v>1.56385E-2</v>
      </c>
      <c r="AR755">
        <v>2.0791299999999999E-2</v>
      </c>
      <c r="AS755">
        <v>2.1513999999999998E-2</v>
      </c>
      <c r="AT755">
        <v>2.4359100000000002E-2</v>
      </c>
      <c r="AU755">
        <v>1.53548E-2</v>
      </c>
      <c r="AV755">
        <v>2.4327999999999999E-2</v>
      </c>
      <c r="AW755">
        <v>3.5345000000000001E-2</v>
      </c>
      <c r="AX755">
        <v>4.3389400000000002E-2</v>
      </c>
      <c r="AY755">
        <v>4.8315299999999999E-2</v>
      </c>
      <c r="AZ755">
        <v>3.5985299999999998E-2</v>
      </c>
      <c r="BA755">
        <v>3.4526500000000002E-2</v>
      </c>
      <c r="BB755">
        <v>4.2467299999999999E-2</v>
      </c>
      <c r="BC755">
        <v>3.5024300000000001E-2</v>
      </c>
      <c r="BD755">
        <v>3.5785900000000002E-2</v>
      </c>
      <c r="BE755">
        <v>3.3492399999999999E-2</v>
      </c>
      <c r="BF755">
        <v>3.8528699999999999E-2</v>
      </c>
      <c r="BG755">
        <v>2.8695200000000001E-2</v>
      </c>
      <c r="BH755">
        <v>1.48234E-2</v>
      </c>
      <c r="BI755">
        <v>1.89537E-2</v>
      </c>
      <c r="BJ755">
        <v>1.34057E-2</v>
      </c>
      <c r="BK755">
        <v>-9.0220000000000003E-4</v>
      </c>
      <c r="BL755">
        <v>8.7834999999999996E-3</v>
      </c>
      <c r="BM755">
        <v>1.23663E-2</v>
      </c>
      <c r="BN755">
        <v>1.5652699999999999E-2</v>
      </c>
      <c r="BO755">
        <v>2.1846899999999999E-2</v>
      </c>
      <c r="BP755">
        <v>2.7282600000000001E-2</v>
      </c>
      <c r="BQ755">
        <v>2.7772499999999999E-2</v>
      </c>
      <c r="BR755">
        <v>3.00307E-2</v>
      </c>
      <c r="BS755">
        <v>2.08728E-2</v>
      </c>
      <c r="BT755">
        <v>3.0314799999999999E-2</v>
      </c>
      <c r="BU755">
        <v>4.0529999999999997E-2</v>
      </c>
      <c r="BV755">
        <v>4.8413699999999997E-2</v>
      </c>
      <c r="BW755">
        <v>5.3036E-2</v>
      </c>
      <c r="BX755">
        <v>4.0133700000000001E-2</v>
      </c>
      <c r="BY755">
        <v>3.8248799999999999E-2</v>
      </c>
      <c r="BZ755">
        <v>4.5240000000000002E-2</v>
      </c>
      <c r="CA755">
        <v>3.7467899999999998E-2</v>
      </c>
      <c r="CB755">
        <v>3.8317999999999998E-2</v>
      </c>
      <c r="CC755">
        <v>3.5971200000000002E-2</v>
      </c>
      <c r="CD755">
        <v>4.0906400000000002E-2</v>
      </c>
      <c r="CE755">
        <v>3.1316499999999997E-2</v>
      </c>
      <c r="CF755">
        <v>1.79629E-2</v>
      </c>
      <c r="CG755">
        <v>2.2527800000000001E-2</v>
      </c>
      <c r="CH755">
        <v>1.78111E-2</v>
      </c>
      <c r="CI755">
        <v>3.2613E-3</v>
      </c>
      <c r="CJ755">
        <v>1.2901899999999999E-2</v>
      </c>
      <c r="CK755">
        <v>1.6753400000000002E-2</v>
      </c>
      <c r="CL755">
        <v>1.9911700000000001E-2</v>
      </c>
      <c r="CM755">
        <v>2.6146800000000001E-2</v>
      </c>
      <c r="CN755">
        <v>3.1778500000000001E-2</v>
      </c>
      <c r="CO755">
        <v>3.2107200000000002E-2</v>
      </c>
      <c r="CP755">
        <v>3.3958700000000001E-2</v>
      </c>
      <c r="CQ755">
        <v>2.4694600000000001E-2</v>
      </c>
      <c r="CR755">
        <v>3.4461199999999997E-2</v>
      </c>
      <c r="CS755">
        <v>4.4121100000000003E-2</v>
      </c>
      <c r="CT755">
        <v>5.1893500000000002E-2</v>
      </c>
      <c r="CU755">
        <v>5.6305500000000001E-2</v>
      </c>
      <c r="CV755">
        <v>4.3006799999999998E-2</v>
      </c>
      <c r="CW755">
        <v>4.0826899999999999E-2</v>
      </c>
      <c r="CX755">
        <v>4.8012699999999998E-2</v>
      </c>
      <c r="CY755">
        <v>3.99114E-2</v>
      </c>
      <c r="CZ755">
        <v>4.08501E-2</v>
      </c>
      <c r="DA755">
        <v>3.8449900000000002E-2</v>
      </c>
      <c r="DB755">
        <v>4.3284099999999999E-2</v>
      </c>
      <c r="DC755">
        <v>3.39379E-2</v>
      </c>
      <c r="DD755">
        <v>2.11024E-2</v>
      </c>
      <c r="DE755">
        <v>2.6102E-2</v>
      </c>
      <c r="DF755">
        <v>2.22165E-2</v>
      </c>
      <c r="DG755">
        <v>7.4247000000000002E-3</v>
      </c>
      <c r="DH755">
        <v>1.7020299999999999E-2</v>
      </c>
      <c r="DI755">
        <v>2.11405E-2</v>
      </c>
      <c r="DJ755">
        <v>2.4170799999999999E-2</v>
      </c>
      <c r="DK755">
        <v>3.04467E-2</v>
      </c>
      <c r="DL755">
        <v>3.6274399999999998E-2</v>
      </c>
      <c r="DM755">
        <v>3.6441899999999999E-2</v>
      </c>
      <c r="DN755">
        <v>3.7886799999999998E-2</v>
      </c>
      <c r="DO755">
        <v>2.8516300000000001E-2</v>
      </c>
      <c r="DP755">
        <v>3.8607599999999999E-2</v>
      </c>
      <c r="DQ755">
        <v>4.7712200000000003E-2</v>
      </c>
      <c r="DR755">
        <v>5.53733E-2</v>
      </c>
      <c r="DS755">
        <v>5.9575000000000003E-2</v>
      </c>
      <c r="DT755">
        <v>4.5879999999999997E-2</v>
      </c>
      <c r="DU755">
        <v>4.3404999999999999E-2</v>
      </c>
      <c r="DV755">
        <v>5.2016100000000003E-2</v>
      </c>
      <c r="DW755">
        <v>4.3439600000000002E-2</v>
      </c>
      <c r="DX755">
        <v>4.4506200000000003E-2</v>
      </c>
      <c r="DY755">
        <v>4.2028799999999998E-2</v>
      </c>
      <c r="DZ755">
        <v>4.6717000000000002E-2</v>
      </c>
      <c r="EA755">
        <v>3.7722600000000002E-2</v>
      </c>
      <c r="EB755">
        <v>2.5635399999999999E-2</v>
      </c>
      <c r="EC755">
        <v>3.1262400000000003E-2</v>
      </c>
      <c r="ED755">
        <v>2.8577100000000001E-2</v>
      </c>
      <c r="EE755">
        <v>1.3436099999999999E-2</v>
      </c>
      <c r="EF755">
        <v>2.29666E-2</v>
      </c>
      <c r="EG755">
        <v>2.7474800000000001E-2</v>
      </c>
      <c r="EH755">
        <v>3.0320099999999999E-2</v>
      </c>
      <c r="EI755">
        <v>3.6655E-2</v>
      </c>
      <c r="EJ755">
        <v>4.27658E-2</v>
      </c>
      <c r="EK755">
        <v>4.2700399999999999E-2</v>
      </c>
      <c r="EL755">
        <v>4.3558399999999997E-2</v>
      </c>
      <c r="EM755">
        <v>3.4034399999999999E-2</v>
      </c>
      <c r="EN755">
        <v>4.4594300000000003E-2</v>
      </c>
      <c r="EO755">
        <v>5.2897199999999998E-2</v>
      </c>
      <c r="EP755">
        <v>6.0397600000000003E-2</v>
      </c>
      <c r="EQ755">
        <v>6.4295599999999994E-2</v>
      </c>
      <c r="ER755">
        <v>5.0028299999999998E-2</v>
      </c>
      <c r="ES755">
        <v>4.71274E-2</v>
      </c>
      <c r="ET755">
        <v>43.298369999999998</v>
      </c>
      <c r="EU755">
        <v>42.050379999999997</v>
      </c>
      <c r="EV755">
        <v>40.759610000000002</v>
      </c>
      <c r="EW755">
        <v>40.2849</v>
      </c>
      <c r="EX755">
        <v>39.975879999999997</v>
      </c>
      <c r="EY755">
        <v>40.33023</v>
      </c>
      <c r="EZ755">
        <v>39.960659999999997</v>
      </c>
      <c r="FA755">
        <v>41.012709999999998</v>
      </c>
      <c r="FB755">
        <v>45.776499999999999</v>
      </c>
      <c r="FC755">
        <v>52.81626</v>
      </c>
      <c r="FD755">
        <v>58.609380000000002</v>
      </c>
      <c r="FE755">
        <v>62.890889999999999</v>
      </c>
      <c r="FF755">
        <v>64.918229999999994</v>
      </c>
      <c r="FG755">
        <v>67.164860000000004</v>
      </c>
      <c r="FH755">
        <v>67.500140000000002</v>
      </c>
      <c r="FI755">
        <v>67.302589999999995</v>
      </c>
      <c r="FJ755">
        <v>63.6128</v>
      </c>
      <c r="FK755">
        <v>58.092730000000003</v>
      </c>
      <c r="FL755">
        <v>54.460680000000004</v>
      </c>
      <c r="FM755">
        <v>51.387309999999999</v>
      </c>
      <c r="FN755">
        <v>48.856900000000003</v>
      </c>
      <c r="FO755">
        <v>46.69576</v>
      </c>
      <c r="FP755">
        <v>44.700229999999998</v>
      </c>
      <c r="FQ755">
        <v>43.472630000000002</v>
      </c>
      <c r="FR755">
        <v>3.7447000000000001E-3</v>
      </c>
      <c r="FS755">
        <v>4.7229000000000004E-3</v>
      </c>
      <c r="FT755">
        <v>0</v>
      </c>
    </row>
    <row r="756" spans="1:176" x14ac:dyDescent="0.2">
      <c r="A756" t="s">
        <v>1</v>
      </c>
      <c r="B756" t="s">
        <v>193</v>
      </c>
      <c r="C756" t="s">
        <v>1</v>
      </c>
      <c r="D756" t="s">
        <v>231</v>
      </c>
      <c r="E756">
        <v>34181</v>
      </c>
      <c r="F756">
        <v>1.3675390000000001</v>
      </c>
      <c r="G756">
        <v>1.312314</v>
      </c>
      <c r="H756">
        <v>1.2814300000000001</v>
      </c>
      <c r="I756">
        <v>1.271039</v>
      </c>
      <c r="J756">
        <v>1.2866489999999999</v>
      </c>
      <c r="K756">
        <v>1.355642</v>
      </c>
      <c r="L756">
        <v>1.440491</v>
      </c>
      <c r="M756">
        <v>1.721689</v>
      </c>
      <c r="N756">
        <v>2.17639</v>
      </c>
      <c r="O756">
        <v>2.5045060000000001</v>
      </c>
      <c r="P756">
        <v>2.7812299999999999</v>
      </c>
      <c r="Q756">
        <v>2.9510350000000001</v>
      </c>
      <c r="R756">
        <v>3.0182099999999998</v>
      </c>
      <c r="S756">
        <v>3.1000920000000001</v>
      </c>
      <c r="T756">
        <v>3.1643789999999998</v>
      </c>
      <c r="U756">
        <v>3.1249150000000001</v>
      </c>
      <c r="V756">
        <v>2.94611</v>
      </c>
      <c r="W756">
        <v>2.5201060000000002</v>
      </c>
      <c r="X756">
        <v>2.1855799999999999</v>
      </c>
      <c r="Y756">
        <v>1.9842029999999999</v>
      </c>
      <c r="Z756">
        <v>1.9235100000000001</v>
      </c>
      <c r="AA756">
        <v>1.7754110000000001</v>
      </c>
      <c r="AB756">
        <v>1.575674</v>
      </c>
      <c r="AC756">
        <v>1.446901</v>
      </c>
      <c r="AD756">
        <v>3.7214700000000003E-2</v>
      </c>
      <c r="AE756">
        <v>2.7944E-2</v>
      </c>
      <c r="AF756">
        <v>1.8729300000000001E-2</v>
      </c>
      <c r="AG756">
        <v>2.0989000000000001E-2</v>
      </c>
      <c r="AH756">
        <v>1.17614E-2</v>
      </c>
      <c r="AI756">
        <v>1.21116E-2</v>
      </c>
      <c r="AJ756">
        <v>2.25595E-2</v>
      </c>
      <c r="AK756">
        <v>1.7454299999999999E-2</v>
      </c>
      <c r="AL756">
        <v>3.36095E-2</v>
      </c>
      <c r="AM756">
        <v>2.8730700000000001E-2</v>
      </c>
      <c r="AN756">
        <v>2.7079599999999999E-2</v>
      </c>
      <c r="AO756">
        <v>2.7959600000000001E-2</v>
      </c>
      <c r="AP756">
        <v>4.0797600000000003E-2</v>
      </c>
      <c r="AQ756">
        <v>2.9053599999999999E-2</v>
      </c>
      <c r="AR756">
        <v>3.01436E-2</v>
      </c>
      <c r="AS756">
        <v>3.0116899999999999E-2</v>
      </c>
      <c r="AT756">
        <v>2.6980299999999999E-2</v>
      </c>
      <c r="AU756">
        <v>2.4079300000000001E-2</v>
      </c>
      <c r="AV756">
        <v>1.76131E-2</v>
      </c>
      <c r="AW756">
        <v>1.5892099999999999E-2</v>
      </c>
      <c r="AX756">
        <v>3.2031799999999999E-2</v>
      </c>
      <c r="AY756">
        <v>2.2540600000000001E-2</v>
      </c>
      <c r="AZ756">
        <v>2.5432199999999999E-2</v>
      </c>
      <c r="BA756">
        <v>3.3906199999999997E-2</v>
      </c>
      <c r="BB756">
        <v>4.5096499999999998E-2</v>
      </c>
      <c r="BC756">
        <v>3.4782300000000002E-2</v>
      </c>
      <c r="BD756">
        <v>2.50674E-2</v>
      </c>
      <c r="BE756">
        <v>2.6773700000000001E-2</v>
      </c>
      <c r="BF756">
        <v>1.7871999999999999E-2</v>
      </c>
      <c r="BG756">
        <v>1.83859E-2</v>
      </c>
      <c r="BH756">
        <v>2.9659399999999999E-2</v>
      </c>
      <c r="BI756">
        <v>2.5508099999999999E-2</v>
      </c>
      <c r="BJ756">
        <v>4.3103900000000001E-2</v>
      </c>
      <c r="BK756">
        <v>3.8446899999999999E-2</v>
      </c>
      <c r="BL756">
        <v>3.8339999999999999E-2</v>
      </c>
      <c r="BM756">
        <v>4.0071700000000002E-2</v>
      </c>
      <c r="BN756">
        <v>5.3908600000000001E-2</v>
      </c>
      <c r="BO756">
        <v>4.2842400000000003E-2</v>
      </c>
      <c r="BP756">
        <v>4.5026099999999999E-2</v>
      </c>
      <c r="BQ756">
        <v>4.51569E-2</v>
      </c>
      <c r="BR756">
        <v>4.18298E-2</v>
      </c>
      <c r="BS756">
        <v>3.7225800000000003E-2</v>
      </c>
      <c r="BT756">
        <v>2.96236E-2</v>
      </c>
      <c r="BU756">
        <v>2.6450600000000001E-2</v>
      </c>
      <c r="BV756">
        <v>4.2333099999999999E-2</v>
      </c>
      <c r="BW756">
        <v>3.2487700000000001E-2</v>
      </c>
      <c r="BX756">
        <v>3.3830699999999998E-2</v>
      </c>
      <c r="BY756">
        <v>4.1800900000000002E-2</v>
      </c>
      <c r="BZ756">
        <v>5.05554E-2</v>
      </c>
      <c r="CA756">
        <v>3.9518499999999998E-2</v>
      </c>
      <c r="CB756">
        <v>2.94571E-2</v>
      </c>
      <c r="CC756">
        <v>3.0780200000000001E-2</v>
      </c>
      <c r="CD756">
        <v>2.2104200000000001E-2</v>
      </c>
      <c r="CE756">
        <v>2.2731399999999999E-2</v>
      </c>
      <c r="CF756">
        <v>3.4576700000000002E-2</v>
      </c>
      <c r="CG756">
        <v>3.1086200000000001E-2</v>
      </c>
      <c r="CH756">
        <v>4.9679599999999997E-2</v>
      </c>
      <c r="CI756">
        <v>4.5176300000000003E-2</v>
      </c>
      <c r="CJ756">
        <v>4.6138899999999997E-2</v>
      </c>
      <c r="CK756">
        <v>4.8460499999999997E-2</v>
      </c>
      <c r="CL756">
        <v>6.2989199999999995E-2</v>
      </c>
      <c r="CM756">
        <v>5.2392500000000002E-2</v>
      </c>
      <c r="CN756">
        <v>5.53337E-2</v>
      </c>
      <c r="CO756">
        <v>5.5573499999999998E-2</v>
      </c>
      <c r="CP756">
        <v>5.2114500000000001E-2</v>
      </c>
      <c r="CQ756">
        <v>4.6330999999999997E-2</v>
      </c>
      <c r="CR756">
        <v>3.7941900000000001E-2</v>
      </c>
      <c r="CS756">
        <v>3.3763399999999999E-2</v>
      </c>
      <c r="CT756">
        <v>4.9467700000000003E-2</v>
      </c>
      <c r="CU756">
        <v>3.9377000000000002E-2</v>
      </c>
      <c r="CV756">
        <v>3.9647500000000002E-2</v>
      </c>
      <c r="CW756">
        <v>4.7268900000000003E-2</v>
      </c>
      <c r="CX756">
        <v>5.6014399999999999E-2</v>
      </c>
      <c r="CY756">
        <v>4.4254700000000001E-2</v>
      </c>
      <c r="CZ756">
        <v>3.3846800000000003E-2</v>
      </c>
      <c r="DA756">
        <v>3.4786699999999997E-2</v>
      </c>
      <c r="DB756">
        <v>2.6336399999999999E-2</v>
      </c>
      <c r="DC756">
        <v>2.7077E-2</v>
      </c>
      <c r="DD756">
        <v>3.9494099999999997E-2</v>
      </c>
      <c r="DE756">
        <v>3.6664200000000001E-2</v>
      </c>
      <c r="DF756">
        <v>5.6255399999999997E-2</v>
      </c>
      <c r="DG756">
        <v>5.1905699999999999E-2</v>
      </c>
      <c r="DH756">
        <v>5.3937800000000001E-2</v>
      </c>
      <c r="DI756">
        <v>5.6849299999999998E-2</v>
      </c>
      <c r="DJ756">
        <v>7.2069900000000006E-2</v>
      </c>
      <c r="DK756">
        <v>6.19426E-2</v>
      </c>
      <c r="DL756">
        <v>6.5641400000000003E-2</v>
      </c>
      <c r="DM756">
        <v>6.5990199999999999E-2</v>
      </c>
      <c r="DN756">
        <v>6.2399200000000002E-2</v>
      </c>
      <c r="DO756">
        <v>5.5436199999999998E-2</v>
      </c>
      <c r="DP756">
        <v>4.6260299999999997E-2</v>
      </c>
      <c r="DQ756">
        <v>4.10762E-2</v>
      </c>
      <c r="DR756">
        <v>5.6602300000000001E-2</v>
      </c>
      <c r="DS756">
        <v>4.6266399999999999E-2</v>
      </c>
      <c r="DT756">
        <v>4.5464200000000003E-2</v>
      </c>
      <c r="DU756">
        <v>5.27368E-2</v>
      </c>
      <c r="DV756">
        <v>6.38962E-2</v>
      </c>
      <c r="DW756">
        <v>5.1092899999999997E-2</v>
      </c>
      <c r="DX756">
        <v>4.01848E-2</v>
      </c>
      <c r="DY756">
        <v>4.0571400000000001E-2</v>
      </c>
      <c r="DZ756">
        <v>3.2446999999999997E-2</v>
      </c>
      <c r="EA756">
        <v>3.3351199999999998E-2</v>
      </c>
      <c r="EB756">
        <v>4.6593999999999997E-2</v>
      </c>
      <c r="EC756">
        <v>4.4718099999999997E-2</v>
      </c>
      <c r="ED756">
        <v>6.5749699999999994E-2</v>
      </c>
      <c r="EE756">
        <v>6.16219E-2</v>
      </c>
      <c r="EF756">
        <v>6.5198199999999998E-2</v>
      </c>
      <c r="EG756">
        <v>6.8961300000000003E-2</v>
      </c>
      <c r="EH756">
        <v>8.5180900000000004E-2</v>
      </c>
      <c r="EI756">
        <v>7.5731400000000004E-2</v>
      </c>
      <c r="EJ756">
        <v>8.0523899999999995E-2</v>
      </c>
      <c r="EK756">
        <v>8.1030199999999997E-2</v>
      </c>
      <c r="EL756">
        <v>7.7248700000000003E-2</v>
      </c>
      <c r="EM756">
        <v>6.8582699999999996E-2</v>
      </c>
      <c r="EN756">
        <v>5.8270700000000002E-2</v>
      </c>
      <c r="EO756">
        <v>5.1634699999999999E-2</v>
      </c>
      <c r="EP756">
        <v>6.6903599999999994E-2</v>
      </c>
      <c r="EQ756">
        <v>5.6213399999999997E-2</v>
      </c>
      <c r="ER756">
        <v>5.3862699999999999E-2</v>
      </c>
      <c r="ES756">
        <v>6.0631600000000001E-2</v>
      </c>
      <c r="ET756">
        <v>65.811350000000004</v>
      </c>
      <c r="EU756">
        <v>64.872020000000006</v>
      </c>
      <c r="EV756">
        <v>64.125100000000003</v>
      </c>
      <c r="EW756">
        <v>63.495350000000002</v>
      </c>
      <c r="EX756">
        <v>62.907269999999997</v>
      </c>
      <c r="EY756">
        <v>62.433920000000001</v>
      </c>
      <c r="EZ756">
        <v>62.34646</v>
      </c>
      <c r="FA756">
        <v>63.982759999999999</v>
      </c>
      <c r="FB756">
        <v>66.311980000000005</v>
      </c>
      <c r="FC756">
        <v>69.064009999999996</v>
      </c>
      <c r="FD756">
        <v>71.981229999999996</v>
      </c>
      <c r="FE756">
        <v>74.825460000000007</v>
      </c>
      <c r="FF756">
        <v>77.198890000000006</v>
      </c>
      <c r="FG756">
        <v>78.732820000000004</v>
      </c>
      <c r="FH756">
        <v>79.543409999999994</v>
      </c>
      <c r="FI756">
        <v>79.748339999999999</v>
      </c>
      <c r="FJ756">
        <v>79.401120000000006</v>
      </c>
      <c r="FK756">
        <v>78.333609999999993</v>
      </c>
      <c r="FL756">
        <v>76.560850000000002</v>
      </c>
      <c r="FM756">
        <v>73.921809999999994</v>
      </c>
      <c r="FN756">
        <v>70.963189999999997</v>
      </c>
      <c r="FO756">
        <v>69.017189999999999</v>
      </c>
      <c r="FP756">
        <v>67.656289999999998</v>
      </c>
      <c r="FQ756">
        <v>66.56062</v>
      </c>
      <c r="FR756">
        <v>9.6445000000000003E-3</v>
      </c>
      <c r="FS756">
        <v>1.04034E-2</v>
      </c>
      <c r="FT756">
        <v>1.6371900000000002E-2</v>
      </c>
    </row>
    <row r="757" spans="1:176" x14ac:dyDescent="0.2">
      <c r="A757" t="s">
        <v>1</v>
      </c>
      <c r="B757" t="s">
        <v>193</v>
      </c>
      <c r="C757" t="s">
        <v>1</v>
      </c>
      <c r="D757" t="s">
        <v>242</v>
      </c>
      <c r="E757">
        <v>34181</v>
      </c>
      <c r="F757">
        <v>1.4315119999999999</v>
      </c>
      <c r="G757">
        <v>1.369262</v>
      </c>
      <c r="H757">
        <v>1.34097</v>
      </c>
      <c r="I757">
        <v>1.320033</v>
      </c>
      <c r="J757">
        <v>1.33857</v>
      </c>
      <c r="K757">
        <v>1.418563</v>
      </c>
      <c r="L757">
        <v>1.5204690000000001</v>
      </c>
      <c r="M757">
        <v>1.7832380000000001</v>
      </c>
      <c r="N757">
        <v>2.2665899999999999</v>
      </c>
      <c r="O757">
        <v>2.6481880000000002</v>
      </c>
      <c r="P757">
        <v>2.990437</v>
      </c>
      <c r="Q757">
        <v>3.1734390000000001</v>
      </c>
      <c r="R757">
        <v>3.2617750000000001</v>
      </c>
      <c r="S757">
        <v>3.3347739999999999</v>
      </c>
      <c r="T757">
        <v>3.3923299999999998</v>
      </c>
      <c r="U757">
        <v>3.3424010000000002</v>
      </c>
      <c r="V757">
        <v>3.1503230000000002</v>
      </c>
      <c r="W757">
        <v>2.679675</v>
      </c>
      <c r="X757">
        <v>2.3165300000000002</v>
      </c>
      <c r="Y757">
        <v>2.1156350000000002</v>
      </c>
      <c r="Z757">
        <v>2.063447</v>
      </c>
      <c r="AA757">
        <v>1.8626929999999999</v>
      </c>
      <c r="AB757">
        <v>1.6498740000000001</v>
      </c>
      <c r="AC757">
        <v>1.5155240000000001</v>
      </c>
      <c r="AD757">
        <v>4.5378500000000002E-2</v>
      </c>
      <c r="AE757">
        <v>3.50158E-2</v>
      </c>
      <c r="AF757">
        <v>2.46416E-2</v>
      </c>
      <c r="AG757">
        <v>2.5158900000000001E-2</v>
      </c>
      <c r="AH757">
        <v>1.5469999999999999E-2</v>
      </c>
      <c r="AI757">
        <v>1.8356000000000001E-2</v>
      </c>
      <c r="AJ757">
        <v>2.6647400000000002E-2</v>
      </c>
      <c r="AK757">
        <v>1.9918600000000002E-2</v>
      </c>
      <c r="AL757">
        <v>3.6367099999999999E-2</v>
      </c>
      <c r="AM757">
        <v>3.44748E-2</v>
      </c>
      <c r="AN757">
        <v>2.97381E-2</v>
      </c>
      <c r="AO757">
        <v>3.1498199999999997E-2</v>
      </c>
      <c r="AP757">
        <v>4.8967799999999999E-2</v>
      </c>
      <c r="AQ757">
        <v>3.3926100000000001E-2</v>
      </c>
      <c r="AR757">
        <v>3.53954E-2</v>
      </c>
      <c r="AS757">
        <v>3.2881800000000003E-2</v>
      </c>
      <c r="AT757">
        <v>2.96615E-2</v>
      </c>
      <c r="AU757">
        <v>2.33387E-2</v>
      </c>
      <c r="AV757">
        <v>1.5709799999999999E-2</v>
      </c>
      <c r="AW757">
        <v>1.2900999999999999E-2</v>
      </c>
      <c r="AX757">
        <v>2.5875700000000001E-2</v>
      </c>
      <c r="AY757">
        <v>1.8505600000000001E-2</v>
      </c>
      <c r="AZ757">
        <v>2.4829E-2</v>
      </c>
      <c r="BA757">
        <v>3.5442500000000002E-2</v>
      </c>
      <c r="BB757">
        <v>5.3260299999999997E-2</v>
      </c>
      <c r="BC757">
        <v>4.1854099999999998E-2</v>
      </c>
      <c r="BD757">
        <v>3.0979599999999999E-2</v>
      </c>
      <c r="BE757">
        <v>3.0943600000000002E-2</v>
      </c>
      <c r="BF757">
        <v>2.1580599999999998E-2</v>
      </c>
      <c r="BG757">
        <v>2.4630200000000001E-2</v>
      </c>
      <c r="BH757">
        <v>3.3747199999999998E-2</v>
      </c>
      <c r="BI757">
        <v>2.7972400000000001E-2</v>
      </c>
      <c r="BJ757">
        <v>4.5861499999999999E-2</v>
      </c>
      <c r="BK757">
        <v>4.4191000000000001E-2</v>
      </c>
      <c r="BL757">
        <v>4.09985E-2</v>
      </c>
      <c r="BM757">
        <v>4.3610200000000002E-2</v>
      </c>
      <c r="BN757">
        <v>6.2078800000000003E-2</v>
      </c>
      <c r="BO757">
        <v>4.7714899999999998E-2</v>
      </c>
      <c r="BP757">
        <v>5.02779E-2</v>
      </c>
      <c r="BQ757">
        <v>4.7921800000000001E-2</v>
      </c>
      <c r="BR757">
        <v>4.4511000000000002E-2</v>
      </c>
      <c r="BS757">
        <v>3.6485200000000002E-2</v>
      </c>
      <c r="BT757">
        <v>2.77202E-2</v>
      </c>
      <c r="BU757">
        <v>2.3459600000000001E-2</v>
      </c>
      <c r="BV757">
        <v>3.6177000000000001E-2</v>
      </c>
      <c r="BW757">
        <v>2.8452700000000001E-2</v>
      </c>
      <c r="BX757">
        <v>3.32275E-2</v>
      </c>
      <c r="BY757">
        <v>4.3337300000000002E-2</v>
      </c>
      <c r="BZ757">
        <v>5.8719199999999999E-2</v>
      </c>
      <c r="CA757">
        <v>4.6590300000000001E-2</v>
      </c>
      <c r="CB757">
        <v>3.5369299999999999E-2</v>
      </c>
      <c r="CC757">
        <v>3.4950000000000002E-2</v>
      </c>
      <c r="CD757">
        <v>2.58128E-2</v>
      </c>
      <c r="CE757">
        <v>2.89757E-2</v>
      </c>
      <c r="CF757">
        <v>3.86646E-2</v>
      </c>
      <c r="CG757">
        <v>3.3550400000000001E-2</v>
      </c>
      <c r="CH757">
        <v>5.2437200000000003E-2</v>
      </c>
      <c r="CI757">
        <v>5.0920399999999998E-2</v>
      </c>
      <c r="CJ757">
        <v>4.8797399999999998E-2</v>
      </c>
      <c r="CK757">
        <v>5.1998999999999997E-2</v>
      </c>
      <c r="CL757">
        <v>7.1159399999999998E-2</v>
      </c>
      <c r="CM757">
        <v>5.7265000000000003E-2</v>
      </c>
      <c r="CN757">
        <v>6.05855E-2</v>
      </c>
      <c r="CO757">
        <v>5.8338399999999999E-2</v>
      </c>
      <c r="CP757">
        <v>5.4795700000000003E-2</v>
      </c>
      <c r="CQ757">
        <v>4.5590400000000003E-2</v>
      </c>
      <c r="CR757">
        <v>3.6038599999999997E-2</v>
      </c>
      <c r="CS757">
        <v>3.0772399999999998E-2</v>
      </c>
      <c r="CT757">
        <v>4.3311599999999999E-2</v>
      </c>
      <c r="CU757">
        <v>3.5341999999999998E-2</v>
      </c>
      <c r="CV757">
        <v>3.9044200000000001E-2</v>
      </c>
      <c r="CW757">
        <v>4.88052E-2</v>
      </c>
      <c r="CX757">
        <v>6.4178200000000005E-2</v>
      </c>
      <c r="CY757">
        <v>5.1326499999999997E-2</v>
      </c>
      <c r="CZ757">
        <v>3.9759000000000003E-2</v>
      </c>
      <c r="DA757">
        <v>3.8956499999999998E-2</v>
      </c>
      <c r="DB757">
        <v>3.0044899999999999E-2</v>
      </c>
      <c r="DC757">
        <v>3.3321299999999998E-2</v>
      </c>
      <c r="DD757">
        <v>4.35819E-2</v>
      </c>
      <c r="DE757">
        <v>3.9128499999999997E-2</v>
      </c>
      <c r="DF757">
        <v>5.9013000000000003E-2</v>
      </c>
      <c r="DG757">
        <v>5.7649800000000001E-2</v>
      </c>
      <c r="DH757">
        <v>5.6596399999999998E-2</v>
      </c>
      <c r="DI757">
        <v>6.0387799999999998E-2</v>
      </c>
      <c r="DJ757">
        <v>8.0240099999999995E-2</v>
      </c>
      <c r="DK757">
        <v>6.6815100000000002E-2</v>
      </c>
      <c r="DL757">
        <v>7.0893100000000001E-2</v>
      </c>
      <c r="DM757">
        <v>6.87551E-2</v>
      </c>
      <c r="DN757">
        <v>6.5080399999999997E-2</v>
      </c>
      <c r="DO757">
        <v>5.4695599999999997E-2</v>
      </c>
      <c r="DP757">
        <v>4.4357000000000001E-2</v>
      </c>
      <c r="DQ757">
        <v>3.80852E-2</v>
      </c>
      <c r="DR757">
        <v>5.0446299999999999E-2</v>
      </c>
      <c r="DS757">
        <v>4.2231299999999999E-2</v>
      </c>
      <c r="DT757">
        <v>4.4860999999999998E-2</v>
      </c>
      <c r="DU757">
        <v>5.4273099999999998E-2</v>
      </c>
      <c r="DV757">
        <v>7.2059999999999999E-2</v>
      </c>
      <c r="DW757">
        <v>5.8164800000000003E-2</v>
      </c>
      <c r="DX757">
        <v>4.6097100000000002E-2</v>
      </c>
      <c r="DY757">
        <v>4.4741200000000002E-2</v>
      </c>
      <c r="DZ757">
        <v>3.61555E-2</v>
      </c>
      <c r="EA757">
        <v>3.9595499999999999E-2</v>
      </c>
      <c r="EB757">
        <v>5.0681799999999999E-2</v>
      </c>
      <c r="EC757">
        <v>4.7182300000000003E-2</v>
      </c>
      <c r="ED757">
        <v>6.8507299999999993E-2</v>
      </c>
      <c r="EE757">
        <v>6.7365900000000006E-2</v>
      </c>
      <c r="EF757">
        <v>6.7856799999999995E-2</v>
      </c>
      <c r="EG757">
        <v>7.2499900000000006E-2</v>
      </c>
      <c r="EH757">
        <v>9.3351100000000006E-2</v>
      </c>
      <c r="EI757">
        <v>8.0603900000000006E-2</v>
      </c>
      <c r="EJ757">
        <v>8.5775699999999996E-2</v>
      </c>
      <c r="EK757">
        <v>8.3795099999999997E-2</v>
      </c>
      <c r="EL757">
        <v>7.9929799999999995E-2</v>
      </c>
      <c r="EM757">
        <v>6.7842100000000002E-2</v>
      </c>
      <c r="EN757">
        <v>5.6367399999999998E-2</v>
      </c>
      <c r="EO757">
        <v>4.8643699999999998E-2</v>
      </c>
      <c r="EP757">
        <v>6.0747500000000003E-2</v>
      </c>
      <c r="EQ757">
        <v>5.21784E-2</v>
      </c>
      <c r="ER757">
        <v>5.3259500000000001E-2</v>
      </c>
      <c r="ES757">
        <v>6.2167899999999998E-2</v>
      </c>
      <c r="ET757">
        <v>68.235370000000003</v>
      </c>
      <c r="EU757">
        <v>67.022149999999996</v>
      </c>
      <c r="EV757">
        <v>66.272959999999998</v>
      </c>
      <c r="EW757">
        <v>65.514520000000005</v>
      </c>
      <c r="EX757">
        <v>64.996009999999998</v>
      </c>
      <c r="EY757">
        <v>64.712040000000002</v>
      </c>
      <c r="EZ757">
        <v>64.423630000000003</v>
      </c>
      <c r="FA757">
        <v>65.558430000000001</v>
      </c>
      <c r="FB757">
        <v>67.538460000000001</v>
      </c>
      <c r="FC757">
        <v>71.144090000000006</v>
      </c>
      <c r="FD757">
        <v>74.942809999999994</v>
      </c>
      <c r="FE757">
        <v>77.176150000000007</v>
      </c>
      <c r="FF757">
        <v>79.366870000000006</v>
      </c>
      <c r="FG757">
        <v>80.858279999999993</v>
      </c>
      <c r="FH757">
        <v>81.860789999999994</v>
      </c>
      <c r="FI757">
        <v>82.343440000000001</v>
      </c>
      <c r="FJ757">
        <v>82.298460000000006</v>
      </c>
      <c r="FK757">
        <v>81.341149999999999</v>
      </c>
      <c r="FL757">
        <v>79.680440000000004</v>
      </c>
      <c r="FM757">
        <v>76.918340000000001</v>
      </c>
      <c r="FN757">
        <v>73.431250000000006</v>
      </c>
      <c r="FO757">
        <v>71.179370000000006</v>
      </c>
      <c r="FP757">
        <v>69.359830000000002</v>
      </c>
      <c r="FQ757">
        <v>68.064790000000002</v>
      </c>
      <c r="FR757">
        <v>9.6445000000000003E-3</v>
      </c>
      <c r="FS757">
        <v>1.04034E-2</v>
      </c>
      <c r="FT757">
        <v>1.6371900000000002E-2</v>
      </c>
    </row>
    <row r="758" spans="1:176" x14ac:dyDescent="0.2">
      <c r="A758" t="s">
        <v>1</v>
      </c>
      <c r="B758" t="s">
        <v>193</v>
      </c>
      <c r="C758" t="s">
        <v>1</v>
      </c>
      <c r="D758" t="s">
        <v>232</v>
      </c>
      <c r="E758">
        <v>34181</v>
      </c>
      <c r="F758">
        <v>1.27755</v>
      </c>
      <c r="G758">
        <v>1.2320150000000001</v>
      </c>
      <c r="H758">
        <v>1.207058</v>
      </c>
      <c r="I758">
        <v>1.198456</v>
      </c>
      <c r="J758">
        <v>1.2124680000000001</v>
      </c>
      <c r="K758">
        <v>1.26484</v>
      </c>
      <c r="L758">
        <v>1.3497669999999999</v>
      </c>
      <c r="M758">
        <v>1.633554</v>
      </c>
      <c r="N758">
        <v>2.0603150000000001</v>
      </c>
      <c r="O758">
        <v>2.353831</v>
      </c>
      <c r="P758">
        <v>2.5925449999999999</v>
      </c>
      <c r="Q758">
        <v>2.7373059999999998</v>
      </c>
      <c r="R758">
        <v>2.7803819999999999</v>
      </c>
      <c r="S758">
        <v>2.8589370000000001</v>
      </c>
      <c r="T758">
        <v>2.923721</v>
      </c>
      <c r="U758">
        <v>2.8890500000000001</v>
      </c>
      <c r="V758">
        <v>2.7356760000000002</v>
      </c>
      <c r="W758">
        <v>2.3378999999999999</v>
      </c>
      <c r="X758">
        <v>2.036956</v>
      </c>
      <c r="Y758">
        <v>1.8610169999999999</v>
      </c>
      <c r="Z758">
        <v>1.809601</v>
      </c>
      <c r="AA758">
        <v>1.6796599999999999</v>
      </c>
      <c r="AB758">
        <v>1.486988</v>
      </c>
      <c r="AC758">
        <v>1.3671310000000001</v>
      </c>
      <c r="AD758">
        <v>1.8028599999999999E-2</v>
      </c>
      <c r="AE758">
        <v>1.25186E-2</v>
      </c>
      <c r="AF758">
        <v>6.4704999999999997E-3</v>
      </c>
      <c r="AG758">
        <v>1.05789E-2</v>
      </c>
      <c r="AH758">
        <v>2.9261000000000001E-3</v>
      </c>
      <c r="AI758">
        <v>-6.9819999999999995E-4</v>
      </c>
      <c r="AJ758">
        <v>1.3431999999999999E-2</v>
      </c>
      <c r="AK758">
        <v>7.1355000000000003E-3</v>
      </c>
      <c r="AL758">
        <v>2.2554299999999999E-2</v>
      </c>
      <c r="AM758">
        <v>1.34509E-2</v>
      </c>
      <c r="AN758">
        <v>1.8533000000000001E-2</v>
      </c>
      <c r="AO758">
        <v>1.7427499999999999E-2</v>
      </c>
      <c r="AP758">
        <v>2.4348700000000001E-2</v>
      </c>
      <c r="AQ758">
        <v>1.48562E-2</v>
      </c>
      <c r="AR758">
        <v>1.7162400000000001E-2</v>
      </c>
      <c r="AS758">
        <v>1.89334E-2</v>
      </c>
      <c r="AT758">
        <v>1.52411E-2</v>
      </c>
      <c r="AU758">
        <v>1.384E-2</v>
      </c>
      <c r="AV758">
        <v>4.7583E-3</v>
      </c>
      <c r="AW758">
        <v>8.2191E-3</v>
      </c>
      <c r="AX758">
        <v>2.7446000000000002E-2</v>
      </c>
      <c r="AY758">
        <v>1.6207200000000001E-2</v>
      </c>
      <c r="AZ758">
        <v>1.6281E-2</v>
      </c>
      <c r="BA758">
        <v>2.2026299999999999E-2</v>
      </c>
      <c r="BB758">
        <v>2.59104E-2</v>
      </c>
      <c r="BC758">
        <v>1.93569E-2</v>
      </c>
      <c r="BD758">
        <v>1.28085E-2</v>
      </c>
      <c r="BE758">
        <v>1.6363599999999999E-2</v>
      </c>
      <c r="BF758">
        <v>9.0366999999999999E-3</v>
      </c>
      <c r="BG758">
        <v>5.5760000000000002E-3</v>
      </c>
      <c r="BH758">
        <v>2.0531799999999999E-2</v>
      </c>
      <c r="BI758">
        <v>1.5189299999999999E-2</v>
      </c>
      <c r="BJ758">
        <v>3.2048599999999997E-2</v>
      </c>
      <c r="BK758">
        <v>2.3167099999999999E-2</v>
      </c>
      <c r="BL758">
        <v>2.9793400000000001E-2</v>
      </c>
      <c r="BM758">
        <v>2.95395E-2</v>
      </c>
      <c r="BN758">
        <v>3.7459699999999999E-2</v>
      </c>
      <c r="BO758">
        <v>2.8645E-2</v>
      </c>
      <c r="BP758">
        <v>3.2044999999999997E-2</v>
      </c>
      <c r="BQ758">
        <v>3.3973400000000001E-2</v>
      </c>
      <c r="BR758">
        <v>3.0090499999999999E-2</v>
      </c>
      <c r="BS758">
        <v>2.69865E-2</v>
      </c>
      <c r="BT758">
        <v>1.6768700000000001E-2</v>
      </c>
      <c r="BU758">
        <v>1.8777599999999998E-2</v>
      </c>
      <c r="BV758">
        <v>3.7747299999999998E-2</v>
      </c>
      <c r="BW758">
        <v>2.6154299999999998E-2</v>
      </c>
      <c r="BX758">
        <v>2.46795E-2</v>
      </c>
      <c r="BY758">
        <v>2.9921099999999999E-2</v>
      </c>
      <c r="BZ758">
        <v>3.1369399999999999E-2</v>
      </c>
      <c r="CA758">
        <v>2.4093099999999999E-2</v>
      </c>
      <c r="CB758">
        <v>1.71982E-2</v>
      </c>
      <c r="CC758">
        <v>2.0369999999999999E-2</v>
      </c>
      <c r="CD758">
        <v>1.3268800000000001E-2</v>
      </c>
      <c r="CE758">
        <v>9.9215999999999992E-3</v>
      </c>
      <c r="CF758">
        <v>2.5449200000000002E-2</v>
      </c>
      <c r="CG758">
        <v>2.0767299999999999E-2</v>
      </c>
      <c r="CH758">
        <v>3.8624400000000003E-2</v>
      </c>
      <c r="CI758">
        <v>2.9896499999999999E-2</v>
      </c>
      <c r="CJ758">
        <v>3.7592300000000002E-2</v>
      </c>
      <c r="CK758">
        <v>3.7928299999999998E-2</v>
      </c>
      <c r="CL758">
        <v>4.65403E-2</v>
      </c>
      <c r="CM758">
        <v>3.8195100000000003E-2</v>
      </c>
      <c r="CN758">
        <v>4.2352599999999997E-2</v>
      </c>
      <c r="CO758">
        <v>4.4389999999999999E-2</v>
      </c>
      <c r="CP758">
        <v>4.03752E-2</v>
      </c>
      <c r="CQ758">
        <v>3.6091699999999997E-2</v>
      </c>
      <c r="CR758">
        <v>2.5087100000000001E-2</v>
      </c>
      <c r="CS758">
        <v>2.60904E-2</v>
      </c>
      <c r="CT758">
        <v>4.4881900000000002E-2</v>
      </c>
      <c r="CU758">
        <v>3.3043599999999999E-2</v>
      </c>
      <c r="CV758">
        <v>3.0496200000000001E-2</v>
      </c>
      <c r="CW758">
        <v>3.5388999999999997E-2</v>
      </c>
      <c r="CX758">
        <v>3.6828300000000001E-2</v>
      </c>
      <c r="CY758">
        <v>2.8829199999999999E-2</v>
      </c>
      <c r="CZ758">
        <v>2.15879E-2</v>
      </c>
      <c r="DA758">
        <v>2.4376499999999999E-2</v>
      </c>
      <c r="DB758">
        <v>1.7500999999999999E-2</v>
      </c>
      <c r="DC758">
        <v>1.42671E-2</v>
      </c>
      <c r="DD758">
        <v>3.0366500000000001E-2</v>
      </c>
      <c r="DE758">
        <v>2.6345400000000001E-2</v>
      </c>
      <c r="DF758">
        <v>4.52001E-2</v>
      </c>
      <c r="DG758">
        <v>3.6625900000000003E-2</v>
      </c>
      <c r="DH758">
        <v>4.53912E-2</v>
      </c>
      <c r="DI758">
        <v>4.63171E-2</v>
      </c>
      <c r="DJ758">
        <v>5.5620999999999997E-2</v>
      </c>
      <c r="DK758">
        <v>4.7745200000000002E-2</v>
      </c>
      <c r="DL758">
        <v>5.2660199999999997E-2</v>
      </c>
      <c r="DM758">
        <v>5.48067E-2</v>
      </c>
      <c r="DN758">
        <v>5.0659900000000001E-2</v>
      </c>
      <c r="DO758">
        <v>4.5196899999999998E-2</v>
      </c>
      <c r="DP758">
        <v>3.3405400000000002E-2</v>
      </c>
      <c r="DQ758">
        <v>3.3403200000000001E-2</v>
      </c>
      <c r="DR758">
        <v>5.2016600000000003E-2</v>
      </c>
      <c r="DS758">
        <v>3.99329E-2</v>
      </c>
      <c r="DT758">
        <v>3.6312999999999998E-2</v>
      </c>
      <c r="DU758">
        <v>4.0856900000000002E-2</v>
      </c>
      <c r="DV758">
        <v>4.4710199999999999E-2</v>
      </c>
      <c r="DW758">
        <v>3.5667499999999998E-2</v>
      </c>
      <c r="DX758">
        <v>2.79259E-2</v>
      </c>
      <c r="DY758">
        <v>3.0161199999999999E-2</v>
      </c>
      <c r="DZ758">
        <v>2.36116E-2</v>
      </c>
      <c r="EA758">
        <v>2.0541400000000001E-2</v>
      </c>
      <c r="EB758">
        <v>3.7466399999999997E-2</v>
      </c>
      <c r="EC758">
        <v>3.4399199999999998E-2</v>
      </c>
      <c r="ED758">
        <v>5.46945E-2</v>
      </c>
      <c r="EE758">
        <v>4.6342000000000001E-2</v>
      </c>
      <c r="EF758">
        <v>5.6651600000000003E-2</v>
      </c>
      <c r="EG758">
        <v>5.8429200000000001E-2</v>
      </c>
      <c r="EH758">
        <v>6.8732000000000001E-2</v>
      </c>
      <c r="EI758">
        <v>6.1534100000000001E-2</v>
      </c>
      <c r="EJ758">
        <v>6.7542699999999997E-2</v>
      </c>
      <c r="EK758">
        <v>6.9846699999999998E-2</v>
      </c>
      <c r="EL758">
        <v>6.5509399999999995E-2</v>
      </c>
      <c r="EM758">
        <v>5.8343399999999997E-2</v>
      </c>
      <c r="EN758">
        <v>4.5415799999999999E-2</v>
      </c>
      <c r="EO758">
        <v>4.3961699999999999E-2</v>
      </c>
      <c r="EP758">
        <v>6.23178E-2</v>
      </c>
      <c r="EQ758">
        <v>4.9880000000000001E-2</v>
      </c>
      <c r="ER758">
        <v>4.4711500000000001E-2</v>
      </c>
      <c r="ES758">
        <v>4.8751700000000002E-2</v>
      </c>
      <c r="ET758">
        <v>60.682079999999999</v>
      </c>
      <c r="EU758">
        <v>59.732729999999997</v>
      </c>
      <c r="EV758">
        <v>58.874650000000003</v>
      </c>
      <c r="EW758">
        <v>58.157119999999999</v>
      </c>
      <c r="EX758">
        <v>57.533639999999998</v>
      </c>
      <c r="EY758">
        <v>56.9377</v>
      </c>
      <c r="EZ758">
        <v>57.321559999999998</v>
      </c>
      <c r="FA758">
        <v>59.512450000000001</v>
      </c>
      <c r="FB758">
        <v>62.102469999999997</v>
      </c>
      <c r="FC758">
        <v>65.016300000000001</v>
      </c>
      <c r="FD758">
        <v>68.170230000000004</v>
      </c>
      <c r="FE758">
        <v>71.058359999999993</v>
      </c>
      <c r="FF758">
        <v>73.130709999999993</v>
      </c>
      <c r="FG758">
        <v>74.812129999999996</v>
      </c>
      <c r="FH758">
        <v>75.972239999999999</v>
      </c>
      <c r="FI758">
        <v>76.316950000000006</v>
      </c>
      <c r="FJ758">
        <v>75.812979999999996</v>
      </c>
      <c r="FK758">
        <v>74.655630000000002</v>
      </c>
      <c r="FL758">
        <v>72.805099999999996</v>
      </c>
      <c r="FM758">
        <v>69.940579999999997</v>
      </c>
      <c r="FN758">
        <v>66.754009999999994</v>
      </c>
      <c r="FO758">
        <v>64.655330000000006</v>
      </c>
      <c r="FP758">
        <v>63.249740000000003</v>
      </c>
      <c r="FQ758">
        <v>61.981050000000003</v>
      </c>
      <c r="FR758">
        <v>9.6445000000000003E-3</v>
      </c>
      <c r="FS758">
        <v>1.04034E-2</v>
      </c>
      <c r="FT758">
        <v>1.6371900000000002E-2</v>
      </c>
    </row>
    <row r="759" spans="1:176" x14ac:dyDescent="0.2">
      <c r="A759" t="s">
        <v>1</v>
      </c>
      <c r="B759" t="s">
        <v>193</v>
      </c>
      <c r="C759" t="s">
        <v>1</v>
      </c>
      <c r="D759" t="s">
        <v>243</v>
      </c>
      <c r="E759">
        <v>34181</v>
      </c>
      <c r="F759">
        <v>1.325788</v>
      </c>
      <c r="G759">
        <v>1.275407</v>
      </c>
      <c r="H759">
        <v>1.2503880000000001</v>
      </c>
      <c r="I759">
        <v>1.237808</v>
      </c>
      <c r="J759">
        <v>1.2484759999999999</v>
      </c>
      <c r="K759">
        <v>1.308902</v>
      </c>
      <c r="L759">
        <v>1.3927560000000001</v>
      </c>
      <c r="M759">
        <v>1.724707</v>
      </c>
      <c r="N759">
        <v>2.2329439999999998</v>
      </c>
      <c r="O759">
        <v>2.591485</v>
      </c>
      <c r="P759">
        <v>2.862765</v>
      </c>
      <c r="Q759">
        <v>3.043161</v>
      </c>
      <c r="R759">
        <v>3.1178900000000001</v>
      </c>
      <c r="S759">
        <v>3.1909160000000001</v>
      </c>
      <c r="T759">
        <v>3.2360479999999998</v>
      </c>
      <c r="U759">
        <v>3.2044290000000002</v>
      </c>
      <c r="V759">
        <v>3.0456249999999998</v>
      </c>
      <c r="W759">
        <v>2.5790709999999999</v>
      </c>
      <c r="X759">
        <v>2.2222430000000002</v>
      </c>
      <c r="Y759">
        <v>2.0119929999999999</v>
      </c>
      <c r="Z759">
        <v>1.9463239999999999</v>
      </c>
      <c r="AA759">
        <v>1.78972</v>
      </c>
      <c r="AB759">
        <v>1.573912</v>
      </c>
      <c r="AC759">
        <v>1.44272</v>
      </c>
      <c r="AD759">
        <v>3.3456899999999998E-2</v>
      </c>
      <c r="AE759">
        <v>2.5456800000000002E-2</v>
      </c>
      <c r="AF759">
        <v>1.6756799999999999E-2</v>
      </c>
      <c r="AG759">
        <v>1.7351800000000001E-2</v>
      </c>
      <c r="AH759">
        <v>8.8313999999999997E-3</v>
      </c>
      <c r="AI759">
        <v>1.04276E-2</v>
      </c>
      <c r="AJ759">
        <v>2.0904699999999998E-2</v>
      </c>
      <c r="AK759">
        <v>1.0919999999999999E-2</v>
      </c>
      <c r="AL759">
        <v>2.7111E-2</v>
      </c>
      <c r="AM759">
        <v>2.50732E-2</v>
      </c>
      <c r="AN759">
        <v>2.3485499999999999E-2</v>
      </c>
      <c r="AO759">
        <v>2.4430799999999999E-2</v>
      </c>
      <c r="AP759">
        <v>4.1980400000000001E-2</v>
      </c>
      <c r="AQ759">
        <v>2.4676099999999999E-2</v>
      </c>
      <c r="AR759">
        <v>2.78306E-2</v>
      </c>
      <c r="AS759">
        <v>2.3696700000000001E-2</v>
      </c>
      <c r="AT759">
        <v>1.9663699999999999E-2</v>
      </c>
      <c r="AU759">
        <v>1.04943E-2</v>
      </c>
      <c r="AV759">
        <v>-1.8878E-3</v>
      </c>
      <c r="AW759">
        <v>-1.305E-4</v>
      </c>
      <c r="AX759">
        <v>1.13527E-2</v>
      </c>
      <c r="AY759">
        <v>4.6683000000000002E-3</v>
      </c>
      <c r="AZ759">
        <v>1.2811100000000001E-2</v>
      </c>
      <c r="BA759">
        <v>2.3196000000000001E-2</v>
      </c>
      <c r="BB759">
        <v>4.1338699999999999E-2</v>
      </c>
      <c r="BC759">
        <v>3.22951E-2</v>
      </c>
      <c r="BD759">
        <v>2.3094799999999999E-2</v>
      </c>
      <c r="BE759">
        <v>2.3136500000000001E-2</v>
      </c>
      <c r="BF759">
        <v>1.4942E-2</v>
      </c>
      <c r="BG759">
        <v>1.6701899999999999E-2</v>
      </c>
      <c r="BH759">
        <v>2.8004500000000002E-2</v>
      </c>
      <c r="BI759">
        <v>1.8973799999999999E-2</v>
      </c>
      <c r="BJ759">
        <v>3.6605400000000003E-2</v>
      </c>
      <c r="BK759">
        <v>3.4789300000000002E-2</v>
      </c>
      <c r="BL759">
        <v>3.4745900000000003E-2</v>
      </c>
      <c r="BM759">
        <v>3.6542900000000003E-2</v>
      </c>
      <c r="BN759">
        <v>5.5091399999999999E-2</v>
      </c>
      <c r="BO759">
        <v>3.8464900000000003E-2</v>
      </c>
      <c r="BP759">
        <v>4.2713099999999997E-2</v>
      </c>
      <c r="BQ759">
        <v>3.8736699999999999E-2</v>
      </c>
      <c r="BR759">
        <v>3.4513099999999998E-2</v>
      </c>
      <c r="BS759">
        <v>2.36408E-2</v>
      </c>
      <c r="BT759">
        <v>1.0122600000000001E-2</v>
      </c>
      <c r="BU759">
        <v>1.0428E-2</v>
      </c>
      <c r="BV759">
        <v>2.16539E-2</v>
      </c>
      <c r="BW759">
        <v>1.4615299999999999E-2</v>
      </c>
      <c r="BX759">
        <v>2.1209599999999999E-2</v>
      </c>
      <c r="BY759">
        <v>3.1090799999999998E-2</v>
      </c>
      <c r="BZ759">
        <v>4.6797699999999998E-2</v>
      </c>
      <c r="CA759">
        <v>3.70312E-2</v>
      </c>
      <c r="CB759">
        <v>2.7484499999999999E-2</v>
      </c>
      <c r="CC759">
        <v>2.7143E-2</v>
      </c>
      <c r="CD759">
        <v>1.9174199999999999E-2</v>
      </c>
      <c r="CE759">
        <v>2.1047400000000001E-2</v>
      </c>
      <c r="CF759">
        <v>3.2921899999999997E-2</v>
      </c>
      <c r="CG759">
        <v>2.4551900000000002E-2</v>
      </c>
      <c r="CH759">
        <v>4.31811E-2</v>
      </c>
      <c r="CI759">
        <v>4.1518699999999999E-2</v>
      </c>
      <c r="CJ759">
        <v>4.2544800000000001E-2</v>
      </c>
      <c r="CK759">
        <v>4.4931699999999998E-2</v>
      </c>
      <c r="CL759">
        <v>6.4172099999999996E-2</v>
      </c>
      <c r="CM759">
        <v>4.8015000000000002E-2</v>
      </c>
      <c r="CN759">
        <v>5.3020699999999997E-2</v>
      </c>
      <c r="CO759">
        <v>4.91534E-2</v>
      </c>
      <c r="CP759">
        <v>4.4797799999999999E-2</v>
      </c>
      <c r="CQ759">
        <v>3.2745999999999997E-2</v>
      </c>
      <c r="CR759">
        <v>1.8440999999999999E-2</v>
      </c>
      <c r="CS759">
        <v>1.7740800000000001E-2</v>
      </c>
      <c r="CT759">
        <v>2.8788600000000001E-2</v>
      </c>
      <c r="CU759">
        <v>2.1504700000000002E-2</v>
      </c>
      <c r="CV759">
        <v>2.70263E-2</v>
      </c>
      <c r="CW759">
        <v>3.65587E-2</v>
      </c>
      <c r="CX759">
        <v>5.22566E-2</v>
      </c>
      <c r="CY759">
        <v>4.1767400000000003E-2</v>
      </c>
      <c r="CZ759">
        <v>3.1874199999999998E-2</v>
      </c>
      <c r="DA759">
        <v>3.1149400000000001E-2</v>
      </c>
      <c r="DB759">
        <v>2.3406400000000001E-2</v>
      </c>
      <c r="DC759">
        <v>2.5392899999999999E-2</v>
      </c>
      <c r="DD759">
        <v>3.7839200000000003E-2</v>
      </c>
      <c r="DE759">
        <v>3.0129900000000001E-2</v>
      </c>
      <c r="DF759">
        <v>4.97569E-2</v>
      </c>
      <c r="DG759">
        <v>4.8248100000000002E-2</v>
      </c>
      <c r="DH759">
        <v>5.0343699999999998E-2</v>
      </c>
      <c r="DI759">
        <v>5.3320399999999997E-2</v>
      </c>
      <c r="DJ759">
        <v>7.3252700000000004E-2</v>
      </c>
      <c r="DK759">
        <v>5.7565100000000001E-2</v>
      </c>
      <c r="DL759">
        <v>6.3328300000000004E-2</v>
      </c>
      <c r="DM759">
        <v>5.9569999999999998E-2</v>
      </c>
      <c r="DN759">
        <v>5.50825E-2</v>
      </c>
      <c r="DO759">
        <v>4.1851199999999998E-2</v>
      </c>
      <c r="DP759">
        <v>2.6759399999999999E-2</v>
      </c>
      <c r="DQ759">
        <v>2.5053599999999999E-2</v>
      </c>
      <c r="DR759">
        <v>3.5923200000000002E-2</v>
      </c>
      <c r="DS759">
        <v>2.8393999999999999E-2</v>
      </c>
      <c r="DT759">
        <v>3.28431E-2</v>
      </c>
      <c r="DU759">
        <v>4.20267E-2</v>
      </c>
      <c r="DV759">
        <v>6.0138499999999998E-2</v>
      </c>
      <c r="DW759">
        <v>4.8605700000000002E-2</v>
      </c>
      <c r="DX759">
        <v>3.8212200000000002E-2</v>
      </c>
      <c r="DY759">
        <v>3.6934099999999997E-2</v>
      </c>
      <c r="DZ759">
        <v>2.9517000000000002E-2</v>
      </c>
      <c r="EA759">
        <v>3.16672E-2</v>
      </c>
      <c r="EB759">
        <v>4.4939100000000003E-2</v>
      </c>
      <c r="EC759">
        <v>3.8183700000000001E-2</v>
      </c>
      <c r="ED759">
        <v>5.9251199999999997E-2</v>
      </c>
      <c r="EE759">
        <v>5.7964300000000003E-2</v>
      </c>
      <c r="EF759">
        <v>6.1604100000000002E-2</v>
      </c>
      <c r="EG759">
        <v>6.5432500000000005E-2</v>
      </c>
      <c r="EH759">
        <v>8.6363700000000002E-2</v>
      </c>
      <c r="EI759">
        <v>7.1354000000000001E-2</v>
      </c>
      <c r="EJ759">
        <v>7.82109E-2</v>
      </c>
      <c r="EK759">
        <v>7.4609999999999996E-2</v>
      </c>
      <c r="EL759">
        <v>6.9931999999999994E-2</v>
      </c>
      <c r="EM759">
        <v>5.4997699999999997E-2</v>
      </c>
      <c r="EN759">
        <v>3.87698E-2</v>
      </c>
      <c r="EO759">
        <v>3.5612100000000001E-2</v>
      </c>
      <c r="EP759">
        <v>4.6224500000000002E-2</v>
      </c>
      <c r="EQ759">
        <v>3.8341100000000003E-2</v>
      </c>
      <c r="ER759">
        <v>4.1241600000000003E-2</v>
      </c>
      <c r="ES759">
        <v>4.9921399999999998E-2</v>
      </c>
      <c r="ET759">
        <v>65.373509999999996</v>
      </c>
      <c r="EU759">
        <v>64.165210000000002</v>
      </c>
      <c r="EV759">
        <v>62.874769999999998</v>
      </c>
      <c r="EW759">
        <v>62.014389999999999</v>
      </c>
      <c r="EX759">
        <v>61.49438</v>
      </c>
      <c r="EY759">
        <v>60.809199999999997</v>
      </c>
      <c r="EZ759">
        <v>61.56879</v>
      </c>
      <c r="FA759">
        <v>64.302670000000006</v>
      </c>
      <c r="FB759">
        <v>68.679770000000005</v>
      </c>
      <c r="FC759">
        <v>72.159570000000002</v>
      </c>
      <c r="FD759">
        <v>75.508939999999996</v>
      </c>
      <c r="FE759">
        <v>79.252880000000005</v>
      </c>
      <c r="FF759">
        <v>81.218519999999998</v>
      </c>
      <c r="FG759">
        <v>82.570830000000001</v>
      </c>
      <c r="FH759">
        <v>83.275310000000005</v>
      </c>
      <c r="FI759">
        <v>83.443629999999999</v>
      </c>
      <c r="FJ759">
        <v>82.748080000000002</v>
      </c>
      <c r="FK759">
        <v>81.537030000000001</v>
      </c>
      <c r="FL759">
        <v>79.624539999999996</v>
      </c>
      <c r="FM759">
        <v>76.079520000000002</v>
      </c>
      <c r="FN759">
        <v>72.087490000000003</v>
      </c>
      <c r="FO759">
        <v>69.454030000000003</v>
      </c>
      <c r="FP759">
        <v>67.898989999999998</v>
      </c>
      <c r="FQ759">
        <v>66.34496</v>
      </c>
      <c r="FR759">
        <v>9.6445000000000003E-3</v>
      </c>
      <c r="FS759">
        <v>1.04034E-2</v>
      </c>
      <c r="FT759">
        <v>1.6371900000000002E-2</v>
      </c>
    </row>
    <row r="760" spans="1:176" x14ac:dyDescent="0.2">
      <c r="A760" t="s">
        <v>1</v>
      </c>
      <c r="B760" t="s">
        <v>193</v>
      </c>
      <c r="C760" t="s">
        <v>1</v>
      </c>
      <c r="D760" t="s">
        <v>233</v>
      </c>
      <c r="E760">
        <v>34181</v>
      </c>
      <c r="F760">
        <v>1.1859</v>
      </c>
      <c r="G760">
        <v>1.156663</v>
      </c>
      <c r="H760">
        <v>1.1417120000000001</v>
      </c>
      <c r="I760">
        <v>1.1469579999999999</v>
      </c>
      <c r="J760">
        <v>1.1750430000000001</v>
      </c>
      <c r="K760">
        <v>1.248216</v>
      </c>
      <c r="L760">
        <v>1.412258</v>
      </c>
      <c r="M760">
        <v>1.635367</v>
      </c>
      <c r="N760">
        <v>1.990002</v>
      </c>
      <c r="O760">
        <v>2.1985070000000002</v>
      </c>
      <c r="P760">
        <v>2.3397709999999998</v>
      </c>
      <c r="Q760">
        <v>2.3816079999999999</v>
      </c>
      <c r="R760">
        <v>2.337167</v>
      </c>
      <c r="S760">
        <v>2.3585099999999999</v>
      </c>
      <c r="T760">
        <v>2.366933</v>
      </c>
      <c r="U760">
        <v>2.3074219999999999</v>
      </c>
      <c r="V760">
        <v>2.1646160000000001</v>
      </c>
      <c r="W760">
        <v>1.8663529999999999</v>
      </c>
      <c r="X760">
        <v>1.7074720000000001</v>
      </c>
      <c r="Y760">
        <v>1.7112259999999999</v>
      </c>
      <c r="Z760">
        <v>1.650663</v>
      </c>
      <c r="AA760">
        <v>1.4835149999999999</v>
      </c>
      <c r="AB760">
        <v>1.332589</v>
      </c>
      <c r="AC760">
        <v>1.249034</v>
      </c>
      <c r="AD760">
        <v>4.5481800000000003E-2</v>
      </c>
      <c r="AE760">
        <v>3.91045E-2</v>
      </c>
      <c r="AF760">
        <v>3.6462300000000003E-2</v>
      </c>
      <c r="AG760">
        <v>3.75179E-2</v>
      </c>
      <c r="AH760">
        <v>4.0334599999999998E-2</v>
      </c>
      <c r="AI760">
        <v>2.7586599999999999E-2</v>
      </c>
      <c r="AJ760">
        <v>1.14923E-2</v>
      </c>
      <c r="AK760">
        <v>1.3528699999999999E-2</v>
      </c>
      <c r="AL760">
        <v>2.2707000000000001E-3</v>
      </c>
      <c r="AM760">
        <v>-1.2929400000000001E-2</v>
      </c>
      <c r="AN760">
        <v>-8.4472000000000002E-3</v>
      </c>
      <c r="AO760">
        <v>-7.1336000000000004E-3</v>
      </c>
      <c r="AP760">
        <v>8.275E-4</v>
      </c>
      <c r="AQ760">
        <v>5.7080000000000004E-3</v>
      </c>
      <c r="AR760">
        <v>1.22256E-2</v>
      </c>
      <c r="AS760">
        <v>1.3841300000000001E-2</v>
      </c>
      <c r="AT760">
        <v>1.5757899999999998E-2</v>
      </c>
      <c r="AU760">
        <v>1.50464E-2</v>
      </c>
      <c r="AV760">
        <v>1.77907E-2</v>
      </c>
      <c r="AW760">
        <v>3.4187200000000001E-2</v>
      </c>
      <c r="AX760">
        <v>5.0783300000000003E-2</v>
      </c>
      <c r="AY760">
        <v>5.2978600000000001E-2</v>
      </c>
      <c r="AZ760">
        <v>4.5194400000000003E-2</v>
      </c>
      <c r="BA760">
        <v>4.6652600000000002E-2</v>
      </c>
      <c r="BB760">
        <v>4.94852E-2</v>
      </c>
      <c r="BC760">
        <v>4.2632700000000003E-2</v>
      </c>
      <c r="BD760">
        <v>4.0118300000000003E-2</v>
      </c>
      <c r="BE760">
        <v>4.1096800000000003E-2</v>
      </c>
      <c r="BF760">
        <v>4.3767500000000001E-2</v>
      </c>
      <c r="BG760">
        <v>3.1371299999999998E-2</v>
      </c>
      <c r="BH760">
        <v>1.6025299999999999E-2</v>
      </c>
      <c r="BI760">
        <v>1.86892E-2</v>
      </c>
      <c r="BJ760">
        <v>8.6313999999999991E-3</v>
      </c>
      <c r="BK760">
        <v>-6.9180999999999999E-3</v>
      </c>
      <c r="BL760">
        <v>-2.5008000000000001E-3</v>
      </c>
      <c r="BM760">
        <v>-7.9929999999999997E-4</v>
      </c>
      <c r="BN760">
        <v>6.9769000000000003E-3</v>
      </c>
      <c r="BO760">
        <v>1.1916400000000001E-2</v>
      </c>
      <c r="BP760">
        <v>1.8717000000000001E-2</v>
      </c>
      <c r="BQ760">
        <v>2.00999E-2</v>
      </c>
      <c r="BR760">
        <v>2.1429500000000001E-2</v>
      </c>
      <c r="BS760">
        <v>2.05644E-2</v>
      </c>
      <c r="BT760">
        <v>2.37775E-2</v>
      </c>
      <c r="BU760">
        <v>3.9372200000000003E-2</v>
      </c>
      <c r="BV760">
        <v>5.5807599999999999E-2</v>
      </c>
      <c r="BW760">
        <v>5.7699199999999999E-2</v>
      </c>
      <c r="BX760">
        <v>4.9342700000000003E-2</v>
      </c>
      <c r="BY760">
        <v>5.0375000000000003E-2</v>
      </c>
      <c r="BZ760">
        <v>5.2257999999999999E-2</v>
      </c>
      <c r="CA760">
        <v>4.50763E-2</v>
      </c>
      <c r="CB760">
        <v>4.2650399999999998E-2</v>
      </c>
      <c r="CC760">
        <v>4.3575500000000003E-2</v>
      </c>
      <c r="CD760">
        <v>4.6145199999999997E-2</v>
      </c>
      <c r="CE760">
        <v>3.3992599999999998E-2</v>
      </c>
      <c r="CF760">
        <v>1.9164799999999999E-2</v>
      </c>
      <c r="CG760">
        <v>2.22633E-2</v>
      </c>
      <c r="CH760">
        <v>1.30367E-2</v>
      </c>
      <c r="CI760">
        <v>-2.7545999999999998E-3</v>
      </c>
      <c r="CJ760">
        <v>1.6176000000000001E-3</v>
      </c>
      <c r="CK760">
        <v>3.5877999999999999E-3</v>
      </c>
      <c r="CL760">
        <v>1.1235999999999999E-2</v>
      </c>
      <c r="CM760">
        <v>1.6216299999999999E-2</v>
      </c>
      <c r="CN760">
        <v>2.3212900000000002E-2</v>
      </c>
      <c r="CO760">
        <v>2.4434500000000001E-2</v>
      </c>
      <c r="CP760">
        <v>2.5357600000000001E-2</v>
      </c>
      <c r="CQ760">
        <v>2.43862E-2</v>
      </c>
      <c r="CR760">
        <v>2.7923900000000001E-2</v>
      </c>
      <c r="CS760">
        <v>4.2963300000000003E-2</v>
      </c>
      <c r="CT760">
        <v>5.9287399999999997E-2</v>
      </c>
      <c r="CU760">
        <v>6.0968700000000001E-2</v>
      </c>
      <c r="CV760">
        <v>5.2215900000000003E-2</v>
      </c>
      <c r="CW760">
        <v>5.2953E-2</v>
      </c>
      <c r="CX760">
        <v>5.5030700000000002E-2</v>
      </c>
      <c r="CY760">
        <v>4.7519899999999997E-2</v>
      </c>
      <c r="CZ760">
        <v>4.5182600000000003E-2</v>
      </c>
      <c r="DA760">
        <v>4.6054299999999999E-2</v>
      </c>
      <c r="DB760">
        <v>4.8522900000000001E-2</v>
      </c>
      <c r="DC760">
        <v>3.6614000000000001E-2</v>
      </c>
      <c r="DD760">
        <v>2.2304299999999999E-2</v>
      </c>
      <c r="DE760">
        <v>2.58374E-2</v>
      </c>
      <c r="DF760">
        <v>1.7442099999999999E-2</v>
      </c>
      <c r="DG760">
        <v>1.4088E-3</v>
      </c>
      <c r="DH760">
        <v>5.7359999999999998E-3</v>
      </c>
      <c r="DI760">
        <v>7.9749E-3</v>
      </c>
      <c r="DJ760">
        <v>1.5495E-2</v>
      </c>
      <c r="DK760">
        <v>2.0516199999999998E-2</v>
      </c>
      <c r="DL760">
        <v>2.7708799999999999E-2</v>
      </c>
      <c r="DM760">
        <v>2.8769200000000002E-2</v>
      </c>
      <c r="DN760">
        <v>2.9285700000000001E-2</v>
      </c>
      <c r="DO760">
        <v>2.8208E-2</v>
      </c>
      <c r="DP760">
        <v>3.2070300000000003E-2</v>
      </c>
      <c r="DQ760">
        <v>4.6554400000000003E-2</v>
      </c>
      <c r="DR760">
        <v>6.2767199999999995E-2</v>
      </c>
      <c r="DS760">
        <v>6.4238199999999995E-2</v>
      </c>
      <c r="DT760">
        <v>5.5088999999999999E-2</v>
      </c>
      <c r="DU760">
        <v>5.55311E-2</v>
      </c>
      <c r="DV760">
        <v>5.9034099999999999E-2</v>
      </c>
      <c r="DW760">
        <v>5.1048000000000003E-2</v>
      </c>
      <c r="DX760">
        <v>4.8838600000000003E-2</v>
      </c>
      <c r="DY760">
        <v>4.9633099999999999E-2</v>
      </c>
      <c r="DZ760">
        <v>5.1955800000000003E-2</v>
      </c>
      <c r="EA760">
        <v>4.0398700000000003E-2</v>
      </c>
      <c r="EB760">
        <v>2.6837199999999999E-2</v>
      </c>
      <c r="EC760">
        <v>3.0997899999999998E-2</v>
      </c>
      <c r="ED760">
        <v>2.3802799999999999E-2</v>
      </c>
      <c r="EE760">
        <v>7.4202000000000001E-3</v>
      </c>
      <c r="EF760">
        <v>1.16823E-2</v>
      </c>
      <c r="EG760">
        <v>1.43091E-2</v>
      </c>
      <c r="EH760">
        <v>2.1644400000000001E-2</v>
      </c>
      <c r="EI760">
        <v>2.6724500000000002E-2</v>
      </c>
      <c r="EJ760">
        <v>3.42002E-2</v>
      </c>
      <c r="EK760">
        <v>3.5027700000000002E-2</v>
      </c>
      <c r="EL760">
        <v>3.4957200000000001E-2</v>
      </c>
      <c r="EM760">
        <v>3.3725999999999999E-2</v>
      </c>
      <c r="EN760">
        <v>3.8057000000000001E-2</v>
      </c>
      <c r="EO760">
        <v>5.1739399999999998E-2</v>
      </c>
      <c r="EP760">
        <v>6.7791500000000005E-2</v>
      </c>
      <c r="EQ760">
        <v>6.8958800000000001E-2</v>
      </c>
      <c r="ER760">
        <v>5.9237400000000003E-2</v>
      </c>
      <c r="ES760">
        <v>5.9253500000000001E-2</v>
      </c>
      <c r="ET760">
        <v>53.185360000000003</v>
      </c>
      <c r="EU760">
        <v>52.38456</v>
      </c>
      <c r="EV760">
        <v>51.657470000000004</v>
      </c>
      <c r="EW760">
        <v>51.118130000000001</v>
      </c>
      <c r="EX760">
        <v>50.732680000000002</v>
      </c>
      <c r="EY760">
        <v>50.275100000000002</v>
      </c>
      <c r="EZ760">
        <v>49.94453</v>
      </c>
      <c r="FA760">
        <v>50.249420000000001</v>
      </c>
      <c r="FB760">
        <v>52.856020000000001</v>
      </c>
      <c r="FC760">
        <v>56.498699999999999</v>
      </c>
      <c r="FD760">
        <v>59.713970000000003</v>
      </c>
      <c r="FE760">
        <v>62.23</v>
      </c>
      <c r="FF760">
        <v>64.069810000000004</v>
      </c>
      <c r="FG760">
        <v>65.393709999999999</v>
      </c>
      <c r="FH760">
        <v>66.077100000000002</v>
      </c>
      <c r="FI760">
        <v>66.372659999999996</v>
      </c>
      <c r="FJ760">
        <v>65.658550000000005</v>
      </c>
      <c r="FK760">
        <v>64.235339999999994</v>
      </c>
      <c r="FL760">
        <v>62.005600000000001</v>
      </c>
      <c r="FM760">
        <v>59.520910000000001</v>
      </c>
      <c r="FN760">
        <v>57.760039999999996</v>
      </c>
      <c r="FO760">
        <v>56.346730000000001</v>
      </c>
      <c r="FP760">
        <v>55.14584</v>
      </c>
      <c r="FQ760">
        <v>53.982430000000001</v>
      </c>
      <c r="FR760">
        <v>3.7447000000000001E-3</v>
      </c>
      <c r="FS760">
        <v>4.7229000000000004E-3</v>
      </c>
      <c r="FT760">
        <v>0</v>
      </c>
    </row>
    <row r="761" spans="1:176" x14ac:dyDescent="0.2">
      <c r="A761" t="s">
        <v>1</v>
      </c>
      <c r="B761" t="s">
        <v>193</v>
      </c>
      <c r="C761" t="s">
        <v>1</v>
      </c>
      <c r="D761" t="s">
        <v>244</v>
      </c>
      <c r="E761">
        <v>34181</v>
      </c>
      <c r="F761">
        <v>1.1623790000000001</v>
      </c>
      <c r="G761">
        <v>1.1409050000000001</v>
      </c>
      <c r="H761">
        <v>1.1354649999999999</v>
      </c>
      <c r="I761">
        <v>1.136889</v>
      </c>
      <c r="J761">
        <v>1.175862</v>
      </c>
      <c r="K761">
        <v>1.2484660000000001</v>
      </c>
      <c r="L761">
        <v>1.434064</v>
      </c>
      <c r="M761">
        <v>1.646817</v>
      </c>
      <c r="N761">
        <v>2.0457429999999999</v>
      </c>
      <c r="O761">
        <v>2.2417050000000001</v>
      </c>
      <c r="P761">
        <v>2.3650910000000001</v>
      </c>
      <c r="Q761">
        <v>2.405478</v>
      </c>
      <c r="R761">
        <v>2.3241749999999999</v>
      </c>
      <c r="S761">
        <v>2.3372280000000001</v>
      </c>
      <c r="T761">
        <v>2.3363990000000001</v>
      </c>
      <c r="U761">
        <v>2.27101</v>
      </c>
      <c r="V761">
        <v>2.1195020000000002</v>
      </c>
      <c r="W761">
        <v>1.801688</v>
      </c>
      <c r="X761">
        <v>1.664569</v>
      </c>
      <c r="Y761">
        <v>1.671146</v>
      </c>
      <c r="Z761">
        <v>1.636684</v>
      </c>
      <c r="AA761">
        <v>1.488022</v>
      </c>
      <c r="AB761">
        <v>1.34484</v>
      </c>
      <c r="AC761">
        <v>1.2522329999999999</v>
      </c>
      <c r="AD761">
        <v>3.26942E-2</v>
      </c>
      <c r="AE761">
        <v>2.5465999999999999E-2</v>
      </c>
      <c r="AF761">
        <v>2.9147900000000001E-2</v>
      </c>
      <c r="AG761">
        <v>2.5253899999999999E-2</v>
      </c>
      <c r="AH761">
        <v>3.39017E-2</v>
      </c>
      <c r="AI761">
        <v>2.66314E-2</v>
      </c>
      <c r="AJ761">
        <v>1.0372599999999999E-2</v>
      </c>
      <c r="AK761">
        <v>1.5136E-2</v>
      </c>
      <c r="AL761">
        <v>1.48244E-2</v>
      </c>
      <c r="AM761">
        <v>1.4886999999999999E-3</v>
      </c>
      <c r="AN761">
        <v>1.4760799999999999E-2</v>
      </c>
      <c r="AO761">
        <v>1.6663399999999998E-2</v>
      </c>
      <c r="AP761">
        <v>1.5649900000000001E-2</v>
      </c>
      <c r="AQ761">
        <v>2.2479800000000001E-2</v>
      </c>
      <c r="AR761">
        <v>2.80153E-2</v>
      </c>
      <c r="AS761">
        <v>2.8964199999999999E-2</v>
      </c>
      <c r="AT761">
        <v>2.9887299999999999E-2</v>
      </c>
      <c r="AU761">
        <v>1.64674E-2</v>
      </c>
      <c r="AV761">
        <v>2.9061E-2</v>
      </c>
      <c r="AW761">
        <v>3.5109700000000001E-2</v>
      </c>
      <c r="AX761">
        <v>4.0955699999999998E-2</v>
      </c>
      <c r="AY761">
        <v>4.6016599999999998E-2</v>
      </c>
      <c r="AZ761">
        <v>3.0007900000000001E-2</v>
      </c>
      <c r="BA761">
        <v>2.6212599999999999E-2</v>
      </c>
      <c r="BB761">
        <v>3.6697599999999997E-2</v>
      </c>
      <c r="BC761">
        <v>2.8994200000000001E-2</v>
      </c>
      <c r="BD761">
        <v>3.2803899999999997E-2</v>
      </c>
      <c r="BE761">
        <v>2.8832799999999999E-2</v>
      </c>
      <c r="BF761">
        <v>3.7334699999999998E-2</v>
      </c>
      <c r="BG761">
        <v>3.0416100000000001E-2</v>
      </c>
      <c r="BH761">
        <v>1.49056E-2</v>
      </c>
      <c r="BI761">
        <v>2.0296499999999999E-2</v>
      </c>
      <c r="BJ761">
        <v>2.1185099999999998E-2</v>
      </c>
      <c r="BK761">
        <v>7.5001E-3</v>
      </c>
      <c r="BL761">
        <v>2.0707099999999999E-2</v>
      </c>
      <c r="BM761">
        <v>2.2997699999999999E-2</v>
      </c>
      <c r="BN761">
        <v>2.1799200000000001E-2</v>
      </c>
      <c r="BO761">
        <v>2.8688100000000001E-2</v>
      </c>
      <c r="BP761">
        <v>3.4506700000000001E-2</v>
      </c>
      <c r="BQ761">
        <v>3.5222700000000003E-2</v>
      </c>
      <c r="BR761">
        <v>3.5558899999999997E-2</v>
      </c>
      <c r="BS761">
        <v>2.1985399999999999E-2</v>
      </c>
      <c r="BT761">
        <v>3.5047700000000001E-2</v>
      </c>
      <c r="BU761">
        <v>4.0294700000000003E-2</v>
      </c>
      <c r="BV761">
        <v>4.598E-2</v>
      </c>
      <c r="BW761">
        <v>5.0737299999999999E-2</v>
      </c>
      <c r="BX761">
        <v>3.4156199999999998E-2</v>
      </c>
      <c r="BY761">
        <v>2.99349E-2</v>
      </c>
      <c r="BZ761">
        <v>3.94703E-2</v>
      </c>
      <c r="CA761">
        <v>3.1437800000000002E-2</v>
      </c>
      <c r="CB761">
        <v>3.5335999999999999E-2</v>
      </c>
      <c r="CC761">
        <v>3.1311499999999999E-2</v>
      </c>
      <c r="CD761">
        <v>3.9712299999999999E-2</v>
      </c>
      <c r="CE761">
        <v>3.3037499999999997E-2</v>
      </c>
      <c r="CF761">
        <v>1.8045100000000001E-2</v>
      </c>
      <c r="CG761">
        <v>2.3870599999999999E-2</v>
      </c>
      <c r="CH761">
        <v>2.5590499999999999E-2</v>
      </c>
      <c r="CI761">
        <v>1.16635E-2</v>
      </c>
      <c r="CJ761">
        <v>2.48255E-2</v>
      </c>
      <c r="CK761">
        <v>2.7384800000000001E-2</v>
      </c>
      <c r="CL761">
        <v>2.60583E-2</v>
      </c>
      <c r="CM761">
        <v>3.2988000000000003E-2</v>
      </c>
      <c r="CN761">
        <v>3.9002599999999998E-2</v>
      </c>
      <c r="CO761">
        <v>3.95574E-2</v>
      </c>
      <c r="CP761">
        <v>3.9487000000000001E-2</v>
      </c>
      <c r="CQ761">
        <v>2.5807199999999999E-2</v>
      </c>
      <c r="CR761">
        <v>3.9194100000000003E-2</v>
      </c>
      <c r="CS761">
        <v>4.3885800000000003E-2</v>
      </c>
      <c r="CT761">
        <v>4.9459799999999998E-2</v>
      </c>
      <c r="CU761">
        <v>5.4006800000000001E-2</v>
      </c>
      <c r="CV761">
        <v>3.7029399999999997E-2</v>
      </c>
      <c r="CW761">
        <v>3.2513E-2</v>
      </c>
      <c r="CX761">
        <v>4.2243099999999999E-2</v>
      </c>
      <c r="CY761">
        <v>3.3881399999999999E-2</v>
      </c>
      <c r="CZ761">
        <v>3.7868199999999998E-2</v>
      </c>
      <c r="DA761">
        <v>3.3790199999999999E-2</v>
      </c>
      <c r="DB761">
        <v>4.2090000000000002E-2</v>
      </c>
      <c r="DC761">
        <v>3.5658799999999997E-2</v>
      </c>
      <c r="DD761">
        <v>2.1184600000000001E-2</v>
      </c>
      <c r="DE761">
        <v>2.7444699999999999E-2</v>
      </c>
      <c r="DF761">
        <v>2.99958E-2</v>
      </c>
      <c r="DG761">
        <v>1.5827000000000001E-2</v>
      </c>
      <c r="DH761">
        <v>2.8943900000000002E-2</v>
      </c>
      <c r="DI761">
        <v>3.1771899999999999E-2</v>
      </c>
      <c r="DJ761">
        <v>3.0317299999999998E-2</v>
      </c>
      <c r="DK761">
        <v>3.7287899999999999E-2</v>
      </c>
      <c r="DL761">
        <v>4.3498500000000002E-2</v>
      </c>
      <c r="DM761">
        <v>4.3892E-2</v>
      </c>
      <c r="DN761">
        <v>4.3415099999999998E-2</v>
      </c>
      <c r="DO761">
        <v>2.9628999999999999E-2</v>
      </c>
      <c r="DP761">
        <v>4.3340499999999997E-2</v>
      </c>
      <c r="DQ761">
        <v>4.7476900000000002E-2</v>
      </c>
      <c r="DR761">
        <v>5.2939600000000003E-2</v>
      </c>
      <c r="DS761">
        <v>5.7276199999999999E-2</v>
      </c>
      <c r="DT761">
        <v>3.99025E-2</v>
      </c>
      <c r="DU761">
        <v>3.50911E-2</v>
      </c>
      <c r="DV761">
        <v>4.6246500000000003E-2</v>
      </c>
      <c r="DW761">
        <v>3.7409499999999998E-2</v>
      </c>
      <c r="DX761">
        <v>4.1524199999999997E-2</v>
      </c>
      <c r="DY761">
        <v>3.7369100000000002E-2</v>
      </c>
      <c r="DZ761">
        <v>4.5523000000000001E-2</v>
      </c>
      <c r="EA761">
        <v>3.9443499999999999E-2</v>
      </c>
      <c r="EB761">
        <v>2.5717500000000001E-2</v>
      </c>
      <c r="EC761">
        <v>3.2605200000000001E-2</v>
      </c>
      <c r="ED761">
        <v>3.63565E-2</v>
      </c>
      <c r="EE761">
        <v>2.1838300000000001E-2</v>
      </c>
      <c r="EF761">
        <v>3.4890299999999999E-2</v>
      </c>
      <c r="EG761">
        <v>3.8106099999999997E-2</v>
      </c>
      <c r="EH761">
        <v>3.6466699999999998E-2</v>
      </c>
      <c r="EI761">
        <v>4.3496300000000002E-2</v>
      </c>
      <c r="EJ761">
        <v>4.9989800000000001E-2</v>
      </c>
      <c r="EK761">
        <v>5.0150599999999997E-2</v>
      </c>
      <c r="EL761">
        <v>4.9086600000000001E-2</v>
      </c>
      <c r="EM761">
        <v>3.5146999999999998E-2</v>
      </c>
      <c r="EN761">
        <v>4.9327200000000002E-2</v>
      </c>
      <c r="EO761">
        <v>5.2661899999999998E-2</v>
      </c>
      <c r="EP761">
        <v>5.7963899999999999E-2</v>
      </c>
      <c r="EQ761">
        <v>6.1996900000000001E-2</v>
      </c>
      <c r="ER761">
        <v>4.4050899999999997E-2</v>
      </c>
      <c r="ES761">
        <v>3.8813500000000001E-2</v>
      </c>
      <c r="ET761">
        <v>48.319760000000002</v>
      </c>
      <c r="EU761">
        <v>47.655650000000001</v>
      </c>
      <c r="EV761">
        <v>46.946840000000002</v>
      </c>
      <c r="EW761">
        <v>46.500250000000001</v>
      </c>
      <c r="EX761">
        <v>46.449629999999999</v>
      </c>
      <c r="EY761">
        <v>46.22101</v>
      </c>
      <c r="EZ761">
        <v>46.213070000000002</v>
      </c>
      <c r="FA761">
        <v>46.961480000000002</v>
      </c>
      <c r="FB761">
        <v>49.927070000000001</v>
      </c>
      <c r="FC761">
        <v>53.02516</v>
      </c>
      <c r="FD761">
        <v>55.351529999999997</v>
      </c>
      <c r="FE761">
        <v>56.779580000000003</v>
      </c>
      <c r="FF761">
        <v>56.994399999999999</v>
      </c>
      <c r="FG761">
        <v>56.388309999999997</v>
      </c>
      <c r="FH761">
        <v>54.848439999999997</v>
      </c>
      <c r="FI761">
        <v>52.259549999999997</v>
      </c>
      <c r="FJ761">
        <v>51.937179999999998</v>
      </c>
      <c r="FK761">
        <v>51.365810000000003</v>
      </c>
      <c r="FL761">
        <v>50.909390000000002</v>
      </c>
      <c r="FM761">
        <v>49.074669999999998</v>
      </c>
      <c r="FN761">
        <v>47.435569999999998</v>
      </c>
      <c r="FO761">
        <v>46.778449999999999</v>
      </c>
      <c r="FP761">
        <v>46.330950000000001</v>
      </c>
      <c r="FQ761">
        <v>46.319699999999997</v>
      </c>
      <c r="FR761">
        <v>3.7447000000000001E-3</v>
      </c>
      <c r="FS761">
        <v>4.7229000000000004E-3</v>
      </c>
      <c r="FT761">
        <v>0</v>
      </c>
    </row>
    <row r="762" spans="1:176" x14ac:dyDescent="0.2">
      <c r="A762" t="s">
        <v>1</v>
      </c>
      <c r="B762" t="s">
        <v>193</v>
      </c>
      <c r="C762" t="s">
        <v>1</v>
      </c>
      <c r="D762" t="s">
        <v>234</v>
      </c>
      <c r="E762">
        <v>34181</v>
      </c>
      <c r="F762">
        <v>1.226926</v>
      </c>
      <c r="G762">
        <v>1.189111</v>
      </c>
      <c r="H762">
        <v>1.164847</v>
      </c>
      <c r="I762">
        <v>1.160992</v>
      </c>
      <c r="J762">
        <v>1.1745730000000001</v>
      </c>
      <c r="K762">
        <v>1.2405459999999999</v>
      </c>
      <c r="L762">
        <v>1.3150980000000001</v>
      </c>
      <c r="M762">
        <v>1.578684</v>
      </c>
      <c r="N762">
        <v>1.9961439999999999</v>
      </c>
      <c r="O762">
        <v>2.2904</v>
      </c>
      <c r="P762">
        <v>2.5217900000000002</v>
      </c>
      <c r="Q762">
        <v>2.6628430000000001</v>
      </c>
      <c r="R762">
        <v>2.7025749999999999</v>
      </c>
      <c r="S762">
        <v>2.7779069999999999</v>
      </c>
      <c r="T762">
        <v>2.8312170000000001</v>
      </c>
      <c r="U762">
        <v>2.7791519999999998</v>
      </c>
      <c r="V762">
        <v>2.614134</v>
      </c>
      <c r="W762">
        <v>2.2321680000000002</v>
      </c>
      <c r="X762">
        <v>1.934952</v>
      </c>
      <c r="Y762">
        <v>1.7828980000000001</v>
      </c>
      <c r="Z762">
        <v>1.7843770000000001</v>
      </c>
      <c r="AA762">
        <v>1.603375</v>
      </c>
      <c r="AB762">
        <v>1.4199250000000001</v>
      </c>
      <c r="AC762">
        <v>1.31149</v>
      </c>
      <c r="AD762">
        <v>1.00464E-2</v>
      </c>
      <c r="AE762">
        <v>6.5652000000000002E-3</v>
      </c>
      <c r="AF762">
        <v>1.8657999999999999E-3</v>
      </c>
      <c r="AG762">
        <v>6.1031999999999996E-3</v>
      </c>
      <c r="AH762">
        <v>-5.5170000000000002E-4</v>
      </c>
      <c r="AI762">
        <v>-4.7063000000000001E-3</v>
      </c>
      <c r="AJ762">
        <v>9.5741999999999997E-3</v>
      </c>
      <c r="AK762">
        <v>2.3568999999999999E-3</v>
      </c>
      <c r="AL762">
        <v>1.8446799999999999E-2</v>
      </c>
      <c r="AM762">
        <v>7.5779000000000003E-3</v>
      </c>
      <c r="AN762">
        <v>1.3334800000000001E-2</v>
      </c>
      <c r="AO762">
        <v>1.2215500000000001E-2</v>
      </c>
      <c r="AP762">
        <v>1.8137400000000001E-2</v>
      </c>
      <c r="AQ762">
        <v>7.6051000000000001E-3</v>
      </c>
      <c r="AR762">
        <v>1.14909E-2</v>
      </c>
      <c r="AS762">
        <v>1.3010300000000001E-2</v>
      </c>
      <c r="AT762">
        <v>8.5800000000000008E-3</v>
      </c>
      <c r="AU762">
        <v>7.9705000000000002E-3</v>
      </c>
      <c r="AV762">
        <v>-3.6743000000000001E-3</v>
      </c>
      <c r="AW762">
        <v>4.0997999999999998E-3</v>
      </c>
      <c r="AX762">
        <v>2.3382799999999999E-2</v>
      </c>
      <c r="AY762">
        <v>1.07946E-2</v>
      </c>
      <c r="AZ762">
        <v>1.00634E-2</v>
      </c>
      <c r="BA762">
        <v>1.54982E-2</v>
      </c>
      <c r="BB762">
        <v>1.7928300000000001E-2</v>
      </c>
      <c r="BC762">
        <v>1.34035E-2</v>
      </c>
      <c r="BD762">
        <v>8.2038000000000007E-3</v>
      </c>
      <c r="BE762">
        <v>1.18879E-2</v>
      </c>
      <c r="BF762">
        <v>5.5589000000000003E-3</v>
      </c>
      <c r="BG762">
        <v>1.5678999999999999E-3</v>
      </c>
      <c r="BH762">
        <v>1.6674100000000001E-2</v>
      </c>
      <c r="BI762">
        <v>1.04107E-2</v>
      </c>
      <c r="BJ762">
        <v>2.7941199999999999E-2</v>
      </c>
      <c r="BK762">
        <v>1.7294E-2</v>
      </c>
      <c r="BL762">
        <v>2.4595200000000001E-2</v>
      </c>
      <c r="BM762">
        <v>2.4327600000000001E-2</v>
      </c>
      <c r="BN762">
        <v>3.1248399999999999E-2</v>
      </c>
      <c r="BO762">
        <v>2.13939E-2</v>
      </c>
      <c r="BP762">
        <v>2.6373400000000002E-2</v>
      </c>
      <c r="BQ762">
        <v>2.80503E-2</v>
      </c>
      <c r="BR762">
        <v>2.3429499999999999E-2</v>
      </c>
      <c r="BS762">
        <v>2.1117E-2</v>
      </c>
      <c r="BT762">
        <v>8.3361000000000008E-3</v>
      </c>
      <c r="BU762">
        <v>1.4658300000000001E-2</v>
      </c>
      <c r="BV762">
        <v>3.3683999999999999E-2</v>
      </c>
      <c r="BW762">
        <v>2.0741699999999998E-2</v>
      </c>
      <c r="BX762">
        <v>1.84619E-2</v>
      </c>
      <c r="BY762">
        <v>2.3393000000000001E-2</v>
      </c>
      <c r="BZ762">
        <v>2.33872E-2</v>
      </c>
      <c r="CA762">
        <v>1.8139700000000002E-2</v>
      </c>
      <c r="CB762">
        <v>1.2593500000000001E-2</v>
      </c>
      <c r="CC762">
        <v>1.58944E-2</v>
      </c>
      <c r="CD762">
        <v>9.7911000000000005E-3</v>
      </c>
      <c r="CE762">
        <v>5.9135000000000004E-3</v>
      </c>
      <c r="CF762">
        <v>2.15915E-2</v>
      </c>
      <c r="CG762">
        <v>1.5988700000000002E-2</v>
      </c>
      <c r="CH762">
        <v>3.4516900000000003E-2</v>
      </c>
      <c r="CI762">
        <v>2.40234E-2</v>
      </c>
      <c r="CJ762">
        <v>3.2394100000000002E-2</v>
      </c>
      <c r="CK762">
        <v>3.27164E-2</v>
      </c>
      <c r="CL762">
        <v>4.03291E-2</v>
      </c>
      <c r="CM762">
        <v>3.0943999999999999E-2</v>
      </c>
      <c r="CN762">
        <v>3.6680999999999998E-2</v>
      </c>
      <c r="CO762">
        <v>3.8467000000000001E-2</v>
      </c>
      <c r="CP762">
        <v>3.37142E-2</v>
      </c>
      <c r="CQ762">
        <v>3.0222200000000001E-2</v>
      </c>
      <c r="CR762">
        <v>1.6654499999999999E-2</v>
      </c>
      <c r="CS762">
        <v>2.19711E-2</v>
      </c>
      <c r="CT762">
        <v>4.0818699999999999E-2</v>
      </c>
      <c r="CU762">
        <v>2.7630999999999999E-2</v>
      </c>
      <c r="CV762">
        <v>2.4278600000000001E-2</v>
      </c>
      <c r="CW762">
        <v>2.8860899999999998E-2</v>
      </c>
      <c r="CX762">
        <v>2.8846199999999999E-2</v>
      </c>
      <c r="CY762">
        <v>2.2875900000000001E-2</v>
      </c>
      <c r="CZ762">
        <v>1.69832E-2</v>
      </c>
      <c r="DA762">
        <v>1.99008E-2</v>
      </c>
      <c r="DB762">
        <v>1.40232E-2</v>
      </c>
      <c r="DC762">
        <v>1.0259000000000001E-2</v>
      </c>
      <c r="DD762">
        <v>2.6508799999999999E-2</v>
      </c>
      <c r="DE762">
        <v>2.1566800000000001E-2</v>
      </c>
      <c r="DF762">
        <v>4.1092700000000003E-2</v>
      </c>
      <c r="DG762">
        <v>3.07528E-2</v>
      </c>
      <c r="DH762">
        <v>4.0193E-2</v>
      </c>
      <c r="DI762">
        <v>4.1105200000000001E-2</v>
      </c>
      <c r="DJ762">
        <v>4.9409700000000001E-2</v>
      </c>
      <c r="DK762">
        <v>4.0494099999999998E-2</v>
      </c>
      <c r="DL762">
        <v>4.6988599999999998E-2</v>
      </c>
      <c r="DM762">
        <v>4.8883599999999999E-2</v>
      </c>
      <c r="DN762">
        <v>4.3998900000000001E-2</v>
      </c>
      <c r="DO762">
        <v>3.9327399999999998E-2</v>
      </c>
      <c r="DP762">
        <v>2.49728E-2</v>
      </c>
      <c r="DQ762">
        <v>2.9283900000000002E-2</v>
      </c>
      <c r="DR762">
        <v>4.7953299999999997E-2</v>
      </c>
      <c r="DS762">
        <v>3.45204E-2</v>
      </c>
      <c r="DT762">
        <v>3.0095400000000001E-2</v>
      </c>
      <c r="DU762">
        <v>3.43288E-2</v>
      </c>
      <c r="DV762">
        <v>3.6727999999999997E-2</v>
      </c>
      <c r="DW762">
        <v>2.97142E-2</v>
      </c>
      <c r="DX762">
        <v>2.33212E-2</v>
      </c>
      <c r="DY762">
        <v>2.5685599999999999E-2</v>
      </c>
      <c r="DZ762">
        <v>2.01338E-2</v>
      </c>
      <c r="EA762">
        <v>1.6533300000000001E-2</v>
      </c>
      <c r="EB762">
        <v>3.3608699999999998E-2</v>
      </c>
      <c r="EC762">
        <v>2.96206E-2</v>
      </c>
      <c r="ED762">
        <v>5.0587E-2</v>
      </c>
      <c r="EE762">
        <v>4.0468999999999998E-2</v>
      </c>
      <c r="EF762">
        <v>5.1453400000000003E-2</v>
      </c>
      <c r="EG762">
        <v>5.3217199999999999E-2</v>
      </c>
      <c r="EH762">
        <v>6.2520699999999998E-2</v>
      </c>
      <c r="EI762">
        <v>5.4282900000000002E-2</v>
      </c>
      <c r="EJ762">
        <v>6.1871200000000001E-2</v>
      </c>
      <c r="EK762">
        <v>6.3923599999999997E-2</v>
      </c>
      <c r="EL762">
        <v>5.8848400000000002E-2</v>
      </c>
      <c r="EM762">
        <v>5.2473899999999997E-2</v>
      </c>
      <c r="EN762">
        <v>3.6983200000000001E-2</v>
      </c>
      <c r="EO762">
        <v>3.98424E-2</v>
      </c>
      <c r="EP762">
        <v>5.8254599999999997E-2</v>
      </c>
      <c r="EQ762">
        <v>4.4467399999999997E-2</v>
      </c>
      <c r="ER762">
        <v>3.8493899999999998E-2</v>
      </c>
      <c r="ES762">
        <v>4.22236E-2</v>
      </c>
      <c r="ET762">
        <v>58.936630000000001</v>
      </c>
      <c r="EU762">
        <v>57.805860000000003</v>
      </c>
      <c r="EV762">
        <v>56.932879999999997</v>
      </c>
      <c r="EW762">
        <v>56.022869999999998</v>
      </c>
      <c r="EX762">
        <v>55.27955</v>
      </c>
      <c r="EY762">
        <v>54.619610000000002</v>
      </c>
      <c r="EZ762">
        <v>54.993769999999998</v>
      </c>
      <c r="FA762">
        <v>58.302990000000001</v>
      </c>
      <c r="FB762">
        <v>62.156230000000001</v>
      </c>
      <c r="FC762">
        <v>65.585610000000003</v>
      </c>
      <c r="FD762">
        <v>68.868120000000005</v>
      </c>
      <c r="FE762">
        <v>71.492000000000004</v>
      </c>
      <c r="FF762">
        <v>73.168300000000002</v>
      </c>
      <c r="FG762">
        <v>74.380129999999994</v>
      </c>
      <c r="FH762">
        <v>75.166049999999998</v>
      </c>
      <c r="FI762">
        <v>75.27646</v>
      </c>
      <c r="FJ762">
        <v>74.946100000000001</v>
      </c>
      <c r="FK762">
        <v>73.67165</v>
      </c>
      <c r="FL762">
        <v>71.439940000000007</v>
      </c>
      <c r="FM762">
        <v>68.024060000000006</v>
      </c>
      <c r="FN762">
        <v>64.870769999999993</v>
      </c>
      <c r="FO762">
        <v>62.850709999999999</v>
      </c>
      <c r="FP762">
        <v>61.293790000000001</v>
      </c>
      <c r="FQ762">
        <v>59.951599999999999</v>
      </c>
      <c r="FR762">
        <v>9.6445000000000003E-3</v>
      </c>
      <c r="FS762">
        <v>1.04034E-2</v>
      </c>
      <c r="FT762">
        <v>1.6371900000000002E-2</v>
      </c>
    </row>
    <row r="763" spans="1:176" x14ac:dyDescent="0.2">
      <c r="A763" t="s">
        <v>1</v>
      </c>
      <c r="B763" t="s">
        <v>193</v>
      </c>
      <c r="C763" t="s">
        <v>1</v>
      </c>
      <c r="D763" t="s">
        <v>245</v>
      </c>
      <c r="E763">
        <v>34181</v>
      </c>
      <c r="F763">
        <v>1.325312</v>
      </c>
      <c r="G763">
        <v>1.2680910000000001</v>
      </c>
      <c r="H763">
        <v>1.2415369999999999</v>
      </c>
      <c r="I763">
        <v>1.226529</v>
      </c>
      <c r="J763">
        <v>1.227428</v>
      </c>
      <c r="K763">
        <v>1.307852</v>
      </c>
      <c r="L763">
        <v>1.3547229999999999</v>
      </c>
      <c r="M763">
        <v>1.6449560000000001</v>
      </c>
      <c r="N763">
        <v>2.1221700000000001</v>
      </c>
      <c r="O763">
        <v>2.5425010000000001</v>
      </c>
      <c r="P763">
        <v>2.8563010000000002</v>
      </c>
      <c r="Q763">
        <v>3.1368610000000001</v>
      </c>
      <c r="R763">
        <v>3.2728320000000002</v>
      </c>
      <c r="S763">
        <v>3.4045040000000002</v>
      </c>
      <c r="T763">
        <v>3.4886149999999998</v>
      </c>
      <c r="U763">
        <v>3.4284210000000002</v>
      </c>
      <c r="V763">
        <v>3.2394639999999999</v>
      </c>
      <c r="W763">
        <v>2.7411690000000002</v>
      </c>
      <c r="X763">
        <v>2.365227</v>
      </c>
      <c r="Y763">
        <v>2.1258550000000001</v>
      </c>
      <c r="Z763">
        <v>2.0352749999999999</v>
      </c>
      <c r="AA763">
        <v>1.7951459999999999</v>
      </c>
      <c r="AB763">
        <v>1.573923</v>
      </c>
      <c r="AC763">
        <v>1.449727</v>
      </c>
      <c r="AD763">
        <v>5.2005900000000001E-2</v>
      </c>
      <c r="AE763">
        <v>4.07164E-2</v>
      </c>
      <c r="AF763">
        <v>2.89938E-2</v>
      </c>
      <c r="AG763">
        <v>2.8074000000000002E-2</v>
      </c>
      <c r="AH763">
        <v>1.8264800000000001E-2</v>
      </c>
      <c r="AI763">
        <v>2.3593099999999999E-2</v>
      </c>
      <c r="AJ763">
        <v>2.8321900000000001E-2</v>
      </c>
      <c r="AK763">
        <v>2.2443299999999999E-2</v>
      </c>
      <c r="AL763">
        <v>4.0507599999999998E-2</v>
      </c>
      <c r="AM763">
        <v>3.9532400000000002E-2</v>
      </c>
      <c r="AN763">
        <v>2.83144E-2</v>
      </c>
      <c r="AO763">
        <v>3.3327099999999998E-2</v>
      </c>
      <c r="AP763">
        <v>5.4874300000000001E-2</v>
      </c>
      <c r="AQ763">
        <v>3.71096E-2</v>
      </c>
      <c r="AR763">
        <v>3.9258099999999997E-2</v>
      </c>
      <c r="AS763">
        <v>3.6071199999999998E-2</v>
      </c>
      <c r="AT763">
        <v>3.23033E-2</v>
      </c>
      <c r="AU763">
        <v>2.63311E-2</v>
      </c>
      <c r="AV763">
        <v>1.7765199999999998E-2</v>
      </c>
      <c r="AW763">
        <v>1.7041799999999999E-2</v>
      </c>
      <c r="AX763">
        <v>2.7196999999999999E-2</v>
      </c>
      <c r="AY763">
        <v>1.9049400000000001E-2</v>
      </c>
      <c r="AZ763">
        <v>2.6210799999999999E-2</v>
      </c>
      <c r="BA763">
        <v>3.8618399999999997E-2</v>
      </c>
      <c r="BB763">
        <v>5.9887799999999998E-2</v>
      </c>
      <c r="BC763">
        <v>4.7554699999999998E-2</v>
      </c>
      <c r="BD763">
        <v>3.5331899999999999E-2</v>
      </c>
      <c r="BE763">
        <v>3.3858699999999999E-2</v>
      </c>
      <c r="BF763">
        <v>2.4375399999999998E-2</v>
      </c>
      <c r="BG763">
        <v>2.9867399999999999E-2</v>
      </c>
      <c r="BH763">
        <v>3.54217E-2</v>
      </c>
      <c r="BI763">
        <v>3.0497099999999999E-2</v>
      </c>
      <c r="BJ763">
        <v>5.0001900000000002E-2</v>
      </c>
      <c r="BK763">
        <v>4.9248500000000001E-2</v>
      </c>
      <c r="BL763">
        <v>3.95748E-2</v>
      </c>
      <c r="BM763">
        <v>4.5439199999999999E-2</v>
      </c>
      <c r="BN763">
        <v>6.7985299999999999E-2</v>
      </c>
      <c r="BO763">
        <v>5.0898400000000003E-2</v>
      </c>
      <c r="BP763">
        <v>5.41407E-2</v>
      </c>
      <c r="BQ763">
        <v>5.1111200000000002E-2</v>
      </c>
      <c r="BR763">
        <v>4.7152800000000002E-2</v>
      </c>
      <c r="BS763">
        <v>3.9477600000000002E-2</v>
      </c>
      <c r="BT763">
        <v>2.9775599999999999E-2</v>
      </c>
      <c r="BU763">
        <v>2.7600300000000001E-2</v>
      </c>
      <c r="BV763">
        <v>3.7498299999999998E-2</v>
      </c>
      <c r="BW763">
        <v>2.8996500000000001E-2</v>
      </c>
      <c r="BX763">
        <v>3.4609300000000003E-2</v>
      </c>
      <c r="BY763">
        <v>4.6513199999999998E-2</v>
      </c>
      <c r="BZ763">
        <v>6.5346699999999994E-2</v>
      </c>
      <c r="CA763">
        <v>5.2290900000000001E-2</v>
      </c>
      <c r="CB763">
        <v>3.9721600000000003E-2</v>
      </c>
      <c r="CC763">
        <v>3.7865200000000002E-2</v>
      </c>
      <c r="CD763">
        <v>2.8607500000000001E-2</v>
      </c>
      <c r="CE763">
        <v>3.4212899999999997E-2</v>
      </c>
      <c r="CF763">
        <v>4.0339100000000003E-2</v>
      </c>
      <c r="CG763">
        <v>3.6075099999999999E-2</v>
      </c>
      <c r="CH763">
        <v>5.6577700000000002E-2</v>
      </c>
      <c r="CI763">
        <v>5.5977899999999997E-2</v>
      </c>
      <c r="CJ763">
        <v>4.7373800000000001E-2</v>
      </c>
      <c r="CK763">
        <v>5.3828000000000001E-2</v>
      </c>
      <c r="CL763">
        <v>7.7065900000000007E-2</v>
      </c>
      <c r="CM763">
        <v>6.0448500000000002E-2</v>
      </c>
      <c r="CN763">
        <v>6.44483E-2</v>
      </c>
      <c r="CO763">
        <v>6.1527800000000001E-2</v>
      </c>
      <c r="CP763">
        <v>5.74374E-2</v>
      </c>
      <c r="CQ763">
        <v>4.8582800000000002E-2</v>
      </c>
      <c r="CR763">
        <v>3.8094000000000003E-2</v>
      </c>
      <c r="CS763">
        <v>3.4913100000000002E-2</v>
      </c>
      <c r="CT763">
        <v>4.4632999999999999E-2</v>
      </c>
      <c r="CU763">
        <v>3.5885800000000002E-2</v>
      </c>
      <c r="CV763">
        <v>4.0425999999999997E-2</v>
      </c>
      <c r="CW763">
        <v>5.1981100000000002E-2</v>
      </c>
      <c r="CX763">
        <v>7.0805599999999996E-2</v>
      </c>
      <c r="CY763">
        <v>5.7027099999999997E-2</v>
      </c>
      <c r="CZ763">
        <v>4.4111200000000003E-2</v>
      </c>
      <c r="DA763">
        <v>4.1871699999999998E-2</v>
      </c>
      <c r="DB763">
        <v>3.2839699999999999E-2</v>
      </c>
      <c r="DC763">
        <v>3.85584E-2</v>
      </c>
      <c r="DD763">
        <v>4.5256400000000002E-2</v>
      </c>
      <c r="DE763">
        <v>4.1653200000000001E-2</v>
      </c>
      <c r="DF763">
        <v>6.3153399999999998E-2</v>
      </c>
      <c r="DG763">
        <v>6.2707299999999994E-2</v>
      </c>
      <c r="DH763">
        <v>5.5172699999999998E-2</v>
      </c>
      <c r="DI763">
        <v>6.2216800000000003E-2</v>
      </c>
      <c r="DJ763">
        <v>8.6146600000000004E-2</v>
      </c>
      <c r="DK763">
        <v>6.9998599999999994E-2</v>
      </c>
      <c r="DL763">
        <v>7.47559E-2</v>
      </c>
      <c r="DM763">
        <v>7.1944499999999995E-2</v>
      </c>
      <c r="DN763">
        <v>6.7722099999999993E-2</v>
      </c>
      <c r="DO763">
        <v>5.7688000000000003E-2</v>
      </c>
      <c r="DP763">
        <v>4.6412299999999997E-2</v>
      </c>
      <c r="DQ763">
        <v>4.2225899999999997E-2</v>
      </c>
      <c r="DR763">
        <v>5.1767599999999997E-2</v>
      </c>
      <c r="DS763">
        <v>4.2775100000000003E-2</v>
      </c>
      <c r="DT763">
        <v>4.6242800000000001E-2</v>
      </c>
      <c r="DU763">
        <v>5.7449100000000003E-2</v>
      </c>
      <c r="DV763">
        <v>7.8687499999999994E-2</v>
      </c>
      <c r="DW763">
        <v>6.3865400000000003E-2</v>
      </c>
      <c r="DX763">
        <v>5.0449300000000002E-2</v>
      </c>
      <c r="DY763">
        <v>4.7656400000000002E-2</v>
      </c>
      <c r="DZ763">
        <v>3.89503E-2</v>
      </c>
      <c r="EA763">
        <v>4.4832700000000003E-2</v>
      </c>
      <c r="EB763">
        <v>5.2356300000000001E-2</v>
      </c>
      <c r="EC763">
        <v>4.9707000000000001E-2</v>
      </c>
      <c r="ED763">
        <v>7.2647799999999998E-2</v>
      </c>
      <c r="EE763">
        <v>7.2423500000000002E-2</v>
      </c>
      <c r="EF763">
        <v>6.6433099999999995E-2</v>
      </c>
      <c r="EG763">
        <v>7.43288E-2</v>
      </c>
      <c r="EH763">
        <v>9.9257600000000001E-2</v>
      </c>
      <c r="EI763">
        <v>8.3787399999999998E-2</v>
      </c>
      <c r="EJ763">
        <v>8.9638399999999993E-2</v>
      </c>
      <c r="EK763">
        <v>8.6984500000000006E-2</v>
      </c>
      <c r="EL763">
        <v>8.2571599999999995E-2</v>
      </c>
      <c r="EM763">
        <v>7.0834499999999995E-2</v>
      </c>
      <c r="EN763">
        <v>5.8422700000000001E-2</v>
      </c>
      <c r="EO763">
        <v>5.2784499999999998E-2</v>
      </c>
      <c r="EP763">
        <v>6.2068900000000003E-2</v>
      </c>
      <c r="EQ763">
        <v>5.2722199999999997E-2</v>
      </c>
      <c r="ER763">
        <v>5.4641299999999997E-2</v>
      </c>
      <c r="ES763">
        <v>6.5343799999999994E-2</v>
      </c>
      <c r="ET763">
        <v>64.398259999999993</v>
      </c>
      <c r="EU763">
        <v>63.117699999999999</v>
      </c>
      <c r="EV763">
        <v>61.981499999999997</v>
      </c>
      <c r="EW763">
        <v>61.034370000000003</v>
      </c>
      <c r="EX763">
        <v>60.177149999999997</v>
      </c>
      <c r="EY763">
        <v>59.411180000000002</v>
      </c>
      <c r="EZ763">
        <v>59.735320000000002</v>
      </c>
      <c r="FA763">
        <v>65.065479999999994</v>
      </c>
      <c r="FB763">
        <v>71.869919999999993</v>
      </c>
      <c r="FC763">
        <v>78.203540000000004</v>
      </c>
      <c r="FD763">
        <v>83.252129999999994</v>
      </c>
      <c r="FE763">
        <v>87.554580000000001</v>
      </c>
      <c r="FF763">
        <v>89.948689999999999</v>
      </c>
      <c r="FG763">
        <v>91.28349</v>
      </c>
      <c r="FH763">
        <v>92.106440000000006</v>
      </c>
      <c r="FI763">
        <v>92.098730000000003</v>
      </c>
      <c r="FJ763">
        <v>91.307500000000005</v>
      </c>
      <c r="FK763">
        <v>90.233149999999995</v>
      </c>
      <c r="FL763">
        <v>87.429739999999995</v>
      </c>
      <c r="FM763">
        <v>82.260850000000005</v>
      </c>
      <c r="FN763">
        <v>77.712209999999999</v>
      </c>
      <c r="FO763">
        <v>74.722920000000002</v>
      </c>
      <c r="FP763">
        <v>72.018810000000002</v>
      </c>
      <c r="FQ763">
        <v>69.872140000000002</v>
      </c>
      <c r="FR763">
        <v>9.6445000000000003E-3</v>
      </c>
      <c r="FS763">
        <v>1.04034E-2</v>
      </c>
      <c r="FT763">
        <v>1.6371900000000002E-2</v>
      </c>
    </row>
    <row r="764" spans="1:176" x14ac:dyDescent="0.2">
      <c r="A764" t="s">
        <v>1</v>
      </c>
      <c r="B764" t="s">
        <v>193</v>
      </c>
      <c r="C764" t="s">
        <v>1</v>
      </c>
      <c r="D764" t="s">
        <v>248</v>
      </c>
      <c r="E764">
        <v>34181</v>
      </c>
      <c r="F764">
        <v>1.209085</v>
      </c>
      <c r="G764">
        <v>1.1821900000000001</v>
      </c>
      <c r="H764">
        <v>1.1729000000000001</v>
      </c>
      <c r="I764">
        <v>1.1824969999999999</v>
      </c>
      <c r="J764">
        <v>1.2167889999999999</v>
      </c>
      <c r="K764">
        <v>1.2932969999999999</v>
      </c>
      <c r="L764">
        <v>1.4264209999999999</v>
      </c>
      <c r="M764">
        <v>1.6395329999999999</v>
      </c>
      <c r="N764">
        <v>2.0084439999999999</v>
      </c>
      <c r="O764">
        <v>2.209498</v>
      </c>
      <c r="P764">
        <v>2.3367529999999999</v>
      </c>
      <c r="Q764">
        <v>2.3709500000000001</v>
      </c>
      <c r="R764">
        <v>2.3298030000000001</v>
      </c>
      <c r="S764">
        <v>2.3444400000000001</v>
      </c>
      <c r="T764">
        <v>2.3412220000000001</v>
      </c>
      <c r="U764">
        <v>2.2690350000000001</v>
      </c>
      <c r="V764">
        <v>2.159732</v>
      </c>
      <c r="W764">
        <v>2.0377900000000002</v>
      </c>
      <c r="X764">
        <v>1.862004</v>
      </c>
      <c r="Y764">
        <v>1.7407649999999999</v>
      </c>
      <c r="Z764">
        <v>1.626328</v>
      </c>
      <c r="AA764">
        <v>1.473646</v>
      </c>
      <c r="AB764">
        <v>1.3355410000000001</v>
      </c>
      <c r="AC764">
        <v>1.2620169999999999</v>
      </c>
      <c r="AD764">
        <v>4.3338300000000003E-2</v>
      </c>
      <c r="AE764">
        <v>3.6722499999999998E-2</v>
      </c>
      <c r="AF764">
        <v>3.5103200000000001E-2</v>
      </c>
      <c r="AG764">
        <v>3.5093399999999997E-2</v>
      </c>
      <c r="AH764">
        <v>3.8446300000000003E-2</v>
      </c>
      <c r="AI764">
        <v>2.6282699999999999E-2</v>
      </c>
      <c r="AJ764">
        <v>1.09094E-2</v>
      </c>
      <c r="AK764">
        <v>1.2976E-2</v>
      </c>
      <c r="AL764">
        <v>3.0617000000000001E-3</v>
      </c>
      <c r="AM764">
        <v>-1.15107E-2</v>
      </c>
      <c r="AN764">
        <v>-5.6512999999999997E-3</v>
      </c>
      <c r="AO764">
        <v>-3.9855999999999997E-3</v>
      </c>
      <c r="AP764">
        <v>2.9141000000000002E-3</v>
      </c>
      <c r="AQ764">
        <v>8.2208999999999997E-3</v>
      </c>
      <c r="AR764">
        <v>1.4304799999999999E-2</v>
      </c>
      <c r="AS764">
        <v>1.5781900000000001E-2</v>
      </c>
      <c r="AT764">
        <v>1.8139700000000002E-2</v>
      </c>
      <c r="AU764">
        <v>1.54285E-2</v>
      </c>
      <c r="AV764">
        <v>1.9743799999999999E-2</v>
      </c>
      <c r="AW764">
        <v>3.4647900000000002E-2</v>
      </c>
      <c r="AX764">
        <v>4.8810600000000003E-2</v>
      </c>
      <c r="AY764">
        <v>5.1816399999999999E-2</v>
      </c>
      <c r="AZ764">
        <v>4.2503199999999998E-2</v>
      </c>
      <c r="BA764">
        <v>4.3110999999999997E-2</v>
      </c>
      <c r="BB764">
        <v>4.73417E-2</v>
      </c>
      <c r="BC764">
        <v>4.0250599999999997E-2</v>
      </c>
      <c r="BD764">
        <v>3.8759200000000001E-2</v>
      </c>
      <c r="BE764">
        <v>3.86723E-2</v>
      </c>
      <c r="BF764">
        <v>4.1879300000000001E-2</v>
      </c>
      <c r="BG764">
        <v>3.00675E-2</v>
      </c>
      <c r="BH764">
        <v>1.5442300000000001E-2</v>
      </c>
      <c r="BI764">
        <v>1.81365E-2</v>
      </c>
      <c r="BJ764">
        <v>9.4223999999999992E-3</v>
      </c>
      <c r="BK764">
        <v>-5.4993000000000004E-3</v>
      </c>
      <c r="BL764">
        <v>2.9500000000000001E-4</v>
      </c>
      <c r="BM764">
        <v>2.3487E-3</v>
      </c>
      <c r="BN764">
        <v>9.0633999999999992E-3</v>
      </c>
      <c r="BO764">
        <v>1.4429300000000001E-2</v>
      </c>
      <c r="BP764">
        <v>2.0796200000000001E-2</v>
      </c>
      <c r="BQ764">
        <v>2.2040500000000001E-2</v>
      </c>
      <c r="BR764">
        <v>2.3811300000000001E-2</v>
      </c>
      <c r="BS764">
        <v>2.09465E-2</v>
      </c>
      <c r="BT764">
        <v>2.57305E-2</v>
      </c>
      <c r="BU764">
        <v>3.9832899999999997E-2</v>
      </c>
      <c r="BV764">
        <v>5.3834899999999998E-2</v>
      </c>
      <c r="BW764">
        <v>5.6536999999999997E-2</v>
      </c>
      <c r="BX764">
        <v>4.6651499999999999E-2</v>
      </c>
      <c r="BY764">
        <v>4.6833399999999997E-2</v>
      </c>
      <c r="BZ764">
        <v>5.0114400000000003E-2</v>
      </c>
      <c r="CA764">
        <v>4.2694200000000002E-2</v>
      </c>
      <c r="CB764">
        <v>4.1291399999999999E-2</v>
      </c>
      <c r="CC764">
        <v>4.1151E-2</v>
      </c>
      <c r="CD764">
        <v>4.4256999999999998E-2</v>
      </c>
      <c r="CE764">
        <v>3.2688799999999997E-2</v>
      </c>
      <c r="CF764">
        <v>1.8581799999999999E-2</v>
      </c>
      <c r="CG764">
        <v>2.17106E-2</v>
      </c>
      <c r="CH764">
        <v>1.3827799999999999E-2</v>
      </c>
      <c r="CI764">
        <v>-1.3359000000000001E-3</v>
      </c>
      <c r="CJ764">
        <v>4.4133999999999996E-3</v>
      </c>
      <c r="CK764">
        <v>6.7358000000000001E-3</v>
      </c>
      <c r="CL764">
        <v>1.3322499999999999E-2</v>
      </c>
      <c r="CM764">
        <v>1.8729200000000001E-2</v>
      </c>
      <c r="CN764">
        <v>2.5292100000000001E-2</v>
      </c>
      <c r="CO764">
        <v>2.6375099999999999E-2</v>
      </c>
      <c r="CP764">
        <v>2.7739400000000001E-2</v>
      </c>
      <c r="CQ764">
        <v>2.47683E-2</v>
      </c>
      <c r="CR764">
        <v>2.9876900000000001E-2</v>
      </c>
      <c r="CS764">
        <v>4.3423999999999997E-2</v>
      </c>
      <c r="CT764">
        <v>5.7314700000000003E-2</v>
      </c>
      <c r="CU764">
        <v>5.9806499999999999E-2</v>
      </c>
      <c r="CV764">
        <v>4.9524600000000002E-2</v>
      </c>
      <c r="CW764">
        <v>4.9411499999999997E-2</v>
      </c>
      <c r="CX764">
        <v>5.2887200000000002E-2</v>
      </c>
      <c r="CY764">
        <v>4.5137799999999999E-2</v>
      </c>
      <c r="CZ764">
        <v>4.3823500000000001E-2</v>
      </c>
      <c r="DA764">
        <v>4.3629800000000003E-2</v>
      </c>
      <c r="DB764">
        <v>4.6634599999999998E-2</v>
      </c>
      <c r="DC764">
        <v>3.5310099999999997E-2</v>
      </c>
      <c r="DD764">
        <v>2.1721299999999999E-2</v>
      </c>
      <c r="DE764">
        <v>2.52848E-2</v>
      </c>
      <c r="DF764">
        <v>1.8233200000000001E-2</v>
      </c>
      <c r="DG764">
        <v>2.8276E-3</v>
      </c>
      <c r="DH764">
        <v>8.5318000000000008E-3</v>
      </c>
      <c r="DI764">
        <v>1.11229E-2</v>
      </c>
      <c r="DJ764">
        <v>1.75815E-2</v>
      </c>
      <c r="DK764">
        <v>2.30291E-2</v>
      </c>
      <c r="DL764">
        <v>2.9787999999999999E-2</v>
      </c>
      <c r="DM764">
        <v>3.0709799999999999E-2</v>
      </c>
      <c r="DN764">
        <v>3.1667399999999998E-2</v>
      </c>
      <c r="DO764">
        <v>2.8590000000000001E-2</v>
      </c>
      <c r="DP764">
        <v>3.4023299999999999E-2</v>
      </c>
      <c r="DQ764">
        <v>4.7015099999999997E-2</v>
      </c>
      <c r="DR764">
        <v>6.0794500000000001E-2</v>
      </c>
      <c r="DS764">
        <v>6.3075999999999993E-2</v>
      </c>
      <c r="DT764">
        <v>5.2397800000000001E-2</v>
      </c>
      <c r="DU764">
        <v>5.1989500000000001E-2</v>
      </c>
      <c r="DV764">
        <v>5.68906E-2</v>
      </c>
      <c r="DW764">
        <v>4.8666000000000001E-2</v>
      </c>
      <c r="DX764">
        <v>4.7479500000000001E-2</v>
      </c>
      <c r="DY764">
        <v>4.7208699999999999E-2</v>
      </c>
      <c r="DZ764">
        <v>5.0067599999999997E-2</v>
      </c>
      <c r="EA764">
        <v>3.9094900000000002E-2</v>
      </c>
      <c r="EB764">
        <v>2.6254300000000001E-2</v>
      </c>
      <c r="EC764">
        <v>3.0445199999999999E-2</v>
      </c>
      <c r="ED764">
        <v>2.4593799999999999E-2</v>
      </c>
      <c r="EE764">
        <v>8.8389000000000002E-3</v>
      </c>
      <c r="EF764">
        <v>1.44782E-2</v>
      </c>
      <c r="EG764">
        <v>1.7457199999999999E-2</v>
      </c>
      <c r="EH764">
        <v>2.3730899999999999E-2</v>
      </c>
      <c r="EI764">
        <v>2.92374E-2</v>
      </c>
      <c r="EJ764">
        <v>3.6279400000000003E-2</v>
      </c>
      <c r="EK764">
        <v>3.6968300000000003E-2</v>
      </c>
      <c r="EL764">
        <v>3.7338999999999997E-2</v>
      </c>
      <c r="EM764">
        <v>3.4107999999999999E-2</v>
      </c>
      <c r="EN764">
        <v>4.0009999999999997E-2</v>
      </c>
      <c r="EO764">
        <v>5.2200099999999999E-2</v>
      </c>
      <c r="EP764">
        <v>6.5818699999999994E-2</v>
      </c>
      <c r="EQ764">
        <v>6.7796599999999999E-2</v>
      </c>
      <c r="ER764">
        <v>5.6546100000000002E-2</v>
      </c>
      <c r="ES764">
        <v>5.5711900000000002E-2</v>
      </c>
      <c r="ET764">
        <v>50.38138</v>
      </c>
      <c r="EU764">
        <v>49.717509999999997</v>
      </c>
      <c r="EV764">
        <v>49.161250000000003</v>
      </c>
      <c r="EW764">
        <v>48.677169999999997</v>
      </c>
      <c r="EX764">
        <v>48.206870000000002</v>
      </c>
      <c r="EY764">
        <v>47.941220000000001</v>
      </c>
      <c r="EZ764">
        <v>47.831620000000001</v>
      </c>
      <c r="FA764">
        <v>49.200679999999998</v>
      </c>
      <c r="FB764">
        <v>53.134729999999998</v>
      </c>
      <c r="FC764">
        <v>57.436129999999999</v>
      </c>
      <c r="FD764">
        <v>60.972029999999997</v>
      </c>
      <c r="FE764">
        <v>63.901620000000001</v>
      </c>
      <c r="FF764">
        <v>65.740620000000007</v>
      </c>
      <c r="FG764">
        <v>66.629800000000003</v>
      </c>
      <c r="FH764">
        <v>66.421300000000002</v>
      </c>
      <c r="FI764">
        <v>65.049030000000002</v>
      </c>
      <c r="FJ764">
        <v>62.648069999999997</v>
      </c>
      <c r="FK764">
        <v>59.774470000000001</v>
      </c>
      <c r="FL764">
        <v>57.517159999999997</v>
      </c>
      <c r="FM764">
        <v>55.670119999999997</v>
      </c>
      <c r="FN764">
        <v>54.250970000000002</v>
      </c>
      <c r="FO764">
        <v>53.062869999999997</v>
      </c>
      <c r="FP764">
        <v>51.966079999999998</v>
      </c>
      <c r="FQ764">
        <v>51.02514</v>
      </c>
      <c r="FR764">
        <v>3.7447000000000001E-3</v>
      </c>
      <c r="FS764">
        <v>4.7229000000000004E-3</v>
      </c>
      <c r="FT764">
        <v>0</v>
      </c>
    </row>
    <row r="765" spans="1:176" x14ac:dyDescent="0.2">
      <c r="A765" t="s">
        <v>1</v>
      </c>
      <c r="B765" t="s">
        <v>193</v>
      </c>
      <c r="C765" t="s">
        <v>1</v>
      </c>
      <c r="D765" t="s">
        <v>251</v>
      </c>
      <c r="E765">
        <v>34181</v>
      </c>
      <c r="F765">
        <v>1.167378</v>
      </c>
      <c r="G765">
        <v>1.1443810000000001</v>
      </c>
      <c r="H765">
        <v>1.1445529999999999</v>
      </c>
      <c r="I765">
        <v>1.155308</v>
      </c>
      <c r="J765">
        <v>1.20669</v>
      </c>
      <c r="K765">
        <v>1.3007489999999999</v>
      </c>
      <c r="L765">
        <v>1.4411179999999999</v>
      </c>
      <c r="M765">
        <v>1.6798249999999999</v>
      </c>
      <c r="N765">
        <v>2.1221179999999999</v>
      </c>
      <c r="O765">
        <v>2.3170069999999998</v>
      </c>
      <c r="P765">
        <v>2.4202140000000001</v>
      </c>
      <c r="Q765">
        <v>2.434545</v>
      </c>
      <c r="R765">
        <v>2.3638910000000002</v>
      </c>
      <c r="S765">
        <v>2.3411569999999999</v>
      </c>
      <c r="T765">
        <v>2.331394</v>
      </c>
      <c r="U765">
        <v>2.2646220000000001</v>
      </c>
      <c r="V765">
        <v>2.1754120000000001</v>
      </c>
      <c r="W765">
        <v>2.0445329999999999</v>
      </c>
      <c r="X765">
        <v>1.856163</v>
      </c>
      <c r="Y765">
        <v>1.7260770000000001</v>
      </c>
      <c r="Z765">
        <v>1.603653</v>
      </c>
      <c r="AA765">
        <v>1.451889</v>
      </c>
      <c r="AB765">
        <v>1.3180350000000001</v>
      </c>
      <c r="AC765">
        <v>1.241922</v>
      </c>
      <c r="AD765">
        <v>3.5374299999999997E-2</v>
      </c>
      <c r="AE765">
        <v>2.8246500000000001E-2</v>
      </c>
      <c r="AF765">
        <v>3.0464000000000001E-2</v>
      </c>
      <c r="AG765">
        <v>2.7344E-2</v>
      </c>
      <c r="AH765">
        <v>3.4319000000000002E-2</v>
      </c>
      <c r="AI765">
        <v>2.5720799999999999E-2</v>
      </c>
      <c r="AJ765">
        <v>1.0303100000000001E-2</v>
      </c>
      <c r="AK765">
        <v>1.4458500000000001E-2</v>
      </c>
      <c r="AL765">
        <v>1.1131200000000001E-2</v>
      </c>
      <c r="AM765">
        <v>-2.6619E-3</v>
      </c>
      <c r="AN765">
        <v>9.0454000000000003E-3</v>
      </c>
      <c r="AO765">
        <v>1.167E-2</v>
      </c>
      <c r="AP765">
        <v>1.27098E-2</v>
      </c>
      <c r="AQ765">
        <v>1.9234299999999999E-2</v>
      </c>
      <c r="AR765">
        <v>2.46346E-2</v>
      </c>
      <c r="AS765">
        <v>2.53904E-2</v>
      </c>
      <c r="AT765">
        <v>2.71687E-2</v>
      </c>
      <c r="AU765">
        <v>1.5918000000000002E-2</v>
      </c>
      <c r="AV765">
        <v>2.6742100000000001E-2</v>
      </c>
      <c r="AW765">
        <v>3.51823E-2</v>
      </c>
      <c r="AX765">
        <v>4.2097099999999998E-2</v>
      </c>
      <c r="AY765">
        <v>4.7113799999999997E-2</v>
      </c>
      <c r="AZ765">
        <v>3.2849999999999997E-2</v>
      </c>
      <c r="BA765">
        <v>3.0154799999999999E-2</v>
      </c>
      <c r="BB765">
        <v>3.9377700000000002E-2</v>
      </c>
      <c r="BC765">
        <v>3.1774700000000003E-2</v>
      </c>
      <c r="BD765">
        <v>3.4119999999999998E-2</v>
      </c>
      <c r="BE765">
        <v>3.09229E-2</v>
      </c>
      <c r="BF765">
        <v>3.7752000000000001E-2</v>
      </c>
      <c r="BG765">
        <v>2.95056E-2</v>
      </c>
      <c r="BH765">
        <v>1.48361E-2</v>
      </c>
      <c r="BI765">
        <v>1.9619000000000001E-2</v>
      </c>
      <c r="BJ765">
        <v>1.7491900000000001E-2</v>
      </c>
      <c r="BK765">
        <v>3.3494000000000002E-3</v>
      </c>
      <c r="BL765">
        <v>1.49917E-2</v>
      </c>
      <c r="BM765">
        <v>1.8004300000000001E-2</v>
      </c>
      <c r="BN765">
        <v>1.88592E-2</v>
      </c>
      <c r="BO765">
        <v>2.5442699999999999E-2</v>
      </c>
      <c r="BP765">
        <v>3.1126000000000001E-2</v>
      </c>
      <c r="BQ765">
        <v>3.1648900000000001E-2</v>
      </c>
      <c r="BR765">
        <v>3.2840300000000003E-2</v>
      </c>
      <c r="BS765">
        <v>2.1436E-2</v>
      </c>
      <c r="BT765">
        <v>3.2728800000000002E-2</v>
      </c>
      <c r="BU765">
        <v>4.0367300000000002E-2</v>
      </c>
      <c r="BV765">
        <v>4.7121400000000001E-2</v>
      </c>
      <c r="BW765">
        <v>5.1834400000000003E-2</v>
      </c>
      <c r="BX765">
        <v>3.6998299999999998E-2</v>
      </c>
      <c r="BY765">
        <v>3.38771E-2</v>
      </c>
      <c r="BZ765">
        <v>4.2150399999999998E-2</v>
      </c>
      <c r="CA765">
        <v>3.42183E-2</v>
      </c>
      <c r="CB765">
        <v>3.6652200000000003E-2</v>
      </c>
      <c r="CC765">
        <v>3.3401699999999999E-2</v>
      </c>
      <c r="CD765">
        <v>4.0129600000000001E-2</v>
      </c>
      <c r="CE765">
        <v>3.21269E-2</v>
      </c>
      <c r="CF765">
        <v>1.7975600000000001E-2</v>
      </c>
      <c r="CG765">
        <v>2.3193100000000001E-2</v>
      </c>
      <c r="CH765">
        <v>2.1897300000000001E-2</v>
      </c>
      <c r="CI765">
        <v>7.5129000000000003E-3</v>
      </c>
      <c r="CJ765">
        <v>1.9110100000000001E-2</v>
      </c>
      <c r="CK765">
        <v>2.2391399999999999E-2</v>
      </c>
      <c r="CL765">
        <v>2.3118300000000001E-2</v>
      </c>
      <c r="CM765">
        <v>2.9742500000000002E-2</v>
      </c>
      <c r="CN765">
        <v>3.5621899999999998E-2</v>
      </c>
      <c r="CO765">
        <v>3.5983599999999998E-2</v>
      </c>
      <c r="CP765">
        <v>3.67684E-2</v>
      </c>
      <c r="CQ765">
        <v>2.52578E-2</v>
      </c>
      <c r="CR765">
        <v>3.6875199999999997E-2</v>
      </c>
      <c r="CS765">
        <v>4.3958400000000002E-2</v>
      </c>
      <c r="CT765">
        <v>5.0601199999999999E-2</v>
      </c>
      <c r="CU765">
        <v>5.5103899999999997E-2</v>
      </c>
      <c r="CV765">
        <v>3.9871400000000001E-2</v>
      </c>
      <c r="CW765">
        <v>3.64552E-2</v>
      </c>
      <c r="CX765">
        <v>4.4923200000000003E-2</v>
      </c>
      <c r="CY765">
        <v>3.6661899999999997E-2</v>
      </c>
      <c r="CZ765">
        <v>3.9184299999999998E-2</v>
      </c>
      <c r="DA765">
        <v>3.58804E-2</v>
      </c>
      <c r="DB765">
        <v>4.2507299999999998E-2</v>
      </c>
      <c r="DC765">
        <v>3.47482E-2</v>
      </c>
      <c r="DD765">
        <v>2.1115100000000001E-2</v>
      </c>
      <c r="DE765">
        <v>2.6767200000000001E-2</v>
      </c>
      <c r="DF765">
        <v>2.6302699999999998E-2</v>
      </c>
      <c r="DG765">
        <v>1.1676300000000001E-2</v>
      </c>
      <c r="DH765">
        <v>2.3228499999999999E-2</v>
      </c>
      <c r="DI765">
        <v>2.67785E-2</v>
      </c>
      <c r="DJ765">
        <v>2.73773E-2</v>
      </c>
      <c r="DK765">
        <v>3.40424E-2</v>
      </c>
      <c r="DL765">
        <v>4.0117800000000002E-2</v>
      </c>
      <c r="DM765">
        <v>4.0318199999999998E-2</v>
      </c>
      <c r="DN765">
        <v>4.0696499999999997E-2</v>
      </c>
      <c r="DO765">
        <v>2.9079500000000001E-2</v>
      </c>
      <c r="DP765">
        <v>4.1021599999999998E-2</v>
      </c>
      <c r="DQ765">
        <v>4.7549500000000001E-2</v>
      </c>
      <c r="DR765">
        <v>5.4080999999999997E-2</v>
      </c>
      <c r="DS765">
        <v>5.8373399999999999E-2</v>
      </c>
      <c r="DT765">
        <v>4.2744600000000001E-2</v>
      </c>
      <c r="DU765">
        <v>3.90333E-2</v>
      </c>
      <c r="DV765">
        <v>4.8926600000000001E-2</v>
      </c>
      <c r="DW765">
        <v>4.0189999999999997E-2</v>
      </c>
      <c r="DX765">
        <v>4.2840299999999998E-2</v>
      </c>
      <c r="DY765">
        <v>3.9459300000000003E-2</v>
      </c>
      <c r="DZ765">
        <v>4.5940300000000003E-2</v>
      </c>
      <c r="EA765">
        <v>3.8532999999999998E-2</v>
      </c>
      <c r="EB765">
        <v>2.5648000000000001E-2</v>
      </c>
      <c r="EC765">
        <v>3.1927700000000003E-2</v>
      </c>
      <c r="ED765">
        <v>3.2663400000000002E-2</v>
      </c>
      <c r="EE765">
        <v>1.7687700000000001E-2</v>
      </c>
      <c r="EF765">
        <v>2.91749E-2</v>
      </c>
      <c r="EG765">
        <v>3.3112799999999998E-2</v>
      </c>
      <c r="EH765">
        <v>3.35267E-2</v>
      </c>
      <c r="EI765">
        <v>4.0250800000000003E-2</v>
      </c>
      <c r="EJ765">
        <v>4.6609100000000001E-2</v>
      </c>
      <c r="EK765">
        <v>4.6576800000000002E-2</v>
      </c>
      <c r="EL765">
        <v>4.6367999999999999E-2</v>
      </c>
      <c r="EM765">
        <v>3.4597599999999999E-2</v>
      </c>
      <c r="EN765">
        <v>4.7008399999999999E-2</v>
      </c>
      <c r="EO765">
        <v>5.2734499999999997E-2</v>
      </c>
      <c r="EP765">
        <v>5.91053E-2</v>
      </c>
      <c r="EQ765">
        <v>6.3093999999999997E-2</v>
      </c>
      <c r="ER765">
        <v>4.6892900000000001E-2</v>
      </c>
      <c r="ES765">
        <v>4.2755700000000001E-2</v>
      </c>
      <c r="ET765">
        <v>46.595469999999999</v>
      </c>
      <c r="EU765">
        <v>45.76717</v>
      </c>
      <c r="EV765">
        <v>45.422699999999999</v>
      </c>
      <c r="EW765">
        <v>44.981279999999998</v>
      </c>
      <c r="EX765">
        <v>44.779159999999997</v>
      </c>
      <c r="EY765">
        <v>44.715899999999998</v>
      </c>
      <c r="EZ765">
        <v>44.32264</v>
      </c>
      <c r="FA765">
        <v>45.390120000000003</v>
      </c>
      <c r="FB765">
        <v>49.885039999999996</v>
      </c>
      <c r="FC765">
        <v>54.12059</v>
      </c>
      <c r="FD765">
        <v>57.648119999999999</v>
      </c>
      <c r="FE765">
        <v>60.11036</v>
      </c>
      <c r="FF765">
        <v>60.276699999999998</v>
      </c>
      <c r="FG765">
        <v>59.716639999999998</v>
      </c>
      <c r="FH765">
        <v>59.016350000000003</v>
      </c>
      <c r="FI765">
        <v>58.198659999999997</v>
      </c>
      <c r="FJ765">
        <v>56.796469999999999</v>
      </c>
      <c r="FK765">
        <v>55.24436</v>
      </c>
      <c r="FL765">
        <v>54.251579999999997</v>
      </c>
      <c r="FM765">
        <v>53.372340000000001</v>
      </c>
      <c r="FN765">
        <v>52.246169999999999</v>
      </c>
      <c r="FO765">
        <v>51.825249999999997</v>
      </c>
      <c r="FP765">
        <v>50.916460000000001</v>
      </c>
      <c r="FQ765">
        <v>50.234909999999999</v>
      </c>
      <c r="FR765">
        <v>3.7447000000000001E-3</v>
      </c>
      <c r="FS765">
        <v>4.7229000000000004E-3</v>
      </c>
      <c r="FT765">
        <v>0</v>
      </c>
    </row>
    <row r="766" spans="1:176" x14ac:dyDescent="0.2">
      <c r="A766" t="s">
        <v>1</v>
      </c>
      <c r="B766" t="s">
        <v>193</v>
      </c>
      <c r="C766" t="s">
        <v>1</v>
      </c>
      <c r="D766" t="s">
        <v>247</v>
      </c>
      <c r="E766">
        <v>34181</v>
      </c>
      <c r="F766">
        <v>1.1650910000000001</v>
      </c>
      <c r="G766">
        <v>1.145807</v>
      </c>
      <c r="H766">
        <v>1.1294120000000001</v>
      </c>
      <c r="I766">
        <v>1.1284799999999999</v>
      </c>
      <c r="J766">
        <v>1.1544909999999999</v>
      </c>
      <c r="K766">
        <v>1.230256</v>
      </c>
      <c r="L766">
        <v>1.4224049999999999</v>
      </c>
      <c r="M766">
        <v>1.622663</v>
      </c>
      <c r="N766">
        <v>1.995401</v>
      </c>
      <c r="O766">
        <v>2.2154060000000002</v>
      </c>
      <c r="P766">
        <v>2.3828499999999999</v>
      </c>
      <c r="Q766">
        <v>2.4488949999999998</v>
      </c>
      <c r="R766">
        <v>2.4464510000000002</v>
      </c>
      <c r="S766">
        <v>2.4815510000000001</v>
      </c>
      <c r="T766">
        <v>2.5326300000000002</v>
      </c>
      <c r="U766">
        <v>2.485754</v>
      </c>
      <c r="V766">
        <v>2.3268930000000001</v>
      </c>
      <c r="W766">
        <v>1.958931</v>
      </c>
      <c r="X766">
        <v>1.7876609999999999</v>
      </c>
      <c r="Y766">
        <v>1.7729870000000001</v>
      </c>
      <c r="Z766">
        <v>1.6479569999999999</v>
      </c>
      <c r="AA766">
        <v>1.4630380000000001</v>
      </c>
      <c r="AB766">
        <v>1.3156650000000001</v>
      </c>
      <c r="AC766">
        <v>1.230226</v>
      </c>
      <c r="AD766">
        <v>-2.0129500000000002E-2</v>
      </c>
      <c r="AE766">
        <v>-1.5077500000000001E-2</v>
      </c>
      <c r="AF766">
        <v>-1.4447700000000001E-2</v>
      </c>
      <c r="AG766">
        <v>-1.0184500000000001E-2</v>
      </c>
      <c r="AH766">
        <v>-1.3168900000000001E-2</v>
      </c>
      <c r="AI766">
        <v>-1.9838100000000001E-2</v>
      </c>
      <c r="AJ766">
        <v>-3.1578999999999999E-3</v>
      </c>
      <c r="AK766">
        <v>-1.6573899999999999E-2</v>
      </c>
      <c r="AL766">
        <v>1.1437000000000001E-3</v>
      </c>
      <c r="AM766">
        <v>-1.4444800000000001E-2</v>
      </c>
      <c r="AN766">
        <v>-3.2204999999999998E-3</v>
      </c>
      <c r="AO766">
        <v>-6.2462999999999998E-3</v>
      </c>
      <c r="AP766">
        <v>-2.7187999999999999E-3</v>
      </c>
      <c r="AQ766">
        <v>-1.8597499999999999E-2</v>
      </c>
      <c r="AR766">
        <v>-8.3829000000000004E-3</v>
      </c>
      <c r="AS766">
        <v>-1.0311300000000001E-2</v>
      </c>
      <c r="AT766">
        <v>-1.77228E-2</v>
      </c>
      <c r="AU766">
        <v>-2.0710200000000002E-2</v>
      </c>
      <c r="AV766">
        <v>-4.4320199999999997E-2</v>
      </c>
      <c r="AW766">
        <v>-2.1194999999999999E-2</v>
      </c>
      <c r="AX766">
        <v>-1.9189000000000001E-3</v>
      </c>
      <c r="AY766">
        <v>-1.58598E-2</v>
      </c>
      <c r="AZ766">
        <v>-1.6622100000000001E-2</v>
      </c>
      <c r="BA766">
        <v>-1.27236E-2</v>
      </c>
      <c r="BB766">
        <v>-1.2247600000000001E-2</v>
      </c>
      <c r="BC766">
        <v>-8.2392000000000003E-3</v>
      </c>
      <c r="BD766">
        <v>-8.1096999999999992E-3</v>
      </c>
      <c r="BE766">
        <v>-4.3997000000000003E-3</v>
      </c>
      <c r="BF766">
        <v>-7.0583E-3</v>
      </c>
      <c r="BG766">
        <v>-1.3563800000000001E-2</v>
      </c>
      <c r="BH766">
        <v>3.9420000000000002E-3</v>
      </c>
      <c r="BI766">
        <v>-8.5199999999999998E-3</v>
      </c>
      <c r="BJ766">
        <v>1.0638E-2</v>
      </c>
      <c r="BK766">
        <v>-4.7286000000000003E-3</v>
      </c>
      <c r="BL766">
        <v>8.0399000000000009E-3</v>
      </c>
      <c r="BM766">
        <v>5.8658E-3</v>
      </c>
      <c r="BN766">
        <v>1.0392200000000001E-2</v>
      </c>
      <c r="BO766">
        <v>-4.8087E-3</v>
      </c>
      <c r="BP766">
        <v>6.4996999999999997E-3</v>
      </c>
      <c r="BQ766">
        <v>4.7286999999999997E-3</v>
      </c>
      <c r="BR766">
        <v>-2.8733000000000001E-3</v>
      </c>
      <c r="BS766">
        <v>-7.5637999999999999E-3</v>
      </c>
      <c r="BT766">
        <v>-3.23098E-2</v>
      </c>
      <c r="BU766">
        <v>-1.06365E-2</v>
      </c>
      <c r="BV766">
        <v>8.3823999999999999E-3</v>
      </c>
      <c r="BW766">
        <v>-5.9126999999999999E-3</v>
      </c>
      <c r="BX766">
        <v>-8.2235999999999993E-3</v>
      </c>
      <c r="BY766">
        <v>-4.8288000000000003E-3</v>
      </c>
      <c r="BZ766">
        <v>-6.7886999999999999E-3</v>
      </c>
      <c r="CA766">
        <v>-3.503E-3</v>
      </c>
      <c r="CB766">
        <v>-3.7200000000000002E-3</v>
      </c>
      <c r="CC766">
        <v>-3.9330000000000002E-4</v>
      </c>
      <c r="CD766">
        <v>-2.8260999999999998E-3</v>
      </c>
      <c r="CE766">
        <v>-9.2183000000000005E-3</v>
      </c>
      <c r="CF766">
        <v>8.8593000000000005E-3</v>
      </c>
      <c r="CG766">
        <v>-2.9420000000000002E-3</v>
      </c>
      <c r="CH766">
        <v>1.7213800000000001E-2</v>
      </c>
      <c r="CI766">
        <v>2.0008000000000001E-3</v>
      </c>
      <c r="CJ766">
        <v>1.58388E-2</v>
      </c>
      <c r="CK766">
        <v>1.4254599999999999E-2</v>
      </c>
      <c r="CL766">
        <v>1.9472900000000001E-2</v>
      </c>
      <c r="CM766">
        <v>4.7413999999999998E-3</v>
      </c>
      <c r="CN766">
        <v>1.6807300000000001E-2</v>
      </c>
      <c r="CO766">
        <v>1.51453E-2</v>
      </c>
      <c r="CP766">
        <v>7.4114000000000003E-3</v>
      </c>
      <c r="CQ766">
        <v>1.5414999999999999E-3</v>
      </c>
      <c r="CR766">
        <v>-2.39914E-2</v>
      </c>
      <c r="CS766">
        <v>-3.3237000000000002E-3</v>
      </c>
      <c r="CT766">
        <v>1.5517E-2</v>
      </c>
      <c r="CU766">
        <v>9.7659999999999999E-4</v>
      </c>
      <c r="CV766">
        <v>-2.4068000000000002E-3</v>
      </c>
      <c r="CW766">
        <v>6.3909999999999998E-4</v>
      </c>
      <c r="CX766">
        <v>-1.3297000000000001E-3</v>
      </c>
      <c r="CY766">
        <v>1.2332000000000001E-3</v>
      </c>
      <c r="CZ766">
        <v>6.6969999999999996E-4</v>
      </c>
      <c r="DA766">
        <v>3.6132E-3</v>
      </c>
      <c r="DB766">
        <v>1.4061E-3</v>
      </c>
      <c r="DC766">
        <v>-4.8728E-3</v>
      </c>
      <c r="DD766">
        <v>1.3776699999999999E-2</v>
      </c>
      <c r="DE766">
        <v>2.6361000000000002E-3</v>
      </c>
      <c r="DF766">
        <v>2.3789500000000002E-2</v>
      </c>
      <c r="DG766">
        <v>8.7302000000000005E-3</v>
      </c>
      <c r="DH766">
        <v>2.3637700000000001E-2</v>
      </c>
      <c r="DI766">
        <v>2.2643300000000002E-2</v>
      </c>
      <c r="DJ766">
        <v>2.8553499999999999E-2</v>
      </c>
      <c r="DK766">
        <v>1.42915E-2</v>
      </c>
      <c r="DL766">
        <v>2.7114900000000001E-2</v>
      </c>
      <c r="DM766">
        <v>2.5562000000000001E-2</v>
      </c>
      <c r="DN766">
        <v>1.7696099999999999E-2</v>
      </c>
      <c r="DO766">
        <v>1.06467E-2</v>
      </c>
      <c r="DP766">
        <v>-1.5672999999999999E-2</v>
      </c>
      <c r="DQ766">
        <v>3.9890999999999998E-3</v>
      </c>
      <c r="DR766">
        <v>2.26517E-2</v>
      </c>
      <c r="DS766">
        <v>7.8659000000000003E-3</v>
      </c>
      <c r="DT766">
        <v>3.4099E-3</v>
      </c>
      <c r="DU766">
        <v>6.1069999999999996E-3</v>
      </c>
      <c r="DV766">
        <v>6.5520999999999999E-3</v>
      </c>
      <c r="DW766">
        <v>8.0715000000000005E-3</v>
      </c>
      <c r="DX766">
        <v>7.0077999999999998E-3</v>
      </c>
      <c r="DY766">
        <v>9.3979000000000007E-3</v>
      </c>
      <c r="DZ766">
        <v>7.5167000000000003E-3</v>
      </c>
      <c r="EA766">
        <v>1.4015E-3</v>
      </c>
      <c r="EB766">
        <v>2.0876499999999999E-2</v>
      </c>
      <c r="EC766">
        <v>1.06899E-2</v>
      </c>
      <c r="ED766">
        <v>3.3283899999999998E-2</v>
      </c>
      <c r="EE766">
        <v>1.8446299999999999E-2</v>
      </c>
      <c r="EF766">
        <v>3.4898100000000001E-2</v>
      </c>
      <c r="EG766">
        <v>3.4755399999999999E-2</v>
      </c>
      <c r="EH766">
        <v>4.16645E-2</v>
      </c>
      <c r="EI766">
        <v>2.8080299999999999E-2</v>
      </c>
      <c r="EJ766">
        <v>4.1997399999999997E-2</v>
      </c>
      <c r="EK766">
        <v>4.0601999999999999E-2</v>
      </c>
      <c r="EL766">
        <v>3.2545600000000001E-2</v>
      </c>
      <c r="EM766">
        <v>2.3793100000000001E-2</v>
      </c>
      <c r="EN766">
        <v>-3.6625999999999998E-3</v>
      </c>
      <c r="EO766">
        <v>1.4547600000000001E-2</v>
      </c>
      <c r="EP766">
        <v>3.29529E-2</v>
      </c>
      <c r="EQ766">
        <v>1.7812999999999999E-2</v>
      </c>
      <c r="ER766">
        <v>1.18084E-2</v>
      </c>
      <c r="ES766">
        <v>1.40018E-2</v>
      </c>
      <c r="ET766">
        <v>54.37218</v>
      </c>
      <c r="EU766">
        <v>53.40851</v>
      </c>
      <c r="EV766">
        <v>52.589289999999998</v>
      </c>
      <c r="EW766">
        <v>51.923400000000001</v>
      </c>
      <c r="EX766">
        <v>51.334899999999998</v>
      </c>
      <c r="EY766">
        <v>50.921970000000002</v>
      </c>
      <c r="EZ766">
        <v>50.616599999999998</v>
      </c>
      <c r="FA766">
        <v>50.685299999999998</v>
      </c>
      <c r="FB766">
        <v>53.387949999999996</v>
      </c>
      <c r="FC766">
        <v>57.724710000000002</v>
      </c>
      <c r="FD766">
        <v>61.6447</v>
      </c>
      <c r="FE766">
        <v>65.06841</v>
      </c>
      <c r="FF766">
        <v>67.811909999999997</v>
      </c>
      <c r="FG766">
        <v>69.57199</v>
      </c>
      <c r="FH766">
        <v>70.38288</v>
      </c>
      <c r="FI766">
        <v>70.436000000000007</v>
      </c>
      <c r="FJ766">
        <v>69.464550000000003</v>
      </c>
      <c r="FK766">
        <v>67.301410000000004</v>
      </c>
      <c r="FL766">
        <v>63.870800000000003</v>
      </c>
      <c r="FM766">
        <v>61.186999999999998</v>
      </c>
      <c r="FN766">
        <v>59.150030000000001</v>
      </c>
      <c r="FO766">
        <v>57.523699999999998</v>
      </c>
      <c r="FP766">
        <v>56.185400000000001</v>
      </c>
      <c r="FQ766">
        <v>54.96416</v>
      </c>
      <c r="FR766">
        <v>9.6445000000000003E-3</v>
      </c>
      <c r="FS766">
        <v>1.04034E-2</v>
      </c>
      <c r="FT766">
        <v>1.6371900000000002E-2</v>
      </c>
    </row>
    <row r="767" spans="1:176" x14ac:dyDescent="0.2">
      <c r="A767" t="s">
        <v>1</v>
      </c>
      <c r="B767" t="s">
        <v>193</v>
      </c>
      <c r="C767" t="s">
        <v>1</v>
      </c>
      <c r="D767" t="s">
        <v>250</v>
      </c>
      <c r="E767">
        <v>34181</v>
      </c>
      <c r="F767">
        <v>1.229719</v>
      </c>
      <c r="G767">
        <v>1.1889700000000001</v>
      </c>
      <c r="H767">
        <v>1.160291</v>
      </c>
      <c r="I767">
        <v>1.163556</v>
      </c>
      <c r="J767">
        <v>1.1787339999999999</v>
      </c>
      <c r="K767">
        <v>1.254024</v>
      </c>
      <c r="L767">
        <v>1.426256</v>
      </c>
      <c r="M767">
        <v>1.5912170000000001</v>
      </c>
      <c r="N767">
        <v>1.9918709999999999</v>
      </c>
      <c r="O767">
        <v>2.2534999999999998</v>
      </c>
      <c r="P767">
        <v>2.4736449999999999</v>
      </c>
      <c r="Q767">
        <v>2.5844680000000002</v>
      </c>
      <c r="R767">
        <v>2.6164200000000002</v>
      </c>
      <c r="S767">
        <v>2.6985769999999998</v>
      </c>
      <c r="T767">
        <v>2.751671</v>
      </c>
      <c r="U767">
        <v>2.7136849999999999</v>
      </c>
      <c r="V767">
        <v>2.5499540000000001</v>
      </c>
      <c r="W767">
        <v>2.1302940000000001</v>
      </c>
      <c r="X767">
        <v>1.8719889999999999</v>
      </c>
      <c r="Y767">
        <v>1.889181</v>
      </c>
      <c r="Z767">
        <v>1.747385</v>
      </c>
      <c r="AA767">
        <v>1.5431280000000001</v>
      </c>
      <c r="AB767">
        <v>1.3723080000000001</v>
      </c>
      <c r="AC767">
        <v>1.2832440000000001</v>
      </c>
      <c r="AD767">
        <v>1.24644E-2</v>
      </c>
      <c r="AE767">
        <v>6.7851999999999999E-3</v>
      </c>
      <c r="AF767">
        <v>1.5233E-3</v>
      </c>
      <c r="AG767">
        <v>8.2179000000000002E-3</v>
      </c>
      <c r="AH767">
        <v>5.4900000000000001E-4</v>
      </c>
      <c r="AI767">
        <v>-5.9639999999999997E-3</v>
      </c>
      <c r="AJ767">
        <v>1.11281E-2</v>
      </c>
      <c r="AK767">
        <v>9.0775000000000005E-3</v>
      </c>
      <c r="AL767">
        <v>2.4206600000000002E-2</v>
      </c>
      <c r="AM767">
        <v>1.15941E-2</v>
      </c>
      <c r="AN767">
        <v>1.95462E-2</v>
      </c>
      <c r="AO767">
        <v>1.7495299999999998E-2</v>
      </c>
      <c r="AP767">
        <v>1.7277399999999998E-2</v>
      </c>
      <c r="AQ767">
        <v>1.43996E-2</v>
      </c>
      <c r="AR767">
        <v>1.48109E-2</v>
      </c>
      <c r="AS767">
        <v>2.1143499999999999E-2</v>
      </c>
      <c r="AT767">
        <v>1.8233200000000001E-2</v>
      </c>
      <c r="AU767">
        <v>2.37069E-2</v>
      </c>
      <c r="AV767">
        <v>1.90817E-2</v>
      </c>
      <c r="AW767">
        <v>2.0370599999999999E-2</v>
      </c>
      <c r="AX767">
        <v>4.4732899999999999E-2</v>
      </c>
      <c r="AY767">
        <v>2.99496E-2</v>
      </c>
      <c r="AZ767">
        <v>2.3854799999999999E-2</v>
      </c>
      <c r="BA767">
        <v>2.6636400000000001E-2</v>
      </c>
      <c r="BB767">
        <v>2.0346199999999998E-2</v>
      </c>
      <c r="BC767">
        <v>1.3623400000000001E-2</v>
      </c>
      <c r="BD767">
        <v>7.8612999999999999E-3</v>
      </c>
      <c r="BE767">
        <v>1.40026E-2</v>
      </c>
      <c r="BF767">
        <v>6.6595999999999999E-3</v>
      </c>
      <c r="BG767">
        <v>3.1030000000000001E-4</v>
      </c>
      <c r="BH767">
        <v>1.8227899999999998E-2</v>
      </c>
      <c r="BI767">
        <v>1.7131299999999999E-2</v>
      </c>
      <c r="BJ767">
        <v>3.3701000000000002E-2</v>
      </c>
      <c r="BK767">
        <v>2.1310300000000001E-2</v>
      </c>
      <c r="BL767">
        <v>3.08066E-2</v>
      </c>
      <c r="BM767">
        <v>2.9607399999999999E-2</v>
      </c>
      <c r="BN767">
        <v>3.0388399999999999E-2</v>
      </c>
      <c r="BO767">
        <v>2.8188499999999998E-2</v>
      </c>
      <c r="BP767">
        <v>2.9693399999999998E-2</v>
      </c>
      <c r="BQ767">
        <v>3.61835E-2</v>
      </c>
      <c r="BR767">
        <v>3.30827E-2</v>
      </c>
      <c r="BS767">
        <v>3.6853400000000001E-2</v>
      </c>
      <c r="BT767">
        <v>3.1092100000000001E-2</v>
      </c>
      <c r="BU767">
        <v>3.0929100000000001E-2</v>
      </c>
      <c r="BV767">
        <v>5.5034199999999998E-2</v>
      </c>
      <c r="BW767">
        <v>3.98967E-2</v>
      </c>
      <c r="BX767">
        <v>3.2253299999999999E-2</v>
      </c>
      <c r="BY767">
        <v>3.4531100000000002E-2</v>
      </c>
      <c r="BZ767">
        <v>2.5805100000000001E-2</v>
      </c>
      <c r="CA767">
        <v>1.83596E-2</v>
      </c>
      <c r="CB767">
        <v>1.2251E-2</v>
      </c>
      <c r="CC767">
        <v>1.8009000000000001E-2</v>
      </c>
      <c r="CD767">
        <v>1.08918E-2</v>
      </c>
      <c r="CE767">
        <v>4.6557999999999999E-3</v>
      </c>
      <c r="CF767">
        <v>2.3145300000000001E-2</v>
      </c>
      <c r="CG767">
        <v>2.2709400000000001E-2</v>
      </c>
      <c r="CH767">
        <v>4.0276699999999999E-2</v>
      </c>
      <c r="CI767">
        <v>2.8039600000000001E-2</v>
      </c>
      <c r="CJ767">
        <v>3.8605500000000001E-2</v>
      </c>
      <c r="CK767">
        <v>3.7996200000000001E-2</v>
      </c>
      <c r="CL767">
        <v>3.9468999999999997E-2</v>
      </c>
      <c r="CM767">
        <v>3.7738599999999997E-2</v>
      </c>
      <c r="CN767">
        <v>4.0001000000000002E-2</v>
      </c>
      <c r="CO767">
        <v>4.6600099999999998E-2</v>
      </c>
      <c r="CP767">
        <v>4.33674E-2</v>
      </c>
      <c r="CQ767">
        <v>4.5958600000000002E-2</v>
      </c>
      <c r="CR767">
        <v>3.9410500000000001E-2</v>
      </c>
      <c r="CS767">
        <v>3.8241900000000002E-2</v>
      </c>
      <c r="CT767">
        <v>6.2168899999999999E-2</v>
      </c>
      <c r="CU767">
        <v>4.6786000000000001E-2</v>
      </c>
      <c r="CV767">
        <v>3.8070100000000003E-2</v>
      </c>
      <c r="CW767">
        <v>3.9999100000000003E-2</v>
      </c>
      <c r="CX767">
        <v>3.1264100000000003E-2</v>
      </c>
      <c r="CY767">
        <v>2.30958E-2</v>
      </c>
      <c r="CZ767">
        <v>1.6640700000000001E-2</v>
      </c>
      <c r="DA767">
        <v>2.20155E-2</v>
      </c>
      <c r="DB767">
        <v>1.5124E-2</v>
      </c>
      <c r="DC767">
        <v>9.0013000000000003E-3</v>
      </c>
      <c r="DD767">
        <v>2.80626E-2</v>
      </c>
      <c r="DE767">
        <v>2.8287400000000001E-2</v>
      </c>
      <c r="DF767">
        <v>4.6852499999999998E-2</v>
      </c>
      <c r="DG767">
        <v>3.4769000000000001E-2</v>
      </c>
      <c r="DH767">
        <v>4.6404399999999998E-2</v>
      </c>
      <c r="DI767">
        <v>4.63849E-2</v>
      </c>
      <c r="DJ767">
        <v>4.8549700000000001E-2</v>
      </c>
      <c r="DK767">
        <v>4.72886E-2</v>
      </c>
      <c r="DL767">
        <v>5.0308600000000002E-2</v>
      </c>
      <c r="DM767">
        <v>5.7016799999999999E-2</v>
      </c>
      <c r="DN767">
        <v>5.3652100000000001E-2</v>
      </c>
      <c r="DO767">
        <v>5.5063800000000003E-2</v>
      </c>
      <c r="DP767">
        <v>4.7728899999999998E-2</v>
      </c>
      <c r="DQ767">
        <v>4.5554699999999997E-2</v>
      </c>
      <c r="DR767">
        <v>6.9303500000000004E-2</v>
      </c>
      <c r="DS767">
        <v>5.3675300000000002E-2</v>
      </c>
      <c r="DT767">
        <v>4.3886799999999997E-2</v>
      </c>
      <c r="DU767">
        <v>4.5467E-2</v>
      </c>
      <c r="DV767">
        <v>3.9145899999999997E-2</v>
      </c>
      <c r="DW767">
        <v>2.9934100000000002E-2</v>
      </c>
      <c r="DX767">
        <v>2.2978700000000001E-2</v>
      </c>
      <c r="DY767">
        <v>2.7800200000000001E-2</v>
      </c>
      <c r="DZ767">
        <v>2.1234599999999999E-2</v>
      </c>
      <c r="EA767">
        <v>1.52756E-2</v>
      </c>
      <c r="EB767">
        <v>3.5162499999999999E-2</v>
      </c>
      <c r="EC767">
        <v>3.6341199999999997E-2</v>
      </c>
      <c r="ED767">
        <v>5.6346800000000002E-2</v>
      </c>
      <c r="EE767">
        <v>4.4485200000000003E-2</v>
      </c>
      <c r="EF767">
        <v>5.7664800000000002E-2</v>
      </c>
      <c r="EG767">
        <v>5.8497E-2</v>
      </c>
      <c r="EH767">
        <v>6.1660699999999999E-2</v>
      </c>
      <c r="EI767">
        <v>6.10775E-2</v>
      </c>
      <c r="EJ767">
        <v>6.5191100000000002E-2</v>
      </c>
      <c r="EK767">
        <v>7.2056800000000004E-2</v>
      </c>
      <c r="EL767">
        <v>6.8501599999999996E-2</v>
      </c>
      <c r="EM767">
        <v>6.8210300000000001E-2</v>
      </c>
      <c r="EN767">
        <v>5.9739300000000002E-2</v>
      </c>
      <c r="EO767">
        <v>5.6113200000000002E-2</v>
      </c>
      <c r="EP767">
        <v>7.9604800000000003E-2</v>
      </c>
      <c r="EQ767">
        <v>6.3622399999999996E-2</v>
      </c>
      <c r="ER767">
        <v>5.22853E-2</v>
      </c>
      <c r="ES767">
        <v>5.3361800000000001E-2</v>
      </c>
      <c r="ET767">
        <v>59.657080000000001</v>
      </c>
      <c r="EU767">
        <v>58.661580000000001</v>
      </c>
      <c r="EV767">
        <v>57.366160000000001</v>
      </c>
      <c r="EW767">
        <v>56.788939999999997</v>
      </c>
      <c r="EX767">
        <v>56.28107</v>
      </c>
      <c r="EY767">
        <v>55.895650000000003</v>
      </c>
      <c r="EZ767">
        <v>55.622219999999999</v>
      </c>
      <c r="FA767">
        <v>56.046869999999998</v>
      </c>
      <c r="FB767">
        <v>58.493389999999998</v>
      </c>
      <c r="FC767">
        <v>62.447209999999998</v>
      </c>
      <c r="FD767">
        <v>65.175380000000004</v>
      </c>
      <c r="FE767">
        <v>67.481999999999999</v>
      </c>
      <c r="FF767">
        <v>68.994</v>
      </c>
      <c r="FG767">
        <v>70.390090000000001</v>
      </c>
      <c r="FH767">
        <v>71.621719999999996</v>
      </c>
      <c r="FI767">
        <v>71.625110000000006</v>
      </c>
      <c r="FJ767">
        <v>70.843360000000004</v>
      </c>
      <c r="FK767">
        <v>69.334460000000007</v>
      </c>
      <c r="FL767">
        <v>66.310280000000006</v>
      </c>
      <c r="FM767">
        <v>63.61938</v>
      </c>
      <c r="FN767">
        <v>61.93439</v>
      </c>
      <c r="FO767">
        <v>60.397069999999999</v>
      </c>
      <c r="FP767">
        <v>59.091790000000003</v>
      </c>
      <c r="FQ767">
        <v>57.860840000000003</v>
      </c>
      <c r="FR767">
        <v>9.6445000000000003E-3</v>
      </c>
      <c r="FS767">
        <v>1.04034E-2</v>
      </c>
      <c r="FT767">
        <v>1.6371900000000002E-2</v>
      </c>
    </row>
    <row r="768" spans="1:176" x14ac:dyDescent="0.2">
      <c r="A768" t="s">
        <v>1</v>
      </c>
      <c r="B768" t="s">
        <v>193</v>
      </c>
      <c r="C768" t="s">
        <v>1</v>
      </c>
      <c r="D768" t="s">
        <v>235</v>
      </c>
      <c r="E768">
        <v>34181</v>
      </c>
      <c r="F768">
        <v>1.285622</v>
      </c>
      <c r="G768">
        <v>1.238955</v>
      </c>
      <c r="H768">
        <v>1.2110129999999999</v>
      </c>
      <c r="I768">
        <v>1.206086</v>
      </c>
      <c r="J768">
        <v>1.2208049999999999</v>
      </c>
      <c r="K768">
        <v>1.305083</v>
      </c>
      <c r="L768">
        <v>1.467408</v>
      </c>
      <c r="M768">
        <v>1.6504730000000001</v>
      </c>
      <c r="N768">
        <v>2.0780940000000001</v>
      </c>
      <c r="O768">
        <v>2.3776480000000002</v>
      </c>
      <c r="P768">
        <v>2.6352869999999999</v>
      </c>
      <c r="Q768">
        <v>2.8066209999999998</v>
      </c>
      <c r="R768">
        <v>2.8859340000000002</v>
      </c>
      <c r="S768">
        <v>2.999495</v>
      </c>
      <c r="T768">
        <v>3.0822219999999998</v>
      </c>
      <c r="U768">
        <v>3.034942</v>
      </c>
      <c r="V768">
        <v>2.8341080000000001</v>
      </c>
      <c r="W768">
        <v>2.3777940000000002</v>
      </c>
      <c r="X768">
        <v>2.029255</v>
      </c>
      <c r="Y768">
        <v>1.952148</v>
      </c>
      <c r="Z768">
        <v>1.852479</v>
      </c>
      <c r="AA768">
        <v>1.634368</v>
      </c>
      <c r="AB768">
        <v>1.4629209999999999</v>
      </c>
      <c r="AC768">
        <v>1.3597939999999999</v>
      </c>
      <c r="AD768">
        <v>3.1593799999999998E-2</v>
      </c>
      <c r="AE768">
        <v>2.3029000000000001E-2</v>
      </c>
      <c r="AF768">
        <v>1.4713199999999999E-2</v>
      </c>
      <c r="AG768">
        <v>1.8202200000000002E-2</v>
      </c>
      <c r="AH768">
        <v>9.3001999999999998E-3</v>
      </c>
      <c r="AI768">
        <v>7.9442999999999996E-3</v>
      </c>
      <c r="AJ768">
        <v>1.98073E-2</v>
      </c>
      <c r="AK768">
        <v>1.5773700000000002E-2</v>
      </c>
      <c r="AL768">
        <v>3.1746999999999997E-2</v>
      </c>
      <c r="AM768">
        <v>2.4774000000000001E-2</v>
      </c>
      <c r="AN768">
        <v>2.5200799999999999E-2</v>
      </c>
      <c r="AO768">
        <v>2.5585500000000001E-2</v>
      </c>
      <c r="AP768">
        <v>3.50614E-2</v>
      </c>
      <c r="AQ768">
        <v>2.5801000000000001E-2</v>
      </c>
      <c r="AR768">
        <v>2.6602600000000001E-2</v>
      </c>
      <c r="AS768">
        <v>2.8512699999999998E-2</v>
      </c>
      <c r="AT768">
        <v>2.54746E-2</v>
      </c>
      <c r="AU768">
        <v>2.5144300000000001E-2</v>
      </c>
      <c r="AV768">
        <v>1.95981E-2</v>
      </c>
      <c r="AW768">
        <v>1.8539699999999999E-2</v>
      </c>
      <c r="AX768">
        <v>3.70037E-2</v>
      </c>
      <c r="AY768">
        <v>2.60472E-2</v>
      </c>
      <c r="AZ768">
        <v>2.6250699999999998E-2</v>
      </c>
      <c r="BA768">
        <v>3.3204600000000001E-2</v>
      </c>
      <c r="BB768">
        <v>3.9475700000000002E-2</v>
      </c>
      <c r="BC768">
        <v>2.9867299999999999E-2</v>
      </c>
      <c r="BD768">
        <v>2.1051299999999998E-2</v>
      </c>
      <c r="BE768">
        <v>2.3986899999999999E-2</v>
      </c>
      <c r="BF768">
        <v>1.5410800000000001E-2</v>
      </c>
      <c r="BG768">
        <v>1.42186E-2</v>
      </c>
      <c r="BH768">
        <v>2.6907199999999999E-2</v>
      </c>
      <c r="BI768">
        <v>2.3827500000000001E-2</v>
      </c>
      <c r="BJ768">
        <v>4.1241300000000002E-2</v>
      </c>
      <c r="BK768">
        <v>3.4490199999999999E-2</v>
      </c>
      <c r="BL768">
        <v>3.6461199999999999E-2</v>
      </c>
      <c r="BM768">
        <v>3.7697599999999998E-2</v>
      </c>
      <c r="BN768">
        <v>4.8172399999999997E-2</v>
      </c>
      <c r="BO768">
        <v>3.9589800000000001E-2</v>
      </c>
      <c r="BP768">
        <v>4.1485099999999997E-2</v>
      </c>
      <c r="BQ768">
        <v>4.35527E-2</v>
      </c>
      <c r="BR768">
        <v>4.0324100000000002E-2</v>
      </c>
      <c r="BS768">
        <v>3.82908E-2</v>
      </c>
      <c r="BT768">
        <v>3.1608499999999998E-2</v>
      </c>
      <c r="BU768">
        <v>2.9098200000000001E-2</v>
      </c>
      <c r="BV768">
        <v>4.7304899999999997E-2</v>
      </c>
      <c r="BW768">
        <v>3.59943E-2</v>
      </c>
      <c r="BX768">
        <v>3.4649199999999998E-2</v>
      </c>
      <c r="BY768">
        <v>4.1099299999999998E-2</v>
      </c>
      <c r="BZ768">
        <v>4.4934599999999998E-2</v>
      </c>
      <c r="CA768">
        <v>3.4603500000000002E-2</v>
      </c>
      <c r="CB768">
        <v>2.5440999999999998E-2</v>
      </c>
      <c r="CC768">
        <v>2.7993400000000002E-2</v>
      </c>
      <c r="CD768">
        <v>1.9642900000000001E-2</v>
      </c>
      <c r="CE768">
        <v>1.85641E-2</v>
      </c>
      <c r="CF768">
        <v>3.1824499999999999E-2</v>
      </c>
      <c r="CG768">
        <v>2.94056E-2</v>
      </c>
      <c r="CH768">
        <v>4.7817100000000001E-2</v>
      </c>
      <c r="CI768">
        <v>4.1219600000000002E-2</v>
      </c>
      <c r="CJ768">
        <v>4.42602E-2</v>
      </c>
      <c r="CK768">
        <v>4.60864E-2</v>
      </c>
      <c r="CL768">
        <v>5.7253100000000001E-2</v>
      </c>
      <c r="CM768">
        <v>4.91399E-2</v>
      </c>
      <c r="CN768">
        <v>5.1792699999999997E-2</v>
      </c>
      <c r="CO768">
        <v>5.3969299999999998E-2</v>
      </c>
      <c r="CP768">
        <v>5.0608800000000002E-2</v>
      </c>
      <c r="CQ768">
        <v>4.7396000000000001E-2</v>
      </c>
      <c r="CR768">
        <v>3.9926900000000001E-2</v>
      </c>
      <c r="CS768">
        <v>3.6410999999999999E-2</v>
      </c>
      <c r="CT768">
        <v>5.4439599999999998E-2</v>
      </c>
      <c r="CU768">
        <v>4.2883600000000001E-2</v>
      </c>
      <c r="CV768">
        <v>4.0466000000000002E-2</v>
      </c>
      <c r="CW768">
        <v>4.6567299999999999E-2</v>
      </c>
      <c r="CX768">
        <v>5.0393599999999997E-2</v>
      </c>
      <c r="CY768">
        <v>3.9339699999999998E-2</v>
      </c>
      <c r="CZ768">
        <v>2.9830700000000002E-2</v>
      </c>
      <c r="DA768">
        <v>3.1999899999999998E-2</v>
      </c>
      <c r="DB768">
        <v>2.38751E-2</v>
      </c>
      <c r="DC768">
        <v>2.2909599999999999E-2</v>
      </c>
      <c r="DD768">
        <v>3.6741900000000001E-2</v>
      </c>
      <c r="DE768">
        <v>3.4983599999999997E-2</v>
      </c>
      <c r="DF768">
        <v>5.4392900000000001E-2</v>
      </c>
      <c r="DG768">
        <v>4.7948999999999999E-2</v>
      </c>
      <c r="DH768">
        <v>5.2059099999999997E-2</v>
      </c>
      <c r="DI768">
        <v>5.4475099999999999E-2</v>
      </c>
      <c r="DJ768">
        <v>6.6333699999999995E-2</v>
      </c>
      <c r="DK768">
        <v>5.8689999999999999E-2</v>
      </c>
      <c r="DL768">
        <v>6.2100299999999997E-2</v>
      </c>
      <c r="DM768">
        <v>6.4385999999999999E-2</v>
      </c>
      <c r="DN768">
        <v>6.0893500000000003E-2</v>
      </c>
      <c r="DO768">
        <v>5.6501299999999997E-2</v>
      </c>
      <c r="DP768">
        <v>4.8245200000000002E-2</v>
      </c>
      <c r="DQ768">
        <v>4.37238E-2</v>
      </c>
      <c r="DR768">
        <v>6.1574200000000003E-2</v>
      </c>
      <c r="DS768">
        <v>4.9772900000000002E-2</v>
      </c>
      <c r="DT768">
        <v>4.6282700000000003E-2</v>
      </c>
      <c r="DU768">
        <v>5.2035199999999997E-2</v>
      </c>
      <c r="DV768">
        <v>5.8275399999999998E-2</v>
      </c>
      <c r="DW768">
        <v>4.6177900000000001E-2</v>
      </c>
      <c r="DX768">
        <v>3.6168699999999998E-2</v>
      </c>
      <c r="DY768">
        <v>3.7784600000000002E-2</v>
      </c>
      <c r="DZ768">
        <v>2.9985700000000001E-2</v>
      </c>
      <c r="EA768">
        <v>2.9183899999999999E-2</v>
      </c>
      <c r="EB768">
        <v>4.3841699999999997E-2</v>
      </c>
      <c r="EC768">
        <v>4.3037400000000003E-2</v>
      </c>
      <c r="ED768">
        <v>6.3887200000000005E-2</v>
      </c>
      <c r="EE768">
        <v>5.76652E-2</v>
      </c>
      <c r="EF768">
        <v>6.3319500000000001E-2</v>
      </c>
      <c r="EG768">
        <v>6.6587199999999999E-2</v>
      </c>
      <c r="EH768">
        <v>7.9444699999999993E-2</v>
      </c>
      <c r="EI768">
        <v>7.2478799999999996E-2</v>
      </c>
      <c r="EJ768">
        <v>7.6982900000000007E-2</v>
      </c>
      <c r="EK768">
        <v>7.9425999999999997E-2</v>
      </c>
      <c r="EL768">
        <v>7.5742900000000002E-2</v>
      </c>
      <c r="EM768">
        <v>6.9647700000000007E-2</v>
      </c>
      <c r="EN768">
        <v>6.0255599999999999E-2</v>
      </c>
      <c r="EO768">
        <v>5.4282299999999999E-2</v>
      </c>
      <c r="EP768">
        <v>7.1875499999999995E-2</v>
      </c>
      <c r="EQ768">
        <v>5.9720000000000002E-2</v>
      </c>
      <c r="ER768">
        <v>5.4681199999999999E-2</v>
      </c>
      <c r="ES768">
        <v>5.9929999999999997E-2</v>
      </c>
      <c r="ET768">
        <v>63.771189999999997</v>
      </c>
      <c r="EU768">
        <v>62.909039999999997</v>
      </c>
      <c r="EV768">
        <v>62.155110000000001</v>
      </c>
      <c r="EW768">
        <v>61.510150000000003</v>
      </c>
      <c r="EX768">
        <v>61.038890000000002</v>
      </c>
      <c r="EY768">
        <v>60.570569999999996</v>
      </c>
      <c r="EZ768">
        <v>60.190359999999998</v>
      </c>
      <c r="FA768">
        <v>60.69688</v>
      </c>
      <c r="FB768">
        <v>62.928559999999997</v>
      </c>
      <c r="FC768">
        <v>65.919709999999995</v>
      </c>
      <c r="FD768">
        <v>69.437070000000006</v>
      </c>
      <c r="FE768">
        <v>72.667689999999993</v>
      </c>
      <c r="FF768">
        <v>75.349639999999994</v>
      </c>
      <c r="FG768">
        <v>77.248379999999997</v>
      </c>
      <c r="FH768">
        <v>78.304079999999999</v>
      </c>
      <c r="FI768">
        <v>78.393190000000004</v>
      </c>
      <c r="FJ768">
        <v>77.598640000000003</v>
      </c>
      <c r="FK768">
        <v>76.053470000000004</v>
      </c>
      <c r="FL768">
        <v>73.372119999999995</v>
      </c>
      <c r="FM768">
        <v>70.117069999999998</v>
      </c>
      <c r="FN768">
        <v>68.09666</v>
      </c>
      <c r="FO768">
        <v>66.660510000000002</v>
      </c>
      <c r="FP768">
        <v>65.479420000000005</v>
      </c>
      <c r="FQ768">
        <v>64.433059999999998</v>
      </c>
      <c r="FR768">
        <v>9.6445000000000003E-3</v>
      </c>
      <c r="FS768">
        <v>1.04034E-2</v>
      </c>
      <c r="FT768">
        <v>1.6371900000000002E-2</v>
      </c>
    </row>
    <row r="769" spans="1:176" x14ac:dyDescent="0.2">
      <c r="A769" t="s">
        <v>1</v>
      </c>
      <c r="B769" t="s">
        <v>193</v>
      </c>
      <c r="C769" t="s">
        <v>1</v>
      </c>
      <c r="D769" t="s">
        <v>246</v>
      </c>
      <c r="E769">
        <v>34181</v>
      </c>
      <c r="F769">
        <v>1.3252280000000001</v>
      </c>
      <c r="G769">
        <v>1.2628200000000001</v>
      </c>
      <c r="H769">
        <v>1.2376149999999999</v>
      </c>
      <c r="I769">
        <v>1.2240610000000001</v>
      </c>
      <c r="J769">
        <v>1.243927</v>
      </c>
      <c r="K769">
        <v>1.326543</v>
      </c>
      <c r="L769">
        <v>1.4640470000000001</v>
      </c>
      <c r="M769">
        <v>1.625097</v>
      </c>
      <c r="N769">
        <v>2.0824579999999999</v>
      </c>
      <c r="O769">
        <v>2.4211019999999999</v>
      </c>
      <c r="P769">
        <v>2.7209270000000001</v>
      </c>
      <c r="Q769">
        <v>2.941449</v>
      </c>
      <c r="R769">
        <v>3.038764</v>
      </c>
      <c r="S769">
        <v>3.1839750000000002</v>
      </c>
      <c r="T769">
        <v>3.2421630000000001</v>
      </c>
      <c r="U769">
        <v>3.1798760000000001</v>
      </c>
      <c r="V769">
        <v>2.9505599999999998</v>
      </c>
      <c r="W769">
        <v>2.515263</v>
      </c>
      <c r="X769">
        <v>2.1470669999999998</v>
      </c>
      <c r="Y769">
        <v>2.0525120000000001</v>
      </c>
      <c r="Z769">
        <v>1.962828</v>
      </c>
      <c r="AA769">
        <v>1.7424519999999999</v>
      </c>
      <c r="AB769">
        <v>1.5551710000000001</v>
      </c>
      <c r="AC769">
        <v>1.4256089999999999</v>
      </c>
      <c r="AD769">
        <v>3.8606300000000003E-2</v>
      </c>
      <c r="AE769">
        <v>2.91995E-2</v>
      </c>
      <c r="AF769">
        <v>1.98903E-2</v>
      </c>
      <c r="AG769">
        <v>2.1806300000000001E-2</v>
      </c>
      <c r="AH769">
        <v>1.24574E-2</v>
      </c>
      <c r="AI769">
        <v>1.3335E-2</v>
      </c>
      <c r="AJ769">
        <v>2.3664600000000001E-2</v>
      </c>
      <c r="AK769">
        <v>1.7612800000000001E-2</v>
      </c>
      <c r="AL769">
        <v>3.3503199999999997E-2</v>
      </c>
      <c r="AM769">
        <v>2.9622599999999999E-2</v>
      </c>
      <c r="AN769">
        <v>2.8378799999999999E-2</v>
      </c>
      <c r="AO769">
        <v>2.9049800000000001E-2</v>
      </c>
      <c r="AP769">
        <v>4.3136300000000002E-2</v>
      </c>
      <c r="AQ769">
        <v>3.05502E-2</v>
      </c>
      <c r="AR769">
        <v>3.1748600000000002E-2</v>
      </c>
      <c r="AS769">
        <v>3.0781699999999999E-2</v>
      </c>
      <c r="AT769">
        <v>2.7687300000000001E-2</v>
      </c>
      <c r="AU769">
        <v>2.3393600000000001E-2</v>
      </c>
      <c r="AV769">
        <v>1.66333E-2</v>
      </c>
      <c r="AW769">
        <v>1.39919E-2</v>
      </c>
      <c r="AX769">
        <v>2.9474299999999998E-2</v>
      </c>
      <c r="AY769">
        <v>2.10271E-2</v>
      </c>
      <c r="AZ769">
        <v>2.49734E-2</v>
      </c>
      <c r="BA769">
        <v>3.3866300000000002E-2</v>
      </c>
      <c r="BB769">
        <v>4.64882E-2</v>
      </c>
      <c r="BC769">
        <v>3.6037800000000002E-2</v>
      </c>
      <c r="BD769">
        <v>2.62283E-2</v>
      </c>
      <c r="BE769">
        <v>2.7591000000000001E-2</v>
      </c>
      <c r="BF769">
        <v>1.8568000000000001E-2</v>
      </c>
      <c r="BG769">
        <v>1.96093E-2</v>
      </c>
      <c r="BH769">
        <v>3.07645E-2</v>
      </c>
      <c r="BI769">
        <v>2.5666600000000001E-2</v>
      </c>
      <c r="BJ769">
        <v>4.2997500000000001E-2</v>
      </c>
      <c r="BK769">
        <v>3.93388E-2</v>
      </c>
      <c r="BL769">
        <v>3.9639199999999999E-2</v>
      </c>
      <c r="BM769">
        <v>4.1161900000000001E-2</v>
      </c>
      <c r="BN769">
        <v>5.62473E-2</v>
      </c>
      <c r="BO769">
        <v>4.4339000000000003E-2</v>
      </c>
      <c r="BP769">
        <v>4.6631100000000002E-2</v>
      </c>
      <c r="BQ769">
        <v>4.58217E-2</v>
      </c>
      <c r="BR769">
        <v>4.25368E-2</v>
      </c>
      <c r="BS769">
        <v>3.6540000000000003E-2</v>
      </c>
      <c r="BT769">
        <v>2.8643700000000001E-2</v>
      </c>
      <c r="BU769">
        <v>2.45504E-2</v>
      </c>
      <c r="BV769">
        <v>3.9775600000000001E-2</v>
      </c>
      <c r="BW769">
        <v>3.09742E-2</v>
      </c>
      <c r="BX769">
        <v>3.33718E-2</v>
      </c>
      <c r="BY769">
        <v>4.1761100000000002E-2</v>
      </c>
      <c r="BZ769">
        <v>5.1947100000000003E-2</v>
      </c>
      <c r="CA769">
        <v>4.0773999999999998E-2</v>
      </c>
      <c r="CB769">
        <v>3.0617999999999999E-2</v>
      </c>
      <c r="CC769">
        <v>3.1597399999999998E-2</v>
      </c>
      <c r="CD769">
        <v>2.28002E-2</v>
      </c>
      <c r="CE769">
        <v>2.3954799999999998E-2</v>
      </c>
      <c r="CF769">
        <v>3.5681900000000003E-2</v>
      </c>
      <c r="CG769">
        <v>3.1244600000000001E-2</v>
      </c>
      <c r="CH769">
        <v>4.9573300000000001E-2</v>
      </c>
      <c r="CI769">
        <v>4.6068199999999997E-2</v>
      </c>
      <c r="CJ769">
        <v>4.7438099999999997E-2</v>
      </c>
      <c r="CK769">
        <v>4.9550700000000003E-2</v>
      </c>
      <c r="CL769">
        <v>6.5327899999999994E-2</v>
      </c>
      <c r="CM769">
        <v>5.3889100000000002E-2</v>
      </c>
      <c r="CN769">
        <v>5.6938700000000002E-2</v>
      </c>
      <c r="CO769">
        <v>5.6238299999999998E-2</v>
      </c>
      <c r="CP769">
        <v>5.28215E-2</v>
      </c>
      <c r="CQ769">
        <v>4.5645199999999997E-2</v>
      </c>
      <c r="CR769">
        <v>3.6962099999999998E-2</v>
      </c>
      <c r="CS769">
        <v>3.1863200000000001E-2</v>
      </c>
      <c r="CT769">
        <v>4.6910300000000002E-2</v>
      </c>
      <c r="CU769">
        <v>3.7863500000000001E-2</v>
      </c>
      <c r="CV769">
        <v>3.9188599999999997E-2</v>
      </c>
      <c r="CW769">
        <v>4.7229E-2</v>
      </c>
      <c r="CX769">
        <v>5.7406100000000002E-2</v>
      </c>
      <c r="CY769">
        <v>4.5510099999999998E-2</v>
      </c>
      <c r="CZ769">
        <v>3.5007700000000003E-2</v>
      </c>
      <c r="DA769">
        <v>3.5603900000000001E-2</v>
      </c>
      <c r="DB769">
        <v>2.7032400000000002E-2</v>
      </c>
      <c r="DC769">
        <v>2.83004E-2</v>
      </c>
      <c r="DD769">
        <v>4.0599200000000002E-2</v>
      </c>
      <c r="DE769">
        <v>3.68227E-2</v>
      </c>
      <c r="DF769">
        <v>5.6148999999999998E-2</v>
      </c>
      <c r="DG769">
        <v>5.27976E-2</v>
      </c>
      <c r="DH769">
        <v>5.5237000000000001E-2</v>
      </c>
      <c r="DI769">
        <v>5.7939499999999998E-2</v>
      </c>
      <c r="DJ769">
        <v>7.4408500000000002E-2</v>
      </c>
      <c r="DK769">
        <v>6.3439200000000001E-2</v>
      </c>
      <c r="DL769">
        <v>6.7246299999999995E-2</v>
      </c>
      <c r="DM769">
        <v>6.6655000000000006E-2</v>
      </c>
      <c r="DN769">
        <v>6.3106200000000001E-2</v>
      </c>
      <c r="DO769">
        <v>5.4750500000000001E-2</v>
      </c>
      <c r="DP769">
        <v>4.5280500000000001E-2</v>
      </c>
      <c r="DQ769">
        <v>3.9176000000000002E-2</v>
      </c>
      <c r="DR769">
        <v>5.40449E-2</v>
      </c>
      <c r="DS769">
        <v>4.4752899999999998E-2</v>
      </c>
      <c r="DT769">
        <v>4.5005400000000001E-2</v>
      </c>
      <c r="DU769">
        <v>5.2696899999999998E-2</v>
      </c>
      <c r="DV769">
        <v>6.5287899999999996E-2</v>
      </c>
      <c r="DW769">
        <v>5.2348400000000003E-2</v>
      </c>
      <c r="DX769">
        <v>4.1345699999999999E-2</v>
      </c>
      <c r="DY769">
        <v>4.1388599999999998E-2</v>
      </c>
      <c r="DZ769">
        <v>3.3142999999999999E-2</v>
      </c>
      <c r="EA769">
        <v>3.4574599999999997E-2</v>
      </c>
      <c r="EB769">
        <v>4.7699100000000001E-2</v>
      </c>
      <c r="EC769">
        <v>4.48765E-2</v>
      </c>
      <c r="ED769">
        <v>6.5643400000000005E-2</v>
      </c>
      <c r="EE769">
        <v>6.2513700000000005E-2</v>
      </c>
      <c r="EF769">
        <v>6.6497399999999998E-2</v>
      </c>
      <c r="EG769">
        <v>7.0051500000000003E-2</v>
      </c>
      <c r="EH769">
        <v>8.75195E-2</v>
      </c>
      <c r="EI769">
        <v>7.7228000000000005E-2</v>
      </c>
      <c r="EJ769">
        <v>8.2128800000000002E-2</v>
      </c>
      <c r="EK769">
        <v>8.1695000000000004E-2</v>
      </c>
      <c r="EL769">
        <v>7.7955700000000003E-2</v>
      </c>
      <c r="EM769">
        <v>6.7896899999999996E-2</v>
      </c>
      <c r="EN769">
        <v>5.7290899999999999E-2</v>
      </c>
      <c r="EO769">
        <v>4.9734500000000001E-2</v>
      </c>
      <c r="EP769">
        <v>6.4346200000000006E-2</v>
      </c>
      <c r="EQ769">
        <v>5.4699900000000003E-2</v>
      </c>
      <c r="ER769">
        <v>5.3403800000000001E-2</v>
      </c>
      <c r="ES769">
        <v>6.0591699999999998E-2</v>
      </c>
      <c r="ET769">
        <v>64.149209999999997</v>
      </c>
      <c r="EU769">
        <v>63.384230000000002</v>
      </c>
      <c r="EV769">
        <v>62.530079999999998</v>
      </c>
      <c r="EW769">
        <v>61.754800000000003</v>
      </c>
      <c r="EX769">
        <v>61.058369999999996</v>
      </c>
      <c r="EY769">
        <v>60.366300000000003</v>
      </c>
      <c r="EZ769">
        <v>59.766800000000003</v>
      </c>
      <c r="FA769">
        <v>60.442709999999998</v>
      </c>
      <c r="FB769">
        <v>62.868839999999999</v>
      </c>
      <c r="FC769">
        <v>66.467250000000007</v>
      </c>
      <c r="FD769">
        <v>71.418270000000007</v>
      </c>
      <c r="FE769">
        <v>75.826040000000006</v>
      </c>
      <c r="FF769">
        <v>78.957610000000003</v>
      </c>
      <c r="FG769">
        <v>81.634270000000001</v>
      </c>
      <c r="FH769">
        <v>83.448880000000003</v>
      </c>
      <c r="FI769">
        <v>83.694050000000004</v>
      </c>
      <c r="FJ769">
        <v>82.551730000000006</v>
      </c>
      <c r="FK769">
        <v>80.9666</v>
      </c>
      <c r="FL769">
        <v>77.69659</v>
      </c>
      <c r="FM769">
        <v>73.757769999999994</v>
      </c>
      <c r="FN769">
        <v>71.421360000000007</v>
      </c>
      <c r="FO769">
        <v>69.337590000000006</v>
      </c>
      <c r="FP769">
        <v>67.663409999999999</v>
      </c>
      <c r="FQ769">
        <v>66.611500000000007</v>
      </c>
      <c r="FR769">
        <v>9.6445000000000003E-3</v>
      </c>
      <c r="FS769">
        <v>1.04034E-2</v>
      </c>
      <c r="FT769">
        <v>1.6371900000000002E-2</v>
      </c>
    </row>
    <row r="770" spans="1:176" x14ac:dyDescent="0.2">
      <c r="A770" t="s">
        <v>1</v>
      </c>
      <c r="B770" t="s">
        <v>194</v>
      </c>
      <c r="C770" t="s">
        <v>1</v>
      </c>
      <c r="D770" t="s">
        <v>227</v>
      </c>
      <c r="E770">
        <v>3127</v>
      </c>
      <c r="F770">
        <v>1.4219539999999999</v>
      </c>
      <c r="G770">
        <v>1.412817</v>
      </c>
      <c r="H770">
        <v>1.3809959999999999</v>
      </c>
      <c r="I770">
        <v>1.3682650000000001</v>
      </c>
      <c r="J770">
        <v>1.383974</v>
      </c>
      <c r="K770">
        <v>1.468963</v>
      </c>
      <c r="L770">
        <v>1.580686</v>
      </c>
      <c r="M770">
        <v>1.7054990000000001</v>
      </c>
      <c r="N770">
        <v>2.0607090000000001</v>
      </c>
      <c r="O770">
        <v>2.2523590000000002</v>
      </c>
      <c r="P770">
        <v>2.4767320000000002</v>
      </c>
      <c r="Q770">
        <v>2.6251570000000002</v>
      </c>
      <c r="R770">
        <v>2.6565720000000002</v>
      </c>
      <c r="S770">
        <v>2.7317849999999999</v>
      </c>
      <c r="T770">
        <v>2.7266759999999999</v>
      </c>
      <c r="U770">
        <v>2.7031619999999998</v>
      </c>
      <c r="V770">
        <v>2.6301420000000002</v>
      </c>
      <c r="W770">
        <v>2.4098700000000002</v>
      </c>
      <c r="X770">
        <v>2.2162269999999999</v>
      </c>
      <c r="Y770">
        <v>2.1723439999999998</v>
      </c>
      <c r="Z770">
        <v>2.1160929999999998</v>
      </c>
      <c r="AA770">
        <v>1.7775529999999999</v>
      </c>
      <c r="AB770">
        <v>1.553129</v>
      </c>
      <c r="AC770">
        <v>1.451268</v>
      </c>
      <c r="AD770">
        <v>1.11574E-2</v>
      </c>
      <c r="AE770">
        <v>1.22918E-2</v>
      </c>
      <c r="AF770">
        <v>4.4184000000000003E-3</v>
      </c>
      <c r="AG770">
        <v>-4.6420999999999997E-3</v>
      </c>
      <c r="AH770">
        <v>-7.4920999999999998E-3</v>
      </c>
      <c r="AI770">
        <v>-1.22928E-2</v>
      </c>
      <c r="AJ770">
        <v>2.2411899999999998E-2</v>
      </c>
      <c r="AK770">
        <v>3.6180700000000003E-2</v>
      </c>
      <c r="AL770">
        <v>9.0245300000000001E-2</v>
      </c>
      <c r="AM770">
        <v>7.6181499999999999E-2</v>
      </c>
      <c r="AN770">
        <v>0.1021196</v>
      </c>
      <c r="AO770">
        <v>0.14432200000000001</v>
      </c>
      <c r="AP770">
        <v>0.15738569999999999</v>
      </c>
      <c r="AQ770">
        <v>0.14728179999999999</v>
      </c>
      <c r="AR770">
        <v>0.1197891</v>
      </c>
      <c r="AS770">
        <v>0.13775979999999999</v>
      </c>
      <c r="AT770">
        <v>0.15416940000000001</v>
      </c>
      <c r="AU770">
        <v>0.15996079999999999</v>
      </c>
      <c r="AV770">
        <v>0.14489389999999999</v>
      </c>
      <c r="AW770">
        <v>0.16296350000000001</v>
      </c>
      <c r="AX770">
        <v>7.6691200000000001E-2</v>
      </c>
      <c r="AY770">
        <v>-1.51828E-2</v>
      </c>
      <c r="AZ770">
        <v>-3.9082400000000003E-2</v>
      </c>
      <c r="BA770">
        <v>-2.5577800000000001E-2</v>
      </c>
      <c r="BB770">
        <v>2.0297599999999999E-2</v>
      </c>
      <c r="BC770">
        <v>2.1375399999999999E-2</v>
      </c>
      <c r="BD770">
        <v>1.3460400000000001E-2</v>
      </c>
      <c r="BE770">
        <v>4.0146000000000001E-3</v>
      </c>
      <c r="BF770">
        <v>1.1631E-3</v>
      </c>
      <c r="BG770">
        <v>-2.1725999999999998E-3</v>
      </c>
      <c r="BH770">
        <v>3.5788399999999998E-2</v>
      </c>
      <c r="BI770">
        <v>5.1323300000000002E-2</v>
      </c>
      <c r="BJ770">
        <v>0.106698</v>
      </c>
      <c r="BK770">
        <v>9.2760400000000007E-2</v>
      </c>
      <c r="BL770">
        <v>0.12027740000000001</v>
      </c>
      <c r="BM770">
        <v>0.1619796</v>
      </c>
      <c r="BN770">
        <v>0.1737252</v>
      </c>
      <c r="BO770">
        <v>0.16483919999999999</v>
      </c>
      <c r="BP770">
        <v>0.13964119999999999</v>
      </c>
      <c r="BQ770">
        <v>0.1570965</v>
      </c>
      <c r="BR770">
        <v>0.17346249999999999</v>
      </c>
      <c r="BS770">
        <v>0.1777996</v>
      </c>
      <c r="BT770">
        <v>0.16101399999999999</v>
      </c>
      <c r="BU770">
        <v>0.17740259999999999</v>
      </c>
      <c r="BV770">
        <v>9.1224200000000005E-2</v>
      </c>
      <c r="BW770">
        <v>-2.8333E-3</v>
      </c>
      <c r="BX770">
        <v>-2.8351100000000001E-2</v>
      </c>
      <c r="BY770">
        <v>-1.4574E-2</v>
      </c>
      <c r="BZ770">
        <v>2.6627999999999999E-2</v>
      </c>
      <c r="CA770">
        <v>2.7666699999999999E-2</v>
      </c>
      <c r="CB770">
        <v>1.9722900000000002E-2</v>
      </c>
      <c r="CC770">
        <v>1.0010099999999999E-2</v>
      </c>
      <c r="CD770">
        <v>7.1577999999999998E-3</v>
      </c>
      <c r="CE770">
        <v>4.8367000000000002E-3</v>
      </c>
      <c r="CF770">
        <v>4.50529E-2</v>
      </c>
      <c r="CG770">
        <v>6.1811100000000001E-2</v>
      </c>
      <c r="CH770">
        <v>0.11809310000000001</v>
      </c>
      <c r="CI770">
        <v>0.1042428</v>
      </c>
      <c r="CJ770">
        <v>0.13285359999999999</v>
      </c>
      <c r="CK770">
        <v>0.17420920000000001</v>
      </c>
      <c r="CL770">
        <v>0.18504200000000001</v>
      </c>
      <c r="CM770">
        <v>0.1769994</v>
      </c>
      <c r="CN770">
        <v>0.15339059999999999</v>
      </c>
      <c r="CO770">
        <v>0.170489</v>
      </c>
      <c r="CP770">
        <v>0.18682489999999999</v>
      </c>
      <c r="CQ770">
        <v>0.19015470000000001</v>
      </c>
      <c r="CR770">
        <v>0.17217879999999999</v>
      </c>
      <c r="CS770">
        <v>0.18740309999999999</v>
      </c>
      <c r="CT770">
        <v>0.1012898</v>
      </c>
      <c r="CU770">
        <v>5.7199E-3</v>
      </c>
      <c r="CV770">
        <v>-2.0918699999999998E-2</v>
      </c>
      <c r="CW770">
        <v>-6.9527E-3</v>
      </c>
      <c r="CX770">
        <v>3.2958399999999999E-2</v>
      </c>
      <c r="CY770">
        <v>3.3957899999999999E-2</v>
      </c>
      <c r="CZ770">
        <v>2.5985299999999999E-2</v>
      </c>
      <c r="DA770">
        <v>1.6005700000000001E-2</v>
      </c>
      <c r="DB770">
        <v>1.31524E-2</v>
      </c>
      <c r="DC770">
        <v>1.1845899999999999E-2</v>
      </c>
      <c r="DD770">
        <v>5.4317400000000002E-2</v>
      </c>
      <c r="DE770">
        <v>7.2298799999999996E-2</v>
      </c>
      <c r="DF770">
        <v>0.1294882</v>
      </c>
      <c r="DG770">
        <v>0.1157253</v>
      </c>
      <c r="DH770">
        <v>0.1454297</v>
      </c>
      <c r="DI770">
        <v>0.18643879999999999</v>
      </c>
      <c r="DJ770">
        <v>0.1963587</v>
      </c>
      <c r="DK770">
        <v>0.18915960000000001</v>
      </c>
      <c r="DL770">
        <v>0.16714010000000001</v>
      </c>
      <c r="DM770">
        <v>0.1838815</v>
      </c>
      <c r="DN770">
        <v>0.20018720000000001</v>
      </c>
      <c r="DO770">
        <v>0.20250989999999999</v>
      </c>
      <c r="DP770">
        <v>0.18334349999999999</v>
      </c>
      <c r="DQ770">
        <v>0.19740360000000001</v>
      </c>
      <c r="DR770">
        <v>0.1113553</v>
      </c>
      <c r="DS770">
        <v>1.42731E-2</v>
      </c>
      <c r="DT770">
        <v>-1.34862E-2</v>
      </c>
      <c r="DU770">
        <v>6.6850000000000004E-4</v>
      </c>
      <c r="DV770">
        <v>4.2098499999999997E-2</v>
      </c>
      <c r="DW770">
        <v>4.3041500000000003E-2</v>
      </c>
      <c r="DX770">
        <v>3.5027299999999997E-2</v>
      </c>
      <c r="DY770">
        <v>2.4662300000000002E-2</v>
      </c>
      <c r="DZ770">
        <v>2.18076E-2</v>
      </c>
      <c r="EA770">
        <v>2.1966200000000002E-2</v>
      </c>
      <c r="EB770">
        <v>6.7693900000000001E-2</v>
      </c>
      <c r="EC770">
        <v>8.7441400000000002E-2</v>
      </c>
      <c r="ED770">
        <v>0.14594090000000001</v>
      </c>
      <c r="EE770">
        <v>0.13230420000000001</v>
      </c>
      <c r="EF770">
        <v>0.1635875</v>
      </c>
      <c r="EG770">
        <v>0.20409640000000001</v>
      </c>
      <c r="EH770">
        <v>0.21269830000000001</v>
      </c>
      <c r="EI770">
        <v>0.20671700000000001</v>
      </c>
      <c r="EJ770">
        <v>0.1869922</v>
      </c>
      <c r="EK770">
        <v>0.20321819999999999</v>
      </c>
      <c r="EL770">
        <v>0.21948029999999999</v>
      </c>
      <c r="EM770">
        <v>0.22034870000000001</v>
      </c>
      <c r="EN770">
        <v>0.19946369999999999</v>
      </c>
      <c r="EO770">
        <v>0.2118428</v>
      </c>
      <c r="EP770">
        <v>0.12588830000000001</v>
      </c>
      <c r="EQ770">
        <v>2.66225E-2</v>
      </c>
      <c r="ER770">
        <v>-2.7550000000000001E-3</v>
      </c>
      <c r="ES770">
        <v>1.1672399999999999E-2</v>
      </c>
      <c r="ET770">
        <v>54.240380000000002</v>
      </c>
      <c r="EU770">
        <v>53.272500000000001</v>
      </c>
      <c r="EV770">
        <v>52.456150000000001</v>
      </c>
      <c r="EW770">
        <v>51.754710000000003</v>
      </c>
      <c r="EX770">
        <v>51.025759999999998</v>
      </c>
      <c r="EY770">
        <v>50.504820000000002</v>
      </c>
      <c r="EZ770">
        <v>50.320770000000003</v>
      </c>
      <c r="FA770">
        <v>52.266300000000001</v>
      </c>
      <c r="FB770">
        <v>56.361310000000003</v>
      </c>
      <c r="FC770">
        <v>60.077379999999998</v>
      </c>
      <c r="FD770">
        <v>62.923220000000001</v>
      </c>
      <c r="FE770">
        <v>65.100980000000007</v>
      </c>
      <c r="FF770">
        <v>66.967190000000002</v>
      </c>
      <c r="FG770">
        <v>68.588819999999998</v>
      </c>
      <c r="FH770">
        <v>70.054869999999994</v>
      </c>
      <c r="FI770">
        <v>70.826899999999995</v>
      </c>
      <c r="FJ770">
        <v>70.803060000000002</v>
      </c>
      <c r="FK770">
        <v>69.942080000000004</v>
      </c>
      <c r="FL770">
        <v>67.793329999999997</v>
      </c>
      <c r="FM770">
        <v>63.748800000000003</v>
      </c>
      <c r="FN770">
        <v>60.247349999999997</v>
      </c>
      <c r="FO770">
        <v>58.078220000000002</v>
      </c>
      <c r="FP770">
        <v>56.582500000000003</v>
      </c>
      <c r="FQ770">
        <v>55.570500000000003</v>
      </c>
      <c r="FR770">
        <v>1.09537E-2</v>
      </c>
      <c r="FS770">
        <v>1.45179E-2</v>
      </c>
      <c r="FT770">
        <v>0</v>
      </c>
    </row>
    <row r="771" spans="1:176" x14ac:dyDescent="0.2">
      <c r="A771" t="s">
        <v>1</v>
      </c>
      <c r="B771" t="s">
        <v>194</v>
      </c>
      <c r="C771" t="s">
        <v>1</v>
      </c>
      <c r="D771" t="s">
        <v>238</v>
      </c>
      <c r="E771">
        <v>3127</v>
      </c>
      <c r="F771">
        <v>1.4860450000000001</v>
      </c>
      <c r="G771">
        <v>1.438922</v>
      </c>
      <c r="H771">
        <v>1.3841060000000001</v>
      </c>
      <c r="I771">
        <v>1.374709</v>
      </c>
      <c r="J771">
        <v>1.3894789999999999</v>
      </c>
      <c r="K771">
        <v>1.4330160000000001</v>
      </c>
      <c r="L771">
        <v>1.4293169999999999</v>
      </c>
      <c r="M771">
        <v>1.647248</v>
      </c>
      <c r="N771">
        <v>2.0930430000000002</v>
      </c>
      <c r="O771">
        <v>2.353043</v>
      </c>
      <c r="P771">
        <v>2.6991290000000001</v>
      </c>
      <c r="Q771">
        <v>3.0101179999999998</v>
      </c>
      <c r="R771">
        <v>3.1673119999999999</v>
      </c>
      <c r="S771">
        <v>3.3462749999999999</v>
      </c>
      <c r="T771">
        <v>3.3916520000000001</v>
      </c>
      <c r="U771">
        <v>3.4322889999999999</v>
      </c>
      <c r="V771">
        <v>3.2886150000000001</v>
      </c>
      <c r="W771">
        <v>3.081331</v>
      </c>
      <c r="X771">
        <v>2.7583839999999999</v>
      </c>
      <c r="Y771">
        <v>2.6402130000000001</v>
      </c>
      <c r="Z771">
        <v>2.4231910000000001</v>
      </c>
      <c r="AA771">
        <v>1.9921720000000001</v>
      </c>
      <c r="AB771">
        <v>1.692272</v>
      </c>
      <c r="AC771">
        <v>1.5400180000000001</v>
      </c>
      <c r="AD771">
        <v>0.10878640000000001</v>
      </c>
      <c r="AE771">
        <v>8.2665299999999997E-2</v>
      </c>
      <c r="AF771">
        <v>6.2257899999999998E-2</v>
      </c>
      <c r="AG771">
        <v>5.6501599999999999E-2</v>
      </c>
      <c r="AH771">
        <v>4.9833000000000002E-2</v>
      </c>
      <c r="AI771">
        <v>1.8679500000000002E-2</v>
      </c>
      <c r="AJ771">
        <v>5.7752999999999999E-2</v>
      </c>
      <c r="AK771">
        <v>4.9266600000000001E-2</v>
      </c>
      <c r="AL771">
        <v>0.18379999999999999</v>
      </c>
      <c r="AM771">
        <v>0.1478872</v>
      </c>
      <c r="AN771">
        <v>0.1697439</v>
      </c>
      <c r="AO771">
        <v>0.2351695</v>
      </c>
      <c r="AP771">
        <v>0.2466314</v>
      </c>
      <c r="AQ771">
        <v>0.21315049999999999</v>
      </c>
      <c r="AR771">
        <v>0.1613667</v>
      </c>
      <c r="AS771">
        <v>0.23052</v>
      </c>
      <c r="AT771">
        <v>0.2190773</v>
      </c>
      <c r="AU771">
        <v>0.31465199999999999</v>
      </c>
      <c r="AV771">
        <v>0.32180940000000002</v>
      </c>
      <c r="AW771">
        <v>0.39693469999999997</v>
      </c>
      <c r="AX771">
        <v>0.22542280000000001</v>
      </c>
      <c r="AY771">
        <v>9.0996999999999995E-2</v>
      </c>
      <c r="AZ771">
        <v>4.7551000000000003E-2</v>
      </c>
      <c r="BA771">
        <v>3.2331800000000001E-2</v>
      </c>
      <c r="BB771">
        <v>0.1179265</v>
      </c>
      <c r="BC771">
        <v>9.1748800000000005E-2</v>
      </c>
      <c r="BD771">
        <v>7.1299899999999999E-2</v>
      </c>
      <c r="BE771">
        <v>6.5158199999999999E-2</v>
      </c>
      <c r="BF771">
        <v>5.84883E-2</v>
      </c>
      <c r="BG771">
        <v>2.8799700000000001E-2</v>
      </c>
      <c r="BH771">
        <v>7.1129499999999998E-2</v>
      </c>
      <c r="BI771">
        <v>6.4409300000000003E-2</v>
      </c>
      <c r="BJ771">
        <v>0.20025280000000001</v>
      </c>
      <c r="BK771">
        <v>0.1644661</v>
      </c>
      <c r="BL771">
        <v>0.18790180000000001</v>
      </c>
      <c r="BM771">
        <v>0.25282710000000003</v>
      </c>
      <c r="BN771">
        <v>0.26297100000000001</v>
      </c>
      <c r="BO771">
        <v>0.23070789999999999</v>
      </c>
      <c r="BP771">
        <v>0.18121880000000001</v>
      </c>
      <c r="BQ771">
        <v>0.24985669999999999</v>
      </c>
      <c r="BR771">
        <v>0.23837050000000001</v>
      </c>
      <c r="BS771">
        <v>0.33249089999999998</v>
      </c>
      <c r="BT771">
        <v>0.33792949999999999</v>
      </c>
      <c r="BU771">
        <v>0.41137390000000001</v>
      </c>
      <c r="BV771">
        <v>0.2399558</v>
      </c>
      <c r="BW771">
        <v>0.10334649999999999</v>
      </c>
      <c r="BX771">
        <v>5.8282300000000002E-2</v>
      </c>
      <c r="BY771">
        <v>4.3335600000000002E-2</v>
      </c>
      <c r="BZ771">
        <v>0.1242569</v>
      </c>
      <c r="CA771">
        <v>9.8040100000000005E-2</v>
      </c>
      <c r="CB771">
        <v>7.7562300000000001E-2</v>
      </c>
      <c r="CC771">
        <v>7.1153800000000003E-2</v>
      </c>
      <c r="CD771">
        <v>6.4482899999999996E-2</v>
      </c>
      <c r="CE771">
        <v>3.5809000000000001E-2</v>
      </c>
      <c r="CF771">
        <v>8.0393999999999993E-2</v>
      </c>
      <c r="CG771">
        <v>7.4897000000000005E-2</v>
      </c>
      <c r="CH771">
        <v>0.2116479</v>
      </c>
      <c r="CI771">
        <v>0.17594860000000001</v>
      </c>
      <c r="CJ771">
        <v>0.20047789999999999</v>
      </c>
      <c r="CK771">
        <v>0.26505669999999998</v>
      </c>
      <c r="CL771">
        <v>0.27428780000000003</v>
      </c>
      <c r="CM771">
        <v>0.24286820000000001</v>
      </c>
      <c r="CN771">
        <v>0.19496830000000001</v>
      </c>
      <c r="CO771">
        <v>0.26324920000000002</v>
      </c>
      <c r="CP771">
        <v>0.25173279999999998</v>
      </c>
      <c r="CQ771">
        <v>0.34484599999999999</v>
      </c>
      <c r="CR771">
        <v>0.34909430000000002</v>
      </c>
      <c r="CS771">
        <v>0.42137439999999998</v>
      </c>
      <c r="CT771">
        <v>0.2500213</v>
      </c>
      <c r="CU771">
        <v>0.1118997</v>
      </c>
      <c r="CV771">
        <v>6.5714700000000001E-2</v>
      </c>
      <c r="CW771">
        <v>5.0956899999999999E-2</v>
      </c>
      <c r="CX771">
        <v>0.13058729999999999</v>
      </c>
      <c r="CY771">
        <v>0.1043313</v>
      </c>
      <c r="CZ771">
        <v>8.3824800000000005E-2</v>
      </c>
      <c r="DA771">
        <v>7.7149300000000004E-2</v>
      </c>
      <c r="DB771">
        <v>7.0477499999999998E-2</v>
      </c>
      <c r="DC771">
        <v>4.2818200000000001E-2</v>
      </c>
      <c r="DD771">
        <v>8.9658500000000002E-2</v>
      </c>
      <c r="DE771">
        <v>8.5384699999999994E-2</v>
      </c>
      <c r="DF771">
        <v>0.22304299999999999</v>
      </c>
      <c r="DG771">
        <v>0.18743109999999999</v>
      </c>
      <c r="DH771">
        <v>0.21305399999999999</v>
      </c>
      <c r="DI771">
        <v>0.27728629999999999</v>
      </c>
      <c r="DJ771">
        <v>0.28560449999999998</v>
      </c>
      <c r="DK771">
        <v>0.25502839999999999</v>
      </c>
      <c r="DL771">
        <v>0.20871780000000001</v>
      </c>
      <c r="DM771">
        <v>0.27664169999999999</v>
      </c>
      <c r="DN771">
        <v>0.26509519999999998</v>
      </c>
      <c r="DO771">
        <v>0.35720109999999999</v>
      </c>
      <c r="DP771">
        <v>0.3602591</v>
      </c>
      <c r="DQ771">
        <v>0.43137490000000001</v>
      </c>
      <c r="DR771">
        <v>0.26008690000000001</v>
      </c>
      <c r="DS771">
        <v>0.1204529</v>
      </c>
      <c r="DT771">
        <v>7.3147199999999996E-2</v>
      </c>
      <c r="DU771">
        <v>5.8578100000000001E-2</v>
      </c>
      <c r="DV771">
        <v>0.1397274</v>
      </c>
      <c r="DW771">
        <v>0.1134149</v>
      </c>
      <c r="DX771">
        <v>9.2866799999999999E-2</v>
      </c>
      <c r="DY771">
        <v>8.5805999999999993E-2</v>
      </c>
      <c r="DZ771">
        <v>7.9132800000000003E-2</v>
      </c>
      <c r="EA771">
        <v>5.2938399999999997E-2</v>
      </c>
      <c r="EB771">
        <v>0.103035</v>
      </c>
      <c r="EC771">
        <v>0.1005274</v>
      </c>
      <c r="ED771">
        <v>0.23949570000000001</v>
      </c>
      <c r="EE771">
        <v>0.20401</v>
      </c>
      <c r="EF771">
        <v>0.2312118</v>
      </c>
      <c r="EG771">
        <v>0.29494389999999998</v>
      </c>
      <c r="EH771">
        <v>0.30194409999999999</v>
      </c>
      <c r="EI771">
        <v>0.27258569999999999</v>
      </c>
      <c r="EJ771">
        <v>0.22856989999999999</v>
      </c>
      <c r="EK771">
        <v>0.29597839999999997</v>
      </c>
      <c r="EL771">
        <v>0.28438829999999998</v>
      </c>
      <c r="EM771">
        <v>0.37503989999999998</v>
      </c>
      <c r="EN771">
        <v>0.37637920000000002</v>
      </c>
      <c r="EO771">
        <v>0.44581409999999999</v>
      </c>
      <c r="EP771">
        <v>0.27461989999999997</v>
      </c>
      <c r="EQ771">
        <v>0.13280239999999999</v>
      </c>
      <c r="ER771">
        <v>8.3878400000000006E-2</v>
      </c>
      <c r="ES771">
        <v>6.9582000000000005E-2</v>
      </c>
      <c r="ET771">
        <v>62.126739999999998</v>
      </c>
      <c r="EU771">
        <v>60.811369999999997</v>
      </c>
      <c r="EV771">
        <v>59.315809999999999</v>
      </c>
      <c r="EW771">
        <v>57.541040000000002</v>
      </c>
      <c r="EX771">
        <v>55.751640000000002</v>
      </c>
      <c r="EY771">
        <v>55.454509999999999</v>
      </c>
      <c r="EZ771">
        <v>55.541679999999999</v>
      </c>
      <c r="FA771">
        <v>60.663600000000002</v>
      </c>
      <c r="FB771">
        <v>68.315770000000001</v>
      </c>
      <c r="FC771">
        <v>73.772440000000003</v>
      </c>
      <c r="FD771">
        <v>78.225009999999997</v>
      </c>
      <c r="FE771">
        <v>81.419470000000004</v>
      </c>
      <c r="FF771">
        <v>84.22175</v>
      </c>
      <c r="FG771">
        <v>85.559420000000003</v>
      </c>
      <c r="FH771">
        <v>87.451009999999997</v>
      </c>
      <c r="FI771">
        <v>88.042019999999994</v>
      </c>
      <c r="FJ771">
        <v>88.15643</v>
      </c>
      <c r="FK771">
        <v>87.938069999999996</v>
      </c>
      <c r="FL771">
        <v>85.564040000000006</v>
      </c>
      <c r="FM771">
        <v>79.209500000000006</v>
      </c>
      <c r="FN771">
        <v>73.445740000000001</v>
      </c>
      <c r="FO771">
        <v>70.017439999999993</v>
      </c>
      <c r="FP771">
        <v>68.112769999999998</v>
      </c>
      <c r="FQ771">
        <v>66.142169999999993</v>
      </c>
      <c r="FR771">
        <v>1.09537E-2</v>
      </c>
      <c r="FS771">
        <v>1.45179E-2</v>
      </c>
      <c r="FT771">
        <v>0</v>
      </c>
    </row>
    <row r="772" spans="1:176" x14ac:dyDescent="0.2">
      <c r="A772" t="s">
        <v>1</v>
      </c>
      <c r="B772" t="s">
        <v>194</v>
      </c>
      <c r="C772" t="s">
        <v>1</v>
      </c>
      <c r="D772" t="s">
        <v>228</v>
      </c>
      <c r="E772">
        <v>3127</v>
      </c>
      <c r="F772">
        <v>1.5612809999999999</v>
      </c>
      <c r="G772">
        <v>1.5152209999999999</v>
      </c>
      <c r="H772">
        <v>1.4762630000000001</v>
      </c>
      <c r="I772">
        <v>1.4557329999999999</v>
      </c>
      <c r="J772">
        <v>1.4683349999999999</v>
      </c>
      <c r="K772">
        <v>1.560189</v>
      </c>
      <c r="L772">
        <v>1.7069529999999999</v>
      </c>
      <c r="M772">
        <v>1.935487</v>
      </c>
      <c r="N772">
        <v>2.3486470000000002</v>
      </c>
      <c r="O772">
        <v>2.7264629999999999</v>
      </c>
      <c r="P772">
        <v>3.1907239999999999</v>
      </c>
      <c r="Q772">
        <v>3.502087</v>
      </c>
      <c r="R772">
        <v>3.6592129999999998</v>
      </c>
      <c r="S772">
        <v>3.8147509999999998</v>
      </c>
      <c r="T772">
        <v>3.8915139999999999</v>
      </c>
      <c r="U772">
        <v>3.8245969999999998</v>
      </c>
      <c r="V772">
        <v>3.6854100000000001</v>
      </c>
      <c r="W772">
        <v>3.2945030000000002</v>
      </c>
      <c r="X772">
        <v>2.945589</v>
      </c>
      <c r="Y772">
        <v>2.6941920000000001</v>
      </c>
      <c r="Z772">
        <v>2.5636730000000001</v>
      </c>
      <c r="AA772">
        <v>2.1737630000000001</v>
      </c>
      <c r="AB772">
        <v>1.8279719999999999</v>
      </c>
      <c r="AC772">
        <v>1.6597500000000001</v>
      </c>
      <c r="AD772">
        <v>-8.6810000000000001E-4</v>
      </c>
      <c r="AE772">
        <v>-1.7686400000000001E-2</v>
      </c>
      <c r="AF772">
        <v>2.6862000000000001E-3</v>
      </c>
      <c r="AG772">
        <v>-1.4220000000000001E-3</v>
      </c>
      <c r="AH772">
        <v>-1.7719700000000001E-2</v>
      </c>
      <c r="AI772">
        <v>-5.8120600000000001E-2</v>
      </c>
      <c r="AJ772">
        <v>6.9535999999999999E-3</v>
      </c>
      <c r="AK772">
        <v>1.43768E-2</v>
      </c>
      <c r="AL772">
        <v>1.51366E-2</v>
      </c>
      <c r="AM772">
        <v>2.6819200000000001E-2</v>
      </c>
      <c r="AN772">
        <v>8.2215499999999997E-2</v>
      </c>
      <c r="AO772">
        <v>0.10515919999999999</v>
      </c>
      <c r="AP772">
        <v>9.7416699999999995E-2</v>
      </c>
      <c r="AQ772">
        <v>7.3148900000000003E-2</v>
      </c>
      <c r="AR772">
        <v>4.8295600000000001E-2</v>
      </c>
      <c r="AS772">
        <v>1.9106600000000001E-2</v>
      </c>
      <c r="AT772">
        <v>5.7445299999999998E-2</v>
      </c>
      <c r="AU772">
        <v>7.2441699999999998E-2</v>
      </c>
      <c r="AV772">
        <v>0.1001384</v>
      </c>
      <c r="AW772">
        <v>0.13198570000000001</v>
      </c>
      <c r="AX772">
        <v>7.1717299999999998E-2</v>
      </c>
      <c r="AY772">
        <v>6.0401999999999999E-3</v>
      </c>
      <c r="AZ772">
        <v>1.08237E-2</v>
      </c>
      <c r="BA772">
        <v>6.5785000000000001E-3</v>
      </c>
      <c r="BB772">
        <v>1.6192700000000001E-2</v>
      </c>
      <c r="BC772">
        <v>-8.7169999999999999E-4</v>
      </c>
      <c r="BD772">
        <v>1.7921900000000001E-2</v>
      </c>
      <c r="BE772">
        <v>1.44957E-2</v>
      </c>
      <c r="BF772">
        <v>-2.3219999999999998E-3</v>
      </c>
      <c r="BG772">
        <v>-4.1384299999999999E-2</v>
      </c>
      <c r="BH772">
        <v>2.7638300000000001E-2</v>
      </c>
      <c r="BI772">
        <v>3.3814200000000003E-2</v>
      </c>
      <c r="BJ772">
        <v>4.0485500000000001E-2</v>
      </c>
      <c r="BK772">
        <v>5.51081E-2</v>
      </c>
      <c r="BL772">
        <v>0.11366229999999999</v>
      </c>
      <c r="BM772">
        <v>0.13863610000000001</v>
      </c>
      <c r="BN772">
        <v>0.1364542</v>
      </c>
      <c r="BO772">
        <v>0.115743</v>
      </c>
      <c r="BP772">
        <v>9.57813E-2</v>
      </c>
      <c r="BQ772">
        <v>6.7072499999999993E-2</v>
      </c>
      <c r="BR772">
        <v>0.1038664</v>
      </c>
      <c r="BS772">
        <v>0.11891069999999999</v>
      </c>
      <c r="BT772">
        <v>0.1411326</v>
      </c>
      <c r="BU772">
        <v>0.16536709999999999</v>
      </c>
      <c r="BV772">
        <v>9.8666400000000001E-2</v>
      </c>
      <c r="BW772">
        <v>2.9570800000000001E-2</v>
      </c>
      <c r="BX772">
        <v>3.0774300000000001E-2</v>
      </c>
      <c r="BY772">
        <v>2.5221899999999998E-2</v>
      </c>
      <c r="BZ772">
        <v>2.8008999999999999E-2</v>
      </c>
      <c r="CA772">
        <v>1.0774199999999999E-2</v>
      </c>
      <c r="CB772">
        <v>2.8474099999999999E-2</v>
      </c>
      <c r="CC772">
        <v>2.5520299999999999E-2</v>
      </c>
      <c r="CD772">
        <v>8.3423999999999998E-3</v>
      </c>
      <c r="CE772">
        <v>-2.9792900000000001E-2</v>
      </c>
      <c r="CF772">
        <v>4.1964500000000002E-2</v>
      </c>
      <c r="CG772">
        <v>4.7276499999999999E-2</v>
      </c>
      <c r="CH772">
        <v>5.8042099999999999E-2</v>
      </c>
      <c r="CI772">
        <v>7.4700799999999998E-2</v>
      </c>
      <c r="CJ772">
        <v>0.13544220000000001</v>
      </c>
      <c r="CK772">
        <v>0.1618221</v>
      </c>
      <c r="CL772">
        <v>0.16349150000000001</v>
      </c>
      <c r="CM772">
        <v>0.1452435</v>
      </c>
      <c r="CN772">
        <v>0.1286698</v>
      </c>
      <c r="CO772">
        <v>0.1002934</v>
      </c>
      <c r="CP772">
        <v>0.13601750000000001</v>
      </c>
      <c r="CQ772">
        <v>0.15109500000000001</v>
      </c>
      <c r="CR772">
        <v>0.16952500000000001</v>
      </c>
      <c r="CS772">
        <v>0.18848690000000001</v>
      </c>
      <c r="CT772">
        <v>0.1173312</v>
      </c>
      <c r="CU772">
        <v>4.5868100000000002E-2</v>
      </c>
      <c r="CV772">
        <v>4.4592E-2</v>
      </c>
      <c r="CW772">
        <v>3.8134300000000003E-2</v>
      </c>
      <c r="CX772">
        <v>3.9825199999999998E-2</v>
      </c>
      <c r="CY772">
        <v>2.2420099999999998E-2</v>
      </c>
      <c r="CZ772">
        <v>3.90263E-2</v>
      </c>
      <c r="DA772">
        <v>3.6544800000000002E-2</v>
      </c>
      <c r="DB772">
        <v>1.9006800000000001E-2</v>
      </c>
      <c r="DC772">
        <v>-1.82014E-2</v>
      </c>
      <c r="DD772">
        <v>5.6290699999999999E-2</v>
      </c>
      <c r="DE772">
        <v>6.0738800000000003E-2</v>
      </c>
      <c r="DF772">
        <v>7.5598700000000005E-2</v>
      </c>
      <c r="DG772">
        <v>9.4293500000000002E-2</v>
      </c>
      <c r="DH772">
        <v>0.1572221</v>
      </c>
      <c r="DI772">
        <v>0.18500800000000001</v>
      </c>
      <c r="DJ772">
        <v>0.1905288</v>
      </c>
      <c r="DK772">
        <v>0.17474390000000001</v>
      </c>
      <c r="DL772">
        <v>0.16155820000000001</v>
      </c>
      <c r="DM772">
        <v>0.13351440000000001</v>
      </c>
      <c r="DN772">
        <v>0.1681686</v>
      </c>
      <c r="DO772">
        <v>0.18327930000000001</v>
      </c>
      <c r="DP772">
        <v>0.1979175</v>
      </c>
      <c r="DQ772">
        <v>0.21160670000000001</v>
      </c>
      <c r="DR772">
        <v>0.13599600000000001</v>
      </c>
      <c r="DS772">
        <v>6.2165400000000003E-2</v>
      </c>
      <c r="DT772">
        <v>5.8409700000000002E-2</v>
      </c>
      <c r="DU772">
        <v>5.1046800000000003E-2</v>
      </c>
      <c r="DV772">
        <v>5.6885999999999999E-2</v>
      </c>
      <c r="DW772">
        <v>3.92348E-2</v>
      </c>
      <c r="DX772">
        <v>5.4261999999999998E-2</v>
      </c>
      <c r="DY772">
        <v>5.2462500000000002E-2</v>
      </c>
      <c r="DZ772">
        <v>3.4404499999999998E-2</v>
      </c>
      <c r="EA772">
        <v>-1.4652000000000001E-3</v>
      </c>
      <c r="EB772">
        <v>7.6975399999999999E-2</v>
      </c>
      <c r="EC772">
        <v>8.01761E-2</v>
      </c>
      <c r="ED772">
        <v>0.1009477</v>
      </c>
      <c r="EE772">
        <v>0.12258230000000001</v>
      </c>
      <c r="EF772">
        <v>0.1886688</v>
      </c>
      <c r="EG772">
        <v>0.21848490000000001</v>
      </c>
      <c r="EH772">
        <v>0.2295663</v>
      </c>
      <c r="EI772">
        <v>0.217338</v>
      </c>
      <c r="EJ772">
        <v>0.2090439</v>
      </c>
      <c r="EK772">
        <v>0.18148030000000001</v>
      </c>
      <c r="EL772">
        <v>0.21458969999999999</v>
      </c>
      <c r="EM772">
        <v>0.22974829999999999</v>
      </c>
      <c r="EN772">
        <v>0.2389117</v>
      </c>
      <c r="EO772">
        <v>0.24498800000000001</v>
      </c>
      <c r="EP772">
        <v>0.16294500000000001</v>
      </c>
      <c r="EQ772">
        <v>8.5695999999999994E-2</v>
      </c>
      <c r="ER772">
        <v>7.8360200000000005E-2</v>
      </c>
      <c r="ES772">
        <v>6.9690199999999994E-2</v>
      </c>
      <c r="ET772">
        <v>65.763959999999997</v>
      </c>
      <c r="EU772">
        <v>65.00027</v>
      </c>
      <c r="EV772">
        <v>64.320120000000003</v>
      </c>
      <c r="EW772">
        <v>63.651449999999997</v>
      </c>
      <c r="EX772">
        <v>63.150489999999998</v>
      </c>
      <c r="EY772">
        <v>62.736849999999997</v>
      </c>
      <c r="EZ772">
        <v>62.486899999999999</v>
      </c>
      <c r="FA772">
        <v>64.467770000000002</v>
      </c>
      <c r="FB772">
        <v>68.198449999999994</v>
      </c>
      <c r="FC772">
        <v>71.969759999999994</v>
      </c>
      <c r="FD772">
        <v>74.904610000000005</v>
      </c>
      <c r="FE772">
        <v>77.579650000000001</v>
      </c>
      <c r="FF772">
        <v>79.849779999999996</v>
      </c>
      <c r="FG772">
        <v>81.99785</v>
      </c>
      <c r="FH772">
        <v>83.500020000000006</v>
      </c>
      <c r="FI772">
        <v>84.315579999999997</v>
      </c>
      <c r="FJ772">
        <v>84.367769999999993</v>
      </c>
      <c r="FK772">
        <v>83.463999999999999</v>
      </c>
      <c r="FL772">
        <v>81.344909999999999</v>
      </c>
      <c r="FM772">
        <v>77.548450000000003</v>
      </c>
      <c r="FN772">
        <v>73.31156</v>
      </c>
      <c r="FO772">
        <v>70.341179999999994</v>
      </c>
      <c r="FP772">
        <v>68.33663</v>
      </c>
      <c r="FQ772">
        <v>67.010059999999996</v>
      </c>
      <c r="FR772">
        <v>2.6674900000000001E-2</v>
      </c>
      <c r="FS772">
        <v>3.1274099999999999E-2</v>
      </c>
      <c r="FT772">
        <v>5.5451399999999998E-2</v>
      </c>
    </row>
    <row r="773" spans="1:176" x14ac:dyDescent="0.2">
      <c r="A773" t="s">
        <v>1</v>
      </c>
      <c r="B773" t="s">
        <v>194</v>
      </c>
      <c r="C773" t="s">
        <v>1</v>
      </c>
      <c r="D773" t="s">
        <v>239</v>
      </c>
      <c r="E773">
        <v>3127</v>
      </c>
      <c r="F773">
        <v>1.788678</v>
      </c>
      <c r="G773">
        <v>1.726917</v>
      </c>
      <c r="H773">
        <v>1.6560600000000001</v>
      </c>
      <c r="I773">
        <v>1.6204000000000001</v>
      </c>
      <c r="J773">
        <v>1.6361079999999999</v>
      </c>
      <c r="K773">
        <v>1.6931480000000001</v>
      </c>
      <c r="L773">
        <v>1.855688</v>
      </c>
      <c r="M773">
        <v>2.2452130000000001</v>
      </c>
      <c r="N773">
        <v>2.7225739999999998</v>
      </c>
      <c r="O773">
        <v>3.186064</v>
      </c>
      <c r="P773">
        <v>3.7711869999999998</v>
      </c>
      <c r="Q773">
        <v>4.1154440000000001</v>
      </c>
      <c r="R773">
        <v>4.2265410000000001</v>
      </c>
      <c r="S773">
        <v>4.4290729999999998</v>
      </c>
      <c r="T773">
        <v>4.3974669999999998</v>
      </c>
      <c r="U773">
        <v>4.3616039999999998</v>
      </c>
      <c r="V773">
        <v>4.1758470000000001</v>
      </c>
      <c r="W773">
        <v>3.7769550000000001</v>
      </c>
      <c r="X773">
        <v>3.447085</v>
      </c>
      <c r="Y773">
        <v>3.1824439999999998</v>
      </c>
      <c r="Z773">
        <v>3.0410889999999999</v>
      </c>
      <c r="AA773">
        <v>2.683173</v>
      </c>
      <c r="AB773">
        <v>2.2450049999999999</v>
      </c>
      <c r="AC773">
        <v>1.955732</v>
      </c>
      <c r="AD773">
        <v>7.4970000000000002E-3</v>
      </c>
      <c r="AE773">
        <v>-8.2991999999999996E-3</v>
      </c>
      <c r="AF773">
        <v>1.9796500000000002E-2</v>
      </c>
      <c r="AG773">
        <v>1.9547200000000001E-2</v>
      </c>
      <c r="AH773">
        <v>4.8072000000000002E-3</v>
      </c>
      <c r="AI773">
        <v>-5.6203200000000002E-2</v>
      </c>
      <c r="AJ773">
        <v>3.4401899999999999E-2</v>
      </c>
      <c r="AK773">
        <v>5.7496600000000002E-2</v>
      </c>
      <c r="AL773" s="61">
        <v>3.8602699999999997E-2</v>
      </c>
      <c r="AM773">
        <v>2.41269E-2</v>
      </c>
      <c r="AN773">
        <v>5.7894300000000003E-2</v>
      </c>
      <c r="AO773">
        <v>8.0318000000000001E-2</v>
      </c>
      <c r="AP773">
        <v>5.0331800000000003E-2</v>
      </c>
      <c r="AQ773">
        <v>3.4437299999999997E-2</v>
      </c>
      <c r="AR773">
        <v>-2.7588600000000001E-2</v>
      </c>
      <c r="AS773">
        <v>-4.6441900000000001E-2</v>
      </c>
      <c r="AT773">
        <v>-3.8809099999999999E-2</v>
      </c>
      <c r="AU773">
        <v>-3.0059300000000001E-2</v>
      </c>
      <c r="AV773">
        <v>1.60397E-2</v>
      </c>
      <c r="AW773">
        <v>6.5661800000000006E-2</v>
      </c>
      <c r="AX773">
        <v>4.49383E-2</v>
      </c>
      <c r="AY773">
        <v>-6.3822000000000002E-3</v>
      </c>
      <c r="AZ773">
        <v>3.6717800000000002E-2</v>
      </c>
      <c r="BA773">
        <v>4.0275699999999998E-2</v>
      </c>
      <c r="BB773">
        <v>2.4557800000000001E-2</v>
      </c>
      <c r="BC773">
        <v>8.5155999999999999E-3</v>
      </c>
      <c r="BD773">
        <v>3.5032199999999999E-2</v>
      </c>
      <c r="BE773">
        <v>3.5464900000000001E-2</v>
      </c>
      <c r="BF773">
        <v>2.0204900000000001E-2</v>
      </c>
      <c r="BG773">
        <v>-3.9467000000000002E-2</v>
      </c>
      <c r="BH773">
        <v>5.5086599999999999E-2</v>
      </c>
      <c r="BI773">
        <v>7.69339E-2</v>
      </c>
      <c r="BJ773">
        <v>6.3951599999999997E-2</v>
      </c>
      <c r="BK773">
        <v>5.2415799999999999E-2</v>
      </c>
      <c r="BL773">
        <v>8.9341000000000004E-2</v>
      </c>
      <c r="BM773">
        <v>0.1137949</v>
      </c>
      <c r="BN773">
        <v>8.9369299999999999E-2</v>
      </c>
      <c r="BO773">
        <v>7.7031299999999997E-2</v>
      </c>
      <c r="BP773">
        <v>1.9897100000000001E-2</v>
      </c>
      <c r="BQ773">
        <v>1.524E-3</v>
      </c>
      <c r="BR773">
        <v>7.6119999999999998E-3</v>
      </c>
      <c r="BS773">
        <v>1.6409699999999999E-2</v>
      </c>
      <c r="BT773">
        <v>5.7033899999999998E-2</v>
      </c>
      <c r="BU773">
        <v>9.9043099999999995E-2</v>
      </c>
      <c r="BV773">
        <v>7.1887300000000001E-2</v>
      </c>
      <c r="BW773">
        <v>1.7148500000000001E-2</v>
      </c>
      <c r="BX773">
        <v>5.6668299999999998E-2</v>
      </c>
      <c r="BY773">
        <v>5.8919199999999998E-2</v>
      </c>
      <c r="BZ773">
        <v>3.6374099999999999E-2</v>
      </c>
      <c r="CA773">
        <v>2.0161399999999999E-2</v>
      </c>
      <c r="CB773">
        <v>4.5584399999999997E-2</v>
      </c>
      <c r="CC773">
        <v>4.64894E-2</v>
      </c>
      <c r="CD773">
        <v>3.0869299999999999E-2</v>
      </c>
      <c r="CE773">
        <v>-2.7875500000000001E-2</v>
      </c>
      <c r="CF773">
        <v>6.9412799999999997E-2</v>
      </c>
      <c r="CG773">
        <v>9.0396199999999996E-2</v>
      </c>
      <c r="CH773">
        <v>8.1508300000000006E-2</v>
      </c>
      <c r="CI773">
        <v>7.2008500000000003E-2</v>
      </c>
      <c r="CJ773">
        <v>0.11112089999999999</v>
      </c>
      <c r="CK773">
        <v>0.13698089999999999</v>
      </c>
      <c r="CL773">
        <v>0.1164066</v>
      </c>
      <c r="CM773">
        <v>0.1065318</v>
      </c>
      <c r="CN773">
        <v>5.2785499999999999E-2</v>
      </c>
      <c r="CO773">
        <v>3.4744999999999998E-2</v>
      </c>
      <c r="CP773">
        <v>3.9763100000000003E-2</v>
      </c>
      <c r="CQ773">
        <v>4.8593999999999998E-2</v>
      </c>
      <c r="CR773">
        <v>8.5426299999999997E-2</v>
      </c>
      <c r="CS773">
        <v>0.1221629</v>
      </c>
      <c r="CT773">
        <v>9.0552099999999996E-2</v>
      </c>
      <c r="CU773">
        <v>3.3445700000000002E-2</v>
      </c>
      <c r="CV773">
        <v>7.0485999999999993E-2</v>
      </c>
      <c r="CW773">
        <v>7.1831599999999995E-2</v>
      </c>
      <c r="CX773">
        <v>4.8190299999999998E-2</v>
      </c>
      <c r="CY773">
        <v>3.1807299999999997E-2</v>
      </c>
      <c r="CZ773">
        <v>5.6136600000000002E-2</v>
      </c>
      <c r="DA773">
        <v>5.7514000000000003E-2</v>
      </c>
      <c r="DB773">
        <v>4.15337E-2</v>
      </c>
      <c r="DC773">
        <v>-1.6284099999999999E-2</v>
      </c>
      <c r="DD773">
        <v>8.3738999999999994E-2</v>
      </c>
      <c r="DE773">
        <v>0.10385850000000001</v>
      </c>
      <c r="DF773">
        <v>9.9064899999999997E-2</v>
      </c>
      <c r="DG773">
        <v>9.1601199999999994E-2</v>
      </c>
      <c r="DH773">
        <v>0.13290080000000001</v>
      </c>
      <c r="DI773">
        <v>0.1601669</v>
      </c>
      <c r="DJ773">
        <v>0.14344380000000001</v>
      </c>
      <c r="DK773">
        <v>0.13603229999999999</v>
      </c>
      <c r="DL773">
        <v>8.5674E-2</v>
      </c>
      <c r="DM773">
        <v>6.7965899999999996E-2</v>
      </c>
      <c r="DN773">
        <v>7.19143E-2</v>
      </c>
      <c r="DO773">
        <v>8.0778299999999997E-2</v>
      </c>
      <c r="DP773">
        <v>0.1138188</v>
      </c>
      <c r="DQ773">
        <v>0.14528269999999999</v>
      </c>
      <c r="DR773">
        <v>0.10921690000000001</v>
      </c>
      <c r="DS773">
        <v>4.9743000000000002E-2</v>
      </c>
      <c r="DT773">
        <v>8.4303699999999995E-2</v>
      </c>
      <c r="DU773">
        <v>8.4744E-2</v>
      </c>
      <c r="DV773">
        <v>6.5251199999999995E-2</v>
      </c>
      <c r="DW773">
        <v>4.8622100000000001E-2</v>
      </c>
      <c r="DX773">
        <v>7.13723E-2</v>
      </c>
      <c r="DY773">
        <v>7.3431700000000003E-2</v>
      </c>
      <c r="DZ773">
        <v>5.69314E-2</v>
      </c>
      <c r="EA773">
        <v>4.5219999999999999E-4</v>
      </c>
      <c r="EB773">
        <v>0.10442369999999999</v>
      </c>
      <c r="EC773">
        <v>0.1232959</v>
      </c>
      <c r="ED773">
        <v>0.1244138</v>
      </c>
      <c r="EE773">
        <v>0.11989</v>
      </c>
      <c r="EF773">
        <v>0.16434750000000001</v>
      </c>
      <c r="EG773">
        <v>0.1936438</v>
      </c>
      <c r="EH773">
        <v>0.18248130000000001</v>
      </c>
      <c r="EI773">
        <v>0.17862639999999999</v>
      </c>
      <c r="EJ773">
        <v>0.13315969999999999</v>
      </c>
      <c r="EK773">
        <v>0.1159318</v>
      </c>
      <c r="EL773">
        <v>0.11833539999999999</v>
      </c>
      <c r="EM773">
        <v>0.12724730000000001</v>
      </c>
      <c r="EN773">
        <v>0.15481300000000001</v>
      </c>
      <c r="EO773">
        <v>0.17866409999999999</v>
      </c>
      <c r="EP773">
        <v>0.13616600000000001</v>
      </c>
      <c r="EQ773">
        <v>7.3273599999999994E-2</v>
      </c>
      <c r="ER773">
        <v>0.10425429999999999</v>
      </c>
      <c r="ES773">
        <v>0.10338749999999999</v>
      </c>
      <c r="ET773">
        <v>71.997609999999995</v>
      </c>
      <c r="EU773">
        <v>70.866569999999996</v>
      </c>
      <c r="EV773">
        <v>70.145089999999996</v>
      </c>
      <c r="EW773">
        <v>68.99051</v>
      </c>
      <c r="EX773">
        <v>68.300539999999998</v>
      </c>
      <c r="EY773">
        <v>66.766589999999994</v>
      </c>
      <c r="EZ773">
        <v>66.633009999999999</v>
      </c>
      <c r="FA773">
        <v>70.14376</v>
      </c>
      <c r="FB773">
        <v>75.625510000000006</v>
      </c>
      <c r="FC773">
        <v>81.262910000000005</v>
      </c>
      <c r="FD773">
        <v>85.367609999999999</v>
      </c>
      <c r="FE773">
        <v>87.456810000000004</v>
      </c>
      <c r="FF773">
        <v>90.247320000000002</v>
      </c>
      <c r="FG773">
        <v>92.670609999999996</v>
      </c>
      <c r="FH773">
        <v>95.046580000000006</v>
      </c>
      <c r="FI773">
        <v>96.055350000000004</v>
      </c>
      <c r="FJ773">
        <v>96.493579999999994</v>
      </c>
      <c r="FK773">
        <v>95.256469999999993</v>
      </c>
      <c r="FL773">
        <v>93.725830000000002</v>
      </c>
      <c r="FM773">
        <v>89.024929999999998</v>
      </c>
      <c r="FN773">
        <v>81.950460000000007</v>
      </c>
      <c r="FO773">
        <v>77.237499999999997</v>
      </c>
      <c r="FP773">
        <v>73.575800000000001</v>
      </c>
      <c r="FQ773">
        <v>71.614220000000003</v>
      </c>
      <c r="FR773">
        <v>2.6674900000000001E-2</v>
      </c>
      <c r="FS773">
        <v>3.1274099999999999E-2</v>
      </c>
      <c r="FT773">
        <v>5.5451399999999998E-2</v>
      </c>
    </row>
    <row r="774" spans="1:176" x14ac:dyDescent="0.2">
      <c r="A774" t="s">
        <v>1</v>
      </c>
      <c r="B774" t="s">
        <v>194</v>
      </c>
      <c r="C774" t="s">
        <v>1</v>
      </c>
      <c r="D774" t="s">
        <v>249</v>
      </c>
      <c r="E774">
        <v>3127</v>
      </c>
      <c r="F774">
        <v>1.5326230000000001</v>
      </c>
      <c r="G774">
        <v>1.5276559999999999</v>
      </c>
      <c r="H774">
        <v>1.5031099999999999</v>
      </c>
      <c r="I774">
        <v>1.5186090000000001</v>
      </c>
      <c r="J774">
        <v>1.56348</v>
      </c>
      <c r="K774">
        <v>1.743911</v>
      </c>
      <c r="L774">
        <v>1.974858</v>
      </c>
      <c r="M774">
        <v>2.161924</v>
      </c>
      <c r="N774">
        <v>2.4037009999999999</v>
      </c>
      <c r="O774">
        <v>2.539631</v>
      </c>
      <c r="P774">
        <v>2.6844420000000002</v>
      </c>
      <c r="Q774">
        <v>2.6891240000000001</v>
      </c>
      <c r="R774">
        <v>2.5808140000000002</v>
      </c>
      <c r="S774">
        <v>2.5794049999999999</v>
      </c>
      <c r="T774">
        <v>2.4942090000000001</v>
      </c>
      <c r="U774">
        <v>2.3943099999999999</v>
      </c>
      <c r="V774">
        <v>2.4345110000000001</v>
      </c>
      <c r="W774">
        <v>2.5091510000000001</v>
      </c>
      <c r="X774">
        <v>2.3177829999999999</v>
      </c>
      <c r="Y774">
        <v>2.1981549999999999</v>
      </c>
      <c r="Z774">
        <v>2.0001289999999998</v>
      </c>
      <c r="AA774">
        <v>1.7406759999999999</v>
      </c>
      <c r="AB774">
        <v>1.6032679999999999</v>
      </c>
      <c r="AC774">
        <v>1.5450900000000001</v>
      </c>
      <c r="AD774">
        <v>3.6412800000000002E-2</v>
      </c>
      <c r="AE774">
        <v>4.7281900000000002E-2</v>
      </c>
      <c r="AF774">
        <v>2.79639E-2</v>
      </c>
      <c r="AG774">
        <v>3.4405100000000001E-2</v>
      </c>
      <c r="AH774">
        <v>2.7960599999999999E-2</v>
      </c>
      <c r="AI774">
        <v>9.5918199999999995E-2</v>
      </c>
      <c r="AJ774">
        <v>8.1828200000000004E-2</v>
      </c>
      <c r="AK774">
        <v>0.1520397</v>
      </c>
      <c r="AL774">
        <v>0.12825</v>
      </c>
      <c r="AM774">
        <v>0.11191909999999999</v>
      </c>
      <c r="AN774">
        <v>0.1604785</v>
      </c>
      <c r="AO774">
        <v>0.15757209999999999</v>
      </c>
      <c r="AP774">
        <v>0.12886729999999999</v>
      </c>
      <c r="AQ774">
        <v>0.1504084</v>
      </c>
      <c r="AR774">
        <v>0.10770540000000001</v>
      </c>
      <c r="AS774">
        <v>0.10541879999999999</v>
      </c>
      <c r="AT774">
        <v>0.17378170000000001</v>
      </c>
      <c r="AU774">
        <v>0.1347245</v>
      </c>
      <c r="AV774">
        <v>9.8869499999999999E-2</v>
      </c>
      <c r="AW774">
        <v>0.111399</v>
      </c>
      <c r="AX774">
        <v>2.4189200000000001E-2</v>
      </c>
      <c r="AY774">
        <v>-4.8826899999999999E-2</v>
      </c>
      <c r="AZ774">
        <v>-2.9691100000000002E-2</v>
      </c>
      <c r="BA774">
        <v>2.4610999999999999E-3</v>
      </c>
      <c r="BB774">
        <v>4.55529E-2</v>
      </c>
      <c r="BC774">
        <v>5.6365400000000003E-2</v>
      </c>
      <c r="BD774">
        <v>3.7005900000000001E-2</v>
      </c>
      <c r="BE774">
        <v>4.3061700000000001E-2</v>
      </c>
      <c r="BF774">
        <v>3.6615799999999997E-2</v>
      </c>
      <c r="BG774">
        <v>0.1060384</v>
      </c>
      <c r="BH774">
        <v>9.5204700000000003E-2</v>
      </c>
      <c r="BI774">
        <v>0.16718240000000001</v>
      </c>
      <c r="BJ774">
        <v>0.14470279999999999</v>
      </c>
      <c r="BK774">
        <v>0.128498</v>
      </c>
      <c r="BL774">
        <v>0.1786364</v>
      </c>
      <c r="BM774">
        <v>0.17522969999999999</v>
      </c>
      <c r="BN774">
        <v>0.1452069</v>
      </c>
      <c r="BO774">
        <v>0.1679658</v>
      </c>
      <c r="BP774">
        <v>0.12755749999999999</v>
      </c>
      <c r="BQ774">
        <v>0.12475550000000001</v>
      </c>
      <c r="BR774">
        <v>0.19307479999999999</v>
      </c>
      <c r="BS774">
        <v>0.15256339999999999</v>
      </c>
      <c r="BT774">
        <v>0.1149897</v>
      </c>
      <c r="BU774">
        <v>0.12583820000000001</v>
      </c>
      <c r="BV774">
        <v>3.8722199999999998E-2</v>
      </c>
      <c r="BW774">
        <v>-3.6477500000000003E-2</v>
      </c>
      <c r="BX774">
        <v>-1.8959799999999999E-2</v>
      </c>
      <c r="BY774">
        <v>1.3465E-2</v>
      </c>
      <c r="BZ774">
        <v>5.18833E-2</v>
      </c>
      <c r="CA774">
        <v>6.2656699999999996E-2</v>
      </c>
      <c r="CB774">
        <v>4.3268399999999999E-2</v>
      </c>
      <c r="CC774">
        <v>4.9057299999999998E-2</v>
      </c>
      <c r="CD774">
        <v>4.26104E-2</v>
      </c>
      <c r="CE774">
        <v>0.1130477</v>
      </c>
      <c r="CF774">
        <v>0.1044692</v>
      </c>
      <c r="CG774">
        <v>0.1776701</v>
      </c>
      <c r="CH774">
        <v>0.15609790000000001</v>
      </c>
      <c r="CI774">
        <v>0.13998050000000001</v>
      </c>
      <c r="CJ774">
        <v>0.19121250000000001</v>
      </c>
      <c r="CK774">
        <v>0.1874593</v>
      </c>
      <c r="CL774">
        <v>0.15652360000000001</v>
      </c>
      <c r="CM774">
        <v>0.18012600000000001</v>
      </c>
      <c r="CN774">
        <v>0.14130699999999999</v>
      </c>
      <c r="CO774">
        <v>0.13814799999999999</v>
      </c>
      <c r="CP774">
        <v>0.20643719999999999</v>
      </c>
      <c r="CQ774">
        <v>0.1649185</v>
      </c>
      <c r="CR774">
        <v>0.1261544</v>
      </c>
      <c r="CS774">
        <v>0.13583870000000001</v>
      </c>
      <c r="CT774">
        <v>4.8787799999999999E-2</v>
      </c>
      <c r="CU774">
        <v>-2.7924299999999999E-2</v>
      </c>
      <c r="CV774">
        <v>-1.15274E-2</v>
      </c>
      <c r="CW774">
        <v>2.1086199999999999E-2</v>
      </c>
      <c r="CX774">
        <v>5.82137E-2</v>
      </c>
      <c r="CY774">
        <v>6.8947900000000006E-2</v>
      </c>
      <c r="CZ774">
        <v>4.9530900000000003E-2</v>
      </c>
      <c r="DA774">
        <v>5.5052900000000002E-2</v>
      </c>
      <c r="DB774">
        <v>4.8605099999999998E-2</v>
      </c>
      <c r="DC774">
        <v>0.12005689999999999</v>
      </c>
      <c r="DD774">
        <v>0.11373369999999999</v>
      </c>
      <c r="DE774">
        <v>0.18815779999999999</v>
      </c>
      <c r="DF774">
        <v>0.167493</v>
      </c>
      <c r="DG774">
        <v>0.15146299999999999</v>
      </c>
      <c r="DH774">
        <v>0.20378859999999999</v>
      </c>
      <c r="DI774">
        <v>0.1996889</v>
      </c>
      <c r="DJ774">
        <v>0.1678404</v>
      </c>
      <c r="DK774">
        <v>0.19228619999999999</v>
      </c>
      <c r="DL774">
        <v>0.15505650000000001</v>
      </c>
      <c r="DM774">
        <v>0.15154049999999999</v>
      </c>
      <c r="DN774">
        <v>0.21979950000000001</v>
      </c>
      <c r="DO774">
        <v>0.1772736</v>
      </c>
      <c r="DP774">
        <v>0.1373192</v>
      </c>
      <c r="DQ774">
        <v>0.1458392</v>
      </c>
      <c r="DR774">
        <v>5.8853299999999997E-2</v>
      </c>
      <c r="DS774">
        <v>-1.9371099999999999E-2</v>
      </c>
      <c r="DT774">
        <v>-4.0949999999999997E-3</v>
      </c>
      <c r="DU774">
        <v>2.87075E-2</v>
      </c>
      <c r="DV774">
        <v>6.7353800000000005E-2</v>
      </c>
      <c r="DW774">
        <v>7.8031500000000004E-2</v>
      </c>
      <c r="DX774">
        <v>5.8572899999999997E-2</v>
      </c>
      <c r="DY774">
        <v>6.3709500000000002E-2</v>
      </c>
      <c r="DZ774">
        <v>5.72603E-2</v>
      </c>
      <c r="EA774">
        <v>0.13017709999999999</v>
      </c>
      <c r="EB774">
        <v>0.12711020000000001</v>
      </c>
      <c r="EC774">
        <v>0.2033005</v>
      </c>
      <c r="ED774">
        <v>0.18394569999999999</v>
      </c>
      <c r="EE774">
        <v>0.16804189999999999</v>
      </c>
      <c r="EF774">
        <v>0.22194649999999999</v>
      </c>
      <c r="EG774">
        <v>0.2173465</v>
      </c>
      <c r="EH774">
        <v>0.18418000000000001</v>
      </c>
      <c r="EI774">
        <v>0.20984359999999999</v>
      </c>
      <c r="EJ774">
        <v>0.17490849999999999</v>
      </c>
      <c r="EK774">
        <v>0.17087720000000001</v>
      </c>
      <c r="EL774">
        <v>0.23909259999999999</v>
      </c>
      <c r="EM774">
        <v>0.19511239999999999</v>
      </c>
      <c r="EN774">
        <v>0.1534393</v>
      </c>
      <c r="EO774">
        <v>0.16027839999999999</v>
      </c>
      <c r="EP774">
        <v>7.3386300000000002E-2</v>
      </c>
      <c r="EQ774">
        <v>-7.0216000000000002E-3</v>
      </c>
      <c r="ER774">
        <v>6.6363000000000004E-3</v>
      </c>
      <c r="ES774">
        <v>3.9711400000000001E-2</v>
      </c>
      <c r="ET774">
        <v>39.768520000000002</v>
      </c>
      <c r="EU774">
        <v>39.018819999999998</v>
      </c>
      <c r="EV774">
        <v>38.595599999999997</v>
      </c>
      <c r="EW774">
        <v>38.157829999999997</v>
      </c>
      <c r="EX774">
        <v>37.653550000000003</v>
      </c>
      <c r="EY774">
        <v>37.21743</v>
      </c>
      <c r="EZ774">
        <v>36.950040000000001</v>
      </c>
      <c r="FA774">
        <v>37.041870000000003</v>
      </c>
      <c r="FB774">
        <v>40.69267</v>
      </c>
      <c r="FC774">
        <v>46.305630000000001</v>
      </c>
      <c r="FD774">
        <v>51.128999999999998</v>
      </c>
      <c r="FE774">
        <v>54.123260000000002</v>
      </c>
      <c r="FF774">
        <v>56.026980000000002</v>
      </c>
      <c r="FG774">
        <v>57.179769999999998</v>
      </c>
      <c r="FH774">
        <v>57.569249999999997</v>
      </c>
      <c r="FI774">
        <v>56.460509999999999</v>
      </c>
      <c r="FJ774">
        <v>53.037550000000003</v>
      </c>
      <c r="FK774">
        <v>49.025959999999998</v>
      </c>
      <c r="FL774">
        <v>46.465899999999998</v>
      </c>
      <c r="FM774">
        <v>44.71622</v>
      </c>
      <c r="FN774">
        <v>43.445970000000003</v>
      </c>
      <c r="FO774">
        <v>42.321190000000001</v>
      </c>
      <c r="FP774">
        <v>41.527340000000002</v>
      </c>
      <c r="FQ774">
        <v>40.578339999999997</v>
      </c>
      <c r="FR774">
        <v>1.09537E-2</v>
      </c>
      <c r="FS774">
        <v>1.45179E-2</v>
      </c>
      <c r="FT774">
        <v>0</v>
      </c>
    </row>
    <row r="775" spans="1:176" x14ac:dyDescent="0.2">
      <c r="A775" t="s">
        <v>1</v>
      </c>
      <c r="B775" t="s">
        <v>194</v>
      </c>
      <c r="C775" t="s">
        <v>1</v>
      </c>
      <c r="D775" t="s">
        <v>252</v>
      </c>
      <c r="E775">
        <v>3127</v>
      </c>
      <c r="F775">
        <v>1.7353449999999999</v>
      </c>
      <c r="G775">
        <v>1.736604</v>
      </c>
      <c r="H775">
        <v>1.705433</v>
      </c>
      <c r="I775">
        <v>1.7473829999999999</v>
      </c>
      <c r="J775">
        <v>1.7654639999999999</v>
      </c>
      <c r="K775">
        <v>2.025369</v>
      </c>
      <c r="L775">
        <v>2.2468729999999999</v>
      </c>
      <c r="M775">
        <v>2.4458769999999999</v>
      </c>
      <c r="N775">
        <v>2.6360619999999999</v>
      </c>
      <c r="O775">
        <v>2.8000409999999998</v>
      </c>
      <c r="P775">
        <v>2.9687960000000002</v>
      </c>
      <c r="Q775">
        <v>2.9649540000000001</v>
      </c>
      <c r="R775">
        <v>2.8018610000000002</v>
      </c>
      <c r="S775">
        <v>2.7787470000000001</v>
      </c>
      <c r="T775">
        <v>2.679951</v>
      </c>
      <c r="U775">
        <v>2.554297</v>
      </c>
      <c r="V775">
        <v>2.5477630000000002</v>
      </c>
      <c r="W775">
        <v>2.6015359999999998</v>
      </c>
      <c r="X775">
        <v>2.3735949999999999</v>
      </c>
      <c r="Y775">
        <v>2.3018969999999999</v>
      </c>
      <c r="Z775">
        <v>2.0689250000000001</v>
      </c>
      <c r="AA775">
        <v>1.816092</v>
      </c>
      <c r="AB775">
        <v>1.7481679999999999</v>
      </c>
      <c r="AC775">
        <v>1.7168410000000001</v>
      </c>
      <c r="AD775">
        <v>0.1075318</v>
      </c>
      <c r="AE775">
        <v>0.11736489999999999</v>
      </c>
      <c r="AF775">
        <v>7.9305600000000004E-2</v>
      </c>
      <c r="AG775">
        <v>0.1038085</v>
      </c>
      <c r="AH775">
        <v>9.0692999999999996E-2</v>
      </c>
      <c r="AI775">
        <v>0.22587930000000001</v>
      </c>
      <c r="AJ775">
        <v>0.1620375</v>
      </c>
      <c r="AK775">
        <v>0.28127600000000003</v>
      </c>
      <c r="AL775">
        <v>0.20993539999999999</v>
      </c>
      <c r="AM775">
        <v>0.18070849999999999</v>
      </c>
      <c r="AN775">
        <v>0.25297310000000001</v>
      </c>
      <c r="AO775">
        <v>0.212092</v>
      </c>
      <c r="AP775">
        <v>0.13898099999999999</v>
      </c>
      <c r="AQ775">
        <v>0.1866545</v>
      </c>
      <c r="AR775">
        <v>0.1166913</v>
      </c>
      <c r="AS775">
        <v>0.1147252</v>
      </c>
      <c r="AT775">
        <v>0.22402269999999999</v>
      </c>
      <c r="AU775">
        <v>0.1739242</v>
      </c>
      <c r="AV775">
        <v>0.1226575</v>
      </c>
      <c r="AW775">
        <v>0.15503910000000001</v>
      </c>
      <c r="AX775">
        <v>3.2376500000000002E-2</v>
      </c>
      <c r="AY775">
        <v>-3.8359299999999999E-2</v>
      </c>
      <c r="AZ775">
        <v>1.8610600000000001E-2</v>
      </c>
      <c r="BA775">
        <v>5.89919E-2</v>
      </c>
      <c r="BB775">
        <v>0.116672</v>
      </c>
      <c r="BC775">
        <v>0.12644839999999999</v>
      </c>
      <c r="BD775">
        <v>8.8347599999999998E-2</v>
      </c>
      <c r="BE775">
        <v>0.1124651</v>
      </c>
      <c r="BF775">
        <v>9.9348199999999998E-2</v>
      </c>
      <c r="BG775">
        <v>0.2359995</v>
      </c>
      <c r="BH775">
        <v>0.17541399999999999</v>
      </c>
      <c r="BI775">
        <v>0.29641859999999998</v>
      </c>
      <c r="BJ775">
        <v>0.22638810000000001</v>
      </c>
      <c r="BK775">
        <v>0.1972874</v>
      </c>
      <c r="BL775">
        <v>0.27113100000000001</v>
      </c>
      <c r="BM775">
        <v>0.2297496</v>
      </c>
      <c r="BN775">
        <v>0.1553206</v>
      </c>
      <c r="BO775">
        <v>0.2042119</v>
      </c>
      <c r="BP775">
        <v>0.13654330000000001</v>
      </c>
      <c r="BQ775">
        <v>0.13406190000000001</v>
      </c>
      <c r="BR775">
        <v>0.2433158</v>
      </c>
      <c r="BS775">
        <v>0.19176299999999999</v>
      </c>
      <c r="BT775">
        <v>0.1387776</v>
      </c>
      <c r="BU775">
        <v>0.1694782</v>
      </c>
      <c r="BV775">
        <v>4.6909600000000003E-2</v>
      </c>
      <c r="BW775">
        <v>-2.60098E-2</v>
      </c>
      <c r="BX775">
        <v>2.9341800000000001E-2</v>
      </c>
      <c r="BY775">
        <v>6.9995799999999997E-2</v>
      </c>
      <c r="BZ775">
        <v>0.1230024</v>
      </c>
      <c r="CA775">
        <v>0.13273969999999999</v>
      </c>
      <c r="CB775">
        <v>9.4610100000000003E-2</v>
      </c>
      <c r="CC775">
        <v>0.1184607</v>
      </c>
      <c r="CD775">
        <v>0.1053429</v>
      </c>
      <c r="CE775">
        <v>0.24300869999999999</v>
      </c>
      <c r="CF775">
        <v>0.1846785</v>
      </c>
      <c r="CG775">
        <v>0.30690630000000002</v>
      </c>
      <c r="CH775">
        <v>0.2377832</v>
      </c>
      <c r="CI775">
        <v>0.20876990000000001</v>
      </c>
      <c r="CJ775">
        <v>0.28370709999999999</v>
      </c>
      <c r="CK775">
        <v>0.24197920000000001</v>
      </c>
      <c r="CL775">
        <v>0.16663729999999999</v>
      </c>
      <c r="CM775">
        <v>0.21637210000000001</v>
      </c>
      <c r="CN775">
        <v>0.1502928</v>
      </c>
      <c r="CO775">
        <v>0.14745440000000001</v>
      </c>
      <c r="CP775">
        <v>0.25667820000000002</v>
      </c>
      <c r="CQ775">
        <v>0.2041182</v>
      </c>
      <c r="CR775">
        <v>0.1499424</v>
      </c>
      <c r="CS775">
        <v>0.17947869999999999</v>
      </c>
      <c r="CT775">
        <v>5.6975100000000001E-2</v>
      </c>
      <c r="CU775">
        <v>-1.7456599999999999E-2</v>
      </c>
      <c r="CV775">
        <v>3.67742E-2</v>
      </c>
      <c r="CW775">
        <v>7.7617000000000005E-2</v>
      </c>
      <c r="CX775">
        <v>0.1293328</v>
      </c>
      <c r="CY775">
        <v>0.13903090000000001</v>
      </c>
      <c r="CZ775">
        <v>0.1008725</v>
      </c>
      <c r="DA775">
        <v>0.1244562</v>
      </c>
      <c r="DB775">
        <v>0.11133750000000001</v>
      </c>
      <c r="DC775">
        <v>0.25001800000000002</v>
      </c>
      <c r="DD775">
        <v>0.19394310000000001</v>
      </c>
      <c r="DE775">
        <v>0.31739400000000001</v>
      </c>
      <c r="DF775">
        <v>0.24917829999999999</v>
      </c>
      <c r="DG775">
        <v>0.22025230000000001</v>
      </c>
      <c r="DH775">
        <v>0.29628320000000002</v>
      </c>
      <c r="DI775">
        <v>0.25420880000000001</v>
      </c>
      <c r="DJ775">
        <v>0.177954</v>
      </c>
      <c r="DK775">
        <v>0.22853229999999999</v>
      </c>
      <c r="DL775">
        <v>0.1640423</v>
      </c>
      <c r="DM775">
        <v>0.16084689999999999</v>
      </c>
      <c r="DN775">
        <v>0.27004050000000002</v>
      </c>
      <c r="DO775">
        <v>0.21647330000000001</v>
      </c>
      <c r="DP775">
        <v>0.16110720000000001</v>
      </c>
      <c r="DQ775">
        <v>0.18947919999999999</v>
      </c>
      <c r="DR775">
        <v>6.7040600000000006E-2</v>
      </c>
      <c r="DS775">
        <v>-8.9034000000000005E-3</v>
      </c>
      <c r="DT775">
        <v>4.4206700000000002E-2</v>
      </c>
      <c r="DU775">
        <v>8.5238300000000003E-2</v>
      </c>
      <c r="DV775">
        <v>0.13847290000000001</v>
      </c>
      <c r="DW775">
        <v>0.14811450000000001</v>
      </c>
      <c r="DX775">
        <v>0.1099145</v>
      </c>
      <c r="DY775">
        <v>0.13311290000000001</v>
      </c>
      <c r="DZ775">
        <v>0.11999269999999999</v>
      </c>
      <c r="EA775">
        <v>0.26013819999999999</v>
      </c>
      <c r="EB775">
        <v>0.20731949999999999</v>
      </c>
      <c r="EC775">
        <v>0.33253670000000002</v>
      </c>
      <c r="ED775">
        <v>0.26563100000000001</v>
      </c>
      <c r="EE775">
        <v>0.23683119999999999</v>
      </c>
      <c r="EF775">
        <v>0.31444109999999997</v>
      </c>
      <c r="EG775">
        <v>0.27186640000000001</v>
      </c>
      <c r="EH775">
        <v>0.19429360000000001</v>
      </c>
      <c r="EI775">
        <v>0.24608969999999999</v>
      </c>
      <c r="EJ775">
        <v>0.18389440000000001</v>
      </c>
      <c r="EK775">
        <v>0.1801836</v>
      </c>
      <c r="EL775">
        <v>0.28933370000000003</v>
      </c>
      <c r="EM775">
        <v>0.2343121</v>
      </c>
      <c r="EN775">
        <v>0.1772273</v>
      </c>
      <c r="EO775">
        <v>0.2039184</v>
      </c>
      <c r="EP775">
        <v>8.1573699999999999E-2</v>
      </c>
      <c r="EQ775">
        <v>3.4459999999999998E-3</v>
      </c>
      <c r="ER775">
        <v>5.4937899999999998E-2</v>
      </c>
      <c r="ES775">
        <v>9.6242099999999997E-2</v>
      </c>
      <c r="ET775">
        <v>29.67277</v>
      </c>
      <c r="EU775">
        <v>28.952359999999999</v>
      </c>
      <c r="EV775">
        <v>28.466190000000001</v>
      </c>
      <c r="EW775">
        <v>27.665500000000002</v>
      </c>
      <c r="EX775">
        <v>27.795269999999999</v>
      </c>
      <c r="EY775">
        <v>26.896419999999999</v>
      </c>
      <c r="EZ775">
        <v>27.035</v>
      </c>
      <c r="FA775">
        <v>27.59019</v>
      </c>
      <c r="FB775">
        <v>30.84083</v>
      </c>
      <c r="FC775">
        <v>36.059469999999997</v>
      </c>
      <c r="FD775">
        <v>39.845260000000003</v>
      </c>
      <c r="FE775">
        <v>42.362389999999998</v>
      </c>
      <c r="FF775">
        <v>44.817210000000003</v>
      </c>
      <c r="FG775">
        <v>46.629390000000001</v>
      </c>
      <c r="FH775">
        <v>47.832639999999998</v>
      </c>
      <c r="FI775">
        <v>47.278730000000003</v>
      </c>
      <c r="FJ775">
        <v>44.040790000000001</v>
      </c>
      <c r="FK775">
        <v>40.169179999999997</v>
      </c>
      <c r="FL775">
        <v>37.63541</v>
      </c>
      <c r="FM775">
        <v>35.886699999999998</v>
      </c>
      <c r="FN775">
        <v>34.588120000000004</v>
      </c>
      <c r="FO775">
        <v>33.792290000000001</v>
      </c>
      <c r="FP775">
        <v>33.010680000000001</v>
      </c>
      <c r="FQ775">
        <v>32.105429999999998</v>
      </c>
      <c r="FR775">
        <v>1.09537E-2</v>
      </c>
      <c r="FS775">
        <v>1.45179E-2</v>
      </c>
      <c r="FT775">
        <v>0</v>
      </c>
    </row>
    <row r="776" spans="1:176" x14ac:dyDescent="0.2">
      <c r="A776" t="s">
        <v>1</v>
      </c>
      <c r="B776" t="s">
        <v>194</v>
      </c>
      <c r="C776" t="s">
        <v>1</v>
      </c>
      <c r="D776" t="s">
        <v>229</v>
      </c>
      <c r="E776">
        <v>3127</v>
      </c>
      <c r="F776">
        <v>1.4274549999999999</v>
      </c>
      <c r="G776">
        <v>1.4210609999999999</v>
      </c>
      <c r="H776">
        <v>1.4032640000000001</v>
      </c>
      <c r="I776">
        <v>1.402255</v>
      </c>
      <c r="J776">
        <v>1.439227</v>
      </c>
      <c r="K776">
        <v>1.5710770000000001</v>
      </c>
      <c r="L776">
        <v>1.7920750000000001</v>
      </c>
      <c r="M776">
        <v>1.9108879999999999</v>
      </c>
      <c r="N776">
        <v>2.2163810000000002</v>
      </c>
      <c r="O776">
        <v>2.3681709999999998</v>
      </c>
      <c r="P776">
        <v>2.5471270000000001</v>
      </c>
      <c r="Q776">
        <v>2.586519</v>
      </c>
      <c r="R776">
        <v>2.528518</v>
      </c>
      <c r="S776">
        <v>2.5119919999999998</v>
      </c>
      <c r="T776">
        <v>2.4638080000000002</v>
      </c>
      <c r="U776">
        <v>2.3807589999999998</v>
      </c>
      <c r="V776">
        <v>2.3174769999999998</v>
      </c>
      <c r="W776">
        <v>2.2231920000000001</v>
      </c>
      <c r="X776">
        <v>2.2561770000000001</v>
      </c>
      <c r="Y776">
        <v>2.1311019999999998</v>
      </c>
      <c r="Z776">
        <v>1.935848</v>
      </c>
      <c r="AA776">
        <v>1.6821489999999999</v>
      </c>
      <c r="AB776">
        <v>1.499995</v>
      </c>
      <c r="AC776">
        <v>1.436121</v>
      </c>
      <c r="AD776">
        <v>-4.1862999999999996E-3</v>
      </c>
      <c r="AE776">
        <v>6.9662999999999999E-3</v>
      </c>
      <c r="AF776">
        <v>-1.6492E-3</v>
      </c>
      <c r="AG776">
        <v>-5.8405999999999996E-3</v>
      </c>
      <c r="AH776">
        <v>-8.7749000000000004E-3</v>
      </c>
      <c r="AI776">
        <v>1.89421E-2</v>
      </c>
      <c r="AJ776">
        <v>3.5068500000000002E-2</v>
      </c>
      <c r="AK776">
        <v>7.4948200000000006E-2</v>
      </c>
      <c r="AL776">
        <v>8.0142199999999997E-2</v>
      </c>
      <c r="AM776">
        <v>7.1585999999999997E-2</v>
      </c>
      <c r="AN776">
        <v>0.106684</v>
      </c>
      <c r="AO776">
        <v>0.12677469999999999</v>
      </c>
      <c r="AP776">
        <v>0.12448819999999999</v>
      </c>
      <c r="AQ776">
        <v>0.130852</v>
      </c>
      <c r="AR776">
        <v>0.1043536</v>
      </c>
      <c r="AS776">
        <v>0.10231750000000001</v>
      </c>
      <c r="AT776">
        <v>0.14492969999999999</v>
      </c>
      <c r="AU776">
        <v>0.1128796</v>
      </c>
      <c r="AV776">
        <v>8.58149E-2</v>
      </c>
      <c r="AW776">
        <v>8.6315699999999995E-2</v>
      </c>
      <c r="AX776">
        <v>2.0352200000000001E-2</v>
      </c>
      <c r="AY776">
        <v>-5.3661599999999997E-2</v>
      </c>
      <c r="AZ776">
        <v>-5.7253800000000001E-2</v>
      </c>
      <c r="BA776">
        <v>-3.0059300000000001E-2</v>
      </c>
      <c r="BB776">
        <v>4.9538999999999998E-3</v>
      </c>
      <c r="BC776">
        <v>1.6049899999999999E-2</v>
      </c>
      <c r="BD776">
        <v>7.3927999999999997E-3</v>
      </c>
      <c r="BE776">
        <v>2.8159999999999999E-3</v>
      </c>
      <c r="BF776">
        <v>-1.1959999999999999E-4</v>
      </c>
      <c r="BG776">
        <v>2.9062299999999999E-2</v>
      </c>
      <c r="BH776">
        <v>4.8445000000000002E-2</v>
      </c>
      <c r="BI776">
        <v>9.0090799999999999E-2</v>
      </c>
      <c r="BJ776">
        <v>9.6594899999999997E-2</v>
      </c>
      <c r="BK776">
        <v>8.8164900000000004E-2</v>
      </c>
      <c r="BL776">
        <v>0.12484190000000001</v>
      </c>
      <c r="BM776">
        <v>0.14443230000000001</v>
      </c>
      <c r="BN776">
        <v>0.1408278</v>
      </c>
      <c r="BO776">
        <v>0.1484094</v>
      </c>
      <c r="BP776">
        <v>0.1242057</v>
      </c>
      <c r="BQ776">
        <v>0.1216542</v>
      </c>
      <c r="BR776">
        <v>0.1642228</v>
      </c>
      <c r="BS776">
        <v>0.13071849999999999</v>
      </c>
      <c r="BT776">
        <v>0.1019351</v>
      </c>
      <c r="BU776">
        <v>0.10075489999999999</v>
      </c>
      <c r="BV776">
        <v>3.4885199999999998E-2</v>
      </c>
      <c r="BW776">
        <v>-4.1312099999999997E-2</v>
      </c>
      <c r="BX776">
        <v>-4.6522599999999997E-2</v>
      </c>
      <c r="BY776">
        <v>-1.90554E-2</v>
      </c>
      <c r="BZ776">
        <v>1.1284300000000001E-2</v>
      </c>
      <c r="CA776">
        <v>2.2341099999999999E-2</v>
      </c>
      <c r="CB776">
        <v>1.3655199999999999E-2</v>
      </c>
      <c r="CC776">
        <v>8.8115999999999993E-3</v>
      </c>
      <c r="CD776">
        <v>5.875E-3</v>
      </c>
      <c r="CE776">
        <v>3.6071499999999999E-2</v>
      </c>
      <c r="CF776">
        <v>5.7709499999999997E-2</v>
      </c>
      <c r="CG776">
        <v>0.1005785</v>
      </c>
      <c r="CH776">
        <v>0.10799</v>
      </c>
      <c r="CI776">
        <v>9.9647399999999997E-2</v>
      </c>
      <c r="CJ776">
        <v>0.13741800000000001</v>
      </c>
      <c r="CK776">
        <v>0.15666189999999999</v>
      </c>
      <c r="CL776">
        <v>0.15214449999999999</v>
      </c>
      <c r="CM776">
        <v>0.16056960000000001</v>
      </c>
      <c r="CN776">
        <v>0.1379552</v>
      </c>
      <c r="CO776">
        <v>0.13504669999999999</v>
      </c>
      <c r="CP776">
        <v>0.1775852</v>
      </c>
      <c r="CQ776">
        <v>0.1430736</v>
      </c>
      <c r="CR776">
        <v>0.1130998</v>
      </c>
      <c r="CS776">
        <v>0.1107554</v>
      </c>
      <c r="CT776">
        <v>4.4950700000000003E-2</v>
      </c>
      <c r="CU776">
        <v>-3.2758900000000001E-2</v>
      </c>
      <c r="CV776">
        <v>-3.9090100000000003E-2</v>
      </c>
      <c r="CW776">
        <v>-1.1434100000000001E-2</v>
      </c>
      <c r="CX776">
        <v>1.76147E-2</v>
      </c>
      <c r="CY776">
        <v>2.8632399999999999E-2</v>
      </c>
      <c r="CZ776">
        <v>1.99177E-2</v>
      </c>
      <c r="DA776">
        <v>1.48071E-2</v>
      </c>
      <c r="DB776">
        <v>1.1869599999999999E-2</v>
      </c>
      <c r="DC776">
        <v>4.3080800000000002E-2</v>
      </c>
      <c r="DD776">
        <v>6.6974000000000006E-2</v>
      </c>
      <c r="DE776">
        <v>0.11106630000000001</v>
      </c>
      <c r="DF776">
        <v>0.11938509999999999</v>
      </c>
      <c r="DG776">
        <v>0.1111299</v>
      </c>
      <c r="DH776">
        <v>0.14999409999999999</v>
      </c>
      <c r="DI776">
        <v>0.1688915</v>
      </c>
      <c r="DJ776">
        <v>0.1634613</v>
      </c>
      <c r="DK776">
        <v>0.17272979999999999</v>
      </c>
      <c r="DL776">
        <v>0.1517047</v>
      </c>
      <c r="DM776">
        <v>0.14843919999999999</v>
      </c>
      <c r="DN776">
        <v>0.1909476</v>
      </c>
      <c r="DO776">
        <v>0.1554287</v>
      </c>
      <c r="DP776">
        <v>0.1242646</v>
      </c>
      <c r="DQ776">
        <v>0.1207559</v>
      </c>
      <c r="DR776">
        <v>5.5016299999999997E-2</v>
      </c>
      <c r="DS776">
        <v>-2.42057E-2</v>
      </c>
      <c r="DT776">
        <v>-3.1657699999999997E-2</v>
      </c>
      <c r="DU776">
        <v>-3.8129000000000001E-3</v>
      </c>
      <c r="DV776">
        <v>2.6754799999999999E-2</v>
      </c>
      <c r="DW776">
        <v>3.7716E-2</v>
      </c>
      <c r="DX776">
        <v>2.8959700000000001E-2</v>
      </c>
      <c r="DY776">
        <v>2.34638E-2</v>
      </c>
      <c r="DZ776">
        <v>2.0524899999999999E-2</v>
      </c>
      <c r="EA776">
        <v>5.3200999999999998E-2</v>
      </c>
      <c r="EB776">
        <v>8.0350500000000005E-2</v>
      </c>
      <c r="EC776">
        <v>0.12620890000000001</v>
      </c>
      <c r="ED776">
        <v>0.13583790000000001</v>
      </c>
      <c r="EE776">
        <v>0.12770880000000001</v>
      </c>
      <c r="EF776">
        <v>0.168152</v>
      </c>
      <c r="EG776">
        <v>0.1865491</v>
      </c>
      <c r="EH776">
        <v>0.17980090000000001</v>
      </c>
      <c r="EI776">
        <v>0.19028719999999999</v>
      </c>
      <c r="EJ776">
        <v>0.17155680000000001</v>
      </c>
      <c r="EK776">
        <v>0.16777590000000001</v>
      </c>
      <c r="EL776">
        <v>0.2102407</v>
      </c>
      <c r="EM776">
        <v>0.17326749999999999</v>
      </c>
      <c r="EN776">
        <v>0.1403847</v>
      </c>
      <c r="EO776">
        <v>0.13519500000000001</v>
      </c>
      <c r="EP776">
        <v>6.9549299999999994E-2</v>
      </c>
      <c r="EQ776">
        <v>-1.1856200000000001E-2</v>
      </c>
      <c r="ER776">
        <v>-2.0926500000000001E-2</v>
      </c>
      <c r="ES776">
        <v>7.1910000000000003E-3</v>
      </c>
      <c r="ET776">
        <v>48.088790000000003</v>
      </c>
      <c r="EU776">
        <v>47.570569999999996</v>
      </c>
      <c r="EV776">
        <v>47.168790000000001</v>
      </c>
      <c r="EW776">
        <v>46.859459999999999</v>
      </c>
      <c r="EX776">
        <v>46.547739999999997</v>
      </c>
      <c r="EY776">
        <v>46.353920000000002</v>
      </c>
      <c r="EZ776">
        <v>46.19943</v>
      </c>
      <c r="FA776">
        <v>46.655360000000002</v>
      </c>
      <c r="FB776">
        <v>49.405830000000002</v>
      </c>
      <c r="FC776">
        <v>52.599910000000001</v>
      </c>
      <c r="FD776">
        <v>54.995939999999997</v>
      </c>
      <c r="FE776">
        <v>56.730460000000001</v>
      </c>
      <c r="FF776">
        <v>58.106540000000003</v>
      </c>
      <c r="FG776">
        <v>59.494529999999997</v>
      </c>
      <c r="FH776">
        <v>60.226889999999997</v>
      </c>
      <c r="FI776">
        <v>60.064959999999999</v>
      </c>
      <c r="FJ776">
        <v>59.098909999999997</v>
      </c>
      <c r="FK776">
        <v>56.984780000000001</v>
      </c>
      <c r="FL776">
        <v>54.62717</v>
      </c>
      <c r="FM776">
        <v>52.960189999999997</v>
      </c>
      <c r="FN776">
        <v>51.82217</v>
      </c>
      <c r="FO776">
        <v>50.91084</v>
      </c>
      <c r="FP776">
        <v>50.066049999999997</v>
      </c>
      <c r="FQ776">
        <v>49.405650000000001</v>
      </c>
      <c r="FR776">
        <v>1.09537E-2</v>
      </c>
      <c r="FS776">
        <v>1.45179E-2</v>
      </c>
      <c r="FT776">
        <v>0</v>
      </c>
    </row>
    <row r="777" spans="1:176" x14ac:dyDescent="0.2">
      <c r="A777" t="s">
        <v>1</v>
      </c>
      <c r="B777" t="s">
        <v>194</v>
      </c>
      <c r="C777" t="s">
        <v>1</v>
      </c>
      <c r="D777" t="s">
        <v>240</v>
      </c>
      <c r="E777">
        <v>3127</v>
      </c>
      <c r="F777">
        <v>1.4931300000000001</v>
      </c>
      <c r="G777">
        <v>1.501598</v>
      </c>
      <c r="H777">
        <v>1.481411</v>
      </c>
      <c r="I777">
        <v>1.4995769999999999</v>
      </c>
      <c r="J777">
        <v>1.5402880000000001</v>
      </c>
      <c r="K777">
        <v>1.7151780000000001</v>
      </c>
      <c r="L777">
        <v>1.946842</v>
      </c>
      <c r="M777">
        <v>2.1656770000000001</v>
      </c>
      <c r="N777">
        <v>2.499174</v>
      </c>
      <c r="O777">
        <v>2.6392159999999998</v>
      </c>
      <c r="P777">
        <v>2.7938610000000001</v>
      </c>
      <c r="Q777">
        <v>2.7748390000000001</v>
      </c>
      <c r="R777">
        <v>2.6498919999999999</v>
      </c>
      <c r="S777">
        <v>2.621305</v>
      </c>
      <c r="T777">
        <v>2.5374560000000002</v>
      </c>
      <c r="U777">
        <v>2.404655</v>
      </c>
      <c r="V777">
        <v>2.4079630000000001</v>
      </c>
      <c r="W777">
        <v>2.3313359999999999</v>
      </c>
      <c r="X777">
        <v>2.2775379999999998</v>
      </c>
      <c r="Y777">
        <v>2.1924570000000001</v>
      </c>
      <c r="Z777">
        <v>1.954979</v>
      </c>
      <c r="AA777">
        <v>1.687729</v>
      </c>
      <c r="AB777">
        <v>1.541039</v>
      </c>
      <c r="AC777">
        <v>1.497247</v>
      </c>
      <c r="AD777">
        <v>5.1690699999999999E-2</v>
      </c>
      <c r="AE777">
        <v>6.2251500000000001E-2</v>
      </c>
      <c r="AF777">
        <v>3.9135799999999998E-2</v>
      </c>
      <c r="AG777">
        <v>4.9426400000000002E-2</v>
      </c>
      <c r="AH777">
        <v>4.1491500000000001E-2</v>
      </c>
      <c r="AI777">
        <v>0.1235711</v>
      </c>
      <c r="AJ777">
        <v>9.8497100000000004E-2</v>
      </c>
      <c r="AK777">
        <v>0.1790474</v>
      </c>
      <c r="AL777">
        <v>0.14601729999999999</v>
      </c>
      <c r="AM777">
        <v>0.12727289999999999</v>
      </c>
      <c r="AN777">
        <v>0.18222060000000001</v>
      </c>
      <c r="AO777">
        <v>0.17070650000000001</v>
      </c>
      <c r="AP777">
        <v>0.13190650000000001</v>
      </c>
      <c r="AQ777">
        <v>0.1597403</v>
      </c>
      <c r="AR777">
        <v>0.1106934</v>
      </c>
      <c r="AS777">
        <v>0.10811320000000001</v>
      </c>
      <c r="AT777">
        <v>0.1854925</v>
      </c>
      <c r="AU777">
        <v>0.14444129999999999</v>
      </c>
      <c r="AV777">
        <v>0.1043858</v>
      </c>
      <c r="AW777">
        <v>0.12082519999999999</v>
      </c>
      <c r="AX777">
        <v>2.5809700000000001E-2</v>
      </c>
      <c r="AY777">
        <v>-4.6223300000000002E-2</v>
      </c>
      <c r="AZ777">
        <v>-1.84303E-2</v>
      </c>
      <c r="BA777">
        <v>1.46801E-2</v>
      </c>
      <c r="BB777">
        <v>6.0830799999999997E-2</v>
      </c>
      <c r="BC777">
        <v>7.1334999999999996E-2</v>
      </c>
      <c r="BD777">
        <v>4.81778E-2</v>
      </c>
      <c r="BE777">
        <v>5.8083000000000003E-2</v>
      </c>
      <c r="BF777">
        <v>5.0146700000000002E-2</v>
      </c>
      <c r="BG777">
        <v>0.13369139999999999</v>
      </c>
      <c r="BH777">
        <v>0.1118736</v>
      </c>
      <c r="BI777">
        <v>0.1941901</v>
      </c>
      <c r="BJ777">
        <v>0.16247010000000001</v>
      </c>
      <c r="BK777">
        <v>0.1438518</v>
      </c>
      <c r="BL777">
        <v>0.20037849999999999</v>
      </c>
      <c r="BM777">
        <v>0.18836410000000001</v>
      </c>
      <c r="BN777">
        <v>0.14824609999999999</v>
      </c>
      <c r="BO777">
        <v>0.1772977</v>
      </c>
      <c r="BP777">
        <v>0.13054550000000001</v>
      </c>
      <c r="BQ777">
        <v>0.1274498</v>
      </c>
      <c r="BR777">
        <v>0.20478560000000001</v>
      </c>
      <c r="BS777">
        <v>0.16228020000000001</v>
      </c>
      <c r="BT777">
        <v>0.120506</v>
      </c>
      <c r="BU777">
        <v>0.13526440000000001</v>
      </c>
      <c r="BV777">
        <v>4.0342700000000002E-2</v>
      </c>
      <c r="BW777">
        <v>-3.3873899999999998E-2</v>
      </c>
      <c r="BX777">
        <v>-7.6990000000000001E-3</v>
      </c>
      <c r="BY777">
        <v>2.5683899999999999E-2</v>
      </c>
      <c r="BZ777">
        <v>6.7161200000000004E-2</v>
      </c>
      <c r="CA777">
        <v>7.7626299999999995E-2</v>
      </c>
      <c r="CB777">
        <v>5.4440299999999997E-2</v>
      </c>
      <c r="CC777">
        <v>6.4078599999999999E-2</v>
      </c>
      <c r="CD777">
        <v>5.6141400000000001E-2</v>
      </c>
      <c r="CE777">
        <v>0.14070060000000001</v>
      </c>
      <c r="CF777">
        <v>0.1211381</v>
      </c>
      <c r="CG777">
        <v>0.20467779999999999</v>
      </c>
      <c r="CH777">
        <v>0.1738652</v>
      </c>
      <c r="CI777">
        <v>0.15533420000000001</v>
      </c>
      <c r="CJ777">
        <v>0.21295459999999999</v>
      </c>
      <c r="CK777">
        <v>0.20059370000000001</v>
      </c>
      <c r="CL777">
        <v>0.1595628</v>
      </c>
      <c r="CM777">
        <v>0.18945790000000001</v>
      </c>
      <c r="CN777">
        <v>0.1442949</v>
      </c>
      <c r="CO777">
        <v>0.1408423</v>
      </c>
      <c r="CP777">
        <v>0.21814800000000001</v>
      </c>
      <c r="CQ777">
        <v>0.17463529999999999</v>
      </c>
      <c r="CR777">
        <v>0.1316707</v>
      </c>
      <c r="CS777">
        <v>0.1452649</v>
      </c>
      <c r="CT777">
        <v>5.04082E-2</v>
      </c>
      <c r="CU777">
        <v>-2.5320700000000002E-2</v>
      </c>
      <c r="CV777">
        <v>-2.6659999999999998E-4</v>
      </c>
      <c r="CW777">
        <v>3.33052E-2</v>
      </c>
      <c r="CX777">
        <v>7.3491699999999993E-2</v>
      </c>
      <c r="CY777">
        <v>8.3917500000000006E-2</v>
      </c>
      <c r="CZ777">
        <v>6.0702800000000001E-2</v>
      </c>
      <c r="DA777">
        <v>7.00741E-2</v>
      </c>
      <c r="DB777">
        <v>6.2135999999999997E-2</v>
      </c>
      <c r="DC777">
        <v>0.1477098</v>
      </c>
      <c r="DD777">
        <v>0.13040270000000001</v>
      </c>
      <c r="DE777">
        <v>0.21516550000000001</v>
      </c>
      <c r="DF777">
        <v>0.18526029999999999</v>
      </c>
      <c r="DG777">
        <v>0.16681670000000001</v>
      </c>
      <c r="DH777">
        <v>0.2255307</v>
      </c>
      <c r="DI777">
        <v>0.21282329999999999</v>
      </c>
      <c r="DJ777">
        <v>0.17087949999999999</v>
      </c>
      <c r="DK777">
        <v>0.20161809999999999</v>
      </c>
      <c r="DL777">
        <v>0.1580444</v>
      </c>
      <c r="DM777">
        <v>0.15423490000000001</v>
      </c>
      <c r="DN777">
        <v>0.23151040000000001</v>
      </c>
      <c r="DO777">
        <v>0.1869904</v>
      </c>
      <c r="DP777">
        <v>0.1428355</v>
      </c>
      <c r="DQ777">
        <v>0.1552654</v>
      </c>
      <c r="DR777">
        <v>6.0473800000000001E-2</v>
      </c>
      <c r="DS777">
        <v>-1.6767500000000001E-2</v>
      </c>
      <c r="DT777">
        <v>7.1659000000000002E-3</v>
      </c>
      <c r="DU777">
        <v>4.0926400000000002E-2</v>
      </c>
      <c r="DV777">
        <v>8.2631800000000005E-2</v>
      </c>
      <c r="DW777">
        <v>9.3001100000000003E-2</v>
      </c>
      <c r="DX777">
        <v>6.9744799999999996E-2</v>
      </c>
      <c r="DY777">
        <v>7.8730800000000004E-2</v>
      </c>
      <c r="DZ777">
        <v>7.0791199999999999E-2</v>
      </c>
      <c r="EA777">
        <v>0.1578301</v>
      </c>
      <c r="EB777">
        <v>0.1437792</v>
      </c>
      <c r="EC777">
        <v>0.23030819999999999</v>
      </c>
      <c r="ED777">
        <v>0.201713</v>
      </c>
      <c r="EE777">
        <v>0.18339559999999999</v>
      </c>
      <c r="EF777">
        <v>0.24368860000000001</v>
      </c>
      <c r="EG777">
        <v>0.23048089999999999</v>
      </c>
      <c r="EH777">
        <v>0.1872191</v>
      </c>
      <c r="EI777">
        <v>0.2191755</v>
      </c>
      <c r="EJ777">
        <v>0.17789650000000001</v>
      </c>
      <c r="EK777">
        <v>0.17357149999999999</v>
      </c>
      <c r="EL777">
        <v>0.25080350000000001</v>
      </c>
      <c r="EM777">
        <v>0.20482919999999999</v>
      </c>
      <c r="EN777">
        <v>0.1589556</v>
      </c>
      <c r="EO777">
        <v>0.16970450000000001</v>
      </c>
      <c r="EP777">
        <v>7.5006799999999998E-2</v>
      </c>
      <c r="EQ777">
        <v>-4.4180000000000001E-3</v>
      </c>
      <c r="ER777">
        <v>1.7897099999999999E-2</v>
      </c>
      <c r="ES777">
        <v>5.1930299999999999E-2</v>
      </c>
      <c r="ET777">
        <v>37.56062</v>
      </c>
      <c r="EU777">
        <v>37.513370000000002</v>
      </c>
      <c r="EV777">
        <v>36.833190000000002</v>
      </c>
      <c r="EW777">
        <v>36.573329999999999</v>
      </c>
      <c r="EX777">
        <v>35.884749999999997</v>
      </c>
      <c r="EY777">
        <v>36.233310000000003</v>
      </c>
      <c r="EZ777">
        <v>36.322090000000003</v>
      </c>
      <c r="FA777">
        <v>36.843530000000001</v>
      </c>
      <c r="FB777">
        <v>39.771830000000001</v>
      </c>
      <c r="FC777">
        <v>44.074680000000001</v>
      </c>
      <c r="FD777">
        <v>47.810690000000001</v>
      </c>
      <c r="FE777">
        <v>50.398910000000001</v>
      </c>
      <c r="FF777">
        <v>52.029919999999997</v>
      </c>
      <c r="FG777">
        <v>52.999420000000001</v>
      </c>
      <c r="FH777">
        <v>53.710149999999999</v>
      </c>
      <c r="FI777">
        <v>53.136479999999999</v>
      </c>
      <c r="FJ777">
        <v>51.81561</v>
      </c>
      <c r="FK777">
        <v>49.840800000000002</v>
      </c>
      <c r="FL777">
        <v>47.605159999999998</v>
      </c>
      <c r="FM777">
        <v>46.043509999999998</v>
      </c>
      <c r="FN777">
        <v>44.708590000000001</v>
      </c>
      <c r="FO777">
        <v>43.354900000000001</v>
      </c>
      <c r="FP777">
        <v>41.753799999999998</v>
      </c>
      <c r="FQ777">
        <v>40.81794</v>
      </c>
      <c r="FR777">
        <v>1.09537E-2</v>
      </c>
      <c r="FS777">
        <v>1.45179E-2</v>
      </c>
      <c r="FT777">
        <v>0</v>
      </c>
    </row>
    <row r="778" spans="1:176" x14ac:dyDescent="0.2">
      <c r="A778" t="s">
        <v>1</v>
      </c>
      <c r="B778" t="s">
        <v>194</v>
      </c>
      <c r="C778" t="s">
        <v>1</v>
      </c>
      <c r="D778" t="s">
        <v>230</v>
      </c>
      <c r="E778">
        <v>3127</v>
      </c>
      <c r="F778">
        <v>1.4346270000000001</v>
      </c>
      <c r="G778">
        <v>1.4361539999999999</v>
      </c>
      <c r="H778">
        <v>1.417637</v>
      </c>
      <c r="I778">
        <v>1.4208890000000001</v>
      </c>
      <c r="J778">
        <v>1.4617519999999999</v>
      </c>
      <c r="K778">
        <v>1.601607</v>
      </c>
      <c r="L778">
        <v>1.861084</v>
      </c>
      <c r="M778">
        <v>2.0157470000000002</v>
      </c>
      <c r="N778">
        <v>2.2724449999999998</v>
      </c>
      <c r="O778">
        <v>2.4053550000000001</v>
      </c>
      <c r="P778">
        <v>2.528076</v>
      </c>
      <c r="Q778">
        <v>2.5604749999999998</v>
      </c>
      <c r="R778">
        <v>2.5016959999999999</v>
      </c>
      <c r="S778">
        <v>2.4959500000000001</v>
      </c>
      <c r="T778">
        <v>2.4499960000000001</v>
      </c>
      <c r="U778">
        <v>2.373564</v>
      </c>
      <c r="V778">
        <v>2.331474</v>
      </c>
      <c r="W778">
        <v>2.3578169999999998</v>
      </c>
      <c r="X778">
        <v>2.269361</v>
      </c>
      <c r="Y778">
        <v>2.1533730000000002</v>
      </c>
      <c r="Z778">
        <v>1.9736320000000001</v>
      </c>
      <c r="AA778">
        <v>1.712334</v>
      </c>
      <c r="AB778">
        <v>1.526967</v>
      </c>
      <c r="AC778">
        <v>1.454221</v>
      </c>
      <c r="AD778">
        <v>-4.7860000000000003E-3</v>
      </c>
      <c r="AE778">
        <v>6.4568999999999998E-3</v>
      </c>
      <c r="AF778">
        <v>-2.2307999999999998E-3</v>
      </c>
      <c r="AG778">
        <v>-6.7355999999999996E-3</v>
      </c>
      <c r="AH778">
        <v>-9.5163999999999995E-3</v>
      </c>
      <c r="AI778">
        <v>1.72941E-2</v>
      </c>
      <c r="AJ778">
        <v>3.4079400000000003E-2</v>
      </c>
      <c r="AK778">
        <v>7.3075799999999996E-2</v>
      </c>
      <c r="AL778">
        <v>7.8937499999999994E-2</v>
      </c>
      <c r="AM778">
        <v>7.04462E-2</v>
      </c>
      <c r="AN778">
        <v>0.10443089999999999</v>
      </c>
      <c r="AO778">
        <v>0.12524270000000001</v>
      </c>
      <c r="AP778">
        <v>0.1238829</v>
      </c>
      <c r="AQ778">
        <v>0.1295577</v>
      </c>
      <c r="AR778">
        <v>0.1039182</v>
      </c>
      <c r="AS778">
        <v>0.10209799999999999</v>
      </c>
      <c r="AT778">
        <v>0.14401069999999999</v>
      </c>
      <c r="AU778">
        <v>0.1121074</v>
      </c>
      <c r="AV778">
        <v>8.5998099999999994E-2</v>
      </c>
      <c r="AW778">
        <v>8.6026500000000006E-2</v>
      </c>
      <c r="AX778">
        <v>2.0472199999999999E-2</v>
      </c>
      <c r="AY778">
        <v>-5.36255E-2</v>
      </c>
      <c r="AZ778">
        <v>-5.7475900000000003E-2</v>
      </c>
      <c r="BA778">
        <v>-3.0453000000000001E-2</v>
      </c>
      <c r="BB778">
        <v>4.3540999999999996E-3</v>
      </c>
      <c r="BC778">
        <v>1.5540399999999999E-2</v>
      </c>
      <c r="BD778">
        <v>6.8113000000000002E-3</v>
      </c>
      <c r="BE778">
        <v>1.921E-3</v>
      </c>
      <c r="BF778">
        <v>-8.6109999999999995E-4</v>
      </c>
      <c r="BG778">
        <v>2.7414299999999999E-2</v>
      </c>
      <c r="BH778">
        <v>4.7455900000000002E-2</v>
      </c>
      <c r="BI778">
        <v>8.8218400000000002E-2</v>
      </c>
      <c r="BJ778">
        <v>9.5390299999999997E-2</v>
      </c>
      <c r="BK778">
        <v>8.7025099999999994E-2</v>
      </c>
      <c r="BL778">
        <v>0.1225888</v>
      </c>
      <c r="BM778">
        <v>0.14290030000000001</v>
      </c>
      <c r="BN778">
        <v>0.1402225</v>
      </c>
      <c r="BO778">
        <v>0.1471151</v>
      </c>
      <c r="BP778">
        <v>0.1237702</v>
      </c>
      <c r="BQ778">
        <v>0.12143470000000001</v>
      </c>
      <c r="BR778">
        <v>0.1633038</v>
      </c>
      <c r="BS778">
        <v>0.12994620000000001</v>
      </c>
      <c r="BT778">
        <v>0.1021183</v>
      </c>
      <c r="BU778">
        <v>0.1004656</v>
      </c>
      <c r="BV778">
        <v>3.50052E-2</v>
      </c>
      <c r="BW778">
        <v>-4.1276100000000003E-2</v>
      </c>
      <c r="BX778">
        <v>-4.67447E-2</v>
      </c>
      <c r="BY778">
        <v>-1.94491E-2</v>
      </c>
      <c r="BZ778">
        <v>1.06845E-2</v>
      </c>
      <c r="CA778">
        <v>2.1831699999999999E-2</v>
      </c>
      <c r="CB778">
        <v>1.3073700000000001E-2</v>
      </c>
      <c r="CC778">
        <v>7.9165999999999993E-3</v>
      </c>
      <c r="CD778">
        <v>5.1335E-3</v>
      </c>
      <c r="CE778">
        <v>3.4423500000000003E-2</v>
      </c>
      <c r="CF778">
        <v>5.6720399999999997E-2</v>
      </c>
      <c r="CG778">
        <v>9.8706100000000005E-2</v>
      </c>
      <c r="CH778">
        <v>0.1067854</v>
      </c>
      <c r="CI778">
        <v>9.8507600000000001E-2</v>
      </c>
      <c r="CJ778">
        <v>0.1351649</v>
      </c>
      <c r="CK778">
        <v>0.15512989999999999</v>
      </c>
      <c r="CL778">
        <v>0.15153920000000001</v>
      </c>
      <c r="CM778">
        <v>0.15927530000000001</v>
      </c>
      <c r="CN778">
        <v>0.13751969999999999</v>
      </c>
      <c r="CO778">
        <v>0.13482720000000001</v>
      </c>
      <c r="CP778">
        <v>0.1766662</v>
      </c>
      <c r="CQ778">
        <v>0.14230129999999999</v>
      </c>
      <c r="CR778">
        <v>0.11328299999999999</v>
      </c>
      <c r="CS778">
        <v>0.1104661</v>
      </c>
      <c r="CT778">
        <v>4.5070800000000001E-2</v>
      </c>
      <c r="CU778">
        <v>-3.2722899999999999E-2</v>
      </c>
      <c r="CV778">
        <v>-3.9312199999999999E-2</v>
      </c>
      <c r="CW778">
        <v>-1.1827799999999999E-2</v>
      </c>
      <c r="CX778">
        <v>1.7014899999999999E-2</v>
      </c>
      <c r="CY778">
        <v>2.8122899999999999E-2</v>
      </c>
      <c r="CZ778">
        <v>1.9336200000000001E-2</v>
      </c>
      <c r="DA778">
        <v>1.39121E-2</v>
      </c>
      <c r="DB778">
        <v>1.11281E-2</v>
      </c>
      <c r="DC778">
        <v>4.1432799999999999E-2</v>
      </c>
      <c r="DD778">
        <v>6.5984899999999999E-2</v>
      </c>
      <c r="DE778">
        <v>0.1091939</v>
      </c>
      <c r="DF778">
        <v>0.11818049999999999</v>
      </c>
      <c r="DG778">
        <v>0.10999009999999999</v>
      </c>
      <c r="DH778">
        <v>0.14774100000000001</v>
      </c>
      <c r="DI778">
        <v>0.16735949999999999</v>
      </c>
      <c r="DJ778">
        <v>0.162856</v>
      </c>
      <c r="DK778">
        <v>0.17143549999999999</v>
      </c>
      <c r="DL778">
        <v>0.15126919999999999</v>
      </c>
      <c r="DM778">
        <v>0.14821970000000001</v>
      </c>
      <c r="DN778">
        <v>0.19002849999999999</v>
      </c>
      <c r="DO778">
        <v>0.1546564</v>
      </c>
      <c r="DP778">
        <v>0.1244478</v>
      </c>
      <c r="DQ778">
        <v>0.12046659999999999</v>
      </c>
      <c r="DR778">
        <v>5.5136299999999999E-2</v>
      </c>
      <c r="DS778">
        <v>-2.4169699999999999E-2</v>
      </c>
      <c r="DT778">
        <v>-3.18798E-2</v>
      </c>
      <c r="DU778">
        <v>-4.2065999999999996E-3</v>
      </c>
      <c r="DV778">
        <v>2.6155100000000001E-2</v>
      </c>
      <c r="DW778">
        <v>3.7206500000000003E-2</v>
      </c>
      <c r="DX778">
        <v>2.8378199999999999E-2</v>
      </c>
      <c r="DY778">
        <v>2.25688E-2</v>
      </c>
      <c r="DZ778">
        <v>1.97834E-2</v>
      </c>
      <c r="EA778">
        <v>5.1553000000000002E-2</v>
      </c>
      <c r="EB778">
        <v>7.9361399999999999E-2</v>
      </c>
      <c r="EC778">
        <v>0.1243365</v>
      </c>
      <c r="ED778">
        <v>0.13463320000000001</v>
      </c>
      <c r="EE778">
        <v>0.12656899999999999</v>
      </c>
      <c r="EF778">
        <v>0.16589889999999999</v>
      </c>
      <c r="EG778">
        <v>0.18501709999999999</v>
      </c>
      <c r="EH778">
        <v>0.17919560000000001</v>
      </c>
      <c r="EI778">
        <v>0.18899289999999999</v>
      </c>
      <c r="EJ778">
        <v>0.1711213</v>
      </c>
      <c r="EK778">
        <v>0.16755639999999999</v>
      </c>
      <c r="EL778">
        <v>0.2093216</v>
      </c>
      <c r="EM778">
        <v>0.17249529999999999</v>
      </c>
      <c r="EN778">
        <v>0.1405679</v>
      </c>
      <c r="EO778">
        <v>0.13490579999999999</v>
      </c>
      <c r="EP778">
        <v>6.9669300000000003E-2</v>
      </c>
      <c r="EQ778">
        <v>-1.1820199999999999E-2</v>
      </c>
      <c r="ER778">
        <v>-2.11486E-2</v>
      </c>
      <c r="ES778">
        <v>6.7973E-3</v>
      </c>
      <c r="ET778">
        <v>45.441969999999998</v>
      </c>
      <c r="EU778">
        <v>44.777999999999999</v>
      </c>
      <c r="EV778">
        <v>44.045459999999999</v>
      </c>
      <c r="EW778">
        <v>43.532850000000003</v>
      </c>
      <c r="EX778">
        <v>43.05348</v>
      </c>
      <c r="EY778">
        <v>42.71593</v>
      </c>
      <c r="EZ778">
        <v>42.546750000000003</v>
      </c>
      <c r="FA778">
        <v>42.640450000000001</v>
      </c>
      <c r="FB778">
        <v>46.220910000000003</v>
      </c>
      <c r="FC778">
        <v>51.854239999999997</v>
      </c>
      <c r="FD778">
        <v>56.555570000000003</v>
      </c>
      <c r="FE778">
        <v>59.699120000000001</v>
      </c>
      <c r="FF778">
        <v>61.821869999999997</v>
      </c>
      <c r="FG778">
        <v>63.296959999999999</v>
      </c>
      <c r="FH778">
        <v>64.004270000000005</v>
      </c>
      <c r="FI778">
        <v>63.668259999999997</v>
      </c>
      <c r="FJ778">
        <v>61.110489999999999</v>
      </c>
      <c r="FK778">
        <v>56.827359999999999</v>
      </c>
      <c r="FL778">
        <v>53.571800000000003</v>
      </c>
      <c r="FM778">
        <v>51.412909999999997</v>
      </c>
      <c r="FN778">
        <v>49.86927</v>
      </c>
      <c r="FO778">
        <v>48.576369999999997</v>
      </c>
      <c r="FP778">
        <v>47.437910000000002</v>
      </c>
      <c r="FQ778">
        <v>46.516039999999997</v>
      </c>
      <c r="FR778">
        <v>1.09537E-2</v>
      </c>
      <c r="FS778">
        <v>1.45179E-2</v>
      </c>
      <c r="FT778">
        <v>0</v>
      </c>
    </row>
    <row r="779" spans="1:176" x14ac:dyDescent="0.2">
      <c r="A779" t="s">
        <v>1</v>
      </c>
      <c r="B779" t="s">
        <v>194</v>
      </c>
      <c r="C779" t="s">
        <v>1</v>
      </c>
      <c r="D779" t="s">
        <v>241</v>
      </c>
      <c r="E779">
        <v>3127</v>
      </c>
      <c r="F779">
        <v>1.442566</v>
      </c>
      <c r="G779">
        <v>1.4474149999999999</v>
      </c>
      <c r="H779">
        <v>1.449705</v>
      </c>
      <c r="I779">
        <v>1.4265220000000001</v>
      </c>
      <c r="J779">
        <v>1.4800759999999999</v>
      </c>
      <c r="K779">
        <v>1.6156509999999999</v>
      </c>
      <c r="L779">
        <v>1.8243640000000001</v>
      </c>
      <c r="M779">
        <v>1.8930359999999999</v>
      </c>
      <c r="N779">
        <v>2.0686360000000001</v>
      </c>
      <c r="O779">
        <v>2.1426270000000001</v>
      </c>
      <c r="P779">
        <v>2.2655599999999998</v>
      </c>
      <c r="Q779">
        <v>2.2740170000000002</v>
      </c>
      <c r="R779">
        <v>2.25095</v>
      </c>
      <c r="S779">
        <v>2.2767089999999999</v>
      </c>
      <c r="T779">
        <v>2.2409210000000002</v>
      </c>
      <c r="U779">
        <v>2.150509</v>
      </c>
      <c r="V779">
        <v>2.1075810000000001</v>
      </c>
      <c r="W779">
        <v>2.1747619999999999</v>
      </c>
      <c r="X779">
        <v>2.15584</v>
      </c>
      <c r="Y779">
        <v>2.0728970000000002</v>
      </c>
      <c r="Z779">
        <v>1.925581</v>
      </c>
      <c r="AA779">
        <v>1.6904159999999999</v>
      </c>
      <c r="AB779">
        <v>1.504184</v>
      </c>
      <c r="AC779">
        <v>1.4513339999999999</v>
      </c>
      <c r="AD779">
        <v>-1.28161E-2</v>
      </c>
      <c r="AE779">
        <v>-1.1289E-3</v>
      </c>
      <c r="AF779">
        <v>-7.6356999999999996E-3</v>
      </c>
      <c r="AG779">
        <v>-1.3919300000000001E-2</v>
      </c>
      <c r="AH779">
        <v>-1.6213100000000001E-2</v>
      </c>
      <c r="AI779">
        <v>4.1999999999999997E-3</v>
      </c>
      <c r="AJ779">
        <v>2.5592899999999998E-2</v>
      </c>
      <c r="AK779">
        <v>5.9124000000000003E-2</v>
      </c>
      <c r="AL779">
        <v>6.9253099999999998E-2</v>
      </c>
      <c r="AM779">
        <v>6.21069E-2</v>
      </c>
      <c r="AN779">
        <v>9.4284699999999999E-2</v>
      </c>
      <c r="AO779">
        <v>0.1184462</v>
      </c>
      <c r="AP779">
        <v>0.1218093</v>
      </c>
      <c r="AQ779">
        <v>0.125245</v>
      </c>
      <c r="AR779">
        <v>0.1025607</v>
      </c>
      <c r="AS779">
        <v>9.9875800000000001E-2</v>
      </c>
      <c r="AT779">
        <v>0.13760120000000001</v>
      </c>
      <c r="AU779">
        <v>0.1062879</v>
      </c>
      <c r="AV779">
        <v>8.1395800000000004E-2</v>
      </c>
      <c r="AW779">
        <v>7.9199199999999997E-2</v>
      </c>
      <c r="AX779">
        <v>1.8204600000000001E-2</v>
      </c>
      <c r="AY779">
        <v>-5.5877299999999998E-2</v>
      </c>
      <c r="AZ779">
        <v>-6.3225799999999999E-2</v>
      </c>
      <c r="BA779">
        <v>-3.6687999999999998E-2</v>
      </c>
      <c r="BB779">
        <v>-3.6759000000000002E-3</v>
      </c>
      <c r="BC779">
        <v>7.9545999999999992E-3</v>
      </c>
      <c r="BD779">
        <v>1.4063000000000001E-3</v>
      </c>
      <c r="BE779">
        <v>-5.2627000000000004E-3</v>
      </c>
      <c r="BF779">
        <v>-7.5579000000000002E-3</v>
      </c>
      <c r="BG779">
        <v>1.43202E-2</v>
      </c>
      <c r="BH779">
        <v>3.8969400000000001E-2</v>
      </c>
      <c r="BI779">
        <v>7.4266700000000005E-2</v>
      </c>
      <c r="BJ779">
        <v>8.5705799999999999E-2</v>
      </c>
      <c r="BK779">
        <v>7.86858E-2</v>
      </c>
      <c r="BL779">
        <v>0.1124426</v>
      </c>
      <c r="BM779">
        <v>0.1361038</v>
      </c>
      <c r="BN779">
        <v>0.13814889999999999</v>
      </c>
      <c r="BO779">
        <v>0.1428024</v>
      </c>
      <c r="BP779">
        <v>0.1224127</v>
      </c>
      <c r="BQ779">
        <v>0.1192125</v>
      </c>
      <c r="BR779">
        <v>0.15689429999999999</v>
      </c>
      <c r="BS779">
        <v>0.1241268</v>
      </c>
      <c r="BT779">
        <v>9.7515900000000003E-2</v>
      </c>
      <c r="BU779">
        <v>9.3638399999999997E-2</v>
      </c>
      <c r="BV779">
        <v>3.2737599999999999E-2</v>
      </c>
      <c r="BW779">
        <v>-4.3527799999999998E-2</v>
      </c>
      <c r="BX779">
        <v>-5.2494600000000002E-2</v>
      </c>
      <c r="BY779">
        <v>-2.5684100000000001E-2</v>
      </c>
      <c r="BZ779">
        <v>2.6545000000000002E-3</v>
      </c>
      <c r="CA779">
        <v>1.4245900000000001E-2</v>
      </c>
      <c r="CB779">
        <v>7.6687999999999999E-3</v>
      </c>
      <c r="CC779">
        <v>7.3289999999999998E-4</v>
      </c>
      <c r="CD779">
        <v>-1.5633000000000001E-3</v>
      </c>
      <c r="CE779">
        <v>2.1329399999999998E-2</v>
      </c>
      <c r="CF779">
        <v>4.8233900000000003E-2</v>
      </c>
      <c r="CG779">
        <v>8.4754399999999994E-2</v>
      </c>
      <c r="CH779">
        <v>9.7100900000000004E-2</v>
      </c>
      <c r="CI779">
        <v>9.0168300000000007E-2</v>
      </c>
      <c r="CJ779">
        <v>0.12501870000000001</v>
      </c>
      <c r="CK779">
        <v>0.1483334</v>
      </c>
      <c r="CL779">
        <v>0.14946570000000001</v>
      </c>
      <c r="CM779">
        <v>0.15496260000000001</v>
      </c>
      <c r="CN779">
        <v>0.13616220000000001</v>
      </c>
      <c r="CO779">
        <v>0.132605</v>
      </c>
      <c r="CP779">
        <v>0.17025670000000001</v>
      </c>
      <c r="CQ779">
        <v>0.13648189999999999</v>
      </c>
      <c r="CR779">
        <v>0.10868070000000001</v>
      </c>
      <c r="CS779">
        <v>0.10363890000000001</v>
      </c>
      <c r="CT779">
        <v>4.28032E-2</v>
      </c>
      <c r="CU779">
        <v>-3.4974600000000002E-2</v>
      </c>
      <c r="CV779">
        <v>-4.5062100000000001E-2</v>
      </c>
      <c r="CW779">
        <v>-1.80629E-2</v>
      </c>
      <c r="CX779">
        <v>8.9849000000000005E-3</v>
      </c>
      <c r="CY779">
        <v>2.0537099999999999E-2</v>
      </c>
      <c r="CZ779">
        <v>1.3931300000000001E-2</v>
      </c>
      <c r="DA779">
        <v>6.7283999999999998E-3</v>
      </c>
      <c r="DB779">
        <v>4.4314000000000003E-3</v>
      </c>
      <c r="DC779">
        <v>2.8338700000000001E-2</v>
      </c>
      <c r="DD779">
        <v>5.7498399999999998E-2</v>
      </c>
      <c r="DE779">
        <v>9.5242099999999996E-2</v>
      </c>
      <c r="DF779">
        <v>0.108496</v>
      </c>
      <c r="DG779">
        <v>0.1016508</v>
      </c>
      <c r="DH779">
        <v>0.13759479999999999</v>
      </c>
      <c r="DI779">
        <v>0.16056300000000001</v>
      </c>
      <c r="DJ779">
        <v>0.16078239999999999</v>
      </c>
      <c r="DK779">
        <v>0.16712279999999999</v>
      </c>
      <c r="DL779">
        <v>0.14991170000000001</v>
      </c>
      <c r="DM779">
        <v>0.1459975</v>
      </c>
      <c r="DN779">
        <v>0.183619</v>
      </c>
      <c r="DO779">
        <v>0.148837</v>
      </c>
      <c r="DP779">
        <v>0.1198454</v>
      </c>
      <c r="DQ779">
        <v>0.1136394</v>
      </c>
      <c r="DR779">
        <v>5.2868699999999998E-2</v>
      </c>
      <c r="DS779">
        <v>-2.6421400000000001E-2</v>
      </c>
      <c r="DT779">
        <v>-3.7629700000000002E-2</v>
      </c>
      <c r="DU779">
        <v>-1.0441600000000001E-2</v>
      </c>
      <c r="DV779">
        <v>1.8124999999999999E-2</v>
      </c>
      <c r="DW779">
        <v>2.96207E-2</v>
      </c>
      <c r="DX779">
        <v>2.2973299999999999E-2</v>
      </c>
      <c r="DY779">
        <v>1.5384999999999999E-2</v>
      </c>
      <c r="DZ779">
        <v>1.30866E-2</v>
      </c>
      <c r="EA779">
        <v>3.8458899999999997E-2</v>
      </c>
      <c r="EB779">
        <v>7.0874900000000005E-2</v>
      </c>
      <c r="EC779">
        <v>0.11038480000000001</v>
      </c>
      <c r="ED779">
        <v>0.1249487</v>
      </c>
      <c r="EE779">
        <v>0.1182296</v>
      </c>
      <c r="EF779">
        <v>0.15575269999999999</v>
      </c>
      <c r="EG779">
        <v>0.17822060000000001</v>
      </c>
      <c r="EH779">
        <v>0.177122</v>
      </c>
      <c r="EI779">
        <v>0.18468019999999999</v>
      </c>
      <c r="EJ779">
        <v>0.16976379999999999</v>
      </c>
      <c r="EK779">
        <v>0.16533419999999999</v>
      </c>
      <c r="EL779">
        <v>0.20291219999999999</v>
      </c>
      <c r="EM779">
        <v>0.16667580000000001</v>
      </c>
      <c r="EN779">
        <v>0.13596549999999999</v>
      </c>
      <c r="EO779">
        <v>0.12807859999999999</v>
      </c>
      <c r="EP779">
        <v>6.7401799999999998E-2</v>
      </c>
      <c r="EQ779">
        <v>-1.4071999999999999E-2</v>
      </c>
      <c r="ER779">
        <v>-2.6898499999999999E-2</v>
      </c>
      <c r="ES779">
        <v>5.6229999999999995E-4</v>
      </c>
      <c r="ET779">
        <v>43.527749999999997</v>
      </c>
      <c r="EU779">
        <v>42.68488</v>
      </c>
      <c r="EV779">
        <v>41.862729999999999</v>
      </c>
      <c r="EW779">
        <v>41.476170000000003</v>
      </c>
      <c r="EX779">
        <v>41.142020000000002</v>
      </c>
      <c r="EY779">
        <v>41.028829999999999</v>
      </c>
      <c r="EZ779">
        <v>40.032060000000001</v>
      </c>
      <c r="FA779">
        <v>39.899929999999998</v>
      </c>
      <c r="FB779">
        <v>44.891069999999999</v>
      </c>
      <c r="FC779">
        <v>52.494300000000003</v>
      </c>
      <c r="FD779">
        <v>58.184190000000001</v>
      </c>
      <c r="FE779">
        <v>63.043669999999999</v>
      </c>
      <c r="FF779">
        <v>65.172899999999998</v>
      </c>
      <c r="FG779">
        <v>65.816860000000005</v>
      </c>
      <c r="FH779">
        <v>66.51849</v>
      </c>
      <c r="FI779">
        <v>67.093649999999997</v>
      </c>
      <c r="FJ779">
        <v>63.866280000000003</v>
      </c>
      <c r="FK779">
        <v>57.356110000000001</v>
      </c>
      <c r="FL779">
        <v>52.611249999999998</v>
      </c>
      <c r="FM779">
        <v>49.45064</v>
      </c>
      <c r="FN779">
        <v>47.602060000000002</v>
      </c>
      <c r="FO779">
        <v>46.024070000000002</v>
      </c>
      <c r="FP779">
        <v>44.355060000000002</v>
      </c>
      <c r="FQ779">
        <v>43.59328</v>
      </c>
      <c r="FR779">
        <v>1.09537E-2</v>
      </c>
      <c r="FS779">
        <v>1.45179E-2</v>
      </c>
      <c r="FT779">
        <v>0</v>
      </c>
    </row>
    <row r="780" spans="1:176" x14ac:dyDescent="0.2">
      <c r="A780" t="s">
        <v>1</v>
      </c>
      <c r="B780" t="s">
        <v>194</v>
      </c>
      <c r="C780" t="s">
        <v>1</v>
      </c>
      <c r="D780" t="s">
        <v>231</v>
      </c>
      <c r="E780">
        <v>3127</v>
      </c>
      <c r="F780">
        <v>1.6195949999999999</v>
      </c>
      <c r="G780">
        <v>1.5671809999999999</v>
      </c>
      <c r="H780">
        <v>1.5357339999999999</v>
      </c>
      <c r="I780">
        <v>1.510405</v>
      </c>
      <c r="J780">
        <v>1.5272410000000001</v>
      </c>
      <c r="K780">
        <v>1.5976269999999999</v>
      </c>
      <c r="L780">
        <v>1.7054339999999999</v>
      </c>
      <c r="M780">
        <v>2.0395129999999999</v>
      </c>
      <c r="N780">
        <v>2.4630190000000001</v>
      </c>
      <c r="O780">
        <v>2.8570880000000001</v>
      </c>
      <c r="P780">
        <v>3.310743</v>
      </c>
      <c r="Q780">
        <v>3.6212939999999998</v>
      </c>
      <c r="R780">
        <v>3.7615859999999999</v>
      </c>
      <c r="S780">
        <v>3.9048479999999999</v>
      </c>
      <c r="T780">
        <v>3.9754580000000002</v>
      </c>
      <c r="U780">
        <v>3.9542060000000001</v>
      </c>
      <c r="V780">
        <v>3.8373029999999999</v>
      </c>
      <c r="W780">
        <v>3.4335559999999998</v>
      </c>
      <c r="X780">
        <v>3.0818219999999998</v>
      </c>
      <c r="Y780">
        <v>2.8013560000000002</v>
      </c>
      <c r="Z780">
        <v>2.5714769999999998</v>
      </c>
      <c r="AA780">
        <v>2.2915760000000001</v>
      </c>
      <c r="AB780">
        <v>1.9250940000000001</v>
      </c>
      <c r="AC780">
        <v>1.735825</v>
      </c>
      <c r="AD780">
        <v>1.488E-3</v>
      </c>
      <c r="AE780">
        <v>-1.4966500000000001E-2</v>
      </c>
      <c r="AF780">
        <v>7.8650999999999999E-3</v>
      </c>
      <c r="AG780">
        <v>4.9381E-3</v>
      </c>
      <c r="AH780">
        <v>-1.07621E-2</v>
      </c>
      <c r="AI780">
        <v>-5.7368500000000003E-2</v>
      </c>
      <c r="AJ780">
        <v>1.5607899999999999E-2</v>
      </c>
      <c r="AK780">
        <v>2.8151599999999999E-2</v>
      </c>
      <c r="AL780">
        <v>2.2297299999999999E-2</v>
      </c>
      <c r="AM780">
        <v>2.64344E-2</v>
      </c>
      <c r="AN780">
        <v>7.5031299999999995E-2</v>
      </c>
      <c r="AO780">
        <v>9.8294000000000006E-2</v>
      </c>
      <c r="AP780">
        <v>8.3738300000000002E-2</v>
      </c>
      <c r="AQ780">
        <v>6.2009099999999998E-2</v>
      </c>
      <c r="AR780">
        <v>2.62317E-2</v>
      </c>
      <c r="AS780">
        <v>-3.1349999999999998E-4</v>
      </c>
      <c r="AT780">
        <v>2.8656600000000001E-2</v>
      </c>
      <c r="AU780">
        <v>4.1852E-2</v>
      </c>
      <c r="AV780">
        <v>7.51391E-2</v>
      </c>
      <c r="AW780">
        <v>0.1120616</v>
      </c>
      <c r="AX780">
        <v>6.3626799999999997E-2</v>
      </c>
      <c r="AY780">
        <v>2.2420999999999999E-3</v>
      </c>
      <c r="AZ780">
        <v>1.8636199999999999E-2</v>
      </c>
      <c r="BA780">
        <v>1.6753400000000002E-2</v>
      </c>
      <c r="BB780">
        <v>1.8548800000000001E-2</v>
      </c>
      <c r="BC780">
        <v>1.8483E-3</v>
      </c>
      <c r="BD780">
        <v>2.3100800000000001E-2</v>
      </c>
      <c r="BE780">
        <v>2.0855800000000001E-2</v>
      </c>
      <c r="BF780">
        <v>4.6356000000000001E-3</v>
      </c>
      <c r="BG780">
        <v>-4.0632300000000003E-2</v>
      </c>
      <c r="BH780">
        <v>3.6292600000000001E-2</v>
      </c>
      <c r="BI780">
        <v>4.7588999999999999E-2</v>
      </c>
      <c r="BJ780">
        <v>4.7646300000000003E-2</v>
      </c>
      <c r="BK780">
        <v>5.47232E-2</v>
      </c>
      <c r="BL780">
        <v>0.10647810000000001</v>
      </c>
      <c r="BM780">
        <v>0.1317709</v>
      </c>
      <c r="BN780">
        <v>0.1227758</v>
      </c>
      <c r="BO780">
        <v>0.1046031</v>
      </c>
      <c r="BP780">
        <v>7.3717400000000002E-2</v>
      </c>
      <c r="BQ780">
        <v>4.7652399999999998E-2</v>
      </c>
      <c r="BR780">
        <v>7.5077699999999997E-2</v>
      </c>
      <c r="BS780">
        <v>8.8320999999999997E-2</v>
      </c>
      <c r="BT780">
        <v>0.11613329999999999</v>
      </c>
      <c r="BU780">
        <v>0.14544290000000001</v>
      </c>
      <c r="BV780">
        <v>9.0575900000000001E-2</v>
      </c>
      <c r="BW780">
        <v>2.5772799999999998E-2</v>
      </c>
      <c r="BX780">
        <v>3.8586799999999997E-2</v>
      </c>
      <c r="BY780">
        <v>3.5396900000000002E-2</v>
      </c>
      <c r="BZ780">
        <v>3.0365099999999999E-2</v>
      </c>
      <c r="CA780">
        <v>1.34941E-2</v>
      </c>
      <c r="CB780">
        <v>3.3652899999999999E-2</v>
      </c>
      <c r="CC780">
        <v>3.18803E-2</v>
      </c>
      <c r="CD780">
        <v>1.5299999999999999E-2</v>
      </c>
      <c r="CE780">
        <v>-2.9040799999999999E-2</v>
      </c>
      <c r="CF780">
        <v>5.0618799999999999E-2</v>
      </c>
      <c r="CG780">
        <v>6.1051300000000003E-2</v>
      </c>
      <c r="CH780">
        <v>6.5202899999999994E-2</v>
      </c>
      <c r="CI780">
        <v>7.4315999999999993E-2</v>
      </c>
      <c r="CJ780">
        <v>0.12825800000000001</v>
      </c>
      <c r="CK780">
        <v>0.15495690000000001</v>
      </c>
      <c r="CL780">
        <v>0.149813</v>
      </c>
      <c r="CM780">
        <v>0.13410359999999999</v>
      </c>
      <c r="CN780">
        <v>0.1066058</v>
      </c>
      <c r="CO780">
        <v>8.0873399999999998E-2</v>
      </c>
      <c r="CP780">
        <v>0.1072288</v>
      </c>
      <c r="CQ780">
        <v>0.1205053</v>
      </c>
      <c r="CR780">
        <v>0.14452580000000001</v>
      </c>
      <c r="CS780">
        <v>0.16856280000000001</v>
      </c>
      <c r="CT780">
        <v>0.1092407</v>
      </c>
      <c r="CU780">
        <v>4.2070099999999999E-2</v>
      </c>
      <c r="CV780">
        <v>5.24045E-2</v>
      </c>
      <c r="CW780">
        <v>4.8309299999999999E-2</v>
      </c>
      <c r="CX780">
        <v>4.2181400000000001E-2</v>
      </c>
      <c r="CY780">
        <v>2.5139999999999999E-2</v>
      </c>
      <c r="CZ780">
        <v>4.4205099999999997E-2</v>
      </c>
      <c r="DA780">
        <v>4.2904900000000003E-2</v>
      </c>
      <c r="DB780">
        <v>2.5964399999999999E-2</v>
      </c>
      <c r="DC780">
        <v>-1.7449300000000001E-2</v>
      </c>
      <c r="DD780">
        <v>6.4945000000000003E-2</v>
      </c>
      <c r="DE780">
        <v>7.4513499999999996E-2</v>
      </c>
      <c r="DF780">
        <v>8.27595E-2</v>
      </c>
      <c r="DG780">
        <v>9.3908699999999998E-2</v>
      </c>
      <c r="DH780">
        <v>0.1500379</v>
      </c>
      <c r="DI780">
        <v>0.17814289999999999</v>
      </c>
      <c r="DJ780">
        <v>0.17685029999999999</v>
      </c>
      <c r="DK780">
        <v>0.1636041</v>
      </c>
      <c r="DL780">
        <v>0.13949429999999999</v>
      </c>
      <c r="DM780">
        <v>0.1140943</v>
      </c>
      <c r="DN780">
        <v>0.1393799</v>
      </c>
      <c r="DO780">
        <v>0.15268960000000001</v>
      </c>
      <c r="DP780">
        <v>0.1729183</v>
      </c>
      <c r="DQ780">
        <v>0.19168260000000001</v>
      </c>
      <c r="DR780">
        <v>0.12790550000000001</v>
      </c>
      <c r="DS780">
        <v>5.8367299999999997E-2</v>
      </c>
      <c r="DT780">
        <v>6.6222199999999995E-2</v>
      </c>
      <c r="DU780">
        <v>6.1221699999999997E-2</v>
      </c>
      <c r="DV780">
        <v>5.9242200000000002E-2</v>
      </c>
      <c r="DW780">
        <v>4.1954699999999998E-2</v>
      </c>
      <c r="DX780">
        <v>5.9440800000000002E-2</v>
      </c>
      <c r="DY780">
        <v>5.8822600000000003E-2</v>
      </c>
      <c r="DZ780">
        <v>4.1362000000000003E-2</v>
      </c>
      <c r="EA780">
        <v>-7.1310000000000004E-4</v>
      </c>
      <c r="EB780">
        <v>8.5629700000000003E-2</v>
      </c>
      <c r="EC780">
        <v>9.3950900000000004E-2</v>
      </c>
      <c r="ED780">
        <v>0.1081085</v>
      </c>
      <c r="EE780">
        <v>0.1221975</v>
      </c>
      <c r="EF780">
        <v>0.1814846</v>
      </c>
      <c r="EG780">
        <v>0.2116198</v>
      </c>
      <c r="EH780">
        <v>0.21588779999999999</v>
      </c>
      <c r="EI780">
        <v>0.2061981</v>
      </c>
      <c r="EJ780">
        <v>0.18698000000000001</v>
      </c>
      <c r="EK780">
        <v>0.16206019999999999</v>
      </c>
      <c r="EL780">
        <v>0.18580099999999999</v>
      </c>
      <c r="EM780">
        <v>0.19915859999999999</v>
      </c>
      <c r="EN780">
        <v>0.21391250000000001</v>
      </c>
      <c r="EO780">
        <v>0.22506390000000001</v>
      </c>
      <c r="EP780">
        <v>0.15485460000000001</v>
      </c>
      <c r="EQ780">
        <v>8.1897999999999999E-2</v>
      </c>
      <c r="ER780">
        <v>8.6172700000000005E-2</v>
      </c>
      <c r="ES780">
        <v>7.9865199999999997E-2</v>
      </c>
      <c r="ET780">
        <v>68.176730000000006</v>
      </c>
      <c r="EU780">
        <v>67.076899999999995</v>
      </c>
      <c r="EV780">
        <v>66.385270000000006</v>
      </c>
      <c r="EW780">
        <v>65.619470000000007</v>
      </c>
      <c r="EX780">
        <v>65.018330000000006</v>
      </c>
      <c r="EY780">
        <v>64.318470000000005</v>
      </c>
      <c r="EZ780">
        <v>64.289810000000003</v>
      </c>
      <c r="FA780">
        <v>67.022630000000007</v>
      </c>
      <c r="FB780">
        <v>70.875889999999998</v>
      </c>
      <c r="FC780">
        <v>74.493539999999996</v>
      </c>
      <c r="FD780">
        <v>77.425640000000001</v>
      </c>
      <c r="FE780">
        <v>80.409379999999999</v>
      </c>
      <c r="FF780">
        <v>82.885400000000004</v>
      </c>
      <c r="FG780">
        <v>84.981989999999996</v>
      </c>
      <c r="FH780">
        <v>86.39949</v>
      </c>
      <c r="FI780">
        <v>87.393060000000006</v>
      </c>
      <c r="FJ780">
        <v>87.464659999999995</v>
      </c>
      <c r="FK780">
        <v>86.583410000000001</v>
      </c>
      <c r="FL780">
        <v>84.633830000000003</v>
      </c>
      <c r="FM780">
        <v>81.236519999999999</v>
      </c>
      <c r="FN780">
        <v>76.376329999999996</v>
      </c>
      <c r="FO780">
        <v>72.823260000000005</v>
      </c>
      <c r="FP780">
        <v>70.488439999999997</v>
      </c>
      <c r="FQ780">
        <v>68.907899999999998</v>
      </c>
      <c r="FR780">
        <v>2.6674900000000001E-2</v>
      </c>
      <c r="FS780">
        <v>3.1274099999999999E-2</v>
      </c>
      <c r="FT780">
        <v>5.5451399999999998E-2</v>
      </c>
    </row>
    <row r="781" spans="1:176" x14ac:dyDescent="0.2">
      <c r="A781" t="s">
        <v>1</v>
      </c>
      <c r="B781" t="s">
        <v>194</v>
      </c>
      <c r="C781" t="s">
        <v>1</v>
      </c>
      <c r="D781" t="s">
        <v>242</v>
      </c>
      <c r="E781">
        <v>3127</v>
      </c>
      <c r="F781">
        <v>1.699346</v>
      </c>
      <c r="G781">
        <v>1.6196839999999999</v>
      </c>
      <c r="H781">
        <v>1.5891999999999999</v>
      </c>
      <c r="I781">
        <v>1.5669329999999999</v>
      </c>
      <c r="J781">
        <v>1.561172</v>
      </c>
      <c r="K781">
        <v>1.6771750000000001</v>
      </c>
      <c r="L781">
        <v>1.8358140000000001</v>
      </c>
      <c r="M781">
        <v>2.2068979999999998</v>
      </c>
      <c r="N781">
        <v>2.5987429999999998</v>
      </c>
      <c r="O781">
        <v>3.0507240000000002</v>
      </c>
      <c r="P781">
        <v>3.628152</v>
      </c>
      <c r="Q781">
        <v>3.9683950000000001</v>
      </c>
      <c r="R781">
        <v>4.0741230000000002</v>
      </c>
      <c r="S781">
        <v>4.2569319999999999</v>
      </c>
      <c r="T781">
        <v>4.2941409999999998</v>
      </c>
      <c r="U781">
        <v>4.3224780000000003</v>
      </c>
      <c r="V781">
        <v>4.1692960000000001</v>
      </c>
      <c r="W781">
        <v>3.742718</v>
      </c>
      <c r="X781">
        <v>3.3618540000000001</v>
      </c>
      <c r="Y781">
        <v>3.0785480000000001</v>
      </c>
      <c r="Z781">
        <v>2.8697270000000001</v>
      </c>
      <c r="AA781">
        <v>2.472658</v>
      </c>
      <c r="AB781">
        <v>2.072902</v>
      </c>
      <c r="AC781">
        <v>1.8498859999999999</v>
      </c>
      <c r="AD781">
        <v>5.4768000000000004E-3</v>
      </c>
      <c r="AE781">
        <v>-1.0461E-2</v>
      </c>
      <c r="AF781">
        <v>1.6158800000000001E-2</v>
      </c>
      <c r="AG781">
        <v>1.48895E-2</v>
      </c>
      <c r="AH781">
        <v>-1.65E-4</v>
      </c>
      <c r="AI781">
        <v>-5.65639E-2</v>
      </c>
      <c r="AJ781">
        <v>2.8245200000000002E-2</v>
      </c>
      <c r="AK781">
        <v>4.8412400000000001E-2</v>
      </c>
      <c r="AL781">
        <v>3.2749500000000001E-2</v>
      </c>
      <c r="AM781">
        <v>2.4298400000000001E-2</v>
      </c>
      <c r="AN781">
        <v>6.3222100000000003E-2</v>
      </c>
      <c r="AO781">
        <v>8.5746299999999998E-2</v>
      </c>
      <c r="AP781">
        <v>6.1115500000000003E-2</v>
      </c>
      <c r="AQ781">
        <v>4.3754399999999999E-2</v>
      </c>
      <c r="AR781">
        <v>-9.5738999999999998E-3</v>
      </c>
      <c r="AS781">
        <v>-3.1745799999999998E-2</v>
      </c>
      <c r="AT781">
        <v>-1.7702200000000001E-2</v>
      </c>
      <c r="AU781">
        <v>-8.1353999999999992E-3</v>
      </c>
      <c r="AV781">
        <v>3.5132999999999998E-2</v>
      </c>
      <c r="AW781">
        <v>8.0917799999999998E-2</v>
      </c>
      <c r="AX781">
        <v>5.1322899999999998E-2</v>
      </c>
      <c r="AY781">
        <v>-3.3390999999999998E-3</v>
      </c>
      <c r="AZ781">
        <v>3.0721399999999999E-2</v>
      </c>
      <c r="BA781">
        <v>3.26334E-2</v>
      </c>
      <c r="BB781">
        <v>2.2537600000000001E-2</v>
      </c>
      <c r="BC781">
        <v>6.3537000000000003E-3</v>
      </c>
      <c r="BD781">
        <v>3.1394499999999999E-2</v>
      </c>
      <c r="BE781">
        <v>3.08072E-2</v>
      </c>
      <c r="BF781">
        <v>1.52327E-2</v>
      </c>
      <c r="BG781">
        <v>-3.9827599999999998E-2</v>
      </c>
      <c r="BH781">
        <v>4.8929899999999998E-2</v>
      </c>
      <c r="BI781">
        <v>6.7849800000000002E-2</v>
      </c>
      <c r="BJ781">
        <v>5.8098499999999997E-2</v>
      </c>
      <c r="BK781">
        <v>5.2587200000000001E-2</v>
      </c>
      <c r="BL781">
        <v>9.4668799999999997E-2</v>
      </c>
      <c r="BM781">
        <v>0.1192232</v>
      </c>
      <c r="BN781">
        <v>0.10015300000000001</v>
      </c>
      <c r="BO781">
        <v>8.6348400000000006E-2</v>
      </c>
      <c r="BP781">
        <v>3.7911800000000002E-2</v>
      </c>
      <c r="BQ781">
        <v>1.6219999999999998E-2</v>
      </c>
      <c r="BR781">
        <v>2.8718899999999999E-2</v>
      </c>
      <c r="BS781">
        <v>3.8333699999999998E-2</v>
      </c>
      <c r="BT781">
        <v>7.6127200000000006E-2</v>
      </c>
      <c r="BU781">
        <v>0.1142991</v>
      </c>
      <c r="BV781">
        <v>7.8271999999999994E-2</v>
      </c>
      <c r="BW781">
        <v>2.0191600000000001E-2</v>
      </c>
      <c r="BX781">
        <v>5.0672000000000002E-2</v>
      </c>
      <c r="BY781">
        <v>5.1276799999999997E-2</v>
      </c>
      <c r="BZ781">
        <v>3.43539E-2</v>
      </c>
      <c r="CA781">
        <v>1.7999600000000001E-2</v>
      </c>
      <c r="CB781">
        <v>4.1946700000000003E-2</v>
      </c>
      <c r="CC781">
        <v>4.1831800000000002E-2</v>
      </c>
      <c r="CD781">
        <v>2.5897099999999999E-2</v>
      </c>
      <c r="CE781">
        <v>-2.8236199999999999E-2</v>
      </c>
      <c r="CF781">
        <v>6.3256099999999996E-2</v>
      </c>
      <c r="CG781">
        <v>8.1311999999999995E-2</v>
      </c>
      <c r="CH781">
        <v>7.5655100000000003E-2</v>
      </c>
      <c r="CI781">
        <v>7.2179999999999994E-2</v>
      </c>
      <c r="CJ781">
        <v>0.1164487</v>
      </c>
      <c r="CK781">
        <v>0.14240920000000001</v>
      </c>
      <c r="CL781">
        <v>0.12719030000000001</v>
      </c>
      <c r="CM781">
        <v>0.1158489</v>
      </c>
      <c r="CN781">
        <v>7.0800199999999994E-2</v>
      </c>
      <c r="CO781">
        <v>4.9440999999999999E-2</v>
      </c>
      <c r="CP781">
        <v>6.087E-2</v>
      </c>
      <c r="CQ781">
        <v>7.0517899999999994E-2</v>
      </c>
      <c r="CR781">
        <v>0.1045196</v>
      </c>
      <c r="CS781">
        <v>0.13741890000000001</v>
      </c>
      <c r="CT781">
        <v>9.6936800000000004E-2</v>
      </c>
      <c r="CU781">
        <v>3.6488800000000002E-2</v>
      </c>
      <c r="CV781">
        <v>6.4489699999999997E-2</v>
      </c>
      <c r="CW781">
        <v>6.4189200000000002E-2</v>
      </c>
      <c r="CX781">
        <v>4.6170099999999999E-2</v>
      </c>
      <c r="CY781">
        <v>2.9645500000000002E-2</v>
      </c>
      <c r="CZ781">
        <v>5.2498900000000001E-2</v>
      </c>
      <c r="DA781">
        <v>5.2856300000000002E-2</v>
      </c>
      <c r="DB781">
        <v>3.6561400000000001E-2</v>
      </c>
      <c r="DC781">
        <v>-1.6644699999999998E-2</v>
      </c>
      <c r="DD781">
        <v>7.7582300000000007E-2</v>
      </c>
      <c r="DE781">
        <v>9.4774300000000006E-2</v>
      </c>
      <c r="DF781">
        <v>9.3211699999999995E-2</v>
      </c>
      <c r="DG781">
        <v>9.1772699999999999E-2</v>
      </c>
      <c r="DH781">
        <v>0.13822860000000001</v>
      </c>
      <c r="DI781">
        <v>0.1655952</v>
      </c>
      <c r="DJ781">
        <v>0.15422749999999999</v>
      </c>
      <c r="DK781">
        <v>0.14534939999999999</v>
      </c>
      <c r="DL781">
        <v>0.10368869999999999</v>
      </c>
      <c r="DM781">
        <v>8.2661999999999999E-2</v>
      </c>
      <c r="DN781">
        <v>9.3021099999999995E-2</v>
      </c>
      <c r="DO781">
        <v>0.10270219999999999</v>
      </c>
      <c r="DP781">
        <v>0.13291210000000001</v>
      </c>
      <c r="DQ781">
        <v>0.16053870000000001</v>
      </c>
      <c r="DR781">
        <v>0.1156016</v>
      </c>
      <c r="DS781">
        <v>5.2786100000000002E-2</v>
      </c>
      <c r="DT781">
        <v>7.8307399999999999E-2</v>
      </c>
      <c r="DU781">
        <v>7.7101699999999995E-2</v>
      </c>
      <c r="DV781">
        <v>6.3230900000000007E-2</v>
      </c>
      <c r="DW781">
        <v>4.64602E-2</v>
      </c>
      <c r="DX781">
        <v>6.7734600000000006E-2</v>
      </c>
      <c r="DY781">
        <v>6.8774000000000002E-2</v>
      </c>
      <c r="DZ781">
        <v>5.1959100000000001E-2</v>
      </c>
      <c r="EA781">
        <v>9.1600000000000004E-5</v>
      </c>
      <c r="EB781">
        <v>9.8266999999999993E-2</v>
      </c>
      <c r="EC781">
        <v>0.1142117</v>
      </c>
      <c r="ED781">
        <v>0.1185607</v>
      </c>
      <c r="EE781">
        <v>0.1200615</v>
      </c>
      <c r="EF781">
        <v>0.1696753</v>
      </c>
      <c r="EG781">
        <v>0.1990721</v>
      </c>
      <c r="EH781">
        <v>0.1932651</v>
      </c>
      <c r="EI781">
        <v>0.18794340000000001</v>
      </c>
      <c r="EJ781">
        <v>0.15117439999999999</v>
      </c>
      <c r="EK781">
        <v>0.13062779999999999</v>
      </c>
      <c r="EL781">
        <v>0.13944219999999999</v>
      </c>
      <c r="EM781">
        <v>0.14917130000000001</v>
      </c>
      <c r="EN781">
        <v>0.17390630000000001</v>
      </c>
      <c r="EO781">
        <v>0.19392000000000001</v>
      </c>
      <c r="EP781">
        <v>0.1425506</v>
      </c>
      <c r="EQ781">
        <v>7.6316700000000001E-2</v>
      </c>
      <c r="ER781">
        <v>9.8257899999999995E-2</v>
      </c>
      <c r="ES781">
        <v>9.57451E-2</v>
      </c>
      <c r="ET781">
        <v>71.400649999999999</v>
      </c>
      <c r="EU781">
        <v>69.869609999999994</v>
      </c>
      <c r="EV781">
        <v>70.109660000000005</v>
      </c>
      <c r="EW781">
        <v>69.321100000000001</v>
      </c>
      <c r="EX781">
        <v>68.270579999999995</v>
      </c>
      <c r="EY781">
        <v>66.985280000000003</v>
      </c>
      <c r="EZ781">
        <v>66.477810000000005</v>
      </c>
      <c r="FA781">
        <v>69.141220000000004</v>
      </c>
      <c r="FB781">
        <v>73.448880000000003</v>
      </c>
      <c r="FC781">
        <v>77.271609999999995</v>
      </c>
      <c r="FD781">
        <v>81.408479999999997</v>
      </c>
      <c r="FE781">
        <v>84.83426</v>
      </c>
      <c r="FF781">
        <v>87.612520000000004</v>
      </c>
      <c r="FG781">
        <v>89.425420000000003</v>
      </c>
      <c r="FH781">
        <v>90.827579999999998</v>
      </c>
      <c r="FI781">
        <v>92.363380000000006</v>
      </c>
      <c r="FJ781">
        <v>92.791330000000002</v>
      </c>
      <c r="FK781">
        <v>91.92277</v>
      </c>
      <c r="FL781">
        <v>89.221530000000001</v>
      </c>
      <c r="FM781">
        <v>85.579250000000002</v>
      </c>
      <c r="FN781">
        <v>80.876109999999997</v>
      </c>
      <c r="FO781">
        <v>78.218249999999998</v>
      </c>
      <c r="FP781">
        <v>74.819980000000001</v>
      </c>
      <c r="FQ781">
        <v>72.580359999999999</v>
      </c>
      <c r="FR781">
        <v>2.6674900000000001E-2</v>
      </c>
      <c r="FS781">
        <v>3.1274099999999999E-2</v>
      </c>
      <c r="FT781">
        <v>5.5451399999999998E-2</v>
      </c>
    </row>
    <row r="782" spans="1:176" x14ac:dyDescent="0.2">
      <c r="A782" t="s">
        <v>1</v>
      </c>
      <c r="B782" t="s">
        <v>194</v>
      </c>
      <c r="C782" t="s">
        <v>1</v>
      </c>
      <c r="D782" t="s">
        <v>232</v>
      </c>
      <c r="E782">
        <v>3127</v>
      </c>
      <c r="F782">
        <v>1.5472630000000001</v>
      </c>
      <c r="G782">
        <v>1.4987619999999999</v>
      </c>
      <c r="H782">
        <v>1.4636389999999999</v>
      </c>
      <c r="I782">
        <v>1.448447</v>
      </c>
      <c r="J782">
        <v>1.4576800000000001</v>
      </c>
      <c r="K782">
        <v>1.45472</v>
      </c>
      <c r="L782">
        <v>1.5488580000000001</v>
      </c>
      <c r="M782">
        <v>1.871653</v>
      </c>
      <c r="N782">
        <v>2.2652049999999999</v>
      </c>
      <c r="O782">
        <v>2.6108060000000002</v>
      </c>
      <c r="P782">
        <v>3.0323639999999998</v>
      </c>
      <c r="Q782">
        <v>3.3040799999999999</v>
      </c>
      <c r="R782">
        <v>3.4609920000000001</v>
      </c>
      <c r="S782">
        <v>3.5873629999999999</v>
      </c>
      <c r="T782">
        <v>3.6554289999999998</v>
      </c>
      <c r="U782">
        <v>3.6286209999999999</v>
      </c>
      <c r="V782">
        <v>3.5557729999999999</v>
      </c>
      <c r="W782">
        <v>3.213946</v>
      </c>
      <c r="X782">
        <v>2.9044180000000002</v>
      </c>
      <c r="Y782">
        <v>2.656714</v>
      </c>
      <c r="Z782">
        <v>2.4262510000000002</v>
      </c>
      <c r="AA782">
        <v>2.1722090000000001</v>
      </c>
      <c r="AB782">
        <v>1.824495</v>
      </c>
      <c r="AC782">
        <v>1.6485019999999999</v>
      </c>
      <c r="AD782">
        <v>-5.4130999999999997E-3</v>
      </c>
      <c r="AE782">
        <v>-2.2409499999999999E-2</v>
      </c>
      <c r="AF782">
        <v>-5.8605999999999997E-3</v>
      </c>
      <c r="AG782">
        <v>-9.6150000000000003E-3</v>
      </c>
      <c r="AH782">
        <v>-2.55832E-2</v>
      </c>
      <c r="AI782">
        <v>-5.9243400000000002E-2</v>
      </c>
      <c r="AJ782">
        <v>-5.9710000000000004E-4</v>
      </c>
      <c r="AK782">
        <v>4.2799999999999997E-5</v>
      </c>
      <c r="AL782">
        <v>5.4944E-3</v>
      </c>
      <c r="AM782">
        <v>2.2183700000000001E-2</v>
      </c>
      <c r="AN782">
        <v>8.0490400000000004E-2</v>
      </c>
      <c r="AO782">
        <v>0.10446220000000001</v>
      </c>
      <c r="AP782">
        <v>0.1045059</v>
      </c>
      <c r="AQ782">
        <v>7.7881099999999995E-2</v>
      </c>
      <c r="AR782">
        <v>6.5841300000000005E-2</v>
      </c>
      <c r="AS782">
        <v>3.4791200000000001E-2</v>
      </c>
      <c r="AT782">
        <v>7.8948099999999993E-2</v>
      </c>
      <c r="AU782">
        <v>9.40304E-2</v>
      </c>
      <c r="AV782">
        <v>0.1179345</v>
      </c>
      <c r="AW782">
        <v>0.1462183</v>
      </c>
      <c r="AX782">
        <v>7.1367200000000006E-2</v>
      </c>
      <c r="AY782">
        <v>4.0872E-3</v>
      </c>
      <c r="AZ782">
        <v>3.5399999999999999E-4</v>
      </c>
      <c r="BA782">
        <v>-6.8577999999999998E-3</v>
      </c>
      <c r="BB782">
        <v>1.16477E-2</v>
      </c>
      <c r="BC782">
        <v>-5.5947000000000002E-3</v>
      </c>
      <c r="BD782">
        <v>9.3751000000000008E-3</v>
      </c>
      <c r="BE782">
        <v>6.3026999999999996E-3</v>
      </c>
      <c r="BF782">
        <v>-1.01855E-2</v>
      </c>
      <c r="BG782">
        <v>-4.2507200000000002E-2</v>
      </c>
      <c r="BH782">
        <v>2.0087600000000001E-2</v>
      </c>
      <c r="BI782">
        <v>1.94801E-2</v>
      </c>
      <c r="BJ782">
        <v>3.08434E-2</v>
      </c>
      <c r="BK782">
        <v>5.0472499999999997E-2</v>
      </c>
      <c r="BL782">
        <v>0.1119372</v>
      </c>
      <c r="BM782">
        <v>0.13793910000000001</v>
      </c>
      <c r="BN782">
        <v>0.14354339999999999</v>
      </c>
      <c r="BO782">
        <v>0.1204752</v>
      </c>
      <c r="BP782">
        <v>0.11332689999999999</v>
      </c>
      <c r="BQ782">
        <v>8.2756999999999997E-2</v>
      </c>
      <c r="BR782">
        <v>0.12536919999999999</v>
      </c>
      <c r="BS782">
        <v>0.1404994</v>
      </c>
      <c r="BT782">
        <v>0.15892870000000001</v>
      </c>
      <c r="BU782">
        <v>0.1795996</v>
      </c>
      <c r="BV782">
        <v>9.8316299999999995E-2</v>
      </c>
      <c r="BW782">
        <v>2.7617800000000001E-2</v>
      </c>
      <c r="BX782">
        <v>2.03045E-2</v>
      </c>
      <c r="BY782">
        <v>1.17856E-2</v>
      </c>
      <c r="BZ782">
        <v>2.3463999999999999E-2</v>
      </c>
      <c r="CA782">
        <v>6.0511000000000002E-3</v>
      </c>
      <c r="CB782">
        <v>1.9927299999999998E-2</v>
      </c>
      <c r="CC782">
        <v>1.7327200000000001E-2</v>
      </c>
      <c r="CD782">
        <v>4.7889999999999999E-4</v>
      </c>
      <c r="CE782">
        <v>-3.0915700000000001E-2</v>
      </c>
      <c r="CF782">
        <v>3.4413800000000001E-2</v>
      </c>
      <c r="CG782">
        <v>3.2942399999999997E-2</v>
      </c>
      <c r="CH782">
        <v>4.8399999999999999E-2</v>
      </c>
      <c r="CI782">
        <v>7.0065199999999994E-2</v>
      </c>
      <c r="CJ782">
        <v>0.13371710000000001</v>
      </c>
      <c r="CK782">
        <v>0.16112499999999999</v>
      </c>
      <c r="CL782">
        <v>0.1705807</v>
      </c>
      <c r="CM782">
        <v>0.14997559999999999</v>
      </c>
      <c r="CN782">
        <v>0.1462154</v>
      </c>
      <c r="CO782">
        <v>0.115978</v>
      </c>
      <c r="CP782">
        <v>0.1575203</v>
      </c>
      <c r="CQ782">
        <v>0.1726837</v>
      </c>
      <c r="CR782">
        <v>0.18732119999999999</v>
      </c>
      <c r="CS782">
        <v>0.20271939999999999</v>
      </c>
      <c r="CT782">
        <v>0.1169811</v>
      </c>
      <c r="CU782">
        <v>4.3915099999999999E-2</v>
      </c>
      <c r="CV782">
        <v>3.4122199999999998E-2</v>
      </c>
      <c r="CW782">
        <v>2.4698000000000001E-2</v>
      </c>
      <c r="CX782">
        <v>3.5280300000000001E-2</v>
      </c>
      <c r="CY782">
        <v>1.7697000000000001E-2</v>
      </c>
      <c r="CZ782">
        <v>3.04795E-2</v>
      </c>
      <c r="DA782">
        <v>2.83518E-2</v>
      </c>
      <c r="DB782">
        <v>1.11433E-2</v>
      </c>
      <c r="DC782">
        <v>-1.93242E-2</v>
      </c>
      <c r="DD782">
        <v>4.8739999999999999E-2</v>
      </c>
      <c r="DE782">
        <v>4.64047E-2</v>
      </c>
      <c r="DF782">
        <v>6.5956600000000004E-2</v>
      </c>
      <c r="DG782">
        <v>8.9658000000000002E-2</v>
      </c>
      <c r="DH782">
        <v>0.155497</v>
      </c>
      <c r="DI782">
        <v>0.184311</v>
      </c>
      <c r="DJ782">
        <v>0.19761790000000001</v>
      </c>
      <c r="DK782">
        <v>0.1794761</v>
      </c>
      <c r="DL782">
        <v>0.17910380000000001</v>
      </c>
      <c r="DM782">
        <v>0.149199</v>
      </c>
      <c r="DN782">
        <v>0.18967139999999999</v>
      </c>
      <c r="DO782">
        <v>0.20486799999999999</v>
      </c>
      <c r="DP782">
        <v>0.21571360000000001</v>
      </c>
      <c r="DQ782">
        <v>0.22583919999999999</v>
      </c>
      <c r="DR782">
        <v>0.13564590000000001</v>
      </c>
      <c r="DS782">
        <v>6.0212300000000003E-2</v>
      </c>
      <c r="DT782">
        <v>4.7939900000000001E-2</v>
      </c>
      <c r="DU782">
        <v>3.7610400000000002E-2</v>
      </c>
      <c r="DV782">
        <v>5.2341100000000002E-2</v>
      </c>
      <c r="DW782">
        <v>3.4511800000000002E-2</v>
      </c>
      <c r="DX782">
        <v>4.5715199999999998E-2</v>
      </c>
      <c r="DY782">
        <v>4.4269500000000003E-2</v>
      </c>
      <c r="DZ782">
        <v>2.6540999999999999E-2</v>
      </c>
      <c r="EA782">
        <v>-2.588E-3</v>
      </c>
      <c r="EB782">
        <v>6.9424700000000006E-2</v>
      </c>
      <c r="EC782">
        <v>6.5842100000000001E-2</v>
      </c>
      <c r="ED782">
        <v>9.1305499999999998E-2</v>
      </c>
      <c r="EE782">
        <v>0.1179468</v>
      </c>
      <c r="EF782">
        <v>0.18694369999999999</v>
      </c>
      <c r="EG782">
        <v>0.21778790000000001</v>
      </c>
      <c r="EH782">
        <v>0.23665549999999999</v>
      </c>
      <c r="EI782">
        <v>0.2220702</v>
      </c>
      <c r="EJ782">
        <v>0.2265895</v>
      </c>
      <c r="EK782">
        <v>0.1971648</v>
      </c>
      <c r="EL782">
        <v>0.23609250000000001</v>
      </c>
      <c r="EM782">
        <v>0.25133699999999998</v>
      </c>
      <c r="EN782">
        <v>0.25670779999999999</v>
      </c>
      <c r="EO782">
        <v>0.25922060000000002</v>
      </c>
      <c r="EP782">
        <v>0.16259489999999999</v>
      </c>
      <c r="EQ782">
        <v>8.3742999999999998E-2</v>
      </c>
      <c r="ER782">
        <v>6.7890500000000006E-2</v>
      </c>
      <c r="ES782">
        <v>5.6253900000000003E-2</v>
      </c>
      <c r="ET782">
        <v>62.910499999999999</v>
      </c>
      <c r="EU782">
        <v>61.803310000000003</v>
      </c>
      <c r="EV782">
        <v>60.81579</v>
      </c>
      <c r="EW782">
        <v>59.903649999999999</v>
      </c>
      <c r="EX782">
        <v>59.008049999999997</v>
      </c>
      <c r="EY782">
        <v>58.346040000000002</v>
      </c>
      <c r="EZ782">
        <v>59.071919999999999</v>
      </c>
      <c r="FA782">
        <v>62.930050000000001</v>
      </c>
      <c r="FB782">
        <v>67.427959999999999</v>
      </c>
      <c r="FC782">
        <v>70.845060000000004</v>
      </c>
      <c r="FD782">
        <v>73.705349999999996</v>
      </c>
      <c r="FE782">
        <v>76.410169999999994</v>
      </c>
      <c r="FF782">
        <v>78.727379999999997</v>
      </c>
      <c r="FG782">
        <v>80.563400000000001</v>
      </c>
      <c r="FH782">
        <v>81.996030000000005</v>
      </c>
      <c r="FI782">
        <v>83.038309999999996</v>
      </c>
      <c r="FJ782">
        <v>83.165989999999994</v>
      </c>
      <c r="FK782">
        <v>82.401790000000005</v>
      </c>
      <c r="FL782">
        <v>80.49127</v>
      </c>
      <c r="FM782">
        <v>76.845209999999994</v>
      </c>
      <c r="FN782">
        <v>71.804739999999995</v>
      </c>
      <c r="FO782">
        <v>68.21584</v>
      </c>
      <c r="FP782">
        <v>65.885109999999997</v>
      </c>
      <c r="FQ782">
        <v>64.31062</v>
      </c>
      <c r="FR782">
        <v>2.6674900000000001E-2</v>
      </c>
      <c r="FS782">
        <v>3.1274099999999999E-2</v>
      </c>
      <c r="FT782">
        <v>5.5451399999999998E-2</v>
      </c>
    </row>
    <row r="783" spans="1:176" x14ac:dyDescent="0.2">
      <c r="A783" t="s">
        <v>1</v>
      </c>
      <c r="B783" t="s">
        <v>194</v>
      </c>
      <c r="C783" t="s">
        <v>1</v>
      </c>
      <c r="D783" t="s">
        <v>243</v>
      </c>
      <c r="E783">
        <v>3127</v>
      </c>
      <c r="F783">
        <v>1.659071</v>
      </c>
      <c r="G783">
        <v>1.6181270000000001</v>
      </c>
      <c r="H783">
        <v>1.586233</v>
      </c>
      <c r="I783">
        <v>1.582956</v>
      </c>
      <c r="J783">
        <v>1.6153630000000001</v>
      </c>
      <c r="K783">
        <v>1.6373470000000001</v>
      </c>
      <c r="L783">
        <v>1.7706500000000001</v>
      </c>
      <c r="M783">
        <v>2.2120630000000001</v>
      </c>
      <c r="N783">
        <v>2.7386569999999999</v>
      </c>
      <c r="O783">
        <v>3.206817</v>
      </c>
      <c r="P783">
        <v>3.7074220000000002</v>
      </c>
      <c r="Q783">
        <v>4.0183359999999997</v>
      </c>
      <c r="R783">
        <v>4.1830939999999996</v>
      </c>
      <c r="S783">
        <v>4.286041</v>
      </c>
      <c r="T783">
        <v>4.2523720000000003</v>
      </c>
      <c r="U783">
        <v>4.257587</v>
      </c>
      <c r="V783">
        <v>4.0743739999999997</v>
      </c>
      <c r="W783">
        <v>3.683243</v>
      </c>
      <c r="X783">
        <v>3.3263400000000001</v>
      </c>
      <c r="Y783">
        <v>3.035164</v>
      </c>
      <c r="Z783">
        <v>2.7369919999999999</v>
      </c>
      <c r="AA783">
        <v>2.399324</v>
      </c>
      <c r="AB783">
        <v>2.076171</v>
      </c>
      <c r="AC783">
        <v>1.872214</v>
      </c>
      <c r="AD783">
        <v>6.0337000000000003E-3</v>
      </c>
      <c r="AE783">
        <v>-9.8627999999999997E-3</v>
      </c>
      <c r="AF783">
        <v>1.6629700000000001E-2</v>
      </c>
      <c r="AG783">
        <v>1.7153399999999999E-2</v>
      </c>
      <c r="AH783">
        <v>2.2680999999999999E-3</v>
      </c>
      <c r="AI783">
        <v>-5.6591000000000002E-2</v>
      </c>
      <c r="AJ783">
        <v>3.2275400000000003E-2</v>
      </c>
      <c r="AK783">
        <v>5.1536999999999999E-2</v>
      </c>
      <c r="AL783">
        <v>3.44883E-2</v>
      </c>
      <c r="AM783">
        <v>2.2336399999999999E-2</v>
      </c>
      <c r="AN783">
        <v>5.7872E-2</v>
      </c>
      <c r="AO783">
        <v>7.9224299999999998E-2</v>
      </c>
      <c r="AP783">
        <v>5.2990700000000002E-2</v>
      </c>
      <c r="AQ783">
        <v>3.6781000000000001E-2</v>
      </c>
      <c r="AR783">
        <v>-2.0218199999999999E-2</v>
      </c>
      <c r="AS783">
        <v>-3.9403199999999999E-2</v>
      </c>
      <c r="AT783">
        <v>-2.9796799999999998E-2</v>
      </c>
      <c r="AU783">
        <v>-2.2475599999999998E-2</v>
      </c>
      <c r="AV783">
        <v>2.2326100000000001E-2</v>
      </c>
      <c r="AW783">
        <v>7.1209900000000007E-2</v>
      </c>
      <c r="AX783">
        <v>4.5001399999999997E-2</v>
      </c>
      <c r="AY783">
        <v>-7.0867999999999999E-3</v>
      </c>
      <c r="AZ783">
        <v>3.3180399999999999E-2</v>
      </c>
      <c r="BA783">
        <v>3.6562200000000003E-2</v>
      </c>
      <c r="BB783">
        <v>2.30945E-2</v>
      </c>
      <c r="BC783">
        <v>6.9519999999999998E-3</v>
      </c>
      <c r="BD783">
        <v>3.1865400000000002E-2</v>
      </c>
      <c r="BE783">
        <v>3.3071099999999999E-2</v>
      </c>
      <c r="BF783">
        <v>1.7665799999999999E-2</v>
      </c>
      <c r="BG783">
        <v>-3.98547E-2</v>
      </c>
      <c r="BH783">
        <v>5.2960100000000003E-2</v>
      </c>
      <c r="BI783">
        <v>7.0974400000000007E-2</v>
      </c>
      <c r="BJ783">
        <v>5.9837300000000003E-2</v>
      </c>
      <c r="BK783">
        <v>5.0625200000000002E-2</v>
      </c>
      <c r="BL783">
        <v>8.9318700000000001E-2</v>
      </c>
      <c r="BM783">
        <v>0.1127012</v>
      </c>
      <c r="BN783">
        <v>9.2028299999999993E-2</v>
      </c>
      <c r="BO783">
        <v>7.9375000000000001E-2</v>
      </c>
      <c r="BP783">
        <v>2.72675E-2</v>
      </c>
      <c r="BQ783">
        <v>8.5626999999999995E-3</v>
      </c>
      <c r="BR783">
        <v>1.6624300000000002E-2</v>
      </c>
      <c r="BS783">
        <v>2.3993400000000002E-2</v>
      </c>
      <c r="BT783">
        <v>6.3320299999999996E-2</v>
      </c>
      <c r="BU783">
        <v>0.1045913</v>
      </c>
      <c r="BV783">
        <v>7.1950500000000001E-2</v>
      </c>
      <c r="BW783">
        <v>1.6443900000000001E-2</v>
      </c>
      <c r="BX783">
        <v>5.3130999999999998E-2</v>
      </c>
      <c r="BY783">
        <v>5.5205700000000003E-2</v>
      </c>
      <c r="BZ783">
        <v>3.4910700000000003E-2</v>
      </c>
      <c r="CA783">
        <v>1.8597900000000001E-2</v>
      </c>
      <c r="CB783">
        <v>4.24176E-2</v>
      </c>
      <c r="CC783">
        <v>4.4095700000000002E-2</v>
      </c>
      <c r="CD783">
        <v>2.83302E-2</v>
      </c>
      <c r="CE783">
        <v>-2.8263199999999999E-2</v>
      </c>
      <c r="CF783">
        <v>6.7286299999999993E-2</v>
      </c>
      <c r="CG783">
        <v>8.4436700000000003E-2</v>
      </c>
      <c r="CH783">
        <v>7.7393900000000002E-2</v>
      </c>
      <c r="CI783">
        <v>7.02179E-2</v>
      </c>
      <c r="CJ783">
        <v>0.11109860000000001</v>
      </c>
      <c r="CK783">
        <v>0.13588720000000001</v>
      </c>
      <c r="CL783">
        <v>0.1190655</v>
      </c>
      <c r="CM783">
        <v>0.1088755</v>
      </c>
      <c r="CN783">
        <v>6.0155899999999998E-2</v>
      </c>
      <c r="CO783">
        <v>4.17837E-2</v>
      </c>
      <c r="CP783">
        <v>4.8775399999999997E-2</v>
      </c>
      <c r="CQ783">
        <v>5.6177699999999997E-2</v>
      </c>
      <c r="CR783">
        <v>9.1712799999999997E-2</v>
      </c>
      <c r="CS783">
        <v>0.12771109999999999</v>
      </c>
      <c r="CT783">
        <v>9.0615299999999996E-2</v>
      </c>
      <c r="CU783">
        <v>3.2741100000000002E-2</v>
      </c>
      <c r="CV783">
        <v>6.69487E-2</v>
      </c>
      <c r="CW783">
        <v>6.8118100000000001E-2</v>
      </c>
      <c r="CX783">
        <v>4.6726999999999998E-2</v>
      </c>
      <c r="CY783">
        <v>3.0243699999999998E-2</v>
      </c>
      <c r="CZ783">
        <v>5.2969799999999997E-2</v>
      </c>
      <c r="DA783">
        <v>5.5120200000000001E-2</v>
      </c>
      <c r="DB783">
        <v>3.8994599999999997E-2</v>
      </c>
      <c r="DC783">
        <v>-1.6671800000000001E-2</v>
      </c>
      <c r="DD783">
        <v>8.1612500000000004E-2</v>
      </c>
      <c r="DE783">
        <v>9.7899E-2</v>
      </c>
      <c r="DF783">
        <v>9.4950499999999993E-2</v>
      </c>
      <c r="DG783">
        <v>8.9810699999999993E-2</v>
      </c>
      <c r="DH783">
        <v>0.13287850000000001</v>
      </c>
      <c r="DI783">
        <v>0.1590732</v>
      </c>
      <c r="DJ783">
        <v>0.1461028</v>
      </c>
      <c r="DK783">
        <v>0.138376</v>
      </c>
      <c r="DL783">
        <v>9.3044299999999996E-2</v>
      </c>
      <c r="DM783">
        <v>7.5004699999999994E-2</v>
      </c>
      <c r="DN783">
        <v>8.0926499999999998E-2</v>
      </c>
      <c r="DO783">
        <v>8.8361999999999996E-2</v>
      </c>
      <c r="DP783">
        <v>0.1201052</v>
      </c>
      <c r="DQ783">
        <v>0.15083089999999999</v>
      </c>
      <c r="DR783">
        <v>0.10928010000000001</v>
      </c>
      <c r="DS783">
        <v>4.9038400000000003E-2</v>
      </c>
      <c r="DT783">
        <v>8.0766400000000002E-2</v>
      </c>
      <c r="DU783">
        <v>8.1030500000000005E-2</v>
      </c>
      <c r="DV783">
        <v>6.3787800000000006E-2</v>
      </c>
      <c r="DW783">
        <v>4.7058500000000003E-2</v>
      </c>
      <c r="DX783">
        <v>6.8205500000000002E-2</v>
      </c>
      <c r="DY783">
        <v>7.1037900000000001E-2</v>
      </c>
      <c r="DZ783">
        <v>5.4392200000000002E-2</v>
      </c>
      <c r="EA783">
        <v>6.4499999999999996E-5</v>
      </c>
      <c r="EB783">
        <v>0.1022972</v>
      </c>
      <c r="EC783">
        <v>0.11733639999999999</v>
      </c>
      <c r="ED783">
        <v>0.1202994</v>
      </c>
      <c r="EE783">
        <v>0.1180995</v>
      </c>
      <c r="EF783">
        <v>0.16432530000000001</v>
      </c>
      <c r="EG783">
        <v>0.1925501</v>
      </c>
      <c r="EH783">
        <v>0.18514030000000001</v>
      </c>
      <c r="EI783">
        <v>0.18096999999999999</v>
      </c>
      <c r="EJ783">
        <v>0.14052999999999999</v>
      </c>
      <c r="EK783">
        <v>0.1229705</v>
      </c>
      <c r="EL783">
        <v>0.12734760000000001</v>
      </c>
      <c r="EM783">
        <v>0.13483100000000001</v>
      </c>
      <c r="EN783">
        <v>0.1610994</v>
      </c>
      <c r="EO783">
        <v>0.18421219999999999</v>
      </c>
      <c r="EP783">
        <v>0.13622909999999999</v>
      </c>
      <c r="EQ783">
        <v>7.2569099999999997E-2</v>
      </c>
      <c r="ER783">
        <v>0.1007169</v>
      </c>
      <c r="ES783">
        <v>9.9673999999999999E-2</v>
      </c>
      <c r="ET783">
        <v>71.169809999999998</v>
      </c>
      <c r="EU783">
        <v>68.964780000000005</v>
      </c>
      <c r="EV783">
        <v>68.045330000000007</v>
      </c>
      <c r="EW783">
        <v>67.06026</v>
      </c>
      <c r="EX783">
        <v>65.804150000000007</v>
      </c>
      <c r="EY783">
        <v>65.428430000000006</v>
      </c>
      <c r="EZ783">
        <v>66.874189999999999</v>
      </c>
      <c r="FA783">
        <v>71.379810000000006</v>
      </c>
      <c r="FB783">
        <v>77.111990000000006</v>
      </c>
      <c r="FC783">
        <v>82.027780000000007</v>
      </c>
      <c r="FD783">
        <v>85.959969999999998</v>
      </c>
      <c r="FE783">
        <v>89.356809999999996</v>
      </c>
      <c r="FF783">
        <v>91.486270000000005</v>
      </c>
      <c r="FG783">
        <v>93.060090000000002</v>
      </c>
      <c r="FH783">
        <v>94.119029999999995</v>
      </c>
      <c r="FI783">
        <v>95.217039999999997</v>
      </c>
      <c r="FJ783">
        <v>95.010670000000005</v>
      </c>
      <c r="FK783">
        <v>94.110789999999994</v>
      </c>
      <c r="FL783">
        <v>91.970280000000002</v>
      </c>
      <c r="FM783">
        <v>86.175420000000003</v>
      </c>
      <c r="FN783">
        <v>78.736000000000004</v>
      </c>
      <c r="FO783">
        <v>74.445210000000003</v>
      </c>
      <c r="FP783">
        <v>72.106139999999996</v>
      </c>
      <c r="FQ783">
        <v>70.845410000000001</v>
      </c>
      <c r="FR783">
        <v>2.6674900000000001E-2</v>
      </c>
      <c r="FS783">
        <v>3.1274099999999999E-2</v>
      </c>
      <c r="FT783">
        <v>5.5451399999999998E-2</v>
      </c>
    </row>
    <row r="784" spans="1:176" x14ac:dyDescent="0.2">
      <c r="A784" t="s">
        <v>1</v>
      </c>
      <c r="B784" t="s">
        <v>194</v>
      </c>
      <c r="C784" t="s">
        <v>1</v>
      </c>
      <c r="D784" t="s">
        <v>233</v>
      </c>
      <c r="E784">
        <v>3127</v>
      </c>
      <c r="F784">
        <v>1.3909290000000001</v>
      </c>
      <c r="G784">
        <v>1.384814</v>
      </c>
      <c r="H784">
        <v>1.3528359999999999</v>
      </c>
      <c r="I784">
        <v>1.339731</v>
      </c>
      <c r="J784">
        <v>1.3585259999999999</v>
      </c>
      <c r="K784">
        <v>1.464995</v>
      </c>
      <c r="L784">
        <v>1.6897450000000001</v>
      </c>
      <c r="M784">
        <v>1.791396</v>
      </c>
      <c r="N784">
        <v>2.0950289999999998</v>
      </c>
      <c r="O784">
        <v>2.262915</v>
      </c>
      <c r="P784">
        <v>2.419848</v>
      </c>
      <c r="Q784">
        <v>2.4942060000000001</v>
      </c>
      <c r="R784">
        <v>2.4778500000000001</v>
      </c>
      <c r="S784">
        <v>2.508022</v>
      </c>
      <c r="T784">
        <v>2.4752649999999998</v>
      </c>
      <c r="U784">
        <v>2.4053719999999998</v>
      </c>
      <c r="V784">
        <v>2.3190750000000002</v>
      </c>
      <c r="W784">
        <v>2.1223049999999999</v>
      </c>
      <c r="X784">
        <v>2.044054</v>
      </c>
      <c r="Y784">
        <v>2.0949420000000001</v>
      </c>
      <c r="Z784">
        <v>1.9695480000000001</v>
      </c>
      <c r="AA784">
        <v>1.6829959999999999</v>
      </c>
      <c r="AB784">
        <v>1.4924550000000001</v>
      </c>
      <c r="AC784">
        <v>1.412229</v>
      </c>
      <c r="AD784">
        <v>-2.2005799999999999E-2</v>
      </c>
      <c r="AE784">
        <v>-1.22708E-2</v>
      </c>
      <c r="AF784">
        <v>-1.5499199999999999E-2</v>
      </c>
      <c r="AG784">
        <v>-2.5938800000000001E-2</v>
      </c>
      <c r="AH784">
        <v>-2.72202E-2</v>
      </c>
      <c r="AI784">
        <v>-2.5196300000000001E-2</v>
      </c>
      <c r="AJ784">
        <v>9.0437E-3</v>
      </c>
      <c r="AK784">
        <v>2.9534899999999999E-2</v>
      </c>
      <c r="AL784">
        <v>5.7137199999999999E-2</v>
      </c>
      <c r="AM784">
        <v>5.1388900000000001E-2</v>
      </c>
      <c r="AN784">
        <v>7.84252E-2</v>
      </c>
      <c r="AO784">
        <v>0.11366270000000001</v>
      </c>
      <c r="AP784">
        <v>0.1275337</v>
      </c>
      <c r="AQ784">
        <v>0.1235801</v>
      </c>
      <c r="AR784">
        <v>0.1052599</v>
      </c>
      <c r="AS784">
        <v>0.1066925</v>
      </c>
      <c r="AT784">
        <v>0.1316948</v>
      </c>
      <c r="AU784">
        <v>0.1091941</v>
      </c>
      <c r="AV784">
        <v>8.8526199999999999E-2</v>
      </c>
      <c r="AW784">
        <v>8.62951E-2</v>
      </c>
      <c r="AX784">
        <v>2.78225E-2</v>
      </c>
      <c r="AY784">
        <v>-5.0035299999999998E-2</v>
      </c>
      <c r="AZ784">
        <v>-6.8256999999999998E-2</v>
      </c>
      <c r="BA784">
        <v>-4.5679600000000001E-2</v>
      </c>
      <c r="BB784">
        <v>-1.2865700000000001E-2</v>
      </c>
      <c r="BC784">
        <v>-3.1871999999999998E-3</v>
      </c>
      <c r="BD784">
        <v>-6.4571999999999997E-3</v>
      </c>
      <c r="BE784">
        <v>-1.7282200000000001E-2</v>
      </c>
      <c r="BF784">
        <v>-1.8564899999999999E-2</v>
      </c>
      <c r="BG784">
        <v>-1.5076000000000001E-2</v>
      </c>
      <c r="BH784">
        <v>2.2420200000000001E-2</v>
      </c>
      <c r="BI784">
        <v>4.4677500000000002E-2</v>
      </c>
      <c r="BJ784">
        <v>7.35899E-2</v>
      </c>
      <c r="BK784">
        <v>6.7967799999999995E-2</v>
      </c>
      <c r="BL784">
        <v>9.6583100000000005E-2</v>
      </c>
      <c r="BM784">
        <v>0.1313203</v>
      </c>
      <c r="BN784">
        <v>0.14387330000000001</v>
      </c>
      <c r="BO784">
        <v>0.1411375</v>
      </c>
      <c r="BP784">
        <v>0.125112</v>
      </c>
      <c r="BQ784">
        <v>0.12602920000000001</v>
      </c>
      <c r="BR784">
        <v>0.15098790000000001</v>
      </c>
      <c r="BS784">
        <v>0.1270329</v>
      </c>
      <c r="BT784">
        <v>0.1046463</v>
      </c>
      <c r="BU784">
        <v>0.1007342</v>
      </c>
      <c r="BV784">
        <v>4.2355499999999997E-2</v>
      </c>
      <c r="BW784">
        <v>-3.7685799999999998E-2</v>
      </c>
      <c r="BX784">
        <v>-5.7525800000000002E-2</v>
      </c>
      <c r="BY784">
        <v>-3.46758E-2</v>
      </c>
      <c r="BZ784">
        <v>-6.5353E-3</v>
      </c>
      <c r="CA784">
        <v>3.104E-3</v>
      </c>
      <c r="CB784">
        <v>-1.9479999999999999E-4</v>
      </c>
      <c r="CC784">
        <v>-1.1286600000000001E-2</v>
      </c>
      <c r="CD784">
        <v>-1.25703E-2</v>
      </c>
      <c r="CE784">
        <v>-8.0668000000000007E-3</v>
      </c>
      <c r="CF784">
        <v>3.1684799999999999E-2</v>
      </c>
      <c r="CG784">
        <v>5.51653E-2</v>
      </c>
      <c r="CH784">
        <v>8.4985000000000005E-2</v>
      </c>
      <c r="CI784">
        <v>7.9450300000000001E-2</v>
      </c>
      <c r="CJ784">
        <v>0.1091592</v>
      </c>
      <c r="CK784">
        <v>0.14354990000000001</v>
      </c>
      <c r="CL784">
        <v>0.15518999999999999</v>
      </c>
      <c r="CM784">
        <v>0.15329770000000001</v>
      </c>
      <c r="CN784">
        <v>0.1388615</v>
      </c>
      <c r="CO784">
        <v>0.13942170000000001</v>
      </c>
      <c r="CP784">
        <v>0.1643503</v>
      </c>
      <c r="CQ784">
        <v>0.13938800000000001</v>
      </c>
      <c r="CR784">
        <v>0.115811</v>
      </c>
      <c r="CS784">
        <v>0.11073470000000001</v>
      </c>
      <c r="CT784">
        <v>5.2421099999999998E-2</v>
      </c>
      <c r="CU784">
        <v>-2.9132600000000002E-2</v>
      </c>
      <c r="CV784">
        <v>-5.0093400000000003E-2</v>
      </c>
      <c r="CW784">
        <v>-2.7054499999999999E-2</v>
      </c>
      <c r="CX784">
        <v>-2.0489999999999999E-4</v>
      </c>
      <c r="CY784">
        <v>9.3953000000000005E-3</v>
      </c>
      <c r="CZ784">
        <v>6.0676999999999997E-3</v>
      </c>
      <c r="DA784">
        <v>-5.2911E-3</v>
      </c>
      <c r="DB784">
        <v>-6.5757000000000003E-3</v>
      </c>
      <c r="DC784">
        <v>-1.0575999999999999E-3</v>
      </c>
      <c r="DD784">
        <v>4.0949300000000001E-2</v>
      </c>
      <c r="DE784">
        <v>6.5653000000000003E-2</v>
      </c>
      <c r="DF784">
        <v>9.6380099999999996E-2</v>
      </c>
      <c r="DG784">
        <v>9.0932700000000005E-2</v>
      </c>
      <c r="DH784">
        <v>0.1217353</v>
      </c>
      <c r="DI784">
        <v>0.15577949999999999</v>
      </c>
      <c r="DJ784">
        <v>0.16650680000000001</v>
      </c>
      <c r="DK784">
        <v>0.16545789999999999</v>
      </c>
      <c r="DL784">
        <v>0.152611</v>
      </c>
      <c r="DM784">
        <v>0.15281420000000001</v>
      </c>
      <c r="DN784">
        <v>0.1777126</v>
      </c>
      <c r="DO784">
        <v>0.15174309999999999</v>
      </c>
      <c r="DP784">
        <v>0.1269758</v>
      </c>
      <c r="DQ784">
        <v>0.1207352</v>
      </c>
      <c r="DR784">
        <v>6.2486600000000003E-2</v>
      </c>
      <c r="DS784">
        <v>-2.0579400000000001E-2</v>
      </c>
      <c r="DT784">
        <v>-4.2660900000000002E-2</v>
      </c>
      <c r="DU784">
        <v>-1.9433300000000001E-2</v>
      </c>
      <c r="DV784">
        <v>8.9353000000000002E-3</v>
      </c>
      <c r="DW784">
        <v>1.84788E-2</v>
      </c>
      <c r="DX784">
        <v>1.51097E-2</v>
      </c>
      <c r="DY784">
        <v>3.3655E-3</v>
      </c>
      <c r="DZ784">
        <v>2.0796E-3</v>
      </c>
      <c r="EA784">
        <v>9.0626999999999999E-3</v>
      </c>
      <c r="EB784">
        <v>5.43258E-2</v>
      </c>
      <c r="EC784">
        <v>8.0795599999999995E-2</v>
      </c>
      <c r="ED784">
        <v>0.1128329</v>
      </c>
      <c r="EE784">
        <v>0.1075116</v>
      </c>
      <c r="EF784">
        <v>0.1398932</v>
      </c>
      <c r="EG784">
        <v>0.17343710000000001</v>
      </c>
      <c r="EH784">
        <v>0.18284629999999999</v>
      </c>
      <c r="EI784">
        <v>0.18301529999999999</v>
      </c>
      <c r="EJ784">
        <v>0.17246300000000001</v>
      </c>
      <c r="EK784">
        <v>0.1721509</v>
      </c>
      <c r="EL784">
        <v>0.19700570000000001</v>
      </c>
      <c r="EM784">
        <v>0.16958200000000001</v>
      </c>
      <c r="EN784">
        <v>0.1430959</v>
      </c>
      <c r="EO784">
        <v>0.1351744</v>
      </c>
      <c r="EP784">
        <v>7.7019599999999994E-2</v>
      </c>
      <c r="EQ784">
        <v>-8.2299999999999995E-3</v>
      </c>
      <c r="ER784">
        <v>-3.1929699999999998E-2</v>
      </c>
      <c r="ES784">
        <v>-8.4294000000000001E-3</v>
      </c>
      <c r="ET784">
        <v>52.129440000000002</v>
      </c>
      <c r="EU784">
        <v>51.573430000000002</v>
      </c>
      <c r="EV784">
        <v>51.063760000000002</v>
      </c>
      <c r="EW784">
        <v>50.425249999999998</v>
      </c>
      <c r="EX784">
        <v>49.968910000000001</v>
      </c>
      <c r="EY784">
        <v>49.503790000000002</v>
      </c>
      <c r="EZ784">
        <v>48.944110000000002</v>
      </c>
      <c r="FA784">
        <v>49.090739999999997</v>
      </c>
      <c r="FB784">
        <v>51.93656</v>
      </c>
      <c r="FC784">
        <v>55.826320000000003</v>
      </c>
      <c r="FD784">
        <v>58.785170000000001</v>
      </c>
      <c r="FE784">
        <v>60.913020000000003</v>
      </c>
      <c r="FF784">
        <v>62.58569</v>
      </c>
      <c r="FG784">
        <v>63.974049999999998</v>
      </c>
      <c r="FH784">
        <v>65.018860000000004</v>
      </c>
      <c r="FI784">
        <v>65.742379999999997</v>
      </c>
      <c r="FJ784">
        <v>65.442599999999999</v>
      </c>
      <c r="FK784">
        <v>64.307199999999995</v>
      </c>
      <c r="FL784">
        <v>62.090029999999999</v>
      </c>
      <c r="FM784">
        <v>58.875399999999999</v>
      </c>
      <c r="FN784">
        <v>56.483960000000003</v>
      </c>
      <c r="FO784">
        <v>54.885620000000003</v>
      </c>
      <c r="FP784">
        <v>53.553780000000003</v>
      </c>
      <c r="FQ784">
        <v>52.544589999999999</v>
      </c>
      <c r="FR784">
        <v>1.09537E-2</v>
      </c>
      <c r="FS784">
        <v>1.45179E-2</v>
      </c>
      <c r="FT784">
        <v>0</v>
      </c>
    </row>
    <row r="785" spans="1:176" x14ac:dyDescent="0.2">
      <c r="A785" t="s">
        <v>1</v>
      </c>
      <c r="B785" t="s">
        <v>194</v>
      </c>
      <c r="C785" t="s">
        <v>1</v>
      </c>
      <c r="D785" t="s">
        <v>244</v>
      </c>
      <c r="E785">
        <v>3127</v>
      </c>
      <c r="F785">
        <v>1.4544410000000001</v>
      </c>
      <c r="G785">
        <v>1.4714940000000001</v>
      </c>
      <c r="H785">
        <v>1.4273180000000001</v>
      </c>
      <c r="I785">
        <v>1.42726</v>
      </c>
      <c r="J785">
        <v>1.4479519999999999</v>
      </c>
      <c r="K785">
        <v>1.5974440000000001</v>
      </c>
      <c r="L785">
        <v>1.835161</v>
      </c>
      <c r="M785">
        <v>1.9435560000000001</v>
      </c>
      <c r="N785">
        <v>2.2128899999999998</v>
      </c>
      <c r="O785">
        <v>2.3560210000000001</v>
      </c>
      <c r="P785">
        <v>2.5352990000000002</v>
      </c>
      <c r="Q785">
        <v>2.5805829999999998</v>
      </c>
      <c r="R785">
        <v>2.5337100000000001</v>
      </c>
      <c r="S785">
        <v>2.4844080000000002</v>
      </c>
      <c r="T785">
        <v>2.4449320000000001</v>
      </c>
      <c r="U785">
        <v>2.3594520000000001</v>
      </c>
      <c r="V785">
        <v>2.2717710000000002</v>
      </c>
      <c r="W785">
        <v>2.0581330000000002</v>
      </c>
      <c r="X785">
        <v>1.9136930000000001</v>
      </c>
      <c r="Y785">
        <v>1.971673</v>
      </c>
      <c r="Z785">
        <v>1.930296</v>
      </c>
      <c r="AA785">
        <v>1.703732</v>
      </c>
      <c r="AB785">
        <v>1.5557240000000001</v>
      </c>
      <c r="AC785">
        <v>1.465722</v>
      </c>
      <c r="AD785">
        <v>1.71013E-2</v>
      </c>
      <c r="AE785">
        <v>2.85556E-2</v>
      </c>
      <c r="AF785">
        <v>1.40871E-2</v>
      </c>
      <c r="AG785">
        <v>1.5511499999999999E-2</v>
      </c>
      <c r="AH785">
        <v>1.0625600000000001E-2</v>
      </c>
      <c r="AI785">
        <v>5.9628399999999998E-2</v>
      </c>
      <c r="AJ785">
        <v>5.9323899999999999E-2</v>
      </c>
      <c r="AK785">
        <v>0.11593009999999999</v>
      </c>
      <c r="AL785">
        <v>0.1054961</v>
      </c>
      <c r="AM785">
        <v>9.3258999999999995E-2</v>
      </c>
      <c r="AN785">
        <v>0.13627710000000001</v>
      </c>
      <c r="AO785">
        <v>0.1435313</v>
      </c>
      <c r="AP785">
        <v>0.12699659999999999</v>
      </c>
      <c r="AQ785">
        <v>0.14157629999999999</v>
      </c>
      <c r="AR785">
        <v>0.1061028</v>
      </c>
      <c r="AS785">
        <v>0.1030706</v>
      </c>
      <c r="AT785">
        <v>0.16023000000000001</v>
      </c>
      <c r="AU785">
        <v>0.1246616</v>
      </c>
      <c r="AV785">
        <v>9.3136200000000002E-2</v>
      </c>
      <c r="AW785">
        <v>9.9256399999999995E-2</v>
      </c>
      <c r="AX785">
        <v>2.1774100000000001E-2</v>
      </c>
      <c r="AY785">
        <v>-5.1389600000000001E-2</v>
      </c>
      <c r="AZ785">
        <v>-4.2403900000000001E-2</v>
      </c>
      <c r="BA785">
        <v>-1.26769E-2</v>
      </c>
      <c r="BB785">
        <v>2.6241400000000002E-2</v>
      </c>
      <c r="BC785">
        <v>3.7639199999999998E-2</v>
      </c>
      <c r="BD785">
        <v>2.31291E-2</v>
      </c>
      <c r="BE785">
        <v>2.4168100000000001E-2</v>
      </c>
      <c r="BF785">
        <v>1.92809E-2</v>
      </c>
      <c r="BG785">
        <v>6.9748599999999994E-2</v>
      </c>
      <c r="BH785">
        <v>7.2700399999999998E-2</v>
      </c>
      <c r="BI785">
        <v>0.13107279999999999</v>
      </c>
      <c r="BJ785">
        <v>0.1219488</v>
      </c>
      <c r="BK785">
        <v>0.1098379</v>
      </c>
      <c r="BL785">
        <v>0.15443499999999999</v>
      </c>
      <c r="BM785">
        <v>0.1611889</v>
      </c>
      <c r="BN785">
        <v>0.14333609999999999</v>
      </c>
      <c r="BO785">
        <v>0.15913369999999999</v>
      </c>
      <c r="BP785">
        <v>0.12595480000000001</v>
      </c>
      <c r="BQ785">
        <v>0.1224073</v>
      </c>
      <c r="BR785">
        <v>0.17952309999999999</v>
      </c>
      <c r="BS785">
        <v>0.1425004</v>
      </c>
      <c r="BT785">
        <v>0.1092563</v>
      </c>
      <c r="BU785">
        <v>0.11369559999999999</v>
      </c>
      <c r="BV785">
        <v>3.6307199999999998E-2</v>
      </c>
      <c r="BW785">
        <v>-3.9040100000000001E-2</v>
      </c>
      <c r="BX785">
        <v>-3.1672600000000002E-2</v>
      </c>
      <c r="BY785">
        <v>-1.673E-3</v>
      </c>
      <c r="BZ785">
        <v>3.2571900000000001E-2</v>
      </c>
      <c r="CA785">
        <v>4.3930400000000001E-2</v>
      </c>
      <c r="CB785">
        <v>2.9391500000000001E-2</v>
      </c>
      <c r="CC785">
        <v>3.0163599999999999E-2</v>
      </c>
      <c r="CD785">
        <v>2.5275499999999999E-2</v>
      </c>
      <c r="CE785">
        <v>7.6757800000000001E-2</v>
      </c>
      <c r="CF785">
        <v>8.1964899999999993E-2</v>
      </c>
      <c r="CG785">
        <v>0.14156050000000001</v>
      </c>
      <c r="CH785">
        <v>0.13334389999999999</v>
      </c>
      <c r="CI785">
        <v>0.12132039999999999</v>
      </c>
      <c r="CJ785">
        <v>0.1670111</v>
      </c>
      <c r="CK785">
        <v>0.1734185</v>
      </c>
      <c r="CL785">
        <v>0.15465290000000001</v>
      </c>
      <c r="CM785">
        <v>0.1712939</v>
      </c>
      <c r="CN785">
        <v>0.1397043</v>
      </c>
      <c r="CO785">
        <v>0.1357998</v>
      </c>
      <c r="CP785">
        <v>0.19288549999999999</v>
      </c>
      <c r="CQ785">
        <v>0.15485550000000001</v>
      </c>
      <c r="CR785">
        <v>0.120421</v>
      </c>
      <c r="CS785">
        <v>0.1236961</v>
      </c>
      <c r="CT785">
        <v>4.6372700000000003E-2</v>
      </c>
      <c r="CU785">
        <v>-3.0486900000000001E-2</v>
      </c>
      <c r="CV785">
        <v>-2.42402E-2</v>
      </c>
      <c r="CW785">
        <v>5.9483000000000001E-3</v>
      </c>
      <c r="CX785">
        <v>3.8902300000000001E-2</v>
      </c>
      <c r="CY785">
        <v>5.0221700000000001E-2</v>
      </c>
      <c r="CZ785">
        <v>3.5653999999999998E-2</v>
      </c>
      <c r="DA785">
        <v>3.6159200000000002E-2</v>
      </c>
      <c r="DB785">
        <v>3.1270100000000002E-2</v>
      </c>
      <c r="DC785">
        <v>8.3767099999999997E-2</v>
      </c>
      <c r="DD785">
        <v>9.1229400000000002E-2</v>
      </c>
      <c r="DE785">
        <v>0.15204819999999999</v>
      </c>
      <c r="DF785">
        <v>0.14473900000000001</v>
      </c>
      <c r="DG785">
        <v>0.1328028</v>
      </c>
      <c r="DH785">
        <v>0.1795872</v>
      </c>
      <c r="DI785">
        <v>0.18564810000000001</v>
      </c>
      <c r="DJ785">
        <v>0.16596959999999999</v>
      </c>
      <c r="DK785">
        <v>0.18345410000000001</v>
      </c>
      <c r="DL785">
        <v>0.1534538</v>
      </c>
      <c r="DM785">
        <v>0.1491923</v>
      </c>
      <c r="DN785">
        <v>0.20624780000000001</v>
      </c>
      <c r="DO785">
        <v>0.16721059999999999</v>
      </c>
      <c r="DP785">
        <v>0.1315858</v>
      </c>
      <c r="DQ785">
        <v>0.1336966</v>
      </c>
      <c r="DR785">
        <v>5.6438299999999997E-2</v>
      </c>
      <c r="DS785">
        <v>-2.19337E-2</v>
      </c>
      <c r="DT785">
        <v>-1.6807800000000001E-2</v>
      </c>
      <c r="DU785">
        <v>1.35695E-2</v>
      </c>
      <c r="DV785">
        <v>4.8042399999999999E-2</v>
      </c>
      <c r="DW785">
        <v>5.9305200000000002E-2</v>
      </c>
      <c r="DX785">
        <v>4.4696E-2</v>
      </c>
      <c r="DY785">
        <v>4.4815800000000003E-2</v>
      </c>
      <c r="DZ785">
        <v>3.99254E-2</v>
      </c>
      <c r="EA785">
        <v>9.3887300000000007E-2</v>
      </c>
      <c r="EB785">
        <v>0.1046059</v>
      </c>
      <c r="EC785">
        <v>0.1671909</v>
      </c>
      <c r="ED785">
        <v>0.1611918</v>
      </c>
      <c r="EE785">
        <v>0.14938170000000001</v>
      </c>
      <c r="EF785">
        <v>0.19774510000000001</v>
      </c>
      <c r="EG785">
        <v>0.20330570000000001</v>
      </c>
      <c r="EH785">
        <v>0.1823092</v>
      </c>
      <c r="EI785">
        <v>0.20101150000000001</v>
      </c>
      <c r="EJ785">
        <v>0.17330590000000001</v>
      </c>
      <c r="EK785">
        <v>0.16852900000000001</v>
      </c>
      <c r="EL785">
        <v>0.22554099999999999</v>
      </c>
      <c r="EM785">
        <v>0.1850494</v>
      </c>
      <c r="EN785">
        <v>0.1477059</v>
      </c>
      <c r="EO785">
        <v>0.14813570000000001</v>
      </c>
      <c r="EP785">
        <v>7.0971300000000001E-2</v>
      </c>
      <c r="EQ785">
        <v>-9.5843000000000005E-3</v>
      </c>
      <c r="ER785">
        <v>-6.0765000000000003E-3</v>
      </c>
      <c r="ES785">
        <v>2.4573399999999999E-2</v>
      </c>
      <c r="ET785">
        <v>47.177239999999998</v>
      </c>
      <c r="EU785">
        <v>46.68421</v>
      </c>
      <c r="EV785">
        <v>46.478160000000003</v>
      </c>
      <c r="EW785">
        <v>46.339640000000003</v>
      </c>
      <c r="EX785">
        <v>46.1935</v>
      </c>
      <c r="EY785">
        <v>46.134140000000002</v>
      </c>
      <c r="EZ785">
        <v>45.848379999999999</v>
      </c>
      <c r="FA785">
        <v>46.374879999999997</v>
      </c>
      <c r="FB785">
        <v>48.840229999999998</v>
      </c>
      <c r="FC785">
        <v>51.119</v>
      </c>
      <c r="FD785">
        <v>53.078000000000003</v>
      </c>
      <c r="FE785">
        <v>54.143430000000002</v>
      </c>
      <c r="FF785">
        <v>54.166359999999997</v>
      </c>
      <c r="FG785">
        <v>52.615569999999998</v>
      </c>
      <c r="FH785">
        <v>51.813490000000002</v>
      </c>
      <c r="FI785">
        <v>49.969050000000003</v>
      </c>
      <c r="FJ785">
        <v>47.972639999999998</v>
      </c>
      <c r="FK785">
        <v>46.771090000000001</v>
      </c>
      <c r="FL785">
        <v>46.616549999999997</v>
      </c>
      <c r="FM785">
        <v>46.159080000000003</v>
      </c>
      <c r="FN785">
        <v>45.484839999999998</v>
      </c>
      <c r="FO785">
        <v>44.890479999999997</v>
      </c>
      <c r="FP785">
        <v>44.326309999999999</v>
      </c>
      <c r="FQ785">
        <v>44.277610000000003</v>
      </c>
      <c r="FR785">
        <v>1.09537E-2</v>
      </c>
      <c r="FS785">
        <v>1.45179E-2</v>
      </c>
      <c r="FT785">
        <v>0</v>
      </c>
    </row>
    <row r="786" spans="1:176" x14ac:dyDescent="0.2">
      <c r="A786" t="s">
        <v>1</v>
      </c>
      <c r="B786" t="s">
        <v>194</v>
      </c>
      <c r="C786" t="s">
        <v>1</v>
      </c>
      <c r="D786" t="s">
        <v>234</v>
      </c>
      <c r="E786">
        <v>3127</v>
      </c>
      <c r="F786">
        <v>1.4532970000000001</v>
      </c>
      <c r="G786">
        <v>1.4236740000000001</v>
      </c>
      <c r="H786">
        <v>1.38937</v>
      </c>
      <c r="I786">
        <v>1.3782810000000001</v>
      </c>
      <c r="J786">
        <v>1.38036</v>
      </c>
      <c r="K786">
        <v>1.4090039999999999</v>
      </c>
      <c r="L786">
        <v>1.4399489999999999</v>
      </c>
      <c r="M786">
        <v>1.676056</v>
      </c>
      <c r="N786">
        <v>2.0448879999999998</v>
      </c>
      <c r="O786">
        <v>2.3324859999999998</v>
      </c>
      <c r="P786">
        <v>2.668701</v>
      </c>
      <c r="Q786">
        <v>2.9095960000000001</v>
      </c>
      <c r="R786">
        <v>3.0318649999999998</v>
      </c>
      <c r="S786">
        <v>3.1213449999999998</v>
      </c>
      <c r="T786">
        <v>3.20017</v>
      </c>
      <c r="U786">
        <v>3.117791</v>
      </c>
      <c r="V786">
        <v>3.0578379999999998</v>
      </c>
      <c r="W786">
        <v>2.782797</v>
      </c>
      <c r="X786">
        <v>2.5608430000000002</v>
      </c>
      <c r="Y786">
        <v>2.3559760000000001</v>
      </c>
      <c r="Z786">
        <v>2.2305329999999999</v>
      </c>
      <c r="AA786">
        <v>1.9448220000000001</v>
      </c>
      <c r="AB786">
        <v>1.666595</v>
      </c>
      <c r="AC786">
        <v>1.5160530000000001</v>
      </c>
      <c r="AD786">
        <v>-1.4423699999999999E-2</v>
      </c>
      <c r="AE786">
        <v>-3.1310600000000001E-2</v>
      </c>
      <c r="AF786">
        <v>-2.16148E-2</v>
      </c>
      <c r="AG786">
        <v>-2.3376600000000001E-2</v>
      </c>
      <c r="AH786">
        <v>-3.79998E-2</v>
      </c>
      <c r="AI786">
        <v>-6.1129299999999998E-2</v>
      </c>
      <c r="AJ786">
        <v>-1.18561E-2</v>
      </c>
      <c r="AK786">
        <v>-2.4064100000000001E-2</v>
      </c>
      <c r="AL786">
        <v>-1.4978699999999999E-2</v>
      </c>
      <c r="AM786">
        <v>5.3578000000000002E-3</v>
      </c>
      <c r="AN786">
        <v>6.4582700000000007E-2</v>
      </c>
      <c r="AO786">
        <v>9.5139500000000002E-2</v>
      </c>
      <c r="AP786">
        <v>0.1055748</v>
      </c>
      <c r="AQ786">
        <v>7.5271299999999999E-2</v>
      </c>
      <c r="AR786">
        <v>8.4375000000000006E-2</v>
      </c>
      <c r="AS786">
        <v>5.3293699999999999E-2</v>
      </c>
      <c r="AT786">
        <v>0.1009756</v>
      </c>
      <c r="AU786">
        <v>0.11338620000000001</v>
      </c>
      <c r="AV786">
        <v>0.13511200000000001</v>
      </c>
      <c r="AW786">
        <v>0.1623589</v>
      </c>
      <c r="AX786">
        <v>6.2237000000000001E-2</v>
      </c>
      <c r="AY786">
        <v>-4.7701999999999996E-3</v>
      </c>
      <c r="AZ786">
        <v>-1.7669000000000001E-2</v>
      </c>
      <c r="BA786">
        <v>-3.04707E-2</v>
      </c>
      <c r="BB786">
        <v>2.6370999999999999E-3</v>
      </c>
      <c r="BC786">
        <v>-1.44958E-2</v>
      </c>
      <c r="BD786">
        <v>-6.3791000000000004E-3</v>
      </c>
      <c r="BE786">
        <v>-7.4589000000000001E-3</v>
      </c>
      <c r="BF786">
        <v>-2.26021E-2</v>
      </c>
      <c r="BG786">
        <v>-4.4393099999999998E-2</v>
      </c>
      <c r="BH786">
        <v>8.8287000000000001E-3</v>
      </c>
      <c r="BI786">
        <v>-4.6267000000000001E-3</v>
      </c>
      <c r="BJ786">
        <v>1.0370300000000001E-2</v>
      </c>
      <c r="BK786">
        <v>3.3646599999999999E-2</v>
      </c>
      <c r="BL786">
        <v>9.6029500000000004E-2</v>
      </c>
      <c r="BM786">
        <v>0.12861639999999999</v>
      </c>
      <c r="BN786">
        <v>0.1446123</v>
      </c>
      <c r="BO786">
        <v>0.11786530000000001</v>
      </c>
      <c r="BP786">
        <v>0.1318607</v>
      </c>
      <c r="BQ786">
        <v>0.10125960000000001</v>
      </c>
      <c r="BR786">
        <v>0.14739669999999999</v>
      </c>
      <c r="BS786">
        <v>0.1598552</v>
      </c>
      <c r="BT786">
        <v>0.17610619999999999</v>
      </c>
      <c r="BU786">
        <v>0.1957402</v>
      </c>
      <c r="BV786">
        <v>8.9186100000000004E-2</v>
      </c>
      <c r="BW786">
        <v>1.8760499999999999E-2</v>
      </c>
      <c r="BX786">
        <v>2.2815000000000001E-3</v>
      </c>
      <c r="BY786">
        <v>-1.18272E-2</v>
      </c>
      <c r="BZ786">
        <v>1.44534E-2</v>
      </c>
      <c r="CA786">
        <v>-2.8500000000000001E-3</v>
      </c>
      <c r="CB786">
        <v>4.1730999999999999E-3</v>
      </c>
      <c r="CC786">
        <v>3.5657000000000002E-3</v>
      </c>
      <c r="CD786">
        <v>-1.1937700000000001E-2</v>
      </c>
      <c r="CE786">
        <v>-3.28016E-2</v>
      </c>
      <c r="CF786">
        <v>2.3154899999999999E-2</v>
      </c>
      <c r="CG786">
        <v>8.8354999999999996E-3</v>
      </c>
      <c r="CH786">
        <v>2.7926900000000001E-2</v>
      </c>
      <c r="CI786">
        <v>5.3239300000000003E-2</v>
      </c>
      <c r="CJ786">
        <v>0.11780939999999999</v>
      </c>
      <c r="CK786">
        <v>0.1518024</v>
      </c>
      <c r="CL786">
        <v>0.17164960000000001</v>
      </c>
      <c r="CM786">
        <v>0.14736579999999999</v>
      </c>
      <c r="CN786">
        <v>0.16474920000000001</v>
      </c>
      <c r="CO786">
        <v>0.13448060000000001</v>
      </c>
      <c r="CP786">
        <v>0.17954780000000001</v>
      </c>
      <c r="CQ786">
        <v>0.1920395</v>
      </c>
      <c r="CR786">
        <v>0.20449870000000001</v>
      </c>
      <c r="CS786">
        <v>0.21886</v>
      </c>
      <c r="CT786">
        <v>0.1078509</v>
      </c>
      <c r="CU786">
        <v>3.5057699999999997E-2</v>
      </c>
      <c r="CV786">
        <v>1.6099200000000001E-2</v>
      </c>
      <c r="CW786">
        <v>1.0851999999999999E-3</v>
      </c>
      <c r="CX786">
        <v>2.6269600000000001E-2</v>
      </c>
      <c r="CY786">
        <v>8.7959000000000006E-3</v>
      </c>
      <c r="CZ786">
        <v>1.47253E-2</v>
      </c>
      <c r="DA786">
        <v>1.4590199999999999E-2</v>
      </c>
      <c r="DB786">
        <v>-1.2733E-3</v>
      </c>
      <c r="DC786">
        <v>-2.1210199999999998E-2</v>
      </c>
      <c r="DD786">
        <v>3.7481E-2</v>
      </c>
      <c r="DE786">
        <v>2.22978E-2</v>
      </c>
      <c r="DF786">
        <v>4.5483500000000003E-2</v>
      </c>
      <c r="DG786">
        <v>7.2832099999999997E-2</v>
      </c>
      <c r="DH786">
        <v>0.1395893</v>
      </c>
      <c r="DI786">
        <v>0.17498839999999999</v>
      </c>
      <c r="DJ786">
        <v>0.1986868</v>
      </c>
      <c r="DK786">
        <v>0.1768663</v>
      </c>
      <c r="DL786">
        <v>0.1976376</v>
      </c>
      <c r="DM786">
        <v>0.16770160000000001</v>
      </c>
      <c r="DN786">
        <v>0.211699</v>
      </c>
      <c r="DO786">
        <v>0.2242238</v>
      </c>
      <c r="DP786">
        <v>0.23289119999999999</v>
      </c>
      <c r="DQ786">
        <v>0.24197979999999999</v>
      </c>
      <c r="DR786">
        <v>0.12651570000000001</v>
      </c>
      <c r="DS786">
        <v>5.1354999999999998E-2</v>
      </c>
      <c r="DT786">
        <v>2.99169E-2</v>
      </c>
      <c r="DU786">
        <v>1.3997600000000001E-2</v>
      </c>
      <c r="DV786">
        <v>4.3330399999999998E-2</v>
      </c>
      <c r="DW786">
        <v>2.56107E-2</v>
      </c>
      <c r="DX786">
        <v>2.9961000000000002E-2</v>
      </c>
      <c r="DY786">
        <v>3.0507900000000001E-2</v>
      </c>
      <c r="DZ786">
        <v>1.41244E-2</v>
      </c>
      <c r="EA786">
        <v>-4.4739000000000003E-3</v>
      </c>
      <c r="EB786">
        <v>5.8165799999999997E-2</v>
      </c>
      <c r="EC786">
        <v>4.17352E-2</v>
      </c>
      <c r="ED786">
        <v>7.0832500000000007E-2</v>
      </c>
      <c r="EE786">
        <v>0.1011209</v>
      </c>
      <c r="EF786">
        <v>0.17103599999999999</v>
      </c>
      <c r="EG786">
        <v>0.20846519999999999</v>
      </c>
      <c r="EH786">
        <v>0.2377244</v>
      </c>
      <c r="EI786">
        <v>0.2194604</v>
      </c>
      <c r="EJ786">
        <v>0.24512329999999999</v>
      </c>
      <c r="EK786">
        <v>0.21566740000000001</v>
      </c>
      <c r="EL786">
        <v>0.25812010000000002</v>
      </c>
      <c r="EM786">
        <v>0.27069280000000001</v>
      </c>
      <c r="EN786">
        <v>0.2738854</v>
      </c>
      <c r="EO786">
        <v>0.27536110000000003</v>
      </c>
      <c r="EP786">
        <v>0.15346470000000001</v>
      </c>
      <c r="EQ786">
        <v>7.4885699999999999E-2</v>
      </c>
      <c r="ER786">
        <v>4.9867500000000002E-2</v>
      </c>
      <c r="ES786">
        <v>3.2641099999999999E-2</v>
      </c>
      <c r="ET786">
        <v>59.517940000000003</v>
      </c>
      <c r="EU786">
        <v>58.548310000000001</v>
      </c>
      <c r="EV786">
        <v>57.698129999999999</v>
      </c>
      <c r="EW786">
        <v>56.657879999999999</v>
      </c>
      <c r="EX786">
        <v>55.967419999999997</v>
      </c>
      <c r="EY786">
        <v>55.224490000000003</v>
      </c>
      <c r="EZ786">
        <v>55.446770000000001</v>
      </c>
      <c r="FA786">
        <v>58.646039999999999</v>
      </c>
      <c r="FB786">
        <v>62.742170000000002</v>
      </c>
      <c r="FC786">
        <v>66.342950000000002</v>
      </c>
      <c r="FD786">
        <v>69.317049999999995</v>
      </c>
      <c r="FE786">
        <v>71.892219999999995</v>
      </c>
      <c r="FF786">
        <v>74.054169999999999</v>
      </c>
      <c r="FG786">
        <v>75.968549999999993</v>
      </c>
      <c r="FH786">
        <v>77.380020000000002</v>
      </c>
      <c r="FI786">
        <v>78.0184</v>
      </c>
      <c r="FJ786">
        <v>77.952929999999995</v>
      </c>
      <c r="FK786">
        <v>77.13064</v>
      </c>
      <c r="FL786">
        <v>75.171589999999995</v>
      </c>
      <c r="FM786">
        <v>71.001459999999994</v>
      </c>
      <c r="FN786">
        <v>66.412809999999993</v>
      </c>
      <c r="FO786">
        <v>63.530970000000003</v>
      </c>
      <c r="FP786">
        <v>61.741970000000002</v>
      </c>
      <c r="FQ786">
        <v>60.459780000000002</v>
      </c>
      <c r="FR786">
        <v>2.6674900000000001E-2</v>
      </c>
      <c r="FS786">
        <v>3.1274099999999999E-2</v>
      </c>
      <c r="FT786">
        <v>5.5451399999999998E-2</v>
      </c>
    </row>
    <row r="787" spans="1:176" x14ac:dyDescent="0.2">
      <c r="A787" t="s">
        <v>1</v>
      </c>
      <c r="B787" t="s">
        <v>194</v>
      </c>
      <c r="C787" t="s">
        <v>1</v>
      </c>
      <c r="D787" t="s">
        <v>245</v>
      </c>
      <c r="E787">
        <v>3127</v>
      </c>
      <c r="F787">
        <v>1.489004</v>
      </c>
      <c r="G787">
        <v>1.4846729999999999</v>
      </c>
      <c r="H787">
        <v>1.430029</v>
      </c>
      <c r="I787">
        <v>1.4292149999999999</v>
      </c>
      <c r="J787">
        <v>1.428547</v>
      </c>
      <c r="K787">
        <v>1.4320029999999999</v>
      </c>
      <c r="L787">
        <v>1.5059819999999999</v>
      </c>
      <c r="M787">
        <v>1.759036</v>
      </c>
      <c r="N787">
        <v>2.1655760000000002</v>
      </c>
      <c r="O787">
        <v>2.536222</v>
      </c>
      <c r="P787">
        <v>2.9983499999999998</v>
      </c>
      <c r="Q787">
        <v>3.3290069999999998</v>
      </c>
      <c r="R787">
        <v>3.4897309999999999</v>
      </c>
      <c r="S787">
        <v>3.6166049999999998</v>
      </c>
      <c r="T787">
        <v>3.6715059999999999</v>
      </c>
      <c r="U787">
        <v>3.6133790000000001</v>
      </c>
      <c r="V787">
        <v>3.5706349999999998</v>
      </c>
      <c r="W787">
        <v>3.2287789999999998</v>
      </c>
      <c r="X787">
        <v>2.843121</v>
      </c>
      <c r="Y787">
        <v>2.5923470000000002</v>
      </c>
      <c r="Z787">
        <v>2.414263</v>
      </c>
      <c r="AA787">
        <v>2.044441</v>
      </c>
      <c r="AB787">
        <v>1.7758290000000001</v>
      </c>
      <c r="AC787">
        <v>1.615974</v>
      </c>
      <c r="AD787">
        <v>2.3357E-3</v>
      </c>
      <c r="AE787">
        <v>-1.4055E-2</v>
      </c>
      <c r="AF787">
        <v>9.7515999999999992E-3</v>
      </c>
      <c r="AG787">
        <v>7.1361000000000003E-3</v>
      </c>
      <c r="AH787">
        <v>-8.7036000000000006E-3</v>
      </c>
      <c r="AI787">
        <v>-5.7165800000000003E-2</v>
      </c>
      <c r="AJ787">
        <v>1.6648300000000001E-2</v>
      </c>
      <c r="AK787">
        <v>2.78061E-2</v>
      </c>
      <c r="AL787">
        <v>2.2023000000000001E-2</v>
      </c>
      <c r="AM787">
        <v>2.5786699999999999E-2</v>
      </c>
      <c r="AN787">
        <v>7.4806800000000007E-2</v>
      </c>
      <c r="AO787">
        <v>9.7958600000000007E-2</v>
      </c>
      <c r="AP787">
        <v>8.2811399999999993E-2</v>
      </c>
      <c r="AQ787">
        <v>6.1426099999999997E-2</v>
      </c>
      <c r="AR787">
        <v>2.4282700000000001E-2</v>
      </c>
      <c r="AS787">
        <v>-1.7158E-3</v>
      </c>
      <c r="AT787">
        <v>2.5785499999999999E-2</v>
      </c>
      <c r="AU787">
        <v>3.6601799999999997E-2</v>
      </c>
      <c r="AV787">
        <v>7.0394499999999999E-2</v>
      </c>
      <c r="AW787">
        <v>0.10803980000000001</v>
      </c>
      <c r="AX787">
        <v>6.2944799999999995E-2</v>
      </c>
      <c r="AY787">
        <v>2.1578000000000001E-3</v>
      </c>
      <c r="AZ787">
        <v>2.1188700000000001E-2</v>
      </c>
      <c r="BA787">
        <v>1.99943E-2</v>
      </c>
      <c r="BB787">
        <v>1.9396500000000001E-2</v>
      </c>
      <c r="BC787">
        <v>2.7598000000000002E-3</v>
      </c>
      <c r="BD787">
        <v>2.4987200000000001E-2</v>
      </c>
      <c r="BE787">
        <v>2.3053799999999999E-2</v>
      </c>
      <c r="BF787">
        <v>6.6940999999999997E-3</v>
      </c>
      <c r="BG787">
        <v>-4.04295E-2</v>
      </c>
      <c r="BH787">
        <v>3.7332999999999998E-2</v>
      </c>
      <c r="BI787">
        <v>4.7243500000000001E-2</v>
      </c>
      <c r="BJ787">
        <v>4.7371999999999997E-2</v>
      </c>
      <c r="BK787">
        <v>5.4075499999999999E-2</v>
      </c>
      <c r="BL787">
        <v>0.1062535</v>
      </c>
      <c r="BM787">
        <v>0.13143550000000001</v>
      </c>
      <c r="BN787">
        <v>0.1218489</v>
      </c>
      <c r="BO787">
        <v>0.1040201</v>
      </c>
      <c r="BP787">
        <v>7.1768399999999996E-2</v>
      </c>
      <c r="BQ787">
        <v>4.6249999999999999E-2</v>
      </c>
      <c r="BR787">
        <v>7.2206599999999996E-2</v>
      </c>
      <c r="BS787">
        <v>8.3070900000000003E-2</v>
      </c>
      <c r="BT787">
        <v>0.11138869999999999</v>
      </c>
      <c r="BU787">
        <v>0.14142109999999999</v>
      </c>
      <c r="BV787">
        <v>8.9893799999999996E-2</v>
      </c>
      <c r="BW787">
        <v>2.56885E-2</v>
      </c>
      <c r="BX787">
        <v>4.1139299999999997E-2</v>
      </c>
      <c r="BY787">
        <v>3.8637699999999997E-2</v>
      </c>
      <c r="BZ787">
        <v>3.1212799999999999E-2</v>
      </c>
      <c r="CA787">
        <v>1.4405599999999999E-2</v>
      </c>
      <c r="CB787">
        <v>3.5539399999999999E-2</v>
      </c>
      <c r="CC787">
        <v>3.4078299999999999E-2</v>
      </c>
      <c r="CD787">
        <v>1.7358499999999999E-2</v>
      </c>
      <c r="CE787">
        <v>-2.8837999999999999E-2</v>
      </c>
      <c r="CF787">
        <v>5.1659200000000002E-2</v>
      </c>
      <c r="CG787">
        <v>6.0705799999999997E-2</v>
      </c>
      <c r="CH787">
        <v>6.4928600000000003E-2</v>
      </c>
      <c r="CI787">
        <v>7.3668200000000003E-2</v>
      </c>
      <c r="CJ787">
        <v>0.12803339999999999</v>
      </c>
      <c r="CK787">
        <v>0.15462139999999999</v>
      </c>
      <c r="CL787">
        <v>0.14888609999999999</v>
      </c>
      <c r="CM787">
        <v>0.13352059999999999</v>
      </c>
      <c r="CN787">
        <v>0.10465679999999999</v>
      </c>
      <c r="CO787">
        <v>7.9471E-2</v>
      </c>
      <c r="CP787">
        <v>0.1043577</v>
      </c>
      <c r="CQ787">
        <v>0.1152552</v>
      </c>
      <c r="CR787">
        <v>0.13978119999999999</v>
      </c>
      <c r="CS787">
        <v>0.16454089999999999</v>
      </c>
      <c r="CT787">
        <v>0.10855869999999999</v>
      </c>
      <c r="CU787">
        <v>4.1985799999999997E-2</v>
      </c>
      <c r="CV787">
        <v>5.4956999999999999E-2</v>
      </c>
      <c r="CW787">
        <v>5.1550100000000001E-2</v>
      </c>
      <c r="CX787">
        <v>4.3029100000000001E-2</v>
      </c>
      <c r="CY787">
        <v>2.6051499999999998E-2</v>
      </c>
      <c r="CZ787">
        <v>4.6091600000000003E-2</v>
      </c>
      <c r="DA787">
        <v>4.5102799999999998E-2</v>
      </c>
      <c r="DB787">
        <v>2.80229E-2</v>
      </c>
      <c r="DC787">
        <v>-1.7246600000000001E-2</v>
      </c>
      <c r="DD787">
        <v>6.59854E-2</v>
      </c>
      <c r="DE787">
        <v>7.4168100000000001E-2</v>
      </c>
      <c r="DF787">
        <v>8.2485199999999995E-2</v>
      </c>
      <c r="DG787">
        <v>9.3260999999999997E-2</v>
      </c>
      <c r="DH787">
        <v>0.14981340000000001</v>
      </c>
      <c r="DI787">
        <v>0.1778074</v>
      </c>
      <c r="DJ787">
        <v>0.17592340000000001</v>
      </c>
      <c r="DK787">
        <v>0.1630211</v>
      </c>
      <c r="DL787">
        <v>0.13754530000000001</v>
      </c>
      <c r="DM787">
        <v>0.112692</v>
      </c>
      <c r="DN787">
        <v>0.13650880000000001</v>
      </c>
      <c r="DO787">
        <v>0.1474395</v>
      </c>
      <c r="DP787">
        <v>0.16817360000000001</v>
      </c>
      <c r="DQ787">
        <v>0.18766070000000001</v>
      </c>
      <c r="DR787">
        <v>0.12722349999999999</v>
      </c>
      <c r="DS787">
        <v>5.8283000000000001E-2</v>
      </c>
      <c r="DT787">
        <v>6.8774699999999994E-2</v>
      </c>
      <c r="DU787">
        <v>6.4462599999999995E-2</v>
      </c>
      <c r="DV787">
        <v>6.0089900000000002E-2</v>
      </c>
      <c r="DW787">
        <v>4.2866300000000003E-2</v>
      </c>
      <c r="DX787">
        <v>6.1327300000000001E-2</v>
      </c>
      <c r="DY787">
        <v>6.1020499999999998E-2</v>
      </c>
      <c r="DZ787">
        <v>4.3420599999999997E-2</v>
      </c>
      <c r="EA787">
        <v>-5.1029999999999999E-4</v>
      </c>
      <c r="EB787">
        <v>8.66701E-2</v>
      </c>
      <c r="EC787">
        <v>9.3605499999999994E-2</v>
      </c>
      <c r="ED787">
        <v>0.1078341</v>
      </c>
      <c r="EE787">
        <v>0.1215498</v>
      </c>
      <c r="EF787">
        <v>0.18126010000000001</v>
      </c>
      <c r="EG787">
        <v>0.21128430000000001</v>
      </c>
      <c r="EH787">
        <v>0.21496090000000001</v>
      </c>
      <c r="EI787">
        <v>0.2056151</v>
      </c>
      <c r="EJ787">
        <v>0.185031</v>
      </c>
      <c r="EK787">
        <v>0.16065789999999999</v>
      </c>
      <c r="EL787">
        <v>0.18292990000000001</v>
      </c>
      <c r="EM787">
        <v>0.19390850000000001</v>
      </c>
      <c r="EN787">
        <v>0.20916779999999999</v>
      </c>
      <c r="EO787">
        <v>0.22104199999999999</v>
      </c>
      <c r="EP787">
        <v>0.15417249999999999</v>
      </c>
      <c r="EQ787">
        <v>8.1813700000000003E-2</v>
      </c>
      <c r="ER787">
        <v>8.8725200000000004E-2</v>
      </c>
      <c r="ES787">
        <v>8.3105999999999999E-2</v>
      </c>
      <c r="ET787">
        <v>65.256159999999994</v>
      </c>
      <c r="EU787">
        <v>64.236040000000003</v>
      </c>
      <c r="EV787">
        <v>63.319850000000002</v>
      </c>
      <c r="EW787">
        <v>62.014809999999997</v>
      </c>
      <c r="EX787">
        <v>61.232509999999998</v>
      </c>
      <c r="EY787">
        <v>60.493090000000002</v>
      </c>
      <c r="EZ787">
        <v>60.652839999999998</v>
      </c>
      <c r="FA787">
        <v>65.60087</v>
      </c>
      <c r="FB787">
        <v>71.202299999999994</v>
      </c>
      <c r="FC787">
        <v>77.196449999999999</v>
      </c>
      <c r="FD787">
        <v>81.345309999999998</v>
      </c>
      <c r="FE787">
        <v>84.080550000000002</v>
      </c>
      <c r="FF787">
        <v>86.671549999999996</v>
      </c>
      <c r="FG787">
        <v>89.048360000000002</v>
      </c>
      <c r="FH787">
        <v>90.909080000000003</v>
      </c>
      <c r="FI787">
        <v>91.242609999999999</v>
      </c>
      <c r="FJ787">
        <v>91.281000000000006</v>
      </c>
      <c r="FK787">
        <v>91.381770000000003</v>
      </c>
      <c r="FL787">
        <v>89.157510000000002</v>
      </c>
      <c r="FM787">
        <v>83.244290000000007</v>
      </c>
      <c r="FN787">
        <v>77.696749999999994</v>
      </c>
      <c r="FO787">
        <v>73.745429999999999</v>
      </c>
      <c r="FP787">
        <v>71.393020000000007</v>
      </c>
      <c r="FQ787">
        <v>69.815989999999999</v>
      </c>
      <c r="FR787">
        <v>2.6674900000000001E-2</v>
      </c>
      <c r="FS787">
        <v>3.1274099999999999E-2</v>
      </c>
      <c r="FT787">
        <v>5.5451399999999998E-2</v>
      </c>
    </row>
    <row r="788" spans="1:176" x14ac:dyDescent="0.2">
      <c r="A788" t="s">
        <v>1</v>
      </c>
      <c r="B788" t="s">
        <v>194</v>
      </c>
      <c r="C788" t="s">
        <v>1</v>
      </c>
      <c r="D788" t="s">
        <v>248</v>
      </c>
      <c r="E788">
        <v>3127</v>
      </c>
      <c r="F788">
        <v>1.3733930000000001</v>
      </c>
      <c r="G788">
        <v>1.3707419999999999</v>
      </c>
      <c r="H788">
        <v>1.3523829999999999</v>
      </c>
      <c r="I788">
        <v>1.3507070000000001</v>
      </c>
      <c r="J788">
        <v>1.3831009999999999</v>
      </c>
      <c r="K788">
        <v>1.4868680000000001</v>
      </c>
      <c r="L788">
        <v>1.670304</v>
      </c>
      <c r="M788">
        <v>1.7950269999999999</v>
      </c>
      <c r="N788">
        <v>2.087545</v>
      </c>
      <c r="O788">
        <v>2.2410450000000002</v>
      </c>
      <c r="P788">
        <v>2.4188730000000001</v>
      </c>
      <c r="Q788">
        <v>2.5075880000000002</v>
      </c>
      <c r="R788">
        <v>2.4985149999999998</v>
      </c>
      <c r="S788">
        <v>2.5128599999999999</v>
      </c>
      <c r="T788">
        <v>2.4655330000000002</v>
      </c>
      <c r="U788">
        <v>2.387702</v>
      </c>
      <c r="V788">
        <v>2.3622190000000001</v>
      </c>
      <c r="W788">
        <v>2.396585</v>
      </c>
      <c r="X788">
        <v>2.2301099999999998</v>
      </c>
      <c r="Y788">
        <v>2.096705</v>
      </c>
      <c r="Z788">
        <v>1.9163049999999999</v>
      </c>
      <c r="AA788">
        <v>1.658118</v>
      </c>
      <c r="AB788">
        <v>1.471063</v>
      </c>
      <c r="AC788">
        <v>1.403705</v>
      </c>
      <c r="AD788">
        <v>-1.9898200000000001E-2</v>
      </c>
      <c r="AE788">
        <v>-9.3343999999999996E-3</v>
      </c>
      <c r="AF788">
        <v>-1.36621E-2</v>
      </c>
      <c r="AG788">
        <v>-2.2697499999999999E-2</v>
      </c>
      <c r="AH788">
        <v>-2.41706E-2</v>
      </c>
      <c r="AI788">
        <v>-1.5904600000000001E-2</v>
      </c>
      <c r="AJ788">
        <v>1.4334E-2</v>
      </c>
      <c r="AK788">
        <v>3.9466599999999998E-2</v>
      </c>
      <c r="AL788">
        <v>6.0434500000000002E-2</v>
      </c>
      <c r="AM788">
        <v>5.4431E-2</v>
      </c>
      <c r="AN788">
        <v>8.2483699999999993E-2</v>
      </c>
      <c r="AO788">
        <v>0.1142137</v>
      </c>
      <c r="AP788">
        <v>0.12453060000000001</v>
      </c>
      <c r="AQ788">
        <v>0.1229418</v>
      </c>
      <c r="AR788">
        <v>0.10355</v>
      </c>
      <c r="AS788">
        <v>0.1032052</v>
      </c>
      <c r="AT788">
        <v>0.1332313</v>
      </c>
      <c r="AU788">
        <v>0.1069977</v>
      </c>
      <c r="AV788">
        <v>8.5362599999999997E-2</v>
      </c>
      <c r="AW788">
        <v>8.2200300000000004E-2</v>
      </c>
      <c r="AX788">
        <v>2.3257799999999999E-2</v>
      </c>
      <c r="AY788">
        <v>-5.2844099999999998E-2</v>
      </c>
      <c r="AZ788">
        <v>-6.7350900000000005E-2</v>
      </c>
      <c r="BA788">
        <v>-4.3138200000000002E-2</v>
      </c>
      <c r="BB788">
        <v>-1.07581E-2</v>
      </c>
      <c r="BC788">
        <v>-2.5090000000000003E-4</v>
      </c>
      <c r="BD788">
        <v>-4.6201000000000002E-3</v>
      </c>
      <c r="BE788">
        <v>-1.40409E-2</v>
      </c>
      <c r="BF788">
        <v>-1.5515299999999999E-2</v>
      </c>
      <c r="BG788">
        <v>-5.7843E-3</v>
      </c>
      <c r="BH788">
        <v>2.7710499999999999E-2</v>
      </c>
      <c r="BI788">
        <v>5.4609199999999997E-2</v>
      </c>
      <c r="BJ788">
        <v>7.6887200000000003E-2</v>
      </c>
      <c r="BK788">
        <v>7.1009900000000001E-2</v>
      </c>
      <c r="BL788">
        <v>0.10064149999999999</v>
      </c>
      <c r="BM788">
        <v>0.1318713</v>
      </c>
      <c r="BN788">
        <v>0.1408701</v>
      </c>
      <c r="BO788">
        <v>0.14049919999999999</v>
      </c>
      <c r="BP788">
        <v>0.1234021</v>
      </c>
      <c r="BQ788">
        <v>0.1225419</v>
      </c>
      <c r="BR788">
        <v>0.1525244</v>
      </c>
      <c r="BS788">
        <v>0.12483660000000001</v>
      </c>
      <c r="BT788">
        <v>0.1014827</v>
      </c>
      <c r="BU788">
        <v>9.66394E-2</v>
      </c>
      <c r="BV788">
        <v>3.7790799999999999E-2</v>
      </c>
      <c r="BW788">
        <v>-4.0494599999999999E-2</v>
      </c>
      <c r="BX788">
        <v>-5.6619599999999999E-2</v>
      </c>
      <c r="BY788">
        <v>-3.2134299999999998E-2</v>
      </c>
      <c r="BZ788">
        <v>-4.4276999999999997E-3</v>
      </c>
      <c r="CA788">
        <v>6.0403999999999996E-3</v>
      </c>
      <c r="CB788">
        <v>1.6424E-3</v>
      </c>
      <c r="CC788">
        <v>-8.0453E-3</v>
      </c>
      <c r="CD788">
        <v>-9.5207E-3</v>
      </c>
      <c r="CE788">
        <v>1.2248999999999999E-3</v>
      </c>
      <c r="CF788">
        <v>3.6975000000000001E-2</v>
      </c>
      <c r="CG788">
        <v>6.5096899999999999E-2</v>
      </c>
      <c r="CH788">
        <v>8.8282299999999994E-2</v>
      </c>
      <c r="CI788">
        <v>8.2492399999999994E-2</v>
      </c>
      <c r="CJ788">
        <v>0.1132177</v>
      </c>
      <c r="CK788">
        <v>0.1441009</v>
      </c>
      <c r="CL788">
        <v>0.15218690000000001</v>
      </c>
      <c r="CM788">
        <v>0.1526594</v>
      </c>
      <c r="CN788">
        <v>0.13715160000000001</v>
      </c>
      <c r="CO788">
        <v>0.13593440000000001</v>
      </c>
      <c r="CP788">
        <v>0.1658867</v>
      </c>
      <c r="CQ788">
        <v>0.1371917</v>
      </c>
      <c r="CR788">
        <v>0.1126475</v>
      </c>
      <c r="CS788">
        <v>0.1066399</v>
      </c>
      <c r="CT788">
        <v>4.7856299999999997E-2</v>
      </c>
      <c r="CU788">
        <v>-3.1941400000000002E-2</v>
      </c>
      <c r="CV788">
        <v>-4.91872E-2</v>
      </c>
      <c r="CW788">
        <v>-2.4513099999999999E-2</v>
      </c>
      <c r="CX788">
        <v>1.9027E-3</v>
      </c>
      <c r="CY788">
        <v>1.23316E-2</v>
      </c>
      <c r="CZ788">
        <v>7.9048E-3</v>
      </c>
      <c r="DA788">
        <v>-2.0498000000000001E-3</v>
      </c>
      <c r="DB788">
        <v>-3.5260999999999999E-3</v>
      </c>
      <c r="DC788">
        <v>8.2340999999999994E-3</v>
      </c>
      <c r="DD788">
        <v>4.6239500000000003E-2</v>
      </c>
      <c r="DE788">
        <v>7.5584700000000005E-2</v>
      </c>
      <c r="DF788">
        <v>9.9677399999999999E-2</v>
      </c>
      <c r="DG788">
        <v>9.39749E-2</v>
      </c>
      <c r="DH788">
        <v>0.12579380000000001</v>
      </c>
      <c r="DI788">
        <v>0.15633050000000001</v>
      </c>
      <c r="DJ788">
        <v>0.1635036</v>
      </c>
      <c r="DK788">
        <v>0.16481960000000001</v>
      </c>
      <c r="DL788">
        <v>0.15090110000000001</v>
      </c>
      <c r="DM788">
        <v>0.14932690000000001</v>
      </c>
      <c r="DN788">
        <v>0.17924909999999999</v>
      </c>
      <c r="DO788">
        <v>0.14954680000000001</v>
      </c>
      <c r="DP788">
        <v>0.1238122</v>
      </c>
      <c r="DQ788">
        <v>0.11664040000000001</v>
      </c>
      <c r="DR788">
        <v>5.7921899999999998E-2</v>
      </c>
      <c r="DS788">
        <v>-2.3388200000000001E-2</v>
      </c>
      <c r="DT788">
        <v>-4.1754800000000002E-2</v>
      </c>
      <c r="DU788">
        <v>-1.6891799999999998E-2</v>
      </c>
      <c r="DV788">
        <v>1.10428E-2</v>
      </c>
      <c r="DW788">
        <v>2.1415199999999999E-2</v>
      </c>
      <c r="DX788">
        <v>1.6946900000000001E-2</v>
      </c>
      <c r="DY788">
        <v>6.6068999999999998E-3</v>
      </c>
      <c r="DZ788">
        <v>5.1292000000000004E-3</v>
      </c>
      <c r="EA788">
        <v>1.83544E-2</v>
      </c>
      <c r="EB788">
        <v>5.9616000000000002E-2</v>
      </c>
      <c r="EC788">
        <v>9.0727299999999997E-2</v>
      </c>
      <c r="ED788">
        <v>0.1161301</v>
      </c>
      <c r="EE788">
        <v>0.11055379999999999</v>
      </c>
      <c r="EF788">
        <v>0.14395160000000001</v>
      </c>
      <c r="EG788">
        <v>0.17398810000000001</v>
      </c>
      <c r="EH788">
        <v>0.17984320000000001</v>
      </c>
      <c r="EI788">
        <v>0.18237700000000001</v>
      </c>
      <c r="EJ788">
        <v>0.17075319999999999</v>
      </c>
      <c r="EK788">
        <v>0.1686636</v>
      </c>
      <c r="EL788">
        <v>0.1985422</v>
      </c>
      <c r="EM788">
        <v>0.1673856</v>
      </c>
      <c r="EN788">
        <v>0.13993230000000001</v>
      </c>
      <c r="EO788">
        <v>0.13107959999999999</v>
      </c>
      <c r="EP788">
        <v>7.2454900000000003E-2</v>
      </c>
      <c r="EQ788">
        <v>-1.10388E-2</v>
      </c>
      <c r="ER788">
        <v>-3.1023499999999999E-2</v>
      </c>
      <c r="ES788">
        <v>-5.888E-3</v>
      </c>
      <c r="ET788">
        <v>49.125109999999999</v>
      </c>
      <c r="EU788">
        <v>48.4039</v>
      </c>
      <c r="EV788">
        <v>47.89996</v>
      </c>
      <c r="EW788">
        <v>47.337359999999997</v>
      </c>
      <c r="EX788">
        <v>46.956499999999998</v>
      </c>
      <c r="EY788">
        <v>46.598680000000002</v>
      </c>
      <c r="EZ788">
        <v>46.355919999999998</v>
      </c>
      <c r="FA788">
        <v>47.539290000000001</v>
      </c>
      <c r="FB788">
        <v>51.867319999999999</v>
      </c>
      <c r="FC788">
        <v>56.513460000000002</v>
      </c>
      <c r="FD788">
        <v>60.056890000000003</v>
      </c>
      <c r="FE788">
        <v>62.693049999999999</v>
      </c>
      <c r="FF788">
        <v>64.479810000000001</v>
      </c>
      <c r="FG788">
        <v>65.597300000000004</v>
      </c>
      <c r="FH788">
        <v>65.799620000000004</v>
      </c>
      <c r="FI788">
        <v>64.983260000000001</v>
      </c>
      <c r="FJ788">
        <v>62.346629999999998</v>
      </c>
      <c r="FK788">
        <v>58.697409999999998</v>
      </c>
      <c r="FL788">
        <v>56.075760000000002</v>
      </c>
      <c r="FM788">
        <v>54.352580000000003</v>
      </c>
      <c r="FN788">
        <v>53.019770000000001</v>
      </c>
      <c r="FO788">
        <v>51.752090000000003</v>
      </c>
      <c r="FP788">
        <v>50.821350000000002</v>
      </c>
      <c r="FQ788">
        <v>49.928870000000003</v>
      </c>
      <c r="FR788">
        <v>1.09537E-2</v>
      </c>
      <c r="FS788">
        <v>1.45179E-2</v>
      </c>
      <c r="FT788">
        <v>0</v>
      </c>
    </row>
    <row r="789" spans="1:176" x14ac:dyDescent="0.2">
      <c r="A789" t="s">
        <v>1</v>
      </c>
      <c r="B789" t="s">
        <v>194</v>
      </c>
      <c r="C789" t="s">
        <v>1</v>
      </c>
      <c r="D789" t="s">
        <v>251</v>
      </c>
      <c r="E789">
        <v>3127</v>
      </c>
      <c r="F789">
        <v>1.362725</v>
      </c>
      <c r="G789">
        <v>1.372981</v>
      </c>
      <c r="H789">
        <v>1.3513980000000001</v>
      </c>
      <c r="I789">
        <v>1.3528089999999999</v>
      </c>
      <c r="J789">
        <v>1.387051</v>
      </c>
      <c r="K789">
        <v>1.5256339999999999</v>
      </c>
      <c r="L789">
        <v>1.693106</v>
      </c>
      <c r="M789">
        <v>1.845472</v>
      </c>
      <c r="N789">
        <v>2.1832910000000001</v>
      </c>
      <c r="O789">
        <v>2.3304830000000001</v>
      </c>
      <c r="P789">
        <v>2.4727540000000001</v>
      </c>
      <c r="Q789">
        <v>2.5011559999999999</v>
      </c>
      <c r="R789">
        <v>2.424814</v>
      </c>
      <c r="S789">
        <v>2.4774440000000002</v>
      </c>
      <c r="T789">
        <v>2.430094</v>
      </c>
      <c r="U789">
        <v>2.3054389999999998</v>
      </c>
      <c r="V789">
        <v>2.3212679999999999</v>
      </c>
      <c r="W789">
        <v>2.366933</v>
      </c>
      <c r="X789">
        <v>2.1627710000000002</v>
      </c>
      <c r="Y789">
        <v>2.058837</v>
      </c>
      <c r="Z789">
        <v>1.911505</v>
      </c>
      <c r="AA789">
        <v>1.6335120000000001</v>
      </c>
      <c r="AB789">
        <v>1.4697979999999999</v>
      </c>
      <c r="AC789">
        <v>1.4042220000000001</v>
      </c>
      <c r="AD789">
        <v>1.5881999999999999E-3</v>
      </c>
      <c r="AE789">
        <v>1.3110999999999999E-2</v>
      </c>
      <c r="AF789">
        <v>2.7390000000000001E-3</v>
      </c>
      <c r="AG789">
        <v>2.7159999999999999E-4</v>
      </c>
      <c r="AH789">
        <v>-3.3187999999999998E-3</v>
      </c>
      <c r="AI789">
        <v>3.1084299999999999E-2</v>
      </c>
      <c r="AJ789">
        <v>4.1790000000000001E-2</v>
      </c>
      <c r="AK789">
        <v>8.5915900000000003E-2</v>
      </c>
      <c r="AL789">
        <v>8.6505499999999999E-2</v>
      </c>
      <c r="AM789">
        <v>7.6291100000000001E-2</v>
      </c>
      <c r="AN789">
        <v>0.1134722</v>
      </c>
      <c r="AO789">
        <v>0.12970870000000001</v>
      </c>
      <c r="AP789">
        <v>0.1238517</v>
      </c>
      <c r="AQ789">
        <v>0.13298550000000001</v>
      </c>
      <c r="AR789">
        <v>0.1043046</v>
      </c>
      <c r="AS789">
        <v>0.1014698</v>
      </c>
      <c r="AT789">
        <v>0.14891989999999999</v>
      </c>
      <c r="AU789">
        <v>0.1151021</v>
      </c>
      <c r="AV789">
        <v>8.6783100000000002E-2</v>
      </c>
      <c r="AW789">
        <v>8.8718000000000005E-2</v>
      </c>
      <c r="AX789">
        <v>1.9894999999999999E-2</v>
      </c>
      <c r="AY789">
        <v>-5.3620300000000003E-2</v>
      </c>
      <c r="AZ789">
        <v>-5.3428900000000001E-2</v>
      </c>
      <c r="BA789">
        <v>-2.53625E-2</v>
      </c>
      <c r="BB789">
        <v>1.07283E-2</v>
      </c>
      <c r="BC789">
        <v>2.2194599999999998E-2</v>
      </c>
      <c r="BD789">
        <v>1.1781E-2</v>
      </c>
      <c r="BE789">
        <v>8.9282000000000007E-3</v>
      </c>
      <c r="BF789">
        <v>5.3365000000000001E-3</v>
      </c>
      <c r="BG789">
        <v>4.1204499999999998E-2</v>
      </c>
      <c r="BH789">
        <v>5.51665E-2</v>
      </c>
      <c r="BI789">
        <v>0.1010585</v>
      </c>
      <c r="BJ789">
        <v>0.1029582</v>
      </c>
      <c r="BK789">
        <v>9.2869999999999994E-2</v>
      </c>
      <c r="BL789">
        <v>0.1316301</v>
      </c>
      <c r="BM789">
        <v>0.14736630000000001</v>
      </c>
      <c r="BN789">
        <v>0.14019119999999999</v>
      </c>
      <c r="BO789">
        <v>0.15054290000000001</v>
      </c>
      <c r="BP789">
        <v>0.12415669999999999</v>
      </c>
      <c r="BQ789">
        <v>0.1208065</v>
      </c>
      <c r="BR789">
        <v>0.1682131</v>
      </c>
      <c r="BS789">
        <v>0.1329409</v>
      </c>
      <c r="BT789">
        <v>0.1029032</v>
      </c>
      <c r="BU789">
        <v>0.1031571</v>
      </c>
      <c r="BV789">
        <v>3.4428E-2</v>
      </c>
      <c r="BW789">
        <v>-4.1270800000000003E-2</v>
      </c>
      <c r="BX789">
        <v>-4.2697699999999998E-2</v>
      </c>
      <c r="BY789">
        <v>-1.4358599999999999E-2</v>
      </c>
      <c r="BZ789">
        <v>1.7058799999999999E-2</v>
      </c>
      <c r="CA789">
        <v>2.8485799999999999E-2</v>
      </c>
      <c r="CB789">
        <v>1.8043500000000001E-2</v>
      </c>
      <c r="CC789">
        <v>1.4923799999999999E-2</v>
      </c>
      <c r="CD789">
        <v>1.13311E-2</v>
      </c>
      <c r="CE789">
        <v>4.8213699999999998E-2</v>
      </c>
      <c r="CF789">
        <v>6.4431000000000002E-2</v>
      </c>
      <c r="CG789">
        <v>0.1115462</v>
      </c>
      <c r="CH789">
        <v>0.1143533</v>
      </c>
      <c r="CI789">
        <v>0.1043525</v>
      </c>
      <c r="CJ789">
        <v>0.14420620000000001</v>
      </c>
      <c r="CK789">
        <v>0.15959590000000001</v>
      </c>
      <c r="CL789">
        <v>0.151508</v>
      </c>
      <c r="CM789">
        <v>0.16270309999999999</v>
      </c>
      <c r="CN789">
        <v>0.13790620000000001</v>
      </c>
      <c r="CO789">
        <v>0.13419900000000001</v>
      </c>
      <c r="CP789">
        <v>0.1815754</v>
      </c>
      <c r="CQ789">
        <v>0.14529600000000001</v>
      </c>
      <c r="CR789">
        <v>0.114068</v>
      </c>
      <c r="CS789">
        <v>0.1131576</v>
      </c>
      <c r="CT789">
        <v>4.4493499999999998E-2</v>
      </c>
      <c r="CU789">
        <v>-3.2717599999999999E-2</v>
      </c>
      <c r="CV789">
        <v>-3.5265199999999997E-2</v>
      </c>
      <c r="CW789">
        <v>-6.7374000000000002E-3</v>
      </c>
      <c r="CX789">
        <v>2.3389199999999999E-2</v>
      </c>
      <c r="CY789">
        <v>3.4777099999999998E-2</v>
      </c>
      <c r="CZ789">
        <v>2.4306000000000001E-2</v>
      </c>
      <c r="DA789">
        <v>2.0919400000000001E-2</v>
      </c>
      <c r="DB789">
        <v>1.7325699999999999E-2</v>
      </c>
      <c r="DC789">
        <v>5.5223000000000001E-2</v>
      </c>
      <c r="DD789">
        <v>7.3695499999999997E-2</v>
      </c>
      <c r="DE789">
        <v>0.122034</v>
      </c>
      <c r="DF789">
        <v>0.12574840000000001</v>
      </c>
      <c r="DG789">
        <v>0.11583499999999999</v>
      </c>
      <c r="DH789">
        <v>0.15678230000000001</v>
      </c>
      <c r="DI789">
        <v>0.17182549999999999</v>
      </c>
      <c r="DJ789">
        <v>0.16282469999999999</v>
      </c>
      <c r="DK789">
        <v>0.1748634</v>
      </c>
      <c r="DL789">
        <v>0.1516557</v>
      </c>
      <c r="DM789">
        <v>0.14759149999999999</v>
      </c>
      <c r="DN789">
        <v>0.19493779999999999</v>
      </c>
      <c r="DO789">
        <v>0.15765109999999999</v>
      </c>
      <c r="DP789">
        <v>0.1252327</v>
      </c>
      <c r="DQ789">
        <v>0.12315810000000001</v>
      </c>
      <c r="DR789">
        <v>5.4559099999999999E-2</v>
      </c>
      <c r="DS789">
        <v>-2.4164399999999999E-2</v>
      </c>
      <c r="DT789">
        <v>-2.7832800000000001E-2</v>
      </c>
      <c r="DU789">
        <v>8.8389999999999996E-4</v>
      </c>
      <c r="DV789">
        <v>3.2529299999999997E-2</v>
      </c>
      <c r="DW789">
        <v>4.38606E-2</v>
      </c>
      <c r="DX789">
        <v>3.3348000000000003E-2</v>
      </c>
      <c r="DY789">
        <v>2.9576000000000002E-2</v>
      </c>
      <c r="DZ789">
        <v>2.5981000000000001E-2</v>
      </c>
      <c r="EA789">
        <v>6.5343200000000004E-2</v>
      </c>
      <c r="EB789">
        <v>8.7071999999999997E-2</v>
      </c>
      <c r="EC789">
        <v>0.13717660000000001</v>
      </c>
      <c r="ED789">
        <v>0.1422012</v>
      </c>
      <c r="EE789">
        <v>0.1324138</v>
      </c>
      <c r="EF789">
        <v>0.17494019999999999</v>
      </c>
      <c r="EG789">
        <v>0.18948309999999999</v>
      </c>
      <c r="EH789">
        <v>0.1791643</v>
      </c>
      <c r="EI789">
        <v>0.1924208</v>
      </c>
      <c r="EJ789">
        <v>0.17150779999999999</v>
      </c>
      <c r="EK789">
        <v>0.1669282</v>
      </c>
      <c r="EL789">
        <v>0.2142309</v>
      </c>
      <c r="EM789">
        <v>0.1754899</v>
      </c>
      <c r="EN789">
        <v>0.1413529</v>
      </c>
      <c r="EO789">
        <v>0.13759730000000001</v>
      </c>
      <c r="EP789">
        <v>6.9092100000000004E-2</v>
      </c>
      <c r="EQ789">
        <v>-1.1815000000000001E-2</v>
      </c>
      <c r="ER789">
        <v>-1.7101600000000002E-2</v>
      </c>
      <c r="ES789">
        <v>1.18878E-2</v>
      </c>
      <c r="ET789">
        <v>45.490609999999997</v>
      </c>
      <c r="EU789">
        <v>44.523519999999998</v>
      </c>
      <c r="EV789">
        <v>43.835740000000001</v>
      </c>
      <c r="EW789">
        <v>43.196530000000003</v>
      </c>
      <c r="EX789">
        <v>43.382730000000002</v>
      </c>
      <c r="EY789">
        <v>43.454140000000002</v>
      </c>
      <c r="EZ789">
        <v>42.913029999999999</v>
      </c>
      <c r="FA789">
        <v>44.574330000000003</v>
      </c>
      <c r="FB789">
        <v>49.696910000000003</v>
      </c>
      <c r="FC789">
        <v>53.728720000000003</v>
      </c>
      <c r="FD789">
        <v>56.968960000000003</v>
      </c>
      <c r="FE789">
        <v>59.283670000000001</v>
      </c>
      <c r="FF789">
        <v>60.275620000000004</v>
      </c>
      <c r="FG789">
        <v>60.84798</v>
      </c>
      <c r="FH789">
        <v>59.659489999999998</v>
      </c>
      <c r="FI789">
        <v>58.192430000000002</v>
      </c>
      <c r="FJ789">
        <v>56.640540000000001</v>
      </c>
      <c r="FK789">
        <v>54.308329999999998</v>
      </c>
      <c r="FL789">
        <v>52.83426</v>
      </c>
      <c r="FM789">
        <v>52.140419999999999</v>
      </c>
      <c r="FN789">
        <v>51.924460000000003</v>
      </c>
      <c r="FO789">
        <v>51.593359999999997</v>
      </c>
      <c r="FP789">
        <v>51.465989999999998</v>
      </c>
      <c r="FQ789">
        <v>51.18262</v>
      </c>
      <c r="FR789">
        <v>1.09537E-2</v>
      </c>
      <c r="FS789">
        <v>1.45179E-2</v>
      </c>
      <c r="FT789">
        <v>0</v>
      </c>
    </row>
    <row r="790" spans="1:176" x14ac:dyDescent="0.2">
      <c r="A790" t="s">
        <v>1</v>
      </c>
      <c r="B790" t="s">
        <v>194</v>
      </c>
      <c r="C790" t="s">
        <v>1</v>
      </c>
      <c r="D790" t="s">
        <v>247</v>
      </c>
      <c r="E790">
        <v>3127</v>
      </c>
      <c r="F790">
        <v>1.3557870000000001</v>
      </c>
      <c r="G790">
        <v>1.3320749999999999</v>
      </c>
      <c r="H790">
        <v>1.3050900000000001</v>
      </c>
      <c r="I790">
        <v>1.307933</v>
      </c>
      <c r="J790">
        <v>1.3059050000000001</v>
      </c>
      <c r="K790">
        <v>1.3746050000000001</v>
      </c>
      <c r="L790">
        <v>1.6066990000000001</v>
      </c>
      <c r="M790">
        <v>1.6677660000000001</v>
      </c>
      <c r="N790">
        <v>1.8901479999999999</v>
      </c>
      <c r="O790">
        <v>2.100517</v>
      </c>
      <c r="P790">
        <v>2.3497249999999998</v>
      </c>
      <c r="Q790">
        <v>2.508562</v>
      </c>
      <c r="R790">
        <v>2.60785</v>
      </c>
      <c r="S790">
        <v>2.6670609999999999</v>
      </c>
      <c r="T790">
        <v>2.7523089999999999</v>
      </c>
      <c r="U790">
        <v>2.6689759999999998</v>
      </c>
      <c r="V790">
        <v>2.5836860000000001</v>
      </c>
      <c r="W790">
        <v>2.337059</v>
      </c>
      <c r="X790">
        <v>2.2700040000000001</v>
      </c>
      <c r="Y790">
        <v>2.2809170000000001</v>
      </c>
      <c r="Z790">
        <v>1.947722</v>
      </c>
      <c r="AA790">
        <v>1.6954659999999999</v>
      </c>
      <c r="AB790">
        <v>1.4767669999999999</v>
      </c>
      <c r="AC790">
        <v>1.3717859999999999</v>
      </c>
      <c r="AD790">
        <v>-3.4244900000000002E-2</v>
      </c>
      <c r="AE790">
        <v>-5.0139700000000002E-2</v>
      </c>
      <c r="AF790">
        <v>-5.5308200000000002E-2</v>
      </c>
      <c r="AG790">
        <v>-4.7089499999999999E-2</v>
      </c>
      <c r="AH790">
        <v>-5.5821500000000003E-2</v>
      </c>
      <c r="AI790">
        <v>-6.53194E-2</v>
      </c>
      <c r="AJ790">
        <v>-2.03775E-2</v>
      </c>
      <c r="AK790">
        <v>-5.6688000000000002E-2</v>
      </c>
      <c r="AL790">
        <v>-5.4367600000000002E-2</v>
      </c>
      <c r="AM790">
        <v>-4.7461999999999997E-2</v>
      </c>
      <c r="AN790">
        <v>-4.0515999999999998E-3</v>
      </c>
      <c r="AO790">
        <v>4.2443599999999998E-2</v>
      </c>
      <c r="AP790">
        <v>6.4880199999999999E-2</v>
      </c>
      <c r="AQ790">
        <v>3.1426900000000001E-2</v>
      </c>
      <c r="AR790">
        <v>6.8859299999999998E-2</v>
      </c>
      <c r="AS790">
        <v>4.3728900000000001E-2</v>
      </c>
      <c r="AT790">
        <v>7.6987799999999995E-2</v>
      </c>
      <c r="AU790">
        <v>7.6566499999999996E-2</v>
      </c>
      <c r="AV790">
        <v>0.1111038</v>
      </c>
      <c r="AW790">
        <v>0.1522183</v>
      </c>
      <c r="AX790">
        <v>1.04092E-2</v>
      </c>
      <c r="AY790">
        <v>-4.4906099999999997E-2</v>
      </c>
      <c r="AZ790">
        <v>-5.02919E-2</v>
      </c>
      <c r="BA790">
        <v>-7.2695099999999999E-2</v>
      </c>
      <c r="BB790">
        <v>-1.7184100000000001E-2</v>
      </c>
      <c r="BC790">
        <v>-3.3324899999999998E-2</v>
      </c>
      <c r="BD790">
        <v>-4.0072499999999997E-2</v>
      </c>
      <c r="BE790">
        <v>-3.11718E-2</v>
      </c>
      <c r="BF790">
        <v>-4.0423800000000003E-2</v>
      </c>
      <c r="BG790">
        <v>-4.85832E-2</v>
      </c>
      <c r="BH790">
        <v>3.0729999999999999E-4</v>
      </c>
      <c r="BI790">
        <v>-3.7250600000000002E-2</v>
      </c>
      <c r="BJ790">
        <v>-2.9018700000000001E-2</v>
      </c>
      <c r="BK790">
        <v>-1.9173200000000001E-2</v>
      </c>
      <c r="BL790">
        <v>2.7395099999999999E-2</v>
      </c>
      <c r="BM790">
        <v>7.5920500000000002E-2</v>
      </c>
      <c r="BN790">
        <v>0.1039177</v>
      </c>
      <c r="BO790">
        <v>7.4020900000000001E-2</v>
      </c>
      <c r="BP790">
        <v>0.116345</v>
      </c>
      <c r="BQ790">
        <v>9.1694700000000004E-2</v>
      </c>
      <c r="BR790">
        <v>0.1234089</v>
      </c>
      <c r="BS790">
        <v>0.12303550000000001</v>
      </c>
      <c r="BT790">
        <v>0.15209800000000001</v>
      </c>
      <c r="BU790">
        <v>0.1855996</v>
      </c>
      <c r="BV790">
        <v>3.7358200000000001E-2</v>
      </c>
      <c r="BW790">
        <v>-2.1375499999999999E-2</v>
      </c>
      <c r="BX790">
        <v>-3.0341300000000002E-2</v>
      </c>
      <c r="BY790">
        <v>-5.4051599999999998E-2</v>
      </c>
      <c r="BZ790">
        <v>-5.3677999999999998E-3</v>
      </c>
      <c r="CA790">
        <v>-2.1679E-2</v>
      </c>
      <c r="CB790">
        <v>-2.9520299999999999E-2</v>
      </c>
      <c r="CC790">
        <v>-2.01473E-2</v>
      </c>
      <c r="CD790">
        <v>-2.9759399999999998E-2</v>
      </c>
      <c r="CE790">
        <v>-3.6991700000000002E-2</v>
      </c>
      <c r="CF790">
        <v>1.4633500000000001E-2</v>
      </c>
      <c r="CG790">
        <v>-2.3788299999999998E-2</v>
      </c>
      <c r="CH790">
        <v>-1.1462099999999999E-2</v>
      </c>
      <c r="CI790">
        <v>4.1960000000000001E-4</v>
      </c>
      <c r="CJ790">
        <v>4.9175000000000003E-2</v>
      </c>
      <c r="CK790">
        <v>9.91065E-2</v>
      </c>
      <c r="CL790">
        <v>0.13095499999999999</v>
      </c>
      <c r="CM790">
        <v>0.1035214</v>
      </c>
      <c r="CN790">
        <v>0.14923349999999999</v>
      </c>
      <c r="CO790">
        <v>0.1249157</v>
      </c>
      <c r="CP790">
        <v>0.15556</v>
      </c>
      <c r="CQ790">
        <v>0.15521979999999999</v>
      </c>
      <c r="CR790">
        <v>0.1804905</v>
      </c>
      <c r="CS790">
        <v>0.2087194</v>
      </c>
      <c r="CT790">
        <v>5.6023000000000003E-2</v>
      </c>
      <c r="CU790">
        <v>-5.0781999999999997E-3</v>
      </c>
      <c r="CV790">
        <v>-1.6523599999999999E-2</v>
      </c>
      <c r="CW790">
        <v>-4.1139200000000001E-2</v>
      </c>
      <c r="CX790">
        <v>6.4484E-3</v>
      </c>
      <c r="CY790">
        <v>-1.0033200000000001E-2</v>
      </c>
      <c r="CZ790">
        <v>-1.8968100000000002E-2</v>
      </c>
      <c r="DA790">
        <v>-9.1226999999999992E-3</v>
      </c>
      <c r="DB790">
        <v>-1.90951E-2</v>
      </c>
      <c r="DC790">
        <v>-2.5400300000000001E-2</v>
      </c>
      <c r="DD790">
        <v>2.8959599999999999E-2</v>
      </c>
      <c r="DE790">
        <v>-1.0326E-2</v>
      </c>
      <c r="DF790">
        <v>6.0945000000000001E-3</v>
      </c>
      <c r="DG790">
        <v>2.00123E-2</v>
      </c>
      <c r="DH790">
        <v>7.0954900000000001E-2</v>
      </c>
      <c r="DI790">
        <v>0.1222925</v>
      </c>
      <c r="DJ790">
        <v>0.1579922</v>
      </c>
      <c r="DK790">
        <v>0.1330219</v>
      </c>
      <c r="DL790">
        <v>0.1821219</v>
      </c>
      <c r="DM790">
        <v>0.15813669999999999</v>
      </c>
      <c r="DN790">
        <v>0.18771109999999999</v>
      </c>
      <c r="DO790">
        <v>0.18740409999999999</v>
      </c>
      <c r="DP790">
        <v>0.20888290000000001</v>
      </c>
      <c r="DQ790">
        <v>0.2318392</v>
      </c>
      <c r="DR790">
        <v>7.4687799999999999E-2</v>
      </c>
      <c r="DS790">
        <v>1.1219099999999999E-2</v>
      </c>
      <c r="DT790">
        <v>-2.7058999999999998E-3</v>
      </c>
      <c r="DU790">
        <v>-2.82268E-2</v>
      </c>
      <c r="DV790">
        <v>2.3509200000000001E-2</v>
      </c>
      <c r="DW790">
        <v>6.7815999999999996E-3</v>
      </c>
      <c r="DX790">
        <v>-3.7323999999999999E-3</v>
      </c>
      <c r="DY790">
        <v>6.7949999999999998E-3</v>
      </c>
      <c r="DZ790">
        <v>-3.6974E-3</v>
      </c>
      <c r="EA790">
        <v>-8.6639999999999998E-3</v>
      </c>
      <c r="EB790">
        <v>4.9644399999999998E-2</v>
      </c>
      <c r="EC790">
        <v>9.1114000000000004E-3</v>
      </c>
      <c r="ED790">
        <v>3.1443499999999999E-2</v>
      </c>
      <c r="EE790">
        <v>4.83011E-2</v>
      </c>
      <c r="EF790">
        <v>0.1024016</v>
      </c>
      <c r="EG790">
        <v>0.1557693</v>
      </c>
      <c r="EH790">
        <v>0.1970298</v>
      </c>
      <c r="EI790">
        <v>0.17561589999999999</v>
      </c>
      <c r="EJ790">
        <v>0.2296076</v>
      </c>
      <c r="EK790">
        <v>0.20610249999999999</v>
      </c>
      <c r="EL790">
        <v>0.23413220000000001</v>
      </c>
      <c r="EM790">
        <v>0.2338731</v>
      </c>
      <c r="EN790">
        <v>0.24987709999999999</v>
      </c>
      <c r="EO790">
        <v>0.26522050000000003</v>
      </c>
      <c r="EP790">
        <v>0.1016369</v>
      </c>
      <c r="EQ790">
        <v>3.4749700000000001E-2</v>
      </c>
      <c r="ER790">
        <v>1.7244599999999999E-2</v>
      </c>
      <c r="ES790">
        <v>-9.5832999999999995E-3</v>
      </c>
      <c r="ET790">
        <v>53.916580000000003</v>
      </c>
      <c r="EU790">
        <v>52.943100000000001</v>
      </c>
      <c r="EV790">
        <v>52.152090000000001</v>
      </c>
      <c r="EW790">
        <v>51.439300000000003</v>
      </c>
      <c r="EX790">
        <v>50.919690000000003</v>
      </c>
      <c r="EY790">
        <v>50.577950000000001</v>
      </c>
      <c r="EZ790">
        <v>50.185670000000002</v>
      </c>
      <c r="FA790">
        <v>50.259099999999997</v>
      </c>
      <c r="FB790">
        <v>53.665759999999999</v>
      </c>
      <c r="FC790">
        <v>58.933669999999999</v>
      </c>
      <c r="FD790">
        <v>63.27366</v>
      </c>
      <c r="FE790">
        <v>66.513469999999998</v>
      </c>
      <c r="FF790">
        <v>68.889790000000005</v>
      </c>
      <c r="FG790">
        <v>70.770610000000005</v>
      </c>
      <c r="FH790">
        <v>72.126599999999996</v>
      </c>
      <c r="FI790">
        <v>72.806790000000007</v>
      </c>
      <c r="FJ790">
        <v>72.439610000000002</v>
      </c>
      <c r="FK790">
        <v>70.175240000000002</v>
      </c>
      <c r="FL790">
        <v>65.406109999999998</v>
      </c>
      <c r="FM790">
        <v>61.516500000000001</v>
      </c>
      <c r="FN790">
        <v>59.08822</v>
      </c>
      <c r="FO790">
        <v>57.193680000000001</v>
      </c>
      <c r="FP790">
        <v>55.719850000000001</v>
      </c>
      <c r="FQ790">
        <v>54.467190000000002</v>
      </c>
      <c r="FR790">
        <v>2.6674900000000001E-2</v>
      </c>
      <c r="FS790">
        <v>3.1274099999999999E-2</v>
      </c>
      <c r="FT790">
        <v>5.5451399999999998E-2</v>
      </c>
    </row>
    <row r="791" spans="1:176" x14ac:dyDescent="0.2">
      <c r="A791" t="s">
        <v>1</v>
      </c>
      <c r="B791" t="s">
        <v>194</v>
      </c>
      <c r="C791" t="s">
        <v>1</v>
      </c>
      <c r="D791" t="s">
        <v>250</v>
      </c>
      <c r="E791">
        <v>3127</v>
      </c>
      <c r="F791">
        <v>1.396458</v>
      </c>
      <c r="G791">
        <v>1.368665</v>
      </c>
      <c r="H791">
        <v>1.350644</v>
      </c>
      <c r="I791">
        <v>1.337172</v>
      </c>
      <c r="J791">
        <v>1.3096909999999999</v>
      </c>
      <c r="K791">
        <v>1.3948719999999999</v>
      </c>
      <c r="L791">
        <v>1.63276</v>
      </c>
      <c r="M791">
        <v>1.6333549999999999</v>
      </c>
      <c r="N791">
        <v>1.953999</v>
      </c>
      <c r="O791">
        <v>2.2673570000000001</v>
      </c>
      <c r="P791">
        <v>2.6195949999999999</v>
      </c>
      <c r="Q791">
        <v>2.7381720000000001</v>
      </c>
      <c r="R791">
        <v>2.842101</v>
      </c>
      <c r="S791">
        <v>2.9641690000000001</v>
      </c>
      <c r="T791">
        <v>3.0663900000000002</v>
      </c>
      <c r="U791">
        <v>2.976432</v>
      </c>
      <c r="V791">
        <v>2.9442370000000002</v>
      </c>
      <c r="W791">
        <v>2.6748249999999998</v>
      </c>
      <c r="X791">
        <v>2.424823</v>
      </c>
      <c r="Y791">
        <v>2.4256769999999999</v>
      </c>
      <c r="Z791">
        <v>2.1151369999999998</v>
      </c>
      <c r="AA791">
        <v>1.7835220000000001</v>
      </c>
      <c r="AB791">
        <v>1.473447</v>
      </c>
      <c r="AC791">
        <v>1.3854820000000001</v>
      </c>
      <c r="AD791">
        <v>-1.1210899999999999E-2</v>
      </c>
      <c r="AE791">
        <v>-3.0015199999999999E-2</v>
      </c>
      <c r="AF791">
        <v>-1.9607200000000002E-2</v>
      </c>
      <c r="AG791">
        <v>-2.7475400000000001E-2</v>
      </c>
      <c r="AH791">
        <v>-4.4551800000000003E-2</v>
      </c>
      <c r="AI791">
        <v>-5.97361E-2</v>
      </c>
      <c r="AJ791">
        <v>-2.41169E-2</v>
      </c>
      <c r="AK791">
        <v>-3.5694799999999999E-2</v>
      </c>
      <c r="AL791">
        <v>-1.4286500000000001E-2</v>
      </c>
      <c r="AM791">
        <v>2.62907E-2</v>
      </c>
      <c r="AN791">
        <v>0.1043197</v>
      </c>
      <c r="AO791">
        <v>0.1308137</v>
      </c>
      <c r="AP791">
        <v>0.14821570000000001</v>
      </c>
      <c r="AQ791">
        <v>0.1149862</v>
      </c>
      <c r="AR791">
        <v>0.1349764</v>
      </c>
      <c r="AS791">
        <v>9.5452300000000004E-2</v>
      </c>
      <c r="AT791">
        <v>0.16663420000000001</v>
      </c>
      <c r="AU791">
        <v>0.18834870000000001</v>
      </c>
      <c r="AV791">
        <v>0.19380230000000001</v>
      </c>
      <c r="AW791">
        <v>0.20456469999999999</v>
      </c>
      <c r="AX791">
        <v>9.7322099999999995E-2</v>
      </c>
      <c r="AY791">
        <v>1.7182800000000002E-2</v>
      </c>
      <c r="AZ791">
        <v>-2.1233999999999999E-2</v>
      </c>
      <c r="BA791">
        <v>-3.4600600000000002E-2</v>
      </c>
      <c r="BB791">
        <v>5.8498999999999999E-3</v>
      </c>
      <c r="BC791">
        <v>-1.3200399999999999E-2</v>
      </c>
      <c r="BD791">
        <v>-4.3715999999999998E-3</v>
      </c>
      <c r="BE791">
        <v>-1.1557700000000001E-2</v>
      </c>
      <c r="BF791">
        <v>-2.9154099999999999E-2</v>
      </c>
      <c r="BG791">
        <v>-4.2999900000000001E-2</v>
      </c>
      <c r="BH791">
        <v>-3.4321E-3</v>
      </c>
      <c r="BI791">
        <v>-1.6257400000000002E-2</v>
      </c>
      <c r="BJ791">
        <v>1.1062499999999999E-2</v>
      </c>
      <c r="BK791">
        <v>5.4579500000000003E-2</v>
      </c>
      <c r="BL791">
        <v>0.13576650000000001</v>
      </c>
      <c r="BM791">
        <v>0.16429050000000001</v>
      </c>
      <c r="BN791">
        <v>0.18725320000000001</v>
      </c>
      <c r="BO791">
        <v>0.15758030000000001</v>
      </c>
      <c r="BP791">
        <v>0.18246209999999999</v>
      </c>
      <c r="BQ791">
        <v>0.14341809999999999</v>
      </c>
      <c r="BR791">
        <v>0.2130553</v>
      </c>
      <c r="BS791">
        <v>0.23481769999999999</v>
      </c>
      <c r="BT791">
        <v>0.23479649999999999</v>
      </c>
      <c r="BU791">
        <v>0.23794609999999999</v>
      </c>
      <c r="BV791">
        <v>0.1242711</v>
      </c>
      <c r="BW791">
        <v>4.07135E-2</v>
      </c>
      <c r="BX791">
        <v>-1.2834000000000001E-3</v>
      </c>
      <c r="BY791">
        <v>-1.5957099999999998E-2</v>
      </c>
      <c r="BZ791">
        <v>1.76662E-2</v>
      </c>
      <c r="CA791">
        <v>-1.5545999999999999E-3</v>
      </c>
      <c r="CB791">
        <v>6.1805999999999996E-3</v>
      </c>
      <c r="CC791">
        <v>-5.331E-4</v>
      </c>
      <c r="CD791">
        <v>-1.8489700000000001E-2</v>
      </c>
      <c r="CE791">
        <v>-3.1408400000000003E-2</v>
      </c>
      <c r="CF791">
        <v>1.0893999999999999E-2</v>
      </c>
      <c r="CG791">
        <v>-2.7951E-3</v>
      </c>
      <c r="CH791">
        <v>2.8619100000000001E-2</v>
      </c>
      <c r="CI791">
        <v>7.4172199999999994E-2</v>
      </c>
      <c r="CJ791">
        <v>0.1575464</v>
      </c>
      <c r="CK791">
        <v>0.18747649999999999</v>
      </c>
      <c r="CL791">
        <v>0.21429039999999999</v>
      </c>
      <c r="CM791">
        <v>0.18708069999999999</v>
      </c>
      <c r="CN791">
        <v>0.2153505</v>
      </c>
      <c r="CO791">
        <v>0.17663909999999999</v>
      </c>
      <c r="CP791">
        <v>0.24520639999999999</v>
      </c>
      <c r="CQ791">
        <v>0.26700200000000002</v>
      </c>
      <c r="CR791">
        <v>0.2631889</v>
      </c>
      <c r="CS791">
        <v>0.26106590000000002</v>
      </c>
      <c r="CT791">
        <v>0.1429359</v>
      </c>
      <c r="CU791">
        <v>5.7010699999999997E-2</v>
      </c>
      <c r="CV791">
        <v>1.25343E-2</v>
      </c>
      <c r="CW791">
        <v>-3.0447E-3</v>
      </c>
      <c r="CX791">
        <v>2.9482399999999999E-2</v>
      </c>
      <c r="CY791">
        <v>1.0091299999999999E-2</v>
      </c>
      <c r="CZ791">
        <v>1.6732799999999999E-2</v>
      </c>
      <c r="DA791">
        <v>1.04914E-2</v>
      </c>
      <c r="DB791">
        <v>-7.8253000000000003E-3</v>
      </c>
      <c r="DC791">
        <v>-1.9817000000000001E-2</v>
      </c>
      <c r="DD791">
        <v>2.5220200000000002E-2</v>
      </c>
      <c r="DE791">
        <v>1.0667100000000001E-2</v>
      </c>
      <c r="DF791">
        <v>4.61757E-2</v>
      </c>
      <c r="DG791">
        <v>9.3765000000000001E-2</v>
      </c>
      <c r="DH791">
        <v>0.17932629999999999</v>
      </c>
      <c r="DI791">
        <v>0.2106625</v>
      </c>
      <c r="DJ791">
        <v>0.24132770000000001</v>
      </c>
      <c r="DK791">
        <v>0.2165812</v>
      </c>
      <c r="DL791">
        <v>0.24823899999999999</v>
      </c>
      <c r="DM791">
        <v>0.20986009999999999</v>
      </c>
      <c r="DN791">
        <v>0.27735749999999998</v>
      </c>
      <c r="DO791">
        <v>0.29918630000000002</v>
      </c>
      <c r="DP791">
        <v>0.29158139999999999</v>
      </c>
      <c r="DQ791">
        <v>0.28418569999999999</v>
      </c>
      <c r="DR791">
        <v>0.16160070000000001</v>
      </c>
      <c r="DS791">
        <v>7.3307999999999998E-2</v>
      </c>
      <c r="DT791">
        <v>2.6352E-2</v>
      </c>
      <c r="DU791">
        <v>9.8677000000000001E-3</v>
      </c>
      <c r="DV791">
        <v>4.65432E-2</v>
      </c>
      <c r="DW791">
        <v>2.6906099999999999E-2</v>
      </c>
      <c r="DX791">
        <v>3.1968499999999997E-2</v>
      </c>
      <c r="DY791">
        <v>2.6409100000000001E-2</v>
      </c>
      <c r="DZ791">
        <v>7.5724E-3</v>
      </c>
      <c r="EA791">
        <v>-3.0807E-3</v>
      </c>
      <c r="EB791">
        <v>4.5904899999999998E-2</v>
      </c>
      <c r="EC791">
        <v>3.0104499999999999E-2</v>
      </c>
      <c r="ED791">
        <v>7.1524599999999994E-2</v>
      </c>
      <c r="EE791">
        <v>0.1220538</v>
      </c>
      <c r="EF791">
        <v>0.21077299999999999</v>
      </c>
      <c r="EG791">
        <v>0.24413940000000001</v>
      </c>
      <c r="EH791">
        <v>0.28036519999999998</v>
      </c>
      <c r="EI791">
        <v>0.2591753</v>
      </c>
      <c r="EJ791">
        <v>0.29572470000000001</v>
      </c>
      <c r="EK791">
        <v>0.2578259</v>
      </c>
      <c r="EL791">
        <v>0.32377860000000003</v>
      </c>
      <c r="EM791">
        <v>0.3456554</v>
      </c>
      <c r="EN791">
        <v>0.33257560000000003</v>
      </c>
      <c r="EO791">
        <v>0.31756699999999999</v>
      </c>
      <c r="EP791">
        <v>0.18854979999999999</v>
      </c>
      <c r="EQ791">
        <v>9.68387E-2</v>
      </c>
      <c r="ER791">
        <v>4.6302500000000003E-2</v>
      </c>
      <c r="ES791">
        <v>2.85112E-2</v>
      </c>
      <c r="ET791">
        <v>59.764670000000002</v>
      </c>
      <c r="EU791">
        <v>58.847160000000002</v>
      </c>
      <c r="EV791">
        <v>57.826729999999998</v>
      </c>
      <c r="EW791">
        <v>57.703719999999997</v>
      </c>
      <c r="EX791">
        <v>57.058280000000003</v>
      </c>
      <c r="EY791">
        <v>56.451239999999999</v>
      </c>
      <c r="EZ791">
        <v>56.263500000000001</v>
      </c>
      <c r="FA791">
        <v>56.544499999999999</v>
      </c>
      <c r="FB791">
        <v>58.46096</v>
      </c>
      <c r="FC791">
        <v>62.170360000000002</v>
      </c>
      <c r="FD791">
        <v>65.020099999999999</v>
      </c>
      <c r="FE791">
        <v>67.709299999999999</v>
      </c>
      <c r="FF791">
        <v>69.740189999999998</v>
      </c>
      <c r="FG791">
        <v>71.674880000000002</v>
      </c>
      <c r="FH791">
        <v>72.837519999999998</v>
      </c>
      <c r="FI791">
        <v>73.525630000000007</v>
      </c>
      <c r="FJ791">
        <v>73.303600000000003</v>
      </c>
      <c r="FK791">
        <v>72.441699999999997</v>
      </c>
      <c r="FL791">
        <v>69.090280000000007</v>
      </c>
      <c r="FM791">
        <v>64.901380000000003</v>
      </c>
      <c r="FN791">
        <v>62.28537</v>
      </c>
      <c r="FO791">
        <v>60.12209</v>
      </c>
      <c r="FP791">
        <v>58.427239999999998</v>
      </c>
      <c r="FQ791">
        <v>57.357950000000002</v>
      </c>
      <c r="FR791">
        <v>2.6674900000000001E-2</v>
      </c>
      <c r="FS791">
        <v>3.1274099999999999E-2</v>
      </c>
      <c r="FT791">
        <v>5.5451399999999998E-2</v>
      </c>
    </row>
    <row r="792" spans="1:176" x14ac:dyDescent="0.2">
      <c r="A792" t="s">
        <v>1</v>
      </c>
      <c r="B792" t="s">
        <v>194</v>
      </c>
      <c r="C792" t="s">
        <v>1</v>
      </c>
      <c r="D792" t="s">
        <v>235</v>
      </c>
      <c r="E792">
        <v>3127</v>
      </c>
      <c r="F792">
        <v>1.468872</v>
      </c>
      <c r="G792">
        <v>1.4302889999999999</v>
      </c>
      <c r="H792">
        <v>1.406126</v>
      </c>
      <c r="I792">
        <v>1.3802730000000001</v>
      </c>
      <c r="J792">
        <v>1.3983110000000001</v>
      </c>
      <c r="K792">
        <v>1.4774080000000001</v>
      </c>
      <c r="L792">
        <v>1.6904779999999999</v>
      </c>
      <c r="M792">
        <v>1.797212</v>
      </c>
      <c r="N792">
        <v>2.1841390000000001</v>
      </c>
      <c r="O792">
        <v>2.5539510000000001</v>
      </c>
      <c r="P792">
        <v>2.9744769999999998</v>
      </c>
      <c r="Q792">
        <v>3.2531560000000002</v>
      </c>
      <c r="R792">
        <v>3.4222839999999999</v>
      </c>
      <c r="S792">
        <v>3.5675180000000002</v>
      </c>
      <c r="T792">
        <v>3.665422</v>
      </c>
      <c r="U792">
        <v>3.5945930000000001</v>
      </c>
      <c r="V792">
        <v>3.4808349999999999</v>
      </c>
      <c r="W792">
        <v>3.1227779999999998</v>
      </c>
      <c r="X792">
        <v>2.7921670000000001</v>
      </c>
      <c r="Y792">
        <v>2.661041</v>
      </c>
      <c r="Z792">
        <v>2.3723380000000001</v>
      </c>
      <c r="AA792">
        <v>1.9794639999999999</v>
      </c>
      <c r="AB792">
        <v>1.6846989999999999</v>
      </c>
      <c r="AC792">
        <v>1.5400700000000001</v>
      </c>
      <c r="AD792">
        <v>-3.0890000000000002E-3</v>
      </c>
      <c r="AE792">
        <v>-2.0182700000000001E-2</v>
      </c>
      <c r="AF792">
        <v>-1.8752E-3</v>
      </c>
      <c r="AG792">
        <v>-6.7724999999999999E-3</v>
      </c>
      <c r="AH792">
        <v>-2.34025E-2</v>
      </c>
      <c r="AI792">
        <v>-5.8674799999999999E-2</v>
      </c>
      <c r="AJ792">
        <v>2.0450000000000001E-4</v>
      </c>
      <c r="AK792">
        <v>3.2818000000000001E-3</v>
      </c>
      <c r="AL792">
        <v>8.8401E-3</v>
      </c>
      <c r="AM792">
        <v>2.6825000000000002E-2</v>
      </c>
      <c r="AN792">
        <v>8.7197800000000006E-2</v>
      </c>
      <c r="AO792">
        <v>0.1104955</v>
      </c>
      <c r="AP792">
        <v>0.1082074</v>
      </c>
      <c r="AQ792">
        <v>8.1893800000000003E-2</v>
      </c>
      <c r="AR792">
        <v>6.6333199999999995E-2</v>
      </c>
      <c r="AS792">
        <v>3.4788199999999998E-2</v>
      </c>
      <c r="AT792">
        <v>7.9971700000000007E-2</v>
      </c>
      <c r="AU792">
        <v>9.6732499999999999E-2</v>
      </c>
      <c r="AV792">
        <v>0.1200504</v>
      </c>
      <c r="AW792">
        <v>0.1475419</v>
      </c>
      <c r="AX792">
        <v>7.7282799999999999E-2</v>
      </c>
      <c r="AY792">
        <v>8.4154E-3</v>
      </c>
      <c r="AZ792">
        <v>4.2136999999999999E-3</v>
      </c>
      <c r="BA792">
        <v>-1.9683999999999999E-3</v>
      </c>
      <c r="BB792">
        <v>1.3971799999999999E-2</v>
      </c>
      <c r="BC792">
        <v>-3.3679000000000001E-3</v>
      </c>
      <c r="BD792">
        <v>1.3360500000000001E-2</v>
      </c>
      <c r="BE792">
        <v>9.1451999999999992E-3</v>
      </c>
      <c r="BF792">
        <v>-8.0047999999999994E-3</v>
      </c>
      <c r="BG792">
        <v>-4.1938599999999999E-2</v>
      </c>
      <c r="BH792">
        <v>2.08892E-2</v>
      </c>
      <c r="BI792">
        <v>2.2719199999999998E-2</v>
      </c>
      <c r="BJ792">
        <v>3.4188999999999997E-2</v>
      </c>
      <c r="BK792">
        <v>5.5113799999999998E-2</v>
      </c>
      <c r="BL792">
        <v>0.1186445</v>
      </c>
      <c r="BM792">
        <v>0.1439724</v>
      </c>
      <c r="BN792">
        <v>0.14724490000000001</v>
      </c>
      <c r="BO792">
        <v>0.1244879</v>
      </c>
      <c r="BP792">
        <v>0.1138189</v>
      </c>
      <c r="BQ792">
        <v>8.2753999999999994E-2</v>
      </c>
      <c r="BR792">
        <v>0.1263928</v>
      </c>
      <c r="BS792">
        <v>0.14320150000000001</v>
      </c>
      <c r="BT792">
        <v>0.16104460000000001</v>
      </c>
      <c r="BU792">
        <v>0.18092330000000001</v>
      </c>
      <c r="BV792">
        <v>0.1042319</v>
      </c>
      <c r="BW792">
        <v>3.1946000000000002E-2</v>
      </c>
      <c r="BX792">
        <v>2.41642E-2</v>
      </c>
      <c r="BY792">
        <v>1.6675100000000002E-2</v>
      </c>
      <c r="BZ792">
        <v>2.5788100000000001E-2</v>
      </c>
      <c r="CA792">
        <v>8.2778999999999995E-3</v>
      </c>
      <c r="CB792">
        <v>2.3912699999999999E-2</v>
      </c>
      <c r="CC792">
        <v>2.0169800000000002E-2</v>
      </c>
      <c r="CD792">
        <v>2.6595999999999998E-3</v>
      </c>
      <c r="CE792">
        <v>-3.0347099999999998E-2</v>
      </c>
      <c r="CF792">
        <v>3.5215400000000001E-2</v>
      </c>
      <c r="CG792">
        <v>3.6181499999999998E-2</v>
      </c>
      <c r="CH792">
        <v>5.1745600000000003E-2</v>
      </c>
      <c r="CI792">
        <v>7.4706599999999998E-2</v>
      </c>
      <c r="CJ792">
        <v>0.1404244</v>
      </c>
      <c r="CK792">
        <v>0.16715840000000001</v>
      </c>
      <c r="CL792">
        <v>0.1742821</v>
      </c>
      <c r="CM792">
        <v>0.1539884</v>
      </c>
      <c r="CN792">
        <v>0.14670730000000001</v>
      </c>
      <c r="CO792">
        <v>0.11597499999999999</v>
      </c>
      <c r="CP792">
        <v>0.15854389999999999</v>
      </c>
      <c r="CQ792">
        <v>0.17538580000000001</v>
      </c>
      <c r="CR792">
        <v>0.1894371</v>
      </c>
      <c r="CS792">
        <v>0.20404310000000001</v>
      </c>
      <c r="CT792">
        <v>0.1228967</v>
      </c>
      <c r="CU792">
        <v>4.8243300000000003E-2</v>
      </c>
      <c r="CV792">
        <v>3.7981899999999999E-2</v>
      </c>
      <c r="CW792">
        <v>2.9587499999999999E-2</v>
      </c>
      <c r="CX792">
        <v>3.7604400000000003E-2</v>
      </c>
      <c r="CY792">
        <v>1.9923799999999998E-2</v>
      </c>
      <c r="CZ792">
        <v>3.44649E-2</v>
      </c>
      <c r="DA792">
        <v>3.1194300000000001E-2</v>
      </c>
      <c r="DB792">
        <v>1.3324000000000001E-2</v>
      </c>
      <c r="DC792">
        <v>-1.8755600000000001E-2</v>
      </c>
      <c r="DD792">
        <v>4.9541599999999998E-2</v>
      </c>
      <c r="DE792">
        <v>4.9643699999999999E-2</v>
      </c>
      <c r="DF792">
        <v>6.9302299999999997E-2</v>
      </c>
      <c r="DG792">
        <v>9.4299300000000003E-2</v>
      </c>
      <c r="DH792">
        <v>0.1622043</v>
      </c>
      <c r="DI792">
        <v>0.19034429999999999</v>
      </c>
      <c r="DJ792">
        <v>0.20131940000000001</v>
      </c>
      <c r="DK792">
        <v>0.18348880000000001</v>
      </c>
      <c r="DL792">
        <v>0.1795957</v>
      </c>
      <c r="DM792">
        <v>0.149196</v>
      </c>
      <c r="DN792">
        <v>0.190695</v>
      </c>
      <c r="DO792">
        <v>0.20757010000000001</v>
      </c>
      <c r="DP792">
        <v>0.21782950000000001</v>
      </c>
      <c r="DQ792">
        <v>0.2271629</v>
      </c>
      <c r="DR792">
        <v>0.14156150000000001</v>
      </c>
      <c r="DS792">
        <v>6.4540600000000004E-2</v>
      </c>
      <c r="DT792">
        <v>5.1799600000000001E-2</v>
      </c>
      <c r="DU792">
        <v>4.24999E-2</v>
      </c>
      <c r="DV792">
        <v>5.4665199999999997E-2</v>
      </c>
      <c r="DW792">
        <v>3.6738600000000003E-2</v>
      </c>
      <c r="DX792">
        <v>4.9700500000000002E-2</v>
      </c>
      <c r="DY792">
        <v>4.7112000000000001E-2</v>
      </c>
      <c r="DZ792">
        <v>2.8721699999999999E-2</v>
      </c>
      <c r="EA792">
        <v>-2.0194000000000002E-3</v>
      </c>
      <c r="EB792">
        <v>7.0226300000000005E-2</v>
      </c>
      <c r="EC792">
        <v>6.9081100000000006E-2</v>
      </c>
      <c r="ED792">
        <v>9.4651200000000005E-2</v>
      </c>
      <c r="EE792">
        <v>0.12258810000000001</v>
      </c>
      <c r="EF792">
        <v>0.19365099999999999</v>
      </c>
      <c r="EG792">
        <v>0.2238212</v>
      </c>
      <c r="EH792">
        <v>0.24035690000000001</v>
      </c>
      <c r="EI792">
        <v>0.2260829</v>
      </c>
      <c r="EJ792">
        <v>0.22708139999999999</v>
      </c>
      <c r="EK792">
        <v>0.1971619</v>
      </c>
      <c r="EL792">
        <v>0.2371161</v>
      </c>
      <c r="EM792">
        <v>0.25403910000000002</v>
      </c>
      <c r="EN792">
        <v>0.25882369999999999</v>
      </c>
      <c r="EO792">
        <v>0.2605442</v>
      </c>
      <c r="EP792">
        <v>0.16851060000000001</v>
      </c>
      <c r="EQ792">
        <v>8.8071200000000002E-2</v>
      </c>
      <c r="ER792">
        <v>7.17502E-2</v>
      </c>
      <c r="ES792">
        <v>6.1143400000000001E-2</v>
      </c>
      <c r="ET792">
        <v>63.925020000000004</v>
      </c>
      <c r="EU792">
        <v>63.111930000000001</v>
      </c>
      <c r="EV792">
        <v>62.44706</v>
      </c>
      <c r="EW792">
        <v>61.758029999999998</v>
      </c>
      <c r="EX792">
        <v>61.155169999999998</v>
      </c>
      <c r="EY792">
        <v>60.687289999999997</v>
      </c>
      <c r="EZ792">
        <v>60.240200000000002</v>
      </c>
      <c r="FA792">
        <v>61.111130000000003</v>
      </c>
      <c r="FB792">
        <v>65.119320000000002</v>
      </c>
      <c r="FC792">
        <v>69.428889999999996</v>
      </c>
      <c r="FD792">
        <v>72.838329999999999</v>
      </c>
      <c r="FE792">
        <v>75.915040000000005</v>
      </c>
      <c r="FF792">
        <v>78.582530000000006</v>
      </c>
      <c r="FG792">
        <v>80.713179999999994</v>
      </c>
      <c r="FH792">
        <v>82.324809999999999</v>
      </c>
      <c r="FI792">
        <v>83.138149999999996</v>
      </c>
      <c r="FJ792">
        <v>82.969049999999996</v>
      </c>
      <c r="FK792">
        <v>81.415930000000003</v>
      </c>
      <c r="FL792">
        <v>78.055049999999994</v>
      </c>
      <c r="FM792">
        <v>73.077629999999999</v>
      </c>
      <c r="FN792">
        <v>69.470839999999995</v>
      </c>
      <c r="FO792">
        <v>67.246719999999996</v>
      </c>
      <c r="FP792">
        <v>65.837329999999994</v>
      </c>
      <c r="FQ792">
        <v>64.84469</v>
      </c>
      <c r="FR792">
        <v>2.6674900000000001E-2</v>
      </c>
      <c r="FS792">
        <v>3.1274099999999999E-2</v>
      </c>
      <c r="FT792">
        <v>5.5451399999999998E-2</v>
      </c>
    </row>
    <row r="793" spans="1:176" x14ac:dyDescent="0.2">
      <c r="A793" t="s">
        <v>1</v>
      </c>
      <c r="B793" t="s">
        <v>194</v>
      </c>
      <c r="C793" t="s">
        <v>1</v>
      </c>
      <c r="D793" t="s">
        <v>246</v>
      </c>
      <c r="E793">
        <v>3127</v>
      </c>
      <c r="F793">
        <v>1.5487390000000001</v>
      </c>
      <c r="G793">
        <v>1.4942409999999999</v>
      </c>
      <c r="H793">
        <v>1.4393359999999999</v>
      </c>
      <c r="I793">
        <v>1.412091</v>
      </c>
      <c r="J793">
        <v>1.4230719999999999</v>
      </c>
      <c r="K793">
        <v>1.525625</v>
      </c>
      <c r="L793">
        <v>1.724628</v>
      </c>
      <c r="M793">
        <v>1.8266199999999999</v>
      </c>
      <c r="N793">
        <v>2.308357</v>
      </c>
      <c r="O793">
        <v>2.7879520000000002</v>
      </c>
      <c r="P793">
        <v>3.3708309999999999</v>
      </c>
      <c r="Q793">
        <v>3.7393770000000002</v>
      </c>
      <c r="R793">
        <v>3.9468190000000001</v>
      </c>
      <c r="S793">
        <v>4.0669890000000004</v>
      </c>
      <c r="T793">
        <v>4.2390439999999998</v>
      </c>
      <c r="U793">
        <v>4.1048499999999999</v>
      </c>
      <c r="V793">
        <v>3.9638520000000002</v>
      </c>
      <c r="W793">
        <v>3.5692050000000002</v>
      </c>
      <c r="X793">
        <v>3.1412070000000001</v>
      </c>
      <c r="Y793">
        <v>2.954002</v>
      </c>
      <c r="Z793">
        <v>2.647586</v>
      </c>
      <c r="AA793">
        <v>2.2333620000000001</v>
      </c>
      <c r="AB793">
        <v>1.9329529999999999</v>
      </c>
      <c r="AC793">
        <v>1.7277180000000001</v>
      </c>
      <c r="AD793">
        <v>3.4789E-3</v>
      </c>
      <c r="AE793">
        <v>-1.2941599999999999E-2</v>
      </c>
      <c r="AF793">
        <v>1.1294E-2</v>
      </c>
      <c r="AG793">
        <v>9.1579999999999995E-3</v>
      </c>
      <c r="AH793">
        <v>-6.3252999999999998E-3</v>
      </c>
      <c r="AI793">
        <v>-5.7084500000000003E-2</v>
      </c>
      <c r="AJ793">
        <v>2.06059E-2</v>
      </c>
      <c r="AK793">
        <v>3.5011300000000002E-2</v>
      </c>
      <c r="AL793">
        <v>2.64268E-2</v>
      </c>
      <c r="AM793">
        <v>2.4817499999999999E-2</v>
      </c>
      <c r="AN793">
        <v>7.0201700000000006E-2</v>
      </c>
      <c r="AO793">
        <v>9.2386800000000005E-2</v>
      </c>
      <c r="AP793">
        <v>7.3483300000000001E-2</v>
      </c>
      <c r="AQ793">
        <v>5.3949499999999997E-2</v>
      </c>
      <c r="AR793">
        <v>1.13346E-2</v>
      </c>
      <c r="AS793">
        <v>-1.30534E-2</v>
      </c>
      <c r="AT793">
        <v>9.3612000000000001E-3</v>
      </c>
      <c r="AU793">
        <v>2.0658900000000001E-2</v>
      </c>
      <c r="AV793">
        <v>5.7561300000000003E-2</v>
      </c>
      <c r="AW793">
        <v>9.9675600000000003E-2</v>
      </c>
      <c r="AX793">
        <v>5.8914399999999999E-2</v>
      </c>
      <c r="AY793">
        <v>2.3159999999999999E-4</v>
      </c>
      <c r="AZ793">
        <v>2.4107799999999999E-2</v>
      </c>
      <c r="BA793">
        <v>2.4061099999999998E-2</v>
      </c>
      <c r="BB793">
        <v>2.0539700000000001E-2</v>
      </c>
      <c r="BC793">
        <v>3.8731999999999998E-3</v>
      </c>
      <c r="BD793">
        <v>2.65297E-2</v>
      </c>
      <c r="BE793">
        <v>2.5075699999999999E-2</v>
      </c>
      <c r="BF793">
        <v>9.0723999999999996E-3</v>
      </c>
      <c r="BG793">
        <v>-4.0348200000000001E-2</v>
      </c>
      <c r="BH793">
        <v>4.1290599999999997E-2</v>
      </c>
      <c r="BI793">
        <v>5.44486E-2</v>
      </c>
      <c r="BJ793">
        <v>5.1775700000000001E-2</v>
      </c>
      <c r="BK793">
        <v>5.3106300000000002E-2</v>
      </c>
      <c r="BL793">
        <v>0.1016484</v>
      </c>
      <c r="BM793">
        <v>0.1258637</v>
      </c>
      <c r="BN793">
        <v>0.1125208</v>
      </c>
      <c r="BO793">
        <v>9.6543500000000004E-2</v>
      </c>
      <c r="BP793">
        <v>5.8820299999999999E-2</v>
      </c>
      <c r="BQ793">
        <v>3.4912400000000003E-2</v>
      </c>
      <c r="BR793">
        <v>5.57823E-2</v>
      </c>
      <c r="BS793">
        <v>6.7127900000000004E-2</v>
      </c>
      <c r="BT793">
        <v>9.8555500000000004E-2</v>
      </c>
      <c r="BU793">
        <v>0.13305690000000001</v>
      </c>
      <c r="BV793">
        <v>8.5863499999999995E-2</v>
      </c>
      <c r="BW793">
        <v>2.37623E-2</v>
      </c>
      <c r="BX793">
        <v>4.4058399999999998E-2</v>
      </c>
      <c r="BY793">
        <v>4.2704600000000002E-2</v>
      </c>
      <c r="BZ793">
        <v>3.2356000000000003E-2</v>
      </c>
      <c r="CA793">
        <v>1.5519E-2</v>
      </c>
      <c r="CB793">
        <v>3.7081900000000001E-2</v>
      </c>
      <c r="CC793">
        <v>3.6100199999999999E-2</v>
      </c>
      <c r="CD793">
        <v>1.9736799999999999E-2</v>
      </c>
      <c r="CE793">
        <v>-2.8756799999999999E-2</v>
      </c>
      <c r="CF793">
        <v>5.5616800000000001E-2</v>
      </c>
      <c r="CG793">
        <v>6.7910899999999996E-2</v>
      </c>
      <c r="CH793">
        <v>6.9332400000000002E-2</v>
      </c>
      <c r="CI793">
        <v>7.2699E-2</v>
      </c>
      <c r="CJ793">
        <v>0.1234283</v>
      </c>
      <c r="CK793">
        <v>0.14904970000000001</v>
      </c>
      <c r="CL793">
        <v>0.13955809999999999</v>
      </c>
      <c r="CM793">
        <v>0.12604399999999999</v>
      </c>
      <c r="CN793">
        <v>9.1708700000000004E-2</v>
      </c>
      <c r="CO793">
        <v>6.8133399999999997E-2</v>
      </c>
      <c r="CP793">
        <v>8.7933499999999998E-2</v>
      </c>
      <c r="CQ793">
        <v>9.9312200000000003E-2</v>
      </c>
      <c r="CR793">
        <v>0.1269479</v>
      </c>
      <c r="CS793">
        <v>0.1561767</v>
      </c>
      <c r="CT793">
        <v>0.1045283</v>
      </c>
      <c r="CU793">
        <v>4.0059600000000001E-2</v>
      </c>
      <c r="CV793">
        <v>5.78761E-2</v>
      </c>
      <c r="CW793">
        <v>5.5617E-2</v>
      </c>
      <c r="CX793">
        <v>4.4172200000000002E-2</v>
      </c>
      <c r="CY793">
        <v>2.7164899999999999E-2</v>
      </c>
      <c r="CZ793">
        <v>4.7634099999999999E-2</v>
      </c>
      <c r="DA793">
        <v>4.7124800000000001E-2</v>
      </c>
      <c r="DB793">
        <v>3.04012E-2</v>
      </c>
      <c r="DC793">
        <v>-1.7165300000000001E-2</v>
      </c>
      <c r="DD793">
        <v>6.9943000000000005E-2</v>
      </c>
      <c r="DE793">
        <v>8.1373200000000007E-2</v>
      </c>
      <c r="DF793">
        <v>8.6888999999999994E-2</v>
      </c>
      <c r="DG793">
        <v>9.2291799999999993E-2</v>
      </c>
      <c r="DH793">
        <v>0.14520820000000001</v>
      </c>
      <c r="DI793">
        <v>0.17223559999999999</v>
      </c>
      <c r="DJ793">
        <v>0.1665953</v>
      </c>
      <c r="DK793">
        <v>0.1555445</v>
      </c>
      <c r="DL793">
        <v>0.12459720000000001</v>
      </c>
      <c r="DM793">
        <v>0.1013544</v>
      </c>
      <c r="DN793">
        <v>0.1200846</v>
      </c>
      <c r="DO793">
        <v>0.13149649999999999</v>
      </c>
      <c r="DP793">
        <v>0.15534039999999999</v>
      </c>
      <c r="DQ793">
        <v>0.1792965</v>
      </c>
      <c r="DR793">
        <v>0.1231931</v>
      </c>
      <c r="DS793">
        <v>5.6356799999999999E-2</v>
      </c>
      <c r="DT793">
        <v>7.1693800000000002E-2</v>
      </c>
      <c r="DU793">
        <v>6.8529400000000004E-2</v>
      </c>
      <c r="DV793">
        <v>6.1233099999999999E-2</v>
      </c>
      <c r="DW793">
        <v>4.3979699999999997E-2</v>
      </c>
      <c r="DX793">
        <v>6.2869700000000001E-2</v>
      </c>
      <c r="DY793">
        <v>6.3042399999999998E-2</v>
      </c>
      <c r="DZ793">
        <v>4.5798899999999997E-2</v>
      </c>
      <c r="EA793">
        <v>-4.2910000000000002E-4</v>
      </c>
      <c r="EB793">
        <v>9.0627700000000005E-2</v>
      </c>
      <c r="EC793">
        <v>0.1008106</v>
      </c>
      <c r="ED793">
        <v>0.1122379</v>
      </c>
      <c r="EE793">
        <v>0.1205806</v>
      </c>
      <c r="EF793">
        <v>0.17665500000000001</v>
      </c>
      <c r="EG793">
        <v>0.20571249999999999</v>
      </c>
      <c r="EH793">
        <v>0.20563290000000001</v>
      </c>
      <c r="EI793">
        <v>0.1981385</v>
      </c>
      <c r="EJ793">
        <v>0.17208290000000001</v>
      </c>
      <c r="EK793">
        <v>0.14932019999999999</v>
      </c>
      <c r="EL793">
        <v>0.16650570000000001</v>
      </c>
      <c r="EM793">
        <v>0.1779655</v>
      </c>
      <c r="EN793">
        <v>0.1963346</v>
      </c>
      <c r="EO793">
        <v>0.2126778</v>
      </c>
      <c r="EP793">
        <v>0.1501421</v>
      </c>
      <c r="EQ793">
        <v>7.98875E-2</v>
      </c>
      <c r="ER793">
        <v>9.1644299999999998E-2</v>
      </c>
      <c r="ES793">
        <v>8.7172899999999998E-2</v>
      </c>
      <c r="ET793">
        <v>66.798259999999999</v>
      </c>
      <c r="EU793">
        <v>65.756339999999994</v>
      </c>
      <c r="EV793">
        <v>64.581460000000007</v>
      </c>
      <c r="EW793">
        <v>63.599890000000002</v>
      </c>
      <c r="EX793">
        <v>63.924109999999999</v>
      </c>
      <c r="EY793">
        <v>63.283850000000001</v>
      </c>
      <c r="EZ793">
        <v>62.793529999999997</v>
      </c>
      <c r="FA793">
        <v>64.069519999999997</v>
      </c>
      <c r="FB793">
        <v>69.479420000000005</v>
      </c>
      <c r="FC793">
        <v>75.089309999999998</v>
      </c>
      <c r="FD793">
        <v>80.760990000000007</v>
      </c>
      <c r="FE793">
        <v>85.002080000000007</v>
      </c>
      <c r="FF793">
        <v>88.051150000000007</v>
      </c>
      <c r="FG793">
        <v>90.021550000000005</v>
      </c>
      <c r="FH793">
        <v>91.444180000000003</v>
      </c>
      <c r="FI793">
        <v>92.753259999999997</v>
      </c>
      <c r="FJ793">
        <v>92.814080000000004</v>
      </c>
      <c r="FK793">
        <v>91.308040000000005</v>
      </c>
      <c r="FL793">
        <v>86.879260000000002</v>
      </c>
      <c r="FM793">
        <v>79.860889999999998</v>
      </c>
      <c r="FN793">
        <v>75.749570000000006</v>
      </c>
      <c r="FO793">
        <v>73.075670000000002</v>
      </c>
      <c r="FP793">
        <v>71.349000000000004</v>
      </c>
      <c r="FQ793">
        <v>70.121260000000007</v>
      </c>
      <c r="FR793">
        <v>2.6674900000000001E-2</v>
      </c>
      <c r="FS793">
        <v>3.1274099999999999E-2</v>
      </c>
      <c r="FT793">
        <v>5.5451399999999998E-2</v>
      </c>
    </row>
    <row r="794" spans="1:176" x14ac:dyDescent="0.2">
      <c r="A794" t="s">
        <v>1</v>
      </c>
      <c r="B794" t="s">
        <v>195</v>
      </c>
      <c r="C794" t="s">
        <v>1</v>
      </c>
      <c r="D794" t="s">
        <v>227</v>
      </c>
      <c r="E794">
        <v>2750</v>
      </c>
      <c r="F794">
        <v>2.0262389999999999</v>
      </c>
      <c r="G794">
        <v>1.9539820000000001</v>
      </c>
      <c r="H794">
        <v>1.9291119999999999</v>
      </c>
      <c r="I794">
        <v>1.9484790000000001</v>
      </c>
      <c r="J794">
        <v>1.992939</v>
      </c>
      <c r="K794">
        <v>2.1214300000000001</v>
      </c>
      <c r="L794">
        <v>2.2570399999999999</v>
      </c>
      <c r="M794">
        <v>2.4148489999999998</v>
      </c>
      <c r="N794">
        <v>2.7828810000000002</v>
      </c>
      <c r="O794">
        <v>3.1350600000000002</v>
      </c>
      <c r="P794">
        <v>3.4003899999999998</v>
      </c>
      <c r="Q794">
        <v>3.5865209999999998</v>
      </c>
      <c r="R794">
        <v>3.602487</v>
      </c>
      <c r="S794">
        <v>3.7521179999999998</v>
      </c>
      <c r="T794">
        <v>3.8045300000000002</v>
      </c>
      <c r="U794">
        <v>3.7713619999999999</v>
      </c>
      <c r="V794">
        <v>3.5708769999999999</v>
      </c>
      <c r="W794">
        <v>3.1781130000000002</v>
      </c>
      <c r="X794">
        <v>2.9078040000000001</v>
      </c>
      <c r="Y794">
        <v>2.84151</v>
      </c>
      <c r="Z794">
        <v>2.8903080000000001</v>
      </c>
      <c r="AA794">
        <v>2.5887540000000002</v>
      </c>
      <c r="AB794">
        <v>2.3451460000000002</v>
      </c>
      <c r="AC794">
        <v>2.1706780000000001</v>
      </c>
      <c r="AD794">
        <v>1.33595E-2</v>
      </c>
      <c r="AE794">
        <v>1.3724999999999999E-2</v>
      </c>
      <c r="AF794">
        <v>2.1688900000000001E-2</v>
      </c>
      <c r="AG794">
        <v>2.1055000000000001E-2</v>
      </c>
      <c r="AH794">
        <v>-8.0345999999999994E-3</v>
      </c>
      <c r="AI794">
        <v>-6.5958299999999997E-2</v>
      </c>
      <c r="AJ794">
        <v>-0.1048968</v>
      </c>
      <c r="AK794">
        <v>-6.2285600000000003E-2</v>
      </c>
      <c r="AL794">
        <v>-5.2069200000000003E-2</v>
      </c>
      <c r="AM794">
        <v>-1.41844E-2</v>
      </c>
      <c r="AN794">
        <v>-1.41446E-2</v>
      </c>
      <c r="AO794">
        <v>2.18344E-2</v>
      </c>
      <c r="AP794">
        <v>-6.2813000000000001E-3</v>
      </c>
      <c r="AQ794">
        <v>2.0729299999999999E-2</v>
      </c>
      <c r="AR794">
        <v>3.2348000000000002E-2</v>
      </c>
      <c r="AS794">
        <v>7.1317199999999997E-2</v>
      </c>
      <c r="AT794">
        <v>7.1842500000000004E-2</v>
      </c>
      <c r="AU794">
        <v>5.5418099999999998E-2</v>
      </c>
      <c r="AV794">
        <v>6.0264900000000003E-2</v>
      </c>
      <c r="AW794">
        <v>4.3108399999999998E-2</v>
      </c>
      <c r="AX794">
        <v>5.36214E-2</v>
      </c>
      <c r="AY794">
        <v>1.9251299999999999E-2</v>
      </c>
      <c r="AZ794">
        <v>3.7052000000000002E-2</v>
      </c>
      <c r="BA794">
        <v>4.0200600000000003E-2</v>
      </c>
      <c r="BB794">
        <v>2.5582199999999999E-2</v>
      </c>
      <c r="BC794">
        <v>2.3892699999999999E-2</v>
      </c>
      <c r="BD794">
        <v>3.2053999999999999E-2</v>
      </c>
      <c r="BE794">
        <v>3.12237E-2</v>
      </c>
      <c r="BF794">
        <v>1.8628E-3</v>
      </c>
      <c r="BG794">
        <v>-5.5517900000000002E-2</v>
      </c>
      <c r="BH794">
        <v>-9.1747999999999996E-2</v>
      </c>
      <c r="BI794">
        <v>-4.3879500000000002E-2</v>
      </c>
      <c r="BJ794">
        <v>-3.4233399999999997E-2</v>
      </c>
      <c r="BK794">
        <v>2.2005000000000002E-3</v>
      </c>
      <c r="BL794">
        <v>4.5275999999999997E-3</v>
      </c>
      <c r="BM794">
        <v>3.9187699999999999E-2</v>
      </c>
      <c r="BN794">
        <v>1.29918E-2</v>
      </c>
      <c r="BO794">
        <v>4.0233900000000003E-2</v>
      </c>
      <c r="BP794">
        <v>5.20288E-2</v>
      </c>
      <c r="BQ794">
        <v>8.9868400000000001E-2</v>
      </c>
      <c r="BR794">
        <v>8.9462799999999995E-2</v>
      </c>
      <c r="BS794">
        <v>7.2553900000000004E-2</v>
      </c>
      <c r="BT794">
        <v>8.2030500000000006E-2</v>
      </c>
      <c r="BU794">
        <v>5.9027000000000003E-2</v>
      </c>
      <c r="BV794">
        <v>6.6707199999999994E-2</v>
      </c>
      <c r="BW794">
        <v>3.1722199999999999E-2</v>
      </c>
      <c r="BX794">
        <v>4.8618500000000002E-2</v>
      </c>
      <c r="BY794">
        <v>5.0724400000000003E-2</v>
      </c>
      <c r="BZ794">
        <v>3.4047500000000001E-2</v>
      </c>
      <c r="CA794">
        <v>3.0934900000000001E-2</v>
      </c>
      <c r="CB794">
        <v>3.9232900000000001E-2</v>
      </c>
      <c r="CC794">
        <v>3.8266399999999999E-2</v>
      </c>
      <c r="CD794">
        <v>8.7177999999999995E-3</v>
      </c>
      <c r="CE794">
        <v>-4.8286900000000001E-2</v>
      </c>
      <c r="CF794">
        <v>-8.2641300000000001E-2</v>
      </c>
      <c r="CG794">
        <v>-3.11314E-2</v>
      </c>
      <c r="CH794">
        <v>-2.1880400000000001E-2</v>
      </c>
      <c r="CI794">
        <v>1.35487E-2</v>
      </c>
      <c r="CJ794">
        <v>1.74599E-2</v>
      </c>
      <c r="CK794">
        <v>5.1206500000000002E-2</v>
      </c>
      <c r="CL794">
        <v>2.6340300000000001E-2</v>
      </c>
      <c r="CM794">
        <v>5.3742699999999997E-2</v>
      </c>
      <c r="CN794">
        <v>6.5659700000000001E-2</v>
      </c>
      <c r="CO794">
        <v>0.1027168</v>
      </c>
      <c r="CP794">
        <v>0.1016666</v>
      </c>
      <c r="CQ794">
        <v>8.4422200000000003E-2</v>
      </c>
      <c r="CR794">
        <v>9.7105200000000003E-2</v>
      </c>
      <c r="CS794">
        <v>7.0052199999999995E-2</v>
      </c>
      <c r="CT794">
        <v>7.5770400000000002E-2</v>
      </c>
      <c r="CU794">
        <v>4.03595E-2</v>
      </c>
      <c r="CV794">
        <v>5.6629499999999999E-2</v>
      </c>
      <c r="CW794">
        <v>5.8013200000000001E-2</v>
      </c>
      <c r="CX794">
        <v>4.2512899999999999E-2</v>
      </c>
      <c r="CY794">
        <v>3.7976999999999997E-2</v>
      </c>
      <c r="CZ794">
        <v>4.64117E-2</v>
      </c>
      <c r="DA794">
        <v>4.5309200000000001E-2</v>
      </c>
      <c r="DB794">
        <v>1.55727E-2</v>
      </c>
      <c r="DC794">
        <v>-4.1055899999999999E-2</v>
      </c>
      <c r="DD794">
        <v>-7.3534500000000003E-2</v>
      </c>
      <c r="DE794">
        <v>-1.8383300000000002E-2</v>
      </c>
      <c r="DF794">
        <v>-9.5274000000000001E-3</v>
      </c>
      <c r="DG794">
        <v>2.48969E-2</v>
      </c>
      <c r="DH794">
        <v>3.0392200000000001E-2</v>
      </c>
      <c r="DI794">
        <v>6.3225299999999998E-2</v>
      </c>
      <c r="DJ794">
        <v>3.96887E-2</v>
      </c>
      <c r="DK794">
        <v>6.7251599999999995E-2</v>
      </c>
      <c r="DL794">
        <v>7.92905E-2</v>
      </c>
      <c r="DM794">
        <v>0.1155653</v>
      </c>
      <c r="DN794">
        <v>0.11387029999999999</v>
      </c>
      <c r="DO794">
        <v>9.6290399999999998E-2</v>
      </c>
      <c r="DP794">
        <v>0.1121799</v>
      </c>
      <c r="DQ794">
        <v>8.1077499999999997E-2</v>
      </c>
      <c r="DR794">
        <v>8.4833500000000006E-2</v>
      </c>
      <c r="DS794">
        <v>4.89968E-2</v>
      </c>
      <c r="DT794">
        <v>6.4640500000000004E-2</v>
      </c>
      <c r="DU794">
        <v>6.5301999999999999E-2</v>
      </c>
      <c r="DV794">
        <v>5.4735499999999999E-2</v>
      </c>
      <c r="DW794">
        <v>4.8144699999999999E-2</v>
      </c>
      <c r="DX794">
        <v>5.6776899999999998E-2</v>
      </c>
      <c r="DY794">
        <v>5.5477800000000001E-2</v>
      </c>
      <c r="DZ794">
        <v>2.5470099999999999E-2</v>
      </c>
      <c r="EA794">
        <v>-3.06156E-2</v>
      </c>
      <c r="EB794">
        <v>-6.03857E-2</v>
      </c>
      <c r="EC794">
        <v>2.2799999999999999E-5</v>
      </c>
      <c r="ED794">
        <v>8.3082999999999994E-3</v>
      </c>
      <c r="EE794">
        <v>4.12818E-2</v>
      </c>
      <c r="EF794">
        <v>4.9064400000000001E-2</v>
      </c>
      <c r="EG794">
        <v>8.05786E-2</v>
      </c>
      <c r="EH794">
        <v>5.8961800000000002E-2</v>
      </c>
      <c r="EI794">
        <v>8.6756200000000006E-2</v>
      </c>
      <c r="EJ794">
        <v>9.8971400000000001E-2</v>
      </c>
      <c r="EK794">
        <v>0.1341165</v>
      </c>
      <c r="EL794">
        <v>0.13149060000000001</v>
      </c>
      <c r="EM794">
        <v>0.11342629999999999</v>
      </c>
      <c r="EN794">
        <v>0.1339455</v>
      </c>
      <c r="EO794">
        <v>9.6996100000000002E-2</v>
      </c>
      <c r="EP794">
        <v>9.7919300000000001E-2</v>
      </c>
      <c r="EQ794">
        <v>6.1467599999999997E-2</v>
      </c>
      <c r="ER794">
        <v>7.6206999999999997E-2</v>
      </c>
      <c r="ES794">
        <v>7.5825799999999999E-2</v>
      </c>
      <c r="ET794">
        <v>57.324179999999998</v>
      </c>
      <c r="EU794">
        <v>56.375480000000003</v>
      </c>
      <c r="EV794">
        <v>55.516889999999997</v>
      </c>
      <c r="EW794">
        <v>54.792050000000003</v>
      </c>
      <c r="EX794">
        <v>54.038910000000001</v>
      </c>
      <c r="EY794">
        <v>53.587519999999998</v>
      </c>
      <c r="EZ794">
        <v>53.274299999999997</v>
      </c>
      <c r="FA794">
        <v>54.458590000000001</v>
      </c>
      <c r="FB794">
        <v>57.400919999999999</v>
      </c>
      <c r="FC794">
        <v>60.604509999999998</v>
      </c>
      <c r="FD794">
        <v>63.576880000000003</v>
      </c>
      <c r="FE794">
        <v>66.181560000000005</v>
      </c>
      <c r="FF794">
        <v>68.408659999999998</v>
      </c>
      <c r="FG794">
        <v>70.235020000000006</v>
      </c>
      <c r="FH794">
        <v>71.534809999999993</v>
      </c>
      <c r="FI794">
        <v>72.108379999999997</v>
      </c>
      <c r="FJ794">
        <v>72.055409999999995</v>
      </c>
      <c r="FK794">
        <v>71.100040000000007</v>
      </c>
      <c r="FL794">
        <v>69.336089999999999</v>
      </c>
      <c r="FM794">
        <v>66.394300000000001</v>
      </c>
      <c r="FN794">
        <v>63.820210000000003</v>
      </c>
      <c r="FO794">
        <v>61.78537</v>
      </c>
      <c r="FP794">
        <v>60.166370000000001</v>
      </c>
      <c r="FQ794">
        <v>58.738250000000001</v>
      </c>
      <c r="FR794">
        <v>1.2370900000000001E-2</v>
      </c>
      <c r="FS794">
        <v>1.5798E-2</v>
      </c>
      <c r="FT794">
        <v>0</v>
      </c>
    </row>
    <row r="795" spans="1:176" x14ac:dyDescent="0.2">
      <c r="A795" t="s">
        <v>1</v>
      </c>
      <c r="B795" t="s">
        <v>195</v>
      </c>
      <c r="C795" t="s">
        <v>1</v>
      </c>
      <c r="D795" t="s">
        <v>238</v>
      </c>
      <c r="E795">
        <v>2750</v>
      </c>
      <c r="F795">
        <v>2.1064880000000001</v>
      </c>
      <c r="G795">
        <v>2.0203630000000001</v>
      </c>
      <c r="H795">
        <v>1.9664839999999999</v>
      </c>
      <c r="I795">
        <v>1.948814</v>
      </c>
      <c r="J795">
        <v>2.0491090000000001</v>
      </c>
      <c r="K795">
        <v>2.1155040000000001</v>
      </c>
      <c r="L795">
        <v>1.9964459999999999</v>
      </c>
      <c r="M795">
        <v>2.4620229999999999</v>
      </c>
      <c r="N795">
        <v>2.9340229999999998</v>
      </c>
      <c r="O795">
        <v>3.4162560000000002</v>
      </c>
      <c r="P795">
        <v>3.770581</v>
      </c>
      <c r="Q795">
        <v>4.107132</v>
      </c>
      <c r="R795">
        <v>4.1662730000000003</v>
      </c>
      <c r="S795">
        <v>4.4720909999999998</v>
      </c>
      <c r="T795">
        <v>4.6917479999999996</v>
      </c>
      <c r="U795">
        <v>4.7380149999999999</v>
      </c>
      <c r="V795">
        <v>4.5147029999999999</v>
      </c>
      <c r="W795">
        <v>4.0090329999999996</v>
      </c>
      <c r="X795">
        <v>3.5604710000000002</v>
      </c>
      <c r="Y795">
        <v>3.2485330000000001</v>
      </c>
      <c r="Z795">
        <v>3.270559</v>
      </c>
      <c r="AA795">
        <v>2.8288950000000002</v>
      </c>
      <c r="AB795">
        <v>2.52434</v>
      </c>
      <c r="AC795">
        <v>2.3052000000000001</v>
      </c>
      <c r="AD795">
        <v>-3.0003999999999999E-2</v>
      </c>
      <c r="AE795">
        <v>-2.8742400000000001E-2</v>
      </c>
      <c r="AF795">
        <v>-8.7235999999999998E-3</v>
      </c>
      <c r="AG795">
        <v>-3.637E-3</v>
      </c>
      <c r="AH795">
        <v>-2.61336E-2</v>
      </c>
      <c r="AI795">
        <v>-0.1195769</v>
      </c>
      <c r="AJ795">
        <v>-0.2879467</v>
      </c>
      <c r="AK795">
        <v>-4.7905799999999998E-2</v>
      </c>
      <c r="AL795">
        <v>-3.4157600000000003E-2</v>
      </c>
      <c r="AM795">
        <v>-4.5699799999999999E-2</v>
      </c>
      <c r="AN795">
        <v>-8.6111599999999996E-2</v>
      </c>
      <c r="AO795">
        <v>-4.3454E-2</v>
      </c>
      <c r="AP795">
        <v>-0.13716629999999999</v>
      </c>
      <c r="AQ795">
        <v>-0.11202040000000001</v>
      </c>
      <c r="AR795">
        <v>-6.2863500000000003E-2</v>
      </c>
      <c r="AS795">
        <v>2.4736000000000001E-2</v>
      </c>
      <c r="AT795">
        <v>2.4267899999999999E-2</v>
      </c>
      <c r="AU795">
        <v>7.0305999999999997E-3</v>
      </c>
      <c r="AV795">
        <v>8.7169899999999995E-2</v>
      </c>
      <c r="AW795">
        <v>-2.40515E-2</v>
      </c>
      <c r="AX795">
        <v>-1.8153300000000001E-2</v>
      </c>
      <c r="AY795">
        <v>-7.1909100000000004E-2</v>
      </c>
      <c r="AZ795">
        <v>-3.5510100000000003E-2</v>
      </c>
      <c r="BA795">
        <v>-4.7298000000000001E-3</v>
      </c>
      <c r="BB795">
        <v>-1.7781399999999999E-2</v>
      </c>
      <c r="BC795">
        <v>-1.85747E-2</v>
      </c>
      <c r="BD795">
        <v>1.6414999999999999E-3</v>
      </c>
      <c r="BE795">
        <v>6.5316999999999997E-3</v>
      </c>
      <c r="BF795">
        <v>-1.6236199999999999E-2</v>
      </c>
      <c r="BG795">
        <v>-0.1091365</v>
      </c>
      <c r="BH795">
        <v>-0.27479789999999998</v>
      </c>
      <c r="BI795">
        <v>-2.9499600000000001E-2</v>
      </c>
      <c r="BJ795">
        <v>-1.6321800000000001E-2</v>
      </c>
      <c r="BK795">
        <v>-2.9314799999999998E-2</v>
      </c>
      <c r="BL795">
        <v>-6.7439399999999997E-2</v>
      </c>
      <c r="BM795">
        <v>-2.6100700000000001E-2</v>
      </c>
      <c r="BN795">
        <v>-0.11789330000000001</v>
      </c>
      <c r="BO795">
        <v>-9.2515799999999995E-2</v>
      </c>
      <c r="BP795">
        <v>-4.3182699999999997E-2</v>
      </c>
      <c r="BQ795">
        <v>4.3287199999999998E-2</v>
      </c>
      <c r="BR795">
        <v>4.18882E-2</v>
      </c>
      <c r="BS795">
        <v>2.4166400000000001E-2</v>
      </c>
      <c r="BT795">
        <v>0.1089354</v>
      </c>
      <c r="BU795">
        <v>-8.1328000000000008E-3</v>
      </c>
      <c r="BV795">
        <v>-5.0675E-3</v>
      </c>
      <c r="BW795">
        <v>-5.9438199999999997E-2</v>
      </c>
      <c r="BX795">
        <v>-2.39435E-2</v>
      </c>
      <c r="BY795">
        <v>5.7939999999999997E-3</v>
      </c>
      <c r="BZ795">
        <v>-9.3159999999999996E-3</v>
      </c>
      <c r="CA795">
        <v>-1.15326E-2</v>
      </c>
      <c r="CB795">
        <v>8.8204000000000008E-3</v>
      </c>
      <c r="CC795">
        <v>1.35744E-2</v>
      </c>
      <c r="CD795">
        <v>-9.3813000000000004E-3</v>
      </c>
      <c r="CE795">
        <v>-0.1019055</v>
      </c>
      <c r="CF795">
        <v>-0.26569110000000001</v>
      </c>
      <c r="CG795">
        <v>-1.6751599999999998E-2</v>
      </c>
      <c r="CH795">
        <v>-3.9687999999999998E-3</v>
      </c>
      <c r="CI795">
        <v>-1.7966699999999999E-2</v>
      </c>
      <c r="CJ795">
        <v>-5.4507100000000003E-2</v>
      </c>
      <c r="CK795">
        <v>-1.40819E-2</v>
      </c>
      <c r="CL795">
        <v>-0.10454479999999999</v>
      </c>
      <c r="CM795">
        <v>-7.9006999999999994E-2</v>
      </c>
      <c r="CN795">
        <v>-2.95518E-2</v>
      </c>
      <c r="CO795">
        <v>5.6135699999999997E-2</v>
      </c>
      <c r="CP795">
        <v>5.4091899999999998E-2</v>
      </c>
      <c r="CQ795">
        <v>3.6034700000000003E-2</v>
      </c>
      <c r="CR795">
        <v>0.1240102</v>
      </c>
      <c r="CS795">
        <v>2.8923999999999998E-3</v>
      </c>
      <c r="CT795">
        <v>3.9956999999999996E-3</v>
      </c>
      <c r="CU795">
        <v>-5.0800900000000003E-2</v>
      </c>
      <c r="CV795">
        <v>-1.5932499999999999E-2</v>
      </c>
      <c r="CW795">
        <v>1.30828E-2</v>
      </c>
      <c r="CX795">
        <v>-8.5070000000000002E-4</v>
      </c>
      <c r="CY795">
        <v>-4.4904000000000003E-3</v>
      </c>
      <c r="CZ795">
        <v>1.5999300000000001E-2</v>
      </c>
      <c r="DA795">
        <v>2.0617199999999999E-2</v>
      </c>
      <c r="DB795">
        <v>-2.5263999999999998E-3</v>
      </c>
      <c r="DC795">
        <v>-9.4674499999999995E-2</v>
      </c>
      <c r="DD795">
        <v>-0.25658429999999999</v>
      </c>
      <c r="DE795">
        <v>-4.0035000000000001E-3</v>
      </c>
      <c r="DF795">
        <v>8.3841999999999996E-3</v>
      </c>
      <c r="DG795">
        <v>-6.6185000000000003E-3</v>
      </c>
      <c r="DH795">
        <v>-4.1574800000000002E-2</v>
      </c>
      <c r="DI795">
        <v>-2.0630000000000002E-3</v>
      </c>
      <c r="DJ795">
        <v>-9.1196299999999994E-2</v>
      </c>
      <c r="DK795">
        <v>-6.5498200000000006E-2</v>
      </c>
      <c r="DL795">
        <v>-1.5920900000000002E-2</v>
      </c>
      <c r="DM795">
        <v>6.8984199999999996E-2</v>
      </c>
      <c r="DN795">
        <v>6.6295699999999999E-2</v>
      </c>
      <c r="DO795">
        <v>4.7902899999999998E-2</v>
      </c>
      <c r="DP795">
        <v>0.13908490000000001</v>
      </c>
      <c r="DQ795">
        <v>1.39176E-2</v>
      </c>
      <c r="DR795">
        <v>1.3058800000000001E-2</v>
      </c>
      <c r="DS795">
        <v>-4.2163699999999998E-2</v>
      </c>
      <c r="DT795">
        <v>-7.9216000000000009E-3</v>
      </c>
      <c r="DU795">
        <v>2.03716E-2</v>
      </c>
      <c r="DV795">
        <v>1.1371900000000001E-2</v>
      </c>
      <c r="DW795">
        <v>5.6772000000000003E-3</v>
      </c>
      <c r="DX795">
        <v>2.63644E-2</v>
      </c>
      <c r="DY795">
        <v>3.0785799999999999E-2</v>
      </c>
      <c r="DZ795">
        <v>7.3711000000000002E-3</v>
      </c>
      <c r="EA795">
        <v>-8.4234199999999995E-2</v>
      </c>
      <c r="EB795">
        <v>-0.2434356</v>
      </c>
      <c r="EC795">
        <v>1.44026E-2</v>
      </c>
      <c r="ED795">
        <v>2.6219900000000001E-2</v>
      </c>
      <c r="EE795">
        <v>9.7664999999999991E-3</v>
      </c>
      <c r="EF795">
        <v>-2.2902599999999999E-2</v>
      </c>
      <c r="EG795">
        <v>1.52903E-2</v>
      </c>
      <c r="EH795">
        <v>-7.1923200000000007E-2</v>
      </c>
      <c r="EI795">
        <v>-4.5993600000000003E-2</v>
      </c>
      <c r="EJ795">
        <v>3.7599E-3</v>
      </c>
      <c r="EK795">
        <v>8.7535399999999999E-2</v>
      </c>
      <c r="EL795">
        <v>8.3916000000000004E-2</v>
      </c>
      <c r="EM795">
        <v>6.5038799999999994E-2</v>
      </c>
      <c r="EN795">
        <v>0.16085050000000001</v>
      </c>
      <c r="EO795">
        <v>2.98363E-2</v>
      </c>
      <c r="EP795">
        <v>2.61446E-2</v>
      </c>
      <c r="EQ795">
        <v>-2.9692799999999998E-2</v>
      </c>
      <c r="ER795">
        <v>3.6449999999999998E-3</v>
      </c>
      <c r="ES795">
        <v>3.08954E-2</v>
      </c>
      <c r="ET795">
        <v>65.30959</v>
      </c>
      <c r="EU795">
        <v>63.872540000000001</v>
      </c>
      <c r="EV795">
        <v>62.646419999999999</v>
      </c>
      <c r="EW795">
        <v>61.585680000000004</v>
      </c>
      <c r="EX795">
        <v>61.024160000000002</v>
      </c>
      <c r="EY795">
        <v>60.535939999999997</v>
      </c>
      <c r="EZ795">
        <v>60.525680000000001</v>
      </c>
      <c r="FA795">
        <v>64.170230000000004</v>
      </c>
      <c r="FB795">
        <v>69.159970000000001</v>
      </c>
      <c r="FC795">
        <v>73.382230000000007</v>
      </c>
      <c r="FD795">
        <v>77.366389999999996</v>
      </c>
      <c r="FE795">
        <v>80.753860000000003</v>
      </c>
      <c r="FF795">
        <v>83.588639999999998</v>
      </c>
      <c r="FG795">
        <v>85.730710000000002</v>
      </c>
      <c r="FH795">
        <v>88.089179999999999</v>
      </c>
      <c r="FI795">
        <v>88.998500000000007</v>
      </c>
      <c r="FJ795">
        <v>88.97269</v>
      </c>
      <c r="FK795">
        <v>89.063630000000003</v>
      </c>
      <c r="FL795">
        <v>87.303049999999999</v>
      </c>
      <c r="FM795">
        <v>83.479249999999993</v>
      </c>
      <c r="FN795">
        <v>79.870919999999998</v>
      </c>
      <c r="FO795">
        <v>76.649029999999996</v>
      </c>
      <c r="FP795">
        <v>74.240499999999997</v>
      </c>
      <c r="FQ795">
        <v>71.10351</v>
      </c>
      <c r="FR795">
        <v>1.2370900000000001E-2</v>
      </c>
      <c r="FS795">
        <v>1.5798E-2</v>
      </c>
      <c r="FT795">
        <v>0</v>
      </c>
    </row>
    <row r="796" spans="1:176" x14ac:dyDescent="0.2">
      <c r="A796" t="s">
        <v>1</v>
      </c>
      <c r="B796" t="s">
        <v>195</v>
      </c>
      <c r="C796" t="s">
        <v>1</v>
      </c>
      <c r="D796" t="s">
        <v>228</v>
      </c>
      <c r="E796">
        <v>2750</v>
      </c>
      <c r="F796">
        <v>2.3185739999999999</v>
      </c>
      <c r="G796">
        <v>2.2370410000000001</v>
      </c>
      <c r="H796">
        <v>2.1875779999999998</v>
      </c>
      <c r="I796">
        <v>2.1827190000000001</v>
      </c>
      <c r="J796">
        <v>2.2237529999999999</v>
      </c>
      <c r="K796">
        <v>2.406895</v>
      </c>
      <c r="L796">
        <v>2.5667930000000001</v>
      </c>
      <c r="M796">
        <v>2.7867769999999998</v>
      </c>
      <c r="N796">
        <v>3.3377590000000001</v>
      </c>
      <c r="O796">
        <v>3.8749169999999999</v>
      </c>
      <c r="P796">
        <v>4.294454</v>
      </c>
      <c r="Q796">
        <v>4.6181520000000003</v>
      </c>
      <c r="R796">
        <v>4.8114840000000001</v>
      </c>
      <c r="S796">
        <v>4.9950749999999999</v>
      </c>
      <c r="T796">
        <v>5.1195529999999998</v>
      </c>
      <c r="U796">
        <v>5.0738779999999997</v>
      </c>
      <c r="V796">
        <v>4.8647390000000001</v>
      </c>
      <c r="W796">
        <v>4.3364060000000002</v>
      </c>
      <c r="X796">
        <v>3.8351139999999999</v>
      </c>
      <c r="Y796">
        <v>3.4877280000000002</v>
      </c>
      <c r="Z796">
        <v>3.4128599999999998</v>
      </c>
      <c r="AA796">
        <v>3.080047</v>
      </c>
      <c r="AB796">
        <v>2.7350300000000001</v>
      </c>
      <c r="AC796">
        <v>2.4935339999999999</v>
      </c>
      <c r="AD796">
        <v>-7.6835999999999996E-3</v>
      </c>
      <c r="AE796">
        <v>5.2474000000000002E-3</v>
      </c>
      <c r="AF796">
        <v>-4.8103E-3</v>
      </c>
      <c r="AG796">
        <v>6.1567999999999996E-3</v>
      </c>
      <c r="AH796">
        <v>-3.7813999999999999E-3</v>
      </c>
      <c r="AI796">
        <v>-3.42796E-2</v>
      </c>
      <c r="AJ796">
        <v>-3.15029E-2</v>
      </c>
      <c r="AK796">
        <v>-1.40784E-2</v>
      </c>
      <c r="AL796">
        <v>1.4781E-3</v>
      </c>
      <c r="AM796">
        <v>4.5927700000000002E-2</v>
      </c>
      <c r="AN796">
        <v>2.6637500000000001E-2</v>
      </c>
      <c r="AO796">
        <v>3.9022099999999997E-2</v>
      </c>
      <c r="AP796">
        <v>7.9437900000000006E-2</v>
      </c>
      <c r="AQ796">
        <v>7.4571499999999999E-2</v>
      </c>
      <c r="AR796">
        <v>9.3056E-2</v>
      </c>
      <c r="AS796">
        <v>0.13136809999999999</v>
      </c>
      <c r="AT796">
        <v>0.1361058</v>
      </c>
      <c r="AU796">
        <v>0.13592360000000001</v>
      </c>
      <c r="AV796">
        <v>0.13711300000000001</v>
      </c>
      <c r="AW796">
        <v>7.8515399999999999E-2</v>
      </c>
      <c r="AX796">
        <v>4.2890200000000003E-2</v>
      </c>
      <c r="AY796">
        <v>3.5621899999999998E-2</v>
      </c>
      <c r="AZ796">
        <v>4.1414600000000003E-2</v>
      </c>
      <c r="BA796">
        <v>3.3694700000000001E-2</v>
      </c>
      <c r="BB796">
        <v>1.6826299999999999E-2</v>
      </c>
      <c r="BC796">
        <v>2.87497E-2</v>
      </c>
      <c r="BD796">
        <v>1.84694E-2</v>
      </c>
      <c r="BE796">
        <v>2.98432E-2</v>
      </c>
      <c r="BF796">
        <v>1.85157E-2</v>
      </c>
      <c r="BG796">
        <v>-1.3443699999999999E-2</v>
      </c>
      <c r="BH796">
        <v>-4.8018999999999996E-3</v>
      </c>
      <c r="BI796">
        <v>1.5103999999999999E-2</v>
      </c>
      <c r="BJ796">
        <v>3.2832399999999998E-2</v>
      </c>
      <c r="BK796">
        <v>7.91486E-2</v>
      </c>
      <c r="BL796">
        <v>6.3616300000000001E-2</v>
      </c>
      <c r="BM796">
        <v>8.1376799999999999E-2</v>
      </c>
      <c r="BN796">
        <v>0.1231936</v>
      </c>
      <c r="BO796">
        <v>0.1205398</v>
      </c>
      <c r="BP796">
        <v>0.13786319999999999</v>
      </c>
      <c r="BQ796">
        <v>0.17447260000000001</v>
      </c>
      <c r="BR796">
        <v>0.17989050000000001</v>
      </c>
      <c r="BS796">
        <v>0.17393690000000001</v>
      </c>
      <c r="BT796">
        <v>0.16983599999999999</v>
      </c>
      <c r="BU796">
        <v>0.1073012</v>
      </c>
      <c r="BV796">
        <v>7.0962200000000003E-2</v>
      </c>
      <c r="BW796">
        <v>6.2569899999999998E-2</v>
      </c>
      <c r="BX796">
        <v>6.6684099999999996E-2</v>
      </c>
      <c r="BY796">
        <v>5.8668499999999998E-2</v>
      </c>
      <c r="BZ796">
        <v>3.38018E-2</v>
      </c>
      <c r="CA796">
        <v>4.5027400000000002E-2</v>
      </c>
      <c r="CB796">
        <v>3.4592900000000003E-2</v>
      </c>
      <c r="CC796">
        <v>4.6248299999999999E-2</v>
      </c>
      <c r="CD796">
        <v>3.3958599999999999E-2</v>
      </c>
      <c r="CE796">
        <v>9.8729999999999998E-4</v>
      </c>
      <c r="CF796">
        <v>1.3691099999999999E-2</v>
      </c>
      <c r="CG796">
        <v>3.5315699999999998E-2</v>
      </c>
      <c r="CH796">
        <v>5.4548199999999998E-2</v>
      </c>
      <c r="CI796">
        <v>0.10215730000000001</v>
      </c>
      <c r="CJ796">
        <v>8.9227699999999993E-2</v>
      </c>
      <c r="CK796">
        <v>0.11071159999999999</v>
      </c>
      <c r="CL796">
        <v>0.15349869999999999</v>
      </c>
      <c r="CM796">
        <v>0.1523774</v>
      </c>
      <c r="CN796">
        <v>0.16889660000000001</v>
      </c>
      <c r="CO796">
        <v>0.2043267</v>
      </c>
      <c r="CP796">
        <v>0.21021570000000001</v>
      </c>
      <c r="CQ796">
        <v>0.20026479999999999</v>
      </c>
      <c r="CR796">
        <v>0.1924998</v>
      </c>
      <c r="CS796">
        <v>0.1272382</v>
      </c>
      <c r="CT796">
        <v>9.0404700000000005E-2</v>
      </c>
      <c r="CU796">
        <v>8.1233899999999998E-2</v>
      </c>
      <c r="CV796">
        <v>8.4185599999999999E-2</v>
      </c>
      <c r="CW796">
        <v>7.5965299999999999E-2</v>
      </c>
      <c r="CX796">
        <v>5.07774E-2</v>
      </c>
      <c r="CY796">
        <v>6.1304999999999998E-2</v>
      </c>
      <c r="CZ796">
        <v>5.0716400000000002E-2</v>
      </c>
      <c r="DA796">
        <v>6.2653399999999998E-2</v>
      </c>
      <c r="DB796">
        <v>4.9401399999999998E-2</v>
      </c>
      <c r="DC796">
        <v>1.54182E-2</v>
      </c>
      <c r="DD796">
        <v>3.21841E-2</v>
      </c>
      <c r="DE796">
        <v>5.5527300000000002E-2</v>
      </c>
      <c r="DF796">
        <v>7.6263999999999998E-2</v>
      </c>
      <c r="DG796">
        <v>0.1251659</v>
      </c>
      <c r="DH796">
        <v>0.1148392</v>
      </c>
      <c r="DI796">
        <v>0.14004630000000001</v>
      </c>
      <c r="DJ796">
        <v>0.18380379999999999</v>
      </c>
      <c r="DK796">
        <v>0.18421489999999999</v>
      </c>
      <c r="DL796">
        <v>0.19992989999999999</v>
      </c>
      <c r="DM796">
        <v>0.23418079999999999</v>
      </c>
      <c r="DN796">
        <v>0.2405408</v>
      </c>
      <c r="DO796">
        <v>0.22659270000000001</v>
      </c>
      <c r="DP796">
        <v>0.21516370000000001</v>
      </c>
      <c r="DQ796">
        <v>0.14717520000000001</v>
      </c>
      <c r="DR796">
        <v>0.10984729999999999</v>
      </c>
      <c r="DS796">
        <v>9.9898000000000001E-2</v>
      </c>
      <c r="DT796">
        <v>0.10168720000000001</v>
      </c>
      <c r="DU796">
        <v>9.3262100000000001E-2</v>
      </c>
      <c r="DV796">
        <v>7.5287300000000001E-2</v>
      </c>
      <c r="DW796">
        <v>8.4807400000000005E-2</v>
      </c>
      <c r="DX796">
        <v>7.3996199999999998E-2</v>
      </c>
      <c r="DY796">
        <v>8.6339799999999994E-2</v>
      </c>
      <c r="DZ796">
        <v>7.1698499999999998E-2</v>
      </c>
      <c r="EA796">
        <v>3.62542E-2</v>
      </c>
      <c r="EB796">
        <v>5.8885100000000003E-2</v>
      </c>
      <c r="EC796">
        <v>8.4709800000000002E-2</v>
      </c>
      <c r="ED796">
        <v>0.1076183</v>
      </c>
      <c r="EE796">
        <v>0.15838679999999999</v>
      </c>
      <c r="EF796">
        <v>0.15181800000000001</v>
      </c>
      <c r="EG796">
        <v>0.18240100000000001</v>
      </c>
      <c r="EH796">
        <v>0.2275595</v>
      </c>
      <c r="EI796">
        <v>0.23018330000000001</v>
      </c>
      <c r="EJ796">
        <v>0.24473710000000001</v>
      </c>
      <c r="EK796">
        <v>0.27728530000000001</v>
      </c>
      <c r="EL796">
        <v>0.28432550000000001</v>
      </c>
      <c r="EM796">
        <v>0.2646059</v>
      </c>
      <c r="EN796">
        <v>0.24788669999999999</v>
      </c>
      <c r="EO796">
        <v>0.17596100000000001</v>
      </c>
      <c r="EP796">
        <v>0.13791919999999999</v>
      </c>
      <c r="EQ796">
        <v>0.12684599999999999</v>
      </c>
      <c r="ER796">
        <v>0.1269566</v>
      </c>
      <c r="ES796">
        <v>0.1182359</v>
      </c>
      <c r="ET796">
        <v>67.810720000000003</v>
      </c>
      <c r="EU796">
        <v>66.842579999999998</v>
      </c>
      <c r="EV796">
        <v>66.138930000000002</v>
      </c>
      <c r="EW796">
        <v>65.403760000000005</v>
      </c>
      <c r="EX796">
        <v>64.800299999999993</v>
      </c>
      <c r="EY796">
        <v>64.352320000000006</v>
      </c>
      <c r="EZ796">
        <v>64.029039999999995</v>
      </c>
      <c r="FA796">
        <v>65.216480000000004</v>
      </c>
      <c r="FB796">
        <v>67.734260000000006</v>
      </c>
      <c r="FC796">
        <v>71.006680000000003</v>
      </c>
      <c r="FD796">
        <v>74.063029999999998</v>
      </c>
      <c r="FE796">
        <v>77.159620000000004</v>
      </c>
      <c r="FF796">
        <v>79.927909999999997</v>
      </c>
      <c r="FG796">
        <v>82.229799999999997</v>
      </c>
      <c r="FH796">
        <v>83.957130000000006</v>
      </c>
      <c r="FI796">
        <v>84.972260000000006</v>
      </c>
      <c r="FJ796">
        <v>84.904679999999999</v>
      </c>
      <c r="FK796">
        <v>84.032520000000005</v>
      </c>
      <c r="FL796">
        <v>81.887990000000002</v>
      </c>
      <c r="FM796">
        <v>78.626660000000001</v>
      </c>
      <c r="FN796">
        <v>75.532499999999999</v>
      </c>
      <c r="FO796">
        <v>72.867509999999996</v>
      </c>
      <c r="FP796">
        <v>70.883859999999999</v>
      </c>
      <c r="FQ796">
        <v>69.364999999999995</v>
      </c>
      <c r="FR796">
        <v>2.34159E-2</v>
      </c>
      <c r="FS796">
        <v>2.8201199999999999E-2</v>
      </c>
      <c r="FT796">
        <v>4.6140800000000003E-2</v>
      </c>
    </row>
    <row r="797" spans="1:176" x14ac:dyDescent="0.2">
      <c r="A797" t="s">
        <v>1</v>
      </c>
      <c r="B797" t="s">
        <v>195</v>
      </c>
      <c r="C797" t="s">
        <v>1</v>
      </c>
      <c r="D797" t="s">
        <v>239</v>
      </c>
      <c r="E797">
        <v>2750</v>
      </c>
      <c r="F797">
        <v>2.5682420000000001</v>
      </c>
      <c r="G797">
        <v>2.4809230000000002</v>
      </c>
      <c r="H797">
        <v>2.4588049999999999</v>
      </c>
      <c r="I797">
        <v>2.4009619999999998</v>
      </c>
      <c r="J797">
        <v>2.4318209999999998</v>
      </c>
      <c r="K797">
        <v>2.6022759999999998</v>
      </c>
      <c r="L797">
        <v>2.7070319999999999</v>
      </c>
      <c r="M797">
        <v>3.0772750000000002</v>
      </c>
      <c r="N797">
        <v>3.7397330000000002</v>
      </c>
      <c r="O797">
        <v>4.3649490000000002</v>
      </c>
      <c r="P797">
        <v>4.9109910000000001</v>
      </c>
      <c r="Q797">
        <v>5.2977299999999996</v>
      </c>
      <c r="R797">
        <v>5.5296649999999996</v>
      </c>
      <c r="S797">
        <v>5.7284179999999996</v>
      </c>
      <c r="T797">
        <v>5.7439939999999998</v>
      </c>
      <c r="U797">
        <v>5.6836419999999999</v>
      </c>
      <c r="V797">
        <v>5.4482200000000001</v>
      </c>
      <c r="W797">
        <v>4.8735330000000001</v>
      </c>
      <c r="X797">
        <v>4.3830689999999999</v>
      </c>
      <c r="Y797">
        <v>3.960807</v>
      </c>
      <c r="Z797">
        <v>3.8348239999999998</v>
      </c>
      <c r="AA797">
        <v>3.58954</v>
      </c>
      <c r="AB797">
        <v>3.0883430000000001</v>
      </c>
      <c r="AC797">
        <v>2.7218390000000001</v>
      </c>
      <c r="AD797">
        <v>-4.3759899999999997E-2</v>
      </c>
      <c r="AE797">
        <v>-2.5263899999999999E-2</v>
      </c>
      <c r="AF797">
        <v>-1.40725E-2</v>
      </c>
      <c r="AG797">
        <v>-1.11834E-2</v>
      </c>
      <c r="AH797">
        <v>-8.2400000000000008E-3</v>
      </c>
      <c r="AI797">
        <v>-4.8858100000000002E-2</v>
      </c>
      <c r="AJ797">
        <v>-2.7044999999999999E-3</v>
      </c>
      <c r="AK797">
        <v>9.5166999999999995E-3</v>
      </c>
      <c r="AL797">
        <v>3.4355700000000003E-2</v>
      </c>
      <c r="AM797">
        <v>8.9328900000000003E-2</v>
      </c>
      <c r="AN797">
        <v>6.1650400000000001E-2</v>
      </c>
      <c r="AO797">
        <v>3.2897000000000003E-2</v>
      </c>
      <c r="AP797">
        <v>4.4353200000000002E-2</v>
      </c>
      <c r="AQ797">
        <v>3.5335699999999998E-2</v>
      </c>
      <c r="AR797">
        <v>6.7219799999999996E-2</v>
      </c>
      <c r="AS797">
        <v>0.1322112</v>
      </c>
      <c r="AT797">
        <v>0.14274700000000001</v>
      </c>
      <c r="AU797">
        <v>0.1347843</v>
      </c>
      <c r="AV797">
        <v>0.1602092</v>
      </c>
      <c r="AW797">
        <v>0.112534</v>
      </c>
      <c r="AX797">
        <v>6.15852E-2</v>
      </c>
      <c r="AY797">
        <v>4.9048899999999999E-2</v>
      </c>
      <c r="AZ797">
        <v>3.2074499999999999E-2</v>
      </c>
      <c r="BA797">
        <v>8.9491999999999992E-3</v>
      </c>
      <c r="BB797">
        <v>-1.92499E-2</v>
      </c>
      <c r="BC797">
        <v>-1.7616000000000001E-3</v>
      </c>
      <c r="BD797">
        <v>9.2072999999999999E-3</v>
      </c>
      <c r="BE797">
        <v>1.2503E-2</v>
      </c>
      <c r="BF797">
        <v>1.4057E-2</v>
      </c>
      <c r="BG797">
        <v>-2.8022100000000001E-2</v>
      </c>
      <c r="BH797">
        <v>2.39965E-2</v>
      </c>
      <c r="BI797">
        <v>3.86991E-2</v>
      </c>
      <c r="BJ797">
        <v>6.5709900000000002E-2</v>
      </c>
      <c r="BK797">
        <v>0.1225498</v>
      </c>
      <c r="BL797">
        <v>9.8629300000000003E-2</v>
      </c>
      <c r="BM797">
        <v>7.5251700000000005E-2</v>
      </c>
      <c r="BN797">
        <v>8.8108900000000004E-2</v>
      </c>
      <c r="BO797">
        <v>8.1304100000000004E-2</v>
      </c>
      <c r="BP797">
        <v>0.112027</v>
      </c>
      <c r="BQ797">
        <v>0.17531579999999999</v>
      </c>
      <c r="BR797">
        <v>0.18653169999999999</v>
      </c>
      <c r="BS797">
        <v>0.17279749999999999</v>
      </c>
      <c r="BT797">
        <v>0.1929322</v>
      </c>
      <c r="BU797">
        <v>0.1413198</v>
      </c>
      <c r="BV797">
        <v>8.9657100000000003E-2</v>
      </c>
      <c r="BW797">
        <v>7.5996900000000006E-2</v>
      </c>
      <c r="BX797">
        <v>5.7343999999999999E-2</v>
      </c>
      <c r="BY797">
        <v>3.3923000000000002E-2</v>
      </c>
      <c r="BZ797">
        <v>-2.2744000000000002E-3</v>
      </c>
      <c r="CA797">
        <v>1.4516100000000001E-2</v>
      </c>
      <c r="CB797">
        <v>2.5330800000000001E-2</v>
      </c>
      <c r="CC797">
        <v>2.8908099999999999E-2</v>
      </c>
      <c r="CD797">
        <v>2.9499899999999999E-2</v>
      </c>
      <c r="CE797">
        <v>-1.3591199999999999E-2</v>
      </c>
      <c r="CF797">
        <v>4.2489499999999999E-2</v>
      </c>
      <c r="CG797">
        <v>5.8910799999999999E-2</v>
      </c>
      <c r="CH797">
        <v>8.7425799999999998E-2</v>
      </c>
      <c r="CI797">
        <v>0.1455584</v>
      </c>
      <c r="CJ797">
        <v>0.1242407</v>
      </c>
      <c r="CK797">
        <v>0.1045864</v>
      </c>
      <c r="CL797">
        <v>0.11841400000000001</v>
      </c>
      <c r="CM797">
        <v>0.11314159999999999</v>
      </c>
      <c r="CN797">
        <v>0.1430604</v>
      </c>
      <c r="CO797">
        <v>0.20516989999999999</v>
      </c>
      <c r="CP797">
        <v>0.21685689999999999</v>
      </c>
      <c r="CQ797">
        <v>0.19912540000000001</v>
      </c>
      <c r="CR797">
        <v>0.21559610000000001</v>
      </c>
      <c r="CS797">
        <v>0.16125680000000001</v>
      </c>
      <c r="CT797">
        <v>0.10909969999999999</v>
      </c>
      <c r="CU797">
        <v>9.4660900000000006E-2</v>
      </c>
      <c r="CV797">
        <v>7.4845599999999998E-2</v>
      </c>
      <c r="CW797">
        <v>5.1219800000000003E-2</v>
      </c>
      <c r="CX797">
        <v>1.47011E-2</v>
      </c>
      <c r="CY797">
        <v>3.07938E-2</v>
      </c>
      <c r="CZ797">
        <v>4.1454299999999999E-2</v>
      </c>
      <c r="DA797">
        <v>4.5313199999999998E-2</v>
      </c>
      <c r="DB797">
        <v>4.4942799999999998E-2</v>
      </c>
      <c r="DC797">
        <v>8.3969999999999997E-4</v>
      </c>
      <c r="DD797">
        <v>6.0982599999999998E-2</v>
      </c>
      <c r="DE797">
        <v>7.9122399999999996E-2</v>
      </c>
      <c r="DF797">
        <v>0.10914160000000001</v>
      </c>
      <c r="DG797">
        <v>0.1685671</v>
      </c>
      <c r="DH797">
        <v>0.14985209999999999</v>
      </c>
      <c r="DI797">
        <v>0.13392119999999999</v>
      </c>
      <c r="DJ797">
        <v>0.14871909999999999</v>
      </c>
      <c r="DK797">
        <v>0.1449792</v>
      </c>
      <c r="DL797">
        <v>0.17409369999999999</v>
      </c>
      <c r="DM797">
        <v>0.23502400000000001</v>
      </c>
      <c r="DN797">
        <v>0.24718200000000001</v>
      </c>
      <c r="DO797">
        <v>0.2254533</v>
      </c>
      <c r="DP797">
        <v>0.2382599</v>
      </c>
      <c r="DQ797">
        <v>0.18119379999999999</v>
      </c>
      <c r="DR797">
        <v>0.1285422</v>
      </c>
      <c r="DS797">
        <v>0.113325</v>
      </c>
      <c r="DT797">
        <v>9.2347100000000001E-2</v>
      </c>
      <c r="DU797">
        <v>6.8516599999999997E-2</v>
      </c>
      <c r="DV797">
        <v>3.9211099999999999E-2</v>
      </c>
      <c r="DW797">
        <v>5.42961E-2</v>
      </c>
      <c r="DX797">
        <v>6.4734E-2</v>
      </c>
      <c r="DY797">
        <v>6.8999599999999994E-2</v>
      </c>
      <c r="DZ797">
        <v>6.7239800000000002E-2</v>
      </c>
      <c r="EA797">
        <v>2.1675699999999999E-2</v>
      </c>
      <c r="EB797">
        <v>8.7683499999999998E-2</v>
      </c>
      <c r="EC797">
        <v>0.10830480000000001</v>
      </c>
      <c r="ED797">
        <v>0.14049590000000001</v>
      </c>
      <c r="EE797">
        <v>0.201788</v>
      </c>
      <c r="EF797">
        <v>0.186831</v>
      </c>
      <c r="EG797">
        <v>0.17627590000000001</v>
      </c>
      <c r="EH797">
        <v>0.1924748</v>
      </c>
      <c r="EI797">
        <v>0.19094749999999999</v>
      </c>
      <c r="EJ797">
        <v>0.21890090000000001</v>
      </c>
      <c r="EK797">
        <v>0.2781285</v>
      </c>
      <c r="EL797">
        <v>0.29096670000000002</v>
      </c>
      <c r="EM797">
        <v>0.2634666</v>
      </c>
      <c r="EN797">
        <v>0.27098290000000003</v>
      </c>
      <c r="EO797">
        <v>0.20997959999999999</v>
      </c>
      <c r="EP797">
        <v>0.15661420000000001</v>
      </c>
      <c r="EQ797">
        <v>0.14027290000000001</v>
      </c>
      <c r="ER797">
        <v>0.1176166</v>
      </c>
      <c r="ES797">
        <v>9.3490400000000001E-2</v>
      </c>
      <c r="ET797">
        <v>74.625219999999999</v>
      </c>
      <c r="EU797">
        <v>73.290599999999998</v>
      </c>
      <c r="EV797">
        <v>72.82978</v>
      </c>
      <c r="EW797">
        <v>71.165589999999995</v>
      </c>
      <c r="EX797">
        <v>70.198430000000002</v>
      </c>
      <c r="EY797">
        <v>70.010400000000004</v>
      </c>
      <c r="EZ797">
        <v>69.559749999999994</v>
      </c>
      <c r="FA797">
        <v>71.172920000000005</v>
      </c>
      <c r="FB797">
        <v>75.33614</v>
      </c>
      <c r="FC797">
        <v>78.797520000000006</v>
      </c>
      <c r="FD797">
        <v>82.600650000000002</v>
      </c>
      <c r="FE797">
        <v>86.286929999999998</v>
      </c>
      <c r="FF797">
        <v>89.008709999999994</v>
      </c>
      <c r="FG797">
        <v>91.424059999999997</v>
      </c>
      <c r="FH797">
        <v>94.121949999999998</v>
      </c>
      <c r="FI797">
        <v>94.987690000000001</v>
      </c>
      <c r="FJ797">
        <v>95.522649999999999</v>
      </c>
      <c r="FK797">
        <v>94.599500000000006</v>
      </c>
      <c r="FL797">
        <v>91.768140000000002</v>
      </c>
      <c r="FM797">
        <v>88.031040000000004</v>
      </c>
      <c r="FN797">
        <v>83.908270000000002</v>
      </c>
      <c r="FO797">
        <v>80.838269999999994</v>
      </c>
      <c r="FP797">
        <v>77.1751</v>
      </c>
      <c r="FQ797">
        <v>74.859700000000004</v>
      </c>
      <c r="FR797">
        <v>2.34159E-2</v>
      </c>
      <c r="FS797">
        <v>2.8201199999999999E-2</v>
      </c>
      <c r="FT797">
        <v>4.6140800000000003E-2</v>
      </c>
    </row>
    <row r="798" spans="1:176" x14ac:dyDescent="0.2">
      <c r="A798" t="s">
        <v>1</v>
      </c>
      <c r="B798" t="s">
        <v>195</v>
      </c>
      <c r="C798" t="s">
        <v>1</v>
      </c>
      <c r="D798" t="s">
        <v>249</v>
      </c>
      <c r="E798">
        <v>2750</v>
      </c>
      <c r="F798">
        <v>2.0061040000000001</v>
      </c>
      <c r="G798">
        <v>1.9718070000000001</v>
      </c>
      <c r="H798">
        <v>1.980124</v>
      </c>
      <c r="I798">
        <v>2.034913</v>
      </c>
      <c r="J798">
        <v>2.0475310000000002</v>
      </c>
      <c r="K798">
        <v>2.2593130000000001</v>
      </c>
      <c r="L798">
        <v>2.5654720000000002</v>
      </c>
      <c r="M798">
        <v>2.7751429999999999</v>
      </c>
      <c r="N798">
        <v>3.1235200000000001</v>
      </c>
      <c r="O798">
        <v>3.3680620000000001</v>
      </c>
      <c r="P798">
        <v>3.5168740000000001</v>
      </c>
      <c r="Q798">
        <v>3.5214750000000001</v>
      </c>
      <c r="R798">
        <v>3.3615029999999999</v>
      </c>
      <c r="S798">
        <v>3.3270050000000002</v>
      </c>
      <c r="T798">
        <v>3.263814</v>
      </c>
      <c r="U798">
        <v>3.1073559999999998</v>
      </c>
      <c r="V798">
        <v>3.0822409999999998</v>
      </c>
      <c r="W798">
        <v>3.1652019999999998</v>
      </c>
      <c r="X798">
        <v>3.0119799999999999</v>
      </c>
      <c r="Y798">
        <v>2.8179810000000001</v>
      </c>
      <c r="Z798">
        <v>2.6396099999999998</v>
      </c>
      <c r="AA798">
        <v>2.4054739999999999</v>
      </c>
      <c r="AB798">
        <v>2.2170100000000001</v>
      </c>
      <c r="AC798">
        <v>2.08738</v>
      </c>
      <c r="AD798">
        <v>3.5300000000000002E-3</v>
      </c>
      <c r="AE798">
        <v>9.1719999999999996E-4</v>
      </c>
      <c r="AF798">
        <v>1.16956E-2</v>
      </c>
      <c r="AG798">
        <v>1.8971700000000001E-2</v>
      </c>
      <c r="AH798">
        <v>-5.8336899999999997E-2</v>
      </c>
      <c r="AI798">
        <v>-4.8050099999999998E-2</v>
      </c>
      <c r="AJ798">
        <v>-5.2037E-2</v>
      </c>
      <c r="AK798">
        <v>-0.10956929999999999</v>
      </c>
      <c r="AL798">
        <v>-2.7407999999999998E-3</v>
      </c>
      <c r="AM798">
        <v>5.2400200000000001E-2</v>
      </c>
      <c r="AN798">
        <v>8.1745799999999993E-2</v>
      </c>
      <c r="AO798">
        <v>8.2011899999999999E-2</v>
      </c>
      <c r="AP798">
        <v>3.6403199999999997E-2</v>
      </c>
      <c r="AQ798">
        <v>5.5099299999999997E-2</v>
      </c>
      <c r="AR798">
        <v>4.7568600000000003E-2</v>
      </c>
      <c r="AS798">
        <v>2.8633100000000002E-2</v>
      </c>
      <c r="AT798">
        <v>5.6916399999999999E-2</v>
      </c>
      <c r="AU798">
        <v>3.3974299999999999E-2</v>
      </c>
      <c r="AV798">
        <v>5.0261500000000001E-2</v>
      </c>
      <c r="AW798">
        <v>2.7877200000000001E-2</v>
      </c>
      <c r="AX798">
        <v>3.7223600000000003E-2</v>
      </c>
      <c r="AY798">
        <v>1.6902E-3</v>
      </c>
      <c r="AZ798">
        <v>-2.4667999999999999E-3</v>
      </c>
      <c r="BA798">
        <v>-1.0697999999999999E-2</v>
      </c>
      <c r="BB798">
        <v>1.5752599999999999E-2</v>
      </c>
      <c r="BC798">
        <v>1.10849E-2</v>
      </c>
      <c r="BD798">
        <v>2.2060799999999998E-2</v>
      </c>
      <c r="BE798">
        <v>2.91404E-2</v>
      </c>
      <c r="BF798">
        <v>-4.8439500000000003E-2</v>
      </c>
      <c r="BG798">
        <v>-3.7609700000000003E-2</v>
      </c>
      <c r="BH798">
        <v>-3.8888199999999998E-2</v>
      </c>
      <c r="BI798">
        <v>-9.1163099999999997E-2</v>
      </c>
      <c r="BJ798">
        <v>1.5095000000000001E-2</v>
      </c>
      <c r="BK798">
        <v>6.8785200000000005E-2</v>
      </c>
      <c r="BL798">
        <v>0.10041799999999999</v>
      </c>
      <c r="BM798">
        <v>9.9365200000000001E-2</v>
      </c>
      <c r="BN798">
        <v>5.5676299999999998E-2</v>
      </c>
      <c r="BO798">
        <v>7.4603900000000001E-2</v>
      </c>
      <c r="BP798">
        <v>6.7249400000000001E-2</v>
      </c>
      <c r="BQ798">
        <v>4.7184299999999998E-2</v>
      </c>
      <c r="BR798">
        <v>7.4536699999999997E-2</v>
      </c>
      <c r="BS798">
        <v>5.1110200000000001E-2</v>
      </c>
      <c r="BT798">
        <v>7.2027099999999997E-2</v>
      </c>
      <c r="BU798">
        <v>4.3795800000000003E-2</v>
      </c>
      <c r="BV798">
        <v>5.0309300000000001E-2</v>
      </c>
      <c r="BW798">
        <v>1.4161099999999999E-2</v>
      </c>
      <c r="BX798">
        <v>9.0997000000000005E-3</v>
      </c>
      <c r="BY798">
        <v>-1.7420000000000001E-4</v>
      </c>
      <c r="BZ798">
        <v>2.4218E-2</v>
      </c>
      <c r="CA798">
        <v>1.8127000000000001E-2</v>
      </c>
      <c r="CB798">
        <v>2.9239600000000001E-2</v>
      </c>
      <c r="CC798">
        <v>3.6183100000000003E-2</v>
      </c>
      <c r="CD798">
        <v>-4.1584599999999999E-2</v>
      </c>
      <c r="CE798">
        <v>-3.0378800000000001E-2</v>
      </c>
      <c r="CF798">
        <v>-2.97814E-2</v>
      </c>
      <c r="CG798">
        <v>-7.8415100000000001E-2</v>
      </c>
      <c r="CH798">
        <v>2.7448E-2</v>
      </c>
      <c r="CI798">
        <v>8.0133300000000005E-2</v>
      </c>
      <c r="CJ798">
        <v>0.1133503</v>
      </c>
      <c r="CK798">
        <v>0.111384</v>
      </c>
      <c r="CL798">
        <v>6.9024799999999997E-2</v>
      </c>
      <c r="CM798">
        <v>8.8112700000000002E-2</v>
      </c>
      <c r="CN798">
        <v>8.0880300000000002E-2</v>
      </c>
      <c r="CO798">
        <v>6.0032799999999997E-2</v>
      </c>
      <c r="CP798">
        <v>8.6740399999999995E-2</v>
      </c>
      <c r="CQ798">
        <v>6.2978400000000004E-2</v>
      </c>
      <c r="CR798">
        <v>8.7101799999999993E-2</v>
      </c>
      <c r="CS798">
        <v>5.4821099999999998E-2</v>
      </c>
      <c r="CT798">
        <v>5.9372500000000002E-2</v>
      </c>
      <c r="CU798">
        <v>2.27984E-2</v>
      </c>
      <c r="CV798">
        <v>1.71107E-2</v>
      </c>
      <c r="CW798">
        <v>7.1145999999999996E-3</v>
      </c>
      <c r="CX798">
        <v>3.2683299999999998E-2</v>
      </c>
      <c r="CY798">
        <v>2.5169199999999999E-2</v>
      </c>
      <c r="CZ798">
        <v>3.6418499999999999E-2</v>
      </c>
      <c r="DA798">
        <v>4.3225899999999998E-2</v>
      </c>
      <c r="DB798">
        <v>-3.4729700000000002E-2</v>
      </c>
      <c r="DC798">
        <v>-2.31478E-2</v>
      </c>
      <c r="DD798">
        <v>-2.0674600000000001E-2</v>
      </c>
      <c r="DE798">
        <v>-6.5667000000000003E-2</v>
      </c>
      <c r="DF798">
        <v>3.9801000000000003E-2</v>
      </c>
      <c r="DG798">
        <v>9.1481499999999993E-2</v>
      </c>
      <c r="DH798">
        <v>0.12628259999999999</v>
      </c>
      <c r="DI798">
        <v>0.1234029</v>
      </c>
      <c r="DJ798">
        <v>8.2373199999999994E-2</v>
      </c>
      <c r="DK798">
        <v>0.1016215</v>
      </c>
      <c r="DL798">
        <v>9.4511100000000001E-2</v>
      </c>
      <c r="DM798">
        <v>7.2881299999999996E-2</v>
      </c>
      <c r="DN798">
        <v>9.8944199999999996E-2</v>
      </c>
      <c r="DO798">
        <v>7.4846599999999999E-2</v>
      </c>
      <c r="DP798">
        <v>0.10217660000000001</v>
      </c>
      <c r="DQ798">
        <v>6.5846299999999996E-2</v>
      </c>
      <c r="DR798">
        <v>6.8435700000000002E-2</v>
      </c>
      <c r="DS798">
        <v>3.1435600000000001E-2</v>
      </c>
      <c r="DT798">
        <v>2.5121600000000001E-2</v>
      </c>
      <c r="DU798">
        <v>1.4403300000000001E-2</v>
      </c>
      <c r="DV798">
        <v>4.4906000000000001E-2</v>
      </c>
      <c r="DW798">
        <v>3.5336800000000002E-2</v>
      </c>
      <c r="DX798">
        <v>4.6783699999999998E-2</v>
      </c>
      <c r="DY798">
        <v>5.3394499999999998E-2</v>
      </c>
      <c r="DZ798">
        <v>-2.4832199999999999E-2</v>
      </c>
      <c r="EA798">
        <v>-1.2707400000000001E-2</v>
      </c>
      <c r="EB798">
        <v>-7.5259000000000003E-3</v>
      </c>
      <c r="EC798">
        <v>-4.7260799999999999E-2</v>
      </c>
      <c r="ED798">
        <v>5.7636800000000002E-2</v>
      </c>
      <c r="EE798">
        <v>0.1078664</v>
      </c>
      <c r="EF798">
        <v>0.14495479999999999</v>
      </c>
      <c r="EG798">
        <v>0.1407562</v>
      </c>
      <c r="EH798">
        <v>0.10164629999999999</v>
      </c>
      <c r="EI798">
        <v>0.1211261</v>
      </c>
      <c r="EJ798">
        <v>0.114192</v>
      </c>
      <c r="EK798">
        <v>9.14325E-2</v>
      </c>
      <c r="EL798">
        <v>0.1165645</v>
      </c>
      <c r="EM798">
        <v>9.1982499999999995E-2</v>
      </c>
      <c r="EN798">
        <v>0.1239421</v>
      </c>
      <c r="EO798">
        <v>8.1764900000000001E-2</v>
      </c>
      <c r="EP798">
        <v>8.1521499999999997E-2</v>
      </c>
      <c r="EQ798">
        <v>4.3906500000000001E-2</v>
      </c>
      <c r="ER798">
        <v>3.6688199999999997E-2</v>
      </c>
      <c r="ES798">
        <v>2.49272E-2</v>
      </c>
      <c r="ET798">
        <v>42.232259999999997</v>
      </c>
      <c r="EU798">
        <v>41.498089999999998</v>
      </c>
      <c r="EV798">
        <v>40.827599999999997</v>
      </c>
      <c r="EW798">
        <v>40.121360000000003</v>
      </c>
      <c r="EX798">
        <v>39.59986</v>
      </c>
      <c r="EY798">
        <v>39.169280000000001</v>
      </c>
      <c r="EZ798">
        <v>38.859520000000003</v>
      </c>
      <c r="FA798">
        <v>39.1235</v>
      </c>
      <c r="FB798">
        <v>41.968870000000003</v>
      </c>
      <c r="FC798">
        <v>46.155749999999998</v>
      </c>
      <c r="FD798">
        <v>49.999450000000003</v>
      </c>
      <c r="FE798">
        <v>53.111579999999996</v>
      </c>
      <c r="FF798">
        <v>55.335279999999997</v>
      </c>
      <c r="FG798">
        <v>57.014449999999997</v>
      </c>
      <c r="FH798">
        <v>57.843600000000002</v>
      </c>
      <c r="FI798">
        <v>57.497590000000002</v>
      </c>
      <c r="FJ798">
        <v>55.379550000000002</v>
      </c>
      <c r="FK798">
        <v>52.197920000000003</v>
      </c>
      <c r="FL798">
        <v>49.606529999999999</v>
      </c>
      <c r="FM798">
        <v>47.658900000000003</v>
      </c>
      <c r="FN798">
        <v>46.26764</v>
      </c>
      <c r="FO798">
        <v>45.038449999999997</v>
      </c>
      <c r="FP798">
        <v>44.097839999999998</v>
      </c>
      <c r="FQ798">
        <v>43.061279999999996</v>
      </c>
      <c r="FR798">
        <v>1.2370900000000001E-2</v>
      </c>
      <c r="FS798">
        <v>1.5798E-2</v>
      </c>
      <c r="FT798">
        <v>0</v>
      </c>
    </row>
    <row r="799" spans="1:176" x14ac:dyDescent="0.2">
      <c r="A799" t="s">
        <v>1</v>
      </c>
      <c r="B799" t="s">
        <v>195</v>
      </c>
      <c r="C799" t="s">
        <v>1</v>
      </c>
      <c r="D799" t="s">
        <v>252</v>
      </c>
      <c r="E799">
        <v>2750</v>
      </c>
      <c r="F799">
        <v>2.029064</v>
      </c>
      <c r="G799">
        <v>1.97343</v>
      </c>
      <c r="H799">
        <v>1.9794670000000001</v>
      </c>
      <c r="I799">
        <v>2.0627300000000002</v>
      </c>
      <c r="J799">
        <v>2.0597919999999998</v>
      </c>
      <c r="K799">
        <v>2.3572769999999998</v>
      </c>
      <c r="L799">
        <v>2.6309429999999998</v>
      </c>
      <c r="M799">
        <v>2.8969399999999998</v>
      </c>
      <c r="N799">
        <v>3.4910920000000001</v>
      </c>
      <c r="O799">
        <v>3.8124959999999999</v>
      </c>
      <c r="P799">
        <v>4.0199769999999999</v>
      </c>
      <c r="Q799">
        <v>3.9342980000000001</v>
      </c>
      <c r="R799">
        <v>3.6550820000000002</v>
      </c>
      <c r="S799">
        <v>3.5724360000000002</v>
      </c>
      <c r="T799">
        <v>3.4391099999999999</v>
      </c>
      <c r="U799">
        <v>3.2259540000000002</v>
      </c>
      <c r="V799">
        <v>3.2185809999999999</v>
      </c>
      <c r="W799">
        <v>3.2997100000000001</v>
      </c>
      <c r="X799">
        <v>3.164628</v>
      </c>
      <c r="Y799">
        <v>2.9169960000000001</v>
      </c>
      <c r="Z799">
        <v>2.6873390000000001</v>
      </c>
      <c r="AA799">
        <v>2.4214190000000002</v>
      </c>
      <c r="AB799">
        <v>2.2410369999999999</v>
      </c>
      <c r="AC799">
        <v>2.1276199999999998</v>
      </c>
      <c r="AD799">
        <v>-2.75135E-2</v>
      </c>
      <c r="AE799">
        <v>-3.2814299999999998E-2</v>
      </c>
      <c r="AF799">
        <v>-1.3441399999999999E-2</v>
      </c>
      <c r="AG799">
        <v>3.7066E-3</v>
      </c>
      <c r="AH799">
        <v>-0.117754</v>
      </c>
      <c r="AI799">
        <v>-5.8127400000000003E-2</v>
      </c>
      <c r="AJ799">
        <v>-9.3900800000000006E-2</v>
      </c>
      <c r="AK799">
        <v>-0.1469201</v>
      </c>
      <c r="AL799">
        <v>5.7610599999999998E-2</v>
      </c>
      <c r="AM799">
        <v>0.1040973</v>
      </c>
      <c r="AN799">
        <v>0.1416984</v>
      </c>
      <c r="AO799">
        <v>0.112011</v>
      </c>
      <c r="AP799">
        <v>1.83351E-2</v>
      </c>
      <c r="AQ799">
        <v>2.77109E-2</v>
      </c>
      <c r="AR799">
        <v>1.8303E-2</v>
      </c>
      <c r="AS799">
        <v>-3.3112500000000003E-2</v>
      </c>
      <c r="AT799">
        <v>2.1503999999999999E-2</v>
      </c>
      <c r="AU799">
        <v>-7.8411999999999996E-3</v>
      </c>
      <c r="AV799">
        <v>5.9877100000000003E-2</v>
      </c>
      <c r="AW799">
        <v>-1.37108E-2</v>
      </c>
      <c r="AX799">
        <v>-1.2075199999999999E-2</v>
      </c>
      <c r="AY799">
        <v>-5.82236E-2</v>
      </c>
      <c r="AZ799">
        <v>-7.4835600000000002E-2</v>
      </c>
      <c r="BA799">
        <v>-8.2453700000000005E-2</v>
      </c>
      <c r="BB799">
        <v>-1.52909E-2</v>
      </c>
      <c r="BC799">
        <v>-2.2646599999999999E-2</v>
      </c>
      <c r="BD799">
        <v>-3.0761999999999999E-3</v>
      </c>
      <c r="BE799">
        <v>1.3875200000000001E-2</v>
      </c>
      <c r="BF799">
        <v>-0.1078566</v>
      </c>
      <c r="BG799">
        <v>-4.7687E-2</v>
      </c>
      <c r="BH799">
        <v>-8.0752000000000004E-2</v>
      </c>
      <c r="BI799">
        <v>-0.12851389999999999</v>
      </c>
      <c r="BJ799">
        <v>7.5446399999999997E-2</v>
      </c>
      <c r="BK799">
        <v>0.1204822</v>
      </c>
      <c r="BL799">
        <v>0.1603706</v>
      </c>
      <c r="BM799">
        <v>0.12936429999999999</v>
      </c>
      <c r="BN799">
        <v>3.7608200000000001E-2</v>
      </c>
      <c r="BO799">
        <v>4.7215500000000001E-2</v>
      </c>
      <c r="BP799">
        <v>3.7983900000000001E-2</v>
      </c>
      <c r="BQ799">
        <v>-1.4561299999999999E-2</v>
      </c>
      <c r="BR799">
        <v>3.9124300000000001E-2</v>
      </c>
      <c r="BS799">
        <v>9.2946999999999995E-3</v>
      </c>
      <c r="BT799">
        <v>8.1642599999999996E-2</v>
      </c>
      <c r="BU799">
        <v>2.2079000000000001E-3</v>
      </c>
      <c r="BV799">
        <v>1.0106E-3</v>
      </c>
      <c r="BW799">
        <v>-4.5752800000000003E-2</v>
      </c>
      <c r="BX799">
        <v>-6.3269000000000006E-2</v>
      </c>
      <c r="BY799">
        <v>-7.1929900000000005E-2</v>
      </c>
      <c r="BZ799">
        <v>-6.8255E-3</v>
      </c>
      <c r="CA799">
        <v>-1.56045E-2</v>
      </c>
      <c r="CB799">
        <v>4.1025999999999996E-3</v>
      </c>
      <c r="CC799">
        <v>2.0917999999999999E-2</v>
      </c>
      <c r="CD799">
        <v>-0.1010016</v>
      </c>
      <c r="CE799">
        <v>-4.0456100000000002E-2</v>
      </c>
      <c r="CF799">
        <v>-7.1645200000000006E-2</v>
      </c>
      <c r="CG799">
        <v>-0.1157659</v>
      </c>
      <c r="CH799">
        <v>8.77994E-2</v>
      </c>
      <c r="CI799">
        <v>0.13183039999999999</v>
      </c>
      <c r="CJ799">
        <v>0.17330290000000001</v>
      </c>
      <c r="CK799">
        <v>0.14138310000000001</v>
      </c>
      <c r="CL799">
        <v>5.0956700000000001E-2</v>
      </c>
      <c r="CM799">
        <v>6.0724300000000002E-2</v>
      </c>
      <c r="CN799">
        <v>5.1614699999999999E-2</v>
      </c>
      <c r="CO799">
        <v>-1.7128E-3</v>
      </c>
      <c r="CP799">
        <v>5.1328100000000002E-2</v>
      </c>
      <c r="CQ799">
        <v>2.1162899999999998E-2</v>
      </c>
      <c r="CR799">
        <v>9.6717399999999995E-2</v>
      </c>
      <c r="CS799">
        <v>1.3233099999999999E-2</v>
      </c>
      <c r="CT799">
        <v>1.0073800000000001E-2</v>
      </c>
      <c r="CU799">
        <v>-3.7115500000000003E-2</v>
      </c>
      <c r="CV799">
        <v>-5.5258099999999997E-2</v>
      </c>
      <c r="CW799">
        <v>-6.4641100000000007E-2</v>
      </c>
      <c r="CX799">
        <v>1.6398000000000001E-3</v>
      </c>
      <c r="CY799">
        <v>-8.5623999999999995E-3</v>
      </c>
      <c r="CZ799">
        <v>1.12815E-2</v>
      </c>
      <c r="DA799">
        <v>2.7960800000000001E-2</v>
      </c>
      <c r="DB799">
        <v>-9.41467E-2</v>
      </c>
      <c r="DC799">
        <v>-3.32251E-2</v>
      </c>
      <c r="DD799">
        <v>-6.2538499999999997E-2</v>
      </c>
      <c r="DE799">
        <v>-0.10301780000000001</v>
      </c>
      <c r="DF799">
        <v>0.1001524</v>
      </c>
      <c r="DG799">
        <v>0.14317859999999999</v>
      </c>
      <c r="DH799">
        <v>0.18623519999999999</v>
      </c>
      <c r="DI799">
        <v>0.15340190000000001</v>
      </c>
      <c r="DJ799">
        <v>6.4305200000000007E-2</v>
      </c>
      <c r="DK799">
        <v>7.4233099999999996E-2</v>
      </c>
      <c r="DL799">
        <v>6.5245600000000001E-2</v>
      </c>
      <c r="DM799">
        <v>1.11357E-2</v>
      </c>
      <c r="DN799">
        <v>6.3531799999999999E-2</v>
      </c>
      <c r="DO799">
        <v>3.3031199999999997E-2</v>
      </c>
      <c r="DP799">
        <v>0.11179210000000001</v>
      </c>
      <c r="DQ799">
        <v>2.42583E-2</v>
      </c>
      <c r="DR799">
        <v>1.9136899999999998E-2</v>
      </c>
      <c r="DS799">
        <v>-2.8478199999999999E-2</v>
      </c>
      <c r="DT799">
        <v>-4.72471E-2</v>
      </c>
      <c r="DU799">
        <v>-5.7352399999999998E-2</v>
      </c>
      <c r="DV799">
        <v>1.38625E-2</v>
      </c>
      <c r="DW799">
        <v>1.6053E-3</v>
      </c>
      <c r="DX799">
        <v>2.1646700000000001E-2</v>
      </c>
      <c r="DY799">
        <v>3.8129400000000001E-2</v>
      </c>
      <c r="DZ799">
        <v>-8.4249299999999999E-2</v>
      </c>
      <c r="EA799">
        <v>-2.2784700000000001E-2</v>
      </c>
      <c r="EB799">
        <v>-4.9389700000000002E-2</v>
      </c>
      <c r="EC799">
        <v>-8.4611599999999995E-2</v>
      </c>
      <c r="ED799">
        <v>0.1179882</v>
      </c>
      <c r="EE799">
        <v>0.1595635</v>
      </c>
      <c r="EF799">
        <v>0.20490739999999999</v>
      </c>
      <c r="EG799">
        <v>0.1707552</v>
      </c>
      <c r="EH799">
        <v>8.3578200000000005E-2</v>
      </c>
      <c r="EI799">
        <v>9.3737699999999993E-2</v>
      </c>
      <c r="EJ799">
        <v>8.4926399999999999E-2</v>
      </c>
      <c r="EK799">
        <v>2.9686799999999999E-2</v>
      </c>
      <c r="EL799">
        <v>8.1152100000000005E-2</v>
      </c>
      <c r="EM799">
        <v>5.0167000000000003E-2</v>
      </c>
      <c r="EN799">
        <v>0.1335577</v>
      </c>
      <c r="EO799">
        <v>4.0176999999999997E-2</v>
      </c>
      <c r="EP799">
        <v>3.22227E-2</v>
      </c>
      <c r="EQ799">
        <v>-1.6007400000000001E-2</v>
      </c>
      <c r="ER799">
        <v>-3.56806E-2</v>
      </c>
      <c r="ES799">
        <v>-4.6828500000000002E-2</v>
      </c>
      <c r="ET799">
        <v>31.951730000000001</v>
      </c>
      <c r="EU799">
        <v>31.629829999999998</v>
      </c>
      <c r="EV799">
        <v>31.306609999999999</v>
      </c>
      <c r="EW799">
        <v>30.673819999999999</v>
      </c>
      <c r="EX799">
        <v>31.168559999999999</v>
      </c>
      <c r="EY799">
        <v>30.64207</v>
      </c>
      <c r="EZ799">
        <v>29.56587</v>
      </c>
      <c r="FA799">
        <v>30.206810000000001</v>
      </c>
      <c r="FB799">
        <v>33.617690000000003</v>
      </c>
      <c r="FC799">
        <v>37.166490000000003</v>
      </c>
      <c r="FD799">
        <v>40.219470000000001</v>
      </c>
      <c r="FE799">
        <v>43.309899999999999</v>
      </c>
      <c r="FF799">
        <v>45.71331</v>
      </c>
      <c r="FG799">
        <v>47.594830000000002</v>
      </c>
      <c r="FH799">
        <v>49.013359999999999</v>
      </c>
      <c r="FI799">
        <v>49.032470000000004</v>
      </c>
      <c r="FJ799">
        <v>47.321820000000002</v>
      </c>
      <c r="FK799">
        <v>43.924840000000003</v>
      </c>
      <c r="FL799">
        <v>41.043660000000003</v>
      </c>
      <c r="FM799">
        <v>39.001460000000002</v>
      </c>
      <c r="FN799">
        <v>37.578989999999997</v>
      </c>
      <c r="FO799">
        <v>36.56109</v>
      </c>
      <c r="FP799">
        <v>35.648409999999998</v>
      </c>
      <c r="FQ799">
        <v>34.302509999999998</v>
      </c>
      <c r="FR799">
        <v>1.2370900000000001E-2</v>
      </c>
      <c r="FS799">
        <v>1.5798E-2</v>
      </c>
      <c r="FT799">
        <v>0</v>
      </c>
    </row>
    <row r="800" spans="1:176" x14ac:dyDescent="0.2">
      <c r="A800" t="s">
        <v>1</v>
      </c>
      <c r="B800" t="s">
        <v>195</v>
      </c>
      <c r="C800" t="s">
        <v>1</v>
      </c>
      <c r="D800" t="s">
        <v>229</v>
      </c>
      <c r="E800">
        <v>2750</v>
      </c>
      <c r="F800">
        <v>1.9252100000000001</v>
      </c>
      <c r="G800">
        <v>1.9025289999999999</v>
      </c>
      <c r="H800">
        <v>1.905289</v>
      </c>
      <c r="I800">
        <v>1.940348</v>
      </c>
      <c r="J800">
        <v>1.991687</v>
      </c>
      <c r="K800">
        <v>2.1623559999999999</v>
      </c>
      <c r="L800">
        <v>2.4556309999999999</v>
      </c>
      <c r="M800">
        <v>2.5888200000000001</v>
      </c>
      <c r="N800">
        <v>2.8792759999999999</v>
      </c>
      <c r="O800">
        <v>3.1419869999999999</v>
      </c>
      <c r="P800">
        <v>3.3317049999999999</v>
      </c>
      <c r="Q800">
        <v>3.3879709999999998</v>
      </c>
      <c r="R800">
        <v>3.3114780000000001</v>
      </c>
      <c r="S800">
        <v>3.3251650000000001</v>
      </c>
      <c r="T800">
        <v>3.3000310000000002</v>
      </c>
      <c r="U800">
        <v>3.182582</v>
      </c>
      <c r="V800">
        <v>2.9774560000000001</v>
      </c>
      <c r="W800">
        <v>2.8776470000000001</v>
      </c>
      <c r="X800">
        <v>2.9594939999999998</v>
      </c>
      <c r="Y800">
        <v>2.810972</v>
      </c>
      <c r="Z800">
        <v>2.6161379999999999</v>
      </c>
      <c r="AA800">
        <v>2.3793479999999998</v>
      </c>
      <c r="AB800">
        <v>2.193187</v>
      </c>
      <c r="AC800">
        <v>2.0359799999999999</v>
      </c>
      <c r="AD800">
        <v>2.5391199999999999E-2</v>
      </c>
      <c r="AE800">
        <v>2.5404800000000002E-2</v>
      </c>
      <c r="AF800">
        <v>3.01569E-2</v>
      </c>
      <c r="AG800">
        <v>2.9688900000000001E-2</v>
      </c>
      <c r="AH800">
        <v>-1.3743699999999999E-2</v>
      </c>
      <c r="AI800">
        <v>-4.08887E-2</v>
      </c>
      <c r="AJ800">
        <v>-2.3481700000000001E-2</v>
      </c>
      <c r="AK800">
        <v>-8.0352900000000005E-2</v>
      </c>
      <c r="AL800">
        <v>-4.5944699999999998E-2</v>
      </c>
      <c r="AM800">
        <v>1.4739E-2</v>
      </c>
      <c r="AN800">
        <v>3.7158299999999998E-2</v>
      </c>
      <c r="AO800">
        <v>6.0285100000000001E-2</v>
      </c>
      <c r="AP800">
        <v>4.93788E-2</v>
      </c>
      <c r="AQ800">
        <v>7.4458700000000003E-2</v>
      </c>
      <c r="AR800">
        <v>6.8362699999999998E-2</v>
      </c>
      <c r="AS800">
        <v>7.5260900000000006E-2</v>
      </c>
      <c r="AT800">
        <v>8.3516400000000005E-2</v>
      </c>
      <c r="AU800">
        <v>6.5184199999999998E-2</v>
      </c>
      <c r="AV800">
        <v>4.4155E-2</v>
      </c>
      <c r="AW800">
        <v>5.8859700000000001E-2</v>
      </c>
      <c r="AX800">
        <v>7.2935399999999997E-2</v>
      </c>
      <c r="AY800">
        <v>4.5421499999999997E-2</v>
      </c>
      <c r="AZ800">
        <v>5.0767100000000003E-2</v>
      </c>
      <c r="BA800">
        <v>4.1991800000000003E-2</v>
      </c>
      <c r="BB800">
        <v>3.7613800000000003E-2</v>
      </c>
      <c r="BC800">
        <v>3.55725E-2</v>
      </c>
      <c r="BD800">
        <v>4.0522099999999998E-2</v>
      </c>
      <c r="BE800">
        <v>3.9857499999999997E-2</v>
      </c>
      <c r="BF800">
        <v>-3.8463E-3</v>
      </c>
      <c r="BG800">
        <v>-3.0448300000000001E-2</v>
      </c>
      <c r="BH800">
        <v>-1.0332900000000001E-2</v>
      </c>
      <c r="BI800">
        <v>-6.1946800000000003E-2</v>
      </c>
      <c r="BJ800">
        <v>-2.8108999999999999E-2</v>
      </c>
      <c r="BK800">
        <v>3.1123899999999999E-2</v>
      </c>
      <c r="BL800">
        <v>5.5830499999999998E-2</v>
      </c>
      <c r="BM800">
        <v>7.7638399999999996E-2</v>
      </c>
      <c r="BN800">
        <v>6.8651799999999999E-2</v>
      </c>
      <c r="BO800">
        <v>9.39633E-2</v>
      </c>
      <c r="BP800">
        <v>8.8043499999999997E-2</v>
      </c>
      <c r="BQ800">
        <v>9.3812099999999995E-2</v>
      </c>
      <c r="BR800">
        <v>0.1011367</v>
      </c>
      <c r="BS800">
        <v>8.2320000000000004E-2</v>
      </c>
      <c r="BT800">
        <v>6.5920599999999996E-2</v>
      </c>
      <c r="BU800">
        <v>7.4778399999999995E-2</v>
      </c>
      <c r="BV800">
        <v>8.6021100000000003E-2</v>
      </c>
      <c r="BW800">
        <v>5.7892399999999997E-2</v>
      </c>
      <c r="BX800">
        <v>6.2333699999999999E-2</v>
      </c>
      <c r="BY800">
        <v>5.2515600000000003E-2</v>
      </c>
      <c r="BZ800">
        <v>4.6079099999999998E-2</v>
      </c>
      <c r="CA800">
        <v>4.2614600000000002E-2</v>
      </c>
      <c r="CB800">
        <v>4.7701E-2</v>
      </c>
      <c r="CC800">
        <v>4.6900299999999999E-2</v>
      </c>
      <c r="CD800">
        <v>3.0087E-3</v>
      </c>
      <c r="CE800">
        <v>-2.32173E-2</v>
      </c>
      <c r="CF800">
        <v>-1.2260999999999999E-3</v>
      </c>
      <c r="CG800">
        <v>-4.9198699999999998E-2</v>
      </c>
      <c r="CH800">
        <v>-1.5755999999999999E-2</v>
      </c>
      <c r="CI800">
        <v>4.2472099999999999E-2</v>
      </c>
      <c r="CJ800">
        <v>6.8762799999999999E-2</v>
      </c>
      <c r="CK800">
        <v>8.9657200000000006E-2</v>
      </c>
      <c r="CL800">
        <v>8.2000299999999998E-2</v>
      </c>
      <c r="CM800">
        <v>0.1074721</v>
      </c>
      <c r="CN800">
        <v>0.1016744</v>
      </c>
      <c r="CO800">
        <v>0.10666059999999999</v>
      </c>
      <c r="CP800">
        <v>0.11334039999999999</v>
      </c>
      <c r="CQ800">
        <v>9.4188300000000003E-2</v>
      </c>
      <c r="CR800">
        <v>8.0995300000000006E-2</v>
      </c>
      <c r="CS800">
        <v>8.5803599999999994E-2</v>
      </c>
      <c r="CT800">
        <v>9.5084299999999997E-2</v>
      </c>
      <c r="CU800">
        <v>6.6529599999999994E-2</v>
      </c>
      <c r="CV800">
        <v>7.0344599999999993E-2</v>
      </c>
      <c r="CW800">
        <v>5.9804400000000001E-2</v>
      </c>
      <c r="CX800">
        <v>5.4544500000000003E-2</v>
      </c>
      <c r="CY800">
        <v>4.9656699999999998E-2</v>
      </c>
      <c r="CZ800">
        <v>5.4879799999999999E-2</v>
      </c>
      <c r="DA800">
        <v>5.3943100000000001E-2</v>
      </c>
      <c r="DB800">
        <v>9.8636000000000001E-3</v>
      </c>
      <c r="DC800">
        <v>-1.5986400000000001E-2</v>
      </c>
      <c r="DD800">
        <v>7.8806999999999992E-3</v>
      </c>
      <c r="DE800">
        <v>-3.6450700000000003E-2</v>
      </c>
      <c r="DF800">
        <v>-3.4030000000000002E-3</v>
      </c>
      <c r="DG800">
        <v>5.3820199999999999E-2</v>
      </c>
      <c r="DH800">
        <v>8.1695100000000007E-2</v>
      </c>
      <c r="DI800">
        <v>0.10167610000000001</v>
      </c>
      <c r="DJ800">
        <v>9.5348799999999997E-2</v>
      </c>
      <c r="DK800">
        <v>0.12098100000000001</v>
      </c>
      <c r="DL800">
        <v>0.1153052</v>
      </c>
      <c r="DM800">
        <v>0.11950909999999999</v>
      </c>
      <c r="DN800">
        <v>0.12554419999999999</v>
      </c>
      <c r="DO800">
        <v>0.1060565</v>
      </c>
      <c r="DP800">
        <v>9.6070100000000005E-2</v>
      </c>
      <c r="DQ800">
        <v>9.6828800000000007E-2</v>
      </c>
      <c r="DR800">
        <v>0.1041475</v>
      </c>
      <c r="DS800">
        <v>7.5166899999999995E-2</v>
      </c>
      <c r="DT800">
        <v>7.8355599999999997E-2</v>
      </c>
      <c r="DU800">
        <v>6.7093200000000006E-2</v>
      </c>
      <c r="DV800">
        <v>6.6767099999999996E-2</v>
      </c>
      <c r="DW800">
        <v>5.98244E-2</v>
      </c>
      <c r="DX800">
        <v>6.5244999999999997E-2</v>
      </c>
      <c r="DY800">
        <v>6.4111699999999994E-2</v>
      </c>
      <c r="DZ800">
        <v>1.9761000000000001E-2</v>
      </c>
      <c r="EA800">
        <v>-5.5459999999999997E-3</v>
      </c>
      <c r="EB800">
        <v>2.10294E-2</v>
      </c>
      <c r="EC800">
        <v>-1.8044500000000002E-2</v>
      </c>
      <c r="ED800">
        <v>1.4432800000000001E-2</v>
      </c>
      <c r="EE800">
        <v>7.0205199999999995E-2</v>
      </c>
      <c r="EF800">
        <v>0.10036730000000001</v>
      </c>
      <c r="EG800">
        <v>0.11902939999999999</v>
      </c>
      <c r="EH800">
        <v>0.1146219</v>
      </c>
      <c r="EI800">
        <v>0.14048559999999999</v>
      </c>
      <c r="EJ800">
        <v>0.1349861</v>
      </c>
      <c r="EK800">
        <v>0.1380603</v>
      </c>
      <c r="EL800">
        <v>0.1431645</v>
      </c>
      <c r="EM800">
        <v>0.12319239999999999</v>
      </c>
      <c r="EN800">
        <v>0.1178356</v>
      </c>
      <c r="EO800">
        <v>0.1127475</v>
      </c>
      <c r="EP800">
        <v>0.1172333</v>
      </c>
      <c r="EQ800">
        <v>8.7637800000000002E-2</v>
      </c>
      <c r="ER800">
        <v>8.9922199999999994E-2</v>
      </c>
      <c r="ES800">
        <v>7.7617000000000005E-2</v>
      </c>
      <c r="ET800">
        <v>50.913240000000002</v>
      </c>
      <c r="EU800">
        <v>50.225189999999998</v>
      </c>
      <c r="EV800">
        <v>49.555590000000002</v>
      </c>
      <c r="EW800">
        <v>49.049579999999999</v>
      </c>
      <c r="EX800">
        <v>48.526150000000001</v>
      </c>
      <c r="EY800">
        <v>48.286169999999998</v>
      </c>
      <c r="EZ800">
        <v>48.022739999999999</v>
      </c>
      <c r="FA800">
        <v>48.516089999999998</v>
      </c>
      <c r="FB800">
        <v>50.723509999999997</v>
      </c>
      <c r="FC800">
        <v>53.362470000000002</v>
      </c>
      <c r="FD800">
        <v>55.76379</v>
      </c>
      <c r="FE800">
        <v>57.858620000000002</v>
      </c>
      <c r="FF800">
        <v>59.367939999999997</v>
      </c>
      <c r="FG800">
        <v>60.792540000000002</v>
      </c>
      <c r="FH800">
        <v>61.616819999999997</v>
      </c>
      <c r="FI800">
        <v>61.4908</v>
      </c>
      <c r="FJ800">
        <v>60.71978</v>
      </c>
      <c r="FK800">
        <v>59.157640000000001</v>
      </c>
      <c r="FL800">
        <v>57.421930000000003</v>
      </c>
      <c r="FM800">
        <v>55.889479999999999</v>
      </c>
      <c r="FN800">
        <v>54.610709999999997</v>
      </c>
      <c r="FO800">
        <v>53.637619999999998</v>
      </c>
      <c r="FP800">
        <v>52.733829999999998</v>
      </c>
      <c r="FQ800">
        <v>51.959530000000001</v>
      </c>
      <c r="FR800">
        <v>1.2370900000000001E-2</v>
      </c>
      <c r="FS800">
        <v>1.5798E-2</v>
      </c>
      <c r="FT800">
        <v>0</v>
      </c>
    </row>
    <row r="801" spans="1:176" x14ac:dyDescent="0.2">
      <c r="A801" t="s">
        <v>1</v>
      </c>
      <c r="B801" t="s">
        <v>195</v>
      </c>
      <c r="C801" t="s">
        <v>1</v>
      </c>
      <c r="D801" t="s">
        <v>240</v>
      </c>
      <c r="E801">
        <v>2750</v>
      </c>
      <c r="F801">
        <v>1.8980969999999999</v>
      </c>
      <c r="G801">
        <v>1.891602</v>
      </c>
      <c r="H801">
        <v>1.907958</v>
      </c>
      <c r="I801">
        <v>1.954429</v>
      </c>
      <c r="J801">
        <v>1.9866140000000001</v>
      </c>
      <c r="K801">
        <v>2.2267220000000001</v>
      </c>
      <c r="L801">
        <v>2.6071949999999999</v>
      </c>
      <c r="M801">
        <v>2.7864230000000001</v>
      </c>
      <c r="N801">
        <v>3.1259139999999999</v>
      </c>
      <c r="O801">
        <v>3.3093840000000001</v>
      </c>
      <c r="P801">
        <v>3.4570560000000001</v>
      </c>
      <c r="Q801">
        <v>3.4360430000000002</v>
      </c>
      <c r="R801">
        <v>3.3422329999999998</v>
      </c>
      <c r="S801">
        <v>3.3111459999999999</v>
      </c>
      <c r="T801">
        <v>3.2240859999999998</v>
      </c>
      <c r="U801">
        <v>3.0896590000000002</v>
      </c>
      <c r="V801">
        <v>2.9013270000000002</v>
      </c>
      <c r="W801">
        <v>2.8824480000000001</v>
      </c>
      <c r="X801">
        <v>2.9707150000000002</v>
      </c>
      <c r="Y801">
        <v>2.7530000000000001</v>
      </c>
      <c r="Z801">
        <v>2.5693480000000002</v>
      </c>
      <c r="AA801">
        <v>2.3371390000000001</v>
      </c>
      <c r="AB801">
        <v>2.1438250000000001</v>
      </c>
      <c r="AC801">
        <v>1.9947600000000001</v>
      </c>
      <c r="AD801">
        <v>-2.2650000000000001E-3</v>
      </c>
      <c r="AE801">
        <v>-4.6994999999999997E-3</v>
      </c>
      <c r="AF801">
        <v>7.6134999999999996E-3</v>
      </c>
      <c r="AG801">
        <v>1.61887E-2</v>
      </c>
      <c r="AH801">
        <v>-6.7927899999999999E-2</v>
      </c>
      <c r="AI801">
        <v>-4.9347099999999998E-2</v>
      </c>
      <c r="AJ801">
        <v>-5.8558199999999998E-2</v>
      </c>
      <c r="AK801">
        <v>-0.11494509999999999</v>
      </c>
      <c r="AL801">
        <v>8.2182000000000002E-3</v>
      </c>
      <c r="AM801">
        <v>6.17995E-2</v>
      </c>
      <c r="AN801">
        <v>9.2666600000000002E-2</v>
      </c>
      <c r="AO801">
        <v>8.8039300000000001E-2</v>
      </c>
      <c r="AP801">
        <v>3.4209499999999997E-2</v>
      </c>
      <c r="AQ801">
        <v>5.0786499999999998E-2</v>
      </c>
      <c r="AR801">
        <v>4.2642300000000001E-2</v>
      </c>
      <c r="AS801">
        <v>1.8738000000000001E-2</v>
      </c>
      <c r="AT801">
        <v>5.1410499999999998E-2</v>
      </c>
      <c r="AU801">
        <v>2.7337400000000001E-2</v>
      </c>
      <c r="AV801">
        <v>5.2183399999999998E-2</v>
      </c>
      <c r="AW801">
        <v>2.16178E-2</v>
      </c>
      <c r="AX801">
        <v>2.88753E-2</v>
      </c>
      <c r="AY801">
        <v>-8.1662000000000002E-3</v>
      </c>
      <c r="AZ801">
        <v>-1.4602499999999999E-2</v>
      </c>
      <c r="BA801">
        <v>-2.28995E-2</v>
      </c>
      <c r="BB801">
        <v>9.9576000000000005E-3</v>
      </c>
      <c r="BC801">
        <v>5.4682000000000003E-3</v>
      </c>
      <c r="BD801">
        <v>1.7978600000000001E-2</v>
      </c>
      <c r="BE801">
        <v>2.63573E-2</v>
      </c>
      <c r="BF801">
        <v>-5.8030499999999999E-2</v>
      </c>
      <c r="BG801">
        <v>-3.8906799999999998E-2</v>
      </c>
      <c r="BH801">
        <v>-4.5409499999999998E-2</v>
      </c>
      <c r="BI801">
        <v>-9.6538899999999997E-2</v>
      </c>
      <c r="BJ801">
        <v>2.6054000000000001E-2</v>
      </c>
      <c r="BK801">
        <v>7.8184400000000001E-2</v>
      </c>
      <c r="BL801">
        <v>0.1113387</v>
      </c>
      <c r="BM801">
        <v>0.1053926</v>
      </c>
      <c r="BN801">
        <v>5.3482500000000002E-2</v>
      </c>
      <c r="BO801">
        <v>7.0291099999999995E-2</v>
      </c>
      <c r="BP801">
        <v>6.2323200000000002E-2</v>
      </c>
      <c r="BQ801">
        <v>3.7289200000000002E-2</v>
      </c>
      <c r="BR801">
        <v>6.9030800000000003E-2</v>
      </c>
      <c r="BS801">
        <v>4.4473199999999997E-2</v>
      </c>
      <c r="BT801">
        <v>7.3948899999999998E-2</v>
      </c>
      <c r="BU801">
        <v>3.75365E-2</v>
      </c>
      <c r="BV801">
        <v>4.1961100000000001E-2</v>
      </c>
      <c r="BW801">
        <v>4.3046999999999998E-3</v>
      </c>
      <c r="BX801">
        <v>-3.0358999999999998E-3</v>
      </c>
      <c r="BY801">
        <v>-1.23756E-2</v>
      </c>
      <c r="BZ801">
        <v>1.8422899999999999E-2</v>
      </c>
      <c r="CA801">
        <v>1.25103E-2</v>
      </c>
      <c r="CB801">
        <v>2.5157499999999999E-2</v>
      </c>
      <c r="CC801">
        <v>3.3400100000000002E-2</v>
      </c>
      <c r="CD801">
        <v>-5.1175600000000002E-2</v>
      </c>
      <c r="CE801">
        <v>-3.1675799999999997E-2</v>
      </c>
      <c r="CF801">
        <v>-3.63027E-2</v>
      </c>
      <c r="CG801">
        <v>-8.3790900000000001E-2</v>
      </c>
      <c r="CH801">
        <v>3.8406999999999997E-2</v>
      </c>
      <c r="CI801">
        <v>8.9532600000000004E-2</v>
      </c>
      <c r="CJ801">
        <v>0.12427100000000001</v>
      </c>
      <c r="CK801">
        <v>0.1174114</v>
      </c>
      <c r="CL801">
        <v>6.6831000000000002E-2</v>
      </c>
      <c r="CM801">
        <v>8.3799899999999997E-2</v>
      </c>
      <c r="CN801">
        <v>7.5953999999999994E-2</v>
      </c>
      <c r="CO801">
        <v>5.01377E-2</v>
      </c>
      <c r="CP801">
        <v>8.1234500000000001E-2</v>
      </c>
      <c r="CQ801">
        <v>5.6341500000000003E-2</v>
      </c>
      <c r="CR801">
        <v>8.9023699999999997E-2</v>
      </c>
      <c r="CS801">
        <v>4.8561699999999999E-2</v>
      </c>
      <c r="CT801">
        <v>5.1024199999999999E-2</v>
      </c>
      <c r="CU801">
        <v>1.2941899999999999E-2</v>
      </c>
      <c r="CV801">
        <v>4.9750999999999997E-3</v>
      </c>
      <c r="CW801">
        <v>-5.0869000000000001E-3</v>
      </c>
      <c r="CX801">
        <v>2.68883E-2</v>
      </c>
      <c r="CY801">
        <v>1.9552400000000001E-2</v>
      </c>
      <c r="CZ801">
        <v>3.2336299999999998E-2</v>
      </c>
      <c r="DA801">
        <v>4.0442899999999997E-2</v>
      </c>
      <c r="DB801">
        <v>-4.4320600000000002E-2</v>
      </c>
      <c r="DC801">
        <v>-2.4444799999999999E-2</v>
      </c>
      <c r="DD801">
        <v>-2.7195899999999999E-2</v>
      </c>
      <c r="DE801">
        <v>-7.1042800000000003E-2</v>
      </c>
      <c r="DF801">
        <v>5.076E-2</v>
      </c>
      <c r="DG801">
        <v>0.10088080000000001</v>
      </c>
      <c r="DH801">
        <v>0.1372033</v>
      </c>
      <c r="DI801">
        <v>0.1294302</v>
      </c>
      <c r="DJ801">
        <v>8.0179500000000001E-2</v>
      </c>
      <c r="DK801">
        <v>9.7308800000000001E-2</v>
      </c>
      <c r="DL801">
        <v>8.9584899999999995E-2</v>
      </c>
      <c r="DM801">
        <v>6.2986200000000006E-2</v>
      </c>
      <c r="DN801">
        <v>9.3438300000000002E-2</v>
      </c>
      <c r="DO801">
        <v>6.8209699999999998E-2</v>
      </c>
      <c r="DP801">
        <v>0.10409839999999999</v>
      </c>
      <c r="DQ801">
        <v>5.9586899999999998E-2</v>
      </c>
      <c r="DR801">
        <v>6.0087399999999999E-2</v>
      </c>
      <c r="DS801">
        <v>2.15792E-2</v>
      </c>
      <c r="DT801">
        <v>1.2985999999999999E-2</v>
      </c>
      <c r="DU801">
        <v>2.2019000000000001E-3</v>
      </c>
      <c r="DV801">
        <v>3.9110899999999997E-2</v>
      </c>
      <c r="DW801">
        <v>2.9720099999999999E-2</v>
      </c>
      <c r="DX801">
        <v>4.2701500000000003E-2</v>
      </c>
      <c r="DY801">
        <v>5.0611499999999997E-2</v>
      </c>
      <c r="DZ801">
        <v>-3.4423200000000001E-2</v>
      </c>
      <c r="EA801">
        <v>-1.40044E-2</v>
      </c>
      <c r="EB801">
        <v>-1.4047199999999999E-2</v>
      </c>
      <c r="EC801">
        <v>-5.2636599999999999E-2</v>
      </c>
      <c r="ED801">
        <v>6.8595699999999996E-2</v>
      </c>
      <c r="EE801">
        <v>0.1172657</v>
      </c>
      <c r="EF801">
        <v>0.1558755</v>
      </c>
      <c r="EG801">
        <v>0.14678350000000001</v>
      </c>
      <c r="EH801">
        <v>9.9452499999999999E-2</v>
      </c>
      <c r="EI801">
        <v>0.1168134</v>
      </c>
      <c r="EJ801">
        <v>0.10926569999999999</v>
      </c>
      <c r="EK801">
        <v>8.1537299999999993E-2</v>
      </c>
      <c r="EL801">
        <v>0.11105859999999999</v>
      </c>
      <c r="EM801">
        <v>8.5345599999999994E-2</v>
      </c>
      <c r="EN801">
        <v>0.125864</v>
      </c>
      <c r="EO801">
        <v>7.5505600000000006E-2</v>
      </c>
      <c r="EP801">
        <v>7.3173199999999994E-2</v>
      </c>
      <c r="EQ801">
        <v>3.40501E-2</v>
      </c>
      <c r="ER801">
        <v>2.4552600000000001E-2</v>
      </c>
      <c r="ES801">
        <v>1.27257E-2</v>
      </c>
      <c r="ET801">
        <v>42.011090000000003</v>
      </c>
      <c r="EU801">
        <v>41.021210000000004</v>
      </c>
      <c r="EV801">
        <v>39.976750000000003</v>
      </c>
      <c r="EW801">
        <v>39.49933</v>
      </c>
      <c r="EX801">
        <v>38.699730000000002</v>
      </c>
      <c r="EY801">
        <v>38.61309</v>
      </c>
      <c r="EZ801">
        <v>38.743079999999999</v>
      </c>
      <c r="FA801">
        <v>39.824489999999997</v>
      </c>
      <c r="FB801">
        <v>42.03481</v>
      </c>
      <c r="FC801">
        <v>45.005229999999997</v>
      </c>
      <c r="FD801">
        <v>47.926349999999999</v>
      </c>
      <c r="FE801">
        <v>50.285069999999997</v>
      </c>
      <c r="FF801">
        <v>52.138800000000003</v>
      </c>
      <c r="FG801">
        <v>53.731490000000001</v>
      </c>
      <c r="FH801">
        <v>54.544159999999998</v>
      </c>
      <c r="FI801">
        <v>54.14472</v>
      </c>
      <c r="FJ801">
        <v>53.123330000000003</v>
      </c>
      <c r="FK801">
        <v>51.943640000000002</v>
      </c>
      <c r="FL801">
        <v>50.361350000000002</v>
      </c>
      <c r="FM801">
        <v>49.019449999999999</v>
      </c>
      <c r="FN801">
        <v>47.371459999999999</v>
      </c>
      <c r="FO801">
        <v>46.294539999999998</v>
      </c>
      <c r="FP801">
        <v>45.106859999999998</v>
      </c>
      <c r="FQ801">
        <v>44.283729999999998</v>
      </c>
      <c r="FR801">
        <v>1.2370900000000001E-2</v>
      </c>
      <c r="FS801">
        <v>1.5798E-2</v>
      </c>
      <c r="FT801">
        <v>0</v>
      </c>
    </row>
    <row r="802" spans="1:176" x14ac:dyDescent="0.2">
      <c r="A802" t="s">
        <v>1</v>
      </c>
      <c r="B802" t="s">
        <v>195</v>
      </c>
      <c r="C802" t="s">
        <v>1</v>
      </c>
      <c r="D802" t="s">
        <v>230</v>
      </c>
      <c r="E802">
        <v>2750</v>
      </c>
      <c r="F802">
        <v>1.953055</v>
      </c>
      <c r="G802">
        <v>1.928196</v>
      </c>
      <c r="H802">
        <v>1.9316260000000001</v>
      </c>
      <c r="I802">
        <v>1.9828079999999999</v>
      </c>
      <c r="J802">
        <v>2.0232519999999998</v>
      </c>
      <c r="K802">
        <v>2.1927439999999998</v>
      </c>
      <c r="L802">
        <v>2.5380150000000001</v>
      </c>
      <c r="M802">
        <v>2.779995</v>
      </c>
      <c r="N802">
        <v>2.9883199999999999</v>
      </c>
      <c r="O802">
        <v>3.221876</v>
      </c>
      <c r="P802">
        <v>3.3797440000000001</v>
      </c>
      <c r="Q802">
        <v>3.4150930000000002</v>
      </c>
      <c r="R802">
        <v>3.3121990000000001</v>
      </c>
      <c r="S802">
        <v>3.3088869999999999</v>
      </c>
      <c r="T802">
        <v>3.2431179999999999</v>
      </c>
      <c r="U802">
        <v>3.1178810000000001</v>
      </c>
      <c r="V802">
        <v>2.9833569999999998</v>
      </c>
      <c r="W802">
        <v>3.0406680000000001</v>
      </c>
      <c r="X802">
        <v>2.9489830000000001</v>
      </c>
      <c r="Y802">
        <v>2.7767599999999999</v>
      </c>
      <c r="Z802">
        <v>2.5928110000000002</v>
      </c>
      <c r="AA802">
        <v>2.3762729999999999</v>
      </c>
      <c r="AB802">
        <v>2.1969889999999999</v>
      </c>
      <c r="AC802">
        <v>2.0405340000000001</v>
      </c>
      <c r="AD802">
        <v>2.33346E-2</v>
      </c>
      <c r="AE802">
        <v>2.2430100000000001E-2</v>
      </c>
      <c r="AF802">
        <v>2.7773800000000001E-2</v>
      </c>
      <c r="AG802">
        <v>2.86877E-2</v>
      </c>
      <c r="AH802">
        <v>-1.9832599999999999E-2</v>
      </c>
      <c r="AI802">
        <v>-4.2033599999999997E-2</v>
      </c>
      <c r="AJ802">
        <v>-2.67563E-2</v>
      </c>
      <c r="AK802">
        <v>-8.5332900000000003E-2</v>
      </c>
      <c r="AL802">
        <v>-4.1576000000000002E-2</v>
      </c>
      <c r="AM802">
        <v>1.8452799999999998E-2</v>
      </c>
      <c r="AN802">
        <v>4.1787999999999999E-2</v>
      </c>
      <c r="AO802">
        <v>6.1668100000000003E-2</v>
      </c>
      <c r="AP802">
        <v>4.6804199999999997E-2</v>
      </c>
      <c r="AQ802">
        <v>7.1654899999999994E-2</v>
      </c>
      <c r="AR802">
        <v>6.5768499999999994E-2</v>
      </c>
      <c r="AS802">
        <v>6.8616499999999997E-2</v>
      </c>
      <c r="AT802">
        <v>7.9698699999999997E-2</v>
      </c>
      <c r="AU802">
        <v>6.0884500000000001E-2</v>
      </c>
      <c r="AV802">
        <v>4.4118400000000002E-2</v>
      </c>
      <c r="AW802">
        <v>5.4309799999999998E-2</v>
      </c>
      <c r="AX802">
        <v>6.8826799999999994E-2</v>
      </c>
      <c r="AY802">
        <v>4.0010799999999999E-2</v>
      </c>
      <c r="AZ802">
        <v>4.4168199999999998E-2</v>
      </c>
      <c r="BA802">
        <v>3.5628800000000002E-2</v>
      </c>
      <c r="BB802">
        <v>3.5557199999999997E-2</v>
      </c>
      <c r="BC802">
        <v>3.2597800000000003E-2</v>
      </c>
      <c r="BD802">
        <v>3.8138900000000003E-2</v>
      </c>
      <c r="BE802">
        <v>3.8856399999999999E-2</v>
      </c>
      <c r="BF802">
        <v>-9.9351999999999999E-3</v>
      </c>
      <c r="BG802">
        <v>-3.1593299999999998E-2</v>
      </c>
      <c r="BH802">
        <v>-1.36075E-2</v>
      </c>
      <c r="BI802">
        <v>-6.6926700000000006E-2</v>
      </c>
      <c r="BJ802">
        <v>-2.3740299999999999E-2</v>
      </c>
      <c r="BK802">
        <v>3.4837699999999999E-2</v>
      </c>
      <c r="BL802">
        <v>6.0460199999999999E-2</v>
      </c>
      <c r="BM802">
        <v>7.9021400000000006E-2</v>
      </c>
      <c r="BN802">
        <v>6.6077300000000005E-2</v>
      </c>
      <c r="BO802">
        <v>9.1159500000000004E-2</v>
      </c>
      <c r="BP802">
        <v>8.5449300000000006E-2</v>
      </c>
      <c r="BQ802">
        <v>8.7167700000000001E-2</v>
      </c>
      <c r="BR802">
        <v>9.7319000000000003E-2</v>
      </c>
      <c r="BS802">
        <v>7.8020400000000004E-2</v>
      </c>
      <c r="BT802">
        <v>6.5883999999999998E-2</v>
      </c>
      <c r="BU802">
        <v>7.0228499999999999E-2</v>
      </c>
      <c r="BV802">
        <v>8.1912600000000002E-2</v>
      </c>
      <c r="BW802">
        <v>5.2481600000000003E-2</v>
      </c>
      <c r="BX802">
        <v>5.5734800000000001E-2</v>
      </c>
      <c r="BY802">
        <v>4.6152600000000002E-2</v>
      </c>
      <c r="BZ802">
        <v>4.4022499999999999E-2</v>
      </c>
      <c r="CA802">
        <v>3.9639899999999999E-2</v>
      </c>
      <c r="CB802">
        <v>4.5317799999999998E-2</v>
      </c>
      <c r="CC802">
        <v>4.5899099999999998E-2</v>
      </c>
      <c r="CD802">
        <v>-3.0802E-3</v>
      </c>
      <c r="CE802">
        <v>-2.43623E-2</v>
      </c>
      <c r="CF802">
        <v>-4.5008000000000001E-3</v>
      </c>
      <c r="CG802">
        <v>-5.4178700000000003E-2</v>
      </c>
      <c r="CH802">
        <v>-1.13872E-2</v>
      </c>
      <c r="CI802">
        <v>4.6185900000000002E-2</v>
      </c>
      <c r="CJ802">
        <v>7.3392499999999999E-2</v>
      </c>
      <c r="CK802">
        <v>9.1040300000000005E-2</v>
      </c>
      <c r="CL802">
        <v>7.9425800000000005E-2</v>
      </c>
      <c r="CM802">
        <v>0.10466839999999999</v>
      </c>
      <c r="CN802">
        <v>9.9080199999999993E-2</v>
      </c>
      <c r="CO802">
        <v>0.1000162</v>
      </c>
      <c r="CP802">
        <v>0.1095228</v>
      </c>
      <c r="CQ802">
        <v>8.9888599999999999E-2</v>
      </c>
      <c r="CR802">
        <v>8.0958699999999995E-2</v>
      </c>
      <c r="CS802">
        <v>8.1253699999999998E-2</v>
      </c>
      <c r="CT802">
        <v>9.0975700000000007E-2</v>
      </c>
      <c r="CU802">
        <v>6.1118899999999997E-2</v>
      </c>
      <c r="CV802">
        <v>6.3745800000000005E-2</v>
      </c>
      <c r="CW802">
        <v>5.34414E-2</v>
      </c>
      <c r="CX802">
        <v>5.2487899999999997E-2</v>
      </c>
      <c r="CY802">
        <v>4.6682000000000001E-2</v>
      </c>
      <c r="CZ802">
        <v>5.24967E-2</v>
      </c>
      <c r="DA802">
        <v>5.29419E-2</v>
      </c>
      <c r="DB802">
        <v>3.7747000000000002E-3</v>
      </c>
      <c r="DC802">
        <v>-1.7131299999999999E-2</v>
      </c>
      <c r="DD802">
        <v>4.6059999999999999E-3</v>
      </c>
      <c r="DE802">
        <v>-4.1430599999999998E-2</v>
      </c>
      <c r="DF802">
        <v>9.6579999999999995E-4</v>
      </c>
      <c r="DG802">
        <v>5.7534099999999998E-2</v>
      </c>
      <c r="DH802">
        <v>8.6324799999999993E-2</v>
      </c>
      <c r="DI802">
        <v>0.1030591</v>
      </c>
      <c r="DJ802">
        <v>9.2774300000000004E-2</v>
      </c>
      <c r="DK802">
        <v>0.1181772</v>
      </c>
      <c r="DL802">
        <v>0.11271100000000001</v>
      </c>
      <c r="DM802">
        <v>0.1128647</v>
      </c>
      <c r="DN802">
        <v>0.1217265</v>
      </c>
      <c r="DO802">
        <v>0.1017569</v>
      </c>
      <c r="DP802">
        <v>9.6033499999999994E-2</v>
      </c>
      <c r="DQ802">
        <v>9.2278899999999997E-2</v>
      </c>
      <c r="DR802">
        <v>0.1000389</v>
      </c>
      <c r="DS802">
        <v>6.9756200000000004E-2</v>
      </c>
      <c r="DT802">
        <v>7.1756700000000007E-2</v>
      </c>
      <c r="DU802">
        <v>6.0730199999999998E-2</v>
      </c>
      <c r="DV802">
        <v>6.4710500000000004E-2</v>
      </c>
      <c r="DW802">
        <v>5.6849700000000003E-2</v>
      </c>
      <c r="DX802">
        <v>6.2861799999999995E-2</v>
      </c>
      <c r="DY802">
        <v>6.31105E-2</v>
      </c>
      <c r="DZ802">
        <v>1.36721E-2</v>
      </c>
      <c r="EA802">
        <v>-6.6908999999999996E-3</v>
      </c>
      <c r="EB802">
        <v>1.7754800000000001E-2</v>
      </c>
      <c r="EC802">
        <v>-2.30245E-2</v>
      </c>
      <c r="ED802">
        <v>1.8801499999999999E-2</v>
      </c>
      <c r="EE802">
        <v>7.3918999999999999E-2</v>
      </c>
      <c r="EF802">
        <v>0.1049969</v>
      </c>
      <c r="EG802">
        <v>0.1204124</v>
      </c>
      <c r="EH802">
        <v>0.1120473</v>
      </c>
      <c r="EI802">
        <v>0.13768179999999999</v>
      </c>
      <c r="EJ802">
        <v>0.13239190000000001</v>
      </c>
      <c r="EK802">
        <v>0.1314159</v>
      </c>
      <c r="EL802">
        <v>0.13934679999999999</v>
      </c>
      <c r="EM802">
        <v>0.1188927</v>
      </c>
      <c r="EN802">
        <v>0.117799</v>
      </c>
      <c r="EO802">
        <v>0.1081976</v>
      </c>
      <c r="EP802">
        <v>0.11312469999999999</v>
      </c>
      <c r="EQ802">
        <v>8.2226999999999995E-2</v>
      </c>
      <c r="ER802">
        <v>8.3323300000000003E-2</v>
      </c>
      <c r="ES802">
        <v>7.1253999999999998E-2</v>
      </c>
      <c r="ET802">
        <v>47.62773</v>
      </c>
      <c r="EU802">
        <v>46.701819999999998</v>
      </c>
      <c r="EV802">
        <v>45.962000000000003</v>
      </c>
      <c r="EW802">
        <v>45.301459999999999</v>
      </c>
      <c r="EX802">
        <v>44.613160000000001</v>
      </c>
      <c r="EY802">
        <v>44.185279999999999</v>
      </c>
      <c r="EZ802">
        <v>43.972369999999998</v>
      </c>
      <c r="FA802">
        <v>44.225119999999997</v>
      </c>
      <c r="FB802">
        <v>47.191890000000001</v>
      </c>
      <c r="FC802">
        <v>51.58249</v>
      </c>
      <c r="FD802">
        <v>55.56906</v>
      </c>
      <c r="FE802">
        <v>58.680779999999999</v>
      </c>
      <c r="FF802">
        <v>61.097450000000002</v>
      </c>
      <c r="FG802">
        <v>62.941699999999997</v>
      </c>
      <c r="FH802">
        <v>64.174750000000003</v>
      </c>
      <c r="FI802">
        <v>64.289599999999993</v>
      </c>
      <c r="FJ802">
        <v>62.644739999999999</v>
      </c>
      <c r="FK802">
        <v>59.138489999999997</v>
      </c>
      <c r="FL802">
        <v>56.149389999999997</v>
      </c>
      <c r="FM802">
        <v>54.017519999999998</v>
      </c>
      <c r="FN802">
        <v>52.45646</v>
      </c>
      <c r="FO802">
        <v>51.15925</v>
      </c>
      <c r="FP802">
        <v>49.847900000000003</v>
      </c>
      <c r="FQ802">
        <v>48.856859999999998</v>
      </c>
      <c r="FR802">
        <v>1.2370900000000001E-2</v>
      </c>
      <c r="FS802">
        <v>1.5798E-2</v>
      </c>
      <c r="FT802">
        <v>0</v>
      </c>
    </row>
    <row r="803" spans="1:176" x14ac:dyDescent="0.2">
      <c r="A803" t="s">
        <v>1</v>
      </c>
      <c r="B803" t="s">
        <v>195</v>
      </c>
      <c r="C803" t="s">
        <v>1</v>
      </c>
      <c r="D803" t="s">
        <v>241</v>
      </c>
      <c r="E803">
        <v>2750</v>
      </c>
      <c r="F803">
        <v>1.9071100000000001</v>
      </c>
      <c r="G803">
        <v>1.88327</v>
      </c>
      <c r="H803">
        <v>1.900387</v>
      </c>
      <c r="I803">
        <v>1.9818549999999999</v>
      </c>
      <c r="J803">
        <v>2.020702</v>
      </c>
      <c r="K803">
        <v>2.1772390000000001</v>
      </c>
      <c r="L803">
        <v>2.4531339999999999</v>
      </c>
      <c r="M803">
        <v>2.5441440000000002</v>
      </c>
      <c r="N803">
        <v>2.6574490000000002</v>
      </c>
      <c r="O803">
        <v>2.8854289999999998</v>
      </c>
      <c r="P803">
        <v>3.019101</v>
      </c>
      <c r="Q803">
        <v>3.0774180000000002</v>
      </c>
      <c r="R803">
        <v>2.9933230000000002</v>
      </c>
      <c r="S803">
        <v>2.9946670000000002</v>
      </c>
      <c r="T803">
        <v>2.976756</v>
      </c>
      <c r="U803">
        <v>2.8338329999999998</v>
      </c>
      <c r="V803">
        <v>2.6629689999999999</v>
      </c>
      <c r="W803">
        <v>2.7761179999999999</v>
      </c>
      <c r="X803">
        <v>2.7331639999999999</v>
      </c>
      <c r="Y803">
        <v>2.6272639999999998</v>
      </c>
      <c r="Z803">
        <v>2.4902009999999999</v>
      </c>
      <c r="AA803">
        <v>2.27563</v>
      </c>
      <c r="AB803">
        <v>2.1170439999999999</v>
      </c>
      <c r="AC803">
        <v>1.985854</v>
      </c>
      <c r="AD803">
        <v>2.5297900000000002E-2</v>
      </c>
      <c r="AE803">
        <v>2.36022E-2</v>
      </c>
      <c r="AF803">
        <v>2.8437199999999999E-2</v>
      </c>
      <c r="AG803">
        <v>2.9651299999999998E-2</v>
      </c>
      <c r="AH803">
        <v>-1.8942500000000001E-2</v>
      </c>
      <c r="AI803">
        <v>-4.1579499999999998E-2</v>
      </c>
      <c r="AJ803">
        <v>-2.3217100000000001E-2</v>
      </c>
      <c r="AK803">
        <v>-8.6151800000000001E-2</v>
      </c>
      <c r="AL803">
        <v>-4.45358E-2</v>
      </c>
      <c r="AM803">
        <v>1.6593400000000001E-2</v>
      </c>
      <c r="AN803">
        <v>4.0408899999999998E-2</v>
      </c>
      <c r="AO803">
        <v>6.0203100000000002E-2</v>
      </c>
      <c r="AP803">
        <v>4.7474700000000002E-2</v>
      </c>
      <c r="AQ803">
        <v>7.2938600000000006E-2</v>
      </c>
      <c r="AR803">
        <v>6.7030999999999993E-2</v>
      </c>
      <c r="AS803">
        <v>6.8506300000000006E-2</v>
      </c>
      <c r="AT803">
        <v>7.9782699999999998E-2</v>
      </c>
      <c r="AU803">
        <v>6.1285100000000002E-2</v>
      </c>
      <c r="AV803">
        <v>4.26811E-2</v>
      </c>
      <c r="AW803">
        <v>5.4883300000000003E-2</v>
      </c>
      <c r="AX803">
        <v>7.0834400000000006E-2</v>
      </c>
      <c r="AY803">
        <v>4.2008200000000002E-2</v>
      </c>
      <c r="AZ803">
        <v>4.6477900000000003E-2</v>
      </c>
      <c r="BA803">
        <v>3.7789999999999997E-2</v>
      </c>
      <c r="BB803">
        <v>3.7520600000000001E-2</v>
      </c>
      <c r="BC803">
        <v>3.3769899999999999E-2</v>
      </c>
      <c r="BD803">
        <v>3.8802299999999998E-2</v>
      </c>
      <c r="BE803">
        <v>3.9819899999999998E-2</v>
      </c>
      <c r="BF803">
        <v>-9.0451000000000004E-3</v>
      </c>
      <c r="BG803">
        <v>-3.1139199999999999E-2</v>
      </c>
      <c r="BH803">
        <v>-1.0068300000000001E-2</v>
      </c>
      <c r="BI803">
        <v>-6.7745600000000003E-2</v>
      </c>
      <c r="BJ803">
        <v>-2.6700100000000001E-2</v>
      </c>
      <c r="BK803">
        <v>3.2978300000000002E-2</v>
      </c>
      <c r="BL803">
        <v>5.9081099999999998E-2</v>
      </c>
      <c r="BM803">
        <v>7.7556299999999995E-2</v>
      </c>
      <c r="BN803">
        <v>6.6747699999999993E-2</v>
      </c>
      <c r="BO803">
        <v>9.2443200000000003E-2</v>
      </c>
      <c r="BP803">
        <v>8.6711800000000006E-2</v>
      </c>
      <c r="BQ803">
        <v>8.7057499999999996E-2</v>
      </c>
      <c r="BR803">
        <v>9.7403000000000003E-2</v>
      </c>
      <c r="BS803">
        <v>7.8420900000000002E-2</v>
      </c>
      <c r="BT803">
        <v>6.4446600000000007E-2</v>
      </c>
      <c r="BU803">
        <v>7.0802000000000004E-2</v>
      </c>
      <c r="BV803">
        <v>8.3920099999999997E-2</v>
      </c>
      <c r="BW803">
        <v>5.4479E-2</v>
      </c>
      <c r="BX803">
        <v>5.8044499999999999E-2</v>
      </c>
      <c r="BY803">
        <v>4.83139E-2</v>
      </c>
      <c r="BZ803">
        <v>4.5985900000000003E-2</v>
      </c>
      <c r="CA803">
        <v>4.0812000000000001E-2</v>
      </c>
      <c r="CB803">
        <v>4.59812E-2</v>
      </c>
      <c r="CC803">
        <v>4.68627E-2</v>
      </c>
      <c r="CD803">
        <v>-2.1901999999999998E-3</v>
      </c>
      <c r="CE803">
        <v>-2.3908200000000001E-2</v>
      </c>
      <c r="CF803">
        <v>-9.6150000000000001E-4</v>
      </c>
      <c r="CG803">
        <v>-5.4997600000000001E-2</v>
      </c>
      <c r="CH803">
        <v>-1.43471E-2</v>
      </c>
      <c r="CI803">
        <v>4.4326499999999998E-2</v>
      </c>
      <c r="CJ803">
        <v>7.2013400000000005E-2</v>
      </c>
      <c r="CK803">
        <v>8.9575199999999994E-2</v>
      </c>
      <c r="CL803">
        <v>8.0096200000000006E-2</v>
      </c>
      <c r="CM803">
        <v>0.105952</v>
      </c>
      <c r="CN803">
        <v>0.10034270000000001</v>
      </c>
      <c r="CO803">
        <v>9.9905999999999995E-2</v>
      </c>
      <c r="CP803">
        <v>0.1096068</v>
      </c>
      <c r="CQ803">
        <v>9.02892E-2</v>
      </c>
      <c r="CR803">
        <v>7.9521400000000006E-2</v>
      </c>
      <c r="CS803">
        <v>8.1827200000000003E-2</v>
      </c>
      <c r="CT803">
        <v>9.2983300000000005E-2</v>
      </c>
      <c r="CU803">
        <v>6.31163E-2</v>
      </c>
      <c r="CV803">
        <v>6.60554E-2</v>
      </c>
      <c r="CW803">
        <v>5.5602600000000002E-2</v>
      </c>
      <c r="CX803">
        <v>5.4451300000000001E-2</v>
      </c>
      <c r="CY803">
        <v>4.7854099999999997E-2</v>
      </c>
      <c r="CZ803">
        <v>5.3160100000000002E-2</v>
      </c>
      <c r="DA803">
        <v>5.3905399999999999E-2</v>
      </c>
      <c r="DB803">
        <v>4.6646999999999999E-3</v>
      </c>
      <c r="DC803">
        <v>-1.66772E-2</v>
      </c>
      <c r="DD803">
        <v>8.1452E-3</v>
      </c>
      <c r="DE803">
        <v>-4.2249500000000002E-2</v>
      </c>
      <c r="DF803">
        <v>-1.9941E-3</v>
      </c>
      <c r="DG803">
        <v>5.5674599999999998E-2</v>
      </c>
      <c r="DH803">
        <v>8.4945599999999996E-2</v>
      </c>
      <c r="DI803">
        <v>0.101594</v>
      </c>
      <c r="DJ803">
        <v>9.3444700000000006E-2</v>
      </c>
      <c r="DK803">
        <v>0.11946089999999999</v>
      </c>
      <c r="DL803">
        <v>0.11397359999999999</v>
      </c>
      <c r="DM803">
        <v>0.11275449999999999</v>
      </c>
      <c r="DN803">
        <v>0.1218105</v>
      </c>
      <c r="DO803">
        <v>0.1021574</v>
      </c>
      <c r="DP803">
        <v>9.4596100000000002E-2</v>
      </c>
      <c r="DQ803">
        <v>9.2852400000000002E-2</v>
      </c>
      <c r="DR803">
        <v>0.1020465</v>
      </c>
      <c r="DS803">
        <v>7.1753600000000001E-2</v>
      </c>
      <c r="DT803">
        <v>7.4066400000000004E-2</v>
      </c>
      <c r="DU803">
        <v>6.28914E-2</v>
      </c>
      <c r="DV803">
        <v>6.6673899999999994E-2</v>
      </c>
      <c r="DW803">
        <v>5.8021799999999998E-2</v>
      </c>
      <c r="DX803">
        <v>6.3525200000000004E-2</v>
      </c>
      <c r="DY803">
        <v>6.4074099999999995E-2</v>
      </c>
      <c r="DZ803">
        <v>1.4562200000000001E-2</v>
      </c>
      <c r="EA803">
        <v>-6.2367999999999998E-3</v>
      </c>
      <c r="EB803">
        <v>2.1294E-2</v>
      </c>
      <c r="EC803">
        <v>-2.3843400000000001E-2</v>
      </c>
      <c r="ED803">
        <v>1.58417E-2</v>
      </c>
      <c r="EE803">
        <v>7.2059600000000001E-2</v>
      </c>
      <c r="EF803">
        <v>0.1036178</v>
      </c>
      <c r="EG803">
        <v>0.11894730000000001</v>
      </c>
      <c r="EH803">
        <v>0.11271780000000001</v>
      </c>
      <c r="EI803">
        <v>0.13896549999999999</v>
      </c>
      <c r="EJ803">
        <v>0.13365440000000001</v>
      </c>
      <c r="EK803">
        <v>0.1313057</v>
      </c>
      <c r="EL803">
        <v>0.13943079999999999</v>
      </c>
      <c r="EM803">
        <v>0.1192933</v>
      </c>
      <c r="EN803">
        <v>0.1163616</v>
      </c>
      <c r="EO803">
        <v>0.1087711</v>
      </c>
      <c r="EP803">
        <v>0.1151322</v>
      </c>
      <c r="EQ803">
        <v>8.4224400000000005E-2</v>
      </c>
      <c r="ER803">
        <v>8.5632899999999998E-2</v>
      </c>
      <c r="ES803">
        <v>7.34152E-2</v>
      </c>
      <c r="ET803">
        <v>45.744869999999999</v>
      </c>
      <c r="EU803">
        <v>44.221049999999998</v>
      </c>
      <c r="EV803">
        <v>43.309399999999997</v>
      </c>
      <c r="EW803">
        <v>42.76097</v>
      </c>
      <c r="EX803">
        <v>42.306840000000001</v>
      </c>
      <c r="EY803">
        <v>41.67418</v>
      </c>
      <c r="EZ803">
        <v>40.93289</v>
      </c>
      <c r="FA803">
        <v>41.210680000000004</v>
      </c>
      <c r="FB803">
        <v>45.62444</v>
      </c>
      <c r="FC803">
        <v>50.968069999999997</v>
      </c>
      <c r="FD803">
        <v>55.761569999999999</v>
      </c>
      <c r="FE803">
        <v>59.819490000000002</v>
      </c>
      <c r="FF803">
        <v>62.86036</v>
      </c>
      <c r="FG803">
        <v>65.342470000000006</v>
      </c>
      <c r="FH803">
        <v>66.822680000000005</v>
      </c>
      <c r="FI803">
        <v>67.280079999999998</v>
      </c>
      <c r="FJ803">
        <v>65.616829999999993</v>
      </c>
      <c r="FK803">
        <v>59.944470000000003</v>
      </c>
      <c r="FL803">
        <v>55.546439999999997</v>
      </c>
      <c r="FM803">
        <v>52.401400000000002</v>
      </c>
      <c r="FN803">
        <v>50.733539999999998</v>
      </c>
      <c r="FO803">
        <v>48.867159999999998</v>
      </c>
      <c r="FP803">
        <v>47.34207</v>
      </c>
      <c r="FQ803">
        <v>46.237290000000002</v>
      </c>
      <c r="FR803">
        <v>1.2370900000000001E-2</v>
      </c>
      <c r="FS803">
        <v>1.5798E-2</v>
      </c>
      <c r="FT803">
        <v>0</v>
      </c>
    </row>
    <row r="804" spans="1:176" x14ac:dyDescent="0.2">
      <c r="A804" t="s">
        <v>1</v>
      </c>
      <c r="B804" t="s">
        <v>195</v>
      </c>
      <c r="C804" t="s">
        <v>1</v>
      </c>
      <c r="D804" t="s">
        <v>231</v>
      </c>
      <c r="E804">
        <v>2750</v>
      </c>
      <c r="F804">
        <v>2.392944</v>
      </c>
      <c r="G804">
        <v>2.3041969999999998</v>
      </c>
      <c r="H804">
        <v>2.2538930000000001</v>
      </c>
      <c r="I804">
        <v>2.2525379999999999</v>
      </c>
      <c r="J804">
        <v>2.2853349999999999</v>
      </c>
      <c r="K804">
        <v>2.422866</v>
      </c>
      <c r="L804">
        <v>2.4573450000000001</v>
      </c>
      <c r="M804">
        <v>2.8127550000000001</v>
      </c>
      <c r="N804">
        <v>3.3483529999999999</v>
      </c>
      <c r="O804">
        <v>3.8985409999999998</v>
      </c>
      <c r="P804">
        <v>4.3295539999999999</v>
      </c>
      <c r="Q804">
        <v>4.6524380000000001</v>
      </c>
      <c r="R804">
        <v>4.8662140000000003</v>
      </c>
      <c r="S804">
        <v>5.0286359999999997</v>
      </c>
      <c r="T804">
        <v>5.1291789999999997</v>
      </c>
      <c r="U804">
        <v>5.1001399999999997</v>
      </c>
      <c r="V804">
        <v>4.9192879999999999</v>
      </c>
      <c r="W804">
        <v>4.3906960000000002</v>
      </c>
      <c r="X804">
        <v>3.919082</v>
      </c>
      <c r="Y804">
        <v>3.5399940000000001</v>
      </c>
      <c r="Z804">
        <v>3.379032</v>
      </c>
      <c r="AA804">
        <v>3.143062</v>
      </c>
      <c r="AB804">
        <v>2.771544</v>
      </c>
      <c r="AC804">
        <v>2.5387960000000001</v>
      </c>
      <c r="AD804">
        <v>-1.5617199999999999E-2</v>
      </c>
      <c r="AE804">
        <v>-1.4986000000000001E-3</v>
      </c>
      <c r="AF804">
        <v>-7.1345000000000002E-3</v>
      </c>
      <c r="AG804">
        <v>2.0636999999999999E-3</v>
      </c>
      <c r="AH804">
        <v>-5.744E-3</v>
      </c>
      <c r="AI804">
        <v>-3.7972199999999998E-2</v>
      </c>
      <c r="AJ804">
        <v>-2.7019899999999999E-2</v>
      </c>
      <c r="AK804">
        <v>-1.02725E-2</v>
      </c>
      <c r="AL804">
        <v>7.3318999999999997E-3</v>
      </c>
      <c r="AM804">
        <v>5.3148399999999998E-2</v>
      </c>
      <c r="AN804">
        <v>3.1905700000000002E-2</v>
      </c>
      <c r="AO804">
        <v>3.6105100000000001E-2</v>
      </c>
      <c r="AP804">
        <v>7.1192500000000006E-2</v>
      </c>
      <c r="AQ804">
        <v>6.5910200000000002E-2</v>
      </c>
      <c r="AR804">
        <v>8.6996900000000002E-2</v>
      </c>
      <c r="AS804">
        <v>0.13057730000000001</v>
      </c>
      <c r="AT804">
        <v>0.135828</v>
      </c>
      <c r="AU804">
        <v>0.13436790000000001</v>
      </c>
      <c r="AV804">
        <v>0.1410043</v>
      </c>
      <c r="AW804">
        <v>8.4828000000000001E-2</v>
      </c>
      <c r="AX804">
        <v>4.5883500000000001E-2</v>
      </c>
      <c r="AY804">
        <v>3.7345499999999997E-2</v>
      </c>
      <c r="AZ804">
        <v>3.86209E-2</v>
      </c>
      <c r="BA804">
        <v>2.7657600000000001E-2</v>
      </c>
      <c r="BB804">
        <v>8.8926999999999999E-3</v>
      </c>
      <c r="BC804">
        <v>2.20038E-2</v>
      </c>
      <c r="BD804">
        <v>1.6145300000000001E-2</v>
      </c>
      <c r="BE804">
        <v>2.5750100000000001E-2</v>
      </c>
      <c r="BF804">
        <v>1.6553100000000001E-2</v>
      </c>
      <c r="BG804">
        <v>-1.7136200000000001E-2</v>
      </c>
      <c r="BH804">
        <v>-3.189E-4</v>
      </c>
      <c r="BI804">
        <v>1.89099E-2</v>
      </c>
      <c r="BJ804">
        <v>3.8686100000000001E-2</v>
      </c>
      <c r="BK804">
        <v>8.6369299999999996E-2</v>
      </c>
      <c r="BL804">
        <v>6.8884600000000004E-2</v>
      </c>
      <c r="BM804">
        <v>7.8459799999999996E-2</v>
      </c>
      <c r="BN804">
        <v>0.1149482</v>
      </c>
      <c r="BO804">
        <v>0.11187859999999999</v>
      </c>
      <c r="BP804">
        <v>0.13180410000000001</v>
      </c>
      <c r="BQ804">
        <v>0.1736818</v>
      </c>
      <c r="BR804">
        <v>0.17961269999999999</v>
      </c>
      <c r="BS804">
        <v>0.17238110000000001</v>
      </c>
      <c r="BT804">
        <v>0.1737273</v>
      </c>
      <c r="BU804">
        <v>0.1136138</v>
      </c>
      <c r="BV804">
        <v>7.3955400000000004E-2</v>
      </c>
      <c r="BW804">
        <v>6.4293500000000003E-2</v>
      </c>
      <c r="BX804">
        <v>6.38904E-2</v>
      </c>
      <c r="BY804">
        <v>5.2631400000000002E-2</v>
      </c>
      <c r="BZ804">
        <v>2.5868200000000001E-2</v>
      </c>
      <c r="CA804">
        <v>3.82814E-2</v>
      </c>
      <c r="CB804">
        <v>3.22688E-2</v>
      </c>
      <c r="CC804">
        <v>4.2155199999999997E-2</v>
      </c>
      <c r="CD804">
        <v>3.1995900000000001E-2</v>
      </c>
      <c r="CE804">
        <v>-2.7052999999999999E-3</v>
      </c>
      <c r="CF804">
        <v>1.8174099999999999E-2</v>
      </c>
      <c r="CG804">
        <v>3.9121599999999999E-2</v>
      </c>
      <c r="CH804">
        <v>6.0401900000000001E-2</v>
      </c>
      <c r="CI804">
        <v>0.109378</v>
      </c>
      <c r="CJ804">
        <v>9.4495999999999997E-2</v>
      </c>
      <c r="CK804">
        <v>0.1077945</v>
      </c>
      <c r="CL804">
        <v>0.1452533</v>
      </c>
      <c r="CM804">
        <v>0.14371610000000001</v>
      </c>
      <c r="CN804">
        <v>0.16283739999999999</v>
      </c>
      <c r="CO804">
        <v>0.20353589999999999</v>
      </c>
      <c r="CP804">
        <v>0.20993790000000001</v>
      </c>
      <c r="CQ804">
        <v>0.198709</v>
      </c>
      <c r="CR804">
        <v>0.19639119999999999</v>
      </c>
      <c r="CS804">
        <v>0.1335508</v>
      </c>
      <c r="CT804">
        <v>9.3397999999999995E-2</v>
      </c>
      <c r="CU804">
        <v>8.2957500000000003E-2</v>
      </c>
      <c r="CV804">
        <v>8.1392000000000006E-2</v>
      </c>
      <c r="CW804">
        <v>6.9928199999999996E-2</v>
      </c>
      <c r="CX804">
        <v>4.2843800000000001E-2</v>
      </c>
      <c r="CY804">
        <v>5.4559099999999999E-2</v>
      </c>
      <c r="CZ804">
        <v>4.8392299999999999E-2</v>
      </c>
      <c r="DA804">
        <v>5.8560300000000003E-2</v>
      </c>
      <c r="DB804">
        <v>4.7438800000000003E-2</v>
      </c>
      <c r="DC804">
        <v>1.1725599999999999E-2</v>
      </c>
      <c r="DD804">
        <v>3.6667100000000001E-2</v>
      </c>
      <c r="DE804">
        <v>5.9333200000000003E-2</v>
      </c>
      <c r="DF804">
        <v>8.2117800000000005E-2</v>
      </c>
      <c r="DG804">
        <v>0.13238659999999999</v>
      </c>
      <c r="DH804">
        <v>0.1201074</v>
      </c>
      <c r="DI804">
        <v>0.13712930000000001</v>
      </c>
      <c r="DJ804">
        <v>0.1755584</v>
      </c>
      <c r="DK804">
        <v>0.17555370000000001</v>
      </c>
      <c r="DL804">
        <v>0.19387080000000001</v>
      </c>
      <c r="DM804">
        <v>0.23338999999999999</v>
      </c>
      <c r="DN804">
        <v>0.240263</v>
      </c>
      <c r="DO804">
        <v>0.22503690000000001</v>
      </c>
      <c r="DP804">
        <v>0.219055</v>
      </c>
      <c r="DQ804">
        <v>0.15348780000000001</v>
      </c>
      <c r="DR804">
        <v>0.1128405</v>
      </c>
      <c r="DS804">
        <v>0.10162160000000001</v>
      </c>
      <c r="DT804">
        <v>9.8893499999999995E-2</v>
      </c>
      <c r="DU804">
        <v>8.7224999999999997E-2</v>
      </c>
      <c r="DV804">
        <v>6.7353700000000002E-2</v>
      </c>
      <c r="DW804">
        <v>7.8061400000000003E-2</v>
      </c>
      <c r="DX804">
        <v>7.1672100000000002E-2</v>
      </c>
      <c r="DY804">
        <v>8.2246700000000006E-2</v>
      </c>
      <c r="DZ804">
        <v>6.9735800000000001E-2</v>
      </c>
      <c r="EA804">
        <v>3.2561600000000003E-2</v>
      </c>
      <c r="EB804">
        <v>6.3368099999999997E-2</v>
      </c>
      <c r="EC804">
        <v>8.8515700000000003E-2</v>
      </c>
      <c r="ED804">
        <v>0.113472</v>
      </c>
      <c r="EE804">
        <v>0.16560749999999999</v>
      </c>
      <c r="EF804">
        <v>0.15708630000000001</v>
      </c>
      <c r="EG804">
        <v>0.179484</v>
      </c>
      <c r="EH804">
        <v>0.21931410000000001</v>
      </c>
      <c r="EI804">
        <v>0.221522</v>
      </c>
      <c r="EJ804">
        <v>0.238678</v>
      </c>
      <c r="EK804">
        <v>0.27649449999999998</v>
      </c>
      <c r="EL804">
        <v>0.28404780000000002</v>
      </c>
      <c r="EM804">
        <v>0.26305020000000001</v>
      </c>
      <c r="EN804">
        <v>0.251778</v>
      </c>
      <c r="EO804">
        <v>0.18227370000000001</v>
      </c>
      <c r="EP804">
        <v>0.1409125</v>
      </c>
      <c r="EQ804">
        <v>0.12856960000000001</v>
      </c>
      <c r="ER804">
        <v>0.124163</v>
      </c>
      <c r="ES804">
        <v>0.1121988</v>
      </c>
      <c r="ET804">
        <v>69.699010000000001</v>
      </c>
      <c r="EU804">
        <v>68.575879999999998</v>
      </c>
      <c r="EV804">
        <v>67.649270000000001</v>
      </c>
      <c r="EW804">
        <v>66.924989999999994</v>
      </c>
      <c r="EX804">
        <v>66.060969999999998</v>
      </c>
      <c r="EY804">
        <v>65.475319999999996</v>
      </c>
      <c r="EZ804">
        <v>65.248859999999993</v>
      </c>
      <c r="FA804">
        <v>66.973439999999997</v>
      </c>
      <c r="FB804">
        <v>69.849080000000001</v>
      </c>
      <c r="FC804">
        <v>73.184799999999996</v>
      </c>
      <c r="FD804">
        <v>76.374619999999993</v>
      </c>
      <c r="FE804">
        <v>79.490499999999997</v>
      </c>
      <c r="FF804">
        <v>82.203050000000005</v>
      </c>
      <c r="FG804">
        <v>84.285830000000004</v>
      </c>
      <c r="FH804">
        <v>85.846590000000006</v>
      </c>
      <c r="FI804">
        <v>86.75282</v>
      </c>
      <c r="FJ804">
        <v>86.786609999999996</v>
      </c>
      <c r="FK804">
        <v>85.639979999999994</v>
      </c>
      <c r="FL804">
        <v>83.689120000000003</v>
      </c>
      <c r="FM804">
        <v>80.682689999999994</v>
      </c>
      <c r="FN804">
        <v>77.118470000000002</v>
      </c>
      <c r="FO804">
        <v>74.118089999999995</v>
      </c>
      <c r="FP804">
        <v>72.045720000000003</v>
      </c>
      <c r="FQ804">
        <v>70.438869999999994</v>
      </c>
      <c r="FR804">
        <v>2.34159E-2</v>
      </c>
      <c r="FS804">
        <v>2.8201199999999999E-2</v>
      </c>
      <c r="FT804">
        <v>4.6140800000000003E-2</v>
      </c>
    </row>
    <row r="805" spans="1:176" x14ac:dyDescent="0.2">
      <c r="A805" t="s">
        <v>1</v>
      </c>
      <c r="B805" t="s">
        <v>195</v>
      </c>
      <c r="C805" t="s">
        <v>1</v>
      </c>
      <c r="D805" t="s">
        <v>242</v>
      </c>
      <c r="E805">
        <v>2750</v>
      </c>
      <c r="F805">
        <v>2.530608</v>
      </c>
      <c r="G805">
        <v>2.425173</v>
      </c>
      <c r="H805">
        <v>2.3589069999999999</v>
      </c>
      <c r="I805">
        <v>2.3702450000000002</v>
      </c>
      <c r="J805">
        <v>2.4146540000000001</v>
      </c>
      <c r="K805">
        <v>2.5494780000000001</v>
      </c>
      <c r="L805">
        <v>2.7084440000000001</v>
      </c>
      <c r="M805">
        <v>3.0574309999999998</v>
      </c>
      <c r="N805">
        <v>3.6685859999999999</v>
      </c>
      <c r="O805">
        <v>4.2192230000000004</v>
      </c>
      <c r="P805">
        <v>4.7669969999999999</v>
      </c>
      <c r="Q805">
        <v>5.1562089999999996</v>
      </c>
      <c r="R805">
        <v>5.3481759999999996</v>
      </c>
      <c r="S805">
        <v>5.5016730000000003</v>
      </c>
      <c r="T805">
        <v>5.6110040000000003</v>
      </c>
      <c r="U805">
        <v>5.6305680000000002</v>
      </c>
      <c r="V805">
        <v>5.4834620000000003</v>
      </c>
      <c r="W805">
        <v>4.9183909999999997</v>
      </c>
      <c r="X805">
        <v>4.4306219999999996</v>
      </c>
      <c r="Y805">
        <v>4.0463959999999997</v>
      </c>
      <c r="Z805">
        <v>3.8936950000000001</v>
      </c>
      <c r="AA805">
        <v>3.4640719999999998</v>
      </c>
      <c r="AB805">
        <v>3.0098690000000001</v>
      </c>
      <c r="AC805">
        <v>2.7539389999999999</v>
      </c>
      <c r="AD805">
        <v>-3.5829699999999999E-2</v>
      </c>
      <c r="AE805">
        <v>-1.7956400000000001E-2</v>
      </c>
      <c r="AF805">
        <v>-1.1694400000000001E-2</v>
      </c>
      <c r="AG805">
        <v>-7.0388999999999998E-3</v>
      </c>
      <c r="AH805">
        <v>-7.5075999999999997E-3</v>
      </c>
      <c r="AI805">
        <v>-4.5654699999999999E-2</v>
      </c>
      <c r="AJ805">
        <v>-9.5443000000000004E-3</v>
      </c>
      <c r="AK805">
        <v>4.5694999999999998E-3</v>
      </c>
      <c r="AL805">
        <v>2.6909300000000001E-2</v>
      </c>
      <c r="AM805">
        <v>8.1065899999999996E-2</v>
      </c>
      <c r="AN805">
        <v>5.4529300000000003E-2</v>
      </c>
      <c r="AO805">
        <v>3.5773100000000002E-2</v>
      </c>
      <c r="AP805">
        <v>5.3861199999999998E-2</v>
      </c>
      <c r="AQ805">
        <v>4.5547799999999999E-2</v>
      </c>
      <c r="AR805">
        <v>7.4464000000000002E-2</v>
      </c>
      <c r="AS805">
        <v>0.13282350000000001</v>
      </c>
      <c r="AT805">
        <v>0.14339460000000001</v>
      </c>
      <c r="AU805">
        <v>0.13687840000000001</v>
      </c>
      <c r="AV805">
        <v>0.1556555</v>
      </c>
      <c r="AW805">
        <v>0.10518139999999999</v>
      </c>
      <c r="AX805">
        <v>5.7933900000000003E-2</v>
      </c>
      <c r="AY805">
        <v>4.6072500000000002E-2</v>
      </c>
      <c r="AZ805">
        <v>3.4150899999999998E-2</v>
      </c>
      <c r="BA805">
        <v>1.32456E-2</v>
      </c>
      <c r="BB805">
        <v>-1.13197E-2</v>
      </c>
      <c r="BC805">
        <v>5.5459999999999997E-3</v>
      </c>
      <c r="BD805">
        <v>1.1585399999999999E-2</v>
      </c>
      <c r="BE805">
        <v>1.66474E-2</v>
      </c>
      <c r="BF805">
        <v>1.4789399999999999E-2</v>
      </c>
      <c r="BG805">
        <v>-2.4818699999999999E-2</v>
      </c>
      <c r="BH805">
        <v>1.71567E-2</v>
      </c>
      <c r="BI805">
        <v>3.3751999999999997E-2</v>
      </c>
      <c r="BJ805">
        <v>5.8263500000000003E-2</v>
      </c>
      <c r="BK805">
        <v>0.11428679999999999</v>
      </c>
      <c r="BL805">
        <v>9.1508199999999998E-2</v>
      </c>
      <c r="BM805">
        <v>7.8127799999999997E-2</v>
      </c>
      <c r="BN805">
        <v>9.7616900000000006E-2</v>
      </c>
      <c r="BO805">
        <v>9.1516200000000006E-2</v>
      </c>
      <c r="BP805">
        <v>0.11927119999999999</v>
      </c>
      <c r="BQ805">
        <v>0.175928</v>
      </c>
      <c r="BR805">
        <v>0.18717929999999999</v>
      </c>
      <c r="BS805">
        <v>0.17489170000000001</v>
      </c>
      <c r="BT805">
        <v>0.1883785</v>
      </c>
      <c r="BU805">
        <v>0.13396720000000001</v>
      </c>
      <c r="BV805">
        <v>8.6005899999999996E-2</v>
      </c>
      <c r="BW805">
        <v>7.3020399999999999E-2</v>
      </c>
      <c r="BX805">
        <v>5.9420399999999998E-2</v>
      </c>
      <c r="BY805">
        <v>3.8219400000000001E-2</v>
      </c>
      <c r="BZ805">
        <v>5.6557999999999999E-3</v>
      </c>
      <c r="CA805">
        <v>2.1823599999999999E-2</v>
      </c>
      <c r="CB805">
        <v>2.7708900000000002E-2</v>
      </c>
      <c r="CC805">
        <v>3.3052600000000001E-2</v>
      </c>
      <c r="CD805">
        <v>3.02323E-2</v>
      </c>
      <c r="CE805">
        <v>-1.0387800000000001E-2</v>
      </c>
      <c r="CF805">
        <v>3.5649699999999999E-2</v>
      </c>
      <c r="CG805">
        <v>5.39636E-2</v>
      </c>
      <c r="CH805">
        <v>7.9979400000000006E-2</v>
      </c>
      <c r="CI805">
        <v>0.13729549999999999</v>
      </c>
      <c r="CJ805">
        <v>0.1171196</v>
      </c>
      <c r="CK805">
        <v>0.1074625</v>
      </c>
      <c r="CL805">
        <v>0.12792200000000001</v>
      </c>
      <c r="CM805">
        <v>0.1233537</v>
      </c>
      <c r="CN805">
        <v>0.15030450000000001</v>
      </c>
      <c r="CO805">
        <v>0.2057821</v>
      </c>
      <c r="CP805">
        <v>0.21750449999999999</v>
      </c>
      <c r="CQ805">
        <v>0.2012196</v>
      </c>
      <c r="CR805">
        <v>0.21104239999999999</v>
      </c>
      <c r="CS805">
        <v>0.15390419999999999</v>
      </c>
      <c r="CT805">
        <v>0.1054484</v>
      </c>
      <c r="CU805">
        <v>9.1684500000000002E-2</v>
      </c>
      <c r="CV805">
        <v>7.6921900000000001E-2</v>
      </c>
      <c r="CW805">
        <v>5.5516200000000002E-2</v>
      </c>
      <c r="CX805">
        <v>2.26313E-2</v>
      </c>
      <c r="CY805">
        <v>3.8101299999999998E-2</v>
      </c>
      <c r="CZ805">
        <v>4.3832400000000001E-2</v>
      </c>
      <c r="DA805">
        <v>4.94577E-2</v>
      </c>
      <c r="DB805">
        <v>4.5675199999999999E-2</v>
      </c>
      <c r="DC805">
        <v>4.0431E-3</v>
      </c>
      <c r="DD805">
        <v>5.4142700000000002E-2</v>
      </c>
      <c r="DE805">
        <v>7.41753E-2</v>
      </c>
      <c r="DF805">
        <v>0.1016952</v>
      </c>
      <c r="DG805">
        <v>0.1603041</v>
      </c>
      <c r="DH805">
        <v>0.142731</v>
      </c>
      <c r="DI805">
        <v>0.13679720000000001</v>
      </c>
      <c r="DJ805">
        <v>0.15822700000000001</v>
      </c>
      <c r="DK805">
        <v>0.1551913</v>
      </c>
      <c r="DL805">
        <v>0.18133779999999999</v>
      </c>
      <c r="DM805">
        <v>0.23563619999999999</v>
      </c>
      <c r="DN805">
        <v>0.24782960000000001</v>
      </c>
      <c r="DO805">
        <v>0.22754750000000001</v>
      </c>
      <c r="DP805">
        <v>0.2337062</v>
      </c>
      <c r="DQ805">
        <v>0.1738412</v>
      </c>
      <c r="DR805">
        <v>0.124891</v>
      </c>
      <c r="DS805">
        <v>0.11034860000000001</v>
      </c>
      <c r="DT805">
        <v>9.4423499999999994E-2</v>
      </c>
      <c r="DU805">
        <v>7.2813000000000003E-2</v>
      </c>
      <c r="DV805">
        <v>4.7141299999999997E-2</v>
      </c>
      <c r="DW805">
        <v>6.1603600000000001E-2</v>
      </c>
      <c r="DX805">
        <v>6.7112199999999997E-2</v>
      </c>
      <c r="DY805">
        <v>7.3144000000000001E-2</v>
      </c>
      <c r="DZ805">
        <v>6.7972199999999997E-2</v>
      </c>
      <c r="EA805">
        <v>2.4879100000000001E-2</v>
      </c>
      <c r="EB805">
        <v>8.0843700000000004E-2</v>
      </c>
      <c r="EC805">
        <v>0.1033577</v>
      </c>
      <c r="ED805">
        <v>0.13304949999999999</v>
      </c>
      <c r="EE805">
        <v>0.193525</v>
      </c>
      <c r="EF805">
        <v>0.17970990000000001</v>
      </c>
      <c r="EG805">
        <v>0.1791519</v>
      </c>
      <c r="EH805">
        <v>0.20198279999999999</v>
      </c>
      <c r="EI805">
        <v>0.20115959999999999</v>
      </c>
      <c r="EJ805">
        <v>0.22614509999999999</v>
      </c>
      <c r="EK805">
        <v>0.27874080000000001</v>
      </c>
      <c r="EL805">
        <v>0.2916144</v>
      </c>
      <c r="EM805">
        <v>0.26556079999999999</v>
      </c>
      <c r="EN805">
        <v>0.26642919999999998</v>
      </c>
      <c r="EO805">
        <v>0.202627</v>
      </c>
      <c r="EP805">
        <v>0.15296299999999999</v>
      </c>
      <c r="EQ805">
        <v>0.13729649999999999</v>
      </c>
      <c r="ER805">
        <v>0.11969299999999999</v>
      </c>
      <c r="ES805">
        <v>9.7786799999999993E-2</v>
      </c>
      <c r="ET805">
        <v>75.311359999999993</v>
      </c>
      <c r="EU805">
        <v>73.171180000000007</v>
      </c>
      <c r="EV805">
        <v>72.696759999999998</v>
      </c>
      <c r="EW805">
        <v>72.200140000000005</v>
      </c>
      <c r="EX805">
        <v>70.330219999999997</v>
      </c>
      <c r="EY805">
        <v>69.593350000000001</v>
      </c>
      <c r="EZ805">
        <v>68.664969999999997</v>
      </c>
      <c r="FA805">
        <v>70.12236</v>
      </c>
      <c r="FB805">
        <v>72.589230000000001</v>
      </c>
      <c r="FC805">
        <v>76.077529999999996</v>
      </c>
      <c r="FD805">
        <v>79.442670000000007</v>
      </c>
      <c r="FE805">
        <v>82.577209999999994</v>
      </c>
      <c r="FF805">
        <v>86.026920000000004</v>
      </c>
      <c r="FG805">
        <v>88.800610000000006</v>
      </c>
      <c r="FH805">
        <v>90.153090000000006</v>
      </c>
      <c r="FI805">
        <v>92.081720000000004</v>
      </c>
      <c r="FJ805">
        <v>92.839429999999993</v>
      </c>
      <c r="FK805">
        <v>91.610529999999997</v>
      </c>
      <c r="FL805">
        <v>90.364819999999995</v>
      </c>
      <c r="FM805">
        <v>86.759900000000002</v>
      </c>
      <c r="FN805">
        <v>82.753169999999997</v>
      </c>
      <c r="FO805">
        <v>79.600319999999996</v>
      </c>
      <c r="FP805">
        <v>77.312139999999999</v>
      </c>
      <c r="FQ805">
        <v>74.899799999999999</v>
      </c>
      <c r="FR805">
        <v>2.34159E-2</v>
      </c>
      <c r="FS805">
        <v>2.8201199999999999E-2</v>
      </c>
      <c r="FT805">
        <v>4.6140800000000003E-2</v>
      </c>
    </row>
    <row r="806" spans="1:176" x14ac:dyDescent="0.2">
      <c r="A806" t="s">
        <v>1</v>
      </c>
      <c r="B806" t="s">
        <v>195</v>
      </c>
      <c r="C806" t="s">
        <v>1</v>
      </c>
      <c r="D806" t="s">
        <v>232</v>
      </c>
      <c r="E806">
        <v>2750</v>
      </c>
      <c r="F806">
        <v>2.226127</v>
      </c>
      <c r="G806">
        <v>2.1340249999999998</v>
      </c>
      <c r="H806">
        <v>2.0850309999999999</v>
      </c>
      <c r="I806">
        <v>2.0813100000000002</v>
      </c>
      <c r="J806">
        <v>2.1231779999999998</v>
      </c>
      <c r="K806">
        <v>2.1953680000000002</v>
      </c>
      <c r="L806">
        <v>2.2010649999999998</v>
      </c>
      <c r="M806">
        <v>2.5919150000000002</v>
      </c>
      <c r="N806">
        <v>3.1062270000000001</v>
      </c>
      <c r="O806">
        <v>3.6230180000000001</v>
      </c>
      <c r="P806">
        <v>4.0115889999999998</v>
      </c>
      <c r="Q806">
        <v>4.3166580000000003</v>
      </c>
      <c r="R806">
        <v>4.5074350000000001</v>
      </c>
      <c r="S806">
        <v>4.6505979999999996</v>
      </c>
      <c r="T806">
        <v>4.7734379999999996</v>
      </c>
      <c r="U806">
        <v>4.764087</v>
      </c>
      <c r="V806">
        <v>4.5436920000000001</v>
      </c>
      <c r="W806">
        <v>4.0592490000000003</v>
      </c>
      <c r="X806">
        <v>3.6184400000000001</v>
      </c>
      <c r="Y806">
        <v>3.2586539999999999</v>
      </c>
      <c r="Z806">
        <v>3.1108020000000001</v>
      </c>
      <c r="AA806">
        <v>2.944696</v>
      </c>
      <c r="AB806">
        <v>2.623094</v>
      </c>
      <c r="AC806">
        <v>2.394002</v>
      </c>
      <c r="AD806">
        <v>-3.3927100000000002E-2</v>
      </c>
      <c r="AE806">
        <v>-2.2485700000000001E-2</v>
      </c>
      <c r="AF806">
        <v>-2.5439699999999999E-2</v>
      </c>
      <c r="AG806">
        <v>-1.95339E-2</v>
      </c>
      <c r="AH806">
        <v>-3.95094E-2</v>
      </c>
      <c r="AI806">
        <v>-6.1214499999999998E-2</v>
      </c>
      <c r="AJ806">
        <v>-6.0247299999999997E-2</v>
      </c>
      <c r="AK806">
        <v>-3.8013499999999999E-2</v>
      </c>
      <c r="AL806">
        <v>-1.9540700000000001E-2</v>
      </c>
      <c r="AM806">
        <v>1.4747E-2</v>
      </c>
      <c r="AN806">
        <v>-9.1465000000000001E-3</v>
      </c>
      <c r="AO806">
        <v>5.6490999999999998E-3</v>
      </c>
      <c r="AP806">
        <v>4.8852199999999998E-2</v>
      </c>
      <c r="AQ806">
        <v>4.9991300000000002E-2</v>
      </c>
      <c r="AR806">
        <v>6.4474500000000004E-2</v>
      </c>
      <c r="AS806">
        <v>0.10603369999999999</v>
      </c>
      <c r="AT806">
        <v>0.10291640000000001</v>
      </c>
      <c r="AU806">
        <v>9.8715999999999998E-2</v>
      </c>
      <c r="AV806">
        <v>0.11522259999999999</v>
      </c>
      <c r="AW806">
        <v>6.6015400000000002E-2</v>
      </c>
      <c r="AX806">
        <v>1.9164199999999999E-2</v>
      </c>
      <c r="AY806">
        <v>3.0233999999999999E-3</v>
      </c>
      <c r="AZ806">
        <v>1.38435E-2</v>
      </c>
      <c r="BA806">
        <v>9.3255999999999999E-3</v>
      </c>
      <c r="BB806">
        <v>-9.4170999999999994E-3</v>
      </c>
      <c r="BC806">
        <v>1.0166999999999999E-3</v>
      </c>
      <c r="BD806">
        <v>-2.16E-3</v>
      </c>
      <c r="BE806">
        <v>4.1524999999999999E-3</v>
      </c>
      <c r="BF806">
        <v>-1.72123E-2</v>
      </c>
      <c r="BG806">
        <v>-4.0378499999999998E-2</v>
      </c>
      <c r="BH806">
        <v>-3.3546300000000001E-2</v>
      </c>
      <c r="BI806">
        <v>-8.8310999999999997E-3</v>
      </c>
      <c r="BJ806">
        <v>1.1813499999999999E-2</v>
      </c>
      <c r="BK806">
        <v>4.7967900000000001E-2</v>
      </c>
      <c r="BL806">
        <v>2.78324E-2</v>
      </c>
      <c r="BM806">
        <v>4.8003799999999999E-2</v>
      </c>
      <c r="BN806">
        <v>9.2607900000000007E-2</v>
      </c>
      <c r="BO806">
        <v>9.5959699999999995E-2</v>
      </c>
      <c r="BP806">
        <v>0.1092817</v>
      </c>
      <c r="BQ806">
        <v>0.1491382</v>
      </c>
      <c r="BR806">
        <v>0.1467011</v>
      </c>
      <c r="BS806">
        <v>0.1367293</v>
      </c>
      <c r="BT806">
        <v>0.14794560000000001</v>
      </c>
      <c r="BU806">
        <v>9.4801200000000002E-2</v>
      </c>
      <c r="BV806">
        <v>4.7236100000000003E-2</v>
      </c>
      <c r="BW806">
        <v>2.9971399999999999E-2</v>
      </c>
      <c r="BX806">
        <v>3.9113000000000002E-2</v>
      </c>
      <c r="BY806">
        <v>3.4299400000000001E-2</v>
      </c>
      <c r="BZ806">
        <v>7.5583999999999998E-3</v>
      </c>
      <c r="CA806">
        <v>1.7294299999999999E-2</v>
      </c>
      <c r="CB806">
        <v>1.39636E-2</v>
      </c>
      <c r="CC806">
        <v>2.0557599999999999E-2</v>
      </c>
      <c r="CD806">
        <v>-1.7694E-3</v>
      </c>
      <c r="CE806">
        <v>-2.5947600000000001E-2</v>
      </c>
      <c r="CF806">
        <v>-1.50533E-2</v>
      </c>
      <c r="CG806">
        <v>1.13805E-2</v>
      </c>
      <c r="CH806">
        <v>3.3529400000000001E-2</v>
      </c>
      <c r="CI806">
        <v>7.0976499999999998E-2</v>
      </c>
      <c r="CJ806">
        <v>5.34438E-2</v>
      </c>
      <c r="CK806">
        <v>7.7338599999999993E-2</v>
      </c>
      <c r="CL806">
        <v>0.12291299999999999</v>
      </c>
      <c r="CM806">
        <v>0.1277973</v>
      </c>
      <c r="CN806">
        <v>0.140315</v>
      </c>
      <c r="CO806">
        <v>0.17899229999999999</v>
      </c>
      <c r="CP806">
        <v>0.1770263</v>
      </c>
      <c r="CQ806">
        <v>0.16305720000000001</v>
      </c>
      <c r="CR806">
        <v>0.17060939999999999</v>
      </c>
      <c r="CS806">
        <v>0.1147382</v>
      </c>
      <c r="CT806">
        <v>6.6678699999999994E-2</v>
      </c>
      <c r="CU806">
        <v>4.8635400000000002E-2</v>
      </c>
      <c r="CV806">
        <v>5.6614600000000001E-2</v>
      </c>
      <c r="CW806">
        <v>5.1596200000000002E-2</v>
      </c>
      <c r="CX806">
        <v>2.4533900000000001E-2</v>
      </c>
      <c r="CY806">
        <v>3.3571999999999998E-2</v>
      </c>
      <c r="CZ806">
        <v>3.0087099999999999E-2</v>
      </c>
      <c r="DA806">
        <v>3.6962700000000001E-2</v>
      </c>
      <c r="DB806">
        <v>1.36734E-2</v>
      </c>
      <c r="DC806">
        <v>-1.15167E-2</v>
      </c>
      <c r="DD806">
        <v>3.4397E-3</v>
      </c>
      <c r="DE806">
        <v>3.1592200000000001E-2</v>
      </c>
      <c r="DF806">
        <v>5.5245200000000001E-2</v>
      </c>
      <c r="DG806">
        <v>9.3985200000000005E-2</v>
      </c>
      <c r="DH806">
        <v>7.9055200000000006E-2</v>
      </c>
      <c r="DI806">
        <v>0.1066733</v>
      </c>
      <c r="DJ806">
        <v>0.15321799999999999</v>
      </c>
      <c r="DK806">
        <v>0.15963479999999999</v>
      </c>
      <c r="DL806">
        <v>0.17134840000000001</v>
      </c>
      <c r="DM806">
        <v>0.20884639999999999</v>
      </c>
      <c r="DN806">
        <v>0.20735139999999999</v>
      </c>
      <c r="DO806">
        <v>0.1893851</v>
      </c>
      <c r="DP806">
        <v>0.19327330000000001</v>
      </c>
      <c r="DQ806">
        <v>0.13467519999999999</v>
      </c>
      <c r="DR806">
        <v>8.6121199999999995E-2</v>
      </c>
      <c r="DS806">
        <v>6.7299499999999998E-2</v>
      </c>
      <c r="DT806">
        <v>7.4116100000000004E-2</v>
      </c>
      <c r="DU806">
        <v>6.8892900000000007E-2</v>
      </c>
      <c r="DV806">
        <v>4.9043900000000001E-2</v>
      </c>
      <c r="DW806">
        <v>5.7074300000000001E-2</v>
      </c>
      <c r="DX806">
        <v>5.3366799999999999E-2</v>
      </c>
      <c r="DY806">
        <v>6.0649099999999997E-2</v>
      </c>
      <c r="DZ806">
        <v>3.5970500000000002E-2</v>
      </c>
      <c r="EA806">
        <v>9.3193000000000008E-3</v>
      </c>
      <c r="EB806">
        <v>3.0140699999999999E-2</v>
      </c>
      <c r="EC806">
        <v>6.0774599999999998E-2</v>
      </c>
      <c r="ED806">
        <v>8.6599400000000007E-2</v>
      </c>
      <c r="EE806">
        <v>0.12720609999999999</v>
      </c>
      <c r="EF806">
        <v>0.116034</v>
      </c>
      <c r="EG806">
        <v>0.14902799999999999</v>
      </c>
      <c r="EH806">
        <v>0.1969738</v>
      </c>
      <c r="EI806">
        <v>0.20560320000000001</v>
      </c>
      <c r="EJ806">
        <v>0.2161556</v>
      </c>
      <c r="EK806">
        <v>0.25195089999999998</v>
      </c>
      <c r="EL806">
        <v>0.25113619999999998</v>
      </c>
      <c r="EM806">
        <v>0.2273983</v>
      </c>
      <c r="EN806">
        <v>0.22599630000000001</v>
      </c>
      <c r="EO806">
        <v>0.1634611</v>
      </c>
      <c r="EP806">
        <v>0.11419310000000001</v>
      </c>
      <c r="EQ806">
        <v>9.4247499999999998E-2</v>
      </c>
      <c r="ER806">
        <v>9.9385600000000004E-2</v>
      </c>
      <c r="ES806">
        <v>9.3866699999999997E-2</v>
      </c>
      <c r="ET806">
        <v>64.802539999999993</v>
      </c>
      <c r="EU806">
        <v>63.795290000000001</v>
      </c>
      <c r="EV806">
        <v>62.856859999999998</v>
      </c>
      <c r="EW806">
        <v>61.888289999999998</v>
      </c>
      <c r="EX806">
        <v>61.085929999999998</v>
      </c>
      <c r="EY806">
        <v>60.35745</v>
      </c>
      <c r="EZ806">
        <v>60.721780000000003</v>
      </c>
      <c r="FA806">
        <v>63.420020000000001</v>
      </c>
      <c r="FB806">
        <v>66.716239999999999</v>
      </c>
      <c r="FC806">
        <v>70.209400000000002</v>
      </c>
      <c r="FD806">
        <v>73.434560000000005</v>
      </c>
      <c r="FE806">
        <v>76.566630000000004</v>
      </c>
      <c r="FF806">
        <v>79.073970000000003</v>
      </c>
      <c r="FG806">
        <v>81.151319999999998</v>
      </c>
      <c r="FH806">
        <v>82.774019999999993</v>
      </c>
      <c r="FI806">
        <v>83.587900000000005</v>
      </c>
      <c r="FJ806">
        <v>83.501599999999996</v>
      </c>
      <c r="FK806">
        <v>82.303569999999993</v>
      </c>
      <c r="FL806">
        <v>80.156109999999998</v>
      </c>
      <c r="FM806">
        <v>76.930589999999995</v>
      </c>
      <c r="FN806">
        <v>73.133129999999994</v>
      </c>
      <c r="FO806">
        <v>70.134550000000004</v>
      </c>
      <c r="FP806">
        <v>67.960620000000006</v>
      </c>
      <c r="FQ806">
        <v>66.187079999999995</v>
      </c>
      <c r="FR806">
        <v>2.34159E-2</v>
      </c>
      <c r="FS806">
        <v>2.8201199999999999E-2</v>
      </c>
      <c r="FT806">
        <v>4.6140800000000003E-2</v>
      </c>
    </row>
    <row r="807" spans="1:176" x14ac:dyDescent="0.2">
      <c r="A807" t="s">
        <v>1</v>
      </c>
      <c r="B807" t="s">
        <v>195</v>
      </c>
      <c r="C807" t="s">
        <v>1</v>
      </c>
      <c r="D807" t="s">
        <v>243</v>
      </c>
      <c r="E807">
        <v>2750</v>
      </c>
      <c r="F807">
        <v>2.363864</v>
      </c>
      <c r="G807">
        <v>2.2788219999999999</v>
      </c>
      <c r="H807">
        <v>2.2091259999999999</v>
      </c>
      <c r="I807">
        <v>2.209114</v>
      </c>
      <c r="J807">
        <v>2.3020640000000001</v>
      </c>
      <c r="K807">
        <v>2.4062730000000001</v>
      </c>
      <c r="L807">
        <v>2.5327130000000002</v>
      </c>
      <c r="M807">
        <v>3.0380660000000002</v>
      </c>
      <c r="N807">
        <v>3.7494689999999999</v>
      </c>
      <c r="O807">
        <v>4.4532579999999999</v>
      </c>
      <c r="P807">
        <v>4.9667729999999999</v>
      </c>
      <c r="Q807">
        <v>5.3045109999999998</v>
      </c>
      <c r="R807">
        <v>5.4460839999999999</v>
      </c>
      <c r="S807">
        <v>5.5702759999999998</v>
      </c>
      <c r="T807">
        <v>5.701892</v>
      </c>
      <c r="U807">
        <v>5.6541230000000002</v>
      </c>
      <c r="V807">
        <v>5.3355730000000001</v>
      </c>
      <c r="W807">
        <v>4.7722429999999996</v>
      </c>
      <c r="X807">
        <v>4.3168240000000004</v>
      </c>
      <c r="Y807">
        <v>3.880763</v>
      </c>
      <c r="Z807">
        <v>3.672186</v>
      </c>
      <c r="AA807">
        <v>3.4128910000000001</v>
      </c>
      <c r="AB807">
        <v>2.957503</v>
      </c>
      <c r="AC807">
        <v>2.688202</v>
      </c>
      <c r="AD807">
        <v>-6.5580700000000006E-2</v>
      </c>
      <c r="AE807">
        <v>-4.5964600000000001E-2</v>
      </c>
      <c r="AF807">
        <v>-2.47158E-2</v>
      </c>
      <c r="AG807">
        <v>-2.7388099999999999E-2</v>
      </c>
      <c r="AH807">
        <v>-2.56131E-2</v>
      </c>
      <c r="AI807">
        <v>-6.5277699999999994E-2</v>
      </c>
      <c r="AJ807">
        <v>-6.7295000000000002E-3</v>
      </c>
      <c r="AK807">
        <v>8.6105999999999995E-3</v>
      </c>
      <c r="AL807">
        <v>3.6047700000000002E-2</v>
      </c>
      <c r="AM807">
        <v>9.0929599999999999E-2</v>
      </c>
      <c r="AN807">
        <v>5.8841999999999998E-2</v>
      </c>
      <c r="AO807">
        <v>1.83064E-2</v>
      </c>
      <c r="AP807">
        <v>2.3493E-2</v>
      </c>
      <c r="AQ807">
        <v>1.5842100000000001E-2</v>
      </c>
      <c r="AR807">
        <v>5.0679299999999997E-2</v>
      </c>
      <c r="AS807">
        <v>0.1245951</v>
      </c>
      <c r="AT807">
        <v>0.13396060000000001</v>
      </c>
      <c r="AU807">
        <v>0.1219243</v>
      </c>
      <c r="AV807">
        <v>0.1602808</v>
      </c>
      <c r="AW807">
        <v>0.1176813</v>
      </c>
      <c r="AX807">
        <v>5.7567899999999998E-2</v>
      </c>
      <c r="AY807">
        <v>3.9822499999999997E-2</v>
      </c>
      <c r="AZ807">
        <v>1.81049E-2</v>
      </c>
      <c r="BA807">
        <v>-9.1614999999999995E-3</v>
      </c>
      <c r="BB807">
        <v>-4.1070799999999998E-2</v>
      </c>
      <c r="BC807">
        <v>-2.2462200000000002E-2</v>
      </c>
      <c r="BD807">
        <v>-1.436E-3</v>
      </c>
      <c r="BE807">
        <v>-3.7017E-3</v>
      </c>
      <c r="BF807">
        <v>-3.3161000000000002E-3</v>
      </c>
      <c r="BG807">
        <v>-4.4441700000000001E-2</v>
      </c>
      <c r="BH807">
        <v>1.99715E-2</v>
      </c>
      <c r="BI807">
        <v>3.7793E-2</v>
      </c>
      <c r="BJ807">
        <v>6.7401900000000001E-2</v>
      </c>
      <c r="BK807">
        <v>0.12415039999999999</v>
      </c>
      <c r="BL807">
        <v>9.5820900000000001E-2</v>
      </c>
      <c r="BM807">
        <v>6.0661100000000003E-2</v>
      </c>
      <c r="BN807">
        <v>6.7248699999999995E-2</v>
      </c>
      <c r="BO807">
        <v>6.1810499999999997E-2</v>
      </c>
      <c r="BP807">
        <v>9.5486500000000002E-2</v>
      </c>
      <c r="BQ807">
        <v>0.16769970000000001</v>
      </c>
      <c r="BR807">
        <v>0.17774529999999999</v>
      </c>
      <c r="BS807">
        <v>0.15993760000000001</v>
      </c>
      <c r="BT807">
        <v>0.1930038</v>
      </c>
      <c r="BU807">
        <v>0.14646719999999999</v>
      </c>
      <c r="BV807">
        <v>8.5639800000000002E-2</v>
      </c>
      <c r="BW807">
        <v>6.6770499999999997E-2</v>
      </c>
      <c r="BX807">
        <v>4.33744E-2</v>
      </c>
      <c r="BY807">
        <v>1.5812300000000001E-2</v>
      </c>
      <c r="BZ807">
        <v>-2.40953E-2</v>
      </c>
      <c r="CA807">
        <v>-6.1844999999999999E-3</v>
      </c>
      <c r="CB807">
        <v>1.4687499999999999E-2</v>
      </c>
      <c r="CC807">
        <v>1.27034E-2</v>
      </c>
      <c r="CD807">
        <v>1.21268E-2</v>
      </c>
      <c r="CE807">
        <v>-3.0010800000000001E-2</v>
      </c>
      <c r="CF807">
        <v>3.8464499999999999E-2</v>
      </c>
      <c r="CG807">
        <v>5.8004699999999999E-2</v>
      </c>
      <c r="CH807">
        <v>8.9117799999999997E-2</v>
      </c>
      <c r="CI807">
        <v>0.14715909999999999</v>
      </c>
      <c r="CJ807">
        <v>0.12143230000000001</v>
      </c>
      <c r="CK807">
        <v>8.9995900000000004E-2</v>
      </c>
      <c r="CL807">
        <v>9.7553799999999996E-2</v>
      </c>
      <c r="CM807">
        <v>9.3647999999999995E-2</v>
      </c>
      <c r="CN807">
        <v>0.12651979999999999</v>
      </c>
      <c r="CO807">
        <v>0.1975538</v>
      </c>
      <c r="CP807">
        <v>0.20807049999999999</v>
      </c>
      <c r="CQ807">
        <v>0.1862655</v>
      </c>
      <c r="CR807">
        <v>0.21566759999999999</v>
      </c>
      <c r="CS807">
        <v>0.1664042</v>
      </c>
      <c r="CT807">
        <v>0.10508240000000001</v>
      </c>
      <c r="CU807">
        <v>8.5434499999999997E-2</v>
      </c>
      <c r="CV807">
        <v>6.0875899999999997E-2</v>
      </c>
      <c r="CW807">
        <v>3.3109100000000002E-2</v>
      </c>
      <c r="CX807">
        <v>-7.1197999999999999E-3</v>
      </c>
      <c r="CY807">
        <v>1.0093100000000001E-2</v>
      </c>
      <c r="CZ807">
        <v>3.0811000000000002E-2</v>
      </c>
      <c r="DA807">
        <v>2.9108499999999999E-2</v>
      </c>
      <c r="DB807">
        <v>2.75696E-2</v>
      </c>
      <c r="DC807">
        <v>-1.5579900000000001E-2</v>
      </c>
      <c r="DD807">
        <v>5.6957500000000001E-2</v>
      </c>
      <c r="DE807">
        <v>7.8216400000000005E-2</v>
      </c>
      <c r="DF807">
        <v>0.1108336</v>
      </c>
      <c r="DG807">
        <v>0.17016770000000001</v>
      </c>
      <c r="DH807">
        <v>0.1470437</v>
      </c>
      <c r="DI807">
        <v>0.1193306</v>
      </c>
      <c r="DJ807">
        <v>0.1278589</v>
      </c>
      <c r="DK807">
        <v>0.1254856</v>
      </c>
      <c r="DL807">
        <v>0.1575532</v>
      </c>
      <c r="DM807">
        <v>0.2274079</v>
      </c>
      <c r="DN807">
        <v>0.23839560000000001</v>
      </c>
      <c r="DO807">
        <v>0.21259330000000001</v>
      </c>
      <c r="DP807">
        <v>0.2383315</v>
      </c>
      <c r="DQ807">
        <v>0.18634120000000001</v>
      </c>
      <c r="DR807">
        <v>0.12452489999999999</v>
      </c>
      <c r="DS807">
        <v>0.1040986</v>
      </c>
      <c r="DT807">
        <v>7.8377500000000003E-2</v>
      </c>
      <c r="DU807">
        <v>5.0405899999999997E-2</v>
      </c>
      <c r="DV807">
        <v>1.7390200000000001E-2</v>
      </c>
      <c r="DW807">
        <v>3.35955E-2</v>
      </c>
      <c r="DX807">
        <v>5.4090800000000001E-2</v>
      </c>
      <c r="DY807">
        <v>5.2794899999999999E-2</v>
      </c>
      <c r="DZ807">
        <v>4.98667E-2</v>
      </c>
      <c r="EA807">
        <v>5.2560999999999997E-3</v>
      </c>
      <c r="EB807">
        <v>8.3658499999999997E-2</v>
      </c>
      <c r="EC807">
        <v>0.1073988</v>
      </c>
      <c r="ED807">
        <v>0.1421878</v>
      </c>
      <c r="EE807">
        <v>0.2033886</v>
      </c>
      <c r="EF807">
        <v>0.18402260000000001</v>
      </c>
      <c r="EG807">
        <v>0.1616853</v>
      </c>
      <c r="EH807">
        <v>0.17161460000000001</v>
      </c>
      <c r="EI807">
        <v>0.17145389999999999</v>
      </c>
      <c r="EJ807">
        <v>0.2023604</v>
      </c>
      <c r="EK807">
        <v>0.27051239999999999</v>
      </c>
      <c r="EL807">
        <v>0.2821803</v>
      </c>
      <c r="EM807">
        <v>0.25060660000000001</v>
      </c>
      <c r="EN807">
        <v>0.27105439999999997</v>
      </c>
      <c r="EO807">
        <v>0.21512700000000001</v>
      </c>
      <c r="EP807">
        <v>0.15259690000000001</v>
      </c>
      <c r="EQ807">
        <v>0.13104660000000001</v>
      </c>
      <c r="ER807">
        <v>0.103647</v>
      </c>
      <c r="ES807">
        <v>7.5379699999999994E-2</v>
      </c>
      <c r="ET807">
        <v>76.116519999999994</v>
      </c>
      <c r="EU807">
        <v>74.564409999999995</v>
      </c>
      <c r="EV807">
        <v>73.182739999999995</v>
      </c>
      <c r="EW807">
        <v>71.448099999999997</v>
      </c>
      <c r="EX807">
        <v>70.891069999999999</v>
      </c>
      <c r="EY807">
        <v>70.045100000000005</v>
      </c>
      <c r="EZ807">
        <v>70.295159999999996</v>
      </c>
      <c r="FA807">
        <v>72.978009999999998</v>
      </c>
      <c r="FB807">
        <v>77.088160000000002</v>
      </c>
      <c r="FC807">
        <v>81.091340000000002</v>
      </c>
      <c r="FD807">
        <v>85.232119999999995</v>
      </c>
      <c r="FE807">
        <v>89.258420000000001</v>
      </c>
      <c r="FF807">
        <v>92.147099999999995</v>
      </c>
      <c r="FG807">
        <v>94.556060000000002</v>
      </c>
      <c r="FH807">
        <v>96.597480000000004</v>
      </c>
      <c r="FI807">
        <v>97.180890000000005</v>
      </c>
      <c r="FJ807">
        <v>96.777990000000003</v>
      </c>
      <c r="FK807">
        <v>96.001189999999994</v>
      </c>
      <c r="FL807">
        <v>93.025120000000001</v>
      </c>
      <c r="FM807">
        <v>88.341920000000002</v>
      </c>
      <c r="FN807">
        <v>84.001859999999994</v>
      </c>
      <c r="FO807">
        <v>79.984009999999998</v>
      </c>
      <c r="FP807">
        <v>77.127300000000005</v>
      </c>
      <c r="FQ807">
        <v>75.014809999999997</v>
      </c>
      <c r="FR807">
        <v>2.34159E-2</v>
      </c>
      <c r="FS807">
        <v>2.8201199999999999E-2</v>
      </c>
      <c r="FT807">
        <v>4.6140800000000003E-2</v>
      </c>
    </row>
    <row r="808" spans="1:176" x14ac:dyDescent="0.2">
      <c r="A808" t="s">
        <v>1</v>
      </c>
      <c r="B808" t="s">
        <v>195</v>
      </c>
      <c r="C808" t="s">
        <v>1</v>
      </c>
      <c r="D808" t="s">
        <v>233</v>
      </c>
      <c r="E808">
        <v>2750</v>
      </c>
      <c r="F808">
        <v>1.9592309999999999</v>
      </c>
      <c r="G808">
        <v>1.9036379999999999</v>
      </c>
      <c r="H808">
        <v>1.8777950000000001</v>
      </c>
      <c r="I808">
        <v>1.9009149999999999</v>
      </c>
      <c r="J808">
        <v>1.9440789999999999</v>
      </c>
      <c r="K808">
        <v>2.0887020000000001</v>
      </c>
      <c r="L808">
        <v>2.3592770000000001</v>
      </c>
      <c r="M808">
        <v>2.4786410000000001</v>
      </c>
      <c r="N808">
        <v>2.7293340000000001</v>
      </c>
      <c r="O808">
        <v>3.0227189999999999</v>
      </c>
      <c r="P808">
        <v>3.2213970000000001</v>
      </c>
      <c r="Q808">
        <v>3.3095219999999999</v>
      </c>
      <c r="R808">
        <v>3.2892730000000001</v>
      </c>
      <c r="S808">
        <v>3.3664719999999999</v>
      </c>
      <c r="T808">
        <v>3.387372</v>
      </c>
      <c r="U808">
        <v>3.322155</v>
      </c>
      <c r="V808">
        <v>3.1450459999999998</v>
      </c>
      <c r="W808">
        <v>2.8334679999999999</v>
      </c>
      <c r="X808">
        <v>2.6875990000000001</v>
      </c>
      <c r="Y808">
        <v>2.7730869999999999</v>
      </c>
      <c r="Z808">
        <v>2.684793</v>
      </c>
      <c r="AA808">
        <v>2.443918</v>
      </c>
      <c r="AB808">
        <v>2.249762</v>
      </c>
      <c r="AC808">
        <v>2.080943</v>
      </c>
      <c r="AD808">
        <v>3.1412299999999997E-2</v>
      </c>
      <c r="AE808">
        <v>3.2368399999999999E-2</v>
      </c>
      <c r="AF808">
        <v>3.5416999999999997E-2</v>
      </c>
      <c r="AG808">
        <v>3.19908E-2</v>
      </c>
      <c r="AH808">
        <v>5.0835999999999998E-3</v>
      </c>
      <c r="AI808">
        <v>-4.4010500000000001E-2</v>
      </c>
      <c r="AJ808">
        <v>-3.1575300000000001E-2</v>
      </c>
      <c r="AK808">
        <v>-6.4961599999999994E-2</v>
      </c>
      <c r="AL808">
        <v>-6.4757999999999996E-2</v>
      </c>
      <c r="AM808">
        <v>-7.2703000000000004E-3</v>
      </c>
      <c r="AN808">
        <v>7.0372000000000004E-3</v>
      </c>
      <c r="AO808">
        <v>4.2237799999999999E-2</v>
      </c>
      <c r="AP808">
        <v>4.1434100000000001E-2</v>
      </c>
      <c r="AQ808">
        <v>6.9930999999999993E-2</v>
      </c>
      <c r="AR808">
        <v>6.8625500000000006E-2</v>
      </c>
      <c r="AS808">
        <v>9.2977500000000005E-2</v>
      </c>
      <c r="AT808">
        <v>9.1445799999999994E-2</v>
      </c>
      <c r="AU808">
        <v>7.5350100000000003E-2</v>
      </c>
      <c r="AV808">
        <v>4.5523800000000003E-2</v>
      </c>
      <c r="AW808">
        <v>6.7197199999999999E-2</v>
      </c>
      <c r="AX808">
        <v>8.2557800000000001E-2</v>
      </c>
      <c r="AY808">
        <v>5.6531199999999997E-2</v>
      </c>
      <c r="AZ808">
        <v>6.8579000000000001E-2</v>
      </c>
      <c r="BA808">
        <v>6.2494500000000001E-2</v>
      </c>
      <c r="BB808">
        <v>4.3635E-2</v>
      </c>
      <c r="BC808">
        <v>4.25361E-2</v>
      </c>
      <c r="BD808">
        <v>4.5782200000000002E-2</v>
      </c>
      <c r="BE808">
        <v>4.21594E-2</v>
      </c>
      <c r="BF808">
        <v>1.4981100000000001E-2</v>
      </c>
      <c r="BG808">
        <v>-3.3570099999999999E-2</v>
      </c>
      <c r="BH808">
        <v>-1.8426600000000001E-2</v>
      </c>
      <c r="BI808">
        <v>-4.6555399999999997E-2</v>
      </c>
      <c r="BJ808">
        <v>-4.6922199999999997E-2</v>
      </c>
      <c r="BK808">
        <v>9.1146999999999999E-3</v>
      </c>
      <c r="BL808">
        <v>2.57094E-2</v>
      </c>
      <c r="BM808">
        <v>5.9591100000000001E-2</v>
      </c>
      <c r="BN808">
        <v>6.0707200000000003E-2</v>
      </c>
      <c r="BO808">
        <v>8.9435600000000004E-2</v>
      </c>
      <c r="BP808">
        <v>8.8306399999999993E-2</v>
      </c>
      <c r="BQ808">
        <v>0.11152869999999999</v>
      </c>
      <c r="BR808">
        <v>0.1090661</v>
      </c>
      <c r="BS808">
        <v>9.2485899999999996E-2</v>
      </c>
      <c r="BT808">
        <v>6.7289399999999999E-2</v>
      </c>
      <c r="BU808">
        <v>8.3115900000000006E-2</v>
      </c>
      <c r="BV808">
        <v>9.5643599999999995E-2</v>
      </c>
      <c r="BW808">
        <v>6.9002099999999997E-2</v>
      </c>
      <c r="BX808">
        <v>8.0145599999999997E-2</v>
      </c>
      <c r="BY808">
        <v>7.3018299999999994E-2</v>
      </c>
      <c r="BZ808">
        <v>5.2100300000000002E-2</v>
      </c>
      <c r="CA808">
        <v>4.9578200000000003E-2</v>
      </c>
      <c r="CB808">
        <v>5.2961000000000001E-2</v>
      </c>
      <c r="CC808">
        <v>4.9202200000000001E-2</v>
      </c>
      <c r="CD808">
        <v>2.1836000000000001E-2</v>
      </c>
      <c r="CE808">
        <v>-2.63392E-2</v>
      </c>
      <c r="CF808">
        <v>-9.3197999999999996E-3</v>
      </c>
      <c r="CG808">
        <v>-3.3807299999999998E-2</v>
      </c>
      <c r="CH808">
        <v>-3.4569200000000001E-2</v>
      </c>
      <c r="CI808">
        <v>2.04628E-2</v>
      </c>
      <c r="CJ808">
        <v>3.8641700000000001E-2</v>
      </c>
      <c r="CK808">
        <v>7.1609999999999993E-2</v>
      </c>
      <c r="CL808">
        <v>7.4055599999999999E-2</v>
      </c>
      <c r="CM808">
        <v>0.10294440000000001</v>
      </c>
      <c r="CN808">
        <v>0.10193720000000001</v>
      </c>
      <c r="CO808">
        <v>0.12437719999999999</v>
      </c>
      <c r="CP808">
        <v>0.1212698</v>
      </c>
      <c r="CQ808">
        <v>0.10435419999999999</v>
      </c>
      <c r="CR808">
        <v>8.2364099999999996E-2</v>
      </c>
      <c r="CS808">
        <v>9.4141100000000005E-2</v>
      </c>
      <c r="CT808">
        <v>0.1047068</v>
      </c>
      <c r="CU808">
        <v>7.7639399999999997E-2</v>
      </c>
      <c r="CV808">
        <v>8.8156499999999999E-2</v>
      </c>
      <c r="CW808">
        <v>8.0307100000000006E-2</v>
      </c>
      <c r="CX808">
        <v>6.05657E-2</v>
      </c>
      <c r="CY808">
        <v>5.6620299999999998E-2</v>
      </c>
      <c r="CZ808">
        <v>6.0139900000000003E-2</v>
      </c>
      <c r="DA808">
        <v>5.62449E-2</v>
      </c>
      <c r="DB808">
        <v>2.8690899999999998E-2</v>
      </c>
      <c r="DC808">
        <v>-1.9108199999999999E-2</v>
      </c>
      <c r="DD808">
        <v>-2.13E-4</v>
      </c>
      <c r="DE808">
        <v>-2.10593E-2</v>
      </c>
      <c r="DF808">
        <v>-2.2216199999999998E-2</v>
      </c>
      <c r="DG808">
        <v>3.1810999999999999E-2</v>
      </c>
      <c r="DH808">
        <v>5.1574000000000002E-2</v>
      </c>
      <c r="DI808">
        <v>8.3628800000000003E-2</v>
      </c>
      <c r="DJ808">
        <v>8.7404099999999998E-2</v>
      </c>
      <c r="DK808">
        <v>0.1164533</v>
      </c>
      <c r="DL808">
        <v>0.11556810000000001</v>
      </c>
      <c r="DM808">
        <v>0.13722570000000001</v>
      </c>
      <c r="DN808">
        <v>0.1334736</v>
      </c>
      <c r="DO808">
        <v>0.1162224</v>
      </c>
      <c r="DP808">
        <v>9.7438800000000006E-2</v>
      </c>
      <c r="DQ808">
        <v>0.1051663</v>
      </c>
      <c r="DR808">
        <v>0.11376989999999999</v>
      </c>
      <c r="DS808">
        <v>8.6276599999999995E-2</v>
      </c>
      <c r="DT808">
        <v>9.6167500000000003E-2</v>
      </c>
      <c r="DU808">
        <v>8.7595900000000004E-2</v>
      </c>
      <c r="DV808">
        <v>7.27883E-2</v>
      </c>
      <c r="DW808">
        <v>6.6788E-2</v>
      </c>
      <c r="DX808">
        <v>7.0505100000000001E-2</v>
      </c>
      <c r="DY808">
        <v>6.6413600000000003E-2</v>
      </c>
      <c r="DZ808">
        <v>3.8588400000000002E-2</v>
      </c>
      <c r="EA808">
        <v>-8.6677999999999998E-3</v>
      </c>
      <c r="EB808">
        <v>1.29357E-2</v>
      </c>
      <c r="EC808">
        <v>-2.6530999999999998E-3</v>
      </c>
      <c r="ED808">
        <v>-4.3803999999999996E-3</v>
      </c>
      <c r="EE808">
        <v>4.81959E-2</v>
      </c>
      <c r="EF808">
        <v>7.0246100000000006E-2</v>
      </c>
      <c r="EG808">
        <v>0.10098210000000001</v>
      </c>
      <c r="EH808">
        <v>0.1066772</v>
      </c>
      <c r="EI808">
        <v>0.13595789999999999</v>
      </c>
      <c r="EJ808">
        <v>0.13524890000000001</v>
      </c>
      <c r="EK808">
        <v>0.15577679999999999</v>
      </c>
      <c r="EL808">
        <v>0.1510939</v>
      </c>
      <c r="EM808">
        <v>0.13335830000000001</v>
      </c>
      <c r="EN808">
        <v>0.1192044</v>
      </c>
      <c r="EO808">
        <v>0.121085</v>
      </c>
      <c r="EP808">
        <v>0.12685569999999999</v>
      </c>
      <c r="EQ808">
        <v>9.8747500000000002E-2</v>
      </c>
      <c r="ER808">
        <v>0.107734</v>
      </c>
      <c r="ES808">
        <v>9.8119700000000004E-2</v>
      </c>
      <c r="ET808">
        <v>55.39237</v>
      </c>
      <c r="EU808">
        <v>54.34984</v>
      </c>
      <c r="EV808">
        <v>53.579729999999998</v>
      </c>
      <c r="EW808">
        <v>52.961350000000003</v>
      </c>
      <c r="EX808">
        <v>52.488</v>
      </c>
      <c r="EY808">
        <v>51.97222</v>
      </c>
      <c r="EZ808">
        <v>51.364249999999998</v>
      </c>
      <c r="FA808">
        <v>51.37567</v>
      </c>
      <c r="FB808">
        <v>53.62567</v>
      </c>
      <c r="FC808">
        <v>56.865929999999999</v>
      </c>
      <c r="FD808">
        <v>59.727640000000001</v>
      </c>
      <c r="FE808">
        <v>62.140999999999998</v>
      </c>
      <c r="FF808">
        <v>64.082880000000003</v>
      </c>
      <c r="FG808">
        <v>65.662480000000002</v>
      </c>
      <c r="FH808">
        <v>66.854799999999997</v>
      </c>
      <c r="FI808">
        <v>67.425870000000003</v>
      </c>
      <c r="FJ808">
        <v>67.176249999999996</v>
      </c>
      <c r="FK808">
        <v>66.129639999999995</v>
      </c>
      <c r="FL808">
        <v>64.458690000000004</v>
      </c>
      <c r="FM808">
        <v>62.138939999999998</v>
      </c>
      <c r="FN808">
        <v>60.120109999999997</v>
      </c>
      <c r="FO808">
        <v>58.580280000000002</v>
      </c>
      <c r="FP808">
        <v>57.233499999999999</v>
      </c>
      <c r="FQ808">
        <v>56.01397</v>
      </c>
      <c r="FR808">
        <v>1.2370900000000001E-2</v>
      </c>
      <c r="FS808">
        <v>1.5798E-2</v>
      </c>
      <c r="FT808">
        <v>0</v>
      </c>
    </row>
    <row r="809" spans="1:176" x14ac:dyDescent="0.2">
      <c r="A809" t="s">
        <v>1</v>
      </c>
      <c r="B809" t="s">
        <v>195</v>
      </c>
      <c r="C809" t="s">
        <v>1</v>
      </c>
      <c r="D809" t="s">
        <v>244</v>
      </c>
      <c r="E809">
        <v>2750</v>
      </c>
      <c r="F809">
        <v>1.909619</v>
      </c>
      <c r="G809">
        <v>1.84911</v>
      </c>
      <c r="H809">
        <v>1.8434889999999999</v>
      </c>
      <c r="I809">
        <v>1.8983920000000001</v>
      </c>
      <c r="J809">
        <v>1.9493590000000001</v>
      </c>
      <c r="K809">
        <v>2.1193610000000001</v>
      </c>
      <c r="L809">
        <v>2.409888</v>
      </c>
      <c r="M809">
        <v>2.4502449999999998</v>
      </c>
      <c r="N809">
        <v>2.7935509999999999</v>
      </c>
      <c r="O809">
        <v>3.0888409999999999</v>
      </c>
      <c r="P809">
        <v>3.2470409999999998</v>
      </c>
      <c r="Q809">
        <v>3.2499820000000001</v>
      </c>
      <c r="R809">
        <v>3.1757569999999999</v>
      </c>
      <c r="S809">
        <v>3.2532649999999999</v>
      </c>
      <c r="T809">
        <v>3.173648</v>
      </c>
      <c r="U809">
        <v>3.0954999999999999</v>
      </c>
      <c r="V809">
        <v>3.015161</v>
      </c>
      <c r="W809">
        <v>2.676663</v>
      </c>
      <c r="X809">
        <v>2.4606020000000002</v>
      </c>
      <c r="Y809">
        <v>2.5368849999999998</v>
      </c>
      <c r="Z809">
        <v>2.5631119999999998</v>
      </c>
      <c r="AA809">
        <v>2.3491330000000001</v>
      </c>
      <c r="AB809">
        <v>2.183179</v>
      </c>
      <c r="AC809">
        <v>2.0345369999999998</v>
      </c>
      <c r="AD809">
        <v>1.65434E-2</v>
      </c>
      <c r="AE809">
        <v>1.5885199999999999E-2</v>
      </c>
      <c r="AF809">
        <v>2.3067500000000001E-2</v>
      </c>
      <c r="AG809">
        <v>2.54909E-2</v>
      </c>
      <c r="AH809">
        <v>-3.1083699999999999E-2</v>
      </c>
      <c r="AI809">
        <v>-4.29258E-2</v>
      </c>
      <c r="AJ809">
        <v>-3.2796400000000003E-2</v>
      </c>
      <c r="AK809">
        <v>-9.1489000000000001E-2</v>
      </c>
      <c r="AL809">
        <v>-2.73739E-2</v>
      </c>
      <c r="AM809">
        <v>3.1912500000000003E-2</v>
      </c>
      <c r="AN809">
        <v>5.74355E-2</v>
      </c>
      <c r="AO809">
        <v>7.1301500000000004E-2</v>
      </c>
      <c r="AP809">
        <v>4.6296400000000001E-2</v>
      </c>
      <c r="AQ809">
        <v>6.8275100000000005E-2</v>
      </c>
      <c r="AR809">
        <v>6.0721799999999999E-2</v>
      </c>
      <c r="AS809">
        <v>5.78503E-2</v>
      </c>
      <c r="AT809">
        <v>7.3812500000000003E-2</v>
      </c>
      <c r="AU809">
        <v>5.3138600000000001E-2</v>
      </c>
      <c r="AV809">
        <v>4.7059499999999997E-2</v>
      </c>
      <c r="AW809">
        <v>4.7626000000000002E-2</v>
      </c>
      <c r="AX809">
        <v>5.8806700000000003E-2</v>
      </c>
      <c r="AY809">
        <v>2.8537799999999999E-2</v>
      </c>
      <c r="AZ809">
        <v>2.9750200000000001E-2</v>
      </c>
      <c r="BA809">
        <v>2.0584100000000001E-2</v>
      </c>
      <c r="BB809">
        <v>2.8766E-2</v>
      </c>
      <c r="BC809">
        <v>2.60529E-2</v>
      </c>
      <c r="BD809">
        <v>3.3432700000000003E-2</v>
      </c>
      <c r="BE809">
        <v>3.5659499999999997E-2</v>
      </c>
      <c r="BF809">
        <v>-2.1186300000000002E-2</v>
      </c>
      <c r="BG809">
        <v>-3.2485399999999998E-2</v>
      </c>
      <c r="BH809">
        <v>-1.9647600000000001E-2</v>
      </c>
      <c r="BI809">
        <v>-7.3082800000000003E-2</v>
      </c>
      <c r="BJ809">
        <v>-9.5381000000000007E-3</v>
      </c>
      <c r="BK809">
        <v>4.82975E-2</v>
      </c>
      <c r="BL809">
        <v>7.61077E-2</v>
      </c>
      <c r="BM809">
        <v>8.8654800000000006E-2</v>
      </c>
      <c r="BN809">
        <v>6.5569500000000003E-2</v>
      </c>
      <c r="BO809">
        <v>8.7779700000000002E-2</v>
      </c>
      <c r="BP809">
        <v>8.0402600000000005E-2</v>
      </c>
      <c r="BQ809">
        <v>7.6401399999999994E-2</v>
      </c>
      <c r="BR809">
        <v>9.1432799999999995E-2</v>
      </c>
      <c r="BS809">
        <v>7.0274400000000001E-2</v>
      </c>
      <c r="BT809">
        <v>6.88251E-2</v>
      </c>
      <c r="BU809">
        <v>6.3544600000000007E-2</v>
      </c>
      <c r="BV809">
        <v>7.1892499999999998E-2</v>
      </c>
      <c r="BW809">
        <v>4.1008700000000002E-2</v>
      </c>
      <c r="BX809">
        <v>4.1316800000000001E-2</v>
      </c>
      <c r="BY809">
        <v>3.1107900000000001E-2</v>
      </c>
      <c r="BZ809">
        <v>3.7231399999999998E-2</v>
      </c>
      <c r="CA809">
        <v>3.3094999999999999E-2</v>
      </c>
      <c r="CB809">
        <v>4.0611599999999998E-2</v>
      </c>
      <c r="CC809">
        <v>4.2702299999999999E-2</v>
      </c>
      <c r="CD809">
        <v>-1.4331399999999999E-2</v>
      </c>
      <c r="CE809">
        <v>-2.52544E-2</v>
      </c>
      <c r="CF809">
        <v>-1.0540799999999999E-2</v>
      </c>
      <c r="CG809">
        <v>-6.0334800000000001E-2</v>
      </c>
      <c r="CH809">
        <v>2.8149E-3</v>
      </c>
      <c r="CI809">
        <v>5.9645700000000003E-2</v>
      </c>
      <c r="CJ809">
        <v>8.9039999999999994E-2</v>
      </c>
      <c r="CK809">
        <v>0.1006736</v>
      </c>
      <c r="CL809">
        <v>7.8918000000000002E-2</v>
      </c>
      <c r="CM809">
        <v>0.1012885</v>
      </c>
      <c r="CN809">
        <v>9.4033500000000006E-2</v>
      </c>
      <c r="CO809">
        <v>8.9249899999999993E-2</v>
      </c>
      <c r="CP809">
        <v>0.1036366</v>
      </c>
      <c r="CQ809">
        <v>8.2142699999999999E-2</v>
      </c>
      <c r="CR809">
        <v>8.3899799999999997E-2</v>
      </c>
      <c r="CS809">
        <v>7.4569899999999995E-2</v>
      </c>
      <c r="CT809">
        <v>8.0955700000000005E-2</v>
      </c>
      <c r="CU809">
        <v>4.9646000000000003E-2</v>
      </c>
      <c r="CV809">
        <v>4.9327700000000002E-2</v>
      </c>
      <c r="CW809">
        <v>3.8396699999999999E-2</v>
      </c>
      <c r="CX809">
        <v>4.56967E-2</v>
      </c>
      <c r="CY809">
        <v>4.0137100000000002E-2</v>
      </c>
      <c r="CZ809">
        <v>4.7790399999999997E-2</v>
      </c>
      <c r="DA809">
        <v>4.9744999999999998E-2</v>
      </c>
      <c r="DB809">
        <v>-7.4764000000000002E-3</v>
      </c>
      <c r="DC809">
        <v>-1.8023399999999998E-2</v>
      </c>
      <c r="DD809">
        <v>-1.4341E-3</v>
      </c>
      <c r="DE809">
        <v>-4.7586700000000003E-2</v>
      </c>
      <c r="DF809">
        <v>1.51679E-2</v>
      </c>
      <c r="DG809">
        <v>7.0993799999999996E-2</v>
      </c>
      <c r="DH809">
        <v>0.1019723</v>
      </c>
      <c r="DI809">
        <v>0.1126925</v>
      </c>
      <c r="DJ809">
        <v>9.2266399999999998E-2</v>
      </c>
      <c r="DK809">
        <v>0.1147973</v>
      </c>
      <c r="DL809">
        <v>0.10766439999999999</v>
      </c>
      <c r="DM809">
        <v>0.10209840000000001</v>
      </c>
      <c r="DN809">
        <v>0.11584029999999999</v>
      </c>
      <c r="DO809">
        <v>9.4010899999999994E-2</v>
      </c>
      <c r="DP809">
        <v>9.8974599999999996E-2</v>
      </c>
      <c r="DQ809">
        <v>8.5595099999999993E-2</v>
      </c>
      <c r="DR809">
        <v>9.0018899999999999E-2</v>
      </c>
      <c r="DS809">
        <v>5.82832E-2</v>
      </c>
      <c r="DT809">
        <v>5.7338699999999999E-2</v>
      </c>
      <c r="DU809">
        <v>4.5685499999999997E-2</v>
      </c>
      <c r="DV809">
        <v>5.79193E-2</v>
      </c>
      <c r="DW809">
        <v>5.0304799999999997E-2</v>
      </c>
      <c r="DX809">
        <v>5.8155600000000002E-2</v>
      </c>
      <c r="DY809">
        <v>5.99137E-2</v>
      </c>
      <c r="DZ809">
        <v>2.421E-3</v>
      </c>
      <c r="EA809">
        <v>-7.5830999999999997E-3</v>
      </c>
      <c r="EB809">
        <v>1.17147E-2</v>
      </c>
      <c r="EC809">
        <v>-2.9180600000000001E-2</v>
      </c>
      <c r="ED809">
        <v>3.3003699999999997E-2</v>
      </c>
      <c r="EE809">
        <v>8.7378800000000006E-2</v>
      </c>
      <c r="EF809">
        <v>0.1206444</v>
      </c>
      <c r="EG809">
        <v>0.13004579999999999</v>
      </c>
      <c r="EH809">
        <v>0.1115395</v>
      </c>
      <c r="EI809">
        <v>0.1343019</v>
      </c>
      <c r="EJ809">
        <v>0.12734519999999999</v>
      </c>
      <c r="EK809">
        <v>0.1206496</v>
      </c>
      <c r="EL809">
        <v>0.13346060000000001</v>
      </c>
      <c r="EM809">
        <v>0.1111467</v>
      </c>
      <c r="EN809">
        <v>0.1207401</v>
      </c>
      <c r="EO809">
        <v>0.1015138</v>
      </c>
      <c r="EP809">
        <v>0.1031046</v>
      </c>
      <c r="EQ809">
        <v>7.07541E-2</v>
      </c>
      <c r="ER809">
        <v>6.89052E-2</v>
      </c>
      <c r="ES809">
        <v>5.6209299999999997E-2</v>
      </c>
      <c r="ET809">
        <v>50.43768</v>
      </c>
      <c r="EU809">
        <v>49.592489999999998</v>
      </c>
      <c r="EV809">
        <v>48.695880000000002</v>
      </c>
      <c r="EW809">
        <v>48.653779999999998</v>
      </c>
      <c r="EX809">
        <v>48.676850000000002</v>
      </c>
      <c r="EY809">
        <v>48.693210000000001</v>
      </c>
      <c r="EZ809">
        <v>47.948120000000003</v>
      </c>
      <c r="FA809">
        <v>48.235439999999997</v>
      </c>
      <c r="FB809">
        <v>50.627890000000001</v>
      </c>
      <c r="FC809">
        <v>53.005920000000003</v>
      </c>
      <c r="FD809">
        <v>55.08952</v>
      </c>
      <c r="FE809">
        <v>56.76923</v>
      </c>
      <c r="FF809">
        <v>57.183920000000001</v>
      </c>
      <c r="FG809">
        <v>56.086509999999997</v>
      </c>
      <c r="FH809">
        <v>55.142159999999997</v>
      </c>
      <c r="FI809">
        <v>52.272440000000003</v>
      </c>
      <c r="FJ809">
        <v>50.393949999999997</v>
      </c>
      <c r="FK809">
        <v>49.176760000000002</v>
      </c>
      <c r="FL809">
        <v>49.246519999999997</v>
      </c>
      <c r="FM809">
        <v>48.90457</v>
      </c>
      <c r="FN809">
        <v>47.689790000000002</v>
      </c>
      <c r="FO809">
        <v>46.803350000000002</v>
      </c>
      <c r="FP809">
        <v>46.218640000000001</v>
      </c>
      <c r="FQ809">
        <v>45.86956</v>
      </c>
      <c r="FR809">
        <v>1.2370900000000001E-2</v>
      </c>
      <c r="FS809">
        <v>1.5798E-2</v>
      </c>
      <c r="FT809">
        <v>0</v>
      </c>
    </row>
    <row r="810" spans="1:176" x14ac:dyDescent="0.2">
      <c r="A810" t="s">
        <v>1</v>
      </c>
      <c r="B810" t="s">
        <v>195</v>
      </c>
      <c r="C810" t="s">
        <v>1</v>
      </c>
      <c r="D810" t="s">
        <v>234</v>
      </c>
      <c r="E810">
        <v>2750</v>
      </c>
      <c r="F810">
        <v>2.1112359999999999</v>
      </c>
      <c r="G810">
        <v>2.038916</v>
      </c>
      <c r="H810">
        <v>1.9929920000000001</v>
      </c>
      <c r="I810">
        <v>2.003638</v>
      </c>
      <c r="J810">
        <v>2.0534119999999998</v>
      </c>
      <c r="K810">
        <v>2.1776879999999998</v>
      </c>
      <c r="L810">
        <v>2.1478890000000002</v>
      </c>
      <c r="M810">
        <v>2.4604210000000002</v>
      </c>
      <c r="N810">
        <v>2.9622190000000002</v>
      </c>
      <c r="O810">
        <v>3.4171299999999998</v>
      </c>
      <c r="P810">
        <v>3.759468</v>
      </c>
      <c r="Q810">
        <v>4.0326449999999996</v>
      </c>
      <c r="R810">
        <v>4.1716189999999997</v>
      </c>
      <c r="S810">
        <v>4.3284209999999996</v>
      </c>
      <c r="T810">
        <v>4.4307949999999998</v>
      </c>
      <c r="U810">
        <v>4.3690689999999996</v>
      </c>
      <c r="V810">
        <v>4.1524590000000003</v>
      </c>
      <c r="W810">
        <v>3.704577</v>
      </c>
      <c r="X810">
        <v>3.3097880000000002</v>
      </c>
      <c r="Y810">
        <v>3.0035219999999998</v>
      </c>
      <c r="Z810">
        <v>2.980829</v>
      </c>
      <c r="AA810">
        <v>2.716739</v>
      </c>
      <c r="AB810">
        <v>2.4547840000000001</v>
      </c>
      <c r="AC810">
        <v>2.2650890000000001</v>
      </c>
      <c r="AD810">
        <v>-3.7160899999999997E-2</v>
      </c>
      <c r="AE810">
        <v>-2.7937500000000001E-2</v>
      </c>
      <c r="AF810">
        <v>-3.2004699999999997E-2</v>
      </c>
      <c r="AG810">
        <v>-2.7537099999999998E-2</v>
      </c>
      <c r="AH810">
        <v>-5.5953900000000001E-2</v>
      </c>
      <c r="AI810">
        <v>-6.9419300000000003E-2</v>
      </c>
      <c r="AJ810">
        <v>-8.0932900000000002E-2</v>
      </c>
      <c r="AK810">
        <v>-5.7980900000000002E-2</v>
      </c>
      <c r="AL810">
        <v>-3.8893700000000003E-2</v>
      </c>
      <c r="AM810">
        <v>-1.6475699999999999E-2</v>
      </c>
      <c r="AN810">
        <v>-4.0673399999999998E-2</v>
      </c>
      <c r="AO810">
        <v>-1.6263099999999999E-2</v>
      </c>
      <c r="AP810">
        <v>3.4478399999999999E-2</v>
      </c>
      <c r="AQ810">
        <v>4.1545499999999999E-2</v>
      </c>
      <c r="AR810">
        <v>4.9775399999999997E-2</v>
      </c>
      <c r="AS810">
        <v>8.9519100000000004E-2</v>
      </c>
      <c r="AT810">
        <v>7.8531599999999993E-2</v>
      </c>
      <c r="AU810">
        <v>7.3699200000000006E-2</v>
      </c>
      <c r="AV810">
        <v>9.6383499999999997E-2</v>
      </c>
      <c r="AW810">
        <v>5.0469E-2</v>
      </c>
      <c r="AX810">
        <v>-1.1429999999999999E-3</v>
      </c>
      <c r="AY810">
        <v>-2.01006E-2</v>
      </c>
      <c r="AZ810">
        <v>1.0568999999999999E-3</v>
      </c>
      <c r="BA810">
        <v>4.4778999999999999E-3</v>
      </c>
      <c r="BB810">
        <v>-1.2651000000000001E-2</v>
      </c>
      <c r="BC810">
        <v>-4.4351E-3</v>
      </c>
      <c r="BD810">
        <v>-8.7250000000000001E-3</v>
      </c>
      <c r="BE810">
        <v>-3.8508000000000001E-3</v>
      </c>
      <c r="BF810">
        <v>-3.3656899999999997E-2</v>
      </c>
      <c r="BG810">
        <v>-4.8583399999999999E-2</v>
      </c>
      <c r="BH810">
        <v>-5.42319E-2</v>
      </c>
      <c r="BI810">
        <v>-2.8798500000000001E-2</v>
      </c>
      <c r="BJ810">
        <v>-7.5395000000000002E-3</v>
      </c>
      <c r="BK810">
        <v>1.6745099999999999E-2</v>
      </c>
      <c r="BL810">
        <v>-3.6946000000000001E-3</v>
      </c>
      <c r="BM810">
        <v>2.60916E-2</v>
      </c>
      <c r="BN810">
        <v>7.8234100000000001E-2</v>
      </c>
      <c r="BO810">
        <v>8.7513800000000003E-2</v>
      </c>
      <c r="BP810">
        <v>9.4582600000000003E-2</v>
      </c>
      <c r="BQ810">
        <v>0.13262360000000001</v>
      </c>
      <c r="BR810">
        <v>0.1223163</v>
      </c>
      <c r="BS810">
        <v>0.11171250000000001</v>
      </c>
      <c r="BT810">
        <v>0.12910640000000001</v>
      </c>
      <c r="BU810">
        <v>7.9254900000000003E-2</v>
      </c>
      <c r="BV810">
        <v>2.6928899999999999E-2</v>
      </c>
      <c r="BW810">
        <v>6.8474E-3</v>
      </c>
      <c r="BX810">
        <v>2.63264E-2</v>
      </c>
      <c r="BY810">
        <v>2.9451700000000001E-2</v>
      </c>
      <c r="BZ810">
        <v>4.3245000000000002E-3</v>
      </c>
      <c r="CA810">
        <v>1.1842500000000001E-2</v>
      </c>
      <c r="CB810">
        <v>7.3984999999999997E-3</v>
      </c>
      <c r="CC810">
        <v>1.25544E-2</v>
      </c>
      <c r="CD810">
        <v>-1.8214000000000001E-2</v>
      </c>
      <c r="CE810">
        <v>-3.4152399999999999E-2</v>
      </c>
      <c r="CF810">
        <v>-3.5738899999999997E-2</v>
      </c>
      <c r="CG810">
        <v>-8.5868000000000003E-3</v>
      </c>
      <c r="CH810">
        <v>1.41764E-2</v>
      </c>
      <c r="CI810">
        <v>3.9753799999999999E-2</v>
      </c>
      <c r="CJ810">
        <v>2.19169E-2</v>
      </c>
      <c r="CK810">
        <v>5.5426299999999998E-2</v>
      </c>
      <c r="CL810">
        <v>0.1085392</v>
      </c>
      <c r="CM810">
        <v>0.1193514</v>
      </c>
      <c r="CN810">
        <v>0.1256159</v>
      </c>
      <c r="CO810">
        <v>0.1624777</v>
      </c>
      <c r="CP810">
        <v>0.15264150000000001</v>
      </c>
      <c r="CQ810">
        <v>0.13804040000000001</v>
      </c>
      <c r="CR810">
        <v>0.1517703</v>
      </c>
      <c r="CS810">
        <v>9.91919E-2</v>
      </c>
      <c r="CT810">
        <v>4.6371500000000003E-2</v>
      </c>
      <c r="CU810">
        <v>2.55114E-2</v>
      </c>
      <c r="CV810">
        <v>4.3827999999999999E-2</v>
      </c>
      <c r="CW810">
        <v>4.6748499999999998E-2</v>
      </c>
      <c r="CX810">
        <v>2.1300099999999999E-2</v>
      </c>
      <c r="CY810">
        <v>2.8120200000000001E-2</v>
      </c>
      <c r="CZ810">
        <v>2.3522000000000001E-2</v>
      </c>
      <c r="DA810">
        <v>2.8959499999999999E-2</v>
      </c>
      <c r="DB810">
        <v>-2.7712000000000001E-3</v>
      </c>
      <c r="DC810">
        <v>-1.9721499999999999E-2</v>
      </c>
      <c r="DD810">
        <v>-1.7245900000000002E-2</v>
      </c>
      <c r="DE810">
        <v>1.1624799999999999E-2</v>
      </c>
      <c r="DF810">
        <v>3.5892199999999999E-2</v>
      </c>
      <c r="DG810">
        <v>6.2762399999999996E-2</v>
      </c>
      <c r="DH810">
        <v>4.7528300000000002E-2</v>
      </c>
      <c r="DI810">
        <v>8.4761100000000006E-2</v>
      </c>
      <c r="DJ810">
        <v>0.1388442</v>
      </c>
      <c r="DK810">
        <v>0.15118889999999999</v>
      </c>
      <c r="DL810">
        <v>0.15664919999999999</v>
      </c>
      <c r="DM810">
        <v>0.1923318</v>
      </c>
      <c r="DN810">
        <v>0.18296660000000001</v>
      </c>
      <c r="DO810">
        <v>0.16436829999999999</v>
      </c>
      <c r="DP810">
        <v>0.17443410000000001</v>
      </c>
      <c r="DQ810">
        <v>0.1191289</v>
      </c>
      <c r="DR810">
        <v>6.5813999999999998E-2</v>
      </c>
      <c r="DS810">
        <v>4.4175499999999999E-2</v>
      </c>
      <c r="DT810">
        <v>6.1329500000000002E-2</v>
      </c>
      <c r="DU810">
        <v>6.4045299999999999E-2</v>
      </c>
      <c r="DV810">
        <v>4.5809999999999997E-2</v>
      </c>
      <c r="DW810">
        <v>5.1622500000000002E-2</v>
      </c>
      <c r="DX810">
        <v>4.6801799999999998E-2</v>
      </c>
      <c r="DY810">
        <v>5.2645900000000002E-2</v>
      </c>
      <c r="DZ810">
        <v>1.9525899999999999E-2</v>
      </c>
      <c r="EA810">
        <v>1.1144E-3</v>
      </c>
      <c r="EB810">
        <v>9.4550999999999993E-3</v>
      </c>
      <c r="EC810">
        <v>4.0807200000000002E-2</v>
      </c>
      <c r="ED810">
        <v>6.7246399999999998E-2</v>
      </c>
      <c r="EE810">
        <v>9.5983299999999994E-2</v>
      </c>
      <c r="EF810">
        <v>8.4507100000000002E-2</v>
      </c>
      <c r="EG810">
        <v>0.1271158</v>
      </c>
      <c r="EH810">
        <v>0.18260000000000001</v>
      </c>
      <c r="EI810">
        <v>0.19715730000000001</v>
      </c>
      <c r="EJ810">
        <v>0.20145640000000001</v>
      </c>
      <c r="EK810">
        <v>0.23543629999999999</v>
      </c>
      <c r="EL810">
        <v>0.22675139999999999</v>
      </c>
      <c r="EM810">
        <v>0.20238159999999999</v>
      </c>
      <c r="EN810">
        <v>0.20715710000000001</v>
      </c>
      <c r="EO810">
        <v>0.14791470000000001</v>
      </c>
      <c r="EP810">
        <v>9.3885999999999997E-2</v>
      </c>
      <c r="EQ810">
        <v>7.1123500000000006E-2</v>
      </c>
      <c r="ER810">
        <v>8.6598999999999995E-2</v>
      </c>
      <c r="ES810">
        <v>8.9019100000000004E-2</v>
      </c>
      <c r="ET810">
        <v>62.170949999999998</v>
      </c>
      <c r="EU810">
        <v>61.072569999999999</v>
      </c>
      <c r="EV810">
        <v>59.955620000000003</v>
      </c>
      <c r="EW810">
        <v>58.985959999999999</v>
      </c>
      <c r="EX810">
        <v>58.224580000000003</v>
      </c>
      <c r="EY810">
        <v>57.595950000000002</v>
      </c>
      <c r="EZ810">
        <v>57.603369999999998</v>
      </c>
      <c r="FA810">
        <v>60.095979999999997</v>
      </c>
      <c r="FB810">
        <v>63.614840000000001</v>
      </c>
      <c r="FC810">
        <v>66.936080000000004</v>
      </c>
      <c r="FD810">
        <v>70.013369999999995</v>
      </c>
      <c r="FE810">
        <v>72.883290000000002</v>
      </c>
      <c r="FF810">
        <v>75.246170000000006</v>
      </c>
      <c r="FG810">
        <v>77.209900000000005</v>
      </c>
      <c r="FH810">
        <v>78.584350000000001</v>
      </c>
      <c r="FI810">
        <v>79.279730000000001</v>
      </c>
      <c r="FJ810">
        <v>79.151769999999999</v>
      </c>
      <c r="FK810">
        <v>78.155839999999998</v>
      </c>
      <c r="FL810">
        <v>76.223010000000002</v>
      </c>
      <c r="FM810">
        <v>72.730969999999999</v>
      </c>
      <c r="FN810">
        <v>69.317729999999997</v>
      </c>
      <c r="FO810">
        <v>66.498850000000004</v>
      </c>
      <c r="FP810">
        <v>64.609729999999999</v>
      </c>
      <c r="FQ810">
        <v>62.967239999999997</v>
      </c>
      <c r="FR810">
        <v>2.34159E-2</v>
      </c>
      <c r="FS810">
        <v>2.8201199999999999E-2</v>
      </c>
      <c r="FT810">
        <v>4.6140800000000003E-2</v>
      </c>
    </row>
    <row r="811" spans="1:176" x14ac:dyDescent="0.2">
      <c r="A811" t="s">
        <v>1</v>
      </c>
      <c r="B811" t="s">
        <v>195</v>
      </c>
      <c r="C811" t="s">
        <v>1</v>
      </c>
      <c r="D811" t="s">
        <v>245</v>
      </c>
      <c r="E811">
        <v>2750</v>
      </c>
      <c r="F811">
        <v>2.2220979999999999</v>
      </c>
      <c r="G811">
        <v>2.1365150000000002</v>
      </c>
      <c r="H811">
        <v>2.0871979999999999</v>
      </c>
      <c r="I811">
        <v>2.1134499999999998</v>
      </c>
      <c r="J811">
        <v>2.1941359999999999</v>
      </c>
      <c r="K811">
        <v>2.2873869999999998</v>
      </c>
      <c r="L811">
        <v>2.320627</v>
      </c>
      <c r="M811">
        <v>2.6887129999999999</v>
      </c>
      <c r="N811">
        <v>3.333815</v>
      </c>
      <c r="O811">
        <v>4.0229429999999997</v>
      </c>
      <c r="P811">
        <v>4.4434420000000001</v>
      </c>
      <c r="Q811">
        <v>4.8368520000000004</v>
      </c>
      <c r="R811">
        <v>4.9678190000000004</v>
      </c>
      <c r="S811">
        <v>5.1890369999999999</v>
      </c>
      <c r="T811">
        <v>5.3048320000000002</v>
      </c>
      <c r="U811">
        <v>5.2743409999999997</v>
      </c>
      <c r="V811">
        <v>5.0605820000000001</v>
      </c>
      <c r="W811">
        <v>4.5768630000000003</v>
      </c>
      <c r="X811">
        <v>4.0092169999999996</v>
      </c>
      <c r="Y811">
        <v>3.6714630000000001</v>
      </c>
      <c r="Z811">
        <v>3.4699870000000002</v>
      </c>
      <c r="AA811">
        <v>3.135224</v>
      </c>
      <c r="AB811">
        <v>2.7358229999999999</v>
      </c>
      <c r="AC811">
        <v>2.523755</v>
      </c>
      <c r="AD811">
        <v>-2.1228500000000001E-2</v>
      </c>
      <c r="AE811">
        <v>-5.5605999999999997E-3</v>
      </c>
      <c r="AF811">
        <v>-6.6308000000000001E-3</v>
      </c>
      <c r="AG811">
        <v>1.1077999999999999E-3</v>
      </c>
      <c r="AH811">
        <v>-1.4633000000000001E-3</v>
      </c>
      <c r="AI811">
        <v>-3.8156099999999998E-2</v>
      </c>
      <c r="AJ811">
        <v>-1.50765E-2</v>
      </c>
      <c r="AK811">
        <v>-5.8810000000000004E-4</v>
      </c>
      <c r="AL811">
        <v>1.8828600000000001E-2</v>
      </c>
      <c r="AM811">
        <v>6.9581699999999996E-2</v>
      </c>
      <c r="AN811">
        <v>4.6033699999999997E-2</v>
      </c>
      <c r="AO811">
        <v>3.9812399999999998E-2</v>
      </c>
      <c r="AP811">
        <v>6.7071599999999995E-2</v>
      </c>
      <c r="AQ811">
        <v>5.9750299999999999E-2</v>
      </c>
      <c r="AR811">
        <v>8.4863599999999997E-2</v>
      </c>
      <c r="AS811">
        <v>0.1342942</v>
      </c>
      <c r="AT811">
        <v>0.1426674</v>
      </c>
      <c r="AU811">
        <v>0.1396</v>
      </c>
      <c r="AV811">
        <v>0.15011640000000001</v>
      </c>
      <c r="AW811">
        <v>9.4973299999999997E-2</v>
      </c>
      <c r="AX811">
        <v>5.31704E-2</v>
      </c>
      <c r="AY811">
        <v>4.4528499999999999E-2</v>
      </c>
      <c r="AZ811">
        <v>3.9711000000000003E-2</v>
      </c>
      <c r="BA811">
        <v>2.4051199999999998E-2</v>
      </c>
      <c r="BB811">
        <v>3.2813999999999999E-3</v>
      </c>
      <c r="BC811">
        <v>1.7941700000000001E-2</v>
      </c>
      <c r="BD811">
        <v>1.6649000000000001E-2</v>
      </c>
      <c r="BE811">
        <v>2.4794199999999999E-2</v>
      </c>
      <c r="BF811">
        <v>2.08337E-2</v>
      </c>
      <c r="BG811">
        <v>-1.7320200000000001E-2</v>
      </c>
      <c r="BH811">
        <v>1.1624499999999999E-2</v>
      </c>
      <c r="BI811">
        <v>2.85943E-2</v>
      </c>
      <c r="BJ811">
        <v>5.01828E-2</v>
      </c>
      <c r="BK811">
        <v>0.1028025</v>
      </c>
      <c r="BL811">
        <v>8.3012500000000003E-2</v>
      </c>
      <c r="BM811">
        <v>8.2167100000000007E-2</v>
      </c>
      <c r="BN811">
        <v>0.11082740000000001</v>
      </c>
      <c r="BO811">
        <v>0.1057187</v>
      </c>
      <c r="BP811">
        <v>0.12967090000000001</v>
      </c>
      <c r="BQ811">
        <v>0.17739869999999999</v>
      </c>
      <c r="BR811">
        <v>0.18645220000000001</v>
      </c>
      <c r="BS811">
        <v>0.1776133</v>
      </c>
      <c r="BT811">
        <v>0.18283940000000001</v>
      </c>
      <c r="BU811">
        <v>0.1237591</v>
      </c>
      <c r="BV811">
        <v>8.1242300000000003E-2</v>
      </c>
      <c r="BW811">
        <v>7.1476499999999998E-2</v>
      </c>
      <c r="BX811">
        <v>6.4980499999999997E-2</v>
      </c>
      <c r="BY811">
        <v>4.9024999999999999E-2</v>
      </c>
      <c r="BZ811">
        <v>2.0257000000000001E-2</v>
      </c>
      <c r="CA811">
        <v>3.4219399999999997E-2</v>
      </c>
      <c r="CB811">
        <v>3.2772500000000003E-2</v>
      </c>
      <c r="CC811">
        <v>4.1199300000000001E-2</v>
      </c>
      <c r="CD811">
        <v>3.6276599999999999E-2</v>
      </c>
      <c r="CE811">
        <v>-2.8893E-3</v>
      </c>
      <c r="CF811">
        <v>3.0117499999999998E-2</v>
      </c>
      <c r="CG811">
        <v>4.8806000000000002E-2</v>
      </c>
      <c r="CH811">
        <v>7.1898699999999996E-2</v>
      </c>
      <c r="CI811">
        <v>0.12581120000000001</v>
      </c>
      <c r="CJ811">
        <v>0.1086239</v>
      </c>
      <c r="CK811">
        <v>0.1115018</v>
      </c>
      <c r="CL811">
        <v>0.14113239999999999</v>
      </c>
      <c r="CM811">
        <v>0.13755619999999999</v>
      </c>
      <c r="CN811">
        <v>0.16070419999999999</v>
      </c>
      <c r="CO811">
        <v>0.20725279999999999</v>
      </c>
      <c r="CP811">
        <v>0.21677730000000001</v>
      </c>
      <c r="CQ811">
        <v>0.20394119999999999</v>
      </c>
      <c r="CR811">
        <v>0.2055033</v>
      </c>
      <c r="CS811">
        <v>0.14369609999999999</v>
      </c>
      <c r="CT811">
        <v>0.10068489999999999</v>
      </c>
      <c r="CU811">
        <v>9.0140499999999998E-2</v>
      </c>
      <c r="CV811">
        <v>8.2482E-2</v>
      </c>
      <c r="CW811">
        <v>6.63218E-2</v>
      </c>
      <c r="CX811">
        <v>3.7232500000000002E-2</v>
      </c>
      <c r="CY811">
        <v>5.0497E-2</v>
      </c>
      <c r="CZ811">
        <v>4.8896000000000002E-2</v>
      </c>
      <c r="DA811">
        <v>5.76044E-2</v>
      </c>
      <c r="DB811">
        <v>5.1719500000000002E-2</v>
      </c>
      <c r="DC811">
        <v>1.15417E-2</v>
      </c>
      <c r="DD811">
        <v>4.8610500000000001E-2</v>
      </c>
      <c r="DE811">
        <v>6.9017599999999998E-2</v>
      </c>
      <c r="DF811">
        <v>9.3614500000000003E-2</v>
      </c>
      <c r="DG811">
        <v>0.1488198</v>
      </c>
      <c r="DH811">
        <v>0.1342354</v>
      </c>
      <c r="DI811">
        <v>0.1408365</v>
      </c>
      <c r="DJ811">
        <v>0.17143749999999999</v>
      </c>
      <c r="DK811">
        <v>0.16939380000000001</v>
      </c>
      <c r="DL811">
        <v>0.19173750000000001</v>
      </c>
      <c r="DM811">
        <v>0.23710690000000001</v>
      </c>
      <c r="DN811">
        <v>0.2471025</v>
      </c>
      <c r="DO811">
        <v>0.2302691</v>
      </c>
      <c r="DP811">
        <v>0.22816710000000001</v>
      </c>
      <c r="DQ811">
        <v>0.1636331</v>
      </c>
      <c r="DR811">
        <v>0.1201274</v>
      </c>
      <c r="DS811">
        <v>0.1088046</v>
      </c>
      <c r="DT811">
        <v>9.9983600000000006E-2</v>
      </c>
      <c r="DU811">
        <v>8.3618600000000001E-2</v>
      </c>
      <c r="DV811">
        <v>6.1742400000000003E-2</v>
      </c>
      <c r="DW811">
        <v>7.3999400000000007E-2</v>
      </c>
      <c r="DX811">
        <v>7.2175799999999998E-2</v>
      </c>
      <c r="DY811">
        <v>8.1290799999999996E-2</v>
      </c>
      <c r="DZ811">
        <v>7.4016499999999999E-2</v>
      </c>
      <c r="EA811">
        <v>3.2377599999999999E-2</v>
      </c>
      <c r="EB811">
        <v>7.5311500000000003E-2</v>
      </c>
      <c r="EC811">
        <v>9.8200099999999999E-2</v>
      </c>
      <c r="ED811">
        <v>0.1249688</v>
      </c>
      <c r="EE811">
        <v>0.1820407</v>
      </c>
      <c r="EF811">
        <v>0.17121420000000001</v>
      </c>
      <c r="EG811">
        <v>0.1831912</v>
      </c>
      <c r="EH811">
        <v>0.2151932</v>
      </c>
      <c r="EI811">
        <v>0.2153621</v>
      </c>
      <c r="EJ811">
        <v>0.2365447</v>
      </c>
      <c r="EK811">
        <v>0.2802114</v>
      </c>
      <c r="EL811">
        <v>0.29088720000000001</v>
      </c>
      <c r="EM811">
        <v>0.26828239999999998</v>
      </c>
      <c r="EN811">
        <v>0.26089010000000001</v>
      </c>
      <c r="EO811">
        <v>0.19241900000000001</v>
      </c>
      <c r="EP811">
        <v>0.14819940000000001</v>
      </c>
      <c r="EQ811">
        <v>0.1357526</v>
      </c>
      <c r="ER811">
        <v>0.12525310000000001</v>
      </c>
      <c r="ES811">
        <v>0.10859240000000001</v>
      </c>
      <c r="ET811">
        <v>70.595600000000005</v>
      </c>
      <c r="EU811">
        <v>68.496790000000004</v>
      </c>
      <c r="EV811">
        <v>67.046490000000006</v>
      </c>
      <c r="EW811">
        <v>65.551569999999998</v>
      </c>
      <c r="EX811">
        <v>64.679739999999995</v>
      </c>
      <c r="EY811">
        <v>63.945489999999999</v>
      </c>
      <c r="EZ811">
        <v>63.58014</v>
      </c>
      <c r="FA811">
        <v>67.071680000000001</v>
      </c>
      <c r="FB811">
        <v>72.375429999999994</v>
      </c>
      <c r="FC811">
        <v>77.539339999999996</v>
      </c>
      <c r="FD811">
        <v>81.856009999999998</v>
      </c>
      <c r="FE811">
        <v>85.267709999999994</v>
      </c>
      <c r="FF811">
        <v>88.005309999999994</v>
      </c>
      <c r="FG811">
        <v>90.584429999999998</v>
      </c>
      <c r="FH811">
        <v>92.339179999999999</v>
      </c>
      <c r="FI811">
        <v>93.359380000000002</v>
      </c>
      <c r="FJ811">
        <v>93.453639999999993</v>
      </c>
      <c r="FK811">
        <v>92.951750000000004</v>
      </c>
      <c r="FL811">
        <v>91.169219999999996</v>
      </c>
      <c r="FM811">
        <v>86.841089999999994</v>
      </c>
      <c r="FN811">
        <v>82.656170000000003</v>
      </c>
      <c r="FO811">
        <v>79.241200000000006</v>
      </c>
      <c r="FP811">
        <v>76.318250000000006</v>
      </c>
      <c r="FQ811">
        <v>74.209289999999996</v>
      </c>
      <c r="FR811">
        <v>2.34159E-2</v>
      </c>
      <c r="FS811">
        <v>2.8201199999999999E-2</v>
      </c>
      <c r="FT811">
        <v>4.6140800000000003E-2</v>
      </c>
    </row>
    <row r="812" spans="1:176" x14ac:dyDescent="0.2">
      <c r="A812" t="s">
        <v>1</v>
      </c>
      <c r="B812" t="s">
        <v>195</v>
      </c>
      <c r="C812" t="s">
        <v>1</v>
      </c>
      <c r="D812" t="s">
        <v>248</v>
      </c>
      <c r="E812">
        <v>2750</v>
      </c>
      <c r="F812">
        <v>1.964008</v>
      </c>
      <c r="G812">
        <v>1.9204159999999999</v>
      </c>
      <c r="H812">
        <v>1.9033690000000001</v>
      </c>
      <c r="I812">
        <v>1.9436850000000001</v>
      </c>
      <c r="J812">
        <v>1.9972289999999999</v>
      </c>
      <c r="K812">
        <v>2.1116809999999999</v>
      </c>
      <c r="L812">
        <v>2.345361</v>
      </c>
      <c r="M812">
        <v>2.4506220000000001</v>
      </c>
      <c r="N812">
        <v>2.7219280000000001</v>
      </c>
      <c r="O812">
        <v>3.001099</v>
      </c>
      <c r="P812">
        <v>3.1910289999999999</v>
      </c>
      <c r="Q812">
        <v>3.2891240000000002</v>
      </c>
      <c r="R812">
        <v>3.248205</v>
      </c>
      <c r="S812">
        <v>3.320017</v>
      </c>
      <c r="T812">
        <v>3.2813289999999999</v>
      </c>
      <c r="U812">
        <v>3.1884980000000001</v>
      </c>
      <c r="V812">
        <v>3.111361</v>
      </c>
      <c r="W812">
        <v>3.1510449999999999</v>
      </c>
      <c r="X812">
        <v>2.9619909999999998</v>
      </c>
      <c r="Y812">
        <v>2.8059349999999998</v>
      </c>
      <c r="Z812">
        <v>2.6220219999999999</v>
      </c>
      <c r="AA812">
        <v>2.3986559999999999</v>
      </c>
      <c r="AB812">
        <v>2.2283490000000001</v>
      </c>
      <c r="AC812">
        <v>2.0779960000000002</v>
      </c>
      <c r="AD812">
        <v>3.0525299999999998E-2</v>
      </c>
      <c r="AE812">
        <v>3.0954800000000001E-2</v>
      </c>
      <c r="AF812">
        <v>3.4297599999999998E-2</v>
      </c>
      <c r="AG812">
        <v>3.2010299999999998E-2</v>
      </c>
      <c r="AH812">
        <v>-1.5799E-3</v>
      </c>
      <c r="AI812">
        <v>-4.1399499999999999E-2</v>
      </c>
      <c r="AJ812">
        <v>-2.32605E-2</v>
      </c>
      <c r="AK812">
        <v>-7.1936700000000006E-2</v>
      </c>
      <c r="AL812">
        <v>-5.8717800000000001E-2</v>
      </c>
      <c r="AM812">
        <v>1.4936000000000001E-3</v>
      </c>
      <c r="AN812">
        <v>2.01373E-2</v>
      </c>
      <c r="AO812">
        <v>5.0104599999999999E-2</v>
      </c>
      <c r="AP812">
        <v>4.6898099999999998E-2</v>
      </c>
      <c r="AQ812">
        <v>7.4127100000000001E-2</v>
      </c>
      <c r="AR812">
        <v>7.0334900000000006E-2</v>
      </c>
      <c r="AS812">
        <v>8.6658799999999994E-2</v>
      </c>
      <c r="AT812">
        <v>8.9021900000000001E-2</v>
      </c>
      <c r="AU812">
        <v>7.2006299999999995E-2</v>
      </c>
      <c r="AV812">
        <v>4.31145E-2</v>
      </c>
      <c r="AW812">
        <v>6.4752199999999996E-2</v>
      </c>
      <c r="AX812">
        <v>8.0602300000000002E-2</v>
      </c>
      <c r="AY812">
        <v>5.4462299999999998E-2</v>
      </c>
      <c r="AZ812">
        <v>6.3582299999999994E-2</v>
      </c>
      <c r="BA812">
        <v>5.6000300000000003E-2</v>
      </c>
      <c r="BB812">
        <v>4.2747899999999998E-2</v>
      </c>
      <c r="BC812">
        <v>4.1122499999999999E-2</v>
      </c>
      <c r="BD812">
        <v>4.4662800000000002E-2</v>
      </c>
      <c r="BE812">
        <v>4.2178899999999998E-2</v>
      </c>
      <c r="BF812">
        <v>8.3175000000000002E-3</v>
      </c>
      <c r="BG812">
        <v>-3.09591E-2</v>
      </c>
      <c r="BH812">
        <v>-1.0111800000000001E-2</v>
      </c>
      <c r="BI812">
        <v>-5.3530500000000002E-2</v>
      </c>
      <c r="BJ812">
        <v>-4.0882099999999998E-2</v>
      </c>
      <c r="BK812">
        <v>1.7878600000000001E-2</v>
      </c>
      <c r="BL812">
        <v>3.8809499999999997E-2</v>
      </c>
      <c r="BM812">
        <v>6.7457900000000001E-2</v>
      </c>
      <c r="BN812">
        <v>6.6171099999999997E-2</v>
      </c>
      <c r="BO812">
        <v>9.3631699999999998E-2</v>
      </c>
      <c r="BP812">
        <v>9.0015700000000004E-2</v>
      </c>
      <c r="BQ812">
        <v>0.10521</v>
      </c>
      <c r="BR812">
        <v>0.10664220000000001</v>
      </c>
      <c r="BS812">
        <v>8.9142200000000005E-2</v>
      </c>
      <c r="BT812">
        <v>6.4880099999999996E-2</v>
      </c>
      <c r="BU812">
        <v>8.0670900000000004E-2</v>
      </c>
      <c r="BV812">
        <v>9.3688099999999996E-2</v>
      </c>
      <c r="BW812">
        <v>6.6933099999999995E-2</v>
      </c>
      <c r="BX812">
        <v>7.5148900000000005E-2</v>
      </c>
      <c r="BY812">
        <v>6.6524200000000006E-2</v>
      </c>
      <c r="BZ812">
        <v>5.1213300000000003E-2</v>
      </c>
      <c r="CA812">
        <v>4.8164600000000002E-2</v>
      </c>
      <c r="CB812">
        <v>5.1841600000000002E-2</v>
      </c>
      <c r="CC812">
        <v>4.92217E-2</v>
      </c>
      <c r="CD812">
        <v>1.5172400000000001E-2</v>
      </c>
      <c r="CE812">
        <v>-2.3728099999999998E-2</v>
      </c>
      <c r="CF812">
        <v>-1.005E-3</v>
      </c>
      <c r="CG812">
        <v>-4.0782499999999999E-2</v>
      </c>
      <c r="CH812">
        <v>-2.8529100000000002E-2</v>
      </c>
      <c r="CI812">
        <v>2.9226800000000001E-2</v>
      </c>
      <c r="CJ812">
        <v>5.1741799999999998E-2</v>
      </c>
      <c r="CK812">
        <v>7.9476699999999997E-2</v>
      </c>
      <c r="CL812">
        <v>7.9519599999999996E-2</v>
      </c>
      <c r="CM812">
        <v>0.1071405</v>
      </c>
      <c r="CN812">
        <v>0.10364660000000001</v>
      </c>
      <c r="CO812">
        <v>0.1180585</v>
      </c>
      <c r="CP812">
        <v>0.11884599999999999</v>
      </c>
      <c r="CQ812">
        <v>0.1010104</v>
      </c>
      <c r="CR812">
        <v>7.9954800000000006E-2</v>
      </c>
      <c r="CS812">
        <v>9.1696100000000003E-2</v>
      </c>
      <c r="CT812">
        <v>0.1027513</v>
      </c>
      <c r="CU812">
        <v>7.5570399999999996E-2</v>
      </c>
      <c r="CV812">
        <v>8.3159800000000006E-2</v>
      </c>
      <c r="CW812">
        <v>7.3812900000000001E-2</v>
      </c>
      <c r="CX812">
        <v>5.9678599999999998E-2</v>
      </c>
      <c r="CY812">
        <v>5.5206699999999997E-2</v>
      </c>
      <c r="CZ812">
        <v>5.9020499999999997E-2</v>
      </c>
      <c r="DA812">
        <v>5.6264399999999999E-2</v>
      </c>
      <c r="DB812">
        <v>2.2027399999999999E-2</v>
      </c>
      <c r="DC812">
        <v>-1.6497100000000001E-2</v>
      </c>
      <c r="DD812">
        <v>8.1017999999999993E-3</v>
      </c>
      <c r="DE812">
        <v>-2.8034400000000001E-2</v>
      </c>
      <c r="DF812">
        <v>-1.6176099999999999E-2</v>
      </c>
      <c r="DG812">
        <v>4.0574899999999997E-2</v>
      </c>
      <c r="DH812">
        <v>6.4674099999999998E-2</v>
      </c>
      <c r="DI812">
        <v>9.1495499999999994E-2</v>
      </c>
      <c r="DJ812">
        <v>9.2868099999999995E-2</v>
      </c>
      <c r="DK812">
        <v>0.1206493</v>
      </c>
      <c r="DL812">
        <v>0.1172774</v>
      </c>
      <c r="DM812">
        <v>0.13090689999999999</v>
      </c>
      <c r="DN812">
        <v>0.13104969999999999</v>
      </c>
      <c r="DO812">
        <v>0.1128787</v>
      </c>
      <c r="DP812">
        <v>9.5029500000000003E-2</v>
      </c>
      <c r="DQ812">
        <v>0.1027213</v>
      </c>
      <c r="DR812">
        <v>0.1118145</v>
      </c>
      <c r="DS812">
        <v>8.4207699999999996E-2</v>
      </c>
      <c r="DT812">
        <v>9.1170799999999996E-2</v>
      </c>
      <c r="DU812">
        <v>8.1101699999999999E-2</v>
      </c>
      <c r="DV812">
        <v>7.1901199999999998E-2</v>
      </c>
      <c r="DW812">
        <v>6.5374399999999999E-2</v>
      </c>
      <c r="DX812">
        <v>6.9385699999999995E-2</v>
      </c>
      <c r="DY812">
        <v>6.6433099999999995E-2</v>
      </c>
      <c r="DZ812">
        <v>3.1924800000000003E-2</v>
      </c>
      <c r="EA812">
        <v>-6.0568000000000002E-3</v>
      </c>
      <c r="EB812">
        <v>2.1250499999999999E-2</v>
      </c>
      <c r="EC812">
        <v>-9.6282E-3</v>
      </c>
      <c r="ED812">
        <v>1.6597000000000001E-3</v>
      </c>
      <c r="EE812">
        <v>5.6959900000000001E-2</v>
      </c>
      <c r="EF812">
        <v>8.3346299999999998E-2</v>
      </c>
      <c r="EG812">
        <v>0.1088488</v>
      </c>
      <c r="EH812">
        <v>0.1121412</v>
      </c>
      <c r="EI812">
        <v>0.1401539</v>
      </c>
      <c r="EJ812">
        <v>0.13695830000000001</v>
      </c>
      <c r="EK812">
        <v>0.14945810000000001</v>
      </c>
      <c r="EL812">
        <v>0.14867</v>
      </c>
      <c r="EM812">
        <v>0.13001450000000001</v>
      </c>
      <c r="EN812">
        <v>0.1167951</v>
      </c>
      <c r="EO812">
        <v>0.11864</v>
      </c>
      <c r="EP812">
        <v>0.1249002</v>
      </c>
      <c r="EQ812">
        <v>9.6678600000000003E-2</v>
      </c>
      <c r="ER812">
        <v>0.10273740000000001</v>
      </c>
      <c r="ES812">
        <v>9.1625499999999999E-2</v>
      </c>
      <c r="ET812">
        <v>51.743380000000002</v>
      </c>
      <c r="EU812">
        <v>51.241390000000003</v>
      </c>
      <c r="EV812">
        <v>50.499429999999997</v>
      </c>
      <c r="EW812">
        <v>49.885849999999998</v>
      </c>
      <c r="EX812">
        <v>49.24053</v>
      </c>
      <c r="EY812">
        <v>48.911479999999997</v>
      </c>
      <c r="EZ812">
        <v>48.568779999999997</v>
      </c>
      <c r="FA812">
        <v>49.527549999999998</v>
      </c>
      <c r="FB812">
        <v>52.776380000000003</v>
      </c>
      <c r="FC812">
        <v>56.346400000000003</v>
      </c>
      <c r="FD812">
        <v>59.538629999999998</v>
      </c>
      <c r="FE812">
        <v>62.275709999999997</v>
      </c>
      <c r="FF812">
        <v>64.393060000000006</v>
      </c>
      <c r="FG812">
        <v>65.765789999999996</v>
      </c>
      <c r="FH812">
        <v>66.300190000000001</v>
      </c>
      <c r="FI812">
        <v>65.786429999999996</v>
      </c>
      <c r="FJ812">
        <v>64.029650000000004</v>
      </c>
      <c r="FK812">
        <v>61.335720000000002</v>
      </c>
      <c r="FL812">
        <v>59.156280000000002</v>
      </c>
      <c r="FM812">
        <v>57.27319</v>
      </c>
      <c r="FN812">
        <v>55.795969999999997</v>
      </c>
      <c r="FO812">
        <v>54.499029999999998</v>
      </c>
      <c r="FP812">
        <v>53.45646</v>
      </c>
      <c r="FQ812">
        <v>52.458170000000003</v>
      </c>
      <c r="FR812">
        <v>1.2370900000000001E-2</v>
      </c>
      <c r="FS812">
        <v>1.5798E-2</v>
      </c>
      <c r="FT812">
        <v>0</v>
      </c>
    </row>
    <row r="813" spans="1:176" x14ac:dyDescent="0.2">
      <c r="A813" t="s">
        <v>1</v>
      </c>
      <c r="B813" t="s">
        <v>195</v>
      </c>
      <c r="C813" t="s">
        <v>1</v>
      </c>
      <c r="D813" t="s">
        <v>251</v>
      </c>
      <c r="E813">
        <v>2750</v>
      </c>
      <c r="F813">
        <v>1.9670399999999999</v>
      </c>
      <c r="G813">
        <v>1.889389</v>
      </c>
      <c r="H813">
        <v>1.867251</v>
      </c>
      <c r="I813">
        <v>1.9289000000000001</v>
      </c>
      <c r="J813">
        <v>1.9495549999999999</v>
      </c>
      <c r="K813">
        <v>2.1421030000000001</v>
      </c>
      <c r="L813">
        <v>2.4031020000000001</v>
      </c>
      <c r="M813">
        <v>2.5329130000000002</v>
      </c>
      <c r="N813">
        <v>2.8504900000000002</v>
      </c>
      <c r="O813">
        <v>3.086271</v>
      </c>
      <c r="P813">
        <v>3.26112</v>
      </c>
      <c r="Q813">
        <v>3.3280210000000001</v>
      </c>
      <c r="R813">
        <v>3.2096300000000002</v>
      </c>
      <c r="S813">
        <v>3.2610229999999998</v>
      </c>
      <c r="T813">
        <v>3.2364519999999999</v>
      </c>
      <c r="U813">
        <v>3.067266</v>
      </c>
      <c r="V813">
        <v>2.9853700000000001</v>
      </c>
      <c r="W813">
        <v>3.1064910000000001</v>
      </c>
      <c r="X813">
        <v>2.878015</v>
      </c>
      <c r="Y813">
        <v>2.7057739999999999</v>
      </c>
      <c r="Z813">
        <v>2.5414889999999999</v>
      </c>
      <c r="AA813">
        <v>2.3182330000000002</v>
      </c>
      <c r="AB813">
        <v>2.1555110000000002</v>
      </c>
      <c r="AC813">
        <v>2.0294210000000001</v>
      </c>
      <c r="AD813">
        <v>2.1902499999999998E-2</v>
      </c>
      <c r="AE813">
        <v>2.0668499999999999E-2</v>
      </c>
      <c r="AF813">
        <v>2.6431400000000001E-2</v>
      </c>
      <c r="AG813">
        <v>2.7963200000000001E-2</v>
      </c>
      <c r="AH813">
        <v>-2.3651700000000001E-2</v>
      </c>
      <c r="AI813">
        <v>-4.2011199999999999E-2</v>
      </c>
      <c r="AJ813">
        <v>-2.6763100000000001E-2</v>
      </c>
      <c r="AK813">
        <v>-8.7750300000000003E-2</v>
      </c>
      <c r="AL813">
        <v>-3.76581E-2</v>
      </c>
      <c r="AM813">
        <v>2.2453899999999999E-2</v>
      </c>
      <c r="AN813">
        <v>4.7353699999999999E-2</v>
      </c>
      <c r="AO813">
        <v>6.5078499999999997E-2</v>
      </c>
      <c r="AP813">
        <v>4.7378499999999997E-2</v>
      </c>
      <c r="AQ813">
        <v>7.13506E-2</v>
      </c>
      <c r="AR813">
        <v>6.4605300000000004E-2</v>
      </c>
      <c r="AS813">
        <v>6.4489699999999997E-2</v>
      </c>
      <c r="AT813">
        <v>7.7593899999999993E-2</v>
      </c>
      <c r="AU813">
        <v>5.8391899999999997E-2</v>
      </c>
      <c r="AV813">
        <v>4.4279800000000001E-2</v>
      </c>
      <c r="AW813">
        <v>5.2162500000000001E-2</v>
      </c>
      <c r="AX813">
        <v>6.6264100000000006E-2</v>
      </c>
      <c r="AY813">
        <v>3.6927300000000003E-2</v>
      </c>
      <c r="AZ813">
        <v>4.0074100000000001E-2</v>
      </c>
      <c r="BA813">
        <v>3.11402E-2</v>
      </c>
      <c r="BB813">
        <v>3.4125200000000001E-2</v>
      </c>
      <c r="BC813">
        <v>3.0836200000000001E-2</v>
      </c>
      <c r="BD813">
        <v>3.6796599999999999E-2</v>
      </c>
      <c r="BE813">
        <v>3.8131900000000003E-2</v>
      </c>
      <c r="BF813">
        <v>-1.3754300000000001E-2</v>
      </c>
      <c r="BG813">
        <v>-3.1570800000000003E-2</v>
      </c>
      <c r="BH813">
        <v>-1.3614299999999999E-2</v>
      </c>
      <c r="BI813">
        <v>-6.9344199999999995E-2</v>
      </c>
      <c r="BJ813">
        <v>-1.9822300000000001E-2</v>
      </c>
      <c r="BK813">
        <v>3.8838900000000003E-2</v>
      </c>
      <c r="BL813">
        <v>6.6025899999999998E-2</v>
      </c>
      <c r="BM813">
        <v>8.24318E-2</v>
      </c>
      <c r="BN813">
        <v>6.6651600000000005E-2</v>
      </c>
      <c r="BO813">
        <v>9.0855199999999997E-2</v>
      </c>
      <c r="BP813">
        <v>8.4286200000000006E-2</v>
      </c>
      <c r="BQ813">
        <v>8.3040900000000001E-2</v>
      </c>
      <c r="BR813">
        <v>9.5214199999999999E-2</v>
      </c>
      <c r="BS813">
        <v>7.5527700000000003E-2</v>
      </c>
      <c r="BT813">
        <v>6.6045300000000001E-2</v>
      </c>
      <c r="BU813">
        <v>6.8081100000000006E-2</v>
      </c>
      <c r="BV813">
        <v>7.9349900000000001E-2</v>
      </c>
      <c r="BW813">
        <v>4.93981E-2</v>
      </c>
      <c r="BX813">
        <v>5.1640600000000002E-2</v>
      </c>
      <c r="BY813">
        <v>4.1664E-2</v>
      </c>
      <c r="BZ813">
        <v>4.2590500000000003E-2</v>
      </c>
      <c r="CA813">
        <v>3.7878299999999997E-2</v>
      </c>
      <c r="CB813">
        <v>4.3975399999999998E-2</v>
      </c>
      <c r="CC813">
        <v>4.5174600000000002E-2</v>
      </c>
      <c r="CD813">
        <v>-6.8994E-3</v>
      </c>
      <c r="CE813">
        <v>-2.4339900000000001E-2</v>
      </c>
      <c r="CF813">
        <v>-4.5075000000000002E-3</v>
      </c>
      <c r="CG813">
        <v>-5.6596100000000003E-2</v>
      </c>
      <c r="CH813">
        <v>-7.4692999999999999E-3</v>
      </c>
      <c r="CI813">
        <v>5.0187000000000002E-2</v>
      </c>
      <c r="CJ813">
        <v>7.8958200000000006E-2</v>
      </c>
      <c r="CK813">
        <v>9.4450599999999996E-2</v>
      </c>
      <c r="CL813">
        <v>8.0000100000000005E-2</v>
      </c>
      <c r="CM813">
        <v>0.1043641</v>
      </c>
      <c r="CN813">
        <v>9.7917000000000004E-2</v>
      </c>
      <c r="CO813">
        <v>9.58894E-2</v>
      </c>
      <c r="CP813">
        <v>0.107418</v>
      </c>
      <c r="CQ813">
        <v>8.7396000000000001E-2</v>
      </c>
      <c r="CR813">
        <v>8.1120100000000001E-2</v>
      </c>
      <c r="CS813">
        <v>7.9106399999999993E-2</v>
      </c>
      <c r="CT813">
        <v>8.8413000000000005E-2</v>
      </c>
      <c r="CU813">
        <v>5.8035400000000001E-2</v>
      </c>
      <c r="CV813">
        <v>5.9651599999999999E-2</v>
      </c>
      <c r="CW813">
        <v>4.8952799999999998E-2</v>
      </c>
      <c r="CX813">
        <v>5.1055900000000001E-2</v>
      </c>
      <c r="CY813">
        <v>4.4920399999999999E-2</v>
      </c>
      <c r="CZ813">
        <v>5.11543E-2</v>
      </c>
      <c r="DA813">
        <v>5.2217399999999997E-2</v>
      </c>
      <c r="DB813">
        <v>-4.4400000000000002E-5</v>
      </c>
      <c r="DC813">
        <v>-1.71089E-2</v>
      </c>
      <c r="DD813">
        <v>4.5992999999999997E-3</v>
      </c>
      <c r="DE813">
        <v>-4.3848100000000001E-2</v>
      </c>
      <c r="DF813">
        <v>4.8837000000000004E-3</v>
      </c>
      <c r="DG813">
        <v>6.1535199999999998E-2</v>
      </c>
      <c r="DH813">
        <v>9.18905E-2</v>
      </c>
      <c r="DI813">
        <v>0.10646949999999999</v>
      </c>
      <c r="DJ813">
        <v>9.3348500000000001E-2</v>
      </c>
      <c r="DK813">
        <v>0.1178729</v>
      </c>
      <c r="DL813">
        <v>0.11154790000000001</v>
      </c>
      <c r="DM813">
        <v>0.1087379</v>
      </c>
      <c r="DN813">
        <v>0.1196217</v>
      </c>
      <c r="DO813">
        <v>9.9264199999999997E-2</v>
      </c>
      <c r="DP813">
        <v>9.6194799999999997E-2</v>
      </c>
      <c r="DQ813">
        <v>9.0131600000000006E-2</v>
      </c>
      <c r="DR813">
        <v>9.7476199999999999E-2</v>
      </c>
      <c r="DS813">
        <v>6.6672700000000001E-2</v>
      </c>
      <c r="DT813">
        <v>6.76625E-2</v>
      </c>
      <c r="DU813">
        <v>5.62415E-2</v>
      </c>
      <c r="DV813">
        <v>6.3278500000000001E-2</v>
      </c>
      <c r="DW813">
        <v>5.5088100000000001E-2</v>
      </c>
      <c r="DX813">
        <v>6.1519400000000002E-2</v>
      </c>
      <c r="DY813">
        <v>6.2385999999999997E-2</v>
      </c>
      <c r="DZ813">
        <v>9.8530000000000006E-3</v>
      </c>
      <c r="EA813">
        <v>-6.6684999999999999E-3</v>
      </c>
      <c r="EB813">
        <v>1.7748E-2</v>
      </c>
      <c r="EC813">
        <v>-2.54419E-2</v>
      </c>
      <c r="ED813">
        <v>2.2719400000000001E-2</v>
      </c>
      <c r="EE813">
        <v>7.7920100000000006E-2</v>
      </c>
      <c r="EF813">
        <v>0.1105627</v>
      </c>
      <c r="EG813">
        <v>0.1238228</v>
      </c>
      <c r="EH813">
        <v>0.1126216</v>
      </c>
      <c r="EI813">
        <v>0.13737750000000001</v>
      </c>
      <c r="EJ813">
        <v>0.1312287</v>
      </c>
      <c r="EK813">
        <v>0.12728909999999999</v>
      </c>
      <c r="EL813">
        <v>0.137242</v>
      </c>
      <c r="EM813">
        <v>0.11640010000000001</v>
      </c>
      <c r="EN813">
        <v>0.1179603</v>
      </c>
      <c r="EO813">
        <v>0.1060503</v>
      </c>
      <c r="EP813">
        <v>0.11056199999999999</v>
      </c>
      <c r="EQ813">
        <v>7.9143500000000006E-2</v>
      </c>
      <c r="ER813">
        <v>7.9229099999999997E-2</v>
      </c>
      <c r="ES813">
        <v>6.6765400000000003E-2</v>
      </c>
      <c r="ET813">
        <v>48.870910000000002</v>
      </c>
      <c r="EU813">
        <v>48.005279999999999</v>
      </c>
      <c r="EV813">
        <v>47.907859999999999</v>
      </c>
      <c r="EW813">
        <v>46.7729</v>
      </c>
      <c r="EX813">
        <v>46.148449999999997</v>
      </c>
      <c r="EY813">
        <v>46.315330000000003</v>
      </c>
      <c r="EZ813">
        <v>45.60378</v>
      </c>
      <c r="FA813">
        <v>46.816989999999997</v>
      </c>
      <c r="FB813">
        <v>50.826610000000002</v>
      </c>
      <c r="FC813">
        <v>54.292929999999998</v>
      </c>
      <c r="FD813">
        <v>57.434669999999997</v>
      </c>
      <c r="FE813">
        <v>59.708039999999997</v>
      </c>
      <c r="FF813">
        <v>59.80997</v>
      </c>
      <c r="FG813">
        <v>60.800249999999998</v>
      </c>
      <c r="FH813">
        <v>60.652380000000001</v>
      </c>
      <c r="FI813">
        <v>59.620530000000002</v>
      </c>
      <c r="FJ813">
        <v>58.288330000000002</v>
      </c>
      <c r="FK813">
        <v>56.568100000000001</v>
      </c>
      <c r="FL813">
        <v>55.568060000000003</v>
      </c>
      <c r="FM813">
        <v>54.575659999999999</v>
      </c>
      <c r="FN813">
        <v>53.868389999999998</v>
      </c>
      <c r="FO813">
        <v>53.192489999999999</v>
      </c>
      <c r="FP813">
        <v>52.526260000000001</v>
      </c>
      <c r="FQ813">
        <v>51.429099999999998</v>
      </c>
      <c r="FR813">
        <v>1.2370900000000001E-2</v>
      </c>
      <c r="FS813">
        <v>1.5798E-2</v>
      </c>
      <c r="FT813">
        <v>0</v>
      </c>
    </row>
    <row r="814" spans="1:176" x14ac:dyDescent="0.2">
      <c r="A814" t="s">
        <v>1</v>
      </c>
      <c r="B814" t="s">
        <v>195</v>
      </c>
      <c r="C814" t="s">
        <v>1</v>
      </c>
      <c r="D814" t="s">
        <v>247</v>
      </c>
      <c r="E814">
        <v>2750</v>
      </c>
      <c r="F814">
        <v>1.918388</v>
      </c>
      <c r="G814">
        <v>1.8583730000000001</v>
      </c>
      <c r="H814">
        <v>1.865065</v>
      </c>
      <c r="I814">
        <v>1.863794</v>
      </c>
      <c r="J814">
        <v>1.8716390000000001</v>
      </c>
      <c r="K814">
        <v>2.0019710000000002</v>
      </c>
      <c r="L814">
        <v>2.3105579999999999</v>
      </c>
      <c r="M814">
        <v>2.466834</v>
      </c>
      <c r="N814">
        <v>2.6859220000000001</v>
      </c>
      <c r="O814">
        <v>2.9612479999999999</v>
      </c>
      <c r="P814">
        <v>3.1876090000000001</v>
      </c>
      <c r="Q814">
        <v>3.3666239999999998</v>
      </c>
      <c r="R814">
        <v>3.4647800000000002</v>
      </c>
      <c r="S814">
        <v>3.6117810000000001</v>
      </c>
      <c r="T814">
        <v>3.6732279999999999</v>
      </c>
      <c r="U814">
        <v>3.6542249999999998</v>
      </c>
      <c r="V814">
        <v>3.4368509999999999</v>
      </c>
      <c r="W814">
        <v>3.0305469999999999</v>
      </c>
      <c r="X814">
        <v>3.020454</v>
      </c>
      <c r="Y814">
        <v>2.9969380000000001</v>
      </c>
      <c r="Z814">
        <v>2.6723750000000002</v>
      </c>
      <c r="AA814">
        <v>2.3777020000000002</v>
      </c>
      <c r="AB814">
        <v>2.2079840000000002</v>
      </c>
      <c r="AC814">
        <v>2.0633339999999998</v>
      </c>
      <c r="AD814">
        <v>-0.12293900000000001</v>
      </c>
      <c r="AE814">
        <v>-0.1187339</v>
      </c>
      <c r="AF814">
        <v>-9.2262899999999995E-2</v>
      </c>
      <c r="AG814">
        <v>-0.1069515</v>
      </c>
      <c r="AH814">
        <v>-0.1658201</v>
      </c>
      <c r="AI814">
        <v>-0.15667039999999999</v>
      </c>
      <c r="AJ814">
        <v>-0.15288189999999999</v>
      </c>
      <c r="AK814">
        <v>-0.12997629999999999</v>
      </c>
      <c r="AL814">
        <v>-9.6743899999999994E-2</v>
      </c>
      <c r="AM814">
        <v>-0.1070002</v>
      </c>
      <c r="AN814">
        <v>-0.15373400000000001</v>
      </c>
      <c r="AO814">
        <v>-0.14493239999999999</v>
      </c>
      <c r="AP814">
        <v>-0.1014858</v>
      </c>
      <c r="AQ814">
        <v>-7.3281600000000002E-2</v>
      </c>
      <c r="AR814">
        <v>-7.1317099999999994E-2</v>
      </c>
      <c r="AS814">
        <v>-5.9595999999999998E-3</v>
      </c>
      <c r="AT814">
        <v>-4.27277E-2</v>
      </c>
      <c r="AU814">
        <v>-5.6473700000000002E-2</v>
      </c>
      <c r="AV814">
        <v>3.4497699999999999E-2</v>
      </c>
      <c r="AW814">
        <v>2.1058500000000001E-2</v>
      </c>
      <c r="AX814">
        <v>-7.5480800000000001E-2</v>
      </c>
      <c r="AY814">
        <v>-0.1235521</v>
      </c>
      <c r="AZ814">
        <v>-8.9563599999999993E-2</v>
      </c>
      <c r="BA814">
        <v>-7.77722E-2</v>
      </c>
      <c r="BB814">
        <v>-9.8429100000000005E-2</v>
      </c>
      <c r="BC814">
        <v>-9.5231499999999997E-2</v>
      </c>
      <c r="BD814">
        <v>-6.8983100000000006E-2</v>
      </c>
      <c r="BE814">
        <v>-8.3265099999999995E-2</v>
      </c>
      <c r="BF814">
        <v>-0.14352309999999999</v>
      </c>
      <c r="BG814">
        <v>-0.1358345</v>
      </c>
      <c r="BH814">
        <v>-0.12618099999999999</v>
      </c>
      <c r="BI814">
        <v>-0.1007938</v>
      </c>
      <c r="BJ814">
        <v>-6.5389699999999995E-2</v>
      </c>
      <c r="BK814">
        <v>-7.3779300000000006E-2</v>
      </c>
      <c r="BL814">
        <v>-0.1167552</v>
      </c>
      <c r="BM814">
        <v>-0.10257769999999999</v>
      </c>
      <c r="BN814">
        <v>-5.7730099999999999E-2</v>
      </c>
      <c r="BO814">
        <v>-2.7313199999999999E-2</v>
      </c>
      <c r="BP814">
        <v>-2.6509899999999999E-2</v>
      </c>
      <c r="BQ814">
        <v>3.7144999999999997E-2</v>
      </c>
      <c r="BR814">
        <v>1.0571000000000001E-3</v>
      </c>
      <c r="BS814">
        <v>-1.8460399999999998E-2</v>
      </c>
      <c r="BT814">
        <v>6.7220699999999994E-2</v>
      </c>
      <c r="BU814">
        <v>4.9844399999999997E-2</v>
      </c>
      <c r="BV814">
        <v>-4.7408899999999997E-2</v>
      </c>
      <c r="BW814">
        <v>-9.6604200000000001E-2</v>
      </c>
      <c r="BX814">
        <v>-6.4294100000000007E-2</v>
      </c>
      <c r="BY814">
        <v>-5.2798400000000002E-2</v>
      </c>
      <c r="BZ814">
        <v>-8.1453499999999998E-2</v>
      </c>
      <c r="CA814">
        <v>-7.8953899999999994E-2</v>
      </c>
      <c r="CB814">
        <v>-5.28596E-2</v>
      </c>
      <c r="CC814">
        <v>-6.6860000000000003E-2</v>
      </c>
      <c r="CD814">
        <v>-0.12808020000000001</v>
      </c>
      <c r="CE814">
        <v>-0.1214035</v>
      </c>
      <c r="CF814">
        <v>-0.1076879</v>
      </c>
      <c r="CG814">
        <v>-8.0582200000000007E-2</v>
      </c>
      <c r="CH814">
        <v>-4.3673900000000002E-2</v>
      </c>
      <c r="CI814">
        <v>-5.0770700000000002E-2</v>
      </c>
      <c r="CJ814">
        <v>-9.1143799999999997E-2</v>
      </c>
      <c r="CK814">
        <v>-7.32429E-2</v>
      </c>
      <c r="CL814">
        <v>-2.7425000000000001E-2</v>
      </c>
      <c r="CM814">
        <v>4.5243999999999996E-3</v>
      </c>
      <c r="CN814">
        <v>4.5234000000000003E-3</v>
      </c>
      <c r="CO814">
        <v>6.6999100000000006E-2</v>
      </c>
      <c r="CP814">
        <v>3.1382199999999999E-2</v>
      </c>
      <c r="CQ814">
        <v>7.8674999999999995E-3</v>
      </c>
      <c r="CR814">
        <v>8.9884599999999995E-2</v>
      </c>
      <c r="CS814">
        <v>6.9781399999999993E-2</v>
      </c>
      <c r="CT814">
        <v>-2.7966299999999999E-2</v>
      </c>
      <c r="CU814">
        <v>-7.7940099999999998E-2</v>
      </c>
      <c r="CV814">
        <v>-4.6792500000000001E-2</v>
      </c>
      <c r="CW814">
        <v>-3.5501600000000001E-2</v>
      </c>
      <c r="CX814">
        <v>-6.4477999999999994E-2</v>
      </c>
      <c r="CY814">
        <v>-6.2676200000000001E-2</v>
      </c>
      <c r="CZ814">
        <v>-3.6736100000000001E-2</v>
      </c>
      <c r="DA814">
        <v>-5.0454899999999997E-2</v>
      </c>
      <c r="DB814">
        <v>-0.1126374</v>
      </c>
      <c r="DC814">
        <v>-0.1069726</v>
      </c>
      <c r="DD814">
        <v>-8.9194899999999994E-2</v>
      </c>
      <c r="DE814">
        <v>-6.0370500000000001E-2</v>
      </c>
      <c r="DF814">
        <v>-2.1957999999999998E-2</v>
      </c>
      <c r="DG814">
        <v>-2.7761999999999998E-2</v>
      </c>
      <c r="DH814">
        <v>-6.5532300000000002E-2</v>
      </c>
      <c r="DI814">
        <v>-4.3908200000000001E-2</v>
      </c>
      <c r="DJ814">
        <v>2.8800000000000002E-3</v>
      </c>
      <c r="DK814">
        <v>3.6361900000000003E-2</v>
      </c>
      <c r="DL814">
        <v>3.5556699999999997E-2</v>
      </c>
      <c r="DM814">
        <v>9.68532E-2</v>
      </c>
      <c r="DN814">
        <v>6.1707400000000003E-2</v>
      </c>
      <c r="DO814">
        <v>3.4195400000000001E-2</v>
      </c>
      <c r="DP814">
        <v>0.11254840000000001</v>
      </c>
      <c r="DQ814">
        <v>8.9718300000000001E-2</v>
      </c>
      <c r="DR814">
        <v>-8.5237999999999998E-3</v>
      </c>
      <c r="DS814">
        <v>-5.9276000000000002E-2</v>
      </c>
      <c r="DT814">
        <v>-2.9291000000000001E-2</v>
      </c>
      <c r="DU814">
        <v>-1.82049E-2</v>
      </c>
      <c r="DV814">
        <v>-3.9968099999999999E-2</v>
      </c>
      <c r="DW814">
        <v>-3.9173899999999998E-2</v>
      </c>
      <c r="DX814">
        <v>-1.34564E-2</v>
      </c>
      <c r="DY814">
        <v>-2.6768500000000001E-2</v>
      </c>
      <c r="DZ814">
        <v>-9.0340299999999998E-2</v>
      </c>
      <c r="EA814">
        <v>-8.6136599999999994E-2</v>
      </c>
      <c r="EB814">
        <v>-6.2494000000000001E-2</v>
      </c>
      <c r="EC814">
        <v>-3.11881E-2</v>
      </c>
      <c r="ED814">
        <v>9.3962000000000004E-3</v>
      </c>
      <c r="EE814">
        <v>5.4589E-3</v>
      </c>
      <c r="EF814">
        <v>-2.8553499999999999E-2</v>
      </c>
      <c r="EG814">
        <v>-1.5535E-3</v>
      </c>
      <c r="EH814">
        <v>4.6635799999999998E-2</v>
      </c>
      <c r="EI814">
        <v>8.2330299999999995E-2</v>
      </c>
      <c r="EJ814">
        <v>8.0364000000000005E-2</v>
      </c>
      <c r="EK814">
        <v>0.13995769999999999</v>
      </c>
      <c r="EL814">
        <v>0.10549210000000001</v>
      </c>
      <c r="EM814">
        <v>7.2208599999999998E-2</v>
      </c>
      <c r="EN814">
        <v>0.14527139999999999</v>
      </c>
      <c r="EO814">
        <v>0.1185042</v>
      </c>
      <c r="EP814">
        <v>1.9548200000000002E-2</v>
      </c>
      <c r="EQ814">
        <v>-3.2328099999999999E-2</v>
      </c>
      <c r="ER814">
        <v>-4.0214999999999999E-3</v>
      </c>
      <c r="ES814">
        <v>6.7688999999999996E-3</v>
      </c>
      <c r="ET814">
        <v>57.262810000000002</v>
      </c>
      <c r="EU814">
        <v>56.167760000000001</v>
      </c>
      <c r="EV814">
        <v>55.24859</v>
      </c>
      <c r="EW814">
        <v>54.432079999999999</v>
      </c>
      <c r="EX814">
        <v>53.802770000000002</v>
      </c>
      <c r="EY814">
        <v>53.320770000000003</v>
      </c>
      <c r="EZ814">
        <v>52.883200000000002</v>
      </c>
      <c r="FA814">
        <v>52.786430000000003</v>
      </c>
      <c r="FB814">
        <v>55.200949999999999</v>
      </c>
      <c r="FC814">
        <v>59.09057</v>
      </c>
      <c r="FD814">
        <v>62.756419999999999</v>
      </c>
      <c r="FE814">
        <v>66.081500000000005</v>
      </c>
      <c r="FF814">
        <v>68.844210000000004</v>
      </c>
      <c r="FG814">
        <v>71.124279999999999</v>
      </c>
      <c r="FH814">
        <v>72.717640000000003</v>
      </c>
      <c r="FI814">
        <v>73.643330000000006</v>
      </c>
      <c r="FJ814">
        <v>73.317040000000006</v>
      </c>
      <c r="FK814">
        <v>71.695589999999996</v>
      </c>
      <c r="FL814">
        <v>68.687669999999997</v>
      </c>
      <c r="FM814">
        <v>65.631129999999999</v>
      </c>
      <c r="FN814">
        <v>63.133369999999999</v>
      </c>
      <c r="FO814">
        <v>61.185459999999999</v>
      </c>
      <c r="FP814">
        <v>59.519210000000001</v>
      </c>
      <c r="FQ814">
        <v>58.108879999999999</v>
      </c>
      <c r="FR814">
        <v>2.34159E-2</v>
      </c>
      <c r="FS814">
        <v>2.8201199999999999E-2</v>
      </c>
      <c r="FT814">
        <v>4.6140800000000003E-2</v>
      </c>
    </row>
    <row r="815" spans="1:176" x14ac:dyDescent="0.2">
      <c r="A815" t="s">
        <v>1</v>
      </c>
      <c r="B815" t="s">
        <v>195</v>
      </c>
      <c r="C815" t="s">
        <v>1</v>
      </c>
      <c r="D815" t="s">
        <v>250</v>
      </c>
      <c r="E815">
        <v>2750</v>
      </c>
      <c r="F815">
        <v>2.1938819999999999</v>
      </c>
      <c r="G815">
        <v>2.0829719999999998</v>
      </c>
      <c r="H815">
        <v>2.0262699999999998</v>
      </c>
      <c r="I815">
        <v>2.0303070000000001</v>
      </c>
      <c r="J815">
        <v>2.0615019999999999</v>
      </c>
      <c r="K815">
        <v>2.190588</v>
      </c>
      <c r="L815">
        <v>2.4547370000000002</v>
      </c>
      <c r="M815">
        <v>2.5142530000000001</v>
      </c>
      <c r="N815">
        <v>2.7655059999999998</v>
      </c>
      <c r="O815">
        <v>3.11768</v>
      </c>
      <c r="P815">
        <v>3.4659559999999998</v>
      </c>
      <c r="Q815">
        <v>3.718674</v>
      </c>
      <c r="R815">
        <v>3.854657</v>
      </c>
      <c r="S815">
        <v>4.0048149999999998</v>
      </c>
      <c r="T815">
        <v>4.0463469999999999</v>
      </c>
      <c r="U815">
        <v>3.9418280000000001</v>
      </c>
      <c r="V815">
        <v>3.744675</v>
      </c>
      <c r="W815">
        <v>3.3820640000000002</v>
      </c>
      <c r="X815">
        <v>3.1056370000000002</v>
      </c>
      <c r="Y815">
        <v>3.0889709999999999</v>
      </c>
      <c r="Z815">
        <v>2.8635959999999998</v>
      </c>
      <c r="AA815">
        <v>2.5769329999999999</v>
      </c>
      <c r="AB815">
        <v>2.4095010000000001</v>
      </c>
      <c r="AC815">
        <v>2.2628840000000001</v>
      </c>
      <c r="AD815">
        <v>1.0206399999999999E-2</v>
      </c>
      <c r="AE815">
        <v>1.6712899999999999E-2</v>
      </c>
      <c r="AF815">
        <v>-8.5515999999999995E-3</v>
      </c>
      <c r="AG815">
        <v>7.1428000000000004E-3</v>
      </c>
      <c r="AH815">
        <v>-2.08921E-2</v>
      </c>
      <c r="AI815">
        <v>-3.5543999999999999E-2</v>
      </c>
      <c r="AJ815">
        <v>-7.3821399999999995E-2</v>
      </c>
      <c r="AK815">
        <v>-4.8728599999999997E-2</v>
      </c>
      <c r="AL815">
        <v>-4.05142E-2</v>
      </c>
      <c r="AM815">
        <v>-1.35555E-2</v>
      </c>
      <c r="AN815">
        <v>-2.6324500000000001E-2</v>
      </c>
      <c r="AO815">
        <v>2.6290399999999998E-2</v>
      </c>
      <c r="AP815">
        <v>9.6448099999999995E-2</v>
      </c>
      <c r="AQ815">
        <v>9.8700700000000002E-2</v>
      </c>
      <c r="AR815">
        <v>0.10206750000000001</v>
      </c>
      <c r="AS815">
        <v>0.11846669999999999</v>
      </c>
      <c r="AT815">
        <v>0.1136949</v>
      </c>
      <c r="AU815">
        <v>0.1177889</v>
      </c>
      <c r="AV815">
        <v>0.1045051</v>
      </c>
      <c r="AW815">
        <v>3.9501599999999998E-2</v>
      </c>
      <c r="AX815">
        <v>1.1750500000000001E-2</v>
      </c>
      <c r="AY815">
        <v>5.1307999999999996E-3</v>
      </c>
      <c r="AZ815">
        <v>3.6024599999999997E-2</v>
      </c>
      <c r="BA815">
        <v>4.5107399999999999E-2</v>
      </c>
      <c r="BB815">
        <v>3.4716400000000001E-2</v>
      </c>
      <c r="BC815">
        <v>4.02152E-2</v>
      </c>
      <c r="BD815">
        <v>1.47282E-2</v>
      </c>
      <c r="BE815">
        <v>3.0829200000000001E-2</v>
      </c>
      <c r="BF815">
        <v>1.4048999999999999E-3</v>
      </c>
      <c r="BG815">
        <v>-1.47081E-2</v>
      </c>
      <c r="BH815">
        <v>-4.7120500000000003E-2</v>
      </c>
      <c r="BI815">
        <v>-1.95462E-2</v>
      </c>
      <c r="BJ815">
        <v>-9.1599999999999997E-3</v>
      </c>
      <c r="BK815">
        <v>1.96654E-2</v>
      </c>
      <c r="BL815">
        <v>1.06543E-2</v>
      </c>
      <c r="BM815">
        <v>6.8645100000000001E-2</v>
      </c>
      <c r="BN815">
        <v>0.14020389999999999</v>
      </c>
      <c r="BO815">
        <v>0.14466909999999999</v>
      </c>
      <c r="BP815">
        <v>0.1468747</v>
      </c>
      <c r="BQ815">
        <v>0.1615713</v>
      </c>
      <c r="BR815">
        <v>0.1574796</v>
      </c>
      <c r="BS815">
        <v>0.1558022</v>
      </c>
      <c r="BT815">
        <v>0.13722809999999999</v>
      </c>
      <c r="BU815">
        <v>6.8287500000000001E-2</v>
      </c>
      <c r="BV815">
        <v>3.9822499999999997E-2</v>
      </c>
      <c r="BW815">
        <v>3.2078799999999998E-2</v>
      </c>
      <c r="BX815">
        <v>6.1294099999999997E-2</v>
      </c>
      <c r="BY815">
        <v>7.0081199999999996E-2</v>
      </c>
      <c r="BZ815">
        <v>5.1691899999999999E-2</v>
      </c>
      <c r="CA815">
        <v>5.6492899999999999E-2</v>
      </c>
      <c r="CB815">
        <v>3.0851699999999999E-2</v>
      </c>
      <c r="CC815">
        <v>4.72343E-2</v>
      </c>
      <c r="CD815">
        <v>1.68478E-2</v>
      </c>
      <c r="CE815">
        <v>-2.7710000000000001E-4</v>
      </c>
      <c r="CF815">
        <v>-2.8627400000000001E-2</v>
      </c>
      <c r="CG815">
        <v>6.6549999999999997E-4</v>
      </c>
      <c r="CH815">
        <v>1.25559E-2</v>
      </c>
      <c r="CI815">
        <v>4.2673999999999997E-2</v>
      </c>
      <c r="CJ815">
        <v>3.6265800000000001E-2</v>
      </c>
      <c r="CK815">
        <v>9.7979800000000006E-2</v>
      </c>
      <c r="CL815">
        <v>0.17050899999999999</v>
      </c>
      <c r="CM815">
        <v>0.17650669999999999</v>
      </c>
      <c r="CN815">
        <v>0.17790800000000001</v>
      </c>
      <c r="CO815">
        <v>0.1914254</v>
      </c>
      <c r="CP815">
        <v>0.18780479999999999</v>
      </c>
      <c r="CQ815">
        <v>0.18213009999999999</v>
      </c>
      <c r="CR815">
        <v>0.1598919</v>
      </c>
      <c r="CS815">
        <v>8.8224399999999994E-2</v>
      </c>
      <c r="CT815">
        <v>5.9264999999999998E-2</v>
      </c>
      <c r="CU815">
        <v>5.0742900000000001E-2</v>
      </c>
      <c r="CV815">
        <v>7.8795699999999996E-2</v>
      </c>
      <c r="CW815">
        <v>8.7377999999999997E-2</v>
      </c>
      <c r="CX815">
        <v>6.8667400000000003E-2</v>
      </c>
      <c r="CY815">
        <v>7.2770500000000002E-2</v>
      </c>
      <c r="CZ815">
        <v>4.6975200000000002E-2</v>
      </c>
      <c r="DA815">
        <v>6.3639399999999999E-2</v>
      </c>
      <c r="DB815">
        <v>3.2290699999999999E-2</v>
      </c>
      <c r="DC815">
        <v>1.4153799999999999E-2</v>
      </c>
      <c r="DD815">
        <v>-1.01344E-2</v>
      </c>
      <c r="DE815">
        <v>2.0877199999999999E-2</v>
      </c>
      <c r="DF815">
        <v>3.4271700000000002E-2</v>
      </c>
      <c r="DG815">
        <v>6.5682699999999997E-2</v>
      </c>
      <c r="DH815">
        <v>6.18772E-2</v>
      </c>
      <c r="DI815">
        <v>0.1273145</v>
      </c>
      <c r="DJ815">
        <v>0.20081399999999999</v>
      </c>
      <c r="DK815">
        <v>0.20834420000000001</v>
      </c>
      <c r="DL815">
        <v>0.2089414</v>
      </c>
      <c r="DM815">
        <v>0.22127949999999999</v>
      </c>
      <c r="DN815">
        <v>0.21812999999999999</v>
      </c>
      <c r="DO815">
        <v>0.208458</v>
      </c>
      <c r="DP815">
        <v>0.18255579999999999</v>
      </c>
      <c r="DQ815">
        <v>0.1081614</v>
      </c>
      <c r="DR815">
        <v>7.8707600000000003E-2</v>
      </c>
      <c r="DS815">
        <v>6.9406899999999994E-2</v>
      </c>
      <c r="DT815">
        <v>9.6297199999999999E-2</v>
      </c>
      <c r="DU815">
        <v>0.1046747</v>
      </c>
      <c r="DV815">
        <v>9.3177399999999994E-2</v>
      </c>
      <c r="DW815">
        <v>9.6272899999999995E-2</v>
      </c>
      <c r="DX815">
        <v>7.0254999999999998E-2</v>
      </c>
      <c r="DY815">
        <v>8.7325799999999995E-2</v>
      </c>
      <c r="DZ815">
        <v>5.4587700000000003E-2</v>
      </c>
      <c r="EA815">
        <v>3.4989800000000001E-2</v>
      </c>
      <c r="EB815">
        <v>1.6566500000000001E-2</v>
      </c>
      <c r="EC815">
        <v>5.0059600000000003E-2</v>
      </c>
      <c r="ED815">
        <v>6.5625900000000001E-2</v>
      </c>
      <c r="EE815">
        <v>9.8903500000000005E-2</v>
      </c>
      <c r="EF815">
        <v>9.8855999999999999E-2</v>
      </c>
      <c r="EG815">
        <v>0.16966919999999999</v>
      </c>
      <c r="EH815">
        <v>0.2445697</v>
      </c>
      <c r="EI815">
        <v>0.2543126</v>
      </c>
      <c r="EJ815">
        <v>0.25374859999999999</v>
      </c>
      <c r="EK815">
        <v>0.26438400000000001</v>
      </c>
      <c r="EL815">
        <v>0.2619147</v>
      </c>
      <c r="EM815">
        <v>0.2464713</v>
      </c>
      <c r="EN815">
        <v>0.21527879999999999</v>
      </c>
      <c r="EO815">
        <v>0.13694729999999999</v>
      </c>
      <c r="EP815">
        <v>0.1067795</v>
      </c>
      <c r="EQ815">
        <v>9.6354899999999993E-2</v>
      </c>
      <c r="ER815">
        <v>0.1215667</v>
      </c>
      <c r="ES815">
        <v>0.1296485</v>
      </c>
      <c r="ET815">
        <v>61.821219999999997</v>
      </c>
      <c r="EU815">
        <v>60.701540000000001</v>
      </c>
      <c r="EV815">
        <v>59.330120000000001</v>
      </c>
      <c r="EW815">
        <v>58.262929999999997</v>
      </c>
      <c r="EX815">
        <v>57.324550000000002</v>
      </c>
      <c r="EY815">
        <v>56.741320000000002</v>
      </c>
      <c r="EZ815">
        <v>56.576009999999997</v>
      </c>
      <c r="FA815">
        <v>56.69811</v>
      </c>
      <c r="FB815">
        <v>58.75779</v>
      </c>
      <c r="FC815">
        <v>62.309150000000002</v>
      </c>
      <c r="FD815">
        <v>64.997960000000006</v>
      </c>
      <c r="FE815">
        <v>67.716179999999994</v>
      </c>
      <c r="FF815">
        <v>70.066019999999995</v>
      </c>
      <c r="FG815">
        <v>71.978740000000002</v>
      </c>
      <c r="FH815">
        <v>73.707719999999995</v>
      </c>
      <c r="FI815">
        <v>74.719639999999998</v>
      </c>
      <c r="FJ815">
        <v>74.377039999999994</v>
      </c>
      <c r="FK815">
        <v>73.402770000000004</v>
      </c>
      <c r="FL815">
        <v>70.748639999999995</v>
      </c>
      <c r="FM815">
        <v>68.459639999999993</v>
      </c>
      <c r="FN815">
        <v>66.255650000000003</v>
      </c>
      <c r="FO815">
        <v>64.281589999999994</v>
      </c>
      <c r="FP815">
        <v>62.541960000000003</v>
      </c>
      <c r="FQ815">
        <v>61.085880000000003</v>
      </c>
      <c r="FR815">
        <v>2.34159E-2</v>
      </c>
      <c r="FS815">
        <v>2.8201199999999999E-2</v>
      </c>
      <c r="FT815">
        <v>4.6140800000000003E-2</v>
      </c>
    </row>
    <row r="816" spans="1:176" x14ac:dyDescent="0.2">
      <c r="A816" t="s">
        <v>1</v>
      </c>
      <c r="B816" t="s">
        <v>195</v>
      </c>
      <c r="C816" t="s">
        <v>1</v>
      </c>
      <c r="D816" t="s">
        <v>235</v>
      </c>
      <c r="E816">
        <v>2750</v>
      </c>
      <c r="F816">
        <v>2.2173780000000001</v>
      </c>
      <c r="G816">
        <v>2.1580720000000002</v>
      </c>
      <c r="H816">
        <v>2.1162459999999998</v>
      </c>
      <c r="I816">
        <v>2.1174400000000002</v>
      </c>
      <c r="J816">
        <v>2.1431689999999999</v>
      </c>
      <c r="K816">
        <v>2.3176380000000001</v>
      </c>
      <c r="L816">
        <v>2.5671710000000001</v>
      </c>
      <c r="M816">
        <v>2.7252869999999998</v>
      </c>
      <c r="N816">
        <v>3.2304369999999998</v>
      </c>
      <c r="O816">
        <v>3.73874</v>
      </c>
      <c r="P816">
        <v>4.1340479999999999</v>
      </c>
      <c r="Q816">
        <v>4.4382780000000004</v>
      </c>
      <c r="R816">
        <v>4.604889</v>
      </c>
      <c r="S816">
        <v>4.8116459999999996</v>
      </c>
      <c r="T816">
        <v>4.9279650000000004</v>
      </c>
      <c r="U816">
        <v>4.8666450000000001</v>
      </c>
      <c r="V816">
        <v>4.626493</v>
      </c>
      <c r="W816">
        <v>4.0704500000000001</v>
      </c>
      <c r="X816">
        <v>3.6087899999999999</v>
      </c>
      <c r="Y816">
        <v>3.4926179999999998</v>
      </c>
      <c r="Z816">
        <v>3.2199119999999999</v>
      </c>
      <c r="AA816">
        <v>2.85704</v>
      </c>
      <c r="AB816">
        <v>2.5625070000000001</v>
      </c>
      <c r="AC816">
        <v>2.365666</v>
      </c>
      <c r="AD816">
        <v>-2.0948E-3</v>
      </c>
      <c r="AE816">
        <v>9.5743000000000009E-3</v>
      </c>
      <c r="AF816">
        <v>-4.0578999999999997E-3</v>
      </c>
      <c r="AG816">
        <v>8.2030999999999996E-3</v>
      </c>
      <c r="AH816">
        <v>-4.7486999999999998E-3</v>
      </c>
      <c r="AI816">
        <v>-3.2739400000000002E-2</v>
      </c>
      <c r="AJ816">
        <v>-3.7827199999999998E-2</v>
      </c>
      <c r="AK816">
        <v>-1.9348899999999999E-2</v>
      </c>
      <c r="AL816">
        <v>-5.5224000000000002E-3</v>
      </c>
      <c r="AM816">
        <v>3.6372599999999998E-2</v>
      </c>
      <c r="AN816">
        <v>1.8581400000000001E-2</v>
      </c>
      <c r="AO816">
        <v>3.9123999999999999E-2</v>
      </c>
      <c r="AP816">
        <v>8.5260500000000003E-2</v>
      </c>
      <c r="AQ816">
        <v>8.1277199999999994E-2</v>
      </c>
      <c r="AR816">
        <v>9.6703399999999995E-2</v>
      </c>
      <c r="AS816">
        <v>0.13035550000000001</v>
      </c>
      <c r="AT816">
        <v>0.13395869999999999</v>
      </c>
      <c r="AU816">
        <v>0.1346185</v>
      </c>
      <c r="AV816">
        <v>0.13179270000000001</v>
      </c>
      <c r="AW816">
        <v>7.1977299999999994E-2</v>
      </c>
      <c r="AX816">
        <v>3.8760999999999997E-2</v>
      </c>
      <c r="AY816">
        <v>3.1911599999999998E-2</v>
      </c>
      <c r="AZ816">
        <v>4.2221099999999998E-2</v>
      </c>
      <c r="BA816">
        <v>3.7497900000000001E-2</v>
      </c>
      <c r="BB816">
        <v>2.24152E-2</v>
      </c>
      <c r="BC816">
        <v>3.3076599999999998E-2</v>
      </c>
      <c r="BD816">
        <v>1.92219E-2</v>
      </c>
      <c r="BE816">
        <v>3.1889500000000001E-2</v>
      </c>
      <c r="BF816">
        <v>1.7548399999999999E-2</v>
      </c>
      <c r="BG816">
        <v>-1.19034E-2</v>
      </c>
      <c r="BH816">
        <v>-1.1126199999999999E-2</v>
      </c>
      <c r="BI816">
        <v>9.8335000000000002E-3</v>
      </c>
      <c r="BJ816">
        <v>2.5831900000000001E-2</v>
      </c>
      <c r="BK816">
        <v>6.9593500000000003E-2</v>
      </c>
      <c r="BL816">
        <v>5.55603E-2</v>
      </c>
      <c r="BM816">
        <v>8.1478599999999998E-2</v>
      </c>
      <c r="BN816">
        <v>0.1290162</v>
      </c>
      <c r="BO816">
        <v>0.12724550000000001</v>
      </c>
      <c r="BP816">
        <v>0.14151059999999999</v>
      </c>
      <c r="BQ816">
        <v>0.17346</v>
      </c>
      <c r="BR816">
        <v>0.1777434</v>
      </c>
      <c r="BS816">
        <v>0.1726318</v>
      </c>
      <c r="BT816">
        <v>0.16451569999999999</v>
      </c>
      <c r="BU816">
        <v>0.1007632</v>
      </c>
      <c r="BV816">
        <v>6.6833000000000004E-2</v>
      </c>
      <c r="BW816">
        <v>5.8859599999999998E-2</v>
      </c>
      <c r="BX816">
        <v>6.7490599999999998E-2</v>
      </c>
      <c r="BY816">
        <v>6.2471699999999998E-2</v>
      </c>
      <c r="BZ816">
        <v>3.9390700000000001E-2</v>
      </c>
      <c r="CA816">
        <v>4.9354299999999997E-2</v>
      </c>
      <c r="CB816">
        <v>3.5345399999999999E-2</v>
      </c>
      <c r="CC816">
        <v>4.82946E-2</v>
      </c>
      <c r="CD816">
        <v>3.2991199999999998E-2</v>
      </c>
      <c r="CE816">
        <v>2.5274999999999998E-3</v>
      </c>
      <c r="CF816">
        <v>7.3667999999999997E-3</v>
      </c>
      <c r="CG816">
        <v>3.0045200000000001E-2</v>
      </c>
      <c r="CH816">
        <v>4.7547699999999998E-2</v>
      </c>
      <c r="CI816">
        <v>9.2602100000000007E-2</v>
      </c>
      <c r="CJ816">
        <v>8.1171699999999999E-2</v>
      </c>
      <c r="CK816">
        <v>0.11081340000000001</v>
      </c>
      <c r="CL816">
        <v>0.1593213</v>
      </c>
      <c r="CM816">
        <v>0.15908310000000001</v>
      </c>
      <c r="CN816">
        <v>0.1725439</v>
      </c>
      <c r="CO816">
        <v>0.2033141</v>
      </c>
      <c r="CP816">
        <v>0.20806859999999999</v>
      </c>
      <c r="CQ816">
        <v>0.19895969999999999</v>
      </c>
      <c r="CR816">
        <v>0.1871795</v>
      </c>
      <c r="CS816">
        <v>0.12070019999999999</v>
      </c>
      <c r="CT816">
        <v>8.6275500000000005E-2</v>
      </c>
      <c r="CU816">
        <v>7.7523700000000001E-2</v>
      </c>
      <c r="CV816">
        <v>8.4992200000000004E-2</v>
      </c>
      <c r="CW816">
        <v>7.9768500000000006E-2</v>
      </c>
      <c r="CX816">
        <v>5.6366199999999998E-2</v>
      </c>
      <c r="CY816">
        <v>6.5631900000000007E-2</v>
      </c>
      <c r="CZ816">
        <v>5.1468899999999998E-2</v>
      </c>
      <c r="DA816">
        <v>6.4699699999999999E-2</v>
      </c>
      <c r="DB816">
        <v>4.8434100000000001E-2</v>
      </c>
      <c r="DC816">
        <v>1.6958399999999998E-2</v>
      </c>
      <c r="DD816">
        <v>2.5859799999999999E-2</v>
      </c>
      <c r="DE816">
        <v>5.0256799999999997E-2</v>
      </c>
      <c r="DF816">
        <v>6.9263500000000006E-2</v>
      </c>
      <c r="DG816">
        <v>0.1156108</v>
      </c>
      <c r="DH816">
        <v>0.10678310000000001</v>
      </c>
      <c r="DI816">
        <v>0.1401481</v>
      </c>
      <c r="DJ816">
        <v>0.1896264</v>
      </c>
      <c r="DK816">
        <v>0.1909206</v>
      </c>
      <c r="DL816">
        <v>0.20357729999999999</v>
      </c>
      <c r="DM816">
        <v>0.23316819999999999</v>
      </c>
      <c r="DN816">
        <v>0.23839369999999999</v>
      </c>
      <c r="DO816">
        <v>0.2252876</v>
      </c>
      <c r="DP816">
        <v>0.20984340000000001</v>
      </c>
      <c r="DQ816">
        <v>0.14063719999999999</v>
      </c>
      <c r="DR816">
        <v>0.1057181</v>
      </c>
      <c r="DS816">
        <v>9.6187700000000001E-2</v>
      </c>
      <c r="DT816">
        <v>0.10249369999999999</v>
      </c>
      <c r="DU816">
        <v>9.7065299999999993E-2</v>
      </c>
      <c r="DV816">
        <v>8.0876199999999995E-2</v>
      </c>
      <c r="DW816">
        <v>8.91343E-2</v>
      </c>
      <c r="DX816">
        <v>7.4748700000000001E-2</v>
      </c>
      <c r="DY816">
        <v>8.8386099999999995E-2</v>
      </c>
      <c r="DZ816">
        <v>7.0731100000000005E-2</v>
      </c>
      <c r="EA816">
        <v>3.7794399999999999E-2</v>
      </c>
      <c r="EB816">
        <v>5.2560799999999998E-2</v>
      </c>
      <c r="EC816">
        <v>7.9439300000000004E-2</v>
      </c>
      <c r="ED816">
        <v>0.10061779999999999</v>
      </c>
      <c r="EE816">
        <v>0.14883170000000001</v>
      </c>
      <c r="EF816">
        <v>0.143762</v>
      </c>
      <c r="EG816">
        <v>0.18250279999999999</v>
      </c>
      <c r="EH816">
        <v>0.23338210000000001</v>
      </c>
      <c r="EI816">
        <v>0.23688899999999999</v>
      </c>
      <c r="EJ816">
        <v>0.24838450000000001</v>
      </c>
      <c r="EK816">
        <v>0.27627269999999998</v>
      </c>
      <c r="EL816">
        <v>0.2821784</v>
      </c>
      <c r="EM816">
        <v>0.2633009</v>
      </c>
      <c r="EN816">
        <v>0.24256639999999999</v>
      </c>
      <c r="EO816">
        <v>0.16942299999999999</v>
      </c>
      <c r="EP816">
        <v>0.13378999999999999</v>
      </c>
      <c r="EQ816">
        <v>0.1231357</v>
      </c>
      <c r="ER816">
        <v>0.12776319999999999</v>
      </c>
      <c r="ES816">
        <v>0.1220391</v>
      </c>
      <c r="ET816">
        <v>66.565160000000006</v>
      </c>
      <c r="EU816">
        <v>65.590919999999997</v>
      </c>
      <c r="EV816">
        <v>64.669300000000007</v>
      </c>
      <c r="EW816">
        <v>64.007130000000004</v>
      </c>
      <c r="EX816">
        <v>63.461210000000001</v>
      </c>
      <c r="EY816">
        <v>63.020580000000002</v>
      </c>
      <c r="EZ816">
        <v>62.536430000000003</v>
      </c>
      <c r="FA816">
        <v>62.926789999999997</v>
      </c>
      <c r="FB816">
        <v>65.614320000000006</v>
      </c>
      <c r="FC816">
        <v>68.984549999999999</v>
      </c>
      <c r="FD816">
        <v>72.168660000000003</v>
      </c>
      <c r="FE816">
        <v>75.367670000000004</v>
      </c>
      <c r="FF816">
        <v>78.164789999999996</v>
      </c>
      <c r="FG816">
        <v>80.644279999999995</v>
      </c>
      <c r="FH816">
        <v>82.531019999999998</v>
      </c>
      <c r="FI816">
        <v>83.366619999999998</v>
      </c>
      <c r="FJ816">
        <v>83.202809999999999</v>
      </c>
      <c r="FK816">
        <v>81.738489999999999</v>
      </c>
      <c r="FL816">
        <v>79.098619999999997</v>
      </c>
      <c r="FM816">
        <v>75.749690000000001</v>
      </c>
      <c r="FN816">
        <v>72.923320000000004</v>
      </c>
      <c r="FO816">
        <v>70.847769999999997</v>
      </c>
      <c r="FP816">
        <v>69.132239999999996</v>
      </c>
      <c r="FQ816">
        <v>67.710279999999997</v>
      </c>
      <c r="FR816">
        <v>2.34159E-2</v>
      </c>
      <c r="FS816">
        <v>2.8201199999999999E-2</v>
      </c>
      <c r="FT816">
        <v>4.6140800000000003E-2</v>
      </c>
    </row>
    <row r="817" spans="1:176" x14ac:dyDescent="0.2">
      <c r="A817" t="s">
        <v>1</v>
      </c>
      <c r="B817" t="s">
        <v>195</v>
      </c>
      <c r="C817" t="s">
        <v>1</v>
      </c>
      <c r="D817" t="s">
        <v>246</v>
      </c>
      <c r="E817">
        <v>2750</v>
      </c>
      <c r="F817">
        <v>2.3397220000000001</v>
      </c>
      <c r="G817">
        <v>2.2545570000000001</v>
      </c>
      <c r="H817">
        <v>2.216869</v>
      </c>
      <c r="I817">
        <v>2.2052040000000002</v>
      </c>
      <c r="J817">
        <v>2.2254339999999999</v>
      </c>
      <c r="K817">
        <v>2.4004560000000001</v>
      </c>
      <c r="L817">
        <v>2.6770529999999999</v>
      </c>
      <c r="M817">
        <v>2.8690319999999998</v>
      </c>
      <c r="N817">
        <v>3.49505</v>
      </c>
      <c r="O817">
        <v>4.1175639999999998</v>
      </c>
      <c r="P817">
        <v>4.5850020000000002</v>
      </c>
      <c r="Q817">
        <v>5.0147779999999997</v>
      </c>
      <c r="R817">
        <v>5.2557229999999997</v>
      </c>
      <c r="S817">
        <v>5.5709229999999996</v>
      </c>
      <c r="T817">
        <v>5.664161</v>
      </c>
      <c r="U817">
        <v>5.5967000000000002</v>
      </c>
      <c r="V817">
        <v>5.3213929999999996</v>
      </c>
      <c r="W817">
        <v>4.7412029999999996</v>
      </c>
      <c r="X817">
        <v>4.1611289999999999</v>
      </c>
      <c r="Y817">
        <v>3.9276230000000001</v>
      </c>
      <c r="Z817">
        <v>3.5892680000000001</v>
      </c>
      <c r="AA817">
        <v>3.235058</v>
      </c>
      <c r="AB817">
        <v>2.8330359999999999</v>
      </c>
      <c r="AC817">
        <v>2.5724749999999998</v>
      </c>
      <c r="AD817">
        <v>-2.7387499999999999E-2</v>
      </c>
      <c r="AE817">
        <v>-1.18145E-2</v>
      </c>
      <c r="AF817">
        <v>-1.0049000000000001E-2</v>
      </c>
      <c r="AG817">
        <v>-3.7525000000000002E-3</v>
      </c>
      <c r="AH817">
        <v>-6.5989999999999998E-3</v>
      </c>
      <c r="AI817">
        <v>-4.3012399999999999E-2</v>
      </c>
      <c r="AJ817">
        <v>-1.46573E-2</v>
      </c>
      <c r="AK817">
        <v>-4.5500000000000001E-5</v>
      </c>
      <c r="AL817">
        <v>2.0813999999999999E-2</v>
      </c>
      <c r="AM817">
        <v>7.3730299999999999E-2</v>
      </c>
      <c r="AN817">
        <v>4.9060100000000002E-2</v>
      </c>
      <c r="AO817">
        <v>3.7795099999999998E-2</v>
      </c>
      <c r="AP817">
        <v>6.0822399999999999E-2</v>
      </c>
      <c r="AQ817">
        <v>5.2875900000000003E-2</v>
      </c>
      <c r="AR817">
        <v>7.9252299999999998E-2</v>
      </c>
      <c r="AS817">
        <v>0.13272829999999999</v>
      </c>
      <c r="AT817">
        <v>0.1422283</v>
      </c>
      <c r="AU817">
        <v>0.13734879999999999</v>
      </c>
      <c r="AV817">
        <v>0.15041379999999999</v>
      </c>
      <c r="AW817">
        <v>9.8932000000000006E-2</v>
      </c>
      <c r="AX817">
        <v>5.5294099999999999E-2</v>
      </c>
      <c r="AY817">
        <v>4.4266E-2</v>
      </c>
      <c r="AZ817">
        <v>3.6773300000000002E-2</v>
      </c>
      <c r="BA817">
        <v>1.9429100000000001E-2</v>
      </c>
      <c r="BB817">
        <v>-2.8776000000000001E-3</v>
      </c>
      <c r="BC817">
        <v>1.1687899999999999E-2</v>
      </c>
      <c r="BD817">
        <v>1.32307E-2</v>
      </c>
      <c r="BE817">
        <v>1.9933900000000001E-2</v>
      </c>
      <c r="BF817">
        <v>1.5698E-2</v>
      </c>
      <c r="BG817">
        <v>-2.2176499999999998E-2</v>
      </c>
      <c r="BH817">
        <v>1.2043699999999999E-2</v>
      </c>
      <c r="BI817">
        <v>2.91369E-2</v>
      </c>
      <c r="BJ817">
        <v>5.2168199999999998E-2</v>
      </c>
      <c r="BK817">
        <v>0.1069512</v>
      </c>
      <c r="BL817">
        <v>8.6038900000000001E-2</v>
      </c>
      <c r="BM817">
        <v>8.0149799999999993E-2</v>
      </c>
      <c r="BN817">
        <v>0.10457809999999999</v>
      </c>
      <c r="BO817">
        <v>9.8844299999999996E-2</v>
      </c>
      <c r="BP817">
        <v>0.1240595</v>
      </c>
      <c r="BQ817">
        <v>0.17583289999999999</v>
      </c>
      <c r="BR817">
        <v>0.18601300000000001</v>
      </c>
      <c r="BS817">
        <v>0.17536199999999999</v>
      </c>
      <c r="BT817">
        <v>0.18313679999999999</v>
      </c>
      <c r="BU817">
        <v>0.1277179</v>
      </c>
      <c r="BV817">
        <v>8.3366099999999999E-2</v>
      </c>
      <c r="BW817">
        <v>7.1214E-2</v>
      </c>
      <c r="BX817">
        <v>6.2042699999999999E-2</v>
      </c>
      <c r="BY817">
        <v>4.4402900000000002E-2</v>
      </c>
      <c r="BZ817">
        <v>1.4097999999999999E-2</v>
      </c>
      <c r="CA817">
        <v>2.7965500000000001E-2</v>
      </c>
      <c r="CB817">
        <v>2.93542E-2</v>
      </c>
      <c r="CC817">
        <v>3.6339000000000003E-2</v>
      </c>
      <c r="CD817">
        <v>3.1140899999999999E-2</v>
      </c>
      <c r="CE817">
        <v>-7.7454999999999998E-3</v>
      </c>
      <c r="CF817">
        <v>3.05367E-2</v>
      </c>
      <c r="CG817">
        <v>4.9348499999999997E-2</v>
      </c>
      <c r="CH817">
        <v>7.3884000000000005E-2</v>
      </c>
      <c r="CI817">
        <v>0.12995989999999999</v>
      </c>
      <c r="CJ817">
        <v>0.1116504</v>
      </c>
      <c r="CK817">
        <v>0.1094846</v>
      </c>
      <c r="CL817">
        <v>0.13488320000000001</v>
      </c>
      <c r="CM817">
        <v>0.13068179999999999</v>
      </c>
      <c r="CN817">
        <v>0.1550928</v>
      </c>
      <c r="CO817">
        <v>0.20568700000000001</v>
      </c>
      <c r="CP817">
        <v>0.21633820000000001</v>
      </c>
      <c r="CQ817">
        <v>0.20168990000000001</v>
      </c>
      <c r="CR817">
        <v>0.2058007</v>
      </c>
      <c r="CS817">
        <v>0.1476548</v>
      </c>
      <c r="CT817">
        <v>0.1028086</v>
      </c>
      <c r="CU817">
        <v>8.9878E-2</v>
      </c>
      <c r="CV817">
        <v>7.9544299999999998E-2</v>
      </c>
      <c r="CW817">
        <v>6.16996E-2</v>
      </c>
      <c r="CX817">
        <v>3.10735E-2</v>
      </c>
      <c r="CY817">
        <v>4.4243200000000003E-2</v>
      </c>
      <c r="CZ817">
        <v>4.5477700000000003E-2</v>
      </c>
      <c r="DA817">
        <v>5.2744100000000002E-2</v>
      </c>
      <c r="DB817">
        <v>4.6583800000000002E-2</v>
      </c>
      <c r="DC817">
        <v>6.6854000000000002E-3</v>
      </c>
      <c r="DD817">
        <v>4.9029700000000002E-2</v>
      </c>
      <c r="DE817">
        <v>6.9560200000000003E-2</v>
      </c>
      <c r="DF817">
        <v>9.5599900000000002E-2</v>
      </c>
      <c r="DG817">
        <v>0.15296850000000001</v>
      </c>
      <c r="DH817">
        <v>0.13726179999999999</v>
      </c>
      <c r="DI817">
        <v>0.13881930000000001</v>
      </c>
      <c r="DJ817">
        <v>0.16518830000000001</v>
      </c>
      <c r="DK817">
        <v>0.16251940000000001</v>
      </c>
      <c r="DL817">
        <v>0.18612619999999999</v>
      </c>
      <c r="DM817">
        <v>0.2355411</v>
      </c>
      <c r="DN817">
        <v>0.2466633</v>
      </c>
      <c r="DO817">
        <v>0.22801779999999999</v>
      </c>
      <c r="DP817">
        <v>0.22846449999999999</v>
      </c>
      <c r="DQ817">
        <v>0.16759180000000001</v>
      </c>
      <c r="DR817">
        <v>0.1222512</v>
      </c>
      <c r="DS817">
        <v>0.1085421</v>
      </c>
      <c r="DT817">
        <v>9.7045900000000004E-2</v>
      </c>
      <c r="DU817">
        <v>7.8996399999999994E-2</v>
      </c>
      <c r="DV817">
        <v>5.5583399999999998E-2</v>
      </c>
      <c r="DW817">
        <v>6.77455E-2</v>
      </c>
      <c r="DX817">
        <v>6.8757499999999999E-2</v>
      </c>
      <c r="DY817">
        <v>7.6430499999999998E-2</v>
      </c>
      <c r="DZ817">
        <v>6.8880800000000006E-2</v>
      </c>
      <c r="EA817">
        <v>2.7521400000000001E-2</v>
      </c>
      <c r="EB817">
        <v>7.5730699999999998E-2</v>
      </c>
      <c r="EC817">
        <v>9.87426E-2</v>
      </c>
      <c r="ED817">
        <v>0.12695409999999999</v>
      </c>
      <c r="EE817">
        <v>0.1861894</v>
      </c>
      <c r="EF817">
        <v>0.1742406</v>
      </c>
      <c r="EG817">
        <v>0.181174</v>
      </c>
      <c r="EH817">
        <v>0.20894399999999999</v>
      </c>
      <c r="EI817">
        <v>0.2084877</v>
      </c>
      <c r="EJ817">
        <v>0.23093340000000001</v>
      </c>
      <c r="EK817">
        <v>0.27864559999999999</v>
      </c>
      <c r="EL817">
        <v>0.29044809999999999</v>
      </c>
      <c r="EM817">
        <v>0.26603110000000002</v>
      </c>
      <c r="EN817">
        <v>0.26118750000000002</v>
      </c>
      <c r="EO817">
        <v>0.19637769999999999</v>
      </c>
      <c r="EP817">
        <v>0.15032309999999999</v>
      </c>
      <c r="EQ817">
        <v>0.13549</v>
      </c>
      <c r="ER817">
        <v>0.1223153</v>
      </c>
      <c r="ES817">
        <v>0.1039702</v>
      </c>
      <c r="ET817">
        <v>70.892740000000003</v>
      </c>
      <c r="EU817">
        <v>69.190100000000001</v>
      </c>
      <c r="EV817">
        <v>67.378069999999994</v>
      </c>
      <c r="EW817">
        <v>66.940049999999999</v>
      </c>
      <c r="EX817">
        <v>66.234849999999994</v>
      </c>
      <c r="EY817">
        <v>65.647930000000002</v>
      </c>
      <c r="EZ817">
        <v>64.923150000000007</v>
      </c>
      <c r="FA817">
        <v>65.937749999999994</v>
      </c>
      <c r="FB817">
        <v>69.508510000000001</v>
      </c>
      <c r="FC817">
        <v>74.056970000000007</v>
      </c>
      <c r="FD817">
        <v>77.670429999999996</v>
      </c>
      <c r="FE817">
        <v>81.977639999999994</v>
      </c>
      <c r="FF817">
        <v>85.71414</v>
      </c>
      <c r="FG817">
        <v>89.221969999999999</v>
      </c>
      <c r="FH817">
        <v>91.960599999999999</v>
      </c>
      <c r="FI817">
        <v>93.387150000000005</v>
      </c>
      <c r="FJ817">
        <v>93.353030000000004</v>
      </c>
      <c r="FK817">
        <v>91.839560000000006</v>
      </c>
      <c r="FL817">
        <v>88.466620000000006</v>
      </c>
      <c r="FM817">
        <v>84.141779999999997</v>
      </c>
      <c r="FN817">
        <v>81.137780000000006</v>
      </c>
      <c r="FO817">
        <v>78.617230000000006</v>
      </c>
      <c r="FP817">
        <v>75.983140000000006</v>
      </c>
      <c r="FQ817">
        <v>73.913809999999998</v>
      </c>
      <c r="FR817">
        <v>2.34159E-2</v>
      </c>
      <c r="FS817">
        <v>2.8201199999999999E-2</v>
      </c>
      <c r="FT817">
        <v>4.6140800000000003E-2</v>
      </c>
    </row>
    <row r="818" spans="1:176" x14ac:dyDescent="0.2">
      <c r="A818" t="s">
        <v>200</v>
      </c>
      <c r="B818" t="s">
        <v>1</v>
      </c>
      <c r="C818" t="s">
        <v>204</v>
      </c>
      <c r="D818" t="s">
        <v>227</v>
      </c>
      <c r="E818">
        <v>2114</v>
      </c>
      <c r="F818">
        <v>0.70072590000000001</v>
      </c>
      <c r="G818">
        <v>0.69193459999999996</v>
      </c>
      <c r="H818">
        <v>0.67939369999999999</v>
      </c>
      <c r="I818">
        <v>0.67687819999999999</v>
      </c>
      <c r="J818">
        <v>0.68295479999999997</v>
      </c>
      <c r="K818">
        <v>0.75404890000000002</v>
      </c>
      <c r="L818">
        <v>0.91063769999999999</v>
      </c>
      <c r="M818">
        <v>1.084479</v>
      </c>
      <c r="N818">
        <v>1.2067570000000001</v>
      </c>
      <c r="O818">
        <v>1.2283660000000001</v>
      </c>
      <c r="P818">
        <v>1.2764800000000001</v>
      </c>
      <c r="Q818">
        <v>1.3213839999999999</v>
      </c>
      <c r="R818">
        <v>1.320816</v>
      </c>
      <c r="S818">
        <v>1.3789370000000001</v>
      </c>
      <c r="T818">
        <v>1.3720490000000001</v>
      </c>
      <c r="U818">
        <v>1.319966</v>
      </c>
      <c r="V818">
        <v>1.192239</v>
      </c>
      <c r="W818">
        <v>0.99027659999999995</v>
      </c>
      <c r="X818">
        <v>0.90023089999999995</v>
      </c>
      <c r="Y818">
        <v>0.88825710000000002</v>
      </c>
      <c r="Z818">
        <v>0.93753989999999998</v>
      </c>
      <c r="AA818">
        <v>0.90584489999999995</v>
      </c>
      <c r="AB818">
        <v>0.81626169999999998</v>
      </c>
      <c r="AC818">
        <v>0.74604009999999998</v>
      </c>
      <c r="AD818">
        <v>0.1022381</v>
      </c>
      <c r="AE818">
        <v>0.101006</v>
      </c>
      <c r="AF818">
        <v>9.0901300000000004E-2</v>
      </c>
      <c r="AG818">
        <v>8.9495699999999997E-2</v>
      </c>
      <c r="AH818">
        <v>7.39847E-2</v>
      </c>
      <c r="AI818">
        <v>5.1143800000000003E-2</v>
      </c>
      <c r="AJ818">
        <v>6.3000899999999999E-2</v>
      </c>
      <c r="AK818">
        <v>0.10677399999999999</v>
      </c>
      <c r="AL818">
        <v>9.4597899999999999E-2</v>
      </c>
      <c r="AM818">
        <v>7.6494999999999994E-2</v>
      </c>
      <c r="AN818">
        <v>0.1128059</v>
      </c>
      <c r="AO818">
        <v>0.15359780000000001</v>
      </c>
      <c r="AP818">
        <v>0.18191019999999999</v>
      </c>
      <c r="AQ818">
        <v>0.2211659</v>
      </c>
      <c r="AR818">
        <v>0.21156169999999999</v>
      </c>
      <c r="AS818">
        <v>0.19498989999999999</v>
      </c>
      <c r="AT818">
        <v>0.20093730000000001</v>
      </c>
      <c r="AU818">
        <v>0.19495970000000001</v>
      </c>
      <c r="AV818">
        <v>0.2159643</v>
      </c>
      <c r="AW818">
        <v>0.2319454</v>
      </c>
      <c r="AX818">
        <v>0.22129889999999999</v>
      </c>
      <c r="AY818">
        <v>0.20290630000000001</v>
      </c>
      <c r="AZ818">
        <v>0.1261786</v>
      </c>
      <c r="BA818">
        <v>0.1073172</v>
      </c>
      <c r="BB818">
        <v>0.1121994</v>
      </c>
      <c r="BC818">
        <v>0.109708</v>
      </c>
      <c r="BD818">
        <v>0.1010197</v>
      </c>
      <c r="BE818">
        <v>0.1002195</v>
      </c>
      <c r="BF818">
        <v>8.4154199999999998E-2</v>
      </c>
      <c r="BG818">
        <v>6.4195100000000005E-2</v>
      </c>
      <c r="BH818">
        <v>7.6752299999999996E-2</v>
      </c>
      <c r="BI818">
        <v>0.1198617</v>
      </c>
      <c r="BJ818">
        <v>0.1089691</v>
      </c>
      <c r="BK818">
        <v>9.2941800000000005E-2</v>
      </c>
      <c r="BL818">
        <v>0.12863730000000001</v>
      </c>
      <c r="BM818">
        <v>0.1687796</v>
      </c>
      <c r="BN818">
        <v>0.1965691</v>
      </c>
      <c r="BO818">
        <v>0.23665530000000001</v>
      </c>
      <c r="BP818">
        <v>0.2272016</v>
      </c>
      <c r="BQ818">
        <v>0.2096094</v>
      </c>
      <c r="BR818">
        <v>0.21734020000000001</v>
      </c>
      <c r="BS818">
        <v>0.21165329999999999</v>
      </c>
      <c r="BT818">
        <v>0.23061799999999999</v>
      </c>
      <c r="BU818">
        <v>0.24585960000000001</v>
      </c>
      <c r="BV818">
        <v>0.2330835</v>
      </c>
      <c r="BW818">
        <v>0.2141313</v>
      </c>
      <c r="BX818">
        <v>0.13702729999999999</v>
      </c>
      <c r="BY818">
        <v>0.11791459999999999</v>
      </c>
      <c r="BZ818">
        <v>0.1190985</v>
      </c>
      <c r="CA818">
        <v>0.11573509999999999</v>
      </c>
      <c r="CB818">
        <v>0.1080277</v>
      </c>
      <c r="CC818">
        <v>0.1076468</v>
      </c>
      <c r="CD818">
        <v>9.1197700000000007E-2</v>
      </c>
      <c r="CE818">
        <v>7.3234400000000005E-2</v>
      </c>
      <c r="CF818">
        <v>8.6276500000000006E-2</v>
      </c>
      <c r="CG818">
        <v>0.12892619999999999</v>
      </c>
      <c r="CH818">
        <v>0.1189226</v>
      </c>
      <c r="CI818">
        <v>0.10433290000000001</v>
      </c>
      <c r="CJ818">
        <v>0.139602</v>
      </c>
      <c r="CK818">
        <v>0.1792945</v>
      </c>
      <c r="CL818">
        <v>0.20672170000000001</v>
      </c>
      <c r="CM818">
        <v>0.24738309999999999</v>
      </c>
      <c r="CN818">
        <v>0.23803369999999999</v>
      </c>
      <c r="CO818">
        <v>0.21973470000000001</v>
      </c>
      <c r="CP818">
        <v>0.22870090000000001</v>
      </c>
      <c r="CQ818">
        <v>0.22321530000000001</v>
      </c>
      <c r="CR818">
        <v>0.24076719999999999</v>
      </c>
      <c r="CS818">
        <v>0.25549650000000002</v>
      </c>
      <c r="CT818">
        <v>0.2412456</v>
      </c>
      <c r="CU818">
        <v>0.22190570000000001</v>
      </c>
      <c r="CV818">
        <v>0.14454120000000001</v>
      </c>
      <c r="CW818">
        <v>0.12525430000000001</v>
      </c>
      <c r="CX818">
        <v>0.12599769999999999</v>
      </c>
      <c r="CY818">
        <v>0.1217621</v>
      </c>
      <c r="CZ818">
        <v>0.1150357</v>
      </c>
      <c r="DA818">
        <v>0.1150741</v>
      </c>
      <c r="DB818">
        <v>9.8241099999999998E-2</v>
      </c>
      <c r="DC818">
        <v>8.2273600000000002E-2</v>
      </c>
      <c r="DD818">
        <v>9.5800700000000003E-2</v>
      </c>
      <c r="DE818">
        <v>0.13799069999999999</v>
      </c>
      <c r="DF818">
        <v>0.12887599999999999</v>
      </c>
      <c r="DG818">
        <v>0.1157239</v>
      </c>
      <c r="DH818">
        <v>0.1505668</v>
      </c>
      <c r="DI818">
        <v>0.18980929999999999</v>
      </c>
      <c r="DJ818">
        <v>0.21687439999999999</v>
      </c>
      <c r="DK818">
        <v>0.25811099999999998</v>
      </c>
      <c r="DL818">
        <v>0.2488659</v>
      </c>
      <c r="DM818">
        <v>0.22986010000000001</v>
      </c>
      <c r="DN818">
        <v>0.24006150000000001</v>
      </c>
      <c r="DO818">
        <v>0.23477729999999999</v>
      </c>
      <c r="DP818">
        <v>0.25091629999999998</v>
      </c>
      <c r="DQ818">
        <v>0.26513340000000002</v>
      </c>
      <c r="DR818">
        <v>0.24940760000000001</v>
      </c>
      <c r="DS818">
        <v>0.2296801</v>
      </c>
      <c r="DT818">
        <v>0.152055</v>
      </c>
      <c r="DU818">
        <v>0.13259399999999999</v>
      </c>
      <c r="DV818">
        <v>0.135959</v>
      </c>
      <c r="DW818">
        <v>0.1304641</v>
      </c>
      <c r="DX818">
        <v>0.12515409999999999</v>
      </c>
      <c r="DY818">
        <v>0.12579799999999999</v>
      </c>
      <c r="DZ818">
        <v>0.1084107</v>
      </c>
      <c r="EA818">
        <v>9.5324900000000004E-2</v>
      </c>
      <c r="EB818">
        <v>0.1095522</v>
      </c>
      <c r="EC818">
        <v>0.1510784</v>
      </c>
      <c r="ED818">
        <v>0.14324729999999999</v>
      </c>
      <c r="EE818">
        <v>0.1321708</v>
      </c>
      <c r="EF818">
        <v>0.16639809999999999</v>
      </c>
      <c r="EG818">
        <v>0.20499110000000001</v>
      </c>
      <c r="EH818">
        <v>0.23153319999999999</v>
      </c>
      <c r="EI818">
        <v>0.27360030000000002</v>
      </c>
      <c r="EJ818">
        <v>0.26450580000000001</v>
      </c>
      <c r="EK818">
        <v>0.24447959999999999</v>
      </c>
      <c r="EL818">
        <v>0.25646449999999998</v>
      </c>
      <c r="EM818">
        <v>0.2514709</v>
      </c>
      <c r="EN818">
        <v>0.26557009999999998</v>
      </c>
      <c r="EO818">
        <v>0.27904760000000001</v>
      </c>
      <c r="EP818">
        <v>0.26119219999999999</v>
      </c>
      <c r="EQ818">
        <v>0.24090510000000001</v>
      </c>
      <c r="ER818">
        <v>0.16290370000000001</v>
      </c>
      <c r="ES818">
        <v>0.14319129999999999</v>
      </c>
      <c r="ET818">
        <v>55.751440000000002</v>
      </c>
      <c r="EU818">
        <v>54.734479999999998</v>
      </c>
      <c r="EV818">
        <v>53.897820000000003</v>
      </c>
      <c r="EW818">
        <v>53.211010000000002</v>
      </c>
      <c r="EX818">
        <v>52.533909999999999</v>
      </c>
      <c r="EY818">
        <v>51.9833</v>
      </c>
      <c r="EZ818">
        <v>51.552590000000002</v>
      </c>
      <c r="FA818">
        <v>53.17642</v>
      </c>
      <c r="FB818">
        <v>56.345880000000001</v>
      </c>
      <c r="FC818">
        <v>59.375599999999999</v>
      </c>
      <c r="FD818">
        <v>62.151209999999999</v>
      </c>
      <c r="FE818">
        <v>64.578320000000005</v>
      </c>
      <c r="FF818">
        <v>66.546599999999998</v>
      </c>
      <c r="FG818">
        <v>68.183909999999997</v>
      </c>
      <c r="FH818">
        <v>69.678100000000001</v>
      </c>
      <c r="FI818">
        <v>70.147670000000005</v>
      </c>
      <c r="FJ818">
        <v>69.593090000000004</v>
      </c>
      <c r="FK818">
        <v>68.396060000000006</v>
      </c>
      <c r="FL818">
        <v>66.391149999999996</v>
      </c>
      <c r="FM818">
        <v>63.25365</v>
      </c>
      <c r="FN818">
        <v>61.173920000000003</v>
      </c>
      <c r="FO818">
        <v>59.6036</v>
      </c>
      <c r="FP818">
        <v>58.2851</v>
      </c>
      <c r="FQ818">
        <v>57.080289999999998</v>
      </c>
      <c r="FR818">
        <v>1.0041899999999999E-2</v>
      </c>
      <c r="FS818">
        <v>1.23307E-2</v>
      </c>
    </row>
    <row r="819" spans="1:176" x14ac:dyDescent="0.2">
      <c r="A819" t="s">
        <v>200</v>
      </c>
      <c r="B819" t="s">
        <v>1</v>
      </c>
      <c r="C819" t="s">
        <v>204</v>
      </c>
      <c r="D819" t="s">
        <v>238</v>
      </c>
      <c r="E819">
        <v>2114</v>
      </c>
      <c r="F819">
        <v>0.7157097</v>
      </c>
      <c r="G819">
        <v>0.70568730000000002</v>
      </c>
      <c r="H819">
        <v>0.69052519999999995</v>
      </c>
      <c r="I819">
        <v>0.69166329999999998</v>
      </c>
      <c r="J819">
        <v>0.69840519999999995</v>
      </c>
      <c r="K819">
        <v>0.72253069999999997</v>
      </c>
      <c r="L819">
        <v>0.70141659999999995</v>
      </c>
      <c r="M819">
        <v>0.93821679999999996</v>
      </c>
      <c r="N819">
        <v>1.0517920000000001</v>
      </c>
      <c r="O819">
        <v>1.168798</v>
      </c>
      <c r="P819">
        <v>1.255341</v>
      </c>
      <c r="Q819">
        <v>1.2702720000000001</v>
      </c>
      <c r="R819">
        <v>1.3404739999999999</v>
      </c>
      <c r="S819">
        <v>1.564505</v>
      </c>
      <c r="T819">
        <v>1.5669219999999999</v>
      </c>
      <c r="U819">
        <v>1.597871</v>
      </c>
      <c r="V819">
        <v>1.4605459999999999</v>
      </c>
      <c r="W819">
        <v>1.2751399999999999</v>
      </c>
      <c r="X819">
        <v>1.2715380000000001</v>
      </c>
      <c r="Y819">
        <v>1.176504</v>
      </c>
      <c r="Z819">
        <v>1.1795420000000001</v>
      </c>
      <c r="AA819">
        <v>1.059237</v>
      </c>
      <c r="AB819">
        <v>0.86361100000000002</v>
      </c>
      <c r="AC819">
        <v>0.8260731</v>
      </c>
      <c r="AD819">
        <v>0.1075552</v>
      </c>
      <c r="AE819">
        <v>9.6405299999999999E-2</v>
      </c>
      <c r="AF819">
        <v>8.7964700000000007E-2</v>
      </c>
      <c r="AG819">
        <v>9.4201699999999999E-2</v>
      </c>
      <c r="AH819">
        <v>6.7713599999999999E-2</v>
      </c>
      <c r="AI819">
        <v>-2.8609900000000001E-2</v>
      </c>
      <c r="AJ819">
        <v>-8.3185599999999998E-2</v>
      </c>
      <c r="AK819">
        <v>-1.0862999999999999E-3</v>
      </c>
      <c r="AL819">
        <v>2.5439E-2</v>
      </c>
      <c r="AM819">
        <v>8.7006600000000003E-2</v>
      </c>
      <c r="AN819">
        <v>0.1555906</v>
      </c>
      <c r="AO819">
        <v>8.4523200000000007E-2</v>
      </c>
      <c r="AP819">
        <v>0.1232425</v>
      </c>
      <c r="AQ819">
        <v>0.29711700000000002</v>
      </c>
      <c r="AR819">
        <v>0.27129629999999999</v>
      </c>
      <c r="AS819">
        <v>0.25092310000000001</v>
      </c>
      <c r="AT819">
        <v>0.30814429999999998</v>
      </c>
      <c r="AU819">
        <v>0.31404189999999998</v>
      </c>
      <c r="AV819">
        <v>0.35826330000000001</v>
      </c>
      <c r="AW819">
        <v>0.41164539999999999</v>
      </c>
      <c r="AX819">
        <v>0.3718146</v>
      </c>
      <c r="AY819">
        <v>0.30834109999999998</v>
      </c>
      <c r="AZ819">
        <v>0.1021913</v>
      </c>
      <c r="BA819">
        <v>0.11414779999999999</v>
      </c>
      <c r="BB819">
        <v>0.1175165</v>
      </c>
      <c r="BC819">
        <v>0.1051073</v>
      </c>
      <c r="BD819">
        <v>9.8083199999999995E-2</v>
      </c>
      <c r="BE819">
        <v>0.10492559999999999</v>
      </c>
      <c r="BF819">
        <v>7.78832E-2</v>
      </c>
      <c r="BG819">
        <v>-1.5558600000000001E-2</v>
      </c>
      <c r="BH819">
        <v>-6.9434099999999999E-2</v>
      </c>
      <c r="BI819">
        <v>1.2001400000000001E-2</v>
      </c>
      <c r="BJ819">
        <v>3.9810199999999997E-2</v>
      </c>
      <c r="BK819">
        <v>0.1034535</v>
      </c>
      <c r="BL819">
        <v>0.17142189999999999</v>
      </c>
      <c r="BM819">
        <v>9.9705000000000002E-2</v>
      </c>
      <c r="BN819">
        <v>0.13790140000000001</v>
      </c>
      <c r="BO819">
        <v>0.31260640000000001</v>
      </c>
      <c r="BP819">
        <v>0.28693619999999997</v>
      </c>
      <c r="BQ819">
        <v>0.26554250000000001</v>
      </c>
      <c r="BR819">
        <v>0.32454729999999998</v>
      </c>
      <c r="BS819">
        <v>0.33073560000000002</v>
      </c>
      <c r="BT819">
        <v>0.372917</v>
      </c>
      <c r="BU819">
        <v>0.42555959999999998</v>
      </c>
      <c r="BV819">
        <v>0.38359919999999997</v>
      </c>
      <c r="BW819">
        <v>0.31956600000000002</v>
      </c>
      <c r="BX819">
        <v>0.1130401</v>
      </c>
      <c r="BY819">
        <v>0.1247451</v>
      </c>
      <c r="BZ819">
        <v>0.1244156</v>
      </c>
      <c r="CA819">
        <v>0.11113430000000001</v>
      </c>
      <c r="CB819">
        <v>0.1050912</v>
      </c>
      <c r="CC819">
        <v>0.11235290000000001</v>
      </c>
      <c r="CD819">
        <v>8.4926600000000005E-2</v>
      </c>
      <c r="CE819">
        <v>-6.5192999999999996E-3</v>
      </c>
      <c r="CF819">
        <v>-5.9909900000000002E-2</v>
      </c>
      <c r="CG819">
        <v>2.1065899999999999E-2</v>
      </c>
      <c r="CH819">
        <v>4.9763700000000001E-2</v>
      </c>
      <c r="CI819">
        <v>0.1148445</v>
      </c>
      <c r="CJ819">
        <v>0.18238670000000001</v>
      </c>
      <c r="CK819">
        <v>0.1102199</v>
      </c>
      <c r="CL819">
        <v>0.14805399999999999</v>
      </c>
      <c r="CM819">
        <v>0.32333420000000002</v>
      </c>
      <c r="CN819">
        <v>0.29776839999999999</v>
      </c>
      <c r="CO819">
        <v>0.27566790000000002</v>
      </c>
      <c r="CP819">
        <v>0.33590789999999998</v>
      </c>
      <c r="CQ819">
        <v>0.34229759999999998</v>
      </c>
      <c r="CR819">
        <v>0.38306620000000002</v>
      </c>
      <c r="CS819">
        <v>0.43519649999999999</v>
      </c>
      <c r="CT819">
        <v>0.39176119999999998</v>
      </c>
      <c r="CU819">
        <v>0.32734049999999998</v>
      </c>
      <c r="CV819">
        <v>0.12055390000000001</v>
      </c>
      <c r="CW819">
        <v>0.1320848</v>
      </c>
      <c r="CX819">
        <v>0.13131480000000001</v>
      </c>
      <c r="CY819">
        <v>0.1171613</v>
      </c>
      <c r="CZ819">
        <v>0.1120992</v>
      </c>
      <c r="DA819">
        <v>0.1197802</v>
      </c>
      <c r="DB819">
        <v>9.1969999999999996E-2</v>
      </c>
      <c r="DC819">
        <v>2.5200000000000001E-3</v>
      </c>
      <c r="DD819">
        <v>-5.0385699999999999E-2</v>
      </c>
      <c r="DE819">
        <v>3.0130400000000002E-2</v>
      </c>
      <c r="DF819">
        <v>5.9717199999999998E-2</v>
      </c>
      <c r="DG819">
        <v>0.1262356</v>
      </c>
      <c r="DH819">
        <v>0.19335140000000001</v>
      </c>
      <c r="DI819">
        <v>0.1207348</v>
      </c>
      <c r="DJ819">
        <v>0.15820670000000001</v>
      </c>
      <c r="DK819">
        <v>0.33406209999999997</v>
      </c>
      <c r="DL819">
        <v>0.3086005</v>
      </c>
      <c r="DM819">
        <v>0.28579329999999997</v>
      </c>
      <c r="DN819">
        <v>0.34726859999999998</v>
      </c>
      <c r="DO819">
        <v>0.35385949999999999</v>
      </c>
      <c r="DP819">
        <v>0.39321529999999999</v>
      </c>
      <c r="DQ819">
        <v>0.44483349999999999</v>
      </c>
      <c r="DR819">
        <v>0.39992319999999998</v>
      </c>
      <c r="DS819">
        <v>0.33511489999999999</v>
      </c>
      <c r="DT819">
        <v>0.12806770000000001</v>
      </c>
      <c r="DU819">
        <v>0.13942450000000001</v>
      </c>
      <c r="DV819">
        <v>0.14127609999999999</v>
      </c>
      <c r="DW819">
        <v>0.12586339999999999</v>
      </c>
      <c r="DX819">
        <v>0.1222176</v>
      </c>
      <c r="DY819">
        <v>0.13050400000000001</v>
      </c>
      <c r="DZ819">
        <v>0.1021396</v>
      </c>
      <c r="EA819">
        <v>1.55713E-2</v>
      </c>
      <c r="EB819">
        <v>-3.6634300000000002E-2</v>
      </c>
      <c r="EC819">
        <v>4.3218100000000002E-2</v>
      </c>
      <c r="ED819">
        <v>7.4088399999999999E-2</v>
      </c>
      <c r="EE819">
        <v>0.14268239999999999</v>
      </c>
      <c r="EF819">
        <v>0.2091828</v>
      </c>
      <c r="EG819">
        <v>0.1359166</v>
      </c>
      <c r="EH819">
        <v>0.17286550000000001</v>
      </c>
      <c r="EI819">
        <v>0.34955140000000001</v>
      </c>
      <c r="EJ819">
        <v>0.32424039999999998</v>
      </c>
      <c r="EK819">
        <v>0.30041269999999998</v>
      </c>
      <c r="EL819">
        <v>0.36367149999999998</v>
      </c>
      <c r="EM819">
        <v>0.37055320000000003</v>
      </c>
      <c r="EN819">
        <v>0.40786909999999998</v>
      </c>
      <c r="EO819">
        <v>0.45874769999999998</v>
      </c>
      <c r="EP819">
        <v>0.41170780000000001</v>
      </c>
      <c r="EQ819">
        <v>0.34633989999999998</v>
      </c>
      <c r="ER819">
        <v>0.1389165</v>
      </c>
      <c r="ES819">
        <v>0.15002190000000001</v>
      </c>
      <c r="ET819">
        <v>62.946240000000003</v>
      </c>
      <c r="EU819">
        <v>61.614460000000001</v>
      </c>
      <c r="EV819">
        <v>60.512900000000002</v>
      </c>
      <c r="EW819">
        <v>59.250500000000002</v>
      </c>
      <c r="EX819">
        <v>58.297460000000001</v>
      </c>
      <c r="EY819">
        <v>57.843110000000003</v>
      </c>
      <c r="EZ819">
        <v>57.998759999999997</v>
      </c>
      <c r="FA819">
        <v>62.791809999999998</v>
      </c>
      <c r="FB819">
        <v>68.906559999999999</v>
      </c>
      <c r="FC819">
        <v>73.584339999999997</v>
      </c>
      <c r="FD819">
        <v>78.301180000000002</v>
      </c>
      <c r="FE819">
        <v>81.645030000000006</v>
      </c>
      <c r="FF819">
        <v>84.093010000000007</v>
      </c>
      <c r="FG819">
        <v>85.566959999999995</v>
      </c>
      <c r="FH819">
        <v>87.975880000000004</v>
      </c>
      <c r="FI819">
        <v>88.921689999999998</v>
      </c>
      <c r="FJ819">
        <v>87.886349999999993</v>
      </c>
      <c r="FK819">
        <v>87.895930000000007</v>
      </c>
      <c r="FL819">
        <v>85.601950000000002</v>
      </c>
      <c r="FM819">
        <v>80.742400000000004</v>
      </c>
      <c r="FN819">
        <v>76.078050000000005</v>
      </c>
      <c r="FO819">
        <v>72.715130000000002</v>
      </c>
      <c r="FP819">
        <v>70.760210000000001</v>
      </c>
      <c r="FQ819">
        <v>67.555440000000004</v>
      </c>
      <c r="FR819">
        <v>1.0041899999999999E-2</v>
      </c>
      <c r="FS819">
        <v>1.23307E-2</v>
      </c>
    </row>
    <row r="820" spans="1:176" x14ac:dyDescent="0.2">
      <c r="A820" t="s">
        <v>200</v>
      </c>
      <c r="B820" t="s">
        <v>1</v>
      </c>
      <c r="C820" t="s">
        <v>204</v>
      </c>
      <c r="D820" t="s">
        <v>228</v>
      </c>
      <c r="E820">
        <v>2114</v>
      </c>
      <c r="F820">
        <v>0.84815010000000002</v>
      </c>
      <c r="G820">
        <v>0.81799690000000003</v>
      </c>
      <c r="H820">
        <v>0.76445379999999996</v>
      </c>
      <c r="I820">
        <v>0.73979200000000001</v>
      </c>
      <c r="J820">
        <v>0.74802049999999998</v>
      </c>
      <c r="K820">
        <v>0.8229419</v>
      </c>
      <c r="L820">
        <v>0.95528519999999995</v>
      </c>
      <c r="M820">
        <v>1.1268720000000001</v>
      </c>
      <c r="N820">
        <v>1.346139</v>
      </c>
      <c r="O820">
        <v>1.4225030000000001</v>
      </c>
      <c r="P820">
        <v>1.5069840000000001</v>
      </c>
      <c r="Q820">
        <v>1.596544</v>
      </c>
      <c r="R820">
        <v>1.651349</v>
      </c>
      <c r="S820">
        <v>1.7181390000000001</v>
      </c>
      <c r="T820">
        <v>1.798</v>
      </c>
      <c r="U820">
        <v>1.78007</v>
      </c>
      <c r="V820">
        <v>1.652841</v>
      </c>
      <c r="W820">
        <v>1.3764209999999999</v>
      </c>
      <c r="X820">
        <v>1.1879949999999999</v>
      </c>
      <c r="Y820">
        <v>1.1117090000000001</v>
      </c>
      <c r="Z820">
        <v>1.1725950000000001</v>
      </c>
      <c r="AA820">
        <v>1.097394</v>
      </c>
      <c r="AB820">
        <v>1.003449</v>
      </c>
      <c r="AC820">
        <v>0.89321059999999997</v>
      </c>
      <c r="AD820">
        <v>0.14689260000000001</v>
      </c>
      <c r="AE820">
        <v>0.1516758</v>
      </c>
      <c r="AF820">
        <v>0.12408180000000001</v>
      </c>
      <c r="AG820">
        <v>0.1088727</v>
      </c>
      <c r="AH820">
        <v>9.29503E-2</v>
      </c>
      <c r="AI820">
        <v>7.8578099999999998E-2</v>
      </c>
      <c r="AJ820">
        <v>9.2747099999999999E-2</v>
      </c>
      <c r="AK820">
        <v>0.11107359999999999</v>
      </c>
      <c r="AL820">
        <v>0.15347549999999999</v>
      </c>
      <c r="AM820">
        <v>0.12638350000000001</v>
      </c>
      <c r="AN820">
        <v>0.14309050000000001</v>
      </c>
      <c r="AO820">
        <v>0.1713192</v>
      </c>
      <c r="AP820">
        <v>0.1947381</v>
      </c>
      <c r="AQ820">
        <v>0.20519780000000001</v>
      </c>
      <c r="AR820">
        <v>0.21394279999999999</v>
      </c>
      <c r="AS820">
        <v>0.20923530000000001</v>
      </c>
      <c r="AT820">
        <v>0.21978739999999999</v>
      </c>
      <c r="AU820">
        <v>0.21575710000000001</v>
      </c>
      <c r="AV820">
        <v>0.1931785</v>
      </c>
      <c r="AW820">
        <v>0.20613200000000001</v>
      </c>
      <c r="AX820">
        <v>0.2417966</v>
      </c>
      <c r="AY820">
        <v>0.22669139999999999</v>
      </c>
      <c r="AZ820">
        <v>0.18821160000000001</v>
      </c>
      <c r="BA820">
        <v>0.14034759999999999</v>
      </c>
      <c r="BB820">
        <v>0.16213649999999999</v>
      </c>
      <c r="BC820">
        <v>0.1659496</v>
      </c>
      <c r="BD820">
        <v>0.13902700000000001</v>
      </c>
      <c r="BE820">
        <v>0.1230774</v>
      </c>
      <c r="BF820">
        <v>0.1084213</v>
      </c>
      <c r="BG820">
        <v>9.3983999999999998E-2</v>
      </c>
      <c r="BH820">
        <v>0.1086966</v>
      </c>
      <c r="BI820">
        <v>0.12966359999999999</v>
      </c>
      <c r="BJ820">
        <v>0.1736963</v>
      </c>
      <c r="BK820">
        <v>0.15188409999999999</v>
      </c>
      <c r="BL820">
        <v>0.171324</v>
      </c>
      <c r="BM820">
        <v>0.19948830000000001</v>
      </c>
      <c r="BN820">
        <v>0.22215889999999999</v>
      </c>
      <c r="BO820">
        <v>0.23340830000000001</v>
      </c>
      <c r="BP820">
        <v>0.24283920000000001</v>
      </c>
      <c r="BQ820">
        <v>0.23786409999999999</v>
      </c>
      <c r="BR820">
        <v>0.24690680000000001</v>
      </c>
      <c r="BS820">
        <v>0.2423672</v>
      </c>
      <c r="BT820">
        <v>0.21781020000000001</v>
      </c>
      <c r="BU820">
        <v>0.232878</v>
      </c>
      <c r="BV820">
        <v>0.26379140000000001</v>
      </c>
      <c r="BW820">
        <v>0.24678340000000001</v>
      </c>
      <c r="BX820">
        <v>0.20809569999999999</v>
      </c>
      <c r="BY820">
        <v>0.15776009999999999</v>
      </c>
      <c r="BZ820">
        <v>0.1726944</v>
      </c>
      <c r="CA820">
        <v>0.17583560000000001</v>
      </c>
      <c r="CB820">
        <v>0.14937800000000001</v>
      </c>
      <c r="CC820">
        <v>0.13291559999999999</v>
      </c>
      <c r="CD820">
        <v>0.1191364</v>
      </c>
      <c r="CE820">
        <v>0.1046541</v>
      </c>
      <c r="CF820">
        <v>0.11974310000000001</v>
      </c>
      <c r="CG820">
        <v>0.142539</v>
      </c>
      <c r="CH820">
        <v>0.18770120000000001</v>
      </c>
      <c r="CI820">
        <v>0.16954569999999999</v>
      </c>
      <c r="CJ820">
        <v>0.19087850000000001</v>
      </c>
      <c r="CK820">
        <v>0.218998</v>
      </c>
      <c r="CL820">
        <v>0.24115049999999999</v>
      </c>
      <c r="CM820">
        <v>0.25294689999999997</v>
      </c>
      <c r="CN820">
        <v>0.26285269999999999</v>
      </c>
      <c r="CO820">
        <v>0.25769239999999999</v>
      </c>
      <c r="CP820">
        <v>0.26568960000000003</v>
      </c>
      <c r="CQ820">
        <v>0.26079730000000001</v>
      </c>
      <c r="CR820">
        <v>0.23487</v>
      </c>
      <c r="CS820">
        <v>0.25140220000000002</v>
      </c>
      <c r="CT820">
        <v>0.27902490000000002</v>
      </c>
      <c r="CU820">
        <v>0.26069900000000001</v>
      </c>
      <c r="CV820">
        <v>0.22186729999999999</v>
      </c>
      <c r="CW820">
        <v>0.1698199</v>
      </c>
      <c r="CX820">
        <v>0.18325230000000001</v>
      </c>
      <c r="CY820">
        <v>0.18572159999999999</v>
      </c>
      <c r="CZ820">
        <v>0.15972900000000001</v>
      </c>
      <c r="DA820">
        <v>0.14275370000000001</v>
      </c>
      <c r="DB820">
        <v>0.12985150000000001</v>
      </c>
      <c r="DC820">
        <v>0.1153242</v>
      </c>
      <c r="DD820">
        <v>0.13078960000000001</v>
      </c>
      <c r="DE820">
        <v>0.15541440000000001</v>
      </c>
      <c r="DF820">
        <v>0.2017061</v>
      </c>
      <c r="DG820">
        <v>0.18720729999999999</v>
      </c>
      <c r="DH820">
        <v>0.21043300000000001</v>
      </c>
      <c r="DI820">
        <v>0.23850779999999999</v>
      </c>
      <c r="DJ820">
        <v>0.26014199999999998</v>
      </c>
      <c r="DK820">
        <v>0.27248539999999999</v>
      </c>
      <c r="DL820">
        <v>0.28286630000000001</v>
      </c>
      <c r="DM820">
        <v>0.27752070000000001</v>
      </c>
      <c r="DN820">
        <v>0.28447240000000001</v>
      </c>
      <c r="DO820">
        <v>0.27922740000000001</v>
      </c>
      <c r="DP820">
        <v>0.25192979999999998</v>
      </c>
      <c r="DQ820">
        <v>0.26992640000000001</v>
      </c>
      <c r="DR820">
        <v>0.29425839999999998</v>
      </c>
      <c r="DS820">
        <v>0.27461469999999999</v>
      </c>
      <c r="DT820">
        <v>0.23563899999999999</v>
      </c>
      <c r="DU820">
        <v>0.18187970000000001</v>
      </c>
      <c r="DV820">
        <v>0.19849629999999999</v>
      </c>
      <c r="DW820">
        <v>0.19999539999999999</v>
      </c>
      <c r="DX820">
        <v>0.1746742</v>
      </c>
      <c r="DY820">
        <v>0.1569584</v>
      </c>
      <c r="DZ820">
        <v>0.14532249999999999</v>
      </c>
      <c r="EA820">
        <v>0.13073009999999999</v>
      </c>
      <c r="EB820">
        <v>0.14673900000000001</v>
      </c>
      <c r="EC820">
        <v>0.1740043</v>
      </c>
      <c r="ED820">
        <v>0.22192700000000001</v>
      </c>
      <c r="EE820">
        <v>0.21270790000000001</v>
      </c>
      <c r="EF820">
        <v>0.2386665</v>
      </c>
      <c r="EG820">
        <v>0.26667689999999999</v>
      </c>
      <c r="EH820">
        <v>0.28756280000000001</v>
      </c>
      <c r="EI820">
        <v>0.30069590000000002</v>
      </c>
      <c r="EJ820">
        <v>0.3117627</v>
      </c>
      <c r="EK820">
        <v>0.30614950000000002</v>
      </c>
      <c r="EL820">
        <v>0.31159179999999997</v>
      </c>
      <c r="EM820">
        <v>0.30583749999999998</v>
      </c>
      <c r="EN820">
        <v>0.27656150000000002</v>
      </c>
      <c r="EO820">
        <v>0.2966724</v>
      </c>
      <c r="EP820">
        <v>0.31625320000000001</v>
      </c>
      <c r="EQ820">
        <v>0.29470659999999999</v>
      </c>
      <c r="ER820">
        <v>0.2555231</v>
      </c>
      <c r="ES820">
        <v>0.1992921</v>
      </c>
      <c r="ET820">
        <v>66.206130000000002</v>
      </c>
      <c r="EU820">
        <v>65.409689999999998</v>
      </c>
      <c r="EV820">
        <v>64.77216</v>
      </c>
      <c r="EW820">
        <v>64.123149999999995</v>
      </c>
      <c r="EX820">
        <v>63.542659999999998</v>
      </c>
      <c r="EY820">
        <v>63.084359999999997</v>
      </c>
      <c r="EZ820">
        <v>62.693890000000003</v>
      </c>
      <c r="FA820">
        <v>63.983620000000002</v>
      </c>
      <c r="FB820">
        <v>66.292919999999995</v>
      </c>
      <c r="FC820">
        <v>69.000979999999998</v>
      </c>
      <c r="FD820">
        <v>71.84496</v>
      </c>
      <c r="FE820">
        <v>74.836640000000003</v>
      </c>
      <c r="FF820">
        <v>77.270319999999998</v>
      </c>
      <c r="FG820">
        <v>79.289060000000006</v>
      </c>
      <c r="FH820">
        <v>80.668260000000004</v>
      </c>
      <c r="FI820">
        <v>81.152760000000001</v>
      </c>
      <c r="FJ820">
        <v>80.775649999999999</v>
      </c>
      <c r="FK820">
        <v>79.357680000000002</v>
      </c>
      <c r="FL820">
        <v>77.423330000000007</v>
      </c>
      <c r="FM820">
        <v>74.049350000000004</v>
      </c>
      <c r="FN820">
        <v>71.590590000000006</v>
      </c>
      <c r="FO820">
        <v>69.741119999999995</v>
      </c>
      <c r="FP820">
        <v>68.424220000000005</v>
      </c>
      <c r="FQ820">
        <v>67.407740000000004</v>
      </c>
      <c r="FR820">
        <v>1.7105800000000001E-2</v>
      </c>
      <c r="FS820">
        <v>2.16773E-2</v>
      </c>
      <c r="FT820">
        <v>2.9900400000000001E-2</v>
      </c>
    </row>
    <row r="821" spans="1:176" x14ac:dyDescent="0.2">
      <c r="A821" t="s">
        <v>200</v>
      </c>
      <c r="B821" t="s">
        <v>1</v>
      </c>
      <c r="C821" t="s">
        <v>204</v>
      </c>
      <c r="D821" t="s">
        <v>239</v>
      </c>
      <c r="E821">
        <v>2114</v>
      </c>
      <c r="F821">
        <v>1.003566</v>
      </c>
      <c r="G821">
        <v>0.93665509999999996</v>
      </c>
      <c r="H821">
        <v>0.85539889999999996</v>
      </c>
      <c r="I821">
        <v>0.80005610000000005</v>
      </c>
      <c r="J821">
        <v>0.83394140000000005</v>
      </c>
      <c r="K821">
        <v>0.88831979999999999</v>
      </c>
      <c r="L821">
        <v>1.00464</v>
      </c>
      <c r="M821">
        <v>1.2274609999999999</v>
      </c>
      <c r="N821">
        <v>1.4912529999999999</v>
      </c>
      <c r="O821">
        <v>1.530715</v>
      </c>
      <c r="P821">
        <v>1.6157300000000001</v>
      </c>
      <c r="Q821">
        <v>1.745228</v>
      </c>
      <c r="R821">
        <v>1.8116319999999999</v>
      </c>
      <c r="S821">
        <v>1.952305</v>
      </c>
      <c r="T821">
        <v>2.0605280000000001</v>
      </c>
      <c r="U821">
        <v>2.0497570000000001</v>
      </c>
      <c r="V821">
        <v>1.7782119999999999</v>
      </c>
      <c r="W821">
        <v>1.497949</v>
      </c>
      <c r="X821">
        <v>1.3306690000000001</v>
      </c>
      <c r="Y821">
        <v>1.2358530000000001</v>
      </c>
      <c r="Z821">
        <v>1.278329</v>
      </c>
      <c r="AA821">
        <v>1.1861729999999999</v>
      </c>
      <c r="AB821">
        <v>1.11364</v>
      </c>
      <c r="AC821">
        <v>0.9934849</v>
      </c>
      <c r="AD821">
        <v>0.16479750000000001</v>
      </c>
      <c r="AE821">
        <v>0.17393110000000001</v>
      </c>
      <c r="AF821">
        <v>0.14234930000000001</v>
      </c>
      <c r="AG821">
        <v>0.12064560000000001</v>
      </c>
      <c r="AH821">
        <v>0.1090793</v>
      </c>
      <c r="AI821">
        <v>8.4974999999999995E-2</v>
      </c>
      <c r="AJ821">
        <v>0.10558720000000001</v>
      </c>
      <c r="AK821">
        <v>0.1211208</v>
      </c>
      <c r="AL821">
        <v>0.2009244</v>
      </c>
      <c r="AM821">
        <v>0.1431577</v>
      </c>
      <c r="AN821">
        <v>0.13899990000000001</v>
      </c>
      <c r="AO821">
        <v>0.16857920000000001</v>
      </c>
      <c r="AP821">
        <v>0.189753</v>
      </c>
      <c r="AQ821">
        <v>0.2139759</v>
      </c>
      <c r="AR821">
        <v>0.22666439999999999</v>
      </c>
      <c r="AS821">
        <v>0.21650249999999999</v>
      </c>
      <c r="AT821">
        <v>0.21589539999999999</v>
      </c>
      <c r="AU821">
        <v>0.21810460000000001</v>
      </c>
      <c r="AV821">
        <v>0.200989</v>
      </c>
      <c r="AW821">
        <v>0.21498929999999999</v>
      </c>
      <c r="AX821">
        <v>0.25622590000000001</v>
      </c>
      <c r="AY821">
        <v>0.23609260000000001</v>
      </c>
      <c r="AZ821">
        <v>0.20378850000000001</v>
      </c>
      <c r="BA821">
        <v>0.15793740000000001</v>
      </c>
      <c r="BB821">
        <v>0.18004149999999999</v>
      </c>
      <c r="BC821">
        <v>0.18820490000000001</v>
      </c>
      <c r="BD821">
        <v>0.1572945</v>
      </c>
      <c r="BE821">
        <v>0.13485030000000001</v>
      </c>
      <c r="BF821">
        <v>0.1245502</v>
      </c>
      <c r="BG821">
        <v>0.1003809</v>
      </c>
      <c r="BH821">
        <v>0.12153659999999999</v>
      </c>
      <c r="BI821">
        <v>0.1397108</v>
      </c>
      <c r="BJ821">
        <v>0.22114529999999999</v>
      </c>
      <c r="BK821">
        <v>0.16865820000000001</v>
      </c>
      <c r="BL821">
        <v>0.16723350000000001</v>
      </c>
      <c r="BM821">
        <v>0.19674820000000001</v>
      </c>
      <c r="BN821">
        <v>0.2171738</v>
      </c>
      <c r="BO821">
        <v>0.2421865</v>
      </c>
      <c r="BP821">
        <v>0.25556079999999998</v>
      </c>
      <c r="BQ821">
        <v>0.2451314</v>
      </c>
      <c r="BR821">
        <v>0.2430148</v>
      </c>
      <c r="BS821">
        <v>0.24471480000000001</v>
      </c>
      <c r="BT821">
        <v>0.22562070000000001</v>
      </c>
      <c r="BU821">
        <v>0.24173529999999999</v>
      </c>
      <c r="BV821">
        <v>0.27822069999999999</v>
      </c>
      <c r="BW821">
        <v>0.25618449999999998</v>
      </c>
      <c r="BX821">
        <v>0.2236726</v>
      </c>
      <c r="BY821">
        <v>0.1753499</v>
      </c>
      <c r="BZ821">
        <v>0.1905994</v>
      </c>
      <c r="CA821">
        <v>0.19809089999999999</v>
      </c>
      <c r="CB821">
        <v>0.1676455</v>
      </c>
      <c r="CC821">
        <v>0.14468839999999999</v>
      </c>
      <c r="CD821">
        <v>0.13526540000000001</v>
      </c>
      <c r="CE821">
        <v>0.111051</v>
      </c>
      <c r="CF821">
        <v>0.13258320000000001</v>
      </c>
      <c r="CG821">
        <v>0.15258620000000001</v>
      </c>
      <c r="CH821">
        <v>0.2351502</v>
      </c>
      <c r="CI821">
        <v>0.18631980000000001</v>
      </c>
      <c r="CJ821">
        <v>0.18678790000000001</v>
      </c>
      <c r="CK821">
        <v>0.21625800000000001</v>
      </c>
      <c r="CL821">
        <v>0.23616529999999999</v>
      </c>
      <c r="CM821">
        <v>0.26172499999999999</v>
      </c>
      <c r="CN821">
        <v>0.27557429999999999</v>
      </c>
      <c r="CO821">
        <v>0.26495960000000002</v>
      </c>
      <c r="CP821">
        <v>0.26179760000000002</v>
      </c>
      <c r="CQ821">
        <v>0.26314490000000001</v>
      </c>
      <c r="CR821">
        <v>0.24268049999999999</v>
      </c>
      <c r="CS821">
        <v>0.26025949999999998</v>
      </c>
      <c r="CT821">
        <v>0.2934542</v>
      </c>
      <c r="CU821">
        <v>0.27010020000000001</v>
      </c>
      <c r="CV821">
        <v>0.2374443</v>
      </c>
      <c r="CW821">
        <v>0.18740970000000001</v>
      </c>
      <c r="CX821">
        <v>0.20115730000000001</v>
      </c>
      <c r="CY821">
        <v>0.20797689999999999</v>
      </c>
      <c r="CZ821">
        <v>0.1779965</v>
      </c>
      <c r="DA821">
        <v>0.15452659999999999</v>
      </c>
      <c r="DB821">
        <v>0.14598050000000001</v>
      </c>
      <c r="DC821">
        <v>0.1217211</v>
      </c>
      <c r="DD821">
        <v>0.1436297</v>
      </c>
      <c r="DE821">
        <v>0.16546150000000001</v>
      </c>
      <c r="DF821">
        <v>0.24915509999999999</v>
      </c>
      <c r="DG821">
        <v>0.20398150000000001</v>
      </c>
      <c r="DH821">
        <v>0.20634240000000001</v>
      </c>
      <c r="DI821">
        <v>0.2357678</v>
      </c>
      <c r="DJ821">
        <v>0.25515680000000002</v>
      </c>
      <c r="DK821">
        <v>0.2812635</v>
      </c>
      <c r="DL821">
        <v>0.29558780000000001</v>
      </c>
      <c r="DM821">
        <v>0.28478789999999998</v>
      </c>
      <c r="DN821">
        <v>0.28058040000000001</v>
      </c>
      <c r="DO821">
        <v>0.28157490000000002</v>
      </c>
      <c r="DP821">
        <v>0.25974029999999998</v>
      </c>
      <c r="DQ821">
        <v>0.27878370000000002</v>
      </c>
      <c r="DR821">
        <v>0.30868770000000001</v>
      </c>
      <c r="DS821">
        <v>0.28401579999999998</v>
      </c>
      <c r="DT821">
        <v>0.25121589999999999</v>
      </c>
      <c r="DU821">
        <v>0.19946949999999999</v>
      </c>
      <c r="DV821">
        <v>0.21640119999999999</v>
      </c>
      <c r="DW821">
        <v>0.2222507</v>
      </c>
      <c r="DX821">
        <v>0.19294169999999999</v>
      </c>
      <c r="DY821">
        <v>0.1687313</v>
      </c>
      <c r="DZ821">
        <v>0.16145139999999999</v>
      </c>
      <c r="EA821">
        <v>0.137127</v>
      </c>
      <c r="EB821">
        <v>0.1595791</v>
      </c>
      <c r="EC821">
        <v>0.18405150000000001</v>
      </c>
      <c r="ED821">
        <v>0.269376</v>
      </c>
      <c r="EE821">
        <v>0.22948199999999999</v>
      </c>
      <c r="EF821">
        <v>0.23457600000000001</v>
      </c>
      <c r="EG821">
        <v>0.26393680000000003</v>
      </c>
      <c r="EH821">
        <v>0.28257759999999998</v>
      </c>
      <c r="EI821">
        <v>0.30947400000000003</v>
      </c>
      <c r="EJ821">
        <v>0.3244842</v>
      </c>
      <c r="EK821">
        <v>0.31341669999999999</v>
      </c>
      <c r="EL821">
        <v>0.30769980000000002</v>
      </c>
      <c r="EM821">
        <v>0.30818509999999999</v>
      </c>
      <c r="EN821">
        <v>0.28437200000000001</v>
      </c>
      <c r="EO821">
        <v>0.30552970000000002</v>
      </c>
      <c r="EP821">
        <v>0.33068249999999999</v>
      </c>
      <c r="EQ821">
        <v>0.30410779999999998</v>
      </c>
      <c r="ER821">
        <v>0.27110000000000001</v>
      </c>
      <c r="ES821">
        <v>0.21688199999999999</v>
      </c>
      <c r="ET821">
        <v>70.194950000000006</v>
      </c>
      <c r="EU821">
        <v>68.311490000000006</v>
      </c>
      <c r="EV821">
        <v>68.110010000000003</v>
      </c>
      <c r="EW821">
        <v>67.119950000000003</v>
      </c>
      <c r="EX821">
        <v>66.068669999999997</v>
      </c>
      <c r="EY821">
        <v>65.489400000000003</v>
      </c>
      <c r="EZ821">
        <v>65.264520000000005</v>
      </c>
      <c r="FA821">
        <v>67.58802</v>
      </c>
      <c r="FB821">
        <v>71.243600000000001</v>
      </c>
      <c r="FC821">
        <v>74.788020000000003</v>
      </c>
      <c r="FD821">
        <v>78.126499999999993</v>
      </c>
      <c r="FE821">
        <v>80.841369999999998</v>
      </c>
      <c r="FF821">
        <v>83.66</v>
      </c>
      <c r="FG821">
        <v>86.277379999999994</v>
      </c>
      <c r="FH821">
        <v>88.471500000000006</v>
      </c>
      <c r="FI821">
        <v>88.682820000000007</v>
      </c>
      <c r="FJ821">
        <v>88.457660000000004</v>
      </c>
      <c r="FK821">
        <v>87.341440000000006</v>
      </c>
      <c r="FL821">
        <v>85.614270000000005</v>
      </c>
      <c r="FM821">
        <v>81.565740000000005</v>
      </c>
      <c r="FN821">
        <v>76.9846</v>
      </c>
      <c r="FO821">
        <v>74.06062</v>
      </c>
      <c r="FP821">
        <v>71.948359999999994</v>
      </c>
      <c r="FQ821">
        <v>70.913579999999996</v>
      </c>
      <c r="FR821">
        <v>1.7105800000000001E-2</v>
      </c>
      <c r="FS821">
        <v>2.16773E-2</v>
      </c>
      <c r="FT821">
        <v>2.9900400000000001E-2</v>
      </c>
    </row>
    <row r="822" spans="1:176" x14ac:dyDescent="0.2">
      <c r="A822" t="s">
        <v>200</v>
      </c>
      <c r="B822" t="s">
        <v>1</v>
      </c>
      <c r="C822" t="s">
        <v>204</v>
      </c>
      <c r="D822" t="s">
        <v>249</v>
      </c>
      <c r="E822">
        <v>2114</v>
      </c>
      <c r="F822">
        <v>0.88570519999999997</v>
      </c>
      <c r="G822">
        <v>0.8593459</v>
      </c>
      <c r="H822">
        <v>0.85274340000000004</v>
      </c>
      <c r="I822">
        <v>0.88044579999999995</v>
      </c>
      <c r="J822">
        <v>0.91462790000000005</v>
      </c>
      <c r="K822">
        <v>1.004132</v>
      </c>
      <c r="L822">
        <v>1.2142820000000001</v>
      </c>
      <c r="M822">
        <v>1.522775</v>
      </c>
      <c r="N822">
        <v>1.7345379999999999</v>
      </c>
      <c r="O822">
        <v>1.6641699999999999</v>
      </c>
      <c r="P822">
        <v>1.628015</v>
      </c>
      <c r="Q822">
        <v>1.586082</v>
      </c>
      <c r="R822">
        <v>1.5359590000000001</v>
      </c>
      <c r="S822">
        <v>1.457927</v>
      </c>
      <c r="T822">
        <v>1.355156</v>
      </c>
      <c r="U822">
        <v>1.29172</v>
      </c>
      <c r="V822">
        <v>1.190258</v>
      </c>
      <c r="W822">
        <v>1.1276440000000001</v>
      </c>
      <c r="X822">
        <v>1.0780540000000001</v>
      </c>
      <c r="Y822">
        <v>1.057355</v>
      </c>
      <c r="Z822">
        <v>1.0597939999999999</v>
      </c>
      <c r="AA822">
        <v>1.0089870000000001</v>
      </c>
      <c r="AB822">
        <v>0.94350069999999997</v>
      </c>
      <c r="AC822">
        <v>0.89006940000000001</v>
      </c>
      <c r="AD822">
        <v>0.10484300000000001</v>
      </c>
      <c r="AE822">
        <v>8.9496699999999998E-2</v>
      </c>
      <c r="AF822">
        <v>7.5912599999999997E-2</v>
      </c>
      <c r="AG822">
        <v>8.1304600000000005E-2</v>
      </c>
      <c r="AH822">
        <v>6.8410299999999993E-2</v>
      </c>
      <c r="AI822">
        <v>6.0521499999999999E-2</v>
      </c>
      <c r="AJ822">
        <v>8.4593500000000002E-2</v>
      </c>
      <c r="AK822">
        <v>0.15407779999999999</v>
      </c>
      <c r="AL822">
        <v>0.16248199999999999</v>
      </c>
      <c r="AM822">
        <v>0.1405603</v>
      </c>
      <c r="AN822">
        <v>0.160606</v>
      </c>
      <c r="AO822">
        <v>0.20672080000000001</v>
      </c>
      <c r="AP822">
        <v>0.25582939999999998</v>
      </c>
      <c r="AQ822">
        <v>0.22088579999999999</v>
      </c>
      <c r="AR822">
        <v>0.15239320000000001</v>
      </c>
      <c r="AS822">
        <v>0.15436259999999999</v>
      </c>
      <c r="AT822">
        <v>0.14859720000000001</v>
      </c>
      <c r="AU822">
        <v>0.1487359</v>
      </c>
      <c r="AV822">
        <v>0.1674678</v>
      </c>
      <c r="AW822">
        <v>0.1654197</v>
      </c>
      <c r="AX822">
        <v>0.1884305</v>
      </c>
      <c r="AY822">
        <v>0.1548514</v>
      </c>
      <c r="AZ822">
        <v>0.1098396</v>
      </c>
      <c r="BA822">
        <v>0.1044084</v>
      </c>
      <c r="BB822">
        <v>0.1148043</v>
      </c>
      <c r="BC822">
        <v>9.81987E-2</v>
      </c>
      <c r="BD822">
        <v>8.6030999999999996E-2</v>
      </c>
      <c r="BE822">
        <v>9.2028399999999996E-2</v>
      </c>
      <c r="BF822">
        <v>7.8579800000000005E-2</v>
      </c>
      <c r="BG822">
        <v>7.3572799999999994E-2</v>
      </c>
      <c r="BH822">
        <v>9.8345000000000002E-2</v>
      </c>
      <c r="BI822">
        <v>0.16716549999999999</v>
      </c>
      <c r="BJ822">
        <v>0.17685319999999999</v>
      </c>
      <c r="BK822">
        <v>0.15700720000000001</v>
      </c>
      <c r="BL822">
        <v>0.17643729999999999</v>
      </c>
      <c r="BM822">
        <v>0.22190260000000001</v>
      </c>
      <c r="BN822">
        <v>0.27048820000000001</v>
      </c>
      <c r="BO822">
        <v>0.2363751</v>
      </c>
      <c r="BP822">
        <v>0.16803309999999999</v>
      </c>
      <c r="BQ822">
        <v>0.16898199999999999</v>
      </c>
      <c r="BR822">
        <v>0.16500020000000001</v>
      </c>
      <c r="BS822">
        <v>0.16542950000000001</v>
      </c>
      <c r="BT822">
        <v>0.18212159999999999</v>
      </c>
      <c r="BU822">
        <v>0.17933379999999999</v>
      </c>
      <c r="BV822">
        <v>0.20021510000000001</v>
      </c>
      <c r="BW822">
        <v>0.16607649999999999</v>
      </c>
      <c r="BX822">
        <v>0.1206883</v>
      </c>
      <c r="BY822">
        <v>0.1150057</v>
      </c>
      <c r="BZ822">
        <v>0.1217034</v>
      </c>
      <c r="CA822">
        <v>0.1042257</v>
      </c>
      <c r="CB822">
        <v>9.3038999999999997E-2</v>
      </c>
      <c r="CC822">
        <v>9.9455699999999994E-2</v>
      </c>
      <c r="CD822">
        <v>8.5623299999999999E-2</v>
      </c>
      <c r="CE822">
        <v>8.2612099999999994E-2</v>
      </c>
      <c r="CF822">
        <v>0.1078692</v>
      </c>
      <c r="CG822">
        <v>0.17623</v>
      </c>
      <c r="CH822">
        <v>0.18680669999999999</v>
      </c>
      <c r="CI822">
        <v>0.1683983</v>
      </c>
      <c r="CJ822">
        <v>0.18740209999999999</v>
      </c>
      <c r="CK822">
        <v>0.2324174</v>
      </c>
      <c r="CL822">
        <v>0.28064090000000003</v>
      </c>
      <c r="CM822">
        <v>0.24710299999999999</v>
      </c>
      <c r="CN822">
        <v>0.1788652</v>
      </c>
      <c r="CO822">
        <v>0.1791074</v>
      </c>
      <c r="CP822">
        <v>0.17636080000000001</v>
      </c>
      <c r="CQ822">
        <v>0.1769915</v>
      </c>
      <c r="CR822">
        <v>0.19227079999999999</v>
      </c>
      <c r="CS822">
        <v>0.18897079999999999</v>
      </c>
      <c r="CT822">
        <v>0.20837720000000001</v>
      </c>
      <c r="CU822">
        <v>0.1738508</v>
      </c>
      <c r="CV822">
        <v>0.12820210000000001</v>
      </c>
      <c r="CW822">
        <v>0.12234540000000001</v>
      </c>
      <c r="CX822">
        <v>0.12860260000000001</v>
      </c>
      <c r="CY822">
        <v>0.1102527</v>
      </c>
      <c r="CZ822">
        <v>0.100047</v>
      </c>
      <c r="DA822">
        <v>0.10688300000000001</v>
      </c>
      <c r="DB822">
        <v>9.2666700000000005E-2</v>
      </c>
      <c r="DC822">
        <v>9.1651399999999994E-2</v>
      </c>
      <c r="DD822">
        <v>0.11739339999999999</v>
      </c>
      <c r="DE822">
        <v>0.1852945</v>
      </c>
      <c r="DF822">
        <v>0.19676009999999999</v>
      </c>
      <c r="DG822">
        <v>0.17978930000000001</v>
      </c>
      <c r="DH822">
        <v>0.19836680000000001</v>
      </c>
      <c r="DI822">
        <v>0.24293229999999999</v>
      </c>
      <c r="DJ822">
        <v>0.29079349999999998</v>
      </c>
      <c r="DK822">
        <v>0.25783089999999997</v>
      </c>
      <c r="DL822">
        <v>0.18969739999999999</v>
      </c>
      <c r="DM822">
        <v>0.1892327</v>
      </c>
      <c r="DN822">
        <v>0.18772150000000001</v>
      </c>
      <c r="DO822">
        <v>0.18855340000000001</v>
      </c>
      <c r="DP822">
        <v>0.20241990000000001</v>
      </c>
      <c r="DQ822">
        <v>0.1986077</v>
      </c>
      <c r="DR822">
        <v>0.21653919999999999</v>
      </c>
      <c r="DS822">
        <v>0.18162519999999999</v>
      </c>
      <c r="DT822">
        <v>0.135716</v>
      </c>
      <c r="DU822">
        <v>0.1296851</v>
      </c>
      <c r="DV822">
        <v>0.13856389999999999</v>
      </c>
      <c r="DW822">
        <v>0.1189548</v>
      </c>
      <c r="DX822">
        <v>0.1101654</v>
      </c>
      <c r="DY822">
        <v>0.1176069</v>
      </c>
      <c r="DZ822">
        <v>0.10283630000000001</v>
      </c>
      <c r="EA822">
        <v>0.1047027</v>
      </c>
      <c r="EB822">
        <v>0.13114480000000001</v>
      </c>
      <c r="EC822">
        <v>0.19838220000000001</v>
      </c>
      <c r="ED822">
        <v>0.21113129999999999</v>
      </c>
      <c r="EE822">
        <v>0.1962362</v>
      </c>
      <c r="EF822">
        <v>0.21419820000000001</v>
      </c>
      <c r="EG822">
        <v>0.25811410000000001</v>
      </c>
      <c r="EH822">
        <v>0.30545230000000001</v>
      </c>
      <c r="EI822">
        <v>0.27332020000000001</v>
      </c>
      <c r="EJ822">
        <v>0.2053373</v>
      </c>
      <c r="EK822">
        <v>0.20385220000000001</v>
      </c>
      <c r="EL822">
        <v>0.20412440000000001</v>
      </c>
      <c r="EM822">
        <v>0.20524709999999999</v>
      </c>
      <c r="EN822">
        <v>0.21707370000000001</v>
      </c>
      <c r="EO822">
        <v>0.21252190000000001</v>
      </c>
      <c r="EP822">
        <v>0.22832379999999999</v>
      </c>
      <c r="EQ822">
        <v>0.1928503</v>
      </c>
      <c r="ER822">
        <v>0.14656469999999999</v>
      </c>
      <c r="ES822">
        <v>0.1402824</v>
      </c>
      <c r="ET822">
        <v>41.651260000000001</v>
      </c>
      <c r="EU822">
        <v>40.82732</v>
      </c>
      <c r="EV822">
        <v>40.150959999999998</v>
      </c>
      <c r="EW822">
        <v>39.620989999999999</v>
      </c>
      <c r="EX822">
        <v>39.054499999999997</v>
      </c>
      <c r="EY822">
        <v>38.672040000000003</v>
      </c>
      <c r="EZ822">
        <v>38.433540000000001</v>
      </c>
      <c r="FA822">
        <v>38.818739999999998</v>
      </c>
      <c r="FB822">
        <v>42.380540000000003</v>
      </c>
      <c r="FC822">
        <v>47.31859</v>
      </c>
      <c r="FD822">
        <v>51.326560000000001</v>
      </c>
      <c r="FE822">
        <v>54.257820000000002</v>
      </c>
      <c r="FF822">
        <v>56.407319999999999</v>
      </c>
      <c r="FG822">
        <v>57.977519999999998</v>
      </c>
      <c r="FH822">
        <v>58.629420000000003</v>
      </c>
      <c r="FI822">
        <v>57.96369</v>
      </c>
      <c r="FJ822">
        <v>55.389609999999998</v>
      </c>
      <c r="FK822">
        <v>52.121490000000001</v>
      </c>
      <c r="FL822">
        <v>49.689990000000002</v>
      </c>
      <c r="FM822">
        <v>47.743879999999997</v>
      </c>
      <c r="FN822">
        <v>46.153129999999997</v>
      </c>
      <c r="FO822">
        <v>44.840890000000002</v>
      </c>
      <c r="FP822">
        <v>43.728969999999997</v>
      </c>
      <c r="FQ822">
        <v>42.670740000000002</v>
      </c>
      <c r="FR822">
        <v>1.0041899999999999E-2</v>
      </c>
      <c r="FS822">
        <v>1.23307E-2</v>
      </c>
    </row>
    <row r="823" spans="1:176" x14ac:dyDescent="0.2">
      <c r="A823" t="s">
        <v>200</v>
      </c>
      <c r="B823" t="s">
        <v>1</v>
      </c>
      <c r="C823" t="s">
        <v>204</v>
      </c>
      <c r="D823" t="s">
        <v>252</v>
      </c>
      <c r="E823">
        <v>2114</v>
      </c>
      <c r="F823">
        <v>1.0557049999999999</v>
      </c>
      <c r="G823">
        <v>1.005638</v>
      </c>
      <c r="H823">
        <v>0.99961829999999996</v>
      </c>
      <c r="I823">
        <v>1.0325869999999999</v>
      </c>
      <c r="J823">
        <v>1.0499099999999999</v>
      </c>
      <c r="K823">
        <v>1.102641</v>
      </c>
      <c r="L823">
        <v>1.3165739999999999</v>
      </c>
      <c r="M823">
        <v>1.7106980000000001</v>
      </c>
      <c r="N823">
        <v>2.1716769999999999</v>
      </c>
      <c r="O823">
        <v>2.1932999999999998</v>
      </c>
      <c r="P823">
        <v>2.047965</v>
      </c>
      <c r="Q823">
        <v>1.935576</v>
      </c>
      <c r="R823">
        <v>1.8734420000000001</v>
      </c>
      <c r="S823">
        <v>1.7639629999999999</v>
      </c>
      <c r="T823">
        <v>1.5689</v>
      </c>
      <c r="U823">
        <v>1.53227</v>
      </c>
      <c r="V823">
        <v>1.391213</v>
      </c>
      <c r="W823">
        <v>1.291104</v>
      </c>
      <c r="X823">
        <v>1.2700499999999999</v>
      </c>
      <c r="Y823">
        <v>1.1961280000000001</v>
      </c>
      <c r="Z823">
        <v>1.2149840000000001</v>
      </c>
      <c r="AA823">
        <v>1.1602440000000001</v>
      </c>
      <c r="AB823">
        <v>1.0699959999999999</v>
      </c>
      <c r="AC823">
        <v>1.029479</v>
      </c>
      <c r="AD823">
        <v>0.1090859</v>
      </c>
      <c r="AE823">
        <v>7.7255199999999996E-2</v>
      </c>
      <c r="AF823">
        <v>6.09986E-2</v>
      </c>
      <c r="AG823">
        <v>7.5125300000000006E-2</v>
      </c>
      <c r="AH823">
        <v>6.11079E-2</v>
      </c>
      <c r="AI823">
        <v>4.3382200000000003E-2</v>
      </c>
      <c r="AJ823">
        <v>6.0492299999999999E-2</v>
      </c>
      <c r="AK823">
        <v>0.16532279999999999</v>
      </c>
      <c r="AL823">
        <v>0.2047708</v>
      </c>
      <c r="AM823">
        <v>0.20283100000000001</v>
      </c>
      <c r="AN823">
        <v>0.21780759999999999</v>
      </c>
      <c r="AO823">
        <v>0.2367746</v>
      </c>
      <c r="AP823">
        <v>0.30860460000000001</v>
      </c>
      <c r="AQ823">
        <v>0.2444607</v>
      </c>
      <c r="AR823">
        <v>0.1140993</v>
      </c>
      <c r="AS823">
        <v>0.1328133</v>
      </c>
      <c r="AT823">
        <v>0.13131619999999999</v>
      </c>
      <c r="AU823">
        <v>0.1399299</v>
      </c>
      <c r="AV823">
        <v>0.16423289999999999</v>
      </c>
      <c r="AW823">
        <v>0.15598870000000001</v>
      </c>
      <c r="AX823">
        <v>0.20477339999999999</v>
      </c>
      <c r="AY823">
        <v>0.14254990000000001</v>
      </c>
      <c r="AZ823">
        <v>8.6473300000000003E-2</v>
      </c>
      <c r="BA823">
        <v>0.1039108</v>
      </c>
      <c r="BB823">
        <v>0.11904720000000001</v>
      </c>
      <c r="BC823">
        <v>8.59573E-2</v>
      </c>
      <c r="BD823">
        <v>7.1117E-2</v>
      </c>
      <c r="BE823">
        <v>8.5849099999999998E-2</v>
      </c>
      <c r="BF823">
        <v>7.1277499999999994E-2</v>
      </c>
      <c r="BG823">
        <v>5.6433499999999998E-2</v>
      </c>
      <c r="BH823">
        <v>7.4243799999999999E-2</v>
      </c>
      <c r="BI823">
        <v>0.1784105</v>
      </c>
      <c r="BJ823">
        <v>0.219142</v>
      </c>
      <c r="BK823">
        <v>0.2192779</v>
      </c>
      <c r="BL823">
        <v>0.23363900000000001</v>
      </c>
      <c r="BM823">
        <v>0.25195640000000002</v>
      </c>
      <c r="BN823">
        <v>0.32326339999999998</v>
      </c>
      <c r="BO823">
        <v>0.25995000000000001</v>
      </c>
      <c r="BP823">
        <v>0.1297392</v>
      </c>
      <c r="BQ823">
        <v>0.1474327</v>
      </c>
      <c r="BR823">
        <v>0.14771919999999999</v>
      </c>
      <c r="BS823">
        <v>0.1566235</v>
      </c>
      <c r="BT823">
        <v>0.17888660000000001</v>
      </c>
      <c r="BU823">
        <v>0.16990279999999999</v>
      </c>
      <c r="BV823">
        <v>0.216558</v>
      </c>
      <c r="BW823">
        <v>0.15377489999999999</v>
      </c>
      <c r="BX823">
        <v>9.7322000000000006E-2</v>
      </c>
      <c r="BY823">
        <v>0.1145081</v>
      </c>
      <c r="BZ823">
        <v>0.12594630000000001</v>
      </c>
      <c r="CA823">
        <v>9.1984300000000005E-2</v>
      </c>
      <c r="CB823">
        <v>7.8125E-2</v>
      </c>
      <c r="CC823">
        <v>9.3276399999999995E-2</v>
      </c>
      <c r="CD823">
        <v>7.8321000000000002E-2</v>
      </c>
      <c r="CE823">
        <v>6.5472799999999998E-2</v>
      </c>
      <c r="CF823">
        <v>8.3767999999999995E-2</v>
      </c>
      <c r="CG823">
        <v>0.187475</v>
      </c>
      <c r="CH823">
        <v>0.2290954</v>
      </c>
      <c r="CI823">
        <v>0.23066900000000001</v>
      </c>
      <c r="CJ823">
        <v>0.24460370000000001</v>
      </c>
      <c r="CK823">
        <v>0.26247130000000002</v>
      </c>
      <c r="CL823">
        <v>0.33341609999999999</v>
      </c>
      <c r="CM823">
        <v>0.27067790000000003</v>
      </c>
      <c r="CN823">
        <v>0.14057130000000001</v>
      </c>
      <c r="CO823">
        <v>0.15755810000000001</v>
      </c>
      <c r="CP823">
        <v>0.15907979999999999</v>
      </c>
      <c r="CQ823">
        <v>0.16818549999999999</v>
      </c>
      <c r="CR823">
        <v>0.1890358</v>
      </c>
      <c r="CS823">
        <v>0.1795398</v>
      </c>
      <c r="CT823">
        <v>0.22472</v>
      </c>
      <c r="CU823">
        <v>0.16154930000000001</v>
      </c>
      <c r="CV823">
        <v>0.10483580000000001</v>
      </c>
      <c r="CW823">
        <v>0.12184780000000001</v>
      </c>
      <c r="CX823">
        <v>0.13284550000000001</v>
      </c>
      <c r="CY823">
        <v>9.8011299999999996E-2</v>
      </c>
      <c r="CZ823">
        <v>8.5133E-2</v>
      </c>
      <c r="DA823">
        <v>0.10070369999999999</v>
      </c>
      <c r="DB823">
        <v>8.5364400000000007E-2</v>
      </c>
      <c r="DC823">
        <v>7.4512099999999998E-2</v>
      </c>
      <c r="DD823">
        <v>9.3292200000000006E-2</v>
      </c>
      <c r="DE823">
        <v>0.19653950000000001</v>
      </c>
      <c r="DF823">
        <v>0.23904890000000001</v>
      </c>
      <c r="DG823">
        <v>0.24206</v>
      </c>
      <c r="DH823">
        <v>0.25556849999999998</v>
      </c>
      <c r="DI823">
        <v>0.27298610000000001</v>
      </c>
      <c r="DJ823">
        <v>0.3435687</v>
      </c>
      <c r="DK823">
        <v>0.28140569999999998</v>
      </c>
      <c r="DL823">
        <v>0.1514035</v>
      </c>
      <c r="DM823">
        <v>0.16768350000000001</v>
      </c>
      <c r="DN823">
        <v>0.17044049999999999</v>
      </c>
      <c r="DO823">
        <v>0.1797475</v>
      </c>
      <c r="DP823">
        <v>0.1991849</v>
      </c>
      <c r="DQ823">
        <v>0.1891767</v>
      </c>
      <c r="DR823">
        <v>0.23288200000000001</v>
      </c>
      <c r="DS823">
        <v>0.16932369999999999</v>
      </c>
      <c r="DT823">
        <v>0.1123497</v>
      </c>
      <c r="DU823">
        <v>0.12918750000000001</v>
      </c>
      <c r="DV823">
        <v>0.14280680000000001</v>
      </c>
      <c r="DW823">
        <v>0.1067133</v>
      </c>
      <c r="DX823">
        <v>9.5251500000000003E-2</v>
      </c>
      <c r="DY823">
        <v>0.1114276</v>
      </c>
      <c r="DZ823">
        <v>9.5533999999999994E-2</v>
      </c>
      <c r="EA823">
        <v>8.75634E-2</v>
      </c>
      <c r="EB823">
        <v>0.1070436</v>
      </c>
      <c r="EC823">
        <v>0.20962720000000001</v>
      </c>
      <c r="ED823">
        <v>0.25342009999999998</v>
      </c>
      <c r="EE823">
        <v>0.25850689999999998</v>
      </c>
      <c r="EF823">
        <v>0.27139990000000003</v>
      </c>
      <c r="EG823">
        <v>0.28816789999999998</v>
      </c>
      <c r="EH823">
        <v>0.35822759999999998</v>
      </c>
      <c r="EI823">
        <v>0.29689510000000002</v>
      </c>
      <c r="EJ823">
        <v>0.16704340000000001</v>
      </c>
      <c r="EK823">
        <v>0.18230289999999999</v>
      </c>
      <c r="EL823">
        <v>0.18684339999999999</v>
      </c>
      <c r="EM823">
        <v>0.19644110000000001</v>
      </c>
      <c r="EN823">
        <v>0.21383869999999999</v>
      </c>
      <c r="EO823">
        <v>0.20309089999999999</v>
      </c>
      <c r="EP823">
        <v>0.24466660000000001</v>
      </c>
      <c r="EQ823">
        <v>0.18054870000000001</v>
      </c>
      <c r="ER823">
        <v>0.1231984</v>
      </c>
      <c r="ES823">
        <v>0.13978489999999999</v>
      </c>
      <c r="ET823">
        <v>32.619529999999997</v>
      </c>
      <c r="EU823">
        <v>32.154220000000002</v>
      </c>
      <c r="EV823">
        <v>31.48584</v>
      </c>
      <c r="EW823">
        <v>30.8276</v>
      </c>
      <c r="EX823">
        <v>30.823799999999999</v>
      </c>
      <c r="EY823">
        <v>30.549379999999999</v>
      </c>
      <c r="EZ823">
        <v>30.387820000000001</v>
      </c>
      <c r="FA823">
        <v>31.292470000000002</v>
      </c>
      <c r="FB823">
        <v>34.6098</v>
      </c>
      <c r="FC823">
        <v>39.082329999999999</v>
      </c>
      <c r="FD823">
        <v>42.615589999999997</v>
      </c>
      <c r="FE823">
        <v>45.828429999999997</v>
      </c>
      <c r="FF823">
        <v>48.315530000000003</v>
      </c>
      <c r="FG823">
        <v>50.147399999999998</v>
      </c>
      <c r="FH823">
        <v>51.074509999999997</v>
      </c>
      <c r="FI823">
        <v>50.759970000000003</v>
      </c>
      <c r="FJ823">
        <v>48.610720000000001</v>
      </c>
      <c r="FK823">
        <v>44.91498</v>
      </c>
      <c r="FL823">
        <v>41.920879999999997</v>
      </c>
      <c r="FM823">
        <v>39.382739999999998</v>
      </c>
      <c r="FN823">
        <v>37.792180000000002</v>
      </c>
      <c r="FO823">
        <v>36.55641</v>
      </c>
      <c r="FP823">
        <v>35.443770000000001</v>
      </c>
      <c r="FQ823">
        <v>34.374420000000001</v>
      </c>
      <c r="FR823">
        <v>1.0041899999999999E-2</v>
      </c>
      <c r="FS823">
        <v>1.23307E-2</v>
      </c>
    </row>
    <row r="824" spans="1:176" x14ac:dyDescent="0.2">
      <c r="A824" t="s">
        <v>200</v>
      </c>
      <c r="B824" t="s">
        <v>1</v>
      </c>
      <c r="C824" t="s">
        <v>204</v>
      </c>
      <c r="D824" t="s">
        <v>229</v>
      </c>
      <c r="E824">
        <v>2114</v>
      </c>
      <c r="F824">
        <v>0.74153590000000003</v>
      </c>
      <c r="G824">
        <v>0.73407469999999997</v>
      </c>
      <c r="H824">
        <v>0.72626959999999996</v>
      </c>
      <c r="I824">
        <v>0.73308470000000003</v>
      </c>
      <c r="J824">
        <v>0.74806830000000002</v>
      </c>
      <c r="K824">
        <v>0.85083160000000002</v>
      </c>
      <c r="L824">
        <v>1.054899</v>
      </c>
      <c r="M824">
        <v>1.276446</v>
      </c>
      <c r="N824">
        <v>1.446269</v>
      </c>
      <c r="O824">
        <v>1.4326449999999999</v>
      </c>
      <c r="P824">
        <v>1.4543440000000001</v>
      </c>
      <c r="Q824">
        <v>1.4896309999999999</v>
      </c>
      <c r="R824">
        <v>1.4409670000000001</v>
      </c>
      <c r="S824">
        <v>1.4330590000000001</v>
      </c>
      <c r="T824">
        <v>1.403273</v>
      </c>
      <c r="U824">
        <v>1.298354</v>
      </c>
      <c r="V824">
        <v>1.148239</v>
      </c>
      <c r="W824">
        <v>0.9547426</v>
      </c>
      <c r="X824">
        <v>0.98006009999999999</v>
      </c>
      <c r="Y824">
        <v>0.95051719999999995</v>
      </c>
      <c r="Z824">
        <v>0.91717610000000005</v>
      </c>
      <c r="AA824">
        <v>0.87872749999999999</v>
      </c>
      <c r="AB824">
        <v>0.81532839999999995</v>
      </c>
      <c r="AC824">
        <v>0.76479509999999995</v>
      </c>
      <c r="AD824">
        <v>0.1017762</v>
      </c>
      <c r="AE824">
        <v>9.84733E-2</v>
      </c>
      <c r="AF824">
        <v>8.6876700000000001E-2</v>
      </c>
      <c r="AG824">
        <v>8.5825100000000001E-2</v>
      </c>
      <c r="AH824">
        <v>7.37482E-2</v>
      </c>
      <c r="AI824">
        <v>7.3092299999999999E-2</v>
      </c>
      <c r="AJ824">
        <v>0.10247580000000001</v>
      </c>
      <c r="AK824">
        <v>0.1459278</v>
      </c>
      <c r="AL824">
        <v>0.13104189999999999</v>
      </c>
      <c r="AM824">
        <v>9.4552800000000006E-2</v>
      </c>
      <c r="AN824">
        <v>0.11914859999999999</v>
      </c>
      <c r="AO824">
        <v>0.18488589999999999</v>
      </c>
      <c r="AP824">
        <v>0.21801390000000001</v>
      </c>
      <c r="AQ824">
        <v>0.2043198</v>
      </c>
      <c r="AR824">
        <v>0.179262</v>
      </c>
      <c r="AS824">
        <v>0.16966310000000001</v>
      </c>
      <c r="AT824">
        <v>0.16097700000000001</v>
      </c>
      <c r="AU824">
        <v>0.15515180000000001</v>
      </c>
      <c r="AV824">
        <v>0.17025009999999999</v>
      </c>
      <c r="AW824">
        <v>0.1726212</v>
      </c>
      <c r="AX824">
        <v>0.17698929999999999</v>
      </c>
      <c r="AY824">
        <v>0.1639573</v>
      </c>
      <c r="AZ824">
        <v>0.12668280000000001</v>
      </c>
      <c r="BA824">
        <v>0.1047935</v>
      </c>
      <c r="BB824">
        <v>0.1117375</v>
      </c>
      <c r="BC824">
        <v>0.1071753</v>
      </c>
      <c r="BD824">
        <v>9.6995100000000001E-2</v>
      </c>
      <c r="BE824">
        <v>9.6548999999999996E-2</v>
      </c>
      <c r="BF824">
        <v>8.3917800000000001E-2</v>
      </c>
      <c r="BG824">
        <v>8.6143600000000001E-2</v>
      </c>
      <c r="BH824">
        <v>0.11622730000000001</v>
      </c>
      <c r="BI824">
        <v>0.1590155</v>
      </c>
      <c r="BJ824">
        <v>0.14541309999999999</v>
      </c>
      <c r="BK824">
        <v>0.11099970000000001</v>
      </c>
      <c r="BL824">
        <v>0.13497990000000001</v>
      </c>
      <c r="BM824">
        <v>0.20006769999999999</v>
      </c>
      <c r="BN824">
        <v>0.23267270000000001</v>
      </c>
      <c r="BO824">
        <v>0.21980910000000001</v>
      </c>
      <c r="BP824">
        <v>0.19490189999999999</v>
      </c>
      <c r="BQ824">
        <v>0.18428259999999999</v>
      </c>
      <c r="BR824">
        <v>0.17737990000000001</v>
      </c>
      <c r="BS824">
        <v>0.17184550000000001</v>
      </c>
      <c r="BT824">
        <v>0.18490390000000001</v>
      </c>
      <c r="BU824">
        <v>0.18653539999999999</v>
      </c>
      <c r="BV824">
        <v>0.188774</v>
      </c>
      <c r="BW824">
        <v>0.17518230000000001</v>
      </c>
      <c r="BX824">
        <v>0.1375315</v>
      </c>
      <c r="BY824">
        <v>0.1153908</v>
      </c>
      <c r="BZ824">
        <v>0.1186367</v>
      </c>
      <c r="CA824">
        <v>0.11320230000000001</v>
      </c>
      <c r="CB824">
        <v>0.1040031</v>
      </c>
      <c r="CC824">
        <v>0.10397629999999999</v>
      </c>
      <c r="CD824">
        <v>9.0961200000000006E-2</v>
      </c>
      <c r="CE824">
        <v>9.5182900000000001E-2</v>
      </c>
      <c r="CF824">
        <v>0.12575149999999999</v>
      </c>
      <c r="CG824">
        <v>0.16808000000000001</v>
      </c>
      <c r="CH824">
        <v>0.15536659999999999</v>
      </c>
      <c r="CI824">
        <v>0.12239070000000001</v>
      </c>
      <c r="CJ824">
        <v>0.14594470000000001</v>
      </c>
      <c r="CK824">
        <v>0.21058250000000001</v>
      </c>
      <c r="CL824">
        <v>0.2428254</v>
      </c>
      <c r="CM824">
        <v>0.23053699999999999</v>
      </c>
      <c r="CN824">
        <v>0.2057341</v>
      </c>
      <c r="CO824">
        <v>0.19440789999999999</v>
      </c>
      <c r="CP824">
        <v>0.18874060000000001</v>
      </c>
      <c r="CQ824">
        <v>0.1834074</v>
      </c>
      <c r="CR824">
        <v>0.19505310000000001</v>
      </c>
      <c r="CS824">
        <v>0.19617229999999999</v>
      </c>
      <c r="CT824">
        <v>0.196936</v>
      </c>
      <c r="CU824">
        <v>0.1829567</v>
      </c>
      <c r="CV824">
        <v>0.14504539999999999</v>
      </c>
      <c r="CW824">
        <v>0.12273050000000001</v>
      </c>
      <c r="CX824">
        <v>0.1255358</v>
      </c>
      <c r="CY824">
        <v>0.1192294</v>
      </c>
      <c r="CZ824">
        <v>0.1110111</v>
      </c>
      <c r="DA824">
        <v>0.11140360000000001</v>
      </c>
      <c r="DB824">
        <v>9.8004599999999997E-2</v>
      </c>
      <c r="DC824">
        <v>0.1042222</v>
      </c>
      <c r="DD824">
        <v>0.1352757</v>
      </c>
      <c r="DE824">
        <v>0.17714450000000001</v>
      </c>
      <c r="DF824">
        <v>0.1653201</v>
      </c>
      <c r="DG824">
        <v>0.13378180000000001</v>
      </c>
      <c r="DH824">
        <v>0.15690950000000001</v>
      </c>
      <c r="DI824">
        <v>0.2210974</v>
      </c>
      <c r="DJ824">
        <v>0.25297799999999998</v>
      </c>
      <c r="DK824">
        <v>0.2412648</v>
      </c>
      <c r="DL824">
        <v>0.21656619999999999</v>
      </c>
      <c r="DM824">
        <v>0.2045333</v>
      </c>
      <c r="DN824">
        <v>0.20010120000000001</v>
      </c>
      <c r="DO824">
        <v>0.19496939999999999</v>
      </c>
      <c r="DP824">
        <v>0.2052022</v>
      </c>
      <c r="DQ824">
        <v>0.2058092</v>
      </c>
      <c r="DR824">
        <v>0.205098</v>
      </c>
      <c r="DS824">
        <v>0.19073109999999999</v>
      </c>
      <c r="DT824">
        <v>0.15255920000000001</v>
      </c>
      <c r="DU824">
        <v>0.1300702</v>
      </c>
      <c r="DV824">
        <v>0.13549710000000001</v>
      </c>
      <c r="DW824">
        <v>0.1279314</v>
      </c>
      <c r="DX824">
        <v>0.1211296</v>
      </c>
      <c r="DY824">
        <v>0.1221274</v>
      </c>
      <c r="DZ824">
        <v>0.1081742</v>
      </c>
      <c r="EA824">
        <v>0.1172735</v>
      </c>
      <c r="EB824">
        <v>0.1490272</v>
      </c>
      <c r="EC824">
        <v>0.19023219999999999</v>
      </c>
      <c r="ED824">
        <v>0.1796913</v>
      </c>
      <c r="EE824">
        <v>0.15022859999999999</v>
      </c>
      <c r="EF824">
        <v>0.1727408</v>
      </c>
      <c r="EG824">
        <v>0.23627919999999999</v>
      </c>
      <c r="EH824">
        <v>0.26763690000000001</v>
      </c>
      <c r="EI824">
        <v>0.25675419999999999</v>
      </c>
      <c r="EJ824">
        <v>0.2322061</v>
      </c>
      <c r="EK824">
        <v>0.21915270000000001</v>
      </c>
      <c r="EL824">
        <v>0.21650420000000001</v>
      </c>
      <c r="EM824">
        <v>0.21166299999999999</v>
      </c>
      <c r="EN824">
        <v>0.219856</v>
      </c>
      <c r="EO824">
        <v>0.21972340000000001</v>
      </c>
      <c r="EP824">
        <v>0.21688260000000001</v>
      </c>
      <c r="EQ824">
        <v>0.2019561</v>
      </c>
      <c r="ER824">
        <v>0.163408</v>
      </c>
      <c r="ES824">
        <v>0.1406676</v>
      </c>
      <c r="ET824">
        <v>50.14602</v>
      </c>
      <c r="EU824">
        <v>49.451540000000001</v>
      </c>
      <c r="EV824">
        <v>48.867649999999998</v>
      </c>
      <c r="EW824">
        <v>48.503140000000002</v>
      </c>
      <c r="EX824">
        <v>48.126420000000003</v>
      </c>
      <c r="EY824">
        <v>47.863630000000001</v>
      </c>
      <c r="EZ824">
        <v>47.64011</v>
      </c>
      <c r="FA824">
        <v>48.16048</v>
      </c>
      <c r="FB824">
        <v>50.587389999999999</v>
      </c>
      <c r="FC824">
        <v>53.39658</v>
      </c>
      <c r="FD824">
        <v>55.592829999999999</v>
      </c>
      <c r="FE824">
        <v>57.554560000000002</v>
      </c>
      <c r="FF824">
        <v>59.010399999999997</v>
      </c>
      <c r="FG824">
        <v>60.359209999999997</v>
      </c>
      <c r="FH824">
        <v>61.22146</v>
      </c>
      <c r="FI824">
        <v>60.895339999999997</v>
      </c>
      <c r="FJ824">
        <v>59.914659999999998</v>
      </c>
      <c r="FK824">
        <v>58.02158</v>
      </c>
      <c r="FL824">
        <v>56.351799999999997</v>
      </c>
      <c r="FM824">
        <v>54.966830000000002</v>
      </c>
      <c r="FN824">
        <v>53.948680000000003</v>
      </c>
      <c r="FO824">
        <v>53.044620000000002</v>
      </c>
      <c r="FP824">
        <v>52.130569999999999</v>
      </c>
      <c r="FQ824">
        <v>51.40117</v>
      </c>
      <c r="FR824">
        <v>1.0041899999999999E-2</v>
      </c>
      <c r="FS824">
        <v>1.23307E-2</v>
      </c>
    </row>
    <row r="825" spans="1:176" x14ac:dyDescent="0.2">
      <c r="A825" t="s">
        <v>200</v>
      </c>
      <c r="B825" t="s">
        <v>1</v>
      </c>
      <c r="C825" t="s">
        <v>204</v>
      </c>
      <c r="D825" t="s">
        <v>240</v>
      </c>
      <c r="E825">
        <v>2114</v>
      </c>
      <c r="F825">
        <v>0.79621830000000005</v>
      </c>
      <c r="G825">
        <v>0.80092110000000005</v>
      </c>
      <c r="H825">
        <v>0.76759659999999996</v>
      </c>
      <c r="I825">
        <v>0.79527429999999999</v>
      </c>
      <c r="J825">
        <v>0.82027300000000003</v>
      </c>
      <c r="K825">
        <v>0.92460399999999998</v>
      </c>
      <c r="L825">
        <v>1.18845</v>
      </c>
      <c r="M825">
        <v>1.429268</v>
      </c>
      <c r="N825">
        <v>1.6713519999999999</v>
      </c>
      <c r="O825">
        <v>1.758651</v>
      </c>
      <c r="P825">
        <v>1.7042310000000001</v>
      </c>
      <c r="Q825">
        <v>1.652935</v>
      </c>
      <c r="R825">
        <v>1.5938760000000001</v>
      </c>
      <c r="S825">
        <v>1.5410360000000001</v>
      </c>
      <c r="T825">
        <v>1.4359999999999999</v>
      </c>
      <c r="U825">
        <v>1.2998540000000001</v>
      </c>
      <c r="V825">
        <v>1.1906000000000001</v>
      </c>
      <c r="W825">
        <v>1.02081</v>
      </c>
      <c r="X825">
        <v>1.0450280000000001</v>
      </c>
      <c r="Y825">
        <v>1.014513</v>
      </c>
      <c r="Z825">
        <v>1.01691</v>
      </c>
      <c r="AA825">
        <v>0.97426950000000001</v>
      </c>
      <c r="AB825">
        <v>0.88173840000000003</v>
      </c>
      <c r="AC825">
        <v>0.83937130000000004</v>
      </c>
      <c r="AD825">
        <v>0.1058254</v>
      </c>
      <c r="AE825">
        <v>8.6548E-2</v>
      </c>
      <c r="AF825">
        <v>7.2300000000000003E-2</v>
      </c>
      <c r="AG825">
        <v>7.9776600000000003E-2</v>
      </c>
      <c r="AH825">
        <v>6.6689899999999996E-2</v>
      </c>
      <c r="AI825">
        <v>5.6729399999999999E-2</v>
      </c>
      <c r="AJ825">
        <v>7.9519500000000007E-2</v>
      </c>
      <c r="AK825">
        <v>0.1577161</v>
      </c>
      <c r="AL825">
        <v>0.17369989999999999</v>
      </c>
      <c r="AM825">
        <v>0.15702240000000001</v>
      </c>
      <c r="AN825">
        <v>0.17553920000000001</v>
      </c>
      <c r="AO825">
        <v>0.21486839999999999</v>
      </c>
      <c r="AP825">
        <v>0.26945760000000002</v>
      </c>
      <c r="AQ825">
        <v>0.22631970000000001</v>
      </c>
      <c r="AR825">
        <v>0.14196529999999999</v>
      </c>
      <c r="AS825">
        <v>0.14862790000000001</v>
      </c>
      <c r="AT825">
        <v>0.14370359999999999</v>
      </c>
      <c r="AU825">
        <v>0.1459713</v>
      </c>
      <c r="AV825">
        <v>0.16595889999999999</v>
      </c>
      <c r="AW825">
        <v>0.16219020000000001</v>
      </c>
      <c r="AX825">
        <v>0.1914014</v>
      </c>
      <c r="AY825">
        <v>0.15135580000000001</v>
      </c>
      <c r="AZ825">
        <v>0.1045624</v>
      </c>
      <c r="BA825">
        <v>0.1042524</v>
      </c>
      <c r="BB825">
        <v>0.11578670000000001</v>
      </c>
      <c r="BC825">
        <v>9.5250000000000001E-2</v>
      </c>
      <c r="BD825">
        <v>8.2418500000000006E-2</v>
      </c>
      <c r="BE825">
        <v>9.0500399999999995E-2</v>
      </c>
      <c r="BF825">
        <v>7.6859499999999997E-2</v>
      </c>
      <c r="BG825">
        <v>6.9780700000000001E-2</v>
      </c>
      <c r="BH825">
        <v>9.3271000000000007E-2</v>
      </c>
      <c r="BI825">
        <v>0.17080380000000001</v>
      </c>
      <c r="BJ825">
        <v>0.18807109999999999</v>
      </c>
      <c r="BK825">
        <v>0.17346929999999999</v>
      </c>
      <c r="BL825">
        <v>0.1913706</v>
      </c>
      <c r="BM825">
        <v>0.23005020000000001</v>
      </c>
      <c r="BN825">
        <v>0.28411639999999999</v>
      </c>
      <c r="BO825">
        <v>0.241809</v>
      </c>
      <c r="BP825">
        <v>0.1576052</v>
      </c>
      <c r="BQ825">
        <v>0.16324730000000001</v>
      </c>
      <c r="BR825">
        <v>0.16010659999999999</v>
      </c>
      <c r="BS825">
        <v>0.162665</v>
      </c>
      <c r="BT825">
        <v>0.18061269999999999</v>
      </c>
      <c r="BU825">
        <v>0.17610439999999999</v>
      </c>
      <c r="BV825">
        <v>0.20318600000000001</v>
      </c>
      <c r="BW825">
        <v>0.1625808</v>
      </c>
      <c r="BX825">
        <v>0.11541120000000001</v>
      </c>
      <c r="BY825">
        <v>0.1148497</v>
      </c>
      <c r="BZ825">
        <v>0.1226859</v>
      </c>
      <c r="CA825">
        <v>0.10127700000000001</v>
      </c>
      <c r="CB825">
        <v>8.9426500000000006E-2</v>
      </c>
      <c r="CC825">
        <v>9.7927700000000006E-2</v>
      </c>
      <c r="CD825">
        <v>8.3902900000000002E-2</v>
      </c>
      <c r="CE825">
        <v>7.8820000000000001E-2</v>
      </c>
      <c r="CF825">
        <v>0.1027952</v>
      </c>
      <c r="CG825">
        <v>0.17986830000000001</v>
      </c>
      <c r="CH825">
        <v>0.1980246</v>
      </c>
      <c r="CI825">
        <v>0.18486030000000001</v>
      </c>
      <c r="CJ825">
        <v>0.2023354</v>
      </c>
      <c r="CK825">
        <v>0.2405651</v>
      </c>
      <c r="CL825">
        <v>0.29426910000000001</v>
      </c>
      <c r="CM825">
        <v>0.25253690000000001</v>
      </c>
      <c r="CN825">
        <v>0.16843739999999999</v>
      </c>
      <c r="CO825">
        <v>0.17337269999999999</v>
      </c>
      <c r="CP825">
        <v>0.17146719999999999</v>
      </c>
      <c r="CQ825">
        <v>0.17422689999999999</v>
      </c>
      <c r="CR825">
        <v>0.19076180000000001</v>
      </c>
      <c r="CS825">
        <v>0.1857413</v>
      </c>
      <c r="CT825">
        <v>0.21134800000000001</v>
      </c>
      <c r="CU825">
        <v>0.17035520000000001</v>
      </c>
      <c r="CV825">
        <v>0.12292500000000001</v>
      </c>
      <c r="CW825">
        <v>0.1221894</v>
      </c>
      <c r="CX825">
        <v>0.12958500000000001</v>
      </c>
      <c r="CY825">
        <v>0.107304</v>
      </c>
      <c r="CZ825">
        <v>9.6434500000000006E-2</v>
      </c>
      <c r="DA825">
        <v>0.105355</v>
      </c>
      <c r="DB825">
        <v>9.0946299999999994E-2</v>
      </c>
      <c r="DC825">
        <v>8.7859300000000001E-2</v>
      </c>
      <c r="DD825">
        <v>0.1123194</v>
      </c>
      <c r="DE825">
        <v>0.18893280000000001</v>
      </c>
      <c r="DF825">
        <v>0.207978</v>
      </c>
      <c r="DG825">
        <v>0.19625129999999999</v>
      </c>
      <c r="DH825">
        <v>0.21330009999999999</v>
      </c>
      <c r="DI825">
        <v>0.25108000000000003</v>
      </c>
      <c r="DJ825">
        <v>0.30442180000000002</v>
      </c>
      <c r="DK825">
        <v>0.26326470000000002</v>
      </c>
      <c r="DL825">
        <v>0.1792695</v>
      </c>
      <c r="DM825">
        <v>0.1834981</v>
      </c>
      <c r="DN825">
        <v>0.18282789999999999</v>
      </c>
      <c r="DO825">
        <v>0.18578890000000001</v>
      </c>
      <c r="DP825">
        <v>0.20091100000000001</v>
      </c>
      <c r="DQ825">
        <v>0.1953782</v>
      </c>
      <c r="DR825">
        <v>0.21951000000000001</v>
      </c>
      <c r="DS825">
        <v>0.1781296</v>
      </c>
      <c r="DT825">
        <v>0.13043879999999999</v>
      </c>
      <c r="DU825">
        <v>0.12952910000000001</v>
      </c>
      <c r="DV825">
        <v>0.13954630000000001</v>
      </c>
      <c r="DW825">
        <v>0.1160061</v>
      </c>
      <c r="DX825">
        <v>0.10655290000000001</v>
      </c>
      <c r="DY825">
        <v>0.1160788</v>
      </c>
      <c r="DZ825">
        <v>0.10111589999999999</v>
      </c>
      <c r="EA825">
        <v>0.1009105</v>
      </c>
      <c r="EB825">
        <v>0.12607090000000001</v>
      </c>
      <c r="EC825">
        <v>0.20202049999999999</v>
      </c>
      <c r="ED825">
        <v>0.2223492</v>
      </c>
      <c r="EE825">
        <v>0.2126982</v>
      </c>
      <c r="EF825">
        <v>0.22913149999999999</v>
      </c>
      <c r="EG825">
        <v>0.26626179999999999</v>
      </c>
      <c r="EH825">
        <v>0.31908059999999999</v>
      </c>
      <c r="EI825">
        <v>0.2787541</v>
      </c>
      <c r="EJ825">
        <v>0.19490940000000001</v>
      </c>
      <c r="EK825">
        <v>0.1981175</v>
      </c>
      <c r="EL825">
        <v>0.19923080000000001</v>
      </c>
      <c r="EM825">
        <v>0.20248260000000001</v>
      </c>
      <c r="EN825">
        <v>0.2155647</v>
      </c>
      <c r="EO825">
        <v>0.20929239999999999</v>
      </c>
      <c r="EP825">
        <v>0.23129469999999999</v>
      </c>
      <c r="EQ825">
        <v>0.18935460000000001</v>
      </c>
      <c r="ER825">
        <v>0.14128760000000001</v>
      </c>
      <c r="ES825">
        <v>0.14012649999999999</v>
      </c>
      <c r="ET825">
        <v>40.539380000000001</v>
      </c>
      <c r="EU825">
        <v>39.760089999999998</v>
      </c>
      <c r="EV825">
        <v>39.117400000000004</v>
      </c>
      <c r="EW825">
        <v>38.913589999999999</v>
      </c>
      <c r="EX825">
        <v>38.357810000000001</v>
      </c>
      <c r="EY825">
        <v>38.264879999999998</v>
      </c>
      <c r="EZ825">
        <v>38.454549999999998</v>
      </c>
      <c r="FA825">
        <v>38.984560000000002</v>
      </c>
      <c r="FB825">
        <v>41.59883</v>
      </c>
      <c r="FC825">
        <v>45.510980000000004</v>
      </c>
      <c r="FD825">
        <v>48.314999999999998</v>
      </c>
      <c r="FE825">
        <v>50.681150000000002</v>
      </c>
      <c r="FF825">
        <v>52.631439999999998</v>
      </c>
      <c r="FG825">
        <v>53.755479999999999</v>
      </c>
      <c r="FH825">
        <v>54.706569999999999</v>
      </c>
      <c r="FI825">
        <v>54.554310000000001</v>
      </c>
      <c r="FJ825">
        <v>53.500700000000002</v>
      </c>
      <c r="FK825">
        <v>51.984969999999997</v>
      </c>
      <c r="FL825">
        <v>50.398650000000004</v>
      </c>
      <c r="FM825">
        <v>48.963120000000004</v>
      </c>
      <c r="FN825">
        <v>47.730440000000002</v>
      </c>
      <c r="FO825">
        <v>46.445740000000001</v>
      </c>
      <c r="FP825">
        <v>45.108020000000003</v>
      </c>
      <c r="FQ825">
        <v>43.708660000000002</v>
      </c>
      <c r="FR825">
        <v>1.0041899999999999E-2</v>
      </c>
      <c r="FS825">
        <v>1.23307E-2</v>
      </c>
    </row>
    <row r="826" spans="1:176" x14ac:dyDescent="0.2">
      <c r="A826" t="s">
        <v>200</v>
      </c>
      <c r="B826" t="s">
        <v>1</v>
      </c>
      <c r="C826" t="s">
        <v>204</v>
      </c>
      <c r="D826" t="s">
        <v>230</v>
      </c>
      <c r="E826">
        <v>2114</v>
      </c>
      <c r="F826">
        <v>0.77092780000000005</v>
      </c>
      <c r="G826">
        <v>0.76315840000000001</v>
      </c>
      <c r="H826">
        <v>0.75285420000000003</v>
      </c>
      <c r="I826">
        <v>0.78378700000000001</v>
      </c>
      <c r="J826">
        <v>0.79775110000000005</v>
      </c>
      <c r="K826">
        <v>0.89705650000000003</v>
      </c>
      <c r="L826">
        <v>1.1260209999999999</v>
      </c>
      <c r="M826">
        <v>1.3911020000000001</v>
      </c>
      <c r="N826">
        <v>1.530565</v>
      </c>
      <c r="O826">
        <v>1.4441440000000001</v>
      </c>
      <c r="P826">
        <v>1.426569</v>
      </c>
      <c r="Q826">
        <v>1.4338150000000001</v>
      </c>
      <c r="R826">
        <v>1.3856869999999999</v>
      </c>
      <c r="S826">
        <v>1.348454</v>
      </c>
      <c r="T826">
        <v>1.295879</v>
      </c>
      <c r="U826">
        <v>1.2283850000000001</v>
      </c>
      <c r="V826">
        <v>1.1199950000000001</v>
      </c>
      <c r="W826">
        <v>1.0119590000000001</v>
      </c>
      <c r="X826">
        <v>1.010699</v>
      </c>
      <c r="Y826">
        <v>0.9678293</v>
      </c>
      <c r="Z826">
        <v>0.93800059999999996</v>
      </c>
      <c r="AA826">
        <v>0.90430460000000001</v>
      </c>
      <c r="AB826">
        <v>0.84891740000000004</v>
      </c>
      <c r="AC826">
        <v>0.79557250000000002</v>
      </c>
      <c r="AD826">
        <v>0.1018844</v>
      </c>
      <c r="AE826">
        <v>9.8199900000000007E-2</v>
      </c>
      <c r="AF826">
        <v>8.6591100000000004E-2</v>
      </c>
      <c r="AG826">
        <v>8.5733599999999993E-2</v>
      </c>
      <c r="AH826">
        <v>7.3549500000000004E-2</v>
      </c>
      <c r="AI826">
        <v>7.2370000000000004E-2</v>
      </c>
      <c r="AJ826">
        <v>0.10115680000000001</v>
      </c>
      <c r="AK826">
        <v>0.1452252</v>
      </c>
      <c r="AL826">
        <v>0.13088520000000001</v>
      </c>
      <c r="AM826">
        <v>9.4315599999999999E-2</v>
      </c>
      <c r="AN826">
        <v>0.1190744</v>
      </c>
      <c r="AO826">
        <v>0.1841141</v>
      </c>
      <c r="AP826">
        <v>0.21712200000000001</v>
      </c>
      <c r="AQ826">
        <v>0.2047358</v>
      </c>
      <c r="AR826">
        <v>0.17996300000000001</v>
      </c>
      <c r="AS826">
        <v>0.1702333</v>
      </c>
      <c r="AT826">
        <v>0.16184370000000001</v>
      </c>
      <c r="AU826">
        <v>0.15593879999999999</v>
      </c>
      <c r="AV826">
        <v>0.17110230000000001</v>
      </c>
      <c r="AW826">
        <v>0.17369879999999999</v>
      </c>
      <c r="AX826">
        <v>0.17814070000000001</v>
      </c>
      <c r="AY826">
        <v>0.16422059999999999</v>
      </c>
      <c r="AZ826">
        <v>0.1260976</v>
      </c>
      <c r="BA826">
        <v>0.10482379999999999</v>
      </c>
      <c r="BB826">
        <v>0.11184570000000001</v>
      </c>
      <c r="BC826">
        <v>0.106902</v>
      </c>
      <c r="BD826">
        <v>9.6709500000000004E-2</v>
      </c>
      <c r="BE826">
        <v>9.6457399999999999E-2</v>
      </c>
      <c r="BF826">
        <v>8.3719100000000005E-2</v>
      </c>
      <c r="BG826">
        <v>8.5421300000000006E-2</v>
      </c>
      <c r="BH826">
        <v>0.1149083</v>
      </c>
      <c r="BI826">
        <v>0.15831290000000001</v>
      </c>
      <c r="BJ826">
        <v>0.14525640000000001</v>
      </c>
      <c r="BK826">
        <v>0.1107625</v>
      </c>
      <c r="BL826">
        <v>0.13490579999999999</v>
      </c>
      <c r="BM826">
        <v>0.1992959</v>
      </c>
      <c r="BN826">
        <v>0.23178090000000001</v>
      </c>
      <c r="BO826">
        <v>0.22022510000000001</v>
      </c>
      <c r="BP826">
        <v>0.1956029</v>
      </c>
      <c r="BQ826">
        <v>0.18485280000000001</v>
      </c>
      <c r="BR826">
        <v>0.17824660000000001</v>
      </c>
      <c r="BS826">
        <v>0.17263239999999999</v>
      </c>
      <c r="BT826">
        <v>0.18575610000000001</v>
      </c>
      <c r="BU826">
        <v>0.187613</v>
      </c>
      <c r="BV826">
        <v>0.18992539999999999</v>
      </c>
      <c r="BW826">
        <v>0.17544560000000001</v>
      </c>
      <c r="BX826">
        <v>0.13694629999999999</v>
      </c>
      <c r="BY826">
        <v>0.1154211</v>
      </c>
      <c r="BZ826">
        <v>0.1187449</v>
      </c>
      <c r="CA826">
        <v>0.112929</v>
      </c>
      <c r="CB826">
        <v>0.1037175</v>
      </c>
      <c r="CC826">
        <v>0.1038847</v>
      </c>
      <c r="CD826">
        <v>9.0762499999999996E-2</v>
      </c>
      <c r="CE826">
        <v>9.4460600000000006E-2</v>
      </c>
      <c r="CF826">
        <v>0.1244325</v>
      </c>
      <c r="CG826">
        <v>0.16737740000000001</v>
      </c>
      <c r="CH826">
        <v>0.15520990000000001</v>
      </c>
      <c r="CI826">
        <v>0.1221535</v>
      </c>
      <c r="CJ826">
        <v>0.14587059999999999</v>
      </c>
      <c r="CK826">
        <v>0.20981079999999999</v>
      </c>
      <c r="CL826">
        <v>0.2419335</v>
      </c>
      <c r="CM826">
        <v>0.23095289999999999</v>
      </c>
      <c r="CN826">
        <v>0.20643500000000001</v>
      </c>
      <c r="CO826">
        <v>0.19497809999999999</v>
      </c>
      <c r="CP826">
        <v>0.18960730000000001</v>
      </c>
      <c r="CQ826">
        <v>0.18419440000000001</v>
      </c>
      <c r="CR826">
        <v>0.1959053</v>
      </c>
      <c r="CS826">
        <v>0.19724990000000001</v>
      </c>
      <c r="CT826">
        <v>0.1980874</v>
      </c>
      <c r="CU826">
        <v>0.18321999999999999</v>
      </c>
      <c r="CV826">
        <v>0.14446010000000001</v>
      </c>
      <c r="CW826">
        <v>0.1227608</v>
      </c>
      <c r="CX826">
        <v>0.12564400000000001</v>
      </c>
      <c r="CY826">
        <v>0.11895600000000001</v>
      </c>
      <c r="CZ826">
        <v>0.1107255</v>
      </c>
      <c r="DA826">
        <v>0.11131199999999999</v>
      </c>
      <c r="DB826">
        <v>9.7805900000000001E-2</v>
      </c>
      <c r="DC826">
        <v>0.1034998</v>
      </c>
      <c r="DD826">
        <v>0.13395670000000001</v>
      </c>
      <c r="DE826">
        <v>0.17644180000000001</v>
      </c>
      <c r="DF826">
        <v>0.16516330000000001</v>
      </c>
      <c r="DG826">
        <v>0.13354460000000001</v>
      </c>
      <c r="DH826">
        <v>0.15683530000000001</v>
      </c>
      <c r="DI826">
        <v>0.22032560000000001</v>
      </c>
      <c r="DJ826">
        <v>0.25208619999999998</v>
      </c>
      <c r="DK826">
        <v>0.2416808</v>
      </c>
      <c r="DL826">
        <v>0.21726719999999999</v>
      </c>
      <c r="DM826">
        <v>0.20510349999999999</v>
      </c>
      <c r="DN826">
        <v>0.2009679</v>
      </c>
      <c r="DO826">
        <v>0.1957564</v>
      </c>
      <c r="DP826">
        <v>0.2060544</v>
      </c>
      <c r="DQ826">
        <v>0.20688690000000001</v>
      </c>
      <c r="DR826">
        <v>0.2062494</v>
      </c>
      <c r="DS826">
        <v>0.19099440000000001</v>
      </c>
      <c r="DT826">
        <v>0.151974</v>
      </c>
      <c r="DU826">
        <v>0.13010050000000001</v>
      </c>
      <c r="DV826">
        <v>0.13560530000000001</v>
      </c>
      <c r="DW826">
        <v>0.12765799999999999</v>
      </c>
      <c r="DX826">
        <v>0.12084399999999999</v>
      </c>
      <c r="DY826">
        <v>0.1220358</v>
      </c>
      <c r="DZ826">
        <v>0.1079755</v>
      </c>
      <c r="EA826">
        <v>0.1165511</v>
      </c>
      <c r="EB826">
        <v>0.14770810000000001</v>
      </c>
      <c r="EC826">
        <v>0.18952949999999999</v>
      </c>
      <c r="ED826">
        <v>0.17953459999999999</v>
      </c>
      <c r="EE826">
        <v>0.1499915</v>
      </c>
      <c r="EF826">
        <v>0.17266670000000001</v>
      </c>
      <c r="EG826">
        <v>0.23550740000000001</v>
      </c>
      <c r="EH826">
        <v>0.26674500000000001</v>
      </c>
      <c r="EI826">
        <v>0.25717010000000001</v>
      </c>
      <c r="EJ826">
        <v>0.23290710000000001</v>
      </c>
      <c r="EK826">
        <v>0.2197229</v>
      </c>
      <c r="EL826">
        <v>0.21737090000000001</v>
      </c>
      <c r="EM826">
        <v>0.21245</v>
      </c>
      <c r="EN826">
        <v>0.22070819999999999</v>
      </c>
      <c r="EO826">
        <v>0.2208011</v>
      </c>
      <c r="EP826">
        <v>0.21803400000000001</v>
      </c>
      <c r="EQ826">
        <v>0.2022195</v>
      </c>
      <c r="ER826">
        <v>0.16282269999999999</v>
      </c>
      <c r="ES826">
        <v>0.14069780000000001</v>
      </c>
      <c r="ET826">
        <v>46.961889999999997</v>
      </c>
      <c r="EU826">
        <v>46.15081</v>
      </c>
      <c r="EV826">
        <v>45.438720000000004</v>
      </c>
      <c r="EW826">
        <v>44.94576</v>
      </c>
      <c r="EX826">
        <v>44.456290000000003</v>
      </c>
      <c r="EY826">
        <v>44.150410000000001</v>
      </c>
      <c r="EZ826">
        <v>44.019129999999997</v>
      </c>
      <c r="FA826">
        <v>44.337569999999999</v>
      </c>
      <c r="FB826">
        <v>47.736899999999999</v>
      </c>
      <c r="FC826">
        <v>52.733339999999998</v>
      </c>
      <c r="FD826">
        <v>56.765799999999999</v>
      </c>
      <c r="FE826">
        <v>59.81982</v>
      </c>
      <c r="FF826">
        <v>62.115319999999997</v>
      </c>
      <c r="FG826">
        <v>63.904899999999998</v>
      </c>
      <c r="FH826">
        <v>64.69247</v>
      </c>
      <c r="FI826">
        <v>64.474429999999998</v>
      </c>
      <c r="FJ826">
        <v>62.438020000000002</v>
      </c>
      <c r="FK826">
        <v>58.805660000000003</v>
      </c>
      <c r="FL826">
        <v>55.930689999999998</v>
      </c>
      <c r="FM826">
        <v>53.856670000000001</v>
      </c>
      <c r="FN826">
        <v>52.147399999999998</v>
      </c>
      <c r="FO826">
        <v>50.741079999999997</v>
      </c>
      <c r="FP826">
        <v>49.372109999999999</v>
      </c>
      <c r="FQ826">
        <v>48.31118</v>
      </c>
      <c r="FR826">
        <v>1.0041899999999999E-2</v>
      </c>
      <c r="FS826">
        <v>1.23307E-2</v>
      </c>
    </row>
    <row r="827" spans="1:176" x14ac:dyDescent="0.2">
      <c r="A827" t="s">
        <v>200</v>
      </c>
      <c r="B827" t="s">
        <v>1</v>
      </c>
      <c r="C827" t="s">
        <v>204</v>
      </c>
      <c r="D827" t="s">
        <v>241</v>
      </c>
      <c r="E827">
        <v>2114</v>
      </c>
      <c r="F827">
        <v>0.74780880000000005</v>
      </c>
      <c r="G827">
        <v>0.73350760000000004</v>
      </c>
      <c r="H827">
        <v>0.72231809999999996</v>
      </c>
      <c r="I827">
        <v>0.79978320000000003</v>
      </c>
      <c r="J827">
        <v>0.77646570000000004</v>
      </c>
      <c r="K827">
        <v>0.86225549999999995</v>
      </c>
      <c r="L827">
        <v>1.1080270000000001</v>
      </c>
      <c r="M827">
        <v>1.3755759999999999</v>
      </c>
      <c r="N827">
        <v>1.4528559999999999</v>
      </c>
      <c r="O827">
        <v>1.418763</v>
      </c>
      <c r="P827">
        <v>1.4427559999999999</v>
      </c>
      <c r="Q827">
        <v>1.3521799999999999</v>
      </c>
      <c r="R827">
        <v>1.280073</v>
      </c>
      <c r="S827">
        <v>1.292346</v>
      </c>
      <c r="T827">
        <v>1.277318</v>
      </c>
      <c r="U827">
        <v>1.1926190000000001</v>
      </c>
      <c r="V827">
        <v>1.0473790000000001</v>
      </c>
      <c r="W827">
        <v>0.91581250000000003</v>
      </c>
      <c r="X827">
        <v>0.94613590000000003</v>
      </c>
      <c r="Y827">
        <v>0.93384900000000004</v>
      </c>
      <c r="Z827">
        <v>0.88613450000000005</v>
      </c>
      <c r="AA827">
        <v>0.8442712</v>
      </c>
      <c r="AB827">
        <v>0.79421019999999998</v>
      </c>
      <c r="AC827">
        <v>0.79157670000000002</v>
      </c>
      <c r="AD827">
        <v>0.10188949999999999</v>
      </c>
      <c r="AE827">
        <v>9.7820199999999996E-2</v>
      </c>
      <c r="AF827">
        <v>8.6011000000000004E-2</v>
      </c>
      <c r="AG827">
        <v>8.5420700000000002E-2</v>
      </c>
      <c r="AH827">
        <v>7.3358599999999996E-2</v>
      </c>
      <c r="AI827">
        <v>7.3190900000000003E-2</v>
      </c>
      <c r="AJ827">
        <v>0.10349800000000001</v>
      </c>
      <c r="AK827">
        <v>0.14752680000000001</v>
      </c>
      <c r="AL827">
        <v>0.13280600000000001</v>
      </c>
      <c r="AM827">
        <v>9.4980400000000006E-2</v>
      </c>
      <c r="AN827">
        <v>0.11883539999999999</v>
      </c>
      <c r="AO827">
        <v>0.18626219999999999</v>
      </c>
      <c r="AP827">
        <v>0.220198</v>
      </c>
      <c r="AQ827">
        <v>0.20359250000000001</v>
      </c>
      <c r="AR827">
        <v>0.17771400000000001</v>
      </c>
      <c r="AS827">
        <v>0.16844210000000001</v>
      </c>
      <c r="AT827">
        <v>0.15876209999999999</v>
      </c>
      <c r="AU827">
        <v>0.15319050000000001</v>
      </c>
      <c r="AV827">
        <v>0.1680439</v>
      </c>
      <c r="AW827">
        <v>0.1696693</v>
      </c>
      <c r="AX827">
        <v>0.1754143</v>
      </c>
      <c r="AY827">
        <v>0.1617924</v>
      </c>
      <c r="AZ827">
        <v>0.12590180000000001</v>
      </c>
      <c r="BA827">
        <v>0.1046733</v>
      </c>
      <c r="BB827">
        <v>0.1118508</v>
      </c>
      <c r="BC827">
        <v>0.1065222</v>
      </c>
      <c r="BD827">
        <v>9.6129400000000004E-2</v>
      </c>
      <c r="BE827">
        <v>9.6144499999999994E-2</v>
      </c>
      <c r="BF827">
        <v>8.3528199999999997E-2</v>
      </c>
      <c r="BG827">
        <v>8.6242200000000005E-2</v>
      </c>
      <c r="BH827">
        <v>0.1172494</v>
      </c>
      <c r="BI827">
        <v>0.16061449999999999</v>
      </c>
      <c r="BJ827">
        <v>0.14717720000000001</v>
      </c>
      <c r="BK827">
        <v>0.11142730000000001</v>
      </c>
      <c r="BL827">
        <v>0.1346668</v>
      </c>
      <c r="BM827">
        <v>0.20144400000000001</v>
      </c>
      <c r="BN827">
        <v>0.2348568</v>
      </c>
      <c r="BO827">
        <v>0.21908179999999999</v>
      </c>
      <c r="BP827">
        <v>0.1933539</v>
      </c>
      <c r="BQ827">
        <v>0.18306159999999999</v>
      </c>
      <c r="BR827">
        <v>0.17516509999999999</v>
      </c>
      <c r="BS827">
        <v>0.16988410000000001</v>
      </c>
      <c r="BT827">
        <v>0.18269769999999999</v>
      </c>
      <c r="BU827">
        <v>0.18358350000000001</v>
      </c>
      <c r="BV827">
        <v>0.187199</v>
      </c>
      <c r="BW827">
        <v>0.17301739999999999</v>
      </c>
      <c r="BX827">
        <v>0.1367506</v>
      </c>
      <c r="BY827">
        <v>0.1152706</v>
      </c>
      <c r="BZ827">
        <v>0.11874990000000001</v>
      </c>
      <c r="CA827">
        <v>0.1125492</v>
      </c>
      <c r="CB827">
        <v>0.1031374</v>
      </c>
      <c r="CC827">
        <v>0.10357180000000001</v>
      </c>
      <c r="CD827">
        <v>9.0571600000000002E-2</v>
      </c>
      <c r="CE827">
        <v>9.5281500000000005E-2</v>
      </c>
      <c r="CF827">
        <v>0.12677369999999999</v>
      </c>
      <c r="CG827">
        <v>0.169679</v>
      </c>
      <c r="CH827">
        <v>0.15713070000000001</v>
      </c>
      <c r="CI827">
        <v>0.12281830000000001</v>
      </c>
      <c r="CJ827">
        <v>0.1456315</v>
      </c>
      <c r="CK827">
        <v>0.21195890000000001</v>
      </c>
      <c r="CL827">
        <v>0.24500939999999999</v>
      </c>
      <c r="CM827">
        <v>0.22980970000000001</v>
      </c>
      <c r="CN827">
        <v>0.20418600000000001</v>
      </c>
      <c r="CO827">
        <v>0.193187</v>
      </c>
      <c r="CP827">
        <v>0.18652569999999999</v>
      </c>
      <c r="CQ827">
        <v>0.1814461</v>
      </c>
      <c r="CR827">
        <v>0.19284689999999999</v>
      </c>
      <c r="CS827">
        <v>0.19322039999999999</v>
      </c>
      <c r="CT827">
        <v>0.19536100000000001</v>
      </c>
      <c r="CU827">
        <v>0.1807918</v>
      </c>
      <c r="CV827">
        <v>0.14426439999999999</v>
      </c>
      <c r="CW827">
        <v>0.12261030000000001</v>
      </c>
      <c r="CX827">
        <v>0.12564910000000001</v>
      </c>
      <c r="CY827">
        <v>0.11857620000000001</v>
      </c>
      <c r="CZ827">
        <v>0.1101454</v>
      </c>
      <c r="DA827">
        <v>0.1109991</v>
      </c>
      <c r="DB827">
        <v>9.7614999999999993E-2</v>
      </c>
      <c r="DC827">
        <v>0.10432080000000001</v>
      </c>
      <c r="DD827">
        <v>0.1362979</v>
      </c>
      <c r="DE827">
        <v>0.1787435</v>
      </c>
      <c r="DF827">
        <v>0.16708410000000001</v>
      </c>
      <c r="DG827">
        <v>0.13420940000000001</v>
      </c>
      <c r="DH827">
        <v>0.15659629999999999</v>
      </c>
      <c r="DI827">
        <v>0.2224737</v>
      </c>
      <c r="DJ827">
        <v>0.2551621</v>
      </c>
      <c r="DK827">
        <v>0.24053759999999999</v>
      </c>
      <c r="DL827">
        <v>0.21501819999999999</v>
      </c>
      <c r="DM827">
        <v>0.2033123</v>
      </c>
      <c r="DN827">
        <v>0.19788639999999999</v>
      </c>
      <c r="DO827">
        <v>0.19300809999999999</v>
      </c>
      <c r="DP827">
        <v>0.20299600000000001</v>
      </c>
      <c r="DQ827">
        <v>0.20285729999999999</v>
      </c>
      <c r="DR827">
        <v>0.20352300000000001</v>
      </c>
      <c r="DS827">
        <v>0.18856619999999999</v>
      </c>
      <c r="DT827">
        <v>0.1517782</v>
      </c>
      <c r="DU827">
        <v>0.12995000000000001</v>
      </c>
      <c r="DV827">
        <v>0.13561039999999999</v>
      </c>
      <c r="DW827">
        <v>0.12727830000000001</v>
      </c>
      <c r="DX827">
        <v>0.12026390000000001</v>
      </c>
      <c r="DY827">
        <v>0.12172289999999999</v>
      </c>
      <c r="DZ827">
        <v>0.10778459999999999</v>
      </c>
      <c r="EA827">
        <v>0.11737209999999999</v>
      </c>
      <c r="EB827">
        <v>0.1500493</v>
      </c>
      <c r="EC827">
        <v>0.1918311</v>
      </c>
      <c r="ED827">
        <v>0.18145530000000001</v>
      </c>
      <c r="EE827">
        <v>0.15065629999999999</v>
      </c>
      <c r="EF827">
        <v>0.17242769999999999</v>
      </c>
      <c r="EG827">
        <v>0.23765559999999999</v>
      </c>
      <c r="EH827">
        <v>0.26982089999999997</v>
      </c>
      <c r="EI827">
        <v>0.2560269</v>
      </c>
      <c r="EJ827">
        <v>0.2306581</v>
      </c>
      <c r="EK827">
        <v>0.21793180000000001</v>
      </c>
      <c r="EL827">
        <v>0.21428939999999999</v>
      </c>
      <c r="EM827">
        <v>0.20970169999999999</v>
      </c>
      <c r="EN827">
        <v>0.2176498</v>
      </c>
      <c r="EO827">
        <v>0.21677150000000001</v>
      </c>
      <c r="EP827">
        <v>0.21530759999999999</v>
      </c>
      <c r="EQ827">
        <v>0.1997912</v>
      </c>
      <c r="ER827">
        <v>0.16262699999999999</v>
      </c>
      <c r="ES827">
        <v>0.14054739999999999</v>
      </c>
      <c r="ET827">
        <v>43.655360000000002</v>
      </c>
      <c r="EU827">
        <v>42.192999999999998</v>
      </c>
      <c r="EV827">
        <v>41.112549999999999</v>
      </c>
      <c r="EW827">
        <v>40.537399999999998</v>
      </c>
      <c r="EX827">
        <v>40.035400000000003</v>
      </c>
      <c r="EY827">
        <v>39.944760000000002</v>
      </c>
      <c r="EZ827">
        <v>39.623049999999999</v>
      </c>
      <c r="FA827">
        <v>40.315489999999997</v>
      </c>
      <c r="FB827">
        <v>45.221260000000001</v>
      </c>
      <c r="FC827">
        <v>51.778260000000003</v>
      </c>
      <c r="FD827">
        <v>56.816569999999999</v>
      </c>
      <c r="FE827">
        <v>61.047550000000001</v>
      </c>
      <c r="FF827">
        <v>63.400669999999998</v>
      </c>
      <c r="FG827">
        <v>65.821150000000003</v>
      </c>
      <c r="FH827">
        <v>66.890309999999999</v>
      </c>
      <c r="FI827">
        <v>67.122960000000006</v>
      </c>
      <c r="FJ827">
        <v>64.427509999999998</v>
      </c>
      <c r="FK827">
        <v>58.896090000000001</v>
      </c>
      <c r="FL827">
        <v>55.036999999999999</v>
      </c>
      <c r="FM827">
        <v>51.863199999999999</v>
      </c>
      <c r="FN827">
        <v>49.46819</v>
      </c>
      <c r="FO827">
        <v>47.381869999999999</v>
      </c>
      <c r="FP827">
        <v>45.663730000000001</v>
      </c>
      <c r="FQ827">
        <v>44.472819999999999</v>
      </c>
      <c r="FR827">
        <v>1.0041899999999999E-2</v>
      </c>
      <c r="FS827">
        <v>1.23307E-2</v>
      </c>
    </row>
    <row r="828" spans="1:176" x14ac:dyDescent="0.2">
      <c r="A828" t="s">
        <v>200</v>
      </c>
      <c r="B828" t="s">
        <v>1</v>
      </c>
      <c r="C828" t="s">
        <v>204</v>
      </c>
      <c r="D828" t="s">
        <v>231</v>
      </c>
      <c r="E828">
        <v>2114</v>
      </c>
      <c r="F828">
        <v>0.87792870000000001</v>
      </c>
      <c r="G828">
        <v>0.85346999999999995</v>
      </c>
      <c r="H828">
        <v>0.79961599999999999</v>
      </c>
      <c r="I828">
        <v>0.76914610000000005</v>
      </c>
      <c r="J828">
        <v>0.77247339999999998</v>
      </c>
      <c r="K828">
        <v>0.83462239999999999</v>
      </c>
      <c r="L828">
        <v>0.92209609999999997</v>
      </c>
      <c r="M828">
        <v>1.157311</v>
      </c>
      <c r="N828">
        <v>1.4151579999999999</v>
      </c>
      <c r="O828">
        <v>1.493943</v>
      </c>
      <c r="P828">
        <v>1.5657350000000001</v>
      </c>
      <c r="Q828">
        <v>1.6718360000000001</v>
      </c>
      <c r="R828">
        <v>1.7186570000000001</v>
      </c>
      <c r="S828">
        <v>1.8022279999999999</v>
      </c>
      <c r="T828">
        <v>1.8764000000000001</v>
      </c>
      <c r="U828">
        <v>1.854034</v>
      </c>
      <c r="V828">
        <v>1.674207</v>
      </c>
      <c r="W828">
        <v>1.4047259999999999</v>
      </c>
      <c r="X828">
        <v>1.2159979999999999</v>
      </c>
      <c r="Y828">
        <v>1.1528700000000001</v>
      </c>
      <c r="Z828">
        <v>1.1615850000000001</v>
      </c>
      <c r="AA828">
        <v>1.142417</v>
      </c>
      <c r="AB828">
        <v>1.041585</v>
      </c>
      <c r="AC828">
        <v>0.93243849999999995</v>
      </c>
      <c r="AD828">
        <v>0.15285480000000001</v>
      </c>
      <c r="AE828">
        <v>0.15909380000000001</v>
      </c>
      <c r="AF828">
        <v>0.12962199999999999</v>
      </c>
      <c r="AG828">
        <v>0.11198760000000001</v>
      </c>
      <c r="AH828">
        <v>9.7404199999999996E-2</v>
      </c>
      <c r="AI828">
        <v>7.9743599999999998E-2</v>
      </c>
      <c r="AJ828">
        <v>9.6273300000000006E-2</v>
      </c>
      <c r="AK828">
        <v>0.113943</v>
      </c>
      <c r="AL828">
        <v>0.1657708</v>
      </c>
      <c r="AM828">
        <v>0.130357</v>
      </c>
      <c r="AN828">
        <v>0.14152799999999999</v>
      </c>
      <c r="AO828">
        <v>0.17042660000000001</v>
      </c>
      <c r="AP828">
        <v>0.1933494</v>
      </c>
      <c r="AQ828">
        <v>0.20781250000000001</v>
      </c>
      <c r="AR828">
        <v>0.2176208</v>
      </c>
      <c r="AS828">
        <v>0.21106720000000001</v>
      </c>
      <c r="AT828">
        <v>0.2184006</v>
      </c>
      <c r="AU828">
        <v>0.21631069999999999</v>
      </c>
      <c r="AV828">
        <v>0.1953269</v>
      </c>
      <c r="AW828">
        <v>0.20891409999999999</v>
      </c>
      <c r="AX828">
        <v>0.24628320000000001</v>
      </c>
      <c r="AY828">
        <v>0.2299303</v>
      </c>
      <c r="AZ828">
        <v>0.1937142</v>
      </c>
      <c r="BA828">
        <v>0.14618680000000001</v>
      </c>
      <c r="BB828">
        <v>0.16809869999999999</v>
      </c>
      <c r="BC828">
        <v>0.17336760000000001</v>
      </c>
      <c r="BD828">
        <v>0.14456720000000001</v>
      </c>
      <c r="BE828">
        <v>0.12619230000000001</v>
      </c>
      <c r="BF828">
        <v>0.11287519999999999</v>
      </c>
      <c r="BG828">
        <v>9.5149499999999998E-2</v>
      </c>
      <c r="BH828">
        <v>0.11222269999999999</v>
      </c>
      <c r="BI828">
        <v>0.13253300000000001</v>
      </c>
      <c r="BJ828">
        <v>0.18599170000000001</v>
      </c>
      <c r="BK828">
        <v>0.15585760000000001</v>
      </c>
      <c r="BL828">
        <v>0.16976150000000001</v>
      </c>
      <c r="BM828">
        <v>0.19859569999999999</v>
      </c>
      <c r="BN828">
        <v>0.2207702</v>
      </c>
      <c r="BO828">
        <v>0.23602300000000001</v>
      </c>
      <c r="BP828">
        <v>0.24651719999999999</v>
      </c>
      <c r="BQ828">
        <v>0.23969599999999999</v>
      </c>
      <c r="BR828">
        <v>0.24551999999999999</v>
      </c>
      <c r="BS828">
        <v>0.24292079999999999</v>
      </c>
      <c r="BT828">
        <v>0.2199585</v>
      </c>
      <c r="BU828">
        <v>0.23566010000000001</v>
      </c>
      <c r="BV828">
        <v>0.26827800000000002</v>
      </c>
      <c r="BW828">
        <v>0.25002229999999998</v>
      </c>
      <c r="BX828">
        <v>0.21359829999999999</v>
      </c>
      <c r="BY828">
        <v>0.1635992</v>
      </c>
      <c r="BZ828">
        <v>0.1786566</v>
      </c>
      <c r="CA828">
        <v>0.18325359999999999</v>
      </c>
      <c r="CB828">
        <v>0.15491820000000001</v>
      </c>
      <c r="CC828">
        <v>0.1360305</v>
      </c>
      <c r="CD828">
        <v>0.1235903</v>
      </c>
      <c r="CE828">
        <v>0.1058196</v>
      </c>
      <c r="CF828">
        <v>0.1232693</v>
      </c>
      <c r="CG828">
        <v>0.14540839999999999</v>
      </c>
      <c r="CH828">
        <v>0.1999966</v>
      </c>
      <c r="CI828">
        <v>0.17351920000000001</v>
      </c>
      <c r="CJ828">
        <v>0.18931600000000001</v>
      </c>
      <c r="CK828">
        <v>0.21810550000000001</v>
      </c>
      <c r="CL828">
        <v>0.23976169999999999</v>
      </c>
      <c r="CM828">
        <v>0.2555615</v>
      </c>
      <c r="CN828">
        <v>0.26653080000000001</v>
      </c>
      <c r="CO828">
        <v>0.25952429999999999</v>
      </c>
      <c r="CP828">
        <v>0.2643028</v>
      </c>
      <c r="CQ828">
        <v>0.2613509</v>
      </c>
      <c r="CR828">
        <v>0.23701839999999999</v>
      </c>
      <c r="CS828">
        <v>0.25418429999999997</v>
      </c>
      <c r="CT828">
        <v>0.28351150000000003</v>
      </c>
      <c r="CU828">
        <v>0.2639379</v>
      </c>
      <c r="CV828">
        <v>0.22736999999999999</v>
      </c>
      <c r="CW828">
        <v>0.17565900000000001</v>
      </c>
      <c r="CX828">
        <v>0.18921450000000001</v>
      </c>
      <c r="CY828">
        <v>0.19313959999999999</v>
      </c>
      <c r="CZ828">
        <v>0.1652692</v>
      </c>
      <c r="DA828">
        <v>0.14586859999999999</v>
      </c>
      <c r="DB828">
        <v>0.13430539999999999</v>
      </c>
      <c r="DC828">
        <v>0.1164897</v>
      </c>
      <c r="DD828">
        <v>0.13431580000000001</v>
      </c>
      <c r="DE828">
        <v>0.1582837</v>
      </c>
      <c r="DF828">
        <v>0.21400150000000001</v>
      </c>
      <c r="DG828">
        <v>0.19118080000000001</v>
      </c>
      <c r="DH828">
        <v>0.20887049999999999</v>
      </c>
      <c r="DI828">
        <v>0.2376152</v>
      </c>
      <c r="DJ828">
        <v>0.25875330000000002</v>
      </c>
      <c r="DK828">
        <v>0.27510000000000001</v>
      </c>
      <c r="DL828">
        <v>0.28654429999999997</v>
      </c>
      <c r="DM828">
        <v>0.2793525</v>
      </c>
      <c r="DN828">
        <v>0.28308559999999999</v>
      </c>
      <c r="DO828">
        <v>0.279781</v>
      </c>
      <c r="DP828">
        <v>0.25407819999999998</v>
      </c>
      <c r="DQ828">
        <v>0.27270850000000002</v>
      </c>
      <c r="DR828">
        <v>0.29874499999999998</v>
      </c>
      <c r="DS828">
        <v>0.27785349999999998</v>
      </c>
      <c r="DT828">
        <v>0.24114160000000001</v>
      </c>
      <c r="DU828">
        <v>0.18771879999999999</v>
      </c>
      <c r="DV828">
        <v>0.20445840000000001</v>
      </c>
      <c r="DW828">
        <v>0.2074134</v>
      </c>
      <c r="DX828">
        <v>0.18021429999999999</v>
      </c>
      <c r="DY828">
        <v>0.1600733</v>
      </c>
      <c r="DZ828">
        <v>0.1497764</v>
      </c>
      <c r="EA828">
        <v>0.1318957</v>
      </c>
      <c r="EB828">
        <v>0.15026519999999999</v>
      </c>
      <c r="EC828">
        <v>0.17687369999999999</v>
      </c>
      <c r="ED828">
        <v>0.2342224</v>
      </c>
      <c r="EE828">
        <v>0.2166814</v>
      </c>
      <c r="EF828">
        <v>0.23710400000000001</v>
      </c>
      <c r="EG828">
        <v>0.26578429999999997</v>
      </c>
      <c r="EH828">
        <v>0.28617409999999999</v>
      </c>
      <c r="EI828">
        <v>0.30331049999999998</v>
      </c>
      <c r="EJ828">
        <v>0.31544070000000002</v>
      </c>
      <c r="EK828">
        <v>0.30798140000000002</v>
      </c>
      <c r="EL828">
        <v>0.31020490000000001</v>
      </c>
      <c r="EM828">
        <v>0.30639110000000003</v>
      </c>
      <c r="EN828">
        <v>0.27870980000000001</v>
      </c>
      <c r="EO828">
        <v>0.29945450000000001</v>
      </c>
      <c r="EP828">
        <v>0.32073980000000002</v>
      </c>
      <c r="EQ828">
        <v>0.29794549999999997</v>
      </c>
      <c r="ER828">
        <v>0.26102570000000003</v>
      </c>
      <c r="ES828">
        <v>0.20513129999999999</v>
      </c>
      <c r="ET828">
        <v>67.906170000000003</v>
      </c>
      <c r="EU828">
        <v>66.900700000000001</v>
      </c>
      <c r="EV828">
        <v>66.057400000000001</v>
      </c>
      <c r="EW828">
        <v>65.251050000000006</v>
      </c>
      <c r="EX828">
        <v>64.496260000000007</v>
      </c>
      <c r="EY828">
        <v>63.956699999999998</v>
      </c>
      <c r="EZ828">
        <v>63.740920000000003</v>
      </c>
      <c r="FA828">
        <v>65.807450000000003</v>
      </c>
      <c r="FB828">
        <v>68.362080000000006</v>
      </c>
      <c r="FC828">
        <v>71.235399999999998</v>
      </c>
      <c r="FD828">
        <v>74.055310000000006</v>
      </c>
      <c r="FE828">
        <v>76.865110000000001</v>
      </c>
      <c r="FF828">
        <v>79.304320000000004</v>
      </c>
      <c r="FG828">
        <v>81.188360000000003</v>
      </c>
      <c r="FH828">
        <v>82.257109999999997</v>
      </c>
      <c r="FI828">
        <v>82.688460000000006</v>
      </c>
      <c r="FJ828">
        <v>82.354519999999994</v>
      </c>
      <c r="FK828">
        <v>81.25909</v>
      </c>
      <c r="FL828">
        <v>79.611720000000005</v>
      </c>
      <c r="FM828">
        <v>76.763909999999996</v>
      </c>
      <c r="FN828">
        <v>73.686700000000002</v>
      </c>
      <c r="FO828">
        <v>71.572109999999995</v>
      </c>
      <c r="FP828">
        <v>69.97672</v>
      </c>
      <c r="FQ828">
        <v>68.8</v>
      </c>
      <c r="FR828">
        <v>1.7105800000000001E-2</v>
      </c>
      <c r="FS828">
        <v>2.16773E-2</v>
      </c>
      <c r="FT828">
        <v>2.9900400000000001E-2</v>
      </c>
    </row>
    <row r="829" spans="1:176" x14ac:dyDescent="0.2">
      <c r="A829" t="s">
        <v>200</v>
      </c>
      <c r="B829" t="s">
        <v>1</v>
      </c>
      <c r="C829" t="s">
        <v>204</v>
      </c>
      <c r="D829" t="s">
        <v>242</v>
      </c>
      <c r="E829">
        <v>2114</v>
      </c>
      <c r="F829">
        <v>0.96509060000000002</v>
      </c>
      <c r="G829">
        <v>0.92417660000000001</v>
      </c>
      <c r="H829">
        <v>0.87002869999999999</v>
      </c>
      <c r="I829">
        <v>0.80683879999999997</v>
      </c>
      <c r="J829">
        <v>0.82550570000000001</v>
      </c>
      <c r="K829">
        <v>0.88007619999999998</v>
      </c>
      <c r="L829">
        <v>0.97853020000000002</v>
      </c>
      <c r="M829">
        <v>1.168669</v>
      </c>
      <c r="N829">
        <v>1.452531</v>
      </c>
      <c r="O829">
        <v>1.600975</v>
      </c>
      <c r="P829">
        <v>1.6840660000000001</v>
      </c>
      <c r="Q829">
        <v>1.763825</v>
      </c>
      <c r="R829">
        <v>1.866833</v>
      </c>
      <c r="S829">
        <v>1.9279489999999999</v>
      </c>
      <c r="T829">
        <v>2.0014940000000001</v>
      </c>
      <c r="U829">
        <v>1.9591000000000001</v>
      </c>
      <c r="V829">
        <v>1.845745</v>
      </c>
      <c r="W829">
        <v>1.607847</v>
      </c>
      <c r="X829">
        <v>1.3347359999999999</v>
      </c>
      <c r="Y829">
        <v>1.2822180000000001</v>
      </c>
      <c r="Z829">
        <v>1.307796</v>
      </c>
      <c r="AA829">
        <v>1.301903</v>
      </c>
      <c r="AB829">
        <v>1.2113970000000001</v>
      </c>
      <c r="AC829">
        <v>1.0472060000000001</v>
      </c>
      <c r="AD829">
        <v>0.1644253</v>
      </c>
      <c r="AE829">
        <v>0.1743866</v>
      </c>
      <c r="AF829">
        <v>0.14264560000000001</v>
      </c>
      <c r="AG829">
        <v>0.1200233</v>
      </c>
      <c r="AH829">
        <v>0.10903599999999999</v>
      </c>
      <c r="AI829">
        <v>8.4381200000000003E-2</v>
      </c>
      <c r="AJ829">
        <v>0.10358589999999999</v>
      </c>
      <c r="AK829">
        <v>0.12057710000000001</v>
      </c>
      <c r="AL829">
        <v>0.19405559999999999</v>
      </c>
      <c r="AM829">
        <v>0.1401859</v>
      </c>
      <c r="AN829">
        <v>0.13969010000000001</v>
      </c>
      <c r="AO829">
        <v>0.16910330000000001</v>
      </c>
      <c r="AP829">
        <v>0.19042310000000001</v>
      </c>
      <c r="AQ829">
        <v>0.21224750000000001</v>
      </c>
      <c r="AR829">
        <v>0.22374749999999999</v>
      </c>
      <c r="AS829">
        <v>0.21468970000000001</v>
      </c>
      <c r="AT829">
        <v>0.21657100000000001</v>
      </c>
      <c r="AU829">
        <v>0.21799669999999999</v>
      </c>
      <c r="AV829">
        <v>0.1989591</v>
      </c>
      <c r="AW829">
        <v>0.21310599999999999</v>
      </c>
      <c r="AX829">
        <v>0.25433050000000001</v>
      </c>
      <c r="AY829">
        <v>0.2356636</v>
      </c>
      <c r="AZ829">
        <v>0.20424729999999999</v>
      </c>
      <c r="BA829">
        <v>0.1574884</v>
      </c>
      <c r="BB829">
        <v>0.1796693</v>
      </c>
      <c r="BC829">
        <v>0.18866040000000001</v>
      </c>
      <c r="BD829">
        <v>0.1575908</v>
      </c>
      <c r="BE829">
        <v>0.13422799999999999</v>
      </c>
      <c r="BF829">
        <v>0.12450700000000001</v>
      </c>
      <c r="BG829">
        <v>9.9787200000000006E-2</v>
      </c>
      <c r="BH829">
        <v>0.1195353</v>
      </c>
      <c r="BI829">
        <v>0.13916709999999999</v>
      </c>
      <c r="BJ829">
        <v>0.21427640000000001</v>
      </c>
      <c r="BK829">
        <v>0.16568649999999999</v>
      </c>
      <c r="BL829">
        <v>0.16792360000000001</v>
      </c>
      <c r="BM829">
        <v>0.19727239999999999</v>
      </c>
      <c r="BN829">
        <v>0.21784390000000001</v>
      </c>
      <c r="BO829">
        <v>0.24045800000000001</v>
      </c>
      <c r="BP829">
        <v>0.25264389999999998</v>
      </c>
      <c r="BQ829">
        <v>0.24331849999999999</v>
      </c>
      <c r="BR829">
        <v>0.2436904</v>
      </c>
      <c r="BS829">
        <v>0.24460680000000001</v>
      </c>
      <c r="BT829">
        <v>0.2235907</v>
      </c>
      <c r="BU829">
        <v>0.23985200000000001</v>
      </c>
      <c r="BV829">
        <v>0.27632519999999999</v>
      </c>
      <c r="BW829">
        <v>0.25575550000000002</v>
      </c>
      <c r="BX829">
        <v>0.22413130000000001</v>
      </c>
      <c r="BY829">
        <v>0.1749008</v>
      </c>
      <c r="BZ829">
        <v>0.19022720000000001</v>
      </c>
      <c r="CA829">
        <v>0.19854640000000001</v>
      </c>
      <c r="CB829">
        <v>0.1679417</v>
      </c>
      <c r="CC829">
        <v>0.1440661</v>
      </c>
      <c r="CD829">
        <v>0.13522210000000001</v>
      </c>
      <c r="CE829">
        <v>0.11045729999999999</v>
      </c>
      <c r="CF829">
        <v>0.1305819</v>
      </c>
      <c r="CG829">
        <v>0.15204239999999999</v>
      </c>
      <c r="CH829">
        <v>0.22828129999999999</v>
      </c>
      <c r="CI829">
        <v>0.18334810000000001</v>
      </c>
      <c r="CJ829">
        <v>0.18747810000000001</v>
      </c>
      <c r="CK829">
        <v>0.21678220000000001</v>
      </c>
      <c r="CL829">
        <v>0.2368354</v>
      </c>
      <c r="CM829">
        <v>0.25999650000000002</v>
      </c>
      <c r="CN829">
        <v>0.2726575</v>
      </c>
      <c r="CO829">
        <v>0.26314680000000001</v>
      </c>
      <c r="CP829">
        <v>0.26247320000000002</v>
      </c>
      <c r="CQ829">
        <v>0.26303690000000002</v>
      </c>
      <c r="CR829">
        <v>0.24065059999999999</v>
      </c>
      <c r="CS829">
        <v>0.2583762</v>
      </c>
      <c r="CT829">
        <v>0.2915587</v>
      </c>
      <c r="CU829">
        <v>0.2696712</v>
      </c>
      <c r="CV829">
        <v>0.237903</v>
      </c>
      <c r="CW829">
        <v>0.1869606</v>
      </c>
      <c r="CX829">
        <v>0.20078509999999999</v>
      </c>
      <c r="CY829">
        <v>0.20843239999999999</v>
      </c>
      <c r="CZ829">
        <v>0.1782927</v>
      </c>
      <c r="DA829">
        <v>0.15390419999999999</v>
      </c>
      <c r="DB829">
        <v>0.14593719999999999</v>
      </c>
      <c r="DC829">
        <v>0.1211274</v>
      </c>
      <c r="DD829">
        <v>0.14162839999999999</v>
      </c>
      <c r="DE829">
        <v>0.1649178</v>
      </c>
      <c r="DF829">
        <v>0.24228620000000001</v>
      </c>
      <c r="DG829">
        <v>0.20100970000000001</v>
      </c>
      <c r="DH829">
        <v>0.20703260000000001</v>
      </c>
      <c r="DI829">
        <v>0.2362919</v>
      </c>
      <c r="DJ829">
        <v>0.25582700000000003</v>
      </c>
      <c r="DK829">
        <v>0.27953499999999998</v>
      </c>
      <c r="DL829">
        <v>0.29267100000000001</v>
      </c>
      <c r="DM829">
        <v>0.28297499999999998</v>
      </c>
      <c r="DN829">
        <v>0.28125600000000001</v>
      </c>
      <c r="DO829">
        <v>0.28146700000000002</v>
      </c>
      <c r="DP829">
        <v>0.25771040000000001</v>
      </c>
      <c r="DQ829">
        <v>0.27690039999999999</v>
      </c>
      <c r="DR829">
        <v>0.30679230000000002</v>
      </c>
      <c r="DS829">
        <v>0.28358680000000003</v>
      </c>
      <c r="DT829">
        <v>0.25167460000000003</v>
      </c>
      <c r="DU829">
        <v>0.19902039999999999</v>
      </c>
      <c r="DV829">
        <v>0.216029</v>
      </c>
      <c r="DW829">
        <v>0.22270619999999999</v>
      </c>
      <c r="DX829">
        <v>0.19323789999999999</v>
      </c>
      <c r="DY829">
        <v>0.16810900000000001</v>
      </c>
      <c r="DZ829">
        <v>0.1614082</v>
      </c>
      <c r="EA829">
        <v>0.1365333</v>
      </c>
      <c r="EB829">
        <v>0.15757779999999999</v>
      </c>
      <c r="EC829">
        <v>0.1835078</v>
      </c>
      <c r="ED829">
        <v>0.26250709999999999</v>
      </c>
      <c r="EE829">
        <v>0.2265103</v>
      </c>
      <c r="EF829">
        <v>0.23526610000000001</v>
      </c>
      <c r="EG829">
        <v>0.264461</v>
      </c>
      <c r="EH829">
        <v>0.28324769999999999</v>
      </c>
      <c r="EI829">
        <v>0.30774550000000001</v>
      </c>
      <c r="EJ829">
        <v>0.3215674</v>
      </c>
      <c r="EK829">
        <v>0.31160389999999999</v>
      </c>
      <c r="EL829">
        <v>0.30837530000000002</v>
      </c>
      <c r="EM829">
        <v>0.3080772</v>
      </c>
      <c r="EN829">
        <v>0.28234199999999998</v>
      </c>
      <c r="EO829">
        <v>0.30364639999999998</v>
      </c>
      <c r="EP829">
        <v>0.328787</v>
      </c>
      <c r="EQ829">
        <v>0.30367880000000003</v>
      </c>
      <c r="ER829">
        <v>0.27155869999999999</v>
      </c>
      <c r="ES829">
        <v>0.21643290000000001</v>
      </c>
      <c r="ET829">
        <v>70.490399999999994</v>
      </c>
      <c r="EU829">
        <v>69.157960000000003</v>
      </c>
      <c r="EV829">
        <v>68.890410000000003</v>
      </c>
      <c r="EW829">
        <v>67.787000000000006</v>
      </c>
      <c r="EX829">
        <v>66.894739999999999</v>
      </c>
      <c r="EY829">
        <v>66.379490000000004</v>
      </c>
      <c r="EZ829">
        <v>65.887559999999993</v>
      </c>
      <c r="FA829">
        <v>67.635120000000001</v>
      </c>
      <c r="FB829">
        <v>69.989509999999996</v>
      </c>
      <c r="FC829">
        <v>73.390259999999998</v>
      </c>
      <c r="FD829">
        <v>76.550849999999997</v>
      </c>
      <c r="FE829">
        <v>78.973380000000006</v>
      </c>
      <c r="FF829">
        <v>81.848939999999999</v>
      </c>
      <c r="FG829">
        <v>83.694820000000007</v>
      </c>
      <c r="FH829">
        <v>84.792019999999994</v>
      </c>
      <c r="FI829">
        <v>85.395290000000003</v>
      </c>
      <c r="FJ829">
        <v>85.643619999999999</v>
      </c>
      <c r="FK829">
        <v>84.823390000000003</v>
      </c>
      <c r="FL829">
        <v>82.397890000000004</v>
      </c>
      <c r="FM829">
        <v>79.339259999999996</v>
      </c>
      <c r="FN829">
        <v>75.702860000000001</v>
      </c>
      <c r="FO829">
        <v>73.509190000000004</v>
      </c>
      <c r="FP829">
        <v>71.858159999999998</v>
      </c>
      <c r="FQ829">
        <v>70.539720000000003</v>
      </c>
      <c r="FR829">
        <v>1.7105800000000001E-2</v>
      </c>
      <c r="FS829">
        <v>2.16773E-2</v>
      </c>
      <c r="FT829">
        <v>2.9900400000000001E-2</v>
      </c>
    </row>
    <row r="830" spans="1:176" x14ac:dyDescent="0.2">
      <c r="A830" t="s">
        <v>200</v>
      </c>
      <c r="B830" t="s">
        <v>1</v>
      </c>
      <c r="C830" t="s">
        <v>204</v>
      </c>
      <c r="D830" t="s">
        <v>232</v>
      </c>
      <c r="E830">
        <v>2114</v>
      </c>
      <c r="F830">
        <v>0.81534300000000004</v>
      </c>
      <c r="G830">
        <v>0.78729990000000005</v>
      </c>
      <c r="H830">
        <v>0.75185380000000002</v>
      </c>
      <c r="I830">
        <v>0.72443679999999999</v>
      </c>
      <c r="J830">
        <v>0.73049830000000004</v>
      </c>
      <c r="K830">
        <v>0.77343709999999999</v>
      </c>
      <c r="L830">
        <v>0.88155850000000002</v>
      </c>
      <c r="M830">
        <v>1.1087149999999999</v>
      </c>
      <c r="N830">
        <v>1.314648</v>
      </c>
      <c r="O830">
        <v>1.3736299999999999</v>
      </c>
      <c r="P830">
        <v>1.466043</v>
      </c>
      <c r="Q830">
        <v>1.5525089999999999</v>
      </c>
      <c r="R830">
        <v>1.5835699999999999</v>
      </c>
      <c r="S830">
        <v>1.658922</v>
      </c>
      <c r="T830">
        <v>1.71251</v>
      </c>
      <c r="U830">
        <v>1.659931</v>
      </c>
      <c r="V830">
        <v>1.519193</v>
      </c>
      <c r="W830">
        <v>1.277984</v>
      </c>
      <c r="X830">
        <v>1.148253</v>
      </c>
      <c r="Y830">
        <v>1.085947</v>
      </c>
      <c r="Z830">
        <v>1.074829</v>
      </c>
      <c r="AA830">
        <v>1.0795220000000001</v>
      </c>
      <c r="AB830">
        <v>0.97695719999999997</v>
      </c>
      <c r="AC830">
        <v>0.87194669999999996</v>
      </c>
      <c r="AD830">
        <v>0.1185524</v>
      </c>
      <c r="AE830">
        <v>0.1223723</v>
      </c>
      <c r="AF830">
        <v>0.1059382</v>
      </c>
      <c r="AG830">
        <v>8.8564799999999999E-2</v>
      </c>
      <c r="AH830">
        <v>7.0057800000000003E-2</v>
      </c>
      <c r="AI830">
        <v>5.64874E-2</v>
      </c>
      <c r="AJ830">
        <v>8.9187199999999994E-2</v>
      </c>
      <c r="AK830">
        <v>9.6776600000000004E-2</v>
      </c>
      <c r="AL830">
        <v>0.1143232</v>
      </c>
      <c r="AM830">
        <v>9.5288600000000001E-2</v>
      </c>
      <c r="AN830">
        <v>0.1269014</v>
      </c>
      <c r="AO830">
        <v>0.1686096</v>
      </c>
      <c r="AP830">
        <v>0.202651</v>
      </c>
      <c r="AQ830">
        <v>0.20398769999999999</v>
      </c>
      <c r="AR830">
        <v>0.2115899</v>
      </c>
      <c r="AS830">
        <v>0.19341520000000001</v>
      </c>
      <c r="AT830">
        <v>0.2098304</v>
      </c>
      <c r="AU830">
        <v>0.2048278</v>
      </c>
      <c r="AV830">
        <v>0.18368770000000001</v>
      </c>
      <c r="AW830">
        <v>0.2019793</v>
      </c>
      <c r="AX830">
        <v>0.2272661</v>
      </c>
      <c r="AY830">
        <v>0.2073748</v>
      </c>
      <c r="AZ830">
        <v>0.1566882</v>
      </c>
      <c r="BA830">
        <v>0.1092707</v>
      </c>
      <c r="BB830">
        <v>0.13379630000000001</v>
      </c>
      <c r="BC830">
        <v>0.13664609999999999</v>
      </c>
      <c r="BD830">
        <v>0.1208834</v>
      </c>
      <c r="BE830">
        <v>0.1027695</v>
      </c>
      <c r="BF830">
        <v>8.5528800000000002E-2</v>
      </c>
      <c r="BG830">
        <v>7.1893299999999993E-2</v>
      </c>
      <c r="BH830">
        <v>0.1051366</v>
      </c>
      <c r="BI830">
        <v>0.1153666</v>
      </c>
      <c r="BJ830">
        <v>0.134544</v>
      </c>
      <c r="BK830">
        <v>0.1207891</v>
      </c>
      <c r="BL830">
        <v>0.15513489999999999</v>
      </c>
      <c r="BM830">
        <v>0.1967786</v>
      </c>
      <c r="BN830">
        <v>0.23007179999999999</v>
      </c>
      <c r="BO830">
        <v>0.2321983</v>
      </c>
      <c r="BP830">
        <v>0.24048620000000001</v>
      </c>
      <c r="BQ830">
        <v>0.22204399999999999</v>
      </c>
      <c r="BR830">
        <v>0.23694970000000001</v>
      </c>
      <c r="BS830">
        <v>0.2314379</v>
      </c>
      <c r="BT830">
        <v>0.20831930000000001</v>
      </c>
      <c r="BU830">
        <v>0.22872529999999999</v>
      </c>
      <c r="BV830">
        <v>0.24926090000000001</v>
      </c>
      <c r="BW830">
        <v>0.22746669999999999</v>
      </c>
      <c r="BX830">
        <v>0.17657229999999999</v>
      </c>
      <c r="BY830">
        <v>0.12668309999999999</v>
      </c>
      <c r="BZ830">
        <v>0.14435419999999999</v>
      </c>
      <c r="CA830">
        <v>0.1465321</v>
      </c>
      <c r="CB830">
        <v>0.1312344</v>
      </c>
      <c r="CC830">
        <v>0.1126076</v>
      </c>
      <c r="CD830">
        <v>9.6243899999999993E-2</v>
      </c>
      <c r="CE830">
        <v>8.2563399999999995E-2</v>
      </c>
      <c r="CF830">
        <v>0.1161832</v>
      </c>
      <c r="CG830">
        <v>0.12824199999999999</v>
      </c>
      <c r="CH830">
        <v>0.14854890000000001</v>
      </c>
      <c r="CI830">
        <v>0.13845080000000001</v>
      </c>
      <c r="CJ830">
        <v>0.17468939999999999</v>
      </c>
      <c r="CK830">
        <v>0.21628839999999999</v>
      </c>
      <c r="CL830">
        <v>0.24906329999999999</v>
      </c>
      <c r="CM830">
        <v>0.25173679999999998</v>
      </c>
      <c r="CN830">
        <v>0.2604998</v>
      </c>
      <c r="CO830">
        <v>0.24187230000000001</v>
      </c>
      <c r="CP830">
        <v>0.25573249999999997</v>
      </c>
      <c r="CQ830">
        <v>0.24986800000000001</v>
      </c>
      <c r="CR830">
        <v>0.2253791</v>
      </c>
      <c r="CS830">
        <v>0.24724950000000001</v>
      </c>
      <c r="CT830">
        <v>0.26449440000000002</v>
      </c>
      <c r="CU830">
        <v>0.2413824</v>
      </c>
      <c r="CV830">
        <v>0.19034400000000001</v>
      </c>
      <c r="CW830">
        <v>0.1387429</v>
      </c>
      <c r="CX830">
        <v>0.1549121</v>
      </c>
      <c r="CY830">
        <v>0.1564181</v>
      </c>
      <c r="CZ830">
        <v>0.1415854</v>
      </c>
      <c r="DA830">
        <v>0.1224457</v>
      </c>
      <c r="DB830">
        <v>0.106959</v>
      </c>
      <c r="DC830">
        <v>9.3233499999999997E-2</v>
      </c>
      <c r="DD830">
        <v>0.1272297</v>
      </c>
      <c r="DE830">
        <v>0.1411173</v>
      </c>
      <c r="DF830">
        <v>0.1625538</v>
      </c>
      <c r="DG830">
        <v>0.15611240000000001</v>
      </c>
      <c r="DH830">
        <v>0.1942439</v>
      </c>
      <c r="DI830">
        <v>0.23579820000000001</v>
      </c>
      <c r="DJ830">
        <v>0.26805489999999998</v>
      </c>
      <c r="DK830">
        <v>0.2712753</v>
      </c>
      <c r="DL830">
        <v>0.28051330000000002</v>
      </c>
      <c r="DM830">
        <v>0.2617005</v>
      </c>
      <c r="DN830">
        <v>0.27451530000000002</v>
      </c>
      <c r="DO830">
        <v>0.26829809999999998</v>
      </c>
      <c r="DP830">
        <v>0.24243899999999999</v>
      </c>
      <c r="DQ830">
        <v>0.2657737</v>
      </c>
      <c r="DR830">
        <v>0.27972789999999997</v>
      </c>
      <c r="DS830">
        <v>0.25529800000000002</v>
      </c>
      <c r="DT830">
        <v>0.20411560000000001</v>
      </c>
      <c r="DU830">
        <v>0.15080270000000001</v>
      </c>
      <c r="DV830">
        <v>0.170156</v>
      </c>
      <c r="DW830">
        <v>0.17069190000000001</v>
      </c>
      <c r="DX830">
        <v>0.15653059999999999</v>
      </c>
      <c r="DY830">
        <v>0.13665040000000001</v>
      </c>
      <c r="DZ830">
        <v>0.12243</v>
      </c>
      <c r="EA830">
        <v>0.1086394</v>
      </c>
      <c r="EB830">
        <v>0.1431791</v>
      </c>
      <c r="EC830">
        <v>0.1597073</v>
      </c>
      <c r="ED830">
        <v>0.18277470000000001</v>
      </c>
      <c r="EE830">
        <v>0.18161289999999999</v>
      </c>
      <c r="EF830">
        <v>0.22247739999999999</v>
      </c>
      <c r="EG830">
        <v>0.26396720000000001</v>
      </c>
      <c r="EH830">
        <v>0.29547570000000001</v>
      </c>
      <c r="EI830">
        <v>0.29948580000000002</v>
      </c>
      <c r="EJ830">
        <v>0.30940970000000001</v>
      </c>
      <c r="EK830">
        <v>0.29032940000000002</v>
      </c>
      <c r="EL830">
        <v>0.30163469999999998</v>
      </c>
      <c r="EM830">
        <v>0.29490820000000001</v>
      </c>
      <c r="EN830">
        <v>0.26707059999999999</v>
      </c>
      <c r="EO830">
        <v>0.29251969999999999</v>
      </c>
      <c r="EP830">
        <v>0.30172270000000001</v>
      </c>
      <c r="EQ830">
        <v>0.27539000000000002</v>
      </c>
      <c r="ER830">
        <v>0.2239997</v>
      </c>
      <c r="ES830">
        <v>0.16821520000000001</v>
      </c>
      <c r="ET830">
        <v>62.915179999999999</v>
      </c>
      <c r="EU830">
        <v>61.824210000000001</v>
      </c>
      <c r="EV830">
        <v>60.852969999999999</v>
      </c>
      <c r="EW830">
        <v>59.931310000000003</v>
      </c>
      <c r="EX830">
        <v>59.179600000000001</v>
      </c>
      <c r="EY830">
        <v>58.408349999999999</v>
      </c>
      <c r="EZ830">
        <v>58.758159999999997</v>
      </c>
      <c r="FA830">
        <v>61.609900000000003</v>
      </c>
      <c r="FB830">
        <v>64.684730000000002</v>
      </c>
      <c r="FC830">
        <v>67.712010000000006</v>
      </c>
      <c r="FD830">
        <v>70.641170000000002</v>
      </c>
      <c r="FE830">
        <v>73.455489999999998</v>
      </c>
      <c r="FF830">
        <v>75.652169999999998</v>
      </c>
      <c r="FG830">
        <v>77.533580000000001</v>
      </c>
      <c r="FH830">
        <v>78.840159999999997</v>
      </c>
      <c r="FI830">
        <v>79.394710000000003</v>
      </c>
      <c r="FJ830">
        <v>79.06456</v>
      </c>
      <c r="FK830">
        <v>77.835989999999995</v>
      </c>
      <c r="FL830">
        <v>76.120959999999997</v>
      </c>
      <c r="FM830">
        <v>72.929569999999998</v>
      </c>
      <c r="FN830">
        <v>69.407809999999998</v>
      </c>
      <c r="FO830">
        <v>67.336929999999995</v>
      </c>
      <c r="FP830">
        <v>65.725710000000007</v>
      </c>
      <c r="FQ830">
        <v>64.300489999999996</v>
      </c>
      <c r="FR830">
        <v>1.7105800000000001E-2</v>
      </c>
      <c r="FS830">
        <v>2.16773E-2</v>
      </c>
      <c r="FT830">
        <v>2.9900400000000001E-2</v>
      </c>
    </row>
    <row r="831" spans="1:176" x14ac:dyDescent="0.2">
      <c r="A831" t="s">
        <v>200</v>
      </c>
      <c r="B831" t="s">
        <v>1</v>
      </c>
      <c r="C831" t="s">
        <v>204</v>
      </c>
      <c r="D831" t="s">
        <v>243</v>
      </c>
      <c r="E831">
        <v>2114</v>
      </c>
      <c r="F831">
        <v>0.92541700000000005</v>
      </c>
      <c r="G831">
        <v>0.88800769999999996</v>
      </c>
      <c r="H831">
        <v>0.82709790000000005</v>
      </c>
      <c r="I831">
        <v>0.80628460000000002</v>
      </c>
      <c r="J831">
        <v>0.8090349</v>
      </c>
      <c r="K831">
        <v>0.81497770000000003</v>
      </c>
      <c r="L831">
        <v>0.97914199999999996</v>
      </c>
      <c r="M831">
        <v>1.22</v>
      </c>
      <c r="N831">
        <v>1.553247</v>
      </c>
      <c r="O831">
        <v>1.5921860000000001</v>
      </c>
      <c r="P831">
        <v>1.651513</v>
      </c>
      <c r="Q831">
        <v>1.7842290000000001</v>
      </c>
      <c r="R831">
        <v>1.8671180000000001</v>
      </c>
      <c r="S831">
        <v>1.9512750000000001</v>
      </c>
      <c r="T831">
        <v>2.0007280000000001</v>
      </c>
      <c r="U831">
        <v>1.935794</v>
      </c>
      <c r="V831">
        <v>1.7426060000000001</v>
      </c>
      <c r="W831">
        <v>1.4803710000000001</v>
      </c>
      <c r="X831">
        <v>1.3564769999999999</v>
      </c>
      <c r="Y831">
        <v>1.2869219999999999</v>
      </c>
      <c r="Z831">
        <v>1.294729</v>
      </c>
      <c r="AA831">
        <v>1.2951029999999999</v>
      </c>
      <c r="AB831">
        <v>1.174064</v>
      </c>
      <c r="AC831">
        <v>1.0359039999999999</v>
      </c>
      <c r="AD831">
        <v>0.1501681</v>
      </c>
      <c r="AE831">
        <v>0.16182260000000001</v>
      </c>
      <c r="AF831">
        <v>0.13523569999999999</v>
      </c>
      <c r="AG831">
        <v>0.1057128</v>
      </c>
      <c r="AH831">
        <v>9.5229499999999995E-2</v>
      </c>
      <c r="AI831">
        <v>6.6180299999999997E-2</v>
      </c>
      <c r="AJ831">
        <v>0.1068852</v>
      </c>
      <c r="AK831">
        <v>0.1143035</v>
      </c>
      <c r="AL831">
        <v>0.18957979999999999</v>
      </c>
      <c r="AM831">
        <v>0.1246136</v>
      </c>
      <c r="AN831">
        <v>0.12549250000000001</v>
      </c>
      <c r="AO831">
        <v>0.16550100000000001</v>
      </c>
      <c r="AP831">
        <v>0.19278500000000001</v>
      </c>
      <c r="AQ831">
        <v>0.2167346</v>
      </c>
      <c r="AR831">
        <v>0.23005210000000001</v>
      </c>
      <c r="AS831">
        <v>0.21038229999999999</v>
      </c>
      <c r="AT831">
        <v>0.20816889999999999</v>
      </c>
      <c r="AU831">
        <v>0.21325279999999999</v>
      </c>
      <c r="AV831">
        <v>0.1986986</v>
      </c>
      <c r="AW831">
        <v>0.21626780000000001</v>
      </c>
      <c r="AX831">
        <v>0.25409690000000001</v>
      </c>
      <c r="AY831">
        <v>0.22811709999999999</v>
      </c>
      <c r="AZ831">
        <v>0.1910616</v>
      </c>
      <c r="BA831">
        <v>0.14241899999999999</v>
      </c>
      <c r="BB831">
        <v>0.16541210000000001</v>
      </c>
      <c r="BC831">
        <v>0.17609649999999999</v>
      </c>
      <c r="BD831">
        <v>0.15018090000000001</v>
      </c>
      <c r="BE831">
        <v>0.1199175</v>
      </c>
      <c r="BF831">
        <v>0.1107004</v>
      </c>
      <c r="BG831">
        <v>8.1586199999999998E-2</v>
      </c>
      <c r="BH831">
        <v>0.1228346</v>
      </c>
      <c r="BI831">
        <v>0.1328935</v>
      </c>
      <c r="BJ831">
        <v>0.2098006</v>
      </c>
      <c r="BK831">
        <v>0.1501141</v>
      </c>
      <c r="BL831">
        <v>0.1537261</v>
      </c>
      <c r="BM831">
        <v>0.19367000000000001</v>
      </c>
      <c r="BN831">
        <v>0.22020580000000001</v>
      </c>
      <c r="BO831">
        <v>0.2449451</v>
      </c>
      <c r="BP831">
        <v>0.25894850000000003</v>
      </c>
      <c r="BQ831">
        <v>0.23901120000000001</v>
      </c>
      <c r="BR831">
        <v>0.23528830000000001</v>
      </c>
      <c r="BS831">
        <v>0.23986289999999999</v>
      </c>
      <c r="BT831">
        <v>0.22333020000000001</v>
      </c>
      <c r="BU831">
        <v>0.2430138</v>
      </c>
      <c r="BV831">
        <v>0.2760917</v>
      </c>
      <c r="BW831">
        <v>0.24820909999999999</v>
      </c>
      <c r="BX831">
        <v>0.21094560000000001</v>
      </c>
      <c r="BY831">
        <v>0.15983149999999999</v>
      </c>
      <c r="BZ831">
        <v>0.17596999999999999</v>
      </c>
      <c r="CA831">
        <v>0.1859825</v>
      </c>
      <c r="CB831">
        <v>0.16053190000000001</v>
      </c>
      <c r="CC831">
        <v>0.1297556</v>
      </c>
      <c r="CD831">
        <v>0.1214155</v>
      </c>
      <c r="CE831">
        <v>9.2256299999999999E-2</v>
      </c>
      <c r="CF831">
        <v>0.1338811</v>
      </c>
      <c r="CG831">
        <v>0.14576890000000001</v>
      </c>
      <c r="CH831">
        <v>0.22380549999999999</v>
      </c>
      <c r="CI831">
        <v>0.1677758</v>
      </c>
      <c r="CJ831">
        <v>0.17328060000000001</v>
      </c>
      <c r="CK831">
        <v>0.2131798</v>
      </c>
      <c r="CL831">
        <v>0.2391973</v>
      </c>
      <c r="CM831">
        <v>0.26448369999999999</v>
      </c>
      <c r="CN831">
        <v>0.27896199999999999</v>
      </c>
      <c r="CO831">
        <v>0.2588395</v>
      </c>
      <c r="CP831">
        <v>0.25407109999999999</v>
      </c>
      <c r="CQ831">
        <v>0.25829299999999999</v>
      </c>
      <c r="CR831">
        <v>0.24038999999999999</v>
      </c>
      <c r="CS831">
        <v>0.26153799999999999</v>
      </c>
      <c r="CT831">
        <v>0.29132520000000001</v>
      </c>
      <c r="CU831">
        <v>0.26212469999999999</v>
      </c>
      <c r="CV831">
        <v>0.22471730000000001</v>
      </c>
      <c r="CW831">
        <v>0.1718913</v>
      </c>
      <c r="CX831">
        <v>0.1865279</v>
      </c>
      <c r="CY831">
        <v>0.1958684</v>
      </c>
      <c r="CZ831">
        <v>0.1708829</v>
      </c>
      <c r="DA831">
        <v>0.13959369999999999</v>
      </c>
      <c r="DB831">
        <v>0.13213069999999999</v>
      </c>
      <c r="DC831">
        <v>0.1029264</v>
      </c>
      <c r="DD831">
        <v>0.14492759999999999</v>
      </c>
      <c r="DE831">
        <v>0.15864420000000001</v>
      </c>
      <c r="DF831">
        <v>0.23781040000000001</v>
      </c>
      <c r="DG831">
        <v>0.1854374</v>
      </c>
      <c r="DH831">
        <v>0.19283500000000001</v>
      </c>
      <c r="DI831">
        <v>0.2326896</v>
      </c>
      <c r="DJ831">
        <v>0.2581889</v>
      </c>
      <c r="DK831">
        <v>0.2840222</v>
      </c>
      <c r="DL831">
        <v>0.29897560000000001</v>
      </c>
      <c r="DM831">
        <v>0.27866770000000002</v>
      </c>
      <c r="DN831">
        <v>0.27285389999999998</v>
      </c>
      <c r="DO831">
        <v>0.2767231</v>
      </c>
      <c r="DP831">
        <v>0.25744990000000001</v>
      </c>
      <c r="DQ831">
        <v>0.28006219999999998</v>
      </c>
      <c r="DR831">
        <v>0.30655870000000002</v>
      </c>
      <c r="DS831">
        <v>0.27604030000000002</v>
      </c>
      <c r="DT831">
        <v>0.2384889</v>
      </c>
      <c r="DU831">
        <v>0.18395110000000001</v>
      </c>
      <c r="DV831">
        <v>0.2017718</v>
      </c>
      <c r="DW831">
        <v>0.2101423</v>
      </c>
      <c r="DX831">
        <v>0.1858281</v>
      </c>
      <c r="DY831">
        <v>0.1537984</v>
      </c>
      <c r="DZ831">
        <v>0.1476016</v>
      </c>
      <c r="EA831">
        <v>0.1183323</v>
      </c>
      <c r="EB831">
        <v>0.1608771</v>
      </c>
      <c r="EC831">
        <v>0.17723420000000001</v>
      </c>
      <c r="ED831">
        <v>0.25803130000000002</v>
      </c>
      <c r="EE831">
        <v>0.21093790000000001</v>
      </c>
      <c r="EF831">
        <v>0.2210686</v>
      </c>
      <c r="EG831">
        <v>0.2608586</v>
      </c>
      <c r="EH831">
        <v>0.28560970000000002</v>
      </c>
      <c r="EI831">
        <v>0.31223269999999997</v>
      </c>
      <c r="EJ831">
        <v>0.32787189999999999</v>
      </c>
      <c r="EK831">
        <v>0.30729659999999998</v>
      </c>
      <c r="EL831">
        <v>0.2999732</v>
      </c>
      <c r="EM831">
        <v>0.30333320000000003</v>
      </c>
      <c r="EN831">
        <v>0.28208149999999999</v>
      </c>
      <c r="EO831">
        <v>0.30680819999999998</v>
      </c>
      <c r="EP831">
        <v>0.3285535</v>
      </c>
      <c r="EQ831">
        <v>0.29613230000000001</v>
      </c>
      <c r="ER831">
        <v>0.25837300000000002</v>
      </c>
      <c r="ES831">
        <v>0.2013635</v>
      </c>
      <c r="ET831">
        <v>69.611660000000001</v>
      </c>
      <c r="EU831">
        <v>68.290170000000003</v>
      </c>
      <c r="EV831">
        <v>67.163650000000004</v>
      </c>
      <c r="EW831">
        <v>65.575209999999998</v>
      </c>
      <c r="EX831">
        <v>64.726309999999998</v>
      </c>
      <c r="EY831">
        <v>63.677849999999999</v>
      </c>
      <c r="EZ831">
        <v>64.285880000000006</v>
      </c>
      <c r="FA831">
        <v>68.161739999999995</v>
      </c>
      <c r="FB831">
        <v>73.014650000000003</v>
      </c>
      <c r="FC831">
        <v>76.699430000000007</v>
      </c>
      <c r="FD831">
        <v>80.221310000000003</v>
      </c>
      <c r="FE831">
        <v>83.898830000000004</v>
      </c>
      <c r="FF831">
        <v>86.438739999999996</v>
      </c>
      <c r="FG831">
        <v>87.769289999999998</v>
      </c>
      <c r="FH831">
        <v>89.066580000000002</v>
      </c>
      <c r="FI831">
        <v>90.31071</v>
      </c>
      <c r="FJ831">
        <v>89.754260000000002</v>
      </c>
      <c r="FK831">
        <v>88.418000000000006</v>
      </c>
      <c r="FL831">
        <v>86.312380000000005</v>
      </c>
      <c r="FM831">
        <v>81.826049999999995</v>
      </c>
      <c r="FN831">
        <v>76.849609999999998</v>
      </c>
      <c r="FO831">
        <v>74.181889999999996</v>
      </c>
      <c r="FP831">
        <v>71.927719999999994</v>
      </c>
      <c r="FQ831">
        <v>69.667240000000007</v>
      </c>
      <c r="FR831">
        <v>1.7105800000000001E-2</v>
      </c>
      <c r="FS831">
        <v>2.16773E-2</v>
      </c>
      <c r="FT831">
        <v>2.9900400000000001E-2</v>
      </c>
    </row>
    <row r="832" spans="1:176" x14ac:dyDescent="0.2">
      <c r="A832" t="s">
        <v>200</v>
      </c>
      <c r="B832" t="s">
        <v>1</v>
      </c>
      <c r="C832" t="s">
        <v>204</v>
      </c>
      <c r="D832" t="s">
        <v>233</v>
      </c>
      <c r="E832">
        <v>2114</v>
      </c>
      <c r="F832">
        <v>0.69986669999999995</v>
      </c>
      <c r="G832">
        <v>0.70129940000000002</v>
      </c>
      <c r="H832">
        <v>0.68698440000000005</v>
      </c>
      <c r="I832">
        <v>0.68884140000000005</v>
      </c>
      <c r="J832">
        <v>0.69442530000000002</v>
      </c>
      <c r="K832">
        <v>0.78136479999999997</v>
      </c>
      <c r="L832">
        <v>1.01241</v>
      </c>
      <c r="M832">
        <v>1.20631</v>
      </c>
      <c r="N832">
        <v>1.3202160000000001</v>
      </c>
      <c r="O832">
        <v>1.3210580000000001</v>
      </c>
      <c r="P832">
        <v>1.342994</v>
      </c>
      <c r="Q832">
        <v>1.378425</v>
      </c>
      <c r="R832">
        <v>1.350033</v>
      </c>
      <c r="S832">
        <v>1.357588</v>
      </c>
      <c r="T832">
        <v>1.3443609999999999</v>
      </c>
      <c r="U832">
        <v>1.274883</v>
      </c>
      <c r="V832">
        <v>1.142069</v>
      </c>
      <c r="W832">
        <v>0.9369769</v>
      </c>
      <c r="X832">
        <v>0.85317759999999998</v>
      </c>
      <c r="Y832">
        <v>0.88284079999999998</v>
      </c>
      <c r="Z832">
        <v>0.89625259999999995</v>
      </c>
      <c r="AA832">
        <v>0.86002000000000001</v>
      </c>
      <c r="AB832">
        <v>0.7826166</v>
      </c>
      <c r="AC832">
        <v>0.72504009999999997</v>
      </c>
      <c r="AD832">
        <v>0.1005183</v>
      </c>
      <c r="AE832">
        <v>0.1030457</v>
      </c>
      <c r="AF832">
        <v>9.2676099999999997E-2</v>
      </c>
      <c r="AG832">
        <v>8.8633199999999995E-2</v>
      </c>
      <c r="AH832">
        <v>7.6165300000000005E-2</v>
      </c>
      <c r="AI832">
        <v>7.3547600000000005E-2</v>
      </c>
      <c r="AJ832">
        <v>0.10114430000000001</v>
      </c>
      <c r="AK832">
        <v>0.13356960000000001</v>
      </c>
      <c r="AL832">
        <v>0.10934729999999999</v>
      </c>
      <c r="AM832">
        <v>7.0060700000000004E-2</v>
      </c>
      <c r="AN832">
        <v>9.9209199999999997E-2</v>
      </c>
      <c r="AO832">
        <v>0.16822770000000001</v>
      </c>
      <c r="AP832">
        <v>0.193161</v>
      </c>
      <c r="AQ832">
        <v>0.2004852</v>
      </c>
      <c r="AR832">
        <v>0.1985044</v>
      </c>
      <c r="AS832">
        <v>0.1820717</v>
      </c>
      <c r="AT832">
        <v>0.17561589999999999</v>
      </c>
      <c r="AU832">
        <v>0.16735159999999999</v>
      </c>
      <c r="AV832">
        <v>0.18235860000000001</v>
      </c>
      <c r="AW832">
        <v>0.19039049999999999</v>
      </c>
      <c r="AX832">
        <v>0.18261530000000001</v>
      </c>
      <c r="AY832">
        <v>0.17711289999999999</v>
      </c>
      <c r="AZ832">
        <v>0.13385349999999999</v>
      </c>
      <c r="BA832">
        <v>0.10554520000000001</v>
      </c>
      <c r="BB832">
        <v>0.1104796</v>
      </c>
      <c r="BC832">
        <v>0.11174770000000001</v>
      </c>
      <c r="BD832">
        <v>0.1027945</v>
      </c>
      <c r="BE832">
        <v>9.9357000000000001E-2</v>
      </c>
      <c r="BF832">
        <v>8.6334800000000003E-2</v>
      </c>
      <c r="BG832">
        <v>8.6598900000000006E-2</v>
      </c>
      <c r="BH832">
        <v>0.1148957</v>
      </c>
      <c r="BI832">
        <v>0.14665719999999999</v>
      </c>
      <c r="BJ832">
        <v>0.1237185</v>
      </c>
      <c r="BK832">
        <v>8.6507500000000001E-2</v>
      </c>
      <c r="BL832">
        <v>0.11504060000000001</v>
      </c>
      <c r="BM832">
        <v>0.1834095</v>
      </c>
      <c r="BN832">
        <v>0.2078198</v>
      </c>
      <c r="BO832">
        <v>0.21597459999999999</v>
      </c>
      <c r="BP832">
        <v>0.21414430000000001</v>
      </c>
      <c r="BQ832">
        <v>0.19669110000000001</v>
      </c>
      <c r="BR832">
        <v>0.19201889999999999</v>
      </c>
      <c r="BS832">
        <v>0.1840453</v>
      </c>
      <c r="BT832">
        <v>0.1970124</v>
      </c>
      <c r="BU832">
        <v>0.20430470000000001</v>
      </c>
      <c r="BV832">
        <v>0.19439999999999999</v>
      </c>
      <c r="BW832">
        <v>0.1883379</v>
      </c>
      <c r="BX832">
        <v>0.14470230000000001</v>
      </c>
      <c r="BY832">
        <v>0.1161425</v>
      </c>
      <c r="BZ832">
        <v>0.11737880000000001</v>
      </c>
      <c r="CA832">
        <v>0.1177747</v>
      </c>
      <c r="CB832">
        <v>0.1098025</v>
      </c>
      <c r="CC832">
        <v>0.1067843</v>
      </c>
      <c r="CD832">
        <v>9.3378299999999997E-2</v>
      </c>
      <c r="CE832">
        <v>9.5638100000000004E-2</v>
      </c>
      <c r="CF832">
        <v>0.1244199</v>
      </c>
      <c r="CG832">
        <v>0.15572169999999999</v>
      </c>
      <c r="CH832">
        <v>0.13367200000000001</v>
      </c>
      <c r="CI832">
        <v>9.7898600000000002E-2</v>
      </c>
      <c r="CJ832">
        <v>0.12600539999999999</v>
      </c>
      <c r="CK832">
        <v>0.1939244</v>
      </c>
      <c r="CL832">
        <v>0.21797250000000001</v>
      </c>
      <c r="CM832">
        <v>0.2267024</v>
      </c>
      <c r="CN832">
        <v>0.2249765</v>
      </c>
      <c r="CO832">
        <v>0.20681649999999999</v>
      </c>
      <c r="CP832">
        <v>0.20337949999999999</v>
      </c>
      <c r="CQ832">
        <v>0.19560720000000001</v>
      </c>
      <c r="CR832">
        <v>0.2071615</v>
      </c>
      <c r="CS832">
        <v>0.21394160000000001</v>
      </c>
      <c r="CT832">
        <v>0.20256199999999999</v>
      </c>
      <c r="CU832">
        <v>0.19611229999999999</v>
      </c>
      <c r="CV832">
        <v>0.15221609999999999</v>
      </c>
      <c r="CW832">
        <v>0.1234822</v>
      </c>
      <c r="CX832">
        <v>0.1242779</v>
      </c>
      <c r="CY832">
        <v>0.1238017</v>
      </c>
      <c r="CZ832">
        <v>0.1168105</v>
      </c>
      <c r="DA832">
        <v>0.1142116</v>
      </c>
      <c r="DB832">
        <v>0.1004217</v>
      </c>
      <c r="DC832">
        <v>0.1046774</v>
      </c>
      <c r="DD832">
        <v>0.13394410000000001</v>
      </c>
      <c r="DE832">
        <v>0.16478619999999999</v>
      </c>
      <c r="DF832">
        <v>0.14362539999999999</v>
      </c>
      <c r="DG832">
        <v>0.1092896</v>
      </c>
      <c r="DH832">
        <v>0.13697010000000001</v>
      </c>
      <c r="DI832">
        <v>0.20443929999999999</v>
      </c>
      <c r="DJ832">
        <v>0.2281251</v>
      </c>
      <c r="DK832">
        <v>0.23743030000000001</v>
      </c>
      <c r="DL832">
        <v>0.23580860000000001</v>
      </c>
      <c r="DM832">
        <v>0.21694189999999999</v>
      </c>
      <c r="DN832">
        <v>0.21474009999999999</v>
      </c>
      <c r="DO832">
        <v>0.2071692</v>
      </c>
      <c r="DP832">
        <v>0.2173107</v>
      </c>
      <c r="DQ832">
        <v>0.22357850000000001</v>
      </c>
      <c r="DR832">
        <v>0.21072399999999999</v>
      </c>
      <c r="DS832">
        <v>0.2038867</v>
      </c>
      <c r="DT832">
        <v>0.15972990000000001</v>
      </c>
      <c r="DU832">
        <v>0.13082189999999999</v>
      </c>
      <c r="DV832">
        <v>0.1342392</v>
      </c>
      <c r="DW832">
        <v>0.1325038</v>
      </c>
      <c r="DX832">
        <v>0.12692890000000001</v>
      </c>
      <c r="DY832">
        <v>0.1249354</v>
      </c>
      <c r="DZ832">
        <v>0.1105913</v>
      </c>
      <c r="EA832">
        <v>0.11772870000000001</v>
      </c>
      <c r="EB832">
        <v>0.14769560000000001</v>
      </c>
      <c r="EC832">
        <v>0.1778739</v>
      </c>
      <c r="ED832">
        <v>0.15799659999999999</v>
      </c>
      <c r="EE832">
        <v>0.1257365</v>
      </c>
      <c r="EF832">
        <v>0.15280150000000001</v>
      </c>
      <c r="EG832">
        <v>0.21962110000000001</v>
      </c>
      <c r="EH832">
        <v>0.242784</v>
      </c>
      <c r="EI832">
        <v>0.25291960000000002</v>
      </c>
      <c r="EJ832">
        <v>0.25144850000000002</v>
      </c>
      <c r="EK832">
        <v>0.2315613</v>
      </c>
      <c r="EL832">
        <v>0.23114309999999999</v>
      </c>
      <c r="EM832">
        <v>0.2238628</v>
      </c>
      <c r="EN832">
        <v>0.23196449999999999</v>
      </c>
      <c r="EO832">
        <v>0.2374927</v>
      </c>
      <c r="EP832">
        <v>0.2225086</v>
      </c>
      <c r="EQ832">
        <v>0.21511169999999999</v>
      </c>
      <c r="ER832">
        <v>0.1705787</v>
      </c>
      <c r="ES832">
        <v>0.14141919999999999</v>
      </c>
      <c r="ET832">
        <v>53.969059999999999</v>
      </c>
      <c r="EU832">
        <v>53.1404</v>
      </c>
      <c r="EV832">
        <v>52.443660000000001</v>
      </c>
      <c r="EW832">
        <v>51.808909999999997</v>
      </c>
      <c r="EX832">
        <v>51.311279999999996</v>
      </c>
      <c r="EY832">
        <v>50.886710000000001</v>
      </c>
      <c r="EZ832">
        <v>50.433990000000001</v>
      </c>
      <c r="FA832">
        <v>50.601489999999998</v>
      </c>
      <c r="FB832">
        <v>53.116320000000002</v>
      </c>
      <c r="FC832">
        <v>56.441789999999997</v>
      </c>
      <c r="FD832">
        <v>59.201889999999999</v>
      </c>
      <c r="FE832">
        <v>61.36327</v>
      </c>
      <c r="FF832">
        <v>63.105440000000002</v>
      </c>
      <c r="FG832">
        <v>64.635570000000001</v>
      </c>
      <c r="FH832">
        <v>65.709980000000002</v>
      </c>
      <c r="FI832">
        <v>66.443680000000001</v>
      </c>
      <c r="FJ832">
        <v>66.059790000000007</v>
      </c>
      <c r="FK832">
        <v>64.751159999999999</v>
      </c>
      <c r="FL832">
        <v>62.745229999999999</v>
      </c>
      <c r="FM832">
        <v>60.369450000000001</v>
      </c>
      <c r="FN832">
        <v>58.592930000000003</v>
      </c>
      <c r="FO832">
        <v>57.133490000000002</v>
      </c>
      <c r="FP832">
        <v>55.876829999999998</v>
      </c>
      <c r="FQ832">
        <v>54.688940000000002</v>
      </c>
      <c r="FR832">
        <v>1.0041899999999999E-2</v>
      </c>
      <c r="FS832">
        <v>1.23307E-2</v>
      </c>
    </row>
    <row r="833" spans="1:176" x14ac:dyDescent="0.2">
      <c r="A833" t="s">
        <v>200</v>
      </c>
      <c r="B833" t="s">
        <v>1</v>
      </c>
      <c r="C833" t="s">
        <v>204</v>
      </c>
      <c r="D833" t="s">
        <v>244</v>
      </c>
      <c r="E833">
        <v>2114</v>
      </c>
      <c r="F833">
        <v>0.6918533</v>
      </c>
      <c r="G833">
        <v>0.70412359999999996</v>
      </c>
      <c r="H833">
        <v>0.66912910000000003</v>
      </c>
      <c r="I833">
        <v>0.69975730000000003</v>
      </c>
      <c r="J833">
        <v>0.67915380000000003</v>
      </c>
      <c r="K833">
        <v>0.77442149999999998</v>
      </c>
      <c r="L833">
        <v>1.02664</v>
      </c>
      <c r="M833">
        <v>1.1965730000000001</v>
      </c>
      <c r="N833">
        <v>1.398355</v>
      </c>
      <c r="O833">
        <v>1.4677180000000001</v>
      </c>
      <c r="P833">
        <v>1.497471</v>
      </c>
      <c r="Q833">
        <v>1.504016</v>
      </c>
      <c r="R833">
        <v>1.44824</v>
      </c>
      <c r="S833">
        <v>1.4845919999999999</v>
      </c>
      <c r="T833">
        <v>1.452704</v>
      </c>
      <c r="U833">
        <v>1.3673979999999999</v>
      </c>
      <c r="V833">
        <v>1.2175579999999999</v>
      </c>
      <c r="W833">
        <v>0.95801060000000005</v>
      </c>
      <c r="X833">
        <v>0.88957600000000003</v>
      </c>
      <c r="Y833">
        <v>0.91943079999999999</v>
      </c>
      <c r="Z833">
        <v>0.96443489999999998</v>
      </c>
      <c r="AA833">
        <v>0.93876590000000004</v>
      </c>
      <c r="AB833">
        <v>0.87077870000000002</v>
      </c>
      <c r="AC833">
        <v>0.82784570000000002</v>
      </c>
      <c r="AD833">
        <v>0.1030677</v>
      </c>
      <c r="AE833">
        <v>9.4538200000000003E-2</v>
      </c>
      <c r="AF833">
        <v>8.1950200000000001E-2</v>
      </c>
      <c r="AG833">
        <v>8.3698700000000001E-2</v>
      </c>
      <c r="AH833">
        <v>7.1437899999999999E-2</v>
      </c>
      <c r="AI833">
        <v>6.8294800000000003E-2</v>
      </c>
      <c r="AJ833">
        <v>9.5304600000000003E-2</v>
      </c>
      <c r="AK833">
        <v>0.15123</v>
      </c>
      <c r="AL833">
        <v>0.14729249999999999</v>
      </c>
      <c r="AM833">
        <v>0.117982</v>
      </c>
      <c r="AN833">
        <v>0.13985980000000001</v>
      </c>
      <c r="AO833">
        <v>0.19718669999999999</v>
      </c>
      <c r="AP833">
        <v>0.23878820000000001</v>
      </c>
      <c r="AQ833">
        <v>0.21239</v>
      </c>
      <c r="AR833">
        <v>0.1639475</v>
      </c>
      <c r="AS833">
        <v>0.16083259999999999</v>
      </c>
      <c r="AT833">
        <v>0.1531999</v>
      </c>
      <c r="AU833">
        <v>0.15051800000000001</v>
      </c>
      <c r="AV833">
        <v>0.16727890000000001</v>
      </c>
      <c r="AW833">
        <v>0.16699149999999999</v>
      </c>
      <c r="AX833">
        <v>0.18093870000000001</v>
      </c>
      <c r="AY833">
        <v>0.15816559999999999</v>
      </c>
      <c r="AZ833">
        <v>0.118585</v>
      </c>
      <c r="BA833">
        <v>0.104528</v>
      </c>
      <c r="BB833">
        <v>0.113029</v>
      </c>
      <c r="BC833">
        <v>0.1032402</v>
      </c>
      <c r="BD833">
        <v>9.20686E-2</v>
      </c>
      <c r="BE833">
        <v>9.4422500000000006E-2</v>
      </c>
      <c r="BF833">
        <v>8.1607399999999997E-2</v>
      </c>
      <c r="BG833">
        <v>8.1346100000000005E-2</v>
      </c>
      <c r="BH833">
        <v>0.109056</v>
      </c>
      <c r="BI833">
        <v>0.16431770000000001</v>
      </c>
      <c r="BJ833">
        <v>0.16166369999999999</v>
      </c>
      <c r="BK833">
        <v>0.13442889999999999</v>
      </c>
      <c r="BL833">
        <v>0.1556911</v>
      </c>
      <c r="BM833">
        <v>0.21236849999999999</v>
      </c>
      <c r="BN833">
        <v>0.25344699999999998</v>
      </c>
      <c r="BO833">
        <v>0.22787930000000001</v>
      </c>
      <c r="BP833">
        <v>0.17958750000000001</v>
      </c>
      <c r="BQ833">
        <v>0.175452</v>
      </c>
      <c r="BR833">
        <v>0.1696029</v>
      </c>
      <c r="BS833">
        <v>0.16721169999999999</v>
      </c>
      <c r="BT833">
        <v>0.1819327</v>
      </c>
      <c r="BU833">
        <v>0.1809057</v>
      </c>
      <c r="BV833">
        <v>0.19272329999999999</v>
      </c>
      <c r="BW833">
        <v>0.16939070000000001</v>
      </c>
      <c r="BX833">
        <v>0.12943379999999999</v>
      </c>
      <c r="BY833">
        <v>0.1151253</v>
      </c>
      <c r="BZ833">
        <v>0.1199281</v>
      </c>
      <c r="CA833">
        <v>0.10926719999999999</v>
      </c>
      <c r="CB833">
        <v>9.9076600000000001E-2</v>
      </c>
      <c r="CC833">
        <v>0.1018498</v>
      </c>
      <c r="CD833">
        <v>8.8650900000000005E-2</v>
      </c>
      <c r="CE833">
        <v>9.0385400000000005E-2</v>
      </c>
      <c r="CF833">
        <v>0.1185802</v>
      </c>
      <c r="CG833">
        <v>0.17338219999999999</v>
      </c>
      <c r="CH833">
        <v>0.17161709999999999</v>
      </c>
      <c r="CI833">
        <v>0.1458199</v>
      </c>
      <c r="CJ833">
        <v>0.1666559</v>
      </c>
      <c r="CK833">
        <v>0.22288330000000001</v>
      </c>
      <c r="CL833">
        <v>0.26359959999999999</v>
      </c>
      <c r="CM833">
        <v>0.23860719999999999</v>
      </c>
      <c r="CN833">
        <v>0.19041959999999999</v>
      </c>
      <c r="CO833">
        <v>0.1855774</v>
      </c>
      <c r="CP833">
        <v>0.1809635</v>
      </c>
      <c r="CQ833">
        <v>0.1787736</v>
      </c>
      <c r="CR833">
        <v>0.1920818</v>
      </c>
      <c r="CS833">
        <v>0.19054260000000001</v>
      </c>
      <c r="CT833">
        <v>0.20088529999999999</v>
      </c>
      <c r="CU833">
        <v>0.17716509999999999</v>
      </c>
      <c r="CV833">
        <v>0.1369476</v>
      </c>
      <c r="CW833">
        <v>0.122465</v>
      </c>
      <c r="CX833">
        <v>0.1268273</v>
      </c>
      <c r="CY833">
        <v>0.1152942</v>
      </c>
      <c r="CZ833">
        <v>0.1060846</v>
      </c>
      <c r="DA833">
        <v>0.1092771</v>
      </c>
      <c r="DB833">
        <v>9.5694299999999996E-2</v>
      </c>
      <c r="DC833">
        <v>9.9424600000000002E-2</v>
      </c>
      <c r="DD833">
        <v>0.12810440000000001</v>
      </c>
      <c r="DE833">
        <v>0.18244669999999999</v>
      </c>
      <c r="DF833">
        <v>0.1815706</v>
      </c>
      <c r="DG833">
        <v>0.15721099999999999</v>
      </c>
      <c r="DH833">
        <v>0.17762059999999999</v>
      </c>
      <c r="DI833">
        <v>0.2333982</v>
      </c>
      <c r="DJ833">
        <v>0.2737523</v>
      </c>
      <c r="DK833">
        <v>0.249335</v>
      </c>
      <c r="DL833">
        <v>0.20125170000000001</v>
      </c>
      <c r="DM833">
        <v>0.19570280000000001</v>
      </c>
      <c r="DN833">
        <v>0.1923242</v>
      </c>
      <c r="DO833">
        <v>0.19033559999999999</v>
      </c>
      <c r="DP833">
        <v>0.20223099999999999</v>
      </c>
      <c r="DQ833">
        <v>0.20017950000000001</v>
      </c>
      <c r="DR833">
        <v>0.20904729999999999</v>
      </c>
      <c r="DS833">
        <v>0.18493950000000001</v>
      </c>
      <c r="DT833">
        <v>0.14446139999999999</v>
      </c>
      <c r="DU833">
        <v>0.1298047</v>
      </c>
      <c r="DV833">
        <v>0.13678860000000001</v>
      </c>
      <c r="DW833">
        <v>0.1239963</v>
      </c>
      <c r="DX833">
        <v>0.116203</v>
      </c>
      <c r="DY833">
        <v>0.120001</v>
      </c>
      <c r="DZ833">
        <v>0.1058639</v>
      </c>
      <c r="EA833">
        <v>0.1124759</v>
      </c>
      <c r="EB833">
        <v>0.14185590000000001</v>
      </c>
      <c r="EC833">
        <v>0.1955344</v>
      </c>
      <c r="ED833">
        <v>0.1959418</v>
      </c>
      <c r="EE833">
        <v>0.1736578</v>
      </c>
      <c r="EF833">
        <v>0.19345200000000001</v>
      </c>
      <c r="EG833">
        <v>0.24858</v>
      </c>
      <c r="EH833">
        <v>0.28841109999999998</v>
      </c>
      <c r="EI833">
        <v>0.26482430000000001</v>
      </c>
      <c r="EJ833">
        <v>0.21689169999999999</v>
      </c>
      <c r="EK833">
        <v>0.21032219999999999</v>
      </c>
      <c r="EL833">
        <v>0.2087271</v>
      </c>
      <c r="EM833">
        <v>0.2070292</v>
      </c>
      <c r="EN833">
        <v>0.21688479999999999</v>
      </c>
      <c r="EO833">
        <v>0.2140937</v>
      </c>
      <c r="EP833">
        <v>0.220832</v>
      </c>
      <c r="EQ833">
        <v>0.19616449999999999</v>
      </c>
      <c r="ER833">
        <v>0.15531020000000001</v>
      </c>
      <c r="ES833">
        <v>0.1404021</v>
      </c>
      <c r="ET833">
        <v>49.077759999999998</v>
      </c>
      <c r="EU833">
        <v>48.352820000000001</v>
      </c>
      <c r="EV833">
        <v>47.844619999999999</v>
      </c>
      <c r="EW833">
        <v>47.696820000000002</v>
      </c>
      <c r="EX833">
        <v>47.57067</v>
      </c>
      <c r="EY833">
        <v>47.660519999999998</v>
      </c>
      <c r="EZ833">
        <v>47.568109999999997</v>
      </c>
      <c r="FA833">
        <v>48.14217</v>
      </c>
      <c r="FB833">
        <v>50.480370000000001</v>
      </c>
      <c r="FC833">
        <v>52.693109999999997</v>
      </c>
      <c r="FD833">
        <v>54.50385</v>
      </c>
      <c r="FE833">
        <v>55.429699999999997</v>
      </c>
      <c r="FF833">
        <v>55.862090000000002</v>
      </c>
      <c r="FG833">
        <v>54.291170000000001</v>
      </c>
      <c r="FH833">
        <v>52.921050000000001</v>
      </c>
      <c r="FI833">
        <v>50.991759999999999</v>
      </c>
      <c r="FJ833">
        <v>50.707659999999997</v>
      </c>
      <c r="FK833">
        <v>50.464889999999997</v>
      </c>
      <c r="FL833">
        <v>50.355809999999998</v>
      </c>
      <c r="FM833">
        <v>49.041849999999997</v>
      </c>
      <c r="FN833">
        <v>47.593420000000002</v>
      </c>
      <c r="FO833">
        <v>46.78199</v>
      </c>
      <c r="FP833">
        <v>46.363199999999999</v>
      </c>
      <c r="FQ833">
        <v>46.335590000000003</v>
      </c>
      <c r="FR833">
        <v>1.0041899999999999E-2</v>
      </c>
      <c r="FS833">
        <v>1.23307E-2</v>
      </c>
    </row>
    <row r="834" spans="1:176" x14ac:dyDescent="0.2">
      <c r="A834" t="s">
        <v>200</v>
      </c>
      <c r="B834" t="s">
        <v>1</v>
      </c>
      <c r="C834" t="s">
        <v>204</v>
      </c>
      <c r="D834" t="s">
        <v>234</v>
      </c>
      <c r="E834">
        <v>2114</v>
      </c>
      <c r="F834">
        <v>0.73908870000000004</v>
      </c>
      <c r="G834">
        <v>0.72279979999999999</v>
      </c>
      <c r="H834">
        <v>0.7020478</v>
      </c>
      <c r="I834">
        <v>0.68838549999999998</v>
      </c>
      <c r="J834">
        <v>0.68387520000000002</v>
      </c>
      <c r="K834">
        <v>0.75457280000000004</v>
      </c>
      <c r="L834">
        <v>0.84946169999999999</v>
      </c>
      <c r="M834">
        <v>1.0281309999999999</v>
      </c>
      <c r="N834">
        <v>1.1685719999999999</v>
      </c>
      <c r="O834">
        <v>1.218475</v>
      </c>
      <c r="P834">
        <v>1.320303</v>
      </c>
      <c r="Q834">
        <v>1.4030450000000001</v>
      </c>
      <c r="R834">
        <v>1.4399679999999999</v>
      </c>
      <c r="S834">
        <v>1.4904809999999999</v>
      </c>
      <c r="T834">
        <v>1.533507</v>
      </c>
      <c r="U834">
        <v>1.4891730000000001</v>
      </c>
      <c r="V834">
        <v>1.3610150000000001</v>
      </c>
      <c r="W834">
        <v>1.135286</v>
      </c>
      <c r="X834">
        <v>0.99662729999999999</v>
      </c>
      <c r="Y834">
        <v>0.95148180000000004</v>
      </c>
      <c r="Z834">
        <v>1.0138450000000001</v>
      </c>
      <c r="AA834">
        <v>0.9844929</v>
      </c>
      <c r="AB834">
        <v>0.88354429999999995</v>
      </c>
      <c r="AC834">
        <v>0.78690930000000003</v>
      </c>
      <c r="AD834">
        <v>0.10202700000000001</v>
      </c>
      <c r="AE834">
        <v>0.1044498</v>
      </c>
      <c r="AF834">
        <v>9.4007599999999997E-2</v>
      </c>
      <c r="AG834">
        <v>7.8180600000000003E-2</v>
      </c>
      <c r="AH834">
        <v>5.7488499999999998E-2</v>
      </c>
      <c r="AI834">
        <v>4.7855399999999999E-2</v>
      </c>
      <c r="AJ834">
        <v>8.5203200000000007E-2</v>
      </c>
      <c r="AK834">
        <v>8.8164199999999998E-2</v>
      </c>
      <c r="AL834">
        <v>8.5655099999999998E-2</v>
      </c>
      <c r="AM834">
        <v>7.6555399999999996E-2</v>
      </c>
      <c r="AN834">
        <v>0.12006319999999999</v>
      </c>
      <c r="AO834">
        <v>0.16786200000000001</v>
      </c>
      <c r="AP834">
        <v>0.20762639999999999</v>
      </c>
      <c r="AQ834">
        <v>0.20108000000000001</v>
      </c>
      <c r="AR834">
        <v>0.2068102</v>
      </c>
      <c r="AS834">
        <v>0.18392819999999999</v>
      </c>
      <c r="AT834">
        <v>0.20583979999999999</v>
      </c>
      <c r="AU834">
        <v>0.19934009999999999</v>
      </c>
      <c r="AV834">
        <v>0.17756150000000001</v>
      </c>
      <c r="AW834">
        <v>0.1979022</v>
      </c>
      <c r="AX834">
        <v>0.21843599999999999</v>
      </c>
      <c r="AY834">
        <v>0.19738720000000001</v>
      </c>
      <c r="AZ834">
        <v>0.13928270000000001</v>
      </c>
      <c r="BA834">
        <v>9.1562000000000004E-2</v>
      </c>
      <c r="BB834">
        <v>0.1172709</v>
      </c>
      <c r="BC834">
        <v>0.1187236</v>
      </c>
      <c r="BD834">
        <v>0.1089528</v>
      </c>
      <c r="BE834">
        <v>9.2385300000000004E-2</v>
      </c>
      <c r="BF834">
        <v>7.2959399999999994E-2</v>
      </c>
      <c r="BG834">
        <v>6.3261399999999995E-2</v>
      </c>
      <c r="BH834">
        <v>0.1011527</v>
      </c>
      <c r="BI834">
        <v>0.10675419999999999</v>
      </c>
      <c r="BJ834">
        <v>0.105876</v>
      </c>
      <c r="BK834">
        <v>0.10205599999999999</v>
      </c>
      <c r="BL834">
        <v>0.14829680000000001</v>
      </c>
      <c r="BM834">
        <v>0.19603100000000001</v>
      </c>
      <c r="BN834">
        <v>0.23504720000000001</v>
      </c>
      <c r="BO834">
        <v>0.22929050000000001</v>
      </c>
      <c r="BP834">
        <v>0.23570659999999999</v>
      </c>
      <c r="BQ834">
        <v>0.212557</v>
      </c>
      <c r="BR834">
        <v>0.23295920000000001</v>
      </c>
      <c r="BS834">
        <v>0.22595019999999999</v>
      </c>
      <c r="BT834">
        <v>0.20219309999999999</v>
      </c>
      <c r="BU834">
        <v>0.2246483</v>
      </c>
      <c r="BV834">
        <v>0.2404308</v>
      </c>
      <c r="BW834">
        <v>0.21747910000000001</v>
      </c>
      <c r="BX834">
        <v>0.1591668</v>
      </c>
      <c r="BY834">
        <v>0.1089744</v>
      </c>
      <c r="BZ834">
        <v>0.12782879999999999</v>
      </c>
      <c r="CA834">
        <v>0.12860959999999999</v>
      </c>
      <c r="CB834">
        <v>0.1193038</v>
      </c>
      <c r="CC834">
        <v>0.10222349999999999</v>
      </c>
      <c r="CD834">
        <v>8.3674600000000002E-2</v>
      </c>
      <c r="CE834">
        <v>7.3931499999999997E-2</v>
      </c>
      <c r="CF834">
        <v>0.1121992</v>
      </c>
      <c r="CG834">
        <v>0.1196295</v>
      </c>
      <c r="CH834">
        <v>0.1198809</v>
      </c>
      <c r="CI834">
        <v>0.11971759999999999</v>
      </c>
      <c r="CJ834">
        <v>0.16785120000000001</v>
      </c>
      <c r="CK834">
        <v>0.2155408</v>
      </c>
      <c r="CL834">
        <v>0.25403880000000001</v>
      </c>
      <c r="CM834">
        <v>0.24882899999999999</v>
      </c>
      <c r="CN834">
        <v>0.25572010000000001</v>
      </c>
      <c r="CO834">
        <v>0.23238529999999999</v>
      </c>
      <c r="CP834">
        <v>0.25174200000000002</v>
      </c>
      <c r="CQ834">
        <v>0.24438029999999999</v>
      </c>
      <c r="CR834">
        <v>0.219253</v>
      </c>
      <c r="CS834">
        <v>0.24317250000000001</v>
      </c>
      <c r="CT834">
        <v>0.25566430000000001</v>
      </c>
      <c r="CU834">
        <v>0.23139480000000001</v>
      </c>
      <c r="CV834">
        <v>0.1729385</v>
      </c>
      <c r="CW834">
        <v>0.1210343</v>
      </c>
      <c r="CX834">
        <v>0.1383867</v>
      </c>
      <c r="CY834">
        <v>0.1384956</v>
      </c>
      <c r="CZ834">
        <v>0.12965479999999999</v>
      </c>
      <c r="DA834">
        <v>0.1120616</v>
      </c>
      <c r="DB834">
        <v>9.4389700000000007E-2</v>
      </c>
      <c r="DC834">
        <v>8.4601599999999999E-2</v>
      </c>
      <c r="DD834">
        <v>0.1232457</v>
      </c>
      <c r="DE834">
        <v>0.13250490000000001</v>
      </c>
      <c r="DF834">
        <v>0.1338858</v>
      </c>
      <c r="DG834">
        <v>0.13737920000000001</v>
      </c>
      <c r="DH834">
        <v>0.18740570000000001</v>
      </c>
      <c r="DI834">
        <v>0.2350506</v>
      </c>
      <c r="DJ834">
        <v>0.2730303</v>
      </c>
      <c r="DK834">
        <v>0.26836759999999998</v>
      </c>
      <c r="DL834">
        <v>0.27573360000000002</v>
      </c>
      <c r="DM834">
        <v>0.25221349999999998</v>
      </c>
      <c r="DN834">
        <v>0.27052480000000001</v>
      </c>
      <c r="DO834">
        <v>0.2628104</v>
      </c>
      <c r="DP834">
        <v>0.23631279999999999</v>
      </c>
      <c r="DQ834">
        <v>0.2616966</v>
      </c>
      <c r="DR834">
        <v>0.27089780000000002</v>
      </c>
      <c r="DS834">
        <v>0.24531040000000001</v>
      </c>
      <c r="DT834">
        <v>0.18671009999999999</v>
      </c>
      <c r="DU834">
        <v>0.13309409999999999</v>
      </c>
      <c r="DV834">
        <v>0.15363070000000001</v>
      </c>
      <c r="DW834">
        <v>0.1527694</v>
      </c>
      <c r="DX834">
        <v>0.1445999</v>
      </c>
      <c r="DY834">
        <v>0.1262663</v>
      </c>
      <c r="DZ834">
        <v>0.1098606</v>
      </c>
      <c r="EA834">
        <v>0.1000075</v>
      </c>
      <c r="EB834">
        <v>0.13919519999999999</v>
      </c>
      <c r="EC834">
        <v>0.1510949</v>
      </c>
      <c r="ED834">
        <v>0.15410660000000001</v>
      </c>
      <c r="EE834">
        <v>0.16287979999999999</v>
      </c>
      <c r="EF834">
        <v>0.21563930000000001</v>
      </c>
      <c r="EG834">
        <v>0.2632196</v>
      </c>
      <c r="EH834">
        <v>0.30045110000000003</v>
      </c>
      <c r="EI834">
        <v>0.29657810000000001</v>
      </c>
      <c r="EJ834">
        <v>0.30463000000000001</v>
      </c>
      <c r="EK834">
        <v>0.28084239999999999</v>
      </c>
      <c r="EL834">
        <v>0.29764410000000002</v>
      </c>
      <c r="EM834">
        <v>0.28942050000000002</v>
      </c>
      <c r="EN834">
        <v>0.26094440000000002</v>
      </c>
      <c r="EO834">
        <v>0.28844259999999999</v>
      </c>
      <c r="EP834">
        <v>0.2928926</v>
      </c>
      <c r="EQ834">
        <v>0.26540229999999998</v>
      </c>
      <c r="ER834">
        <v>0.20659420000000001</v>
      </c>
      <c r="ES834">
        <v>0.15050649999999999</v>
      </c>
      <c r="ET834">
        <v>60.448070000000001</v>
      </c>
      <c r="EU834">
        <v>59.27984</v>
      </c>
      <c r="EV834">
        <v>58.255569999999999</v>
      </c>
      <c r="EW834">
        <v>57.3294</v>
      </c>
      <c r="EX834">
        <v>56.603740000000002</v>
      </c>
      <c r="EY834">
        <v>55.911169999999998</v>
      </c>
      <c r="EZ834">
        <v>56.013550000000002</v>
      </c>
      <c r="FA834">
        <v>59.009259999999998</v>
      </c>
      <c r="FB834">
        <v>62.603070000000002</v>
      </c>
      <c r="FC834">
        <v>65.773219999999995</v>
      </c>
      <c r="FD834">
        <v>68.753579999999999</v>
      </c>
      <c r="FE834">
        <v>71.377229999999997</v>
      </c>
      <c r="FF834">
        <v>73.401049999999998</v>
      </c>
      <c r="FG834">
        <v>75.129369999999994</v>
      </c>
      <c r="FH834">
        <v>76.283180000000002</v>
      </c>
      <c r="FI834">
        <v>76.572659999999999</v>
      </c>
      <c r="FJ834">
        <v>76.10951</v>
      </c>
      <c r="FK834">
        <v>74.828029999999998</v>
      </c>
      <c r="FL834">
        <v>72.846699999999998</v>
      </c>
      <c r="FM834">
        <v>69.457239999999999</v>
      </c>
      <c r="FN834">
        <v>66.32978</v>
      </c>
      <c r="FO834">
        <v>64.350229999999996</v>
      </c>
      <c r="FP834">
        <v>62.73272</v>
      </c>
      <c r="FQ834">
        <v>61.44135</v>
      </c>
      <c r="FR834">
        <v>1.7105800000000001E-2</v>
      </c>
      <c r="FS834">
        <v>2.16773E-2</v>
      </c>
      <c r="FT834">
        <v>2.9900400000000001E-2</v>
      </c>
    </row>
    <row r="835" spans="1:176" x14ac:dyDescent="0.2">
      <c r="A835" t="s">
        <v>200</v>
      </c>
      <c r="B835" t="s">
        <v>1</v>
      </c>
      <c r="C835" t="s">
        <v>204</v>
      </c>
      <c r="D835" t="s">
        <v>245</v>
      </c>
      <c r="E835">
        <v>2114</v>
      </c>
      <c r="F835">
        <v>0.83350740000000001</v>
      </c>
      <c r="G835">
        <v>0.83495319999999995</v>
      </c>
      <c r="H835">
        <v>0.77918520000000002</v>
      </c>
      <c r="I835">
        <v>0.76703759999999999</v>
      </c>
      <c r="J835">
        <v>0.76667620000000003</v>
      </c>
      <c r="K835">
        <v>0.81172350000000004</v>
      </c>
      <c r="L835">
        <v>0.83876930000000005</v>
      </c>
      <c r="M835">
        <v>1.0502149999999999</v>
      </c>
      <c r="N835">
        <v>1.3100529999999999</v>
      </c>
      <c r="O835">
        <v>1.325888</v>
      </c>
      <c r="P835">
        <v>1.4367810000000001</v>
      </c>
      <c r="Q835">
        <v>1.5190779999999999</v>
      </c>
      <c r="R835">
        <v>1.600106</v>
      </c>
      <c r="S835">
        <v>1.679659</v>
      </c>
      <c r="T835">
        <v>1.7678020000000001</v>
      </c>
      <c r="U835">
        <v>1.778589</v>
      </c>
      <c r="V835">
        <v>1.668002</v>
      </c>
      <c r="W835">
        <v>1.368131</v>
      </c>
      <c r="X835">
        <v>1.217266</v>
      </c>
      <c r="Y835">
        <v>1.0947199999999999</v>
      </c>
      <c r="Z835">
        <v>1.2051890000000001</v>
      </c>
      <c r="AA835">
        <v>1.15418</v>
      </c>
      <c r="AB835">
        <v>1.0286690000000001</v>
      </c>
      <c r="AC835">
        <v>0.93826200000000004</v>
      </c>
      <c r="AD835">
        <v>0.16754759999999999</v>
      </c>
      <c r="AE835">
        <v>0.1777434</v>
      </c>
      <c r="AF835">
        <v>0.14334830000000001</v>
      </c>
      <c r="AG835">
        <v>0.12142210000000001</v>
      </c>
      <c r="AH835">
        <v>0.1106632</v>
      </c>
      <c r="AI835">
        <v>8.5685300000000006E-2</v>
      </c>
      <c r="AJ835">
        <v>0.1050112</v>
      </c>
      <c r="AK835">
        <v>0.12085120000000001</v>
      </c>
      <c r="AL835">
        <v>0.19473969999999999</v>
      </c>
      <c r="AM835">
        <v>0.1423287</v>
      </c>
      <c r="AN835">
        <v>0.140461</v>
      </c>
      <c r="AO835">
        <v>0.16901469999999999</v>
      </c>
      <c r="AP835">
        <v>0.1896736</v>
      </c>
      <c r="AQ835">
        <v>0.2128565</v>
      </c>
      <c r="AR835">
        <v>0.22519900000000001</v>
      </c>
      <c r="AS835">
        <v>0.21698339999999999</v>
      </c>
      <c r="AT835">
        <v>0.2169595</v>
      </c>
      <c r="AU835">
        <v>0.2189458</v>
      </c>
      <c r="AV835">
        <v>0.20094870000000001</v>
      </c>
      <c r="AW835">
        <v>0.2151458</v>
      </c>
      <c r="AX835">
        <v>0.25891750000000002</v>
      </c>
      <c r="AY835">
        <v>0.23916609999999999</v>
      </c>
      <c r="AZ835">
        <v>0.20875460000000001</v>
      </c>
      <c r="BA835">
        <v>0.16232550000000001</v>
      </c>
      <c r="BB835">
        <v>0.1827915</v>
      </c>
      <c r="BC835">
        <v>0.1920172</v>
      </c>
      <c r="BD835">
        <v>0.1582935</v>
      </c>
      <c r="BE835">
        <v>0.13562689999999999</v>
      </c>
      <c r="BF835">
        <v>0.1261341</v>
      </c>
      <c r="BG835">
        <v>0.10109120000000001</v>
      </c>
      <c r="BH835">
        <v>0.1209606</v>
      </c>
      <c r="BI835">
        <v>0.13944119999999999</v>
      </c>
      <c r="BJ835">
        <v>0.2149606</v>
      </c>
      <c r="BK835">
        <v>0.16782920000000001</v>
      </c>
      <c r="BL835">
        <v>0.1686945</v>
      </c>
      <c r="BM835">
        <v>0.19718369999999999</v>
      </c>
      <c r="BN835">
        <v>0.21709439999999999</v>
      </c>
      <c r="BO835">
        <v>0.241067</v>
      </c>
      <c r="BP835">
        <v>0.25409530000000002</v>
      </c>
      <c r="BQ835">
        <v>0.24561230000000001</v>
      </c>
      <c r="BR835">
        <v>0.24407889999999999</v>
      </c>
      <c r="BS835">
        <v>0.24555589999999999</v>
      </c>
      <c r="BT835">
        <v>0.22558030000000001</v>
      </c>
      <c r="BU835">
        <v>0.24189179999999999</v>
      </c>
      <c r="BV835">
        <v>0.2809122</v>
      </c>
      <c r="BW835">
        <v>0.25925809999999999</v>
      </c>
      <c r="BX835">
        <v>0.2286387</v>
      </c>
      <c r="BY835">
        <v>0.17973790000000001</v>
      </c>
      <c r="BZ835">
        <v>0.1933494</v>
      </c>
      <c r="CA835">
        <v>0.2019032</v>
      </c>
      <c r="CB835">
        <v>0.1686445</v>
      </c>
      <c r="CC835">
        <v>0.14546500000000001</v>
      </c>
      <c r="CD835">
        <v>0.13684930000000001</v>
      </c>
      <c r="CE835">
        <v>0.11176129999999999</v>
      </c>
      <c r="CF835">
        <v>0.13200709999999999</v>
      </c>
      <c r="CG835">
        <v>0.1523166</v>
      </c>
      <c r="CH835">
        <v>0.22896549999999999</v>
      </c>
      <c r="CI835">
        <v>0.18549080000000001</v>
      </c>
      <c r="CJ835">
        <v>0.188249</v>
      </c>
      <c r="CK835">
        <v>0.21669350000000001</v>
      </c>
      <c r="CL835">
        <v>0.23608589999999999</v>
      </c>
      <c r="CM835">
        <v>0.26060549999999999</v>
      </c>
      <c r="CN835">
        <v>0.27410889999999999</v>
      </c>
      <c r="CO835">
        <v>0.26544050000000002</v>
      </c>
      <c r="CP835">
        <v>0.26286169999999998</v>
      </c>
      <c r="CQ835">
        <v>0.263986</v>
      </c>
      <c r="CR835">
        <v>0.2426401</v>
      </c>
      <c r="CS835">
        <v>0.26041599999999998</v>
      </c>
      <c r="CT835">
        <v>0.29614570000000001</v>
      </c>
      <c r="CU835">
        <v>0.27317370000000002</v>
      </c>
      <c r="CV835">
        <v>0.2424103</v>
      </c>
      <c r="CW835">
        <v>0.19179769999999999</v>
      </c>
      <c r="CX835">
        <v>0.20390730000000001</v>
      </c>
      <c r="CY835">
        <v>0.21178920000000001</v>
      </c>
      <c r="CZ835">
        <v>0.1789955</v>
      </c>
      <c r="DA835">
        <v>0.1553031</v>
      </c>
      <c r="DB835">
        <v>0.14756440000000001</v>
      </c>
      <c r="DC835">
        <v>0.1224314</v>
      </c>
      <c r="DD835">
        <v>0.1430536</v>
      </c>
      <c r="DE835">
        <v>0.1651919</v>
      </c>
      <c r="DF835">
        <v>0.2429704</v>
      </c>
      <c r="DG835">
        <v>0.20315250000000001</v>
      </c>
      <c r="DH835">
        <v>0.2078035</v>
      </c>
      <c r="DI835">
        <v>0.2362033</v>
      </c>
      <c r="DJ835">
        <v>0.25507750000000001</v>
      </c>
      <c r="DK835">
        <v>0.28014410000000001</v>
      </c>
      <c r="DL835">
        <v>0.29412240000000001</v>
      </c>
      <c r="DM835">
        <v>0.28526879999999999</v>
      </c>
      <c r="DN835">
        <v>0.28164450000000002</v>
      </c>
      <c r="DO835">
        <v>0.2824161</v>
      </c>
      <c r="DP835">
        <v>0.25969989999999998</v>
      </c>
      <c r="DQ835">
        <v>0.27894020000000003</v>
      </c>
      <c r="DR835">
        <v>0.31137930000000003</v>
      </c>
      <c r="DS835">
        <v>0.28708929999999999</v>
      </c>
      <c r="DT835">
        <v>0.25618200000000002</v>
      </c>
      <c r="DU835">
        <v>0.2038576</v>
      </c>
      <c r="DV835">
        <v>0.21915119999999999</v>
      </c>
      <c r="DW835">
        <v>0.22606299999999999</v>
      </c>
      <c r="DX835">
        <v>0.19394069999999999</v>
      </c>
      <c r="DY835">
        <v>0.16950779999999999</v>
      </c>
      <c r="DZ835">
        <v>0.16303529999999999</v>
      </c>
      <c r="EA835">
        <v>0.1378373</v>
      </c>
      <c r="EB835">
        <v>0.15900310000000001</v>
      </c>
      <c r="EC835">
        <v>0.1837819</v>
      </c>
      <c r="ED835">
        <v>0.26319130000000002</v>
      </c>
      <c r="EE835">
        <v>0.228653</v>
      </c>
      <c r="EF835">
        <v>0.236037</v>
      </c>
      <c r="EG835">
        <v>0.2643723</v>
      </c>
      <c r="EH835">
        <v>0.28249829999999998</v>
      </c>
      <c r="EI835">
        <v>0.30835459999999998</v>
      </c>
      <c r="EJ835">
        <v>0.32301879999999999</v>
      </c>
      <c r="EK835">
        <v>0.3138976</v>
      </c>
      <c r="EL835">
        <v>0.30876379999999998</v>
      </c>
      <c r="EM835">
        <v>0.30902619999999997</v>
      </c>
      <c r="EN835">
        <v>0.28433160000000002</v>
      </c>
      <c r="EO835">
        <v>0.30568620000000002</v>
      </c>
      <c r="EP835">
        <v>0.333374</v>
      </c>
      <c r="EQ835">
        <v>0.30718129999999999</v>
      </c>
      <c r="ER835">
        <v>0.27606609999999998</v>
      </c>
      <c r="ES835">
        <v>0.22126999999999999</v>
      </c>
      <c r="ET835">
        <v>66.464740000000006</v>
      </c>
      <c r="EU835">
        <v>65.097880000000004</v>
      </c>
      <c r="EV835">
        <v>64.133279999999999</v>
      </c>
      <c r="EW835">
        <v>62.90157</v>
      </c>
      <c r="EX835">
        <v>61.734720000000003</v>
      </c>
      <c r="EY835">
        <v>60.913739999999997</v>
      </c>
      <c r="EZ835">
        <v>61.217419999999997</v>
      </c>
      <c r="FA835">
        <v>65.698880000000003</v>
      </c>
      <c r="FB835">
        <v>71.508790000000005</v>
      </c>
      <c r="FC835">
        <v>77.125889999999998</v>
      </c>
      <c r="FD835">
        <v>81.215069999999997</v>
      </c>
      <c r="FE835">
        <v>85.059190000000001</v>
      </c>
      <c r="FF835">
        <v>87.559830000000005</v>
      </c>
      <c r="FG835">
        <v>90.443349999999995</v>
      </c>
      <c r="FH835">
        <v>91.917180000000002</v>
      </c>
      <c r="FI835">
        <v>92.479470000000006</v>
      </c>
      <c r="FJ835">
        <v>92.001559999999998</v>
      </c>
      <c r="FK835">
        <v>91.132130000000004</v>
      </c>
      <c r="FL835">
        <v>88.837549999999993</v>
      </c>
      <c r="FM835">
        <v>83.878410000000002</v>
      </c>
      <c r="FN835">
        <v>79.312489999999997</v>
      </c>
      <c r="FO835">
        <v>76.271529999999998</v>
      </c>
      <c r="FP835">
        <v>73.657169999999994</v>
      </c>
      <c r="FQ835">
        <v>71.863619999999997</v>
      </c>
      <c r="FR835">
        <v>1.7105800000000001E-2</v>
      </c>
      <c r="FS835">
        <v>2.16773E-2</v>
      </c>
      <c r="FT835">
        <v>2.9900400000000001E-2</v>
      </c>
    </row>
    <row r="836" spans="1:176" x14ac:dyDescent="0.2">
      <c r="A836" t="s">
        <v>200</v>
      </c>
      <c r="B836" t="s">
        <v>1</v>
      </c>
      <c r="C836" t="s">
        <v>204</v>
      </c>
      <c r="D836" t="s">
        <v>248</v>
      </c>
      <c r="E836">
        <v>2114</v>
      </c>
      <c r="F836">
        <v>0.74917610000000001</v>
      </c>
      <c r="G836">
        <v>0.73780069999999998</v>
      </c>
      <c r="H836">
        <v>0.73163089999999997</v>
      </c>
      <c r="I836">
        <v>0.74212829999999996</v>
      </c>
      <c r="J836">
        <v>0.75040450000000003</v>
      </c>
      <c r="K836">
        <v>0.84071119999999999</v>
      </c>
      <c r="L836">
        <v>1.0637099999999999</v>
      </c>
      <c r="M836">
        <v>1.268038</v>
      </c>
      <c r="N836">
        <v>1.405843</v>
      </c>
      <c r="O836">
        <v>1.3589869999999999</v>
      </c>
      <c r="P836">
        <v>1.3709</v>
      </c>
      <c r="Q836">
        <v>1.390733</v>
      </c>
      <c r="R836">
        <v>1.3801030000000001</v>
      </c>
      <c r="S836">
        <v>1.380814</v>
      </c>
      <c r="T836">
        <v>1.381704</v>
      </c>
      <c r="U836">
        <v>1.299077</v>
      </c>
      <c r="V836">
        <v>1.1844809999999999</v>
      </c>
      <c r="W836">
        <v>1.076416</v>
      </c>
      <c r="X836">
        <v>1.00518</v>
      </c>
      <c r="Y836">
        <v>0.95880969999999999</v>
      </c>
      <c r="Z836">
        <v>0.91582509999999995</v>
      </c>
      <c r="AA836">
        <v>0.88746320000000001</v>
      </c>
      <c r="AB836">
        <v>0.82311000000000001</v>
      </c>
      <c r="AC836">
        <v>0.76319769999999998</v>
      </c>
      <c r="AD836">
        <v>0.1008115</v>
      </c>
      <c r="AE836">
        <v>0.1017243</v>
      </c>
      <c r="AF836">
        <v>9.0938900000000003E-2</v>
      </c>
      <c r="AG836">
        <v>8.7668499999999996E-2</v>
      </c>
      <c r="AH836">
        <v>7.5480699999999998E-2</v>
      </c>
      <c r="AI836">
        <v>7.4863200000000005E-2</v>
      </c>
      <c r="AJ836">
        <v>0.1037472</v>
      </c>
      <c r="AK836">
        <v>0.1386867</v>
      </c>
      <c r="AL836">
        <v>0.1169328</v>
      </c>
      <c r="AM836">
        <v>7.7053499999999997E-2</v>
      </c>
      <c r="AN836">
        <v>0.1043697</v>
      </c>
      <c r="AO836">
        <v>0.17378830000000001</v>
      </c>
      <c r="AP836">
        <v>0.20109089999999999</v>
      </c>
      <c r="AQ836">
        <v>0.20060459999999999</v>
      </c>
      <c r="AR836">
        <v>0.19205079999999999</v>
      </c>
      <c r="AS836">
        <v>0.1778006</v>
      </c>
      <c r="AT836">
        <v>0.16990450000000001</v>
      </c>
      <c r="AU836">
        <v>0.1623117</v>
      </c>
      <c r="AV836">
        <v>0.17666370000000001</v>
      </c>
      <c r="AW836">
        <v>0.18216099999999999</v>
      </c>
      <c r="AX836">
        <v>0.1785484</v>
      </c>
      <c r="AY836">
        <v>0.17130000000000001</v>
      </c>
      <c r="AZ836">
        <v>0.13199620000000001</v>
      </c>
      <c r="BA836">
        <v>0.10519489999999999</v>
      </c>
      <c r="BB836">
        <v>0.1107728</v>
      </c>
      <c r="BC836">
        <v>0.11042630000000001</v>
      </c>
      <c r="BD836">
        <v>0.10105740000000001</v>
      </c>
      <c r="BE836">
        <v>9.8392400000000005E-2</v>
      </c>
      <c r="BF836">
        <v>8.5650199999999996E-2</v>
      </c>
      <c r="BG836">
        <v>8.7914500000000007E-2</v>
      </c>
      <c r="BH836">
        <v>0.11749859999999999</v>
      </c>
      <c r="BI836">
        <v>0.1517743</v>
      </c>
      <c r="BJ836">
        <v>0.131304</v>
      </c>
      <c r="BK836">
        <v>9.3500299999999995E-2</v>
      </c>
      <c r="BL836">
        <v>0.120201</v>
      </c>
      <c r="BM836">
        <v>0.1889701</v>
      </c>
      <c r="BN836">
        <v>0.21574979999999999</v>
      </c>
      <c r="BO836">
        <v>0.21609400000000001</v>
      </c>
      <c r="BP836">
        <v>0.20769070000000001</v>
      </c>
      <c r="BQ836">
        <v>0.19242000000000001</v>
      </c>
      <c r="BR836">
        <v>0.18630749999999999</v>
      </c>
      <c r="BS836">
        <v>0.17900530000000001</v>
      </c>
      <c r="BT836">
        <v>0.1913175</v>
      </c>
      <c r="BU836">
        <v>0.19607520000000001</v>
      </c>
      <c r="BV836">
        <v>0.190333</v>
      </c>
      <c r="BW836">
        <v>0.18252499999999999</v>
      </c>
      <c r="BX836">
        <v>0.1428449</v>
      </c>
      <c r="BY836">
        <v>0.1157922</v>
      </c>
      <c r="BZ836">
        <v>0.117672</v>
      </c>
      <c r="CA836">
        <v>0.1164533</v>
      </c>
      <c r="CB836">
        <v>0.10806540000000001</v>
      </c>
      <c r="CC836">
        <v>0.1058197</v>
      </c>
      <c r="CD836">
        <v>9.2693700000000004E-2</v>
      </c>
      <c r="CE836">
        <v>9.6953800000000007E-2</v>
      </c>
      <c r="CF836">
        <v>0.12702279999999999</v>
      </c>
      <c r="CG836">
        <v>0.1608388</v>
      </c>
      <c r="CH836">
        <v>0.14125750000000001</v>
      </c>
      <c r="CI836">
        <v>0.1048914</v>
      </c>
      <c r="CJ836">
        <v>0.1311658</v>
      </c>
      <c r="CK836">
        <v>0.199485</v>
      </c>
      <c r="CL836">
        <v>0.2259024</v>
      </c>
      <c r="CM836">
        <v>0.22682179999999999</v>
      </c>
      <c r="CN836">
        <v>0.21852289999999999</v>
      </c>
      <c r="CO836">
        <v>0.20254539999999999</v>
      </c>
      <c r="CP836">
        <v>0.19766810000000001</v>
      </c>
      <c r="CQ836">
        <v>0.1905673</v>
      </c>
      <c r="CR836">
        <v>0.2014666</v>
      </c>
      <c r="CS836">
        <v>0.20571210000000001</v>
      </c>
      <c r="CT836">
        <v>0.198495</v>
      </c>
      <c r="CU836">
        <v>0.19029940000000001</v>
      </c>
      <c r="CV836">
        <v>0.15035879999999999</v>
      </c>
      <c r="CW836">
        <v>0.1231319</v>
      </c>
      <c r="CX836">
        <v>0.1245711</v>
      </c>
      <c r="CY836">
        <v>0.1224803</v>
      </c>
      <c r="CZ836">
        <v>0.11507340000000001</v>
      </c>
      <c r="DA836">
        <v>0.113247</v>
      </c>
      <c r="DB836">
        <v>9.9737099999999995E-2</v>
      </c>
      <c r="DC836">
        <v>0.10599310000000001</v>
      </c>
      <c r="DD836">
        <v>0.136547</v>
      </c>
      <c r="DE836">
        <v>0.16990330000000001</v>
      </c>
      <c r="DF836">
        <v>0.15121090000000001</v>
      </c>
      <c r="DG836">
        <v>0.11628239999999999</v>
      </c>
      <c r="DH836">
        <v>0.1421306</v>
      </c>
      <c r="DI836">
        <v>0.20999989999999999</v>
      </c>
      <c r="DJ836">
        <v>0.23605509999999999</v>
      </c>
      <c r="DK836">
        <v>0.2375497</v>
      </c>
      <c r="DL836">
        <v>0.229355</v>
      </c>
      <c r="DM836">
        <v>0.21267079999999999</v>
      </c>
      <c r="DN836">
        <v>0.20902879999999999</v>
      </c>
      <c r="DO836">
        <v>0.20212930000000001</v>
      </c>
      <c r="DP836">
        <v>0.21161579999999999</v>
      </c>
      <c r="DQ836">
        <v>0.21534900000000001</v>
      </c>
      <c r="DR836">
        <v>0.20665700000000001</v>
      </c>
      <c r="DS836">
        <v>0.19807379999999999</v>
      </c>
      <c r="DT836">
        <v>0.1578726</v>
      </c>
      <c r="DU836">
        <v>0.13047159999999999</v>
      </c>
      <c r="DV836">
        <v>0.1345324</v>
      </c>
      <c r="DW836">
        <v>0.1311824</v>
      </c>
      <c r="DX836">
        <v>0.12519179999999999</v>
      </c>
      <c r="DY836">
        <v>0.12397080000000001</v>
      </c>
      <c r="DZ836">
        <v>0.1099067</v>
      </c>
      <c r="EA836">
        <v>0.11904439999999999</v>
      </c>
      <c r="EB836">
        <v>0.1502985</v>
      </c>
      <c r="EC836">
        <v>0.18299099999999999</v>
      </c>
      <c r="ED836">
        <v>0.16558220000000001</v>
      </c>
      <c r="EE836">
        <v>0.13272929999999999</v>
      </c>
      <c r="EF836">
        <v>0.15796189999999999</v>
      </c>
      <c r="EG836">
        <v>0.22518170000000001</v>
      </c>
      <c r="EH836">
        <v>0.25071389999999999</v>
      </c>
      <c r="EI836">
        <v>0.25303900000000001</v>
      </c>
      <c r="EJ836">
        <v>0.24499489999999999</v>
      </c>
      <c r="EK836">
        <v>0.2272902</v>
      </c>
      <c r="EL836">
        <v>0.22543170000000001</v>
      </c>
      <c r="EM836">
        <v>0.21882289999999999</v>
      </c>
      <c r="EN836">
        <v>0.22626950000000001</v>
      </c>
      <c r="EO836">
        <v>0.2292632</v>
      </c>
      <c r="EP836">
        <v>0.21844160000000001</v>
      </c>
      <c r="EQ836">
        <v>0.20929880000000001</v>
      </c>
      <c r="ER836">
        <v>0.16872129999999999</v>
      </c>
      <c r="ES836">
        <v>0.1410689</v>
      </c>
      <c r="ET836">
        <v>50.920099999999998</v>
      </c>
      <c r="EU836">
        <v>50.302619999999997</v>
      </c>
      <c r="EV836">
        <v>49.609160000000003</v>
      </c>
      <c r="EW836">
        <v>49.034260000000003</v>
      </c>
      <c r="EX836">
        <v>48.523029999999999</v>
      </c>
      <c r="EY836">
        <v>48.2164</v>
      </c>
      <c r="EZ836">
        <v>47.926439999999999</v>
      </c>
      <c r="FA836">
        <v>49.126840000000001</v>
      </c>
      <c r="FB836">
        <v>52.686579999999999</v>
      </c>
      <c r="FC836">
        <v>56.593260000000001</v>
      </c>
      <c r="FD836">
        <v>59.905589999999997</v>
      </c>
      <c r="FE836">
        <v>62.438110000000002</v>
      </c>
      <c r="FF836">
        <v>64.374920000000003</v>
      </c>
      <c r="FG836">
        <v>65.632320000000007</v>
      </c>
      <c r="FH836">
        <v>65.998930000000001</v>
      </c>
      <c r="FI836">
        <v>65.257999999999996</v>
      </c>
      <c r="FJ836">
        <v>63.134509999999999</v>
      </c>
      <c r="FK836">
        <v>60.345950000000002</v>
      </c>
      <c r="FL836">
        <v>58.096919999999997</v>
      </c>
      <c r="FM836">
        <v>56.26379</v>
      </c>
      <c r="FN836">
        <v>54.88308</v>
      </c>
      <c r="FO836">
        <v>53.706139999999998</v>
      </c>
      <c r="FP836">
        <v>52.679780000000001</v>
      </c>
      <c r="FQ836">
        <v>51.704009999999997</v>
      </c>
      <c r="FR836">
        <v>1.0041899999999999E-2</v>
      </c>
      <c r="FS836">
        <v>1.23307E-2</v>
      </c>
    </row>
    <row r="837" spans="1:176" x14ac:dyDescent="0.2">
      <c r="A837" t="s">
        <v>200</v>
      </c>
      <c r="B837" t="s">
        <v>1</v>
      </c>
      <c r="C837" t="s">
        <v>204</v>
      </c>
      <c r="D837" t="s">
        <v>251</v>
      </c>
      <c r="E837">
        <v>2114</v>
      </c>
      <c r="F837">
        <v>0.73752340000000005</v>
      </c>
      <c r="G837">
        <v>0.71390279999999995</v>
      </c>
      <c r="H837">
        <v>0.70630660000000001</v>
      </c>
      <c r="I837">
        <v>0.74246350000000005</v>
      </c>
      <c r="J837">
        <v>0.73242620000000003</v>
      </c>
      <c r="K837">
        <v>0.82701089999999999</v>
      </c>
      <c r="L837">
        <v>1.0846819999999999</v>
      </c>
      <c r="M837">
        <v>1.26132</v>
      </c>
      <c r="N837">
        <v>1.47943</v>
      </c>
      <c r="O837">
        <v>1.508095</v>
      </c>
      <c r="P837">
        <v>1.5560510000000001</v>
      </c>
      <c r="Q837">
        <v>1.5461050000000001</v>
      </c>
      <c r="R837">
        <v>1.533917</v>
      </c>
      <c r="S837">
        <v>1.4822040000000001</v>
      </c>
      <c r="T837">
        <v>1.3643259999999999</v>
      </c>
      <c r="U837">
        <v>1.3049459999999999</v>
      </c>
      <c r="V837">
        <v>1.273692</v>
      </c>
      <c r="W837">
        <v>1.115453</v>
      </c>
      <c r="X837">
        <v>1.0072289999999999</v>
      </c>
      <c r="Y837">
        <v>0.93605839999999996</v>
      </c>
      <c r="Z837">
        <v>0.90636700000000003</v>
      </c>
      <c r="AA837">
        <v>0.88861780000000001</v>
      </c>
      <c r="AB837">
        <v>0.81725970000000003</v>
      </c>
      <c r="AC837">
        <v>0.76539740000000001</v>
      </c>
      <c r="AD837">
        <v>0.10248649999999999</v>
      </c>
      <c r="AE837">
        <v>9.6375799999999998E-2</v>
      </c>
      <c r="AF837">
        <v>8.4263299999999999E-2</v>
      </c>
      <c r="AG837">
        <v>8.4673799999999994E-2</v>
      </c>
      <c r="AH837">
        <v>7.2536699999999996E-2</v>
      </c>
      <c r="AI837">
        <v>7.1013199999999999E-2</v>
      </c>
      <c r="AJ837">
        <v>9.9527400000000002E-2</v>
      </c>
      <c r="AK837">
        <v>0.1493834</v>
      </c>
      <c r="AL837">
        <v>0.14029349999999999</v>
      </c>
      <c r="AM837">
        <v>0.1065053</v>
      </c>
      <c r="AN837">
        <v>0.12989310000000001</v>
      </c>
      <c r="AO837">
        <v>0.19190650000000001</v>
      </c>
      <c r="AP837">
        <v>0.22993079999999999</v>
      </c>
      <c r="AQ837">
        <v>0.2079085</v>
      </c>
      <c r="AR837">
        <v>0.17063020000000001</v>
      </c>
      <c r="AS837">
        <v>0.1645452</v>
      </c>
      <c r="AT837">
        <v>0.15607260000000001</v>
      </c>
      <c r="AU837">
        <v>0.15198030000000001</v>
      </c>
      <c r="AV837">
        <v>0.16770399999999999</v>
      </c>
      <c r="AW837">
        <v>0.1684985</v>
      </c>
      <c r="AX837">
        <v>0.17784050000000001</v>
      </c>
      <c r="AY837">
        <v>0.1601735</v>
      </c>
      <c r="AZ837">
        <v>0.1226555</v>
      </c>
      <c r="BA837">
        <v>0.1046117</v>
      </c>
      <c r="BB837">
        <v>0.1124478</v>
      </c>
      <c r="BC837">
        <v>0.1050779</v>
      </c>
      <c r="BD837">
        <v>9.4381699999999999E-2</v>
      </c>
      <c r="BE837">
        <v>9.5397599999999999E-2</v>
      </c>
      <c r="BF837">
        <v>8.2706299999999996E-2</v>
      </c>
      <c r="BG837">
        <v>8.40645E-2</v>
      </c>
      <c r="BH837">
        <v>0.1132788</v>
      </c>
      <c r="BI837">
        <v>0.16247110000000001</v>
      </c>
      <c r="BJ837">
        <v>0.15466479999999999</v>
      </c>
      <c r="BK837">
        <v>0.1229522</v>
      </c>
      <c r="BL837">
        <v>0.14572450000000001</v>
      </c>
      <c r="BM837">
        <v>0.2070883</v>
      </c>
      <c r="BN837">
        <v>0.24458959999999999</v>
      </c>
      <c r="BO837">
        <v>0.22339780000000001</v>
      </c>
      <c r="BP837">
        <v>0.18627009999999999</v>
      </c>
      <c r="BQ837">
        <v>0.17916460000000001</v>
      </c>
      <c r="BR837">
        <v>0.17247560000000001</v>
      </c>
      <c r="BS837">
        <v>0.16867399999999999</v>
      </c>
      <c r="BT837">
        <v>0.18235770000000001</v>
      </c>
      <c r="BU837">
        <v>0.18241270000000001</v>
      </c>
      <c r="BV837">
        <v>0.18962519999999999</v>
      </c>
      <c r="BW837">
        <v>0.17139850000000001</v>
      </c>
      <c r="BX837">
        <v>0.13350429999999999</v>
      </c>
      <c r="BY837">
        <v>0.11520900000000001</v>
      </c>
      <c r="BZ837">
        <v>0.11934690000000001</v>
      </c>
      <c r="CA837">
        <v>0.11110490000000001</v>
      </c>
      <c r="CB837">
        <v>0.1013897</v>
      </c>
      <c r="CC837">
        <v>0.1028249</v>
      </c>
      <c r="CD837">
        <v>8.9749700000000002E-2</v>
      </c>
      <c r="CE837">
        <v>9.31038E-2</v>
      </c>
      <c r="CF837">
        <v>0.122803</v>
      </c>
      <c r="CG837">
        <v>0.17153560000000001</v>
      </c>
      <c r="CH837">
        <v>0.16461819999999999</v>
      </c>
      <c r="CI837">
        <v>0.1343432</v>
      </c>
      <c r="CJ837">
        <v>0.1566893</v>
      </c>
      <c r="CK837">
        <v>0.21760309999999999</v>
      </c>
      <c r="CL837">
        <v>0.25474229999999998</v>
      </c>
      <c r="CM837">
        <v>0.23412569999999999</v>
      </c>
      <c r="CN837">
        <v>0.19710220000000001</v>
      </c>
      <c r="CO837">
        <v>0.18929000000000001</v>
      </c>
      <c r="CP837">
        <v>0.18383620000000001</v>
      </c>
      <c r="CQ837">
        <v>0.18023600000000001</v>
      </c>
      <c r="CR837">
        <v>0.19250690000000001</v>
      </c>
      <c r="CS837">
        <v>0.19204959999999999</v>
      </c>
      <c r="CT837">
        <v>0.1977872</v>
      </c>
      <c r="CU837">
        <v>0.1791729</v>
      </c>
      <c r="CV837">
        <v>0.14101810000000001</v>
      </c>
      <c r="CW837">
        <v>0.1225487</v>
      </c>
      <c r="CX837">
        <v>0.1262461</v>
      </c>
      <c r="CY837">
        <v>0.1171319</v>
      </c>
      <c r="CZ837">
        <v>0.1083977</v>
      </c>
      <c r="DA837">
        <v>0.11025219999999999</v>
      </c>
      <c r="DB837">
        <v>9.6793100000000007E-2</v>
      </c>
      <c r="DC837">
        <v>0.102143</v>
      </c>
      <c r="DD837">
        <v>0.13232730000000001</v>
      </c>
      <c r="DE837">
        <v>0.18060000000000001</v>
      </c>
      <c r="DF837">
        <v>0.1745717</v>
      </c>
      <c r="DG837">
        <v>0.14573430000000001</v>
      </c>
      <c r="DH837">
        <v>0.167654</v>
      </c>
      <c r="DI837">
        <v>0.22811799999999999</v>
      </c>
      <c r="DJ837">
        <v>0.26489489999999999</v>
      </c>
      <c r="DK837">
        <v>0.2448536</v>
      </c>
      <c r="DL837">
        <v>0.20793439999999999</v>
      </c>
      <c r="DM837">
        <v>0.19941539999999999</v>
      </c>
      <c r="DN837">
        <v>0.19519690000000001</v>
      </c>
      <c r="DO837">
        <v>0.19179789999999999</v>
      </c>
      <c r="DP837">
        <v>0.202656</v>
      </c>
      <c r="DQ837">
        <v>0.20168649999999999</v>
      </c>
      <c r="DR837">
        <v>0.2059492</v>
      </c>
      <c r="DS837">
        <v>0.18694730000000001</v>
      </c>
      <c r="DT837">
        <v>0.14853189999999999</v>
      </c>
      <c r="DU837">
        <v>0.12988839999999999</v>
      </c>
      <c r="DV837">
        <v>0.13620740000000001</v>
      </c>
      <c r="DW837">
        <v>0.1258339</v>
      </c>
      <c r="DX837">
        <v>0.1185162</v>
      </c>
      <c r="DY837">
        <v>0.120976</v>
      </c>
      <c r="DZ837">
        <v>0.10696269999999999</v>
      </c>
      <c r="EA837">
        <v>0.1151943</v>
      </c>
      <c r="EB837">
        <v>0.14607870000000001</v>
      </c>
      <c r="EC837">
        <v>0.19368769999999999</v>
      </c>
      <c r="ED837">
        <v>0.1889429</v>
      </c>
      <c r="EE837">
        <v>0.16218109999999999</v>
      </c>
      <c r="EF837">
        <v>0.18348539999999999</v>
      </c>
      <c r="EG837">
        <v>0.24329980000000001</v>
      </c>
      <c r="EH837">
        <v>0.27955370000000002</v>
      </c>
      <c r="EI837">
        <v>0.26034289999999999</v>
      </c>
      <c r="EJ837">
        <v>0.2235743</v>
      </c>
      <c r="EK837">
        <v>0.2140348</v>
      </c>
      <c r="EL837">
        <v>0.2115998</v>
      </c>
      <c r="EM837">
        <v>0.2084916</v>
      </c>
      <c r="EN837">
        <v>0.2173098</v>
      </c>
      <c r="EO837">
        <v>0.21560070000000001</v>
      </c>
      <c r="EP837">
        <v>0.21773380000000001</v>
      </c>
      <c r="EQ837">
        <v>0.1981723</v>
      </c>
      <c r="ER837">
        <v>0.15938069999999999</v>
      </c>
      <c r="ES837">
        <v>0.14048579999999999</v>
      </c>
      <c r="ET837">
        <v>47.169580000000003</v>
      </c>
      <c r="EU837">
        <v>46.404899999999998</v>
      </c>
      <c r="EV837">
        <v>46.008699999999997</v>
      </c>
      <c r="EW837">
        <v>45.508600000000001</v>
      </c>
      <c r="EX837">
        <v>45.298029999999997</v>
      </c>
      <c r="EY837">
        <v>45.256149999999998</v>
      </c>
      <c r="EZ837">
        <v>44.553890000000003</v>
      </c>
      <c r="FA837">
        <v>45.842910000000003</v>
      </c>
      <c r="FB837">
        <v>49.890279999999997</v>
      </c>
      <c r="FC837">
        <v>53.71557</v>
      </c>
      <c r="FD837">
        <v>57.205469999999998</v>
      </c>
      <c r="FE837">
        <v>59.113169999999997</v>
      </c>
      <c r="FF837">
        <v>59.67924</v>
      </c>
      <c r="FG837">
        <v>60.064639999999997</v>
      </c>
      <c r="FH837">
        <v>59.498950000000001</v>
      </c>
      <c r="FI837">
        <v>58.701680000000003</v>
      </c>
      <c r="FJ837">
        <v>57.420650000000002</v>
      </c>
      <c r="FK837">
        <v>56.026339999999998</v>
      </c>
      <c r="FL837">
        <v>55.187280000000001</v>
      </c>
      <c r="FM837">
        <v>54.4878</v>
      </c>
      <c r="FN837">
        <v>53.529539999999997</v>
      </c>
      <c r="FO837">
        <v>53.067920000000001</v>
      </c>
      <c r="FP837">
        <v>52.215629999999997</v>
      </c>
      <c r="FQ837">
        <v>51.605020000000003</v>
      </c>
      <c r="FR837">
        <v>1.0041899999999999E-2</v>
      </c>
      <c r="FS837">
        <v>1.23307E-2</v>
      </c>
    </row>
    <row r="838" spans="1:176" x14ac:dyDescent="0.2">
      <c r="A838" t="s">
        <v>200</v>
      </c>
      <c r="B838" t="s">
        <v>1</v>
      </c>
      <c r="C838" t="s">
        <v>204</v>
      </c>
      <c r="D838" t="s">
        <v>247</v>
      </c>
      <c r="E838">
        <v>2114</v>
      </c>
      <c r="F838">
        <v>0.72901329999999998</v>
      </c>
      <c r="G838">
        <v>0.71547059999999996</v>
      </c>
      <c r="H838">
        <v>0.72189300000000001</v>
      </c>
      <c r="I838">
        <v>0.67972589999999999</v>
      </c>
      <c r="J838">
        <v>0.67331110000000005</v>
      </c>
      <c r="K838">
        <v>0.74374510000000005</v>
      </c>
      <c r="L838">
        <v>1.016824</v>
      </c>
      <c r="M838">
        <v>1.1769639999999999</v>
      </c>
      <c r="N838">
        <v>1.276721</v>
      </c>
      <c r="O838">
        <v>1.3066279999999999</v>
      </c>
      <c r="P838">
        <v>1.3875169999999999</v>
      </c>
      <c r="Q838">
        <v>1.4721500000000001</v>
      </c>
      <c r="R838">
        <v>1.523563</v>
      </c>
      <c r="S838">
        <v>1.5402</v>
      </c>
      <c r="T838">
        <v>1.567372</v>
      </c>
      <c r="U838">
        <v>1.476453</v>
      </c>
      <c r="V838">
        <v>1.3799889999999999</v>
      </c>
      <c r="W838">
        <v>1.1314109999999999</v>
      </c>
      <c r="X838">
        <v>1.0435000000000001</v>
      </c>
      <c r="Y838">
        <v>1.1259250000000001</v>
      </c>
      <c r="Z838">
        <v>1.0356129999999999</v>
      </c>
      <c r="AA838">
        <v>0.95955380000000001</v>
      </c>
      <c r="AB838">
        <v>0.82583700000000004</v>
      </c>
      <c r="AC838">
        <v>0.73500989999999999</v>
      </c>
      <c r="AD838">
        <v>3.7584800000000002E-2</v>
      </c>
      <c r="AE838">
        <v>4.3524500000000001E-2</v>
      </c>
      <c r="AF838">
        <v>5.9333499999999997E-2</v>
      </c>
      <c r="AG838">
        <v>3.3243099999999998E-2</v>
      </c>
      <c r="AH838">
        <v>8.1131999999999992E-3</v>
      </c>
      <c r="AI838">
        <v>-5.1003000000000003E-3</v>
      </c>
      <c r="AJ838">
        <v>8.6695499999999995E-2</v>
      </c>
      <c r="AK838">
        <v>5.4766700000000001E-2</v>
      </c>
      <c r="AL838">
        <v>8.3552000000000001E-3</v>
      </c>
      <c r="AM838">
        <v>-1.6461E-3</v>
      </c>
      <c r="AN838">
        <v>7.1465899999999999E-2</v>
      </c>
      <c r="AO838">
        <v>0.1580588</v>
      </c>
      <c r="AP838">
        <v>0.2269002</v>
      </c>
      <c r="AQ838">
        <v>0.2034627</v>
      </c>
      <c r="AR838">
        <v>0.20782990000000001</v>
      </c>
      <c r="AS838">
        <v>0.14334710000000001</v>
      </c>
      <c r="AT838">
        <v>0.1762659</v>
      </c>
      <c r="AU838">
        <v>0.17126060000000001</v>
      </c>
      <c r="AV838">
        <v>0.15715589999999999</v>
      </c>
      <c r="AW838">
        <v>0.19165019999999999</v>
      </c>
      <c r="AX838">
        <v>0.19246820000000001</v>
      </c>
      <c r="AY838">
        <v>0.15562570000000001</v>
      </c>
      <c r="AZ838">
        <v>6.92218E-2</v>
      </c>
      <c r="BA838">
        <v>1.97647E-2</v>
      </c>
      <c r="BB838">
        <v>5.2828699999999999E-2</v>
      </c>
      <c r="BC838">
        <v>5.7798299999999997E-2</v>
      </c>
      <c r="BD838">
        <v>7.4278700000000003E-2</v>
      </c>
      <c r="BE838">
        <v>4.7447799999999998E-2</v>
      </c>
      <c r="BF838">
        <v>2.35842E-2</v>
      </c>
      <c r="BG838">
        <v>1.03056E-2</v>
      </c>
      <c r="BH838">
        <v>0.1026449</v>
      </c>
      <c r="BI838">
        <v>7.3356699999999997E-2</v>
      </c>
      <c r="BJ838">
        <v>2.8576000000000001E-2</v>
      </c>
      <c r="BK838">
        <v>2.3854400000000001E-2</v>
      </c>
      <c r="BL838">
        <v>9.9699499999999996E-2</v>
      </c>
      <c r="BM838">
        <v>0.1862278</v>
      </c>
      <c r="BN838">
        <v>0.25432090000000002</v>
      </c>
      <c r="BO838">
        <v>0.2316732</v>
      </c>
      <c r="BP838">
        <v>0.2367262</v>
      </c>
      <c r="BQ838">
        <v>0.17197599999999999</v>
      </c>
      <c r="BR838">
        <v>0.20338529999999999</v>
      </c>
      <c r="BS838">
        <v>0.19787070000000001</v>
      </c>
      <c r="BT838">
        <v>0.18178759999999999</v>
      </c>
      <c r="BU838">
        <v>0.21839620000000001</v>
      </c>
      <c r="BV838">
        <v>0.21446299999999999</v>
      </c>
      <c r="BW838">
        <v>0.1757177</v>
      </c>
      <c r="BX838">
        <v>8.9105900000000002E-2</v>
      </c>
      <c r="BY838">
        <v>3.7177200000000001E-2</v>
      </c>
      <c r="BZ838">
        <v>6.3386600000000001E-2</v>
      </c>
      <c r="CA838">
        <v>6.7684300000000003E-2</v>
      </c>
      <c r="CB838">
        <v>8.4629599999999999E-2</v>
      </c>
      <c r="CC838">
        <v>5.7285900000000001E-2</v>
      </c>
      <c r="CD838">
        <v>3.4299299999999998E-2</v>
      </c>
      <c r="CE838">
        <v>2.09757E-2</v>
      </c>
      <c r="CF838">
        <v>0.1136914</v>
      </c>
      <c r="CG838">
        <v>8.6232000000000003E-2</v>
      </c>
      <c r="CH838">
        <v>4.2580899999999998E-2</v>
      </c>
      <c r="CI838">
        <v>4.1515999999999997E-2</v>
      </c>
      <c r="CJ838">
        <v>0.119254</v>
      </c>
      <c r="CK838">
        <v>0.20573759999999999</v>
      </c>
      <c r="CL838">
        <v>0.27331250000000001</v>
      </c>
      <c r="CM838">
        <v>0.25121169999999998</v>
      </c>
      <c r="CN838">
        <v>0.25673980000000002</v>
      </c>
      <c r="CO838">
        <v>0.19180420000000001</v>
      </c>
      <c r="CP838">
        <v>0.22216810000000001</v>
      </c>
      <c r="CQ838">
        <v>0.21630079999999999</v>
      </c>
      <c r="CR838">
        <v>0.19884740000000001</v>
      </c>
      <c r="CS838">
        <v>0.2369204</v>
      </c>
      <c r="CT838">
        <v>0.2296965</v>
      </c>
      <c r="CU838">
        <v>0.1896333</v>
      </c>
      <c r="CV838">
        <v>0.1028776</v>
      </c>
      <c r="CW838">
        <v>4.9237000000000003E-2</v>
      </c>
      <c r="CX838">
        <v>7.3944499999999996E-2</v>
      </c>
      <c r="CY838">
        <v>7.7570299999999995E-2</v>
      </c>
      <c r="CZ838">
        <v>9.4980599999999998E-2</v>
      </c>
      <c r="DA838">
        <v>6.7124100000000006E-2</v>
      </c>
      <c r="DB838">
        <v>4.5014400000000003E-2</v>
      </c>
      <c r="DC838">
        <v>3.1645800000000002E-2</v>
      </c>
      <c r="DD838">
        <v>0.1247379</v>
      </c>
      <c r="DE838">
        <v>9.9107399999999998E-2</v>
      </c>
      <c r="DF838">
        <v>5.6585799999999999E-2</v>
      </c>
      <c r="DG838">
        <v>5.91777E-2</v>
      </c>
      <c r="DH838">
        <v>0.1388084</v>
      </c>
      <c r="DI838">
        <v>0.22524739999999999</v>
      </c>
      <c r="DJ838">
        <v>0.29230400000000001</v>
      </c>
      <c r="DK838">
        <v>0.2707503</v>
      </c>
      <c r="DL838">
        <v>0.27675329999999998</v>
      </c>
      <c r="DM838">
        <v>0.2116325</v>
      </c>
      <c r="DN838">
        <v>0.2409509</v>
      </c>
      <c r="DO838">
        <v>0.23473089999999999</v>
      </c>
      <c r="DP838">
        <v>0.21590719999999999</v>
      </c>
      <c r="DQ838">
        <v>0.25544460000000002</v>
      </c>
      <c r="DR838">
        <v>0.24493000000000001</v>
      </c>
      <c r="DS838">
        <v>0.20354900000000001</v>
      </c>
      <c r="DT838">
        <v>0.11664919999999999</v>
      </c>
      <c r="DU838">
        <v>6.1296799999999999E-2</v>
      </c>
      <c r="DV838">
        <v>8.9188500000000004E-2</v>
      </c>
      <c r="DW838">
        <v>9.1844099999999998E-2</v>
      </c>
      <c r="DX838">
        <v>0.1099258</v>
      </c>
      <c r="DY838">
        <v>8.1328800000000007E-2</v>
      </c>
      <c r="DZ838">
        <v>6.0485400000000002E-2</v>
      </c>
      <c r="EA838">
        <v>4.7051799999999998E-2</v>
      </c>
      <c r="EB838">
        <v>0.14068739999999999</v>
      </c>
      <c r="EC838">
        <v>0.11769739999999999</v>
      </c>
      <c r="ED838">
        <v>7.6806700000000006E-2</v>
      </c>
      <c r="EE838">
        <v>8.4678199999999995E-2</v>
      </c>
      <c r="EF838">
        <v>0.167042</v>
      </c>
      <c r="EG838">
        <v>0.25341639999999999</v>
      </c>
      <c r="EH838">
        <v>0.31972479999999998</v>
      </c>
      <c r="EI838">
        <v>0.29896080000000003</v>
      </c>
      <c r="EJ838">
        <v>0.30564970000000002</v>
      </c>
      <c r="EK838">
        <v>0.24026130000000001</v>
      </c>
      <c r="EL838">
        <v>0.26807019999999998</v>
      </c>
      <c r="EM838">
        <v>0.26134099999999999</v>
      </c>
      <c r="EN838">
        <v>0.2405389</v>
      </c>
      <c r="EO838">
        <v>0.28219060000000001</v>
      </c>
      <c r="EP838">
        <v>0.26692480000000002</v>
      </c>
      <c r="EQ838">
        <v>0.2236409</v>
      </c>
      <c r="ER838">
        <v>0.1365333</v>
      </c>
      <c r="ES838">
        <v>7.8709299999999996E-2</v>
      </c>
      <c r="ET838">
        <v>55.409840000000003</v>
      </c>
      <c r="EU838">
        <v>54.400030000000001</v>
      </c>
      <c r="EV838">
        <v>53.4771</v>
      </c>
      <c r="EW838">
        <v>52.770069999999997</v>
      </c>
      <c r="EX838">
        <v>52.16048</v>
      </c>
      <c r="EY838">
        <v>51.7789</v>
      </c>
      <c r="EZ838">
        <v>51.228789999999996</v>
      </c>
      <c r="FA838">
        <v>51.387990000000002</v>
      </c>
      <c r="FB838">
        <v>54.075389999999999</v>
      </c>
      <c r="FC838">
        <v>58.145069999999997</v>
      </c>
      <c r="FD838">
        <v>61.893070000000002</v>
      </c>
      <c r="FE838">
        <v>65.081209999999999</v>
      </c>
      <c r="FF838">
        <v>67.665840000000003</v>
      </c>
      <c r="FG838">
        <v>69.745180000000005</v>
      </c>
      <c r="FH838">
        <v>71.164050000000003</v>
      </c>
      <c r="FI838">
        <v>71.677719999999994</v>
      </c>
      <c r="FJ838">
        <v>71.069360000000003</v>
      </c>
      <c r="FK838">
        <v>68.917050000000003</v>
      </c>
      <c r="FL838">
        <v>65.543390000000002</v>
      </c>
      <c r="FM838">
        <v>62.632489999999997</v>
      </c>
      <c r="FN838">
        <v>60.478050000000003</v>
      </c>
      <c r="FO838">
        <v>58.768520000000002</v>
      </c>
      <c r="FP838">
        <v>57.390419999999999</v>
      </c>
      <c r="FQ838">
        <v>56.09648</v>
      </c>
      <c r="FR838">
        <v>1.7105800000000001E-2</v>
      </c>
      <c r="FS838">
        <v>2.16773E-2</v>
      </c>
      <c r="FT838">
        <v>2.9900400000000001E-2</v>
      </c>
    </row>
    <row r="839" spans="1:176" x14ac:dyDescent="0.2">
      <c r="A839" t="s">
        <v>200</v>
      </c>
      <c r="B839" t="s">
        <v>1</v>
      </c>
      <c r="C839" t="s">
        <v>204</v>
      </c>
      <c r="D839" t="s">
        <v>250</v>
      </c>
      <c r="E839">
        <v>2114</v>
      </c>
      <c r="F839">
        <v>0.87036190000000002</v>
      </c>
      <c r="G839">
        <v>0.81257440000000003</v>
      </c>
      <c r="H839">
        <v>0.71698090000000003</v>
      </c>
      <c r="I839">
        <v>0.67631260000000004</v>
      </c>
      <c r="J839">
        <v>0.67972080000000001</v>
      </c>
      <c r="K839">
        <v>0.76582190000000006</v>
      </c>
      <c r="L839">
        <v>0.94230899999999995</v>
      </c>
      <c r="M839">
        <v>1.118331</v>
      </c>
      <c r="N839">
        <v>1.2725359999999999</v>
      </c>
      <c r="O839">
        <v>1.3636950000000001</v>
      </c>
      <c r="P839">
        <v>1.4421029999999999</v>
      </c>
      <c r="Q839">
        <v>1.497749</v>
      </c>
      <c r="R839">
        <v>1.5018659999999999</v>
      </c>
      <c r="S839">
        <v>1.5245550000000001</v>
      </c>
      <c r="T839">
        <v>1.5862510000000001</v>
      </c>
      <c r="U839">
        <v>1.5451809999999999</v>
      </c>
      <c r="V839">
        <v>1.4604140000000001</v>
      </c>
      <c r="W839">
        <v>1.240696</v>
      </c>
      <c r="X839">
        <v>1.0672060000000001</v>
      </c>
      <c r="Y839">
        <v>1.1996329999999999</v>
      </c>
      <c r="Z839">
        <v>1.1279239999999999</v>
      </c>
      <c r="AA839">
        <v>1.0658719999999999</v>
      </c>
      <c r="AB839">
        <v>0.95341739999999997</v>
      </c>
      <c r="AC839">
        <v>0.83190050000000004</v>
      </c>
      <c r="AD839">
        <v>0.1119584</v>
      </c>
      <c r="AE839">
        <v>0.1105482</v>
      </c>
      <c r="AF839">
        <v>9.4430500000000001E-2</v>
      </c>
      <c r="AG839">
        <v>8.4308400000000006E-2</v>
      </c>
      <c r="AH839">
        <v>6.0264100000000001E-2</v>
      </c>
      <c r="AI839">
        <v>5.8918600000000002E-2</v>
      </c>
      <c r="AJ839">
        <v>7.8273999999999996E-2</v>
      </c>
      <c r="AK839">
        <v>9.0781600000000004E-2</v>
      </c>
      <c r="AL839">
        <v>7.9440499999999997E-2</v>
      </c>
      <c r="AM839">
        <v>8.9634000000000005E-2</v>
      </c>
      <c r="AN839">
        <v>0.13687820000000001</v>
      </c>
      <c r="AO839">
        <v>0.17243710000000001</v>
      </c>
      <c r="AP839">
        <v>0.2050101</v>
      </c>
      <c r="AQ839">
        <v>0.19494010000000001</v>
      </c>
      <c r="AR839">
        <v>0.19862850000000001</v>
      </c>
      <c r="AS839">
        <v>0.19137940000000001</v>
      </c>
      <c r="AT839">
        <v>0.21812709999999999</v>
      </c>
      <c r="AU839">
        <v>0.2068246</v>
      </c>
      <c r="AV839">
        <v>0.18010570000000001</v>
      </c>
      <c r="AW839">
        <v>0.1952207</v>
      </c>
      <c r="AX839">
        <v>0.2180289</v>
      </c>
      <c r="AY839">
        <v>0.20420089999999999</v>
      </c>
      <c r="AZ839">
        <v>0.1510281</v>
      </c>
      <c r="BA839">
        <v>0.1014383</v>
      </c>
      <c r="BB839">
        <v>0.12720229999999999</v>
      </c>
      <c r="BC839">
        <v>0.124822</v>
      </c>
      <c r="BD839">
        <v>0.10937570000000001</v>
      </c>
      <c r="BE839">
        <v>9.8513100000000006E-2</v>
      </c>
      <c r="BF839">
        <v>7.5734999999999997E-2</v>
      </c>
      <c r="BG839">
        <v>7.4324500000000002E-2</v>
      </c>
      <c r="BH839">
        <v>9.4223399999999999E-2</v>
      </c>
      <c r="BI839">
        <v>0.1093716</v>
      </c>
      <c r="BJ839">
        <v>9.9661299999999994E-2</v>
      </c>
      <c r="BK839">
        <v>0.1151346</v>
      </c>
      <c r="BL839">
        <v>0.1651118</v>
      </c>
      <c r="BM839">
        <v>0.20060610000000001</v>
      </c>
      <c r="BN839">
        <v>0.23243079999999999</v>
      </c>
      <c r="BO839">
        <v>0.2231506</v>
      </c>
      <c r="BP839">
        <v>0.2275248</v>
      </c>
      <c r="BQ839">
        <v>0.22000819999999999</v>
      </c>
      <c r="BR839">
        <v>0.2452464</v>
      </c>
      <c r="BS839">
        <v>0.2334348</v>
      </c>
      <c r="BT839">
        <v>0.20473730000000001</v>
      </c>
      <c r="BU839">
        <v>0.22196669999999999</v>
      </c>
      <c r="BV839">
        <v>0.24002370000000001</v>
      </c>
      <c r="BW839">
        <v>0.22429289999999999</v>
      </c>
      <c r="BX839">
        <v>0.17091210000000001</v>
      </c>
      <c r="BY839">
        <v>0.11885080000000001</v>
      </c>
      <c r="BZ839">
        <v>0.1377602</v>
      </c>
      <c r="CA839">
        <v>0.13470799999999999</v>
      </c>
      <c r="CB839">
        <v>0.11972670000000001</v>
      </c>
      <c r="CC839">
        <v>0.10835119999999999</v>
      </c>
      <c r="CD839">
        <v>8.6450100000000002E-2</v>
      </c>
      <c r="CE839">
        <v>8.4994600000000003E-2</v>
      </c>
      <c r="CF839">
        <v>0.10527</v>
      </c>
      <c r="CG839">
        <v>0.12224690000000001</v>
      </c>
      <c r="CH839">
        <v>0.1136662</v>
      </c>
      <c r="CI839">
        <v>0.1327962</v>
      </c>
      <c r="CJ839">
        <v>0.1846662</v>
      </c>
      <c r="CK839">
        <v>0.2201159</v>
      </c>
      <c r="CL839">
        <v>0.25142239999999999</v>
      </c>
      <c r="CM839">
        <v>0.24268909999999999</v>
      </c>
      <c r="CN839">
        <v>0.24753839999999999</v>
      </c>
      <c r="CO839">
        <v>0.23983650000000001</v>
      </c>
      <c r="CP839">
        <v>0.26402920000000002</v>
      </c>
      <c r="CQ839">
        <v>0.2518649</v>
      </c>
      <c r="CR839">
        <v>0.2217972</v>
      </c>
      <c r="CS839">
        <v>0.24049090000000001</v>
      </c>
      <c r="CT839">
        <v>0.25525720000000002</v>
      </c>
      <c r="CU839">
        <v>0.23820849999999999</v>
      </c>
      <c r="CV839">
        <v>0.18468380000000001</v>
      </c>
      <c r="CW839">
        <v>0.13091059999999999</v>
      </c>
      <c r="CX839">
        <v>0.14831810000000001</v>
      </c>
      <c r="CY839">
        <v>0.144594</v>
      </c>
      <c r="CZ839">
        <v>0.13007759999999999</v>
      </c>
      <c r="DA839">
        <v>0.1181893</v>
      </c>
      <c r="DB839">
        <v>9.7165299999999996E-2</v>
      </c>
      <c r="DC839">
        <v>9.5664700000000005E-2</v>
      </c>
      <c r="DD839">
        <v>0.1163165</v>
      </c>
      <c r="DE839">
        <v>0.1351223</v>
      </c>
      <c r="DF839">
        <v>0.12767110000000001</v>
      </c>
      <c r="DG839">
        <v>0.1504578</v>
      </c>
      <c r="DH839">
        <v>0.20422070000000001</v>
      </c>
      <c r="DI839">
        <v>0.2396257</v>
      </c>
      <c r="DJ839">
        <v>0.27041389999999998</v>
      </c>
      <c r="DK839">
        <v>0.26222770000000001</v>
      </c>
      <c r="DL839">
        <v>0.26755200000000001</v>
      </c>
      <c r="DM839">
        <v>0.25966470000000003</v>
      </c>
      <c r="DN839">
        <v>0.28281200000000001</v>
      </c>
      <c r="DO839">
        <v>0.2702949</v>
      </c>
      <c r="DP839">
        <v>0.23885700000000001</v>
      </c>
      <c r="DQ839">
        <v>0.2590151</v>
      </c>
      <c r="DR839">
        <v>0.27049069999999997</v>
      </c>
      <c r="DS839">
        <v>0.25212410000000002</v>
      </c>
      <c r="DT839">
        <v>0.1984554</v>
      </c>
      <c r="DU839">
        <v>0.1429704</v>
      </c>
      <c r="DV839">
        <v>0.16356209999999999</v>
      </c>
      <c r="DW839">
        <v>0.1588678</v>
      </c>
      <c r="DX839">
        <v>0.14502280000000001</v>
      </c>
      <c r="DY839">
        <v>0.13239400000000001</v>
      </c>
      <c r="DZ839">
        <v>0.11263620000000001</v>
      </c>
      <c r="EA839">
        <v>0.11107069999999999</v>
      </c>
      <c r="EB839">
        <v>0.13226589999999999</v>
      </c>
      <c r="EC839">
        <v>0.1537123</v>
      </c>
      <c r="ED839">
        <v>0.147892</v>
      </c>
      <c r="EE839">
        <v>0.17595839999999999</v>
      </c>
      <c r="EF839">
        <v>0.2324543</v>
      </c>
      <c r="EG839">
        <v>0.2677947</v>
      </c>
      <c r="EH839">
        <v>0.29783470000000001</v>
      </c>
      <c r="EI839">
        <v>0.29043819999999998</v>
      </c>
      <c r="EJ839">
        <v>0.2964483</v>
      </c>
      <c r="EK839">
        <v>0.28829359999999998</v>
      </c>
      <c r="EL839">
        <v>0.30993140000000002</v>
      </c>
      <c r="EM839">
        <v>0.29690509999999998</v>
      </c>
      <c r="EN839">
        <v>0.26348860000000002</v>
      </c>
      <c r="EO839">
        <v>0.28576109999999999</v>
      </c>
      <c r="EP839">
        <v>0.29248550000000001</v>
      </c>
      <c r="EQ839">
        <v>0.27221610000000002</v>
      </c>
      <c r="ER839">
        <v>0.21833949999999999</v>
      </c>
      <c r="ES839">
        <v>0.16038289999999999</v>
      </c>
      <c r="ET839">
        <v>61.234250000000003</v>
      </c>
      <c r="EU839">
        <v>59.992310000000003</v>
      </c>
      <c r="EV839">
        <v>58.623750000000001</v>
      </c>
      <c r="EW839">
        <v>57.9193</v>
      </c>
      <c r="EX839">
        <v>57.25188</v>
      </c>
      <c r="EY839">
        <v>56.586739999999999</v>
      </c>
      <c r="EZ839">
        <v>56.264710000000001</v>
      </c>
      <c r="FA839">
        <v>56.49156</v>
      </c>
      <c r="FB839">
        <v>59.157769999999999</v>
      </c>
      <c r="FC839">
        <v>62.662750000000003</v>
      </c>
      <c r="FD839">
        <v>65.244460000000004</v>
      </c>
      <c r="FE839">
        <v>67.771050000000002</v>
      </c>
      <c r="FF839">
        <v>69.504750000000001</v>
      </c>
      <c r="FG839">
        <v>71.34966</v>
      </c>
      <c r="FH839">
        <v>72.995559999999998</v>
      </c>
      <c r="FI839">
        <v>73.329859999999996</v>
      </c>
      <c r="FJ839">
        <v>73.107929999999996</v>
      </c>
      <c r="FK839">
        <v>71.774879999999996</v>
      </c>
      <c r="FL839">
        <v>69.012469999999993</v>
      </c>
      <c r="FM839">
        <v>65.946389999999994</v>
      </c>
      <c r="FN839">
        <v>64.040769999999995</v>
      </c>
      <c r="FO839">
        <v>62.023809999999997</v>
      </c>
      <c r="FP839">
        <v>60.545760000000001</v>
      </c>
      <c r="FQ839">
        <v>59.414700000000003</v>
      </c>
      <c r="FR839">
        <v>1.7105800000000001E-2</v>
      </c>
      <c r="FS839">
        <v>2.16773E-2</v>
      </c>
      <c r="FT839">
        <v>2.9900400000000001E-2</v>
      </c>
    </row>
    <row r="840" spans="1:176" x14ac:dyDescent="0.2">
      <c r="A840" t="s">
        <v>200</v>
      </c>
      <c r="B840" t="s">
        <v>1</v>
      </c>
      <c r="C840" t="s">
        <v>204</v>
      </c>
      <c r="D840" t="s">
        <v>235</v>
      </c>
      <c r="E840">
        <v>2114</v>
      </c>
      <c r="F840">
        <v>0.80362440000000002</v>
      </c>
      <c r="G840">
        <v>0.7843234</v>
      </c>
      <c r="H840">
        <v>0.73518229999999996</v>
      </c>
      <c r="I840">
        <v>0.71883109999999995</v>
      </c>
      <c r="J840">
        <v>0.7264119</v>
      </c>
      <c r="K840">
        <v>0.79774230000000002</v>
      </c>
      <c r="L840">
        <v>0.95885489999999995</v>
      </c>
      <c r="M840">
        <v>1.0919319999999999</v>
      </c>
      <c r="N840">
        <v>1.2792269999999999</v>
      </c>
      <c r="O840">
        <v>1.33717</v>
      </c>
      <c r="P840">
        <v>1.4370799999999999</v>
      </c>
      <c r="Q840">
        <v>1.5035639999999999</v>
      </c>
      <c r="R840">
        <v>1.550794</v>
      </c>
      <c r="S840">
        <v>1.6204499999999999</v>
      </c>
      <c r="T840">
        <v>1.700383</v>
      </c>
      <c r="U840">
        <v>1.6818310000000001</v>
      </c>
      <c r="V840">
        <v>1.549811</v>
      </c>
      <c r="W840">
        <v>1.28538</v>
      </c>
      <c r="X840">
        <v>1.107551</v>
      </c>
      <c r="Y840">
        <v>1.135672</v>
      </c>
      <c r="Z840">
        <v>1.1401429999999999</v>
      </c>
      <c r="AA840">
        <v>1.035539</v>
      </c>
      <c r="AB840">
        <v>0.94603510000000002</v>
      </c>
      <c r="AC840">
        <v>0.83603879999999997</v>
      </c>
      <c r="AD840">
        <v>0.14198069999999999</v>
      </c>
      <c r="AE840">
        <v>0.14543049999999999</v>
      </c>
      <c r="AF840">
        <v>0.1195779</v>
      </c>
      <c r="AG840">
        <v>0.105702</v>
      </c>
      <c r="AH840">
        <v>8.8871900000000004E-2</v>
      </c>
      <c r="AI840">
        <v>7.6622099999999999E-2</v>
      </c>
      <c r="AJ840">
        <v>9.0227399999999999E-2</v>
      </c>
      <c r="AK840">
        <v>0.1082746</v>
      </c>
      <c r="AL840">
        <v>0.14057069999999999</v>
      </c>
      <c r="AM840">
        <v>0.1216537</v>
      </c>
      <c r="AN840">
        <v>0.14338809999999999</v>
      </c>
      <c r="AO840">
        <v>0.17181489999999999</v>
      </c>
      <c r="AP840">
        <v>0.1961011</v>
      </c>
      <c r="AQ840">
        <v>0.2032767</v>
      </c>
      <c r="AR840">
        <v>0.2111556</v>
      </c>
      <c r="AS840">
        <v>0.2071162</v>
      </c>
      <c r="AT840">
        <v>0.2202528</v>
      </c>
      <c r="AU840">
        <v>0.21497559999999999</v>
      </c>
      <c r="AV840">
        <v>0.19138620000000001</v>
      </c>
      <c r="AW840">
        <v>0.20458190000000001</v>
      </c>
      <c r="AX840">
        <v>0.23817050000000001</v>
      </c>
      <c r="AY840">
        <v>0.2240125</v>
      </c>
      <c r="AZ840">
        <v>0.18378839999999999</v>
      </c>
      <c r="BA840">
        <v>0.13542170000000001</v>
      </c>
      <c r="BB840">
        <v>0.15722459999999999</v>
      </c>
      <c r="BC840">
        <v>0.1597044</v>
      </c>
      <c r="BD840">
        <v>0.13452310000000001</v>
      </c>
      <c r="BE840">
        <v>0.1199067</v>
      </c>
      <c r="BF840">
        <v>0.1043428</v>
      </c>
      <c r="BG840">
        <v>9.2028100000000002E-2</v>
      </c>
      <c r="BH840">
        <v>0.1061768</v>
      </c>
      <c r="BI840">
        <v>0.12686459999999999</v>
      </c>
      <c r="BJ840">
        <v>0.16079160000000001</v>
      </c>
      <c r="BK840">
        <v>0.14715429999999999</v>
      </c>
      <c r="BL840">
        <v>0.17162169999999999</v>
      </c>
      <c r="BM840">
        <v>0.19998389999999999</v>
      </c>
      <c r="BN840">
        <v>0.22352179999999999</v>
      </c>
      <c r="BO840">
        <v>0.2314872</v>
      </c>
      <c r="BP840">
        <v>0.24005199999999999</v>
      </c>
      <c r="BQ840">
        <v>0.23574500000000001</v>
      </c>
      <c r="BR840">
        <v>0.24737210000000001</v>
      </c>
      <c r="BS840">
        <v>0.24158569999999999</v>
      </c>
      <c r="BT840">
        <v>0.21601780000000001</v>
      </c>
      <c r="BU840">
        <v>0.2313279</v>
      </c>
      <c r="BV840">
        <v>0.26016529999999999</v>
      </c>
      <c r="BW840">
        <v>0.2441044</v>
      </c>
      <c r="BX840">
        <v>0.2036724</v>
      </c>
      <c r="BY840">
        <v>0.1528342</v>
      </c>
      <c r="BZ840">
        <v>0.1677825</v>
      </c>
      <c r="CA840">
        <v>0.1695904</v>
      </c>
      <c r="CB840">
        <v>0.14487410000000001</v>
      </c>
      <c r="CC840">
        <v>0.12974479999999999</v>
      </c>
      <c r="CD840">
        <v>0.1150579</v>
      </c>
      <c r="CE840">
        <v>0.1026982</v>
      </c>
      <c r="CF840">
        <v>0.11722340000000001</v>
      </c>
      <c r="CG840">
        <v>0.13974</v>
      </c>
      <c r="CH840">
        <v>0.17479649999999999</v>
      </c>
      <c r="CI840">
        <v>0.16481589999999999</v>
      </c>
      <c r="CJ840">
        <v>0.19117619999999999</v>
      </c>
      <c r="CK840">
        <v>0.21949370000000001</v>
      </c>
      <c r="CL840">
        <v>0.24251339999999999</v>
      </c>
      <c r="CM840">
        <v>0.25102570000000002</v>
      </c>
      <c r="CN840">
        <v>0.2600655</v>
      </c>
      <c r="CO840">
        <v>0.2555733</v>
      </c>
      <c r="CP840">
        <v>0.26615490000000003</v>
      </c>
      <c r="CQ840">
        <v>0.26001580000000002</v>
      </c>
      <c r="CR840">
        <v>0.2330776</v>
      </c>
      <c r="CS840">
        <v>0.24985209999999999</v>
      </c>
      <c r="CT840">
        <v>0.2753988</v>
      </c>
      <c r="CU840">
        <v>0.25802009999999997</v>
      </c>
      <c r="CV840">
        <v>0.2174441</v>
      </c>
      <c r="CW840">
        <v>0.16489400000000001</v>
      </c>
      <c r="CX840">
        <v>0.17834040000000001</v>
      </c>
      <c r="CY840">
        <v>0.17947640000000001</v>
      </c>
      <c r="CZ840">
        <v>0.1552251</v>
      </c>
      <c r="DA840">
        <v>0.13958300000000001</v>
      </c>
      <c r="DB840">
        <v>0.1257731</v>
      </c>
      <c r="DC840">
        <v>0.11336830000000001</v>
      </c>
      <c r="DD840">
        <v>0.12826989999999999</v>
      </c>
      <c r="DE840">
        <v>0.15261530000000001</v>
      </c>
      <c r="DF840">
        <v>0.18880140000000001</v>
      </c>
      <c r="DG840">
        <v>0.18247749999999999</v>
      </c>
      <c r="DH840">
        <v>0.21073059999999999</v>
      </c>
      <c r="DI840">
        <v>0.23900350000000001</v>
      </c>
      <c r="DJ840">
        <v>0.26150489999999998</v>
      </c>
      <c r="DK840">
        <v>0.27056419999999998</v>
      </c>
      <c r="DL840">
        <v>0.28007910000000003</v>
      </c>
      <c r="DM840">
        <v>0.27540160000000002</v>
      </c>
      <c r="DN840">
        <v>0.28493770000000002</v>
      </c>
      <c r="DO840">
        <v>0.27844590000000002</v>
      </c>
      <c r="DP840">
        <v>0.25013740000000001</v>
      </c>
      <c r="DQ840">
        <v>0.26837630000000001</v>
      </c>
      <c r="DR840">
        <v>0.29063230000000001</v>
      </c>
      <c r="DS840">
        <v>0.2719357</v>
      </c>
      <c r="DT840">
        <v>0.2312157</v>
      </c>
      <c r="DU840">
        <v>0.17695379999999999</v>
      </c>
      <c r="DV840">
        <v>0.19358439999999999</v>
      </c>
      <c r="DW840">
        <v>0.19375020000000001</v>
      </c>
      <c r="DX840">
        <v>0.1701703</v>
      </c>
      <c r="DY840">
        <v>0.1537877</v>
      </c>
      <c r="DZ840">
        <v>0.14124400000000001</v>
      </c>
      <c r="EA840">
        <v>0.12877420000000001</v>
      </c>
      <c r="EB840">
        <v>0.14421929999999999</v>
      </c>
      <c r="EC840">
        <v>0.1712053</v>
      </c>
      <c r="ED840">
        <v>0.20902219999999999</v>
      </c>
      <c r="EE840">
        <v>0.2079781</v>
      </c>
      <c r="EF840">
        <v>0.23896419999999999</v>
      </c>
      <c r="EG840">
        <v>0.26717249999999998</v>
      </c>
      <c r="EH840">
        <v>0.28892570000000001</v>
      </c>
      <c r="EI840">
        <v>0.2987747</v>
      </c>
      <c r="EJ840">
        <v>0.30897550000000001</v>
      </c>
      <c r="EK840">
        <v>0.30403039999999998</v>
      </c>
      <c r="EL840">
        <v>0.31205709999999998</v>
      </c>
      <c r="EM840">
        <v>0.30505599999999999</v>
      </c>
      <c r="EN840">
        <v>0.27476909999999999</v>
      </c>
      <c r="EO840">
        <v>0.2951223</v>
      </c>
      <c r="EP840">
        <v>0.31262709999999999</v>
      </c>
      <c r="EQ840">
        <v>0.2920277</v>
      </c>
      <c r="ER840">
        <v>0.25109979999999998</v>
      </c>
      <c r="ES840">
        <v>0.19436629999999999</v>
      </c>
      <c r="ET840">
        <v>65.120099999999994</v>
      </c>
      <c r="EU840">
        <v>64.297200000000004</v>
      </c>
      <c r="EV840">
        <v>63.507480000000001</v>
      </c>
      <c r="EW840">
        <v>62.764189999999999</v>
      </c>
      <c r="EX840">
        <v>62.209969999999998</v>
      </c>
      <c r="EY840">
        <v>61.741100000000003</v>
      </c>
      <c r="EZ840">
        <v>61.226759999999999</v>
      </c>
      <c r="FA840">
        <v>61.841340000000002</v>
      </c>
      <c r="FB840">
        <v>64.373769999999993</v>
      </c>
      <c r="FC840">
        <v>67.373959999999997</v>
      </c>
      <c r="FD840">
        <v>70.564260000000004</v>
      </c>
      <c r="FE840">
        <v>73.584630000000004</v>
      </c>
      <c r="FF840">
        <v>76.288740000000004</v>
      </c>
      <c r="FG840">
        <v>78.633430000000004</v>
      </c>
      <c r="FH840">
        <v>80.102109999999996</v>
      </c>
      <c r="FI840">
        <v>80.508610000000004</v>
      </c>
      <c r="FJ840">
        <v>79.940730000000002</v>
      </c>
      <c r="FK840">
        <v>78.371129999999994</v>
      </c>
      <c r="FL840">
        <v>75.516239999999996</v>
      </c>
      <c r="FM840">
        <v>72.086879999999994</v>
      </c>
      <c r="FN840">
        <v>69.821150000000003</v>
      </c>
      <c r="FO840">
        <v>68.199839999999995</v>
      </c>
      <c r="FP840">
        <v>67.070409999999995</v>
      </c>
      <c r="FQ840">
        <v>65.980099999999993</v>
      </c>
      <c r="FR840">
        <v>1.7105800000000001E-2</v>
      </c>
      <c r="FS840">
        <v>2.16773E-2</v>
      </c>
      <c r="FT840">
        <v>2.9900400000000001E-2</v>
      </c>
    </row>
    <row r="841" spans="1:176" x14ac:dyDescent="0.2">
      <c r="A841" t="s">
        <v>200</v>
      </c>
      <c r="B841" t="s">
        <v>1</v>
      </c>
      <c r="C841" t="s">
        <v>204</v>
      </c>
      <c r="D841" t="s">
        <v>246</v>
      </c>
      <c r="E841">
        <v>2114</v>
      </c>
      <c r="F841">
        <v>0.86363179999999995</v>
      </c>
      <c r="G841">
        <v>0.82516100000000003</v>
      </c>
      <c r="H841">
        <v>0.78682730000000001</v>
      </c>
      <c r="I841">
        <v>0.74226080000000005</v>
      </c>
      <c r="J841">
        <v>0.7830338</v>
      </c>
      <c r="K841">
        <v>0.84581859999999998</v>
      </c>
      <c r="L841">
        <v>1.029579</v>
      </c>
      <c r="M841">
        <v>1.1101369999999999</v>
      </c>
      <c r="N841">
        <v>1.345837</v>
      </c>
      <c r="O841">
        <v>1.4218770000000001</v>
      </c>
      <c r="P841">
        <v>1.534853</v>
      </c>
      <c r="Q841">
        <v>1.66307</v>
      </c>
      <c r="R841">
        <v>1.7496959999999999</v>
      </c>
      <c r="S841">
        <v>1.884512</v>
      </c>
      <c r="T841">
        <v>1.988291</v>
      </c>
      <c r="U841">
        <v>1.8943700000000001</v>
      </c>
      <c r="V841">
        <v>1.725735</v>
      </c>
      <c r="W841">
        <v>1.461649</v>
      </c>
      <c r="X841">
        <v>1.198231</v>
      </c>
      <c r="Y841">
        <v>1.2091750000000001</v>
      </c>
      <c r="Z841">
        <v>1.255782</v>
      </c>
      <c r="AA841">
        <v>1.101791</v>
      </c>
      <c r="AB841">
        <v>1.0042850000000001</v>
      </c>
      <c r="AC841">
        <v>0.91758249999999997</v>
      </c>
      <c r="AD841">
        <v>0.1531131</v>
      </c>
      <c r="AE841">
        <v>0.1594419</v>
      </c>
      <c r="AF841">
        <v>0.13163359999999999</v>
      </c>
      <c r="AG841">
        <v>0.1127633</v>
      </c>
      <c r="AH841">
        <v>9.8757399999999995E-2</v>
      </c>
      <c r="AI841">
        <v>7.98455E-2</v>
      </c>
      <c r="AJ841">
        <v>9.9139599999999994E-2</v>
      </c>
      <c r="AK841">
        <v>0.1146383</v>
      </c>
      <c r="AL841">
        <v>0.16751630000000001</v>
      </c>
      <c r="AM841">
        <v>0.13213420000000001</v>
      </c>
      <c r="AN841">
        <v>0.14030790000000001</v>
      </c>
      <c r="AO841">
        <v>0.1699502</v>
      </c>
      <c r="AP841">
        <v>0.19283259999999999</v>
      </c>
      <c r="AQ841">
        <v>0.20920810000000001</v>
      </c>
      <c r="AR841">
        <v>0.22010479999999999</v>
      </c>
      <c r="AS841">
        <v>0.21160970000000001</v>
      </c>
      <c r="AT841">
        <v>0.2172618</v>
      </c>
      <c r="AU841">
        <v>0.21626039999999999</v>
      </c>
      <c r="AV841">
        <v>0.19604009999999999</v>
      </c>
      <c r="AW841">
        <v>0.20981449999999999</v>
      </c>
      <c r="AX841">
        <v>0.24714620000000001</v>
      </c>
      <c r="AY841">
        <v>0.22977819999999999</v>
      </c>
      <c r="AZ841">
        <v>0.19464090000000001</v>
      </c>
      <c r="BA841">
        <v>0.1473526</v>
      </c>
      <c r="BB841">
        <v>0.16835710000000001</v>
      </c>
      <c r="BC841">
        <v>0.1737157</v>
      </c>
      <c r="BD841">
        <v>0.14657880000000001</v>
      </c>
      <c r="BE841">
        <v>0.126968</v>
      </c>
      <c r="BF841">
        <v>0.11422839999999999</v>
      </c>
      <c r="BG841">
        <v>9.52514E-2</v>
      </c>
      <c r="BH841">
        <v>0.115089</v>
      </c>
      <c r="BI841">
        <v>0.13322829999999999</v>
      </c>
      <c r="BJ841">
        <v>0.18773709999999999</v>
      </c>
      <c r="BK841">
        <v>0.15763479999999999</v>
      </c>
      <c r="BL841">
        <v>0.16854140000000001</v>
      </c>
      <c r="BM841">
        <v>0.1981193</v>
      </c>
      <c r="BN841">
        <v>0.22025339999999999</v>
      </c>
      <c r="BO841">
        <v>0.23741860000000001</v>
      </c>
      <c r="BP841">
        <v>0.24900120000000001</v>
      </c>
      <c r="BQ841">
        <v>0.24023849999999999</v>
      </c>
      <c r="BR841">
        <v>0.24438119999999999</v>
      </c>
      <c r="BS841">
        <v>0.24287059999999999</v>
      </c>
      <c r="BT841">
        <v>0.2206718</v>
      </c>
      <c r="BU841">
        <v>0.23656060000000001</v>
      </c>
      <c r="BV841">
        <v>0.26914100000000002</v>
      </c>
      <c r="BW841">
        <v>0.24987019999999999</v>
      </c>
      <c r="BX841">
        <v>0.21452499999999999</v>
      </c>
      <c r="BY841">
        <v>0.16476499999999999</v>
      </c>
      <c r="BZ841">
        <v>0.17891499999999999</v>
      </c>
      <c r="CA841">
        <v>0.18360170000000001</v>
      </c>
      <c r="CB841">
        <v>0.15692980000000001</v>
      </c>
      <c r="CC841">
        <v>0.13680610000000001</v>
      </c>
      <c r="CD841">
        <v>0.1249435</v>
      </c>
      <c r="CE841">
        <v>0.1059215</v>
      </c>
      <c r="CF841">
        <v>0.12613550000000001</v>
      </c>
      <c r="CG841">
        <v>0.1461036</v>
      </c>
      <c r="CH841">
        <v>0.201742</v>
      </c>
      <c r="CI841">
        <v>0.17529639999999999</v>
      </c>
      <c r="CJ841">
        <v>0.18809590000000001</v>
      </c>
      <c r="CK841">
        <v>0.21762909999999999</v>
      </c>
      <c r="CL841">
        <v>0.23924490000000001</v>
      </c>
      <c r="CM841">
        <v>0.25695709999999999</v>
      </c>
      <c r="CN841">
        <v>0.2690147</v>
      </c>
      <c r="CO841">
        <v>0.26006679999999999</v>
      </c>
      <c r="CP841">
        <v>0.26316400000000001</v>
      </c>
      <c r="CQ841">
        <v>0.2613007</v>
      </c>
      <c r="CR841">
        <v>0.23773159999999999</v>
      </c>
      <c r="CS841">
        <v>0.2550848</v>
      </c>
      <c r="CT841">
        <v>0.28437449999999997</v>
      </c>
      <c r="CU841">
        <v>0.26378580000000001</v>
      </c>
      <c r="CV841">
        <v>0.22829669999999999</v>
      </c>
      <c r="CW841">
        <v>0.17682490000000001</v>
      </c>
      <c r="CX841">
        <v>0.1894729</v>
      </c>
      <c r="CY841">
        <v>0.19348770000000001</v>
      </c>
      <c r="CZ841">
        <v>0.16728080000000001</v>
      </c>
      <c r="DA841">
        <v>0.14664430000000001</v>
      </c>
      <c r="DB841">
        <v>0.13565859999999999</v>
      </c>
      <c r="DC841">
        <v>0.1165916</v>
      </c>
      <c r="DD841">
        <v>0.137182</v>
      </c>
      <c r="DE841">
        <v>0.15897900000000001</v>
      </c>
      <c r="DF841">
        <v>0.21574689999999999</v>
      </c>
      <c r="DG841">
        <v>0.19295799999999999</v>
      </c>
      <c r="DH841">
        <v>0.20765040000000001</v>
      </c>
      <c r="DI841">
        <v>0.23713890000000001</v>
      </c>
      <c r="DJ841">
        <v>0.25823649999999998</v>
      </c>
      <c r="DK841">
        <v>0.27649570000000001</v>
      </c>
      <c r="DL841">
        <v>0.28902830000000002</v>
      </c>
      <c r="DM841">
        <v>0.279895</v>
      </c>
      <c r="DN841">
        <v>0.28194669999999999</v>
      </c>
      <c r="DO841">
        <v>0.2797307</v>
      </c>
      <c r="DP841">
        <v>0.2547914</v>
      </c>
      <c r="DQ841">
        <v>0.27360899999999999</v>
      </c>
      <c r="DR841">
        <v>0.29960799999999999</v>
      </c>
      <c r="DS841">
        <v>0.27770139999999999</v>
      </c>
      <c r="DT841">
        <v>0.24206829999999999</v>
      </c>
      <c r="DU841">
        <v>0.18888469999999999</v>
      </c>
      <c r="DV841">
        <v>0.2047168</v>
      </c>
      <c r="DW841">
        <v>0.20776149999999999</v>
      </c>
      <c r="DX841">
        <v>0.182226</v>
      </c>
      <c r="DY841">
        <v>0.16084899999999999</v>
      </c>
      <c r="DZ841">
        <v>0.1511295</v>
      </c>
      <c r="EA841">
        <v>0.13199759999999999</v>
      </c>
      <c r="EB841">
        <v>0.1531315</v>
      </c>
      <c r="EC841">
        <v>0.177569</v>
      </c>
      <c r="ED841">
        <v>0.23596780000000001</v>
      </c>
      <c r="EE841">
        <v>0.2184586</v>
      </c>
      <c r="EF841">
        <v>0.23588390000000001</v>
      </c>
      <c r="EG841">
        <v>0.26530789999999999</v>
      </c>
      <c r="EH841">
        <v>0.2856573</v>
      </c>
      <c r="EI841">
        <v>0.30470619999999998</v>
      </c>
      <c r="EJ841">
        <v>0.3179247</v>
      </c>
      <c r="EK841">
        <v>0.30852390000000002</v>
      </c>
      <c r="EL841">
        <v>0.30906610000000001</v>
      </c>
      <c r="EM841">
        <v>0.30634090000000003</v>
      </c>
      <c r="EN841">
        <v>0.27942309999999998</v>
      </c>
      <c r="EO841">
        <v>0.30035499999999998</v>
      </c>
      <c r="EP841">
        <v>0.32160280000000002</v>
      </c>
      <c r="EQ841">
        <v>0.29779339999999999</v>
      </c>
      <c r="ER841">
        <v>0.26195239999999997</v>
      </c>
      <c r="ES841">
        <v>0.20629710000000001</v>
      </c>
      <c r="ET841">
        <v>65.833110000000005</v>
      </c>
      <c r="EU841">
        <v>64.866230000000002</v>
      </c>
      <c r="EV841">
        <v>64.040989999999994</v>
      </c>
      <c r="EW841">
        <v>63.018709999999999</v>
      </c>
      <c r="EX841">
        <v>62.124670000000002</v>
      </c>
      <c r="EY841">
        <v>61.584589999999999</v>
      </c>
      <c r="EZ841">
        <v>61.045029999999997</v>
      </c>
      <c r="FA841">
        <v>62.030009999999997</v>
      </c>
      <c r="FB841">
        <v>65.341160000000002</v>
      </c>
      <c r="FC841">
        <v>69.851699999999994</v>
      </c>
      <c r="FD841">
        <v>74.423450000000003</v>
      </c>
      <c r="FE841">
        <v>78.373189999999994</v>
      </c>
      <c r="FF841">
        <v>81.517840000000007</v>
      </c>
      <c r="FG841">
        <v>84.74436</v>
      </c>
      <c r="FH841">
        <v>87.072090000000003</v>
      </c>
      <c r="FI841">
        <v>87.390839999999997</v>
      </c>
      <c r="FJ841">
        <v>86.688010000000006</v>
      </c>
      <c r="FK841">
        <v>85.365809999999996</v>
      </c>
      <c r="FL841">
        <v>81.377039999999994</v>
      </c>
      <c r="FM841">
        <v>76.338549999999998</v>
      </c>
      <c r="FN841">
        <v>73.336269999999999</v>
      </c>
      <c r="FO841">
        <v>71.260310000000004</v>
      </c>
      <c r="FP841">
        <v>69.856859999999998</v>
      </c>
      <c r="FQ841">
        <v>68.516909999999996</v>
      </c>
      <c r="FR841">
        <v>1.7105800000000001E-2</v>
      </c>
      <c r="FS841">
        <v>2.16773E-2</v>
      </c>
      <c r="FT841">
        <v>2.9900400000000001E-2</v>
      </c>
    </row>
    <row r="842" spans="1:176" x14ac:dyDescent="0.2">
      <c r="A842" t="s">
        <v>200</v>
      </c>
      <c r="B842" t="s">
        <v>1</v>
      </c>
      <c r="C842" t="s">
        <v>1</v>
      </c>
      <c r="D842" t="s">
        <v>227</v>
      </c>
      <c r="E842">
        <v>80019</v>
      </c>
      <c r="F842">
        <v>1.0410809999999999</v>
      </c>
      <c r="G842">
        <v>1.0112829999999999</v>
      </c>
      <c r="H842">
        <v>0.99418799999999996</v>
      </c>
      <c r="I842">
        <v>0.98859889999999995</v>
      </c>
      <c r="J842">
        <v>0.99768440000000003</v>
      </c>
      <c r="K842">
        <v>1.0364180000000001</v>
      </c>
      <c r="L842">
        <v>1.1116699999999999</v>
      </c>
      <c r="M842">
        <v>1.2242960000000001</v>
      </c>
      <c r="N842">
        <v>1.499951</v>
      </c>
      <c r="O842">
        <v>1.7496309999999999</v>
      </c>
      <c r="P842">
        <v>1.9411229999999999</v>
      </c>
      <c r="Q842">
        <v>2.0213450000000002</v>
      </c>
      <c r="R842">
        <v>2.0318749999999999</v>
      </c>
      <c r="S842">
        <v>2.0581119999999999</v>
      </c>
      <c r="T842">
        <v>2.088568</v>
      </c>
      <c r="U842">
        <v>2.0667589999999998</v>
      </c>
      <c r="V842">
        <v>1.990013</v>
      </c>
      <c r="W842">
        <v>1.777431</v>
      </c>
      <c r="X842">
        <v>1.5885039999999999</v>
      </c>
      <c r="Y842">
        <v>1.5041690000000001</v>
      </c>
      <c r="Z842">
        <v>1.476</v>
      </c>
      <c r="AA842">
        <v>1.3306629999999999</v>
      </c>
      <c r="AB842">
        <v>1.1878310000000001</v>
      </c>
      <c r="AC842">
        <v>1.1046450000000001</v>
      </c>
      <c r="AD842">
        <v>1.5618999999999999E-2</v>
      </c>
      <c r="AE842">
        <v>1.12614E-2</v>
      </c>
      <c r="AF842">
        <v>1.05773E-2</v>
      </c>
      <c r="AG842">
        <v>1.2546E-2</v>
      </c>
      <c r="AH842">
        <v>1.2183599999999999E-2</v>
      </c>
      <c r="AI842">
        <v>6.9903999999999999E-3</v>
      </c>
      <c r="AJ842">
        <v>1.6294400000000001E-2</v>
      </c>
      <c r="AK842">
        <v>1.22124E-2</v>
      </c>
      <c r="AL842">
        <v>1.33373E-2</v>
      </c>
      <c r="AM842">
        <v>1.55476E-2</v>
      </c>
      <c r="AN842">
        <v>2.5201999999999999E-2</v>
      </c>
      <c r="AO842">
        <v>2.6698099999999999E-2</v>
      </c>
      <c r="AP842">
        <v>3.2584099999999998E-2</v>
      </c>
      <c r="AQ842">
        <v>3.0023299999999999E-2</v>
      </c>
      <c r="AR842">
        <v>3.44608E-2</v>
      </c>
      <c r="AS842">
        <v>2.9121899999999999E-2</v>
      </c>
      <c r="AT842">
        <v>2.9090899999999999E-2</v>
      </c>
      <c r="AU842">
        <v>3.0462199999999998E-2</v>
      </c>
      <c r="AV842">
        <v>2.7844899999999999E-2</v>
      </c>
      <c r="AW842">
        <v>2.7386500000000001E-2</v>
      </c>
      <c r="AX842">
        <v>2.82051E-2</v>
      </c>
      <c r="AY842">
        <v>2.7028400000000001E-2</v>
      </c>
      <c r="AZ842">
        <v>1.7981E-2</v>
      </c>
      <c r="BA842">
        <v>1.8599000000000001E-2</v>
      </c>
      <c r="BB842">
        <v>1.8420700000000002E-2</v>
      </c>
      <c r="BC842">
        <v>1.3869100000000001E-2</v>
      </c>
      <c r="BD842">
        <v>1.3147900000000001E-2</v>
      </c>
      <c r="BE842">
        <v>1.51448E-2</v>
      </c>
      <c r="BF842">
        <v>1.44394E-2</v>
      </c>
      <c r="BG842">
        <v>9.6416000000000002E-3</v>
      </c>
      <c r="BH842">
        <v>1.93043E-2</v>
      </c>
      <c r="BI842">
        <v>1.4996900000000001E-2</v>
      </c>
      <c r="BJ842">
        <v>1.6836799999999999E-2</v>
      </c>
      <c r="BK842">
        <v>1.90034E-2</v>
      </c>
      <c r="BL842">
        <v>2.8878000000000001E-2</v>
      </c>
      <c r="BM842">
        <v>3.0851900000000002E-2</v>
      </c>
      <c r="BN842">
        <v>3.6415400000000001E-2</v>
      </c>
      <c r="BO842">
        <v>3.3774899999999997E-2</v>
      </c>
      <c r="BP842">
        <v>3.83965E-2</v>
      </c>
      <c r="BQ842">
        <v>3.2918000000000003E-2</v>
      </c>
      <c r="BR842">
        <v>3.2266299999999998E-2</v>
      </c>
      <c r="BS842">
        <v>3.3953400000000002E-2</v>
      </c>
      <c r="BT842">
        <v>3.1192999999999999E-2</v>
      </c>
      <c r="BU842">
        <v>3.0983199999999999E-2</v>
      </c>
      <c r="BV842">
        <v>3.16479E-2</v>
      </c>
      <c r="BW842">
        <v>2.9756100000000001E-2</v>
      </c>
      <c r="BX842">
        <v>2.05065E-2</v>
      </c>
      <c r="BY842">
        <v>2.1149500000000002E-2</v>
      </c>
      <c r="BZ842">
        <v>2.03611E-2</v>
      </c>
      <c r="CA842">
        <v>1.56752E-2</v>
      </c>
      <c r="CB842">
        <v>1.49283E-2</v>
      </c>
      <c r="CC842">
        <v>1.6944799999999999E-2</v>
      </c>
      <c r="CD842">
        <v>1.6001700000000001E-2</v>
      </c>
      <c r="CE842">
        <v>1.14777E-2</v>
      </c>
      <c r="CF842">
        <v>2.1388999999999998E-2</v>
      </c>
      <c r="CG842">
        <v>1.69254E-2</v>
      </c>
      <c r="CH842">
        <v>1.9260599999999999E-2</v>
      </c>
      <c r="CI842">
        <v>2.1396800000000001E-2</v>
      </c>
      <c r="CJ842">
        <v>3.1424000000000001E-2</v>
      </c>
      <c r="CK842">
        <v>3.3728800000000003E-2</v>
      </c>
      <c r="CL842">
        <v>3.9068899999999997E-2</v>
      </c>
      <c r="CM842">
        <v>3.6373200000000001E-2</v>
      </c>
      <c r="CN842">
        <v>4.1122300000000001E-2</v>
      </c>
      <c r="CO842">
        <v>3.5547200000000001E-2</v>
      </c>
      <c r="CP842">
        <v>3.4465500000000003E-2</v>
      </c>
      <c r="CQ842">
        <v>3.6371500000000001E-2</v>
      </c>
      <c r="CR842">
        <v>3.3511899999999997E-2</v>
      </c>
      <c r="CS842">
        <v>3.3474299999999999E-2</v>
      </c>
      <c r="CT842">
        <v>3.4032300000000001E-2</v>
      </c>
      <c r="CU842">
        <v>3.1645199999999998E-2</v>
      </c>
      <c r="CV842">
        <v>2.22557E-2</v>
      </c>
      <c r="CW842">
        <v>2.2915999999999999E-2</v>
      </c>
      <c r="CX842">
        <v>2.2301600000000001E-2</v>
      </c>
      <c r="CY842">
        <v>1.7481300000000002E-2</v>
      </c>
      <c r="CZ842">
        <v>1.6708600000000001E-2</v>
      </c>
      <c r="DA842">
        <v>1.87447E-2</v>
      </c>
      <c r="DB842">
        <v>1.7564E-2</v>
      </c>
      <c r="DC842">
        <v>1.33139E-2</v>
      </c>
      <c r="DD842">
        <v>2.3473600000000001E-2</v>
      </c>
      <c r="DE842">
        <v>1.8853999999999999E-2</v>
      </c>
      <c r="DF842">
        <v>2.16843E-2</v>
      </c>
      <c r="DG842">
        <v>2.37903E-2</v>
      </c>
      <c r="DH842">
        <v>3.397E-2</v>
      </c>
      <c r="DI842">
        <v>3.6605699999999998E-2</v>
      </c>
      <c r="DJ842">
        <v>4.1722500000000003E-2</v>
      </c>
      <c r="DK842">
        <v>3.8971600000000002E-2</v>
      </c>
      <c r="DL842">
        <v>4.3848100000000001E-2</v>
      </c>
      <c r="DM842">
        <v>3.8176500000000002E-2</v>
      </c>
      <c r="DN842">
        <v>3.6664700000000001E-2</v>
      </c>
      <c r="DO842">
        <v>3.8789499999999998E-2</v>
      </c>
      <c r="DP842">
        <v>3.58307E-2</v>
      </c>
      <c r="DQ842">
        <v>3.5965400000000002E-2</v>
      </c>
      <c r="DR842">
        <v>3.6416700000000003E-2</v>
      </c>
      <c r="DS842">
        <v>3.3534399999999999E-2</v>
      </c>
      <c r="DT842">
        <v>2.40048E-2</v>
      </c>
      <c r="DU842">
        <v>2.46825E-2</v>
      </c>
      <c r="DV842">
        <v>2.5103299999999999E-2</v>
      </c>
      <c r="DW842">
        <v>2.0088999999999999E-2</v>
      </c>
      <c r="DX842">
        <v>1.92792E-2</v>
      </c>
      <c r="DY842">
        <v>2.1343500000000001E-2</v>
      </c>
      <c r="DZ842">
        <v>1.9819699999999999E-2</v>
      </c>
      <c r="EA842">
        <v>1.5965E-2</v>
      </c>
      <c r="EB842">
        <v>2.64835E-2</v>
      </c>
      <c r="EC842">
        <v>2.1638500000000001E-2</v>
      </c>
      <c r="ED842">
        <v>2.5183799999999999E-2</v>
      </c>
      <c r="EE842">
        <v>2.7246099999999999E-2</v>
      </c>
      <c r="EF842">
        <v>3.7645999999999999E-2</v>
      </c>
      <c r="EG842">
        <v>4.0759499999999997E-2</v>
      </c>
      <c r="EH842">
        <v>4.5553700000000003E-2</v>
      </c>
      <c r="EI842">
        <v>4.2723200000000003E-2</v>
      </c>
      <c r="EJ842">
        <v>4.7783699999999998E-2</v>
      </c>
      <c r="EK842">
        <v>4.1972599999999999E-2</v>
      </c>
      <c r="EL842">
        <v>3.984E-2</v>
      </c>
      <c r="EM842">
        <v>4.2280699999999997E-2</v>
      </c>
      <c r="EN842">
        <v>3.91788E-2</v>
      </c>
      <c r="EO842">
        <v>3.9562100000000003E-2</v>
      </c>
      <c r="EP842">
        <v>3.9859400000000003E-2</v>
      </c>
      <c r="EQ842">
        <v>3.6262099999999999E-2</v>
      </c>
      <c r="ER842">
        <v>2.65303E-2</v>
      </c>
      <c r="ES842">
        <v>2.72331E-2</v>
      </c>
      <c r="ET842">
        <v>55.256659999999997</v>
      </c>
      <c r="EU842">
        <v>54.310989999999997</v>
      </c>
      <c r="EV842">
        <v>53.579189999999997</v>
      </c>
      <c r="EW842">
        <v>52.949339999999999</v>
      </c>
      <c r="EX842">
        <v>52.345089999999999</v>
      </c>
      <c r="EY842">
        <v>51.846870000000003</v>
      </c>
      <c r="EZ842">
        <v>51.578960000000002</v>
      </c>
      <c r="FA842">
        <v>53.126669999999997</v>
      </c>
      <c r="FB842">
        <v>56.097340000000003</v>
      </c>
      <c r="FC842">
        <v>59.034829999999999</v>
      </c>
      <c r="FD842">
        <v>61.768459999999997</v>
      </c>
      <c r="FE842">
        <v>64.196629999999999</v>
      </c>
      <c r="FF842">
        <v>66.166740000000004</v>
      </c>
      <c r="FG842">
        <v>67.765270000000001</v>
      </c>
      <c r="FH842">
        <v>69.155779999999993</v>
      </c>
      <c r="FI842">
        <v>69.598920000000007</v>
      </c>
      <c r="FJ842">
        <v>69.067710000000005</v>
      </c>
      <c r="FK842">
        <v>67.854039999999998</v>
      </c>
      <c r="FL842">
        <v>65.749350000000007</v>
      </c>
      <c r="FM842">
        <v>62.796340000000001</v>
      </c>
      <c r="FN842">
        <v>60.537019999999998</v>
      </c>
      <c r="FO842">
        <v>58.96698</v>
      </c>
      <c r="FP842">
        <v>57.651179999999997</v>
      </c>
      <c r="FQ842">
        <v>56.511830000000003</v>
      </c>
      <c r="FR842">
        <v>2.4834000000000002E-3</v>
      </c>
      <c r="FS842">
        <v>3.0420999999999998E-3</v>
      </c>
    </row>
    <row r="843" spans="1:176" x14ac:dyDescent="0.2">
      <c r="A843" t="s">
        <v>200</v>
      </c>
      <c r="B843" t="s">
        <v>1</v>
      </c>
      <c r="C843" t="s">
        <v>1</v>
      </c>
      <c r="D843" t="s">
        <v>238</v>
      </c>
      <c r="E843">
        <v>80019</v>
      </c>
      <c r="F843">
        <v>1.065898</v>
      </c>
      <c r="G843">
        <v>1.017369</v>
      </c>
      <c r="H843">
        <v>0.99952960000000002</v>
      </c>
      <c r="I843">
        <v>0.99356029999999995</v>
      </c>
      <c r="J843">
        <v>1.0007729999999999</v>
      </c>
      <c r="K843">
        <v>1.0379370000000001</v>
      </c>
      <c r="L843">
        <v>1.069248</v>
      </c>
      <c r="M843">
        <v>1.199981</v>
      </c>
      <c r="N843">
        <v>1.5127109999999999</v>
      </c>
      <c r="O843">
        <v>1.821796</v>
      </c>
      <c r="P843">
        <v>2.0933139999999999</v>
      </c>
      <c r="Q843">
        <v>2.2444660000000001</v>
      </c>
      <c r="R843">
        <v>2.3225579999999999</v>
      </c>
      <c r="S843">
        <v>2.4123320000000001</v>
      </c>
      <c r="T843">
        <v>2.490723</v>
      </c>
      <c r="U843">
        <v>2.5009950000000001</v>
      </c>
      <c r="V843">
        <v>2.408595</v>
      </c>
      <c r="W843">
        <v>2.1439119999999998</v>
      </c>
      <c r="X843">
        <v>1.86883</v>
      </c>
      <c r="Y843">
        <v>1.6748369999999999</v>
      </c>
      <c r="Z843">
        <v>1.637521</v>
      </c>
      <c r="AA843">
        <v>1.453856</v>
      </c>
      <c r="AB843">
        <v>1.2746360000000001</v>
      </c>
      <c r="AC843">
        <v>1.1778949999999999</v>
      </c>
      <c r="AD843">
        <v>1.4407E-2</v>
      </c>
      <c r="AE843">
        <v>-2.3519999999999999E-3</v>
      </c>
      <c r="AF843">
        <v>-1.2397E-3</v>
      </c>
      <c r="AG843">
        <v>7.8198999999999994E-3</v>
      </c>
      <c r="AH843">
        <v>8.5035000000000006E-3</v>
      </c>
      <c r="AI843">
        <v>4.4200000000000003E-3</v>
      </c>
      <c r="AJ843">
        <v>2.0922900000000001E-2</v>
      </c>
      <c r="AK843">
        <v>3.5431E-3</v>
      </c>
      <c r="AL843">
        <v>1.9906E-2</v>
      </c>
      <c r="AM843">
        <v>2.9980199999999999E-2</v>
      </c>
      <c r="AN843">
        <v>4.2206300000000002E-2</v>
      </c>
      <c r="AO843">
        <v>2.2229499999999999E-2</v>
      </c>
      <c r="AP843">
        <v>3.2294299999999998E-2</v>
      </c>
      <c r="AQ843">
        <v>3.13212E-2</v>
      </c>
      <c r="AR843">
        <v>4.1746400000000003E-2</v>
      </c>
      <c r="AS843">
        <v>3.07002E-2</v>
      </c>
      <c r="AT843">
        <v>2.4160299999999999E-2</v>
      </c>
      <c r="AU843">
        <v>4.1722099999999998E-2</v>
      </c>
      <c r="AV843">
        <v>2.7670799999999999E-2</v>
      </c>
      <c r="AW843">
        <v>1.8661199999999999E-2</v>
      </c>
      <c r="AX843">
        <v>4.2157300000000002E-2</v>
      </c>
      <c r="AY843">
        <v>3.5716100000000001E-2</v>
      </c>
      <c r="AZ843">
        <v>2.3101300000000002E-2</v>
      </c>
      <c r="BA843">
        <v>2.5657200000000002E-2</v>
      </c>
      <c r="BB843">
        <v>1.72087E-2</v>
      </c>
      <c r="BC843">
        <v>2.5569999999999998E-4</v>
      </c>
      <c r="BD843">
        <v>1.3309000000000001E-3</v>
      </c>
      <c r="BE843">
        <v>1.0418699999999999E-2</v>
      </c>
      <c r="BF843">
        <v>1.07592E-2</v>
      </c>
      <c r="BG843">
        <v>7.0711999999999997E-3</v>
      </c>
      <c r="BH843">
        <v>2.3932800000000001E-2</v>
      </c>
      <c r="BI843">
        <v>6.3276000000000001E-3</v>
      </c>
      <c r="BJ843">
        <v>2.3405499999999999E-2</v>
      </c>
      <c r="BK843">
        <v>3.3436E-2</v>
      </c>
      <c r="BL843">
        <v>4.5882300000000001E-2</v>
      </c>
      <c r="BM843">
        <v>2.6383299999999998E-2</v>
      </c>
      <c r="BN843">
        <v>3.6125600000000001E-2</v>
      </c>
      <c r="BO843">
        <v>3.5072800000000001E-2</v>
      </c>
      <c r="BP843">
        <v>4.5682E-2</v>
      </c>
      <c r="BQ843">
        <v>3.4496300000000001E-2</v>
      </c>
      <c r="BR843">
        <v>2.7335600000000002E-2</v>
      </c>
      <c r="BS843">
        <v>4.5213299999999998E-2</v>
      </c>
      <c r="BT843">
        <v>3.1018899999999999E-2</v>
      </c>
      <c r="BU843">
        <v>2.2257900000000001E-2</v>
      </c>
      <c r="BV843">
        <v>4.5600099999999998E-2</v>
      </c>
      <c r="BW843">
        <v>3.84438E-2</v>
      </c>
      <c r="BX843">
        <v>2.5626800000000002E-2</v>
      </c>
      <c r="BY843">
        <v>2.8207800000000002E-2</v>
      </c>
      <c r="BZ843">
        <v>1.9149099999999999E-2</v>
      </c>
      <c r="CA843">
        <v>2.0617999999999999E-3</v>
      </c>
      <c r="CB843">
        <v>3.1113E-3</v>
      </c>
      <c r="CC843">
        <v>1.22186E-2</v>
      </c>
      <c r="CD843">
        <v>1.23216E-2</v>
      </c>
      <c r="CE843">
        <v>8.9072999999999999E-3</v>
      </c>
      <c r="CF843">
        <v>2.6017499999999999E-2</v>
      </c>
      <c r="CG843">
        <v>8.2562E-3</v>
      </c>
      <c r="CH843">
        <v>2.58292E-2</v>
      </c>
      <c r="CI843">
        <v>3.5829399999999997E-2</v>
      </c>
      <c r="CJ843">
        <v>4.8428300000000001E-2</v>
      </c>
      <c r="CK843">
        <v>2.92602E-2</v>
      </c>
      <c r="CL843">
        <v>3.8779099999999997E-2</v>
      </c>
      <c r="CM843">
        <v>3.7671200000000002E-2</v>
      </c>
      <c r="CN843">
        <v>4.8407800000000001E-2</v>
      </c>
      <c r="CO843">
        <v>3.7125600000000002E-2</v>
      </c>
      <c r="CP843">
        <v>2.95348E-2</v>
      </c>
      <c r="CQ843">
        <v>4.7631399999999997E-2</v>
      </c>
      <c r="CR843">
        <v>3.3337699999999998E-2</v>
      </c>
      <c r="CS843">
        <v>2.4749E-2</v>
      </c>
      <c r="CT843">
        <v>4.7984499999999999E-2</v>
      </c>
      <c r="CU843">
        <v>4.0332899999999998E-2</v>
      </c>
      <c r="CV843">
        <v>2.7376000000000001E-2</v>
      </c>
      <c r="CW843">
        <v>2.9974299999999999E-2</v>
      </c>
      <c r="CX843">
        <v>2.10896E-2</v>
      </c>
      <c r="CY843">
        <v>3.8679000000000001E-3</v>
      </c>
      <c r="CZ843">
        <v>4.8916000000000003E-3</v>
      </c>
      <c r="DA843">
        <v>1.4018600000000001E-2</v>
      </c>
      <c r="DB843">
        <v>1.3883899999999999E-2</v>
      </c>
      <c r="DC843">
        <v>1.07435E-2</v>
      </c>
      <c r="DD843">
        <v>2.8102100000000001E-2</v>
      </c>
      <c r="DE843">
        <v>1.01847E-2</v>
      </c>
      <c r="DF843">
        <v>2.8253E-2</v>
      </c>
      <c r="DG843">
        <v>3.8222899999999997E-2</v>
      </c>
      <c r="DH843">
        <v>5.09743E-2</v>
      </c>
      <c r="DI843">
        <v>3.2137100000000002E-2</v>
      </c>
      <c r="DJ843">
        <v>4.1432700000000003E-2</v>
      </c>
      <c r="DK843">
        <v>4.02695E-2</v>
      </c>
      <c r="DL843">
        <v>5.1133600000000001E-2</v>
      </c>
      <c r="DM843">
        <v>3.97548E-2</v>
      </c>
      <c r="DN843">
        <v>3.1733999999999998E-2</v>
      </c>
      <c r="DO843">
        <v>5.0049400000000001E-2</v>
      </c>
      <c r="DP843">
        <v>3.5656599999999997E-2</v>
      </c>
      <c r="DQ843">
        <v>2.72401E-2</v>
      </c>
      <c r="DR843">
        <v>5.0368900000000001E-2</v>
      </c>
      <c r="DS843">
        <v>4.2222099999999999E-2</v>
      </c>
      <c r="DT843">
        <v>2.9125100000000001E-2</v>
      </c>
      <c r="DU843">
        <v>3.17408E-2</v>
      </c>
      <c r="DV843">
        <v>2.3891300000000001E-2</v>
      </c>
      <c r="DW843">
        <v>6.4755999999999998E-3</v>
      </c>
      <c r="DX843">
        <v>7.4622000000000004E-3</v>
      </c>
      <c r="DY843">
        <v>1.6617400000000001E-2</v>
      </c>
      <c r="DZ843">
        <v>1.61396E-2</v>
      </c>
      <c r="EA843">
        <v>1.33946E-2</v>
      </c>
      <c r="EB843">
        <v>3.1112000000000001E-2</v>
      </c>
      <c r="EC843">
        <v>1.29693E-2</v>
      </c>
      <c r="ED843">
        <v>3.1752500000000003E-2</v>
      </c>
      <c r="EE843">
        <v>4.1678699999999999E-2</v>
      </c>
      <c r="EF843">
        <v>5.4650299999999999E-2</v>
      </c>
      <c r="EG843">
        <v>3.6290900000000001E-2</v>
      </c>
      <c r="EH843">
        <v>4.5263999999999999E-2</v>
      </c>
      <c r="EI843">
        <v>4.4021100000000001E-2</v>
      </c>
      <c r="EJ843">
        <v>5.5069300000000002E-2</v>
      </c>
      <c r="EK843">
        <v>4.3550899999999997E-2</v>
      </c>
      <c r="EL843">
        <v>3.4909299999999997E-2</v>
      </c>
      <c r="EM843">
        <v>5.3540600000000001E-2</v>
      </c>
      <c r="EN843">
        <v>3.9004700000000003E-2</v>
      </c>
      <c r="EO843">
        <v>3.0836800000000001E-2</v>
      </c>
      <c r="EP843">
        <v>5.3811600000000001E-2</v>
      </c>
      <c r="EQ843">
        <v>4.4949799999999998E-2</v>
      </c>
      <c r="ER843">
        <v>3.1650600000000001E-2</v>
      </c>
      <c r="ES843">
        <v>3.42914E-2</v>
      </c>
      <c r="ET843">
        <v>62.84572</v>
      </c>
      <c r="EU843">
        <v>61.447249999999997</v>
      </c>
      <c r="EV843">
        <v>60.495550000000001</v>
      </c>
      <c r="EW843">
        <v>59.238079999999997</v>
      </c>
      <c r="EX843">
        <v>58.215339999999998</v>
      </c>
      <c r="EY843">
        <v>57.926549999999999</v>
      </c>
      <c r="EZ843">
        <v>58.186070000000001</v>
      </c>
      <c r="FA843">
        <v>63.243510000000001</v>
      </c>
      <c r="FB843">
        <v>68.88561</v>
      </c>
      <c r="FC843">
        <v>73.293589999999995</v>
      </c>
      <c r="FD843">
        <v>78.166560000000004</v>
      </c>
      <c r="FE843">
        <v>81.66534</v>
      </c>
      <c r="FF843">
        <v>84.269419999999997</v>
      </c>
      <c r="FG843">
        <v>85.66789</v>
      </c>
      <c r="FH843">
        <v>88.006519999999995</v>
      </c>
      <c r="FI843">
        <v>88.732600000000005</v>
      </c>
      <c r="FJ843">
        <v>87.445639999999997</v>
      </c>
      <c r="FK843">
        <v>87.192310000000006</v>
      </c>
      <c r="FL843">
        <v>85.100740000000002</v>
      </c>
      <c r="FM843">
        <v>80.794610000000006</v>
      </c>
      <c r="FN843">
        <v>76.200779999999995</v>
      </c>
      <c r="FO843">
        <v>72.900729999999996</v>
      </c>
      <c r="FP843">
        <v>70.908820000000006</v>
      </c>
      <c r="FQ843">
        <v>67.68835</v>
      </c>
      <c r="FR843">
        <v>2.4834000000000002E-3</v>
      </c>
      <c r="FS843">
        <v>3.0420999999999998E-3</v>
      </c>
    </row>
    <row r="844" spans="1:176" x14ac:dyDescent="0.2">
      <c r="A844" t="s">
        <v>200</v>
      </c>
      <c r="B844" t="s">
        <v>1</v>
      </c>
      <c r="C844" t="s">
        <v>1</v>
      </c>
      <c r="D844" t="s">
        <v>228</v>
      </c>
      <c r="E844">
        <v>80019</v>
      </c>
      <c r="F844">
        <v>1.120466</v>
      </c>
      <c r="G844">
        <v>1.086379</v>
      </c>
      <c r="H844">
        <v>1.055264</v>
      </c>
      <c r="I844">
        <v>1.045755</v>
      </c>
      <c r="J844">
        <v>1.045004</v>
      </c>
      <c r="K844">
        <v>1.09375</v>
      </c>
      <c r="L844">
        <v>1.1622920000000001</v>
      </c>
      <c r="M844">
        <v>1.291228</v>
      </c>
      <c r="N844">
        <v>1.613407</v>
      </c>
      <c r="O844">
        <v>1.913178</v>
      </c>
      <c r="P844">
        <v>2.1642920000000001</v>
      </c>
      <c r="Q844">
        <v>2.317914</v>
      </c>
      <c r="R844">
        <v>2.3872550000000001</v>
      </c>
      <c r="S844">
        <v>2.4545270000000001</v>
      </c>
      <c r="T844">
        <v>2.51105</v>
      </c>
      <c r="U844">
        <v>2.4992719999999999</v>
      </c>
      <c r="V844">
        <v>2.4011800000000001</v>
      </c>
      <c r="W844">
        <v>2.1124329999999998</v>
      </c>
      <c r="X844">
        <v>1.84094</v>
      </c>
      <c r="Y844">
        <v>1.673184</v>
      </c>
      <c r="Z844">
        <v>1.6223449999999999</v>
      </c>
      <c r="AA844">
        <v>1.454162</v>
      </c>
      <c r="AB844">
        <v>1.290524</v>
      </c>
      <c r="AC844">
        <v>1.1900409999999999</v>
      </c>
      <c r="AD844">
        <v>1.5267299999999999E-2</v>
      </c>
      <c r="AE844">
        <v>1.6258499999999999E-2</v>
      </c>
      <c r="AF844">
        <v>1.0969100000000001E-2</v>
      </c>
      <c r="AG844">
        <v>1.24753E-2</v>
      </c>
      <c r="AH844">
        <v>2.3470000000000001E-3</v>
      </c>
      <c r="AI844">
        <v>8.5380000000000005E-3</v>
      </c>
      <c r="AJ844">
        <v>3.26339E-2</v>
      </c>
      <c r="AK844">
        <v>2.85521E-2</v>
      </c>
      <c r="AL844">
        <v>4.6310700000000003E-2</v>
      </c>
      <c r="AM844">
        <v>5.2737199999999998E-2</v>
      </c>
      <c r="AN844">
        <v>5.1988600000000003E-2</v>
      </c>
      <c r="AO844">
        <v>5.6203900000000001E-2</v>
      </c>
      <c r="AP844">
        <v>5.7874500000000002E-2</v>
      </c>
      <c r="AQ844">
        <v>5.0222700000000002E-2</v>
      </c>
      <c r="AR844">
        <v>4.90651E-2</v>
      </c>
      <c r="AS844">
        <v>4.3253199999999999E-2</v>
      </c>
      <c r="AT844">
        <v>3.96047E-2</v>
      </c>
      <c r="AU844">
        <v>3.9858400000000002E-2</v>
      </c>
      <c r="AV844">
        <v>3.7553200000000002E-2</v>
      </c>
      <c r="AW844">
        <v>3.5008499999999998E-2</v>
      </c>
      <c r="AX844">
        <v>3.8616600000000001E-2</v>
      </c>
      <c r="AY844">
        <v>2.4570600000000001E-2</v>
      </c>
      <c r="AZ844">
        <v>2.2505500000000001E-2</v>
      </c>
      <c r="BA844">
        <v>1.6972899999999999E-2</v>
      </c>
      <c r="BB844">
        <v>1.9987399999999999E-2</v>
      </c>
      <c r="BC844">
        <v>2.07496E-2</v>
      </c>
      <c r="BD844">
        <v>1.51053E-2</v>
      </c>
      <c r="BE844">
        <v>1.6476600000000001E-2</v>
      </c>
      <c r="BF844">
        <v>6.4638999999999999E-3</v>
      </c>
      <c r="BG844">
        <v>1.2831499999999999E-2</v>
      </c>
      <c r="BH844">
        <v>3.7212599999999998E-2</v>
      </c>
      <c r="BI844">
        <v>3.3974999999999998E-2</v>
      </c>
      <c r="BJ844">
        <v>5.1637000000000002E-2</v>
      </c>
      <c r="BK844">
        <v>5.8205300000000001E-2</v>
      </c>
      <c r="BL844">
        <v>5.8418600000000001E-2</v>
      </c>
      <c r="BM844">
        <v>6.2730099999999997E-2</v>
      </c>
      <c r="BN844">
        <v>6.4432299999999998E-2</v>
      </c>
      <c r="BO844">
        <v>5.7096599999999997E-2</v>
      </c>
      <c r="BP844">
        <v>5.6088499999999999E-2</v>
      </c>
      <c r="BQ844">
        <v>5.0469100000000003E-2</v>
      </c>
      <c r="BR844">
        <v>4.6795999999999997E-2</v>
      </c>
      <c r="BS844">
        <v>4.6431E-2</v>
      </c>
      <c r="BT844">
        <v>4.44844E-2</v>
      </c>
      <c r="BU844">
        <v>4.1521000000000002E-2</v>
      </c>
      <c r="BV844">
        <v>4.4793899999999998E-2</v>
      </c>
      <c r="BW844">
        <v>3.0985100000000002E-2</v>
      </c>
      <c r="BX844">
        <v>2.7553299999999999E-2</v>
      </c>
      <c r="BY844">
        <v>2.2284200000000001E-2</v>
      </c>
      <c r="BZ844">
        <v>2.3256499999999999E-2</v>
      </c>
      <c r="CA844">
        <v>2.3859999999999999E-2</v>
      </c>
      <c r="CB844">
        <v>1.797E-2</v>
      </c>
      <c r="CC844">
        <v>1.9247899999999998E-2</v>
      </c>
      <c r="CD844">
        <v>9.3153000000000003E-3</v>
      </c>
      <c r="CE844">
        <v>1.5805199999999998E-2</v>
      </c>
      <c r="CF844">
        <v>4.0383799999999997E-2</v>
      </c>
      <c r="CG844">
        <v>3.7730800000000002E-2</v>
      </c>
      <c r="CH844">
        <v>5.5325899999999997E-2</v>
      </c>
      <c r="CI844">
        <v>6.1992400000000003E-2</v>
      </c>
      <c r="CJ844">
        <v>6.2871999999999997E-2</v>
      </c>
      <c r="CK844">
        <v>6.7250099999999993E-2</v>
      </c>
      <c r="CL844">
        <v>6.8974199999999999E-2</v>
      </c>
      <c r="CM844">
        <v>6.1857500000000003E-2</v>
      </c>
      <c r="CN844">
        <v>6.0952899999999997E-2</v>
      </c>
      <c r="CO844">
        <v>5.5466700000000001E-2</v>
      </c>
      <c r="CP844">
        <v>5.1776700000000002E-2</v>
      </c>
      <c r="CQ844">
        <v>5.0983100000000003E-2</v>
      </c>
      <c r="CR844">
        <v>4.92849E-2</v>
      </c>
      <c r="CS844">
        <v>4.6031599999999999E-2</v>
      </c>
      <c r="CT844">
        <v>4.9072200000000003E-2</v>
      </c>
      <c r="CU844">
        <v>3.5427699999999999E-2</v>
      </c>
      <c r="CV844">
        <v>3.1049400000000001E-2</v>
      </c>
      <c r="CW844">
        <v>2.5962800000000001E-2</v>
      </c>
      <c r="CX844">
        <v>2.65256E-2</v>
      </c>
      <c r="CY844">
        <v>2.6970500000000001E-2</v>
      </c>
      <c r="CZ844">
        <v>2.0834700000000001E-2</v>
      </c>
      <c r="DA844">
        <v>2.2019199999999999E-2</v>
      </c>
      <c r="DB844">
        <v>1.21666E-2</v>
      </c>
      <c r="DC844">
        <v>1.8778900000000001E-2</v>
      </c>
      <c r="DD844">
        <v>4.3554900000000001E-2</v>
      </c>
      <c r="DE844">
        <v>4.1486599999999998E-2</v>
      </c>
      <c r="DF844">
        <v>5.9014900000000002E-2</v>
      </c>
      <c r="DG844">
        <v>6.5779599999999994E-2</v>
      </c>
      <c r="DH844">
        <v>6.7325399999999994E-2</v>
      </c>
      <c r="DI844">
        <v>7.1770200000000006E-2</v>
      </c>
      <c r="DJ844">
        <v>7.3516100000000001E-2</v>
      </c>
      <c r="DK844">
        <v>6.6618300000000005E-2</v>
      </c>
      <c r="DL844">
        <v>6.5817299999999995E-2</v>
      </c>
      <c r="DM844">
        <v>6.0464400000000001E-2</v>
      </c>
      <c r="DN844">
        <v>5.6757500000000002E-2</v>
      </c>
      <c r="DO844">
        <v>5.55352E-2</v>
      </c>
      <c r="DP844">
        <v>5.4085399999999999E-2</v>
      </c>
      <c r="DQ844">
        <v>5.05421E-2</v>
      </c>
      <c r="DR844">
        <v>5.3350599999999998E-2</v>
      </c>
      <c r="DS844">
        <v>3.98704E-2</v>
      </c>
      <c r="DT844">
        <v>3.45455E-2</v>
      </c>
      <c r="DU844">
        <v>2.9641399999999998E-2</v>
      </c>
      <c r="DV844">
        <v>3.1245700000000001E-2</v>
      </c>
      <c r="DW844">
        <v>3.1461599999999999E-2</v>
      </c>
      <c r="DX844">
        <v>2.4971E-2</v>
      </c>
      <c r="DY844">
        <v>2.6020499999999998E-2</v>
      </c>
      <c r="DZ844">
        <v>1.6283599999999999E-2</v>
      </c>
      <c r="EA844">
        <v>2.3072499999999999E-2</v>
      </c>
      <c r="EB844">
        <v>4.8133599999999999E-2</v>
      </c>
      <c r="EC844">
        <v>4.69095E-2</v>
      </c>
      <c r="ED844">
        <v>6.4341099999999998E-2</v>
      </c>
      <c r="EE844">
        <v>7.1247599999999994E-2</v>
      </c>
      <c r="EF844">
        <v>7.3755299999999996E-2</v>
      </c>
      <c r="EG844">
        <v>7.8296299999999999E-2</v>
      </c>
      <c r="EH844">
        <v>8.0073900000000003E-2</v>
      </c>
      <c r="EI844">
        <v>7.3492199999999994E-2</v>
      </c>
      <c r="EJ844">
        <v>7.2840799999999997E-2</v>
      </c>
      <c r="EK844">
        <v>6.7680299999999999E-2</v>
      </c>
      <c r="EL844">
        <v>6.39488E-2</v>
      </c>
      <c r="EM844">
        <v>6.2107799999999998E-2</v>
      </c>
      <c r="EN844">
        <v>6.1016599999999997E-2</v>
      </c>
      <c r="EO844">
        <v>5.70547E-2</v>
      </c>
      <c r="EP844">
        <v>5.9527900000000002E-2</v>
      </c>
      <c r="EQ844">
        <v>4.6284899999999997E-2</v>
      </c>
      <c r="ER844">
        <v>3.9593299999999998E-2</v>
      </c>
      <c r="ES844">
        <v>3.4952700000000003E-2</v>
      </c>
      <c r="ET844">
        <v>64.880690000000001</v>
      </c>
      <c r="EU844">
        <v>64.147800000000004</v>
      </c>
      <c r="EV844">
        <v>63.570869999999999</v>
      </c>
      <c r="EW844">
        <v>63.048699999999997</v>
      </c>
      <c r="EX844">
        <v>62.582189999999997</v>
      </c>
      <c r="EY844">
        <v>62.160550000000001</v>
      </c>
      <c r="EZ844">
        <v>61.879950000000001</v>
      </c>
      <c r="FA844">
        <v>62.866199999999999</v>
      </c>
      <c r="FB844">
        <v>64.839190000000002</v>
      </c>
      <c r="FC844">
        <v>67.460800000000006</v>
      </c>
      <c r="FD844">
        <v>70.367320000000007</v>
      </c>
      <c r="FE844">
        <v>73.385360000000006</v>
      </c>
      <c r="FF844">
        <v>75.770970000000005</v>
      </c>
      <c r="FG844">
        <v>77.632959999999997</v>
      </c>
      <c r="FH844">
        <v>78.836960000000005</v>
      </c>
      <c r="FI844">
        <v>79.202290000000005</v>
      </c>
      <c r="FJ844">
        <v>78.810059999999993</v>
      </c>
      <c r="FK844">
        <v>77.550060000000002</v>
      </c>
      <c r="FL844">
        <v>75.439859999999996</v>
      </c>
      <c r="FM844">
        <v>72.505780000000001</v>
      </c>
      <c r="FN844">
        <v>69.941090000000003</v>
      </c>
      <c r="FO844">
        <v>68.181550000000001</v>
      </c>
      <c r="FP844">
        <v>66.922160000000005</v>
      </c>
      <c r="FQ844">
        <v>65.910769999999999</v>
      </c>
      <c r="FR844">
        <v>5.1028000000000002E-3</v>
      </c>
      <c r="FS844">
        <v>5.7032000000000003E-3</v>
      </c>
      <c r="FT844">
        <v>7.3504E-3</v>
      </c>
    </row>
    <row r="845" spans="1:176" x14ac:dyDescent="0.2">
      <c r="A845" t="s">
        <v>200</v>
      </c>
      <c r="B845" t="s">
        <v>1</v>
      </c>
      <c r="C845" t="s">
        <v>1</v>
      </c>
      <c r="D845" t="s">
        <v>239</v>
      </c>
      <c r="E845">
        <v>80019</v>
      </c>
      <c r="F845">
        <v>1.19275</v>
      </c>
      <c r="G845">
        <v>1.147993</v>
      </c>
      <c r="H845">
        <v>1.108417</v>
      </c>
      <c r="I845">
        <v>1.0916049999999999</v>
      </c>
      <c r="J845">
        <v>1.0906180000000001</v>
      </c>
      <c r="K845">
        <v>1.142144</v>
      </c>
      <c r="L845">
        <v>1.1836549999999999</v>
      </c>
      <c r="M845">
        <v>1.3484560000000001</v>
      </c>
      <c r="N845">
        <v>1.6930050000000001</v>
      </c>
      <c r="O845">
        <v>2.046227</v>
      </c>
      <c r="P845">
        <v>2.3348710000000001</v>
      </c>
      <c r="Q845">
        <v>2.5284949999999999</v>
      </c>
      <c r="R845">
        <v>2.6067659999999999</v>
      </c>
      <c r="S845">
        <v>2.67313</v>
      </c>
      <c r="T845">
        <v>2.7084079999999999</v>
      </c>
      <c r="U845">
        <v>2.682776</v>
      </c>
      <c r="V845">
        <v>2.5567380000000002</v>
      </c>
      <c r="W845">
        <v>2.270715</v>
      </c>
      <c r="X845">
        <v>2.0016289999999999</v>
      </c>
      <c r="Y845">
        <v>1.807402</v>
      </c>
      <c r="Z845">
        <v>1.731752</v>
      </c>
      <c r="AA845">
        <v>1.5823879999999999</v>
      </c>
      <c r="AB845">
        <v>1.391073</v>
      </c>
      <c r="AC845">
        <v>1.2661610000000001</v>
      </c>
      <c r="AD845">
        <v>1.99457E-2</v>
      </c>
      <c r="AE845">
        <v>2.1031399999999999E-2</v>
      </c>
      <c r="AF845">
        <v>1.3912799999999999E-2</v>
      </c>
      <c r="AG845">
        <v>1.50546E-2</v>
      </c>
      <c r="AH845">
        <v>5.0530000000000002E-3</v>
      </c>
      <c r="AI845">
        <v>1.3099899999999999E-2</v>
      </c>
      <c r="AJ845">
        <v>3.3018400000000003E-2</v>
      </c>
      <c r="AK845">
        <v>3.1517200000000002E-2</v>
      </c>
      <c r="AL845">
        <v>4.9114199999999997E-2</v>
      </c>
      <c r="AM845">
        <v>5.8903400000000002E-2</v>
      </c>
      <c r="AN845">
        <v>5.3056899999999997E-2</v>
      </c>
      <c r="AO845">
        <v>5.77622E-2</v>
      </c>
      <c r="AP845">
        <v>6.4370399999999994E-2</v>
      </c>
      <c r="AQ845">
        <v>5.6678600000000003E-2</v>
      </c>
      <c r="AR845">
        <v>5.4008300000000002E-2</v>
      </c>
      <c r="AS845">
        <v>4.7781400000000002E-2</v>
      </c>
      <c r="AT845">
        <v>4.2466900000000002E-2</v>
      </c>
      <c r="AU845">
        <v>4.40696E-2</v>
      </c>
      <c r="AV845">
        <v>4.2896200000000002E-2</v>
      </c>
      <c r="AW845">
        <v>3.6951299999999999E-2</v>
      </c>
      <c r="AX845">
        <v>3.8483999999999997E-2</v>
      </c>
      <c r="AY845">
        <v>2.32231E-2</v>
      </c>
      <c r="AZ845">
        <v>2.3710599999999998E-2</v>
      </c>
      <c r="BA845">
        <v>1.8594800000000002E-2</v>
      </c>
      <c r="BB845">
        <v>2.4665800000000002E-2</v>
      </c>
      <c r="BC845">
        <v>2.55225E-2</v>
      </c>
      <c r="BD845">
        <v>1.8049099999999998E-2</v>
      </c>
      <c r="BE845">
        <v>1.9055900000000001E-2</v>
      </c>
      <c r="BF845">
        <v>9.1699999999999993E-3</v>
      </c>
      <c r="BG845">
        <v>1.73934E-2</v>
      </c>
      <c r="BH845">
        <v>3.7597100000000001E-2</v>
      </c>
      <c r="BI845">
        <v>3.6940000000000001E-2</v>
      </c>
      <c r="BJ845">
        <v>5.4440500000000003E-2</v>
      </c>
      <c r="BK845">
        <v>6.4371399999999995E-2</v>
      </c>
      <c r="BL845">
        <v>5.9486900000000002E-2</v>
      </c>
      <c r="BM845">
        <v>6.4288399999999996E-2</v>
      </c>
      <c r="BN845">
        <v>7.0928199999999997E-2</v>
      </c>
      <c r="BO845">
        <v>6.3552499999999998E-2</v>
      </c>
      <c r="BP845">
        <v>6.1031700000000001E-2</v>
      </c>
      <c r="BQ845">
        <v>5.4997299999999999E-2</v>
      </c>
      <c r="BR845">
        <v>4.96582E-2</v>
      </c>
      <c r="BS845">
        <v>5.0642199999999998E-2</v>
      </c>
      <c r="BT845">
        <v>4.9827400000000001E-2</v>
      </c>
      <c r="BU845">
        <v>4.3463799999999997E-2</v>
      </c>
      <c r="BV845">
        <v>4.4661300000000001E-2</v>
      </c>
      <c r="BW845">
        <v>2.96376E-2</v>
      </c>
      <c r="BX845">
        <v>2.87584E-2</v>
      </c>
      <c r="BY845">
        <v>2.39061E-2</v>
      </c>
      <c r="BZ845">
        <v>2.7935000000000001E-2</v>
      </c>
      <c r="CA845">
        <v>2.8632899999999999E-2</v>
      </c>
      <c r="CB845">
        <v>2.09138E-2</v>
      </c>
      <c r="CC845">
        <v>2.1827099999999999E-2</v>
      </c>
      <c r="CD845">
        <v>1.20213E-2</v>
      </c>
      <c r="CE845">
        <v>2.0367099999999999E-2</v>
      </c>
      <c r="CF845">
        <v>4.07683E-2</v>
      </c>
      <c r="CG845">
        <v>4.0695799999999997E-2</v>
      </c>
      <c r="CH845">
        <v>5.8129500000000001E-2</v>
      </c>
      <c r="CI845">
        <v>6.81586E-2</v>
      </c>
      <c r="CJ845">
        <v>6.3940300000000005E-2</v>
      </c>
      <c r="CK845">
        <v>6.8808499999999995E-2</v>
      </c>
      <c r="CL845">
        <v>7.5470099999999998E-2</v>
      </c>
      <c r="CM845">
        <v>6.8313399999999996E-2</v>
      </c>
      <c r="CN845">
        <v>6.5896099999999999E-2</v>
      </c>
      <c r="CO845">
        <v>5.9995E-2</v>
      </c>
      <c r="CP845">
        <v>5.4638899999999997E-2</v>
      </c>
      <c r="CQ845">
        <v>5.5194300000000002E-2</v>
      </c>
      <c r="CR845">
        <v>5.46279E-2</v>
      </c>
      <c r="CS845">
        <v>4.79744E-2</v>
      </c>
      <c r="CT845">
        <v>4.8939700000000003E-2</v>
      </c>
      <c r="CU845">
        <v>3.4080199999999998E-2</v>
      </c>
      <c r="CV845">
        <v>3.2254499999999998E-2</v>
      </c>
      <c r="CW845">
        <v>2.75847E-2</v>
      </c>
      <c r="CX845">
        <v>3.1204099999999999E-2</v>
      </c>
      <c r="CY845">
        <v>3.1743399999999998E-2</v>
      </c>
      <c r="CZ845">
        <v>2.3778500000000001E-2</v>
      </c>
      <c r="DA845">
        <v>2.4598399999999999E-2</v>
      </c>
      <c r="DB845">
        <v>1.4872700000000001E-2</v>
      </c>
      <c r="DC845">
        <v>2.3340799999999998E-2</v>
      </c>
      <c r="DD845">
        <v>4.3939400000000003E-2</v>
      </c>
      <c r="DE845">
        <v>4.4451699999999997E-2</v>
      </c>
      <c r="DF845">
        <v>6.1818400000000003E-2</v>
      </c>
      <c r="DG845">
        <v>7.1945700000000001E-2</v>
      </c>
      <c r="DH845">
        <v>6.8393700000000002E-2</v>
      </c>
      <c r="DI845">
        <v>7.3328500000000005E-2</v>
      </c>
      <c r="DJ845">
        <v>8.0012E-2</v>
      </c>
      <c r="DK845">
        <v>7.3074200000000006E-2</v>
      </c>
      <c r="DL845">
        <v>7.0760500000000004E-2</v>
      </c>
      <c r="DM845">
        <v>6.49927E-2</v>
      </c>
      <c r="DN845">
        <v>5.9619699999999998E-2</v>
      </c>
      <c r="DO845">
        <v>5.9746500000000001E-2</v>
      </c>
      <c r="DP845">
        <v>5.9428500000000002E-2</v>
      </c>
      <c r="DQ845">
        <v>5.2484999999999997E-2</v>
      </c>
      <c r="DR845">
        <v>5.3218000000000001E-2</v>
      </c>
      <c r="DS845">
        <v>3.8522899999999999E-2</v>
      </c>
      <c r="DT845">
        <v>3.57506E-2</v>
      </c>
      <c r="DU845">
        <v>3.1263300000000001E-2</v>
      </c>
      <c r="DV845">
        <v>3.5924200000000003E-2</v>
      </c>
      <c r="DW845">
        <v>3.6234500000000003E-2</v>
      </c>
      <c r="DX845">
        <v>2.7914700000000001E-2</v>
      </c>
      <c r="DY845">
        <v>2.8599699999999999E-2</v>
      </c>
      <c r="DZ845">
        <v>1.8989599999999999E-2</v>
      </c>
      <c r="EA845">
        <v>2.7634300000000001E-2</v>
      </c>
      <c r="EB845">
        <v>4.8518100000000002E-2</v>
      </c>
      <c r="EC845">
        <v>4.9874500000000002E-2</v>
      </c>
      <c r="ED845">
        <v>6.7144700000000002E-2</v>
      </c>
      <c r="EE845">
        <v>7.7413800000000005E-2</v>
      </c>
      <c r="EF845">
        <v>7.4823700000000007E-2</v>
      </c>
      <c r="EG845">
        <v>7.9854700000000001E-2</v>
      </c>
      <c r="EH845">
        <v>8.6569699999999999E-2</v>
      </c>
      <c r="EI845">
        <v>7.9948099999999994E-2</v>
      </c>
      <c r="EJ845">
        <v>7.7784000000000006E-2</v>
      </c>
      <c r="EK845">
        <v>7.2208499999999995E-2</v>
      </c>
      <c r="EL845">
        <v>6.6810999999999995E-2</v>
      </c>
      <c r="EM845">
        <v>6.6319000000000003E-2</v>
      </c>
      <c r="EN845">
        <v>6.6359600000000005E-2</v>
      </c>
      <c r="EO845">
        <v>5.8997500000000001E-2</v>
      </c>
      <c r="EP845">
        <v>5.9395299999999998E-2</v>
      </c>
      <c r="EQ845">
        <v>4.4937299999999999E-2</v>
      </c>
      <c r="ER845">
        <v>4.0798399999999999E-2</v>
      </c>
      <c r="ES845">
        <v>3.6574599999999999E-2</v>
      </c>
      <c r="ET845">
        <v>67.835329999999999</v>
      </c>
      <c r="EU845">
        <v>66.719149999999999</v>
      </c>
      <c r="EV845">
        <v>65.989459999999994</v>
      </c>
      <c r="EW845">
        <v>65.150000000000006</v>
      </c>
      <c r="EX845">
        <v>64.411640000000006</v>
      </c>
      <c r="EY845">
        <v>63.871600000000001</v>
      </c>
      <c r="EZ845">
        <v>63.395479999999999</v>
      </c>
      <c r="FA845">
        <v>65.157650000000004</v>
      </c>
      <c r="FB845">
        <v>68.064670000000007</v>
      </c>
      <c r="FC845">
        <v>71.14631</v>
      </c>
      <c r="FD845">
        <v>74.821780000000004</v>
      </c>
      <c r="FE845">
        <v>77.740799999999993</v>
      </c>
      <c r="FF845">
        <v>80.65795</v>
      </c>
      <c r="FG845">
        <v>82.831090000000003</v>
      </c>
      <c r="FH845">
        <v>84.940219999999997</v>
      </c>
      <c r="FI845">
        <v>85.197879999999998</v>
      </c>
      <c r="FJ845">
        <v>85.213549999999998</v>
      </c>
      <c r="FK845">
        <v>84.053179999999998</v>
      </c>
      <c r="FL845">
        <v>81.742649999999998</v>
      </c>
      <c r="FM845">
        <v>78.398740000000004</v>
      </c>
      <c r="FN845">
        <v>74.643979999999999</v>
      </c>
      <c r="FO845">
        <v>71.843580000000003</v>
      </c>
      <c r="FP845">
        <v>69.725430000000003</v>
      </c>
      <c r="FQ845">
        <v>68.09639</v>
      </c>
      <c r="FR845">
        <v>5.1028000000000002E-3</v>
      </c>
      <c r="FS845">
        <v>5.7032000000000003E-3</v>
      </c>
      <c r="FT845">
        <v>7.3504E-3</v>
      </c>
    </row>
    <row r="846" spans="1:176" x14ac:dyDescent="0.2">
      <c r="A846" t="s">
        <v>200</v>
      </c>
      <c r="B846" t="s">
        <v>1</v>
      </c>
      <c r="C846" t="s">
        <v>1</v>
      </c>
      <c r="D846" t="s">
        <v>249</v>
      </c>
      <c r="E846">
        <v>80019</v>
      </c>
      <c r="F846">
        <v>1.0947009999999999</v>
      </c>
      <c r="G846">
        <v>1.074039</v>
      </c>
      <c r="H846">
        <v>1.0687390000000001</v>
      </c>
      <c r="I846">
        <v>1.0751630000000001</v>
      </c>
      <c r="J846">
        <v>1.095229</v>
      </c>
      <c r="K846">
        <v>1.154758</v>
      </c>
      <c r="L846">
        <v>1.2773540000000001</v>
      </c>
      <c r="M846">
        <v>1.416617</v>
      </c>
      <c r="N846">
        <v>1.699303</v>
      </c>
      <c r="O846">
        <v>1.9527060000000001</v>
      </c>
      <c r="P846">
        <v>2.1297039999999998</v>
      </c>
      <c r="Q846">
        <v>2.1520039999999998</v>
      </c>
      <c r="R846">
        <v>2.0858750000000001</v>
      </c>
      <c r="S846">
        <v>2.0487890000000002</v>
      </c>
      <c r="T846">
        <v>2.0094979999999998</v>
      </c>
      <c r="U846">
        <v>1.9565239999999999</v>
      </c>
      <c r="V846">
        <v>1.9308909999999999</v>
      </c>
      <c r="W846">
        <v>1.9047780000000001</v>
      </c>
      <c r="X846">
        <v>1.7403839999999999</v>
      </c>
      <c r="Y846">
        <v>1.591529</v>
      </c>
      <c r="Z846">
        <v>1.469846</v>
      </c>
      <c r="AA846">
        <v>1.3412649999999999</v>
      </c>
      <c r="AB846">
        <v>1.2116</v>
      </c>
      <c r="AC846">
        <v>1.1400969999999999</v>
      </c>
      <c r="AD846">
        <v>5.7612999999999996E-3</v>
      </c>
      <c r="AE846">
        <v>5.7532E-3</v>
      </c>
      <c r="AF846">
        <v>8.6455999999999998E-3</v>
      </c>
      <c r="AG846">
        <v>9.6492999999999995E-3</v>
      </c>
      <c r="AH846">
        <v>7.8714000000000006E-3</v>
      </c>
      <c r="AI846">
        <v>9.5364000000000004E-3</v>
      </c>
      <c r="AJ846">
        <v>1.35671E-2</v>
      </c>
      <c r="AK846">
        <v>2.2979300000000001E-2</v>
      </c>
      <c r="AL846">
        <v>1.9120399999999999E-2</v>
      </c>
      <c r="AM846">
        <v>2.4407499999999999E-2</v>
      </c>
      <c r="AN846">
        <v>4.83974E-2</v>
      </c>
      <c r="AO846">
        <v>4.4898E-2</v>
      </c>
      <c r="AP846">
        <v>4.03185E-2</v>
      </c>
      <c r="AQ846">
        <v>4.2667900000000002E-2</v>
      </c>
      <c r="AR846">
        <v>3.5806699999999997E-2</v>
      </c>
      <c r="AS846">
        <v>3.3139099999999998E-2</v>
      </c>
      <c r="AT846">
        <v>4.2340599999999999E-2</v>
      </c>
      <c r="AU846">
        <v>3.71627E-2</v>
      </c>
      <c r="AV846">
        <v>3.8953399999999999E-2</v>
      </c>
      <c r="AW846">
        <v>2.6379E-2</v>
      </c>
      <c r="AX846">
        <v>1.8423800000000001E-2</v>
      </c>
      <c r="AY846">
        <v>1.6841800000000001E-2</v>
      </c>
      <c r="AZ846">
        <v>1.1441000000000001E-3</v>
      </c>
      <c r="BA846">
        <v>-1.6957999999999999E-3</v>
      </c>
      <c r="BB846">
        <v>8.5629999999999994E-3</v>
      </c>
      <c r="BC846">
        <v>8.3608999999999992E-3</v>
      </c>
      <c r="BD846">
        <v>1.1216200000000001E-2</v>
      </c>
      <c r="BE846">
        <v>1.22481E-2</v>
      </c>
      <c r="BF846">
        <v>1.01271E-2</v>
      </c>
      <c r="BG846">
        <v>1.21875E-2</v>
      </c>
      <c r="BH846">
        <v>1.6576899999999999E-2</v>
      </c>
      <c r="BI846">
        <v>2.57638E-2</v>
      </c>
      <c r="BJ846">
        <v>2.2619899999999998E-2</v>
      </c>
      <c r="BK846">
        <v>2.7863300000000001E-2</v>
      </c>
      <c r="BL846">
        <v>5.2073399999999999E-2</v>
      </c>
      <c r="BM846">
        <v>4.90518E-2</v>
      </c>
      <c r="BN846">
        <v>4.4149800000000003E-2</v>
      </c>
      <c r="BO846">
        <v>4.6419500000000002E-2</v>
      </c>
      <c r="BP846">
        <v>3.9742300000000001E-2</v>
      </c>
      <c r="BQ846">
        <v>3.6935299999999997E-2</v>
      </c>
      <c r="BR846">
        <v>4.5515899999999998E-2</v>
      </c>
      <c r="BS846">
        <v>4.0654000000000003E-2</v>
      </c>
      <c r="BT846">
        <v>4.2301499999999999E-2</v>
      </c>
      <c r="BU846">
        <v>2.9975700000000001E-2</v>
      </c>
      <c r="BV846">
        <v>2.1866500000000001E-2</v>
      </c>
      <c r="BW846">
        <v>1.9569400000000001E-2</v>
      </c>
      <c r="BX846">
        <v>3.6695999999999999E-3</v>
      </c>
      <c r="BY846">
        <v>8.5479999999999996E-4</v>
      </c>
      <c r="BZ846">
        <v>1.0503500000000001E-2</v>
      </c>
      <c r="CA846">
        <v>1.01669E-2</v>
      </c>
      <c r="CB846">
        <v>1.2996600000000001E-2</v>
      </c>
      <c r="CC846">
        <v>1.4048E-2</v>
      </c>
      <c r="CD846">
        <v>1.1689400000000001E-2</v>
      </c>
      <c r="CE846">
        <v>1.4023600000000001E-2</v>
      </c>
      <c r="CF846">
        <v>1.86616E-2</v>
      </c>
      <c r="CG846">
        <v>2.7692399999999999E-2</v>
      </c>
      <c r="CH846">
        <v>2.5043699999999999E-2</v>
      </c>
      <c r="CI846">
        <v>3.02568E-2</v>
      </c>
      <c r="CJ846">
        <v>5.4619399999999999E-2</v>
      </c>
      <c r="CK846">
        <v>5.1928700000000001E-2</v>
      </c>
      <c r="CL846">
        <v>4.6803400000000002E-2</v>
      </c>
      <c r="CM846">
        <v>4.9017900000000003E-2</v>
      </c>
      <c r="CN846">
        <v>4.2468100000000002E-2</v>
      </c>
      <c r="CO846">
        <v>3.9564500000000002E-2</v>
      </c>
      <c r="CP846">
        <v>4.7715100000000003E-2</v>
      </c>
      <c r="CQ846">
        <v>4.3071999999999999E-2</v>
      </c>
      <c r="CR846">
        <v>4.4620300000000002E-2</v>
      </c>
      <c r="CS846">
        <v>3.2466799999999997E-2</v>
      </c>
      <c r="CT846">
        <v>2.4250899999999999E-2</v>
      </c>
      <c r="CU846">
        <v>2.1458600000000001E-2</v>
      </c>
      <c r="CV846">
        <v>5.4187999999999997E-3</v>
      </c>
      <c r="CW846">
        <v>2.6213E-3</v>
      </c>
      <c r="CX846">
        <v>1.2443900000000001E-2</v>
      </c>
      <c r="CY846">
        <v>1.1972999999999999E-2</v>
      </c>
      <c r="CZ846">
        <v>1.4776900000000001E-2</v>
      </c>
      <c r="DA846">
        <v>1.5848000000000001E-2</v>
      </c>
      <c r="DB846">
        <v>1.32517E-2</v>
      </c>
      <c r="DC846">
        <v>1.58598E-2</v>
      </c>
      <c r="DD846">
        <v>2.0746199999999999E-2</v>
      </c>
      <c r="DE846">
        <v>2.9620899999999999E-2</v>
      </c>
      <c r="DF846">
        <v>2.7467399999999999E-2</v>
      </c>
      <c r="DG846">
        <v>3.2650199999999997E-2</v>
      </c>
      <c r="DH846">
        <v>5.7165399999999998E-2</v>
      </c>
      <c r="DI846">
        <v>5.4805600000000003E-2</v>
      </c>
      <c r="DJ846">
        <v>4.9456899999999998E-2</v>
      </c>
      <c r="DK846">
        <v>5.1616200000000001E-2</v>
      </c>
      <c r="DL846">
        <v>4.5193999999999998E-2</v>
      </c>
      <c r="DM846">
        <v>4.2193700000000001E-2</v>
      </c>
      <c r="DN846">
        <v>4.9914300000000002E-2</v>
      </c>
      <c r="DO846">
        <v>4.5490000000000003E-2</v>
      </c>
      <c r="DP846">
        <v>4.69392E-2</v>
      </c>
      <c r="DQ846">
        <v>3.49579E-2</v>
      </c>
      <c r="DR846">
        <v>2.66354E-2</v>
      </c>
      <c r="DS846">
        <v>2.3347799999999998E-2</v>
      </c>
      <c r="DT846">
        <v>7.1678999999999996E-3</v>
      </c>
      <c r="DU846">
        <v>4.3877999999999999E-3</v>
      </c>
      <c r="DV846">
        <v>1.52456E-2</v>
      </c>
      <c r="DW846">
        <v>1.45807E-2</v>
      </c>
      <c r="DX846">
        <v>1.7347499999999998E-2</v>
      </c>
      <c r="DY846">
        <v>1.8446799999999999E-2</v>
      </c>
      <c r="DZ846">
        <v>1.5507399999999999E-2</v>
      </c>
      <c r="EA846">
        <v>1.85109E-2</v>
      </c>
      <c r="EB846">
        <v>2.3756099999999999E-2</v>
      </c>
      <c r="EC846">
        <v>3.2405400000000001E-2</v>
      </c>
      <c r="ED846">
        <v>3.0967000000000001E-2</v>
      </c>
      <c r="EE846">
        <v>3.6105999999999999E-2</v>
      </c>
      <c r="EF846">
        <v>6.0841399999999997E-2</v>
      </c>
      <c r="EG846">
        <v>5.8959400000000002E-2</v>
      </c>
      <c r="EH846">
        <v>5.3288200000000001E-2</v>
      </c>
      <c r="EI846">
        <v>5.5367800000000002E-2</v>
      </c>
      <c r="EJ846">
        <v>4.9129600000000002E-2</v>
      </c>
      <c r="EK846">
        <v>4.59899E-2</v>
      </c>
      <c r="EL846">
        <v>5.3089600000000001E-2</v>
      </c>
      <c r="EM846">
        <v>4.8981299999999998E-2</v>
      </c>
      <c r="EN846">
        <v>5.02873E-2</v>
      </c>
      <c r="EO846">
        <v>3.8554600000000001E-2</v>
      </c>
      <c r="EP846">
        <v>3.00781E-2</v>
      </c>
      <c r="EQ846">
        <v>2.6075399999999999E-2</v>
      </c>
      <c r="ER846">
        <v>9.6933999999999996E-3</v>
      </c>
      <c r="ES846">
        <v>6.9382999999999997E-3</v>
      </c>
      <c r="ET846">
        <v>42.602539999999998</v>
      </c>
      <c r="EU846">
        <v>41.752209999999998</v>
      </c>
      <c r="EV846">
        <v>41.053930000000001</v>
      </c>
      <c r="EW846">
        <v>40.427030000000002</v>
      </c>
      <c r="EX846">
        <v>39.884</v>
      </c>
      <c r="EY846">
        <v>39.491700000000002</v>
      </c>
      <c r="EZ846">
        <v>39.329039999999999</v>
      </c>
      <c r="FA846">
        <v>39.709040000000002</v>
      </c>
      <c r="FB846">
        <v>43.131570000000004</v>
      </c>
      <c r="FC846">
        <v>47.901179999999997</v>
      </c>
      <c r="FD846">
        <v>51.682960000000001</v>
      </c>
      <c r="FE846">
        <v>54.526710000000001</v>
      </c>
      <c r="FF846">
        <v>56.65343</v>
      </c>
      <c r="FG846">
        <v>58.178080000000001</v>
      </c>
      <c r="FH846">
        <v>58.733669999999996</v>
      </c>
      <c r="FI846">
        <v>58.13832</v>
      </c>
      <c r="FJ846">
        <v>55.580979999999997</v>
      </c>
      <c r="FK846">
        <v>52.434109999999997</v>
      </c>
      <c r="FL846">
        <v>50.1599</v>
      </c>
      <c r="FM846">
        <v>48.353560000000002</v>
      </c>
      <c r="FN846">
        <v>46.880290000000002</v>
      </c>
      <c r="FO846">
        <v>45.593440000000001</v>
      </c>
      <c r="FP846">
        <v>44.588810000000002</v>
      </c>
      <c r="FQ846">
        <v>43.547469999999997</v>
      </c>
      <c r="FR846">
        <v>2.4834000000000002E-3</v>
      </c>
      <c r="FS846">
        <v>3.0420999999999998E-3</v>
      </c>
    </row>
    <row r="847" spans="1:176" x14ac:dyDescent="0.2">
      <c r="A847" t="s">
        <v>200</v>
      </c>
      <c r="B847" t="s">
        <v>1</v>
      </c>
      <c r="C847" t="s">
        <v>1</v>
      </c>
      <c r="D847" t="s">
        <v>252</v>
      </c>
      <c r="E847">
        <v>80019</v>
      </c>
      <c r="F847">
        <v>1.137947</v>
      </c>
      <c r="G847">
        <v>1.1183369999999999</v>
      </c>
      <c r="H847">
        <v>1.122609</v>
      </c>
      <c r="I847">
        <v>1.132199</v>
      </c>
      <c r="J847">
        <v>1.151662</v>
      </c>
      <c r="K847">
        <v>1.2165649999999999</v>
      </c>
      <c r="L847">
        <v>1.3466450000000001</v>
      </c>
      <c r="M847">
        <v>1.517668</v>
      </c>
      <c r="N847">
        <v>1.872466</v>
      </c>
      <c r="O847">
        <v>2.1751740000000002</v>
      </c>
      <c r="P847">
        <v>2.3752209999999998</v>
      </c>
      <c r="Q847">
        <v>2.3892199999999999</v>
      </c>
      <c r="R847">
        <v>2.3009390000000001</v>
      </c>
      <c r="S847">
        <v>2.258937</v>
      </c>
      <c r="T847">
        <v>2.2001119999999998</v>
      </c>
      <c r="U847">
        <v>2.1475770000000001</v>
      </c>
      <c r="V847">
        <v>2.1204770000000002</v>
      </c>
      <c r="W847">
        <v>2.0627689999999999</v>
      </c>
      <c r="X847">
        <v>1.8656999999999999</v>
      </c>
      <c r="Y847">
        <v>1.687249</v>
      </c>
      <c r="Z847">
        <v>1.5475890000000001</v>
      </c>
      <c r="AA847">
        <v>1.397151</v>
      </c>
      <c r="AB847">
        <v>1.2626139999999999</v>
      </c>
      <c r="AC847">
        <v>1.1942280000000001</v>
      </c>
      <c r="AD847">
        <v>-4.2379000000000002E-3</v>
      </c>
      <c r="AE847">
        <v>-3.5132000000000002E-3</v>
      </c>
      <c r="AF847">
        <v>3.3828E-3</v>
      </c>
      <c r="AG847">
        <v>5.4657000000000004E-3</v>
      </c>
      <c r="AH847">
        <v>2.6139000000000002E-3</v>
      </c>
      <c r="AI847">
        <v>1.1288400000000001E-2</v>
      </c>
      <c r="AJ847">
        <v>1.2191499999999999E-2</v>
      </c>
      <c r="AK847">
        <v>3.11425E-2</v>
      </c>
      <c r="AL847">
        <v>2.64946E-2</v>
      </c>
      <c r="AM847">
        <v>3.6801800000000003E-2</v>
      </c>
      <c r="AN847">
        <v>7.5468800000000003E-2</v>
      </c>
      <c r="AO847">
        <v>6.1461300000000003E-2</v>
      </c>
      <c r="AP847">
        <v>4.7784100000000003E-2</v>
      </c>
      <c r="AQ847">
        <v>5.5379299999999999E-2</v>
      </c>
      <c r="AR847">
        <v>3.9139E-2</v>
      </c>
      <c r="AS847">
        <v>3.75109E-2</v>
      </c>
      <c r="AT847">
        <v>5.391E-2</v>
      </c>
      <c r="AU847">
        <v>4.6845499999999998E-2</v>
      </c>
      <c r="AV847">
        <v>4.97306E-2</v>
      </c>
      <c r="AW847">
        <v>2.2932600000000001E-2</v>
      </c>
      <c r="AX847">
        <v>1.28208E-2</v>
      </c>
      <c r="AY847">
        <v>9.3422999999999996E-3</v>
      </c>
      <c r="AZ847">
        <v>-1.38887E-2</v>
      </c>
      <c r="BA847">
        <v>-1.9580899999999998E-2</v>
      </c>
      <c r="BB847">
        <v>-1.4362000000000001E-3</v>
      </c>
      <c r="BC847">
        <v>-9.0549999999999995E-4</v>
      </c>
      <c r="BD847">
        <v>5.9532999999999999E-3</v>
      </c>
      <c r="BE847">
        <v>8.0645000000000005E-3</v>
      </c>
      <c r="BF847">
        <v>4.8696E-3</v>
      </c>
      <c r="BG847">
        <v>1.39396E-2</v>
      </c>
      <c r="BH847">
        <v>1.5201299999999999E-2</v>
      </c>
      <c r="BI847">
        <v>3.3927100000000002E-2</v>
      </c>
      <c r="BJ847">
        <v>2.9994099999999999E-2</v>
      </c>
      <c r="BK847">
        <v>4.0257599999999998E-2</v>
      </c>
      <c r="BL847">
        <v>7.9144699999999998E-2</v>
      </c>
      <c r="BM847">
        <v>6.5615099999999996E-2</v>
      </c>
      <c r="BN847">
        <v>5.1615399999999999E-2</v>
      </c>
      <c r="BO847">
        <v>5.91309E-2</v>
      </c>
      <c r="BP847">
        <v>4.30747E-2</v>
      </c>
      <c r="BQ847">
        <v>4.1307099999999999E-2</v>
      </c>
      <c r="BR847">
        <v>5.7085299999999999E-2</v>
      </c>
      <c r="BS847">
        <v>5.0336699999999998E-2</v>
      </c>
      <c r="BT847">
        <v>5.3078699999999999E-2</v>
      </c>
      <c r="BU847">
        <v>2.6529299999999999E-2</v>
      </c>
      <c r="BV847">
        <v>1.62635E-2</v>
      </c>
      <c r="BW847">
        <v>1.2070000000000001E-2</v>
      </c>
      <c r="BX847">
        <v>-1.13632E-2</v>
      </c>
      <c r="BY847">
        <v>-1.7030300000000002E-2</v>
      </c>
      <c r="BZ847">
        <v>5.042E-4</v>
      </c>
      <c r="CA847">
        <v>9.0059999999999999E-4</v>
      </c>
      <c r="CB847">
        <v>7.7336999999999996E-3</v>
      </c>
      <c r="CC847">
        <v>9.8644000000000006E-3</v>
      </c>
      <c r="CD847">
        <v>6.4318999999999999E-3</v>
      </c>
      <c r="CE847">
        <v>1.57757E-2</v>
      </c>
      <c r="CF847">
        <v>1.7285999999999999E-2</v>
      </c>
      <c r="CG847">
        <v>3.5855600000000001E-2</v>
      </c>
      <c r="CH847">
        <v>3.2417799999999997E-2</v>
      </c>
      <c r="CI847">
        <v>4.2651099999999997E-2</v>
      </c>
      <c r="CJ847">
        <v>8.1690700000000005E-2</v>
      </c>
      <c r="CK847">
        <v>6.8491999999999997E-2</v>
      </c>
      <c r="CL847">
        <v>5.4268999999999998E-2</v>
      </c>
      <c r="CM847">
        <v>6.1729199999999998E-2</v>
      </c>
      <c r="CN847">
        <v>4.5800500000000001E-2</v>
      </c>
      <c r="CO847">
        <v>4.3936299999999998E-2</v>
      </c>
      <c r="CP847">
        <v>5.92846E-2</v>
      </c>
      <c r="CQ847">
        <v>5.2754700000000002E-2</v>
      </c>
      <c r="CR847">
        <v>5.5397599999999998E-2</v>
      </c>
      <c r="CS847">
        <v>2.9020399999999998E-2</v>
      </c>
      <c r="CT847">
        <v>1.8648000000000001E-2</v>
      </c>
      <c r="CU847">
        <v>1.39592E-2</v>
      </c>
      <c r="CV847">
        <v>-9.6141000000000004E-3</v>
      </c>
      <c r="CW847">
        <v>-1.5263799999999999E-2</v>
      </c>
      <c r="CX847">
        <v>2.4447000000000002E-3</v>
      </c>
      <c r="CY847">
        <v>2.7066999999999998E-3</v>
      </c>
      <c r="CZ847">
        <v>9.5140999999999993E-3</v>
      </c>
      <c r="DA847">
        <v>1.16644E-2</v>
      </c>
      <c r="DB847">
        <v>7.9941999999999999E-3</v>
      </c>
      <c r="DC847">
        <v>1.76119E-2</v>
      </c>
      <c r="DD847">
        <v>1.9370600000000002E-2</v>
      </c>
      <c r="DE847">
        <v>3.7784199999999997E-2</v>
      </c>
      <c r="DF847">
        <v>3.48416E-2</v>
      </c>
      <c r="DG847">
        <v>4.5044500000000001E-2</v>
      </c>
      <c r="DH847">
        <v>8.4236699999999998E-2</v>
      </c>
      <c r="DI847">
        <v>7.1368899999999999E-2</v>
      </c>
      <c r="DJ847">
        <v>5.6922500000000001E-2</v>
      </c>
      <c r="DK847">
        <v>6.4327599999999999E-2</v>
      </c>
      <c r="DL847">
        <v>4.8526300000000001E-2</v>
      </c>
      <c r="DM847">
        <v>4.6565500000000003E-2</v>
      </c>
      <c r="DN847">
        <v>6.1483799999999998E-2</v>
      </c>
      <c r="DO847">
        <v>5.5172800000000001E-2</v>
      </c>
      <c r="DP847">
        <v>5.7716400000000001E-2</v>
      </c>
      <c r="DQ847">
        <v>3.1511400000000002E-2</v>
      </c>
      <c r="DR847">
        <v>2.10324E-2</v>
      </c>
      <c r="DS847">
        <v>1.5848299999999999E-2</v>
      </c>
      <c r="DT847">
        <v>-7.8650000000000005E-3</v>
      </c>
      <c r="DU847">
        <v>-1.34973E-2</v>
      </c>
      <c r="DV847">
        <v>5.2464E-3</v>
      </c>
      <c r="DW847">
        <v>5.3144000000000004E-3</v>
      </c>
      <c r="DX847">
        <v>1.20847E-2</v>
      </c>
      <c r="DY847">
        <v>1.42632E-2</v>
      </c>
      <c r="DZ847">
        <v>1.0249899999999999E-2</v>
      </c>
      <c r="EA847">
        <v>2.0263E-2</v>
      </c>
      <c r="EB847">
        <v>2.2380500000000001E-2</v>
      </c>
      <c r="EC847">
        <v>4.0568699999999999E-2</v>
      </c>
      <c r="ED847">
        <v>3.8341100000000003E-2</v>
      </c>
      <c r="EE847">
        <v>4.8500300000000003E-2</v>
      </c>
      <c r="EF847">
        <v>8.7912699999999996E-2</v>
      </c>
      <c r="EG847">
        <v>7.5522699999999998E-2</v>
      </c>
      <c r="EH847">
        <v>6.0753799999999997E-2</v>
      </c>
      <c r="EI847">
        <v>6.8079200000000006E-2</v>
      </c>
      <c r="EJ847">
        <v>5.2462000000000002E-2</v>
      </c>
      <c r="EK847">
        <v>5.0361700000000002E-2</v>
      </c>
      <c r="EL847">
        <v>6.4659099999999997E-2</v>
      </c>
      <c r="EM847">
        <v>5.8664000000000001E-2</v>
      </c>
      <c r="EN847">
        <v>6.1064500000000001E-2</v>
      </c>
      <c r="EO847">
        <v>3.5108199999999999E-2</v>
      </c>
      <c r="EP847">
        <v>2.44751E-2</v>
      </c>
      <c r="EQ847">
        <v>1.8575999999999999E-2</v>
      </c>
      <c r="ER847">
        <v>-5.3394999999999996E-3</v>
      </c>
      <c r="ES847">
        <v>-1.09468E-2</v>
      </c>
      <c r="ET847">
        <v>33.233629999999998</v>
      </c>
      <c r="EU847">
        <v>32.70937</v>
      </c>
      <c r="EV847">
        <v>31.753810000000001</v>
      </c>
      <c r="EW847">
        <v>31.129300000000001</v>
      </c>
      <c r="EX847">
        <v>31.432649999999999</v>
      </c>
      <c r="EY847">
        <v>31.11392</v>
      </c>
      <c r="EZ847">
        <v>31.05517</v>
      </c>
      <c r="FA847">
        <v>31.822320000000001</v>
      </c>
      <c r="FB847">
        <v>35.309480000000001</v>
      </c>
      <c r="FC847">
        <v>39.653289999999998</v>
      </c>
      <c r="FD847">
        <v>43.254750000000001</v>
      </c>
      <c r="FE847">
        <v>46.287529999999997</v>
      </c>
      <c r="FF847">
        <v>48.880159999999997</v>
      </c>
      <c r="FG847">
        <v>50.749949999999998</v>
      </c>
      <c r="FH847">
        <v>51.60774</v>
      </c>
      <c r="FI847">
        <v>51.367939999999997</v>
      </c>
      <c r="FJ847">
        <v>49.17163</v>
      </c>
      <c r="FK847">
        <v>45.71772</v>
      </c>
      <c r="FL847">
        <v>42.916229999999999</v>
      </c>
      <c r="FM847">
        <v>40.419699999999999</v>
      </c>
      <c r="FN847">
        <v>38.905799999999999</v>
      </c>
      <c r="FO847">
        <v>37.68329</v>
      </c>
      <c r="FP847">
        <v>36.432659999999998</v>
      </c>
      <c r="FQ847">
        <v>35.203319999999998</v>
      </c>
      <c r="FR847">
        <v>2.4834000000000002E-3</v>
      </c>
      <c r="FS847">
        <v>3.0420999999999998E-3</v>
      </c>
    </row>
    <row r="848" spans="1:176" x14ac:dyDescent="0.2">
      <c r="A848" t="s">
        <v>200</v>
      </c>
      <c r="B848" t="s">
        <v>1</v>
      </c>
      <c r="C848" t="s">
        <v>1</v>
      </c>
      <c r="D848" t="s">
        <v>229</v>
      </c>
      <c r="E848">
        <v>80019</v>
      </c>
      <c r="F848">
        <v>1.048603</v>
      </c>
      <c r="G848">
        <v>1.0242230000000001</v>
      </c>
      <c r="H848">
        <v>1.0144709999999999</v>
      </c>
      <c r="I848">
        <v>1.0166109999999999</v>
      </c>
      <c r="J848">
        <v>1.030043</v>
      </c>
      <c r="K848">
        <v>1.080254</v>
      </c>
      <c r="L848">
        <v>1.1941580000000001</v>
      </c>
      <c r="M848">
        <v>1.3168040000000001</v>
      </c>
      <c r="N848">
        <v>1.605151</v>
      </c>
      <c r="O848">
        <v>1.851699</v>
      </c>
      <c r="P848">
        <v>2.0252240000000001</v>
      </c>
      <c r="Q848">
        <v>2.0726010000000001</v>
      </c>
      <c r="R848">
        <v>2.043501</v>
      </c>
      <c r="S848">
        <v>2.0285259999999998</v>
      </c>
      <c r="T848">
        <v>2.0165980000000001</v>
      </c>
      <c r="U848">
        <v>1.970102</v>
      </c>
      <c r="V848">
        <v>1.8961699999999999</v>
      </c>
      <c r="W848">
        <v>1.7755399999999999</v>
      </c>
      <c r="X848">
        <v>1.708993</v>
      </c>
      <c r="Y848">
        <v>1.5658609999999999</v>
      </c>
      <c r="Z848">
        <v>1.434931</v>
      </c>
      <c r="AA848">
        <v>1.2965059999999999</v>
      </c>
      <c r="AB848">
        <v>1.166647</v>
      </c>
      <c r="AC848">
        <v>1.0948819999999999</v>
      </c>
      <c r="AD848">
        <v>1.27224E-2</v>
      </c>
      <c r="AE848">
        <v>1.22209E-2</v>
      </c>
      <c r="AF848">
        <v>1.2324399999999999E-2</v>
      </c>
      <c r="AG848">
        <v>1.25691E-2</v>
      </c>
      <c r="AH848">
        <v>1.1547099999999999E-2</v>
      </c>
      <c r="AI848">
        <v>8.3154000000000006E-3</v>
      </c>
      <c r="AJ848">
        <v>1.45224E-2</v>
      </c>
      <c r="AK848">
        <v>1.7310499999999999E-2</v>
      </c>
      <c r="AL848">
        <v>1.3983199999999999E-2</v>
      </c>
      <c r="AM848">
        <v>1.57377E-2</v>
      </c>
      <c r="AN848">
        <v>2.9553099999999999E-2</v>
      </c>
      <c r="AO848">
        <v>3.3426699999999997E-2</v>
      </c>
      <c r="AP848">
        <v>3.5140400000000002E-2</v>
      </c>
      <c r="AQ848">
        <v>3.38626E-2</v>
      </c>
      <c r="AR848">
        <v>3.3489999999999999E-2</v>
      </c>
      <c r="AS848">
        <v>3.0111800000000001E-2</v>
      </c>
      <c r="AT848">
        <v>3.4312500000000003E-2</v>
      </c>
      <c r="AU848">
        <v>3.0388800000000001E-2</v>
      </c>
      <c r="AV848">
        <v>3.1401900000000003E-2</v>
      </c>
      <c r="AW848">
        <v>2.8798799999999999E-2</v>
      </c>
      <c r="AX848">
        <v>2.23117E-2</v>
      </c>
      <c r="AY848">
        <v>2.20629E-2</v>
      </c>
      <c r="AZ848">
        <v>1.16118E-2</v>
      </c>
      <c r="BA848">
        <v>1.07285E-2</v>
      </c>
      <c r="BB848">
        <v>1.5524100000000001E-2</v>
      </c>
      <c r="BC848">
        <v>1.4828600000000001E-2</v>
      </c>
      <c r="BD848">
        <v>1.4894900000000001E-2</v>
      </c>
      <c r="BE848">
        <v>1.51679E-2</v>
      </c>
      <c r="BF848">
        <v>1.38029E-2</v>
      </c>
      <c r="BG848">
        <v>1.0966500000000001E-2</v>
      </c>
      <c r="BH848">
        <v>1.7532300000000001E-2</v>
      </c>
      <c r="BI848">
        <v>2.0095100000000001E-2</v>
      </c>
      <c r="BJ848">
        <v>1.74827E-2</v>
      </c>
      <c r="BK848">
        <v>1.9193499999999999E-2</v>
      </c>
      <c r="BL848">
        <v>3.3229099999999998E-2</v>
      </c>
      <c r="BM848">
        <v>3.7580500000000003E-2</v>
      </c>
      <c r="BN848">
        <v>3.8971699999999998E-2</v>
      </c>
      <c r="BO848">
        <v>3.76142E-2</v>
      </c>
      <c r="BP848">
        <v>3.7425699999999999E-2</v>
      </c>
      <c r="BQ848">
        <v>3.3908000000000001E-2</v>
      </c>
      <c r="BR848">
        <v>3.7487800000000002E-2</v>
      </c>
      <c r="BS848">
        <v>3.3880100000000003E-2</v>
      </c>
      <c r="BT848">
        <v>3.4750000000000003E-2</v>
      </c>
      <c r="BU848">
        <v>3.2395500000000001E-2</v>
      </c>
      <c r="BV848">
        <v>2.57544E-2</v>
      </c>
      <c r="BW848">
        <v>2.47905E-2</v>
      </c>
      <c r="BX848">
        <v>1.41373E-2</v>
      </c>
      <c r="BY848">
        <v>1.3278999999999999E-2</v>
      </c>
      <c r="BZ848">
        <v>1.7464500000000001E-2</v>
      </c>
      <c r="CA848">
        <v>1.6634699999999999E-2</v>
      </c>
      <c r="CB848">
        <v>1.6675300000000001E-2</v>
      </c>
      <c r="CC848">
        <v>1.6967900000000001E-2</v>
      </c>
      <c r="CD848">
        <v>1.5365200000000001E-2</v>
      </c>
      <c r="CE848">
        <v>1.28027E-2</v>
      </c>
      <c r="CF848">
        <v>1.9616999999999999E-2</v>
      </c>
      <c r="CG848">
        <v>2.2023600000000001E-2</v>
      </c>
      <c r="CH848">
        <v>1.9906400000000001E-2</v>
      </c>
      <c r="CI848">
        <v>2.1586899999999999E-2</v>
      </c>
      <c r="CJ848">
        <v>3.5775099999999997E-2</v>
      </c>
      <c r="CK848">
        <v>4.0457399999999998E-2</v>
      </c>
      <c r="CL848">
        <v>4.1625299999999997E-2</v>
      </c>
      <c r="CM848">
        <v>4.0212499999999998E-2</v>
      </c>
      <c r="CN848">
        <v>4.01515E-2</v>
      </c>
      <c r="CO848">
        <v>3.6537199999999999E-2</v>
      </c>
      <c r="CP848">
        <v>3.9687E-2</v>
      </c>
      <c r="CQ848">
        <v>3.62981E-2</v>
      </c>
      <c r="CR848">
        <v>3.7068799999999999E-2</v>
      </c>
      <c r="CS848">
        <v>3.4886599999999997E-2</v>
      </c>
      <c r="CT848">
        <v>2.8138799999999999E-2</v>
      </c>
      <c r="CU848">
        <v>2.6679700000000001E-2</v>
      </c>
      <c r="CV848">
        <v>1.5886399999999998E-2</v>
      </c>
      <c r="CW848">
        <v>1.50455E-2</v>
      </c>
      <c r="CX848">
        <v>1.9404999999999999E-2</v>
      </c>
      <c r="CY848">
        <v>1.84408E-2</v>
      </c>
      <c r="CZ848">
        <v>1.8455699999999998E-2</v>
      </c>
      <c r="DA848">
        <v>1.8767800000000001E-2</v>
      </c>
      <c r="DB848">
        <v>1.6927500000000002E-2</v>
      </c>
      <c r="DC848">
        <v>1.46388E-2</v>
      </c>
      <c r="DD848">
        <v>2.1701600000000001E-2</v>
      </c>
      <c r="DE848">
        <v>2.39522E-2</v>
      </c>
      <c r="DF848">
        <v>2.2330200000000001E-2</v>
      </c>
      <c r="DG848">
        <v>2.3980399999999999E-2</v>
      </c>
      <c r="DH848">
        <v>3.8321099999999997E-2</v>
      </c>
      <c r="DI848">
        <v>4.3334299999999999E-2</v>
      </c>
      <c r="DJ848">
        <v>4.42788E-2</v>
      </c>
      <c r="DK848">
        <v>4.2810899999999999E-2</v>
      </c>
      <c r="DL848">
        <v>4.28773E-2</v>
      </c>
      <c r="DM848">
        <v>3.9166399999999997E-2</v>
      </c>
      <c r="DN848">
        <v>4.1886199999999998E-2</v>
      </c>
      <c r="DO848">
        <v>3.8716100000000003E-2</v>
      </c>
      <c r="DP848">
        <v>3.9387699999999998E-2</v>
      </c>
      <c r="DQ848">
        <v>3.7377599999999997E-2</v>
      </c>
      <c r="DR848">
        <v>3.05233E-2</v>
      </c>
      <c r="DS848">
        <v>2.8568900000000001E-2</v>
      </c>
      <c r="DT848">
        <v>1.7635600000000001E-2</v>
      </c>
      <c r="DU848">
        <v>1.6812000000000001E-2</v>
      </c>
      <c r="DV848">
        <v>2.2206699999999999E-2</v>
      </c>
      <c r="DW848">
        <v>2.1048500000000001E-2</v>
      </c>
      <c r="DX848">
        <v>2.1026199999999998E-2</v>
      </c>
      <c r="DY848">
        <v>2.1366599999999999E-2</v>
      </c>
      <c r="DZ848">
        <v>1.9183200000000001E-2</v>
      </c>
      <c r="EA848">
        <v>1.729E-2</v>
      </c>
      <c r="EB848">
        <v>2.4711500000000001E-2</v>
      </c>
      <c r="EC848">
        <v>2.6736699999999999E-2</v>
      </c>
      <c r="ED848">
        <v>2.5829700000000001E-2</v>
      </c>
      <c r="EE848">
        <v>2.7436200000000001E-2</v>
      </c>
      <c r="EF848">
        <v>4.1997E-2</v>
      </c>
      <c r="EG848">
        <v>4.7488099999999998E-2</v>
      </c>
      <c r="EH848">
        <v>4.8110100000000003E-2</v>
      </c>
      <c r="EI848">
        <v>4.65625E-2</v>
      </c>
      <c r="EJ848">
        <v>4.6812899999999998E-2</v>
      </c>
      <c r="EK848">
        <v>4.2962599999999997E-2</v>
      </c>
      <c r="EL848">
        <v>4.5061499999999997E-2</v>
      </c>
      <c r="EM848">
        <v>4.2207399999999999E-2</v>
      </c>
      <c r="EN848">
        <v>4.2735799999999997E-2</v>
      </c>
      <c r="EO848">
        <v>4.0974400000000001E-2</v>
      </c>
      <c r="EP848">
        <v>3.3966000000000003E-2</v>
      </c>
      <c r="EQ848">
        <v>3.1296499999999998E-2</v>
      </c>
      <c r="ER848">
        <v>2.0161100000000001E-2</v>
      </c>
      <c r="ES848">
        <v>1.9362600000000001E-2</v>
      </c>
      <c r="ET848">
        <v>50.452739999999999</v>
      </c>
      <c r="EU848">
        <v>49.808010000000003</v>
      </c>
      <c r="EV848">
        <v>49.233519999999999</v>
      </c>
      <c r="EW848">
        <v>48.821980000000003</v>
      </c>
      <c r="EX848">
        <v>48.498570000000001</v>
      </c>
      <c r="EY848">
        <v>48.250010000000003</v>
      </c>
      <c r="EZ848">
        <v>48.053370000000001</v>
      </c>
      <c r="FA848">
        <v>48.561010000000003</v>
      </c>
      <c r="FB848">
        <v>50.741030000000002</v>
      </c>
      <c r="FC848">
        <v>53.425669999999997</v>
      </c>
      <c r="FD848">
        <v>55.585270000000001</v>
      </c>
      <c r="FE848">
        <v>57.554220000000001</v>
      </c>
      <c r="FF848">
        <v>59.032089999999997</v>
      </c>
      <c r="FG848">
        <v>60.374130000000001</v>
      </c>
      <c r="FH848">
        <v>61.168599999999998</v>
      </c>
      <c r="FI848">
        <v>60.786360000000002</v>
      </c>
      <c r="FJ848">
        <v>59.777329999999999</v>
      </c>
      <c r="FK848">
        <v>57.89423</v>
      </c>
      <c r="FL848">
        <v>56.20467</v>
      </c>
      <c r="FM848">
        <v>54.978079999999999</v>
      </c>
      <c r="FN848">
        <v>54.04927</v>
      </c>
      <c r="FO848">
        <v>53.165300000000002</v>
      </c>
      <c r="FP848">
        <v>52.332799999999999</v>
      </c>
      <c r="FQ848">
        <v>51.685540000000003</v>
      </c>
      <c r="FR848">
        <v>2.4834000000000002E-3</v>
      </c>
      <c r="FS848">
        <v>3.0420999999999998E-3</v>
      </c>
    </row>
    <row r="849" spans="1:176" x14ac:dyDescent="0.2">
      <c r="A849" t="s">
        <v>200</v>
      </c>
      <c r="B849" t="s">
        <v>1</v>
      </c>
      <c r="C849" t="s">
        <v>1</v>
      </c>
      <c r="D849" t="s">
        <v>240</v>
      </c>
      <c r="E849">
        <v>80019</v>
      </c>
      <c r="F849">
        <v>1.064754</v>
      </c>
      <c r="G849">
        <v>1.046856</v>
      </c>
      <c r="H849">
        <v>1.0464770000000001</v>
      </c>
      <c r="I849">
        <v>1.0491760000000001</v>
      </c>
      <c r="J849">
        <v>1.067224</v>
      </c>
      <c r="K849">
        <v>1.130598</v>
      </c>
      <c r="L849">
        <v>1.2715259999999999</v>
      </c>
      <c r="M849">
        <v>1.435066</v>
      </c>
      <c r="N849">
        <v>1.749215</v>
      </c>
      <c r="O849">
        <v>2.023631</v>
      </c>
      <c r="P849">
        <v>2.1957840000000002</v>
      </c>
      <c r="Q849">
        <v>2.2047780000000001</v>
      </c>
      <c r="R849">
        <v>2.1465130000000001</v>
      </c>
      <c r="S849">
        <v>2.1049760000000002</v>
      </c>
      <c r="T849">
        <v>2.0690520000000001</v>
      </c>
      <c r="U849">
        <v>2.013134</v>
      </c>
      <c r="V849">
        <v>1.954709</v>
      </c>
      <c r="W849">
        <v>1.8366960000000001</v>
      </c>
      <c r="X849">
        <v>1.7515989999999999</v>
      </c>
      <c r="Y849">
        <v>1.5934379999999999</v>
      </c>
      <c r="Z849">
        <v>1.4577230000000001</v>
      </c>
      <c r="AA849">
        <v>1.3076890000000001</v>
      </c>
      <c r="AB849">
        <v>1.17188</v>
      </c>
      <c r="AC849">
        <v>1.105591</v>
      </c>
      <c r="AD849">
        <v>2.9694999999999999E-3</v>
      </c>
      <c r="AE849">
        <v>3.2466999999999999E-3</v>
      </c>
      <c r="AF849">
        <v>7.2503000000000003E-3</v>
      </c>
      <c r="AG849">
        <v>8.5127999999999992E-3</v>
      </c>
      <c r="AH849">
        <v>6.4221E-3</v>
      </c>
      <c r="AI849">
        <v>1.00477E-2</v>
      </c>
      <c r="AJ849">
        <v>1.31466E-2</v>
      </c>
      <c r="AK849">
        <v>2.53841E-2</v>
      </c>
      <c r="AL849">
        <v>2.12321E-2</v>
      </c>
      <c r="AM849">
        <v>2.7928000000000001E-2</v>
      </c>
      <c r="AN849">
        <v>5.6114700000000003E-2</v>
      </c>
      <c r="AO849">
        <v>4.9696499999999998E-2</v>
      </c>
      <c r="AP849">
        <v>4.2460499999999998E-2</v>
      </c>
      <c r="AQ849">
        <v>4.6299E-2</v>
      </c>
      <c r="AR849">
        <v>3.6713500000000003E-2</v>
      </c>
      <c r="AS849">
        <v>3.4377999999999999E-2</v>
      </c>
      <c r="AT849">
        <v>4.5651400000000002E-2</v>
      </c>
      <c r="AU849">
        <v>3.9737799999999997E-2</v>
      </c>
      <c r="AV849">
        <v>4.1921100000000003E-2</v>
      </c>
      <c r="AW849">
        <v>2.54869E-2</v>
      </c>
      <c r="AX849">
        <v>1.67841E-2</v>
      </c>
      <c r="AY849">
        <v>1.4718999999999999E-2</v>
      </c>
      <c r="AZ849">
        <v>-3.0523999999999998E-3</v>
      </c>
      <c r="BA849">
        <v>-6.7317000000000002E-3</v>
      </c>
      <c r="BB849">
        <v>5.7711999999999998E-3</v>
      </c>
      <c r="BC849">
        <v>5.8544000000000001E-3</v>
      </c>
      <c r="BD849">
        <v>9.8209000000000005E-3</v>
      </c>
      <c r="BE849">
        <v>1.1111599999999999E-2</v>
      </c>
      <c r="BF849">
        <v>8.6779000000000005E-3</v>
      </c>
      <c r="BG849">
        <v>1.26988E-2</v>
      </c>
      <c r="BH849">
        <v>1.6156500000000001E-2</v>
      </c>
      <c r="BI849">
        <v>2.8168700000000001E-2</v>
      </c>
      <c r="BJ849">
        <v>2.4731599999999999E-2</v>
      </c>
      <c r="BK849">
        <v>3.1383800000000003E-2</v>
      </c>
      <c r="BL849">
        <v>5.9790700000000002E-2</v>
      </c>
      <c r="BM849">
        <v>5.3850299999999997E-2</v>
      </c>
      <c r="BN849">
        <v>4.6291800000000001E-2</v>
      </c>
      <c r="BO849">
        <v>5.0050600000000001E-2</v>
      </c>
      <c r="BP849">
        <v>4.0649200000000003E-2</v>
      </c>
      <c r="BQ849">
        <v>3.8174199999999998E-2</v>
      </c>
      <c r="BR849">
        <v>4.8826700000000001E-2</v>
      </c>
      <c r="BS849">
        <v>4.3228999999999997E-2</v>
      </c>
      <c r="BT849">
        <v>4.5269200000000002E-2</v>
      </c>
      <c r="BU849">
        <v>2.9083600000000001E-2</v>
      </c>
      <c r="BV849">
        <v>2.02268E-2</v>
      </c>
      <c r="BW849">
        <v>1.7446699999999999E-2</v>
      </c>
      <c r="BX849">
        <v>-5.2689999999999996E-4</v>
      </c>
      <c r="BY849">
        <v>-4.1811000000000001E-3</v>
      </c>
      <c r="BZ849">
        <v>7.7117000000000002E-3</v>
      </c>
      <c r="CA849">
        <v>7.6604999999999998E-3</v>
      </c>
      <c r="CB849">
        <v>1.1601200000000001E-2</v>
      </c>
      <c r="CC849">
        <v>1.2911600000000001E-2</v>
      </c>
      <c r="CD849">
        <v>1.02402E-2</v>
      </c>
      <c r="CE849">
        <v>1.45349E-2</v>
      </c>
      <c r="CF849">
        <v>1.8241199999999999E-2</v>
      </c>
      <c r="CG849">
        <v>3.0097200000000001E-2</v>
      </c>
      <c r="CH849">
        <v>2.71554E-2</v>
      </c>
      <c r="CI849">
        <v>3.37772E-2</v>
      </c>
      <c r="CJ849">
        <v>6.2336700000000002E-2</v>
      </c>
      <c r="CK849">
        <v>5.6727199999999998E-2</v>
      </c>
      <c r="CL849">
        <v>4.89454E-2</v>
      </c>
      <c r="CM849">
        <v>5.2648899999999998E-2</v>
      </c>
      <c r="CN849">
        <v>4.3374999999999997E-2</v>
      </c>
      <c r="CO849">
        <v>4.0803399999999997E-2</v>
      </c>
      <c r="CP849">
        <v>5.1025899999999999E-2</v>
      </c>
      <c r="CQ849">
        <v>4.5647100000000003E-2</v>
      </c>
      <c r="CR849">
        <v>4.7588100000000001E-2</v>
      </c>
      <c r="CS849">
        <v>3.1574600000000001E-2</v>
      </c>
      <c r="CT849">
        <v>2.2611300000000001E-2</v>
      </c>
      <c r="CU849">
        <v>1.93358E-2</v>
      </c>
      <c r="CV849">
        <v>1.2221999999999999E-3</v>
      </c>
      <c r="CW849">
        <v>-2.4145999999999998E-3</v>
      </c>
      <c r="CX849">
        <v>9.6521000000000003E-3</v>
      </c>
      <c r="CY849">
        <v>9.4666000000000004E-3</v>
      </c>
      <c r="CZ849">
        <v>1.33816E-2</v>
      </c>
      <c r="DA849">
        <v>1.4711500000000001E-2</v>
      </c>
      <c r="DB849">
        <v>1.18025E-2</v>
      </c>
      <c r="DC849">
        <v>1.63711E-2</v>
      </c>
      <c r="DD849">
        <v>2.0325800000000002E-2</v>
      </c>
      <c r="DE849">
        <v>3.20258E-2</v>
      </c>
      <c r="DF849">
        <v>2.9579100000000001E-2</v>
      </c>
      <c r="DG849">
        <v>3.61707E-2</v>
      </c>
      <c r="DH849">
        <v>6.4882599999999999E-2</v>
      </c>
      <c r="DI849">
        <v>5.96041E-2</v>
      </c>
      <c r="DJ849">
        <v>5.1598900000000003E-2</v>
      </c>
      <c r="DK849">
        <v>5.5247299999999999E-2</v>
      </c>
      <c r="DL849">
        <v>4.6100799999999997E-2</v>
      </c>
      <c r="DM849">
        <v>4.3432600000000002E-2</v>
      </c>
      <c r="DN849">
        <v>5.3225099999999997E-2</v>
      </c>
      <c r="DO849">
        <v>4.8065099999999999E-2</v>
      </c>
      <c r="DP849">
        <v>4.9907E-2</v>
      </c>
      <c r="DQ849">
        <v>3.4065699999999997E-2</v>
      </c>
      <c r="DR849">
        <v>2.4995699999999999E-2</v>
      </c>
      <c r="DS849">
        <v>2.1225000000000001E-2</v>
      </c>
      <c r="DT849">
        <v>2.9713999999999999E-3</v>
      </c>
      <c r="DU849">
        <v>-6.4809999999999998E-4</v>
      </c>
      <c r="DV849">
        <v>1.2453799999999999E-2</v>
      </c>
      <c r="DW849">
        <v>1.20743E-2</v>
      </c>
      <c r="DX849">
        <v>1.59522E-2</v>
      </c>
      <c r="DY849">
        <v>1.7310300000000001E-2</v>
      </c>
      <c r="DZ849">
        <v>1.40582E-2</v>
      </c>
      <c r="EA849">
        <v>1.90222E-2</v>
      </c>
      <c r="EB849">
        <v>2.3335700000000001E-2</v>
      </c>
      <c r="EC849">
        <v>3.4810300000000002E-2</v>
      </c>
      <c r="ED849">
        <v>3.3078700000000003E-2</v>
      </c>
      <c r="EE849">
        <v>3.9626500000000002E-2</v>
      </c>
      <c r="EF849">
        <v>6.8558599999999997E-2</v>
      </c>
      <c r="EG849">
        <v>6.3757900000000006E-2</v>
      </c>
      <c r="EH849">
        <v>5.5430199999999999E-2</v>
      </c>
      <c r="EI849">
        <v>5.8998799999999997E-2</v>
      </c>
      <c r="EJ849">
        <v>5.0036400000000002E-2</v>
      </c>
      <c r="EK849">
        <v>4.7228800000000001E-2</v>
      </c>
      <c r="EL849">
        <v>5.6400400000000003E-2</v>
      </c>
      <c r="EM849">
        <v>5.1556400000000002E-2</v>
      </c>
      <c r="EN849">
        <v>5.32551E-2</v>
      </c>
      <c r="EO849">
        <v>3.7662399999999999E-2</v>
      </c>
      <c r="EP849">
        <v>2.8438399999999999E-2</v>
      </c>
      <c r="EQ849">
        <v>2.39527E-2</v>
      </c>
      <c r="ER849">
        <v>5.4968999999999999E-3</v>
      </c>
      <c r="ES849">
        <v>1.9024000000000001E-3</v>
      </c>
      <c r="ET849">
        <v>41.081299999999999</v>
      </c>
      <c r="EU849">
        <v>40.2545</v>
      </c>
      <c r="EV849">
        <v>39.572620000000001</v>
      </c>
      <c r="EW849">
        <v>39.434399999999997</v>
      </c>
      <c r="EX849">
        <v>39.020269999999996</v>
      </c>
      <c r="EY849">
        <v>38.958419999999997</v>
      </c>
      <c r="EZ849">
        <v>39.198070000000001</v>
      </c>
      <c r="FA849">
        <v>39.746409999999997</v>
      </c>
      <c r="FB849">
        <v>42.028019999999998</v>
      </c>
      <c r="FC849">
        <v>45.785649999999997</v>
      </c>
      <c r="FD849">
        <v>48.423929999999999</v>
      </c>
      <c r="FE849">
        <v>50.631239999999998</v>
      </c>
      <c r="FF849">
        <v>52.495170000000002</v>
      </c>
      <c r="FG849">
        <v>53.708710000000004</v>
      </c>
      <c r="FH849">
        <v>54.636009999999999</v>
      </c>
      <c r="FI849">
        <v>54.41769</v>
      </c>
      <c r="FJ849">
        <v>53.262909999999998</v>
      </c>
      <c r="FK849">
        <v>51.907020000000003</v>
      </c>
      <c r="FL849">
        <v>50.29213</v>
      </c>
      <c r="FM849">
        <v>48.869120000000002</v>
      </c>
      <c r="FN849">
        <v>47.819859999999998</v>
      </c>
      <c r="FO849">
        <v>46.546210000000002</v>
      </c>
      <c r="FP849">
        <v>45.322749999999999</v>
      </c>
      <c r="FQ849">
        <v>43.979300000000002</v>
      </c>
      <c r="FR849">
        <v>2.4834000000000002E-3</v>
      </c>
      <c r="FS849">
        <v>3.0420999999999998E-3</v>
      </c>
    </row>
    <row r="850" spans="1:176" x14ac:dyDescent="0.2">
      <c r="A850" t="s">
        <v>200</v>
      </c>
      <c r="B850" t="s">
        <v>1</v>
      </c>
      <c r="C850" t="s">
        <v>1</v>
      </c>
      <c r="D850" t="s">
        <v>230</v>
      </c>
      <c r="E850">
        <v>80019</v>
      </c>
      <c r="F850">
        <v>1.0559810000000001</v>
      </c>
      <c r="G850">
        <v>1.0351090000000001</v>
      </c>
      <c r="H850">
        <v>1.025164</v>
      </c>
      <c r="I850">
        <v>1.030051</v>
      </c>
      <c r="J850">
        <v>1.0473030000000001</v>
      </c>
      <c r="K850">
        <v>1.0996239999999999</v>
      </c>
      <c r="L850">
        <v>1.225903</v>
      </c>
      <c r="M850">
        <v>1.366395</v>
      </c>
      <c r="N850">
        <v>1.630382</v>
      </c>
      <c r="O850">
        <v>1.870247</v>
      </c>
      <c r="P850">
        <v>2.034681</v>
      </c>
      <c r="Q850">
        <v>2.0698539999999999</v>
      </c>
      <c r="R850">
        <v>2.0283159999999998</v>
      </c>
      <c r="S850">
        <v>2.0074040000000002</v>
      </c>
      <c r="T850">
        <v>1.9906459999999999</v>
      </c>
      <c r="U850">
        <v>1.9439420000000001</v>
      </c>
      <c r="V850">
        <v>1.883861</v>
      </c>
      <c r="W850">
        <v>1.825083</v>
      </c>
      <c r="X850">
        <v>1.6999200000000001</v>
      </c>
      <c r="Y850">
        <v>1.55661</v>
      </c>
      <c r="Z850">
        <v>1.4270640000000001</v>
      </c>
      <c r="AA850">
        <v>1.293231</v>
      </c>
      <c r="AB850">
        <v>1.169635</v>
      </c>
      <c r="AC850">
        <v>1.1008979999999999</v>
      </c>
      <c r="AD850">
        <v>1.28323E-2</v>
      </c>
      <c r="AE850">
        <v>1.2232E-2</v>
      </c>
      <c r="AF850">
        <v>1.22997E-2</v>
      </c>
      <c r="AG850">
        <v>1.2581699999999999E-2</v>
      </c>
      <c r="AH850">
        <v>1.1575800000000001E-2</v>
      </c>
      <c r="AI850">
        <v>8.2769000000000002E-3</v>
      </c>
      <c r="AJ850">
        <v>1.4575899999999999E-2</v>
      </c>
      <c r="AK850">
        <v>1.7132399999999999E-2</v>
      </c>
      <c r="AL850">
        <v>1.39051E-2</v>
      </c>
      <c r="AM850">
        <v>1.5608199999999999E-2</v>
      </c>
      <c r="AN850">
        <v>2.9134199999999999E-2</v>
      </c>
      <c r="AO850">
        <v>3.3021200000000001E-2</v>
      </c>
      <c r="AP850">
        <v>3.4966400000000002E-2</v>
      </c>
      <c r="AQ850">
        <v>3.35822E-2</v>
      </c>
      <c r="AR850">
        <v>3.3472000000000002E-2</v>
      </c>
      <c r="AS850">
        <v>3.00267E-2</v>
      </c>
      <c r="AT850">
        <v>3.4030600000000001E-2</v>
      </c>
      <c r="AU850">
        <v>3.0297999999999999E-2</v>
      </c>
      <c r="AV850">
        <v>3.1241100000000001E-2</v>
      </c>
      <c r="AW850">
        <v>2.8786800000000001E-2</v>
      </c>
      <c r="AX850">
        <v>2.2491000000000001E-2</v>
      </c>
      <c r="AY850">
        <v>2.2224799999999999E-2</v>
      </c>
      <c r="AZ850">
        <v>1.18291E-2</v>
      </c>
      <c r="BA850">
        <v>1.0995700000000001E-2</v>
      </c>
      <c r="BB850">
        <v>1.5633999999999999E-2</v>
      </c>
      <c r="BC850">
        <v>1.4839700000000001E-2</v>
      </c>
      <c r="BD850">
        <v>1.4870299999999999E-2</v>
      </c>
      <c r="BE850">
        <v>1.51805E-2</v>
      </c>
      <c r="BF850">
        <v>1.3831599999999999E-2</v>
      </c>
      <c r="BG850">
        <v>1.0928E-2</v>
      </c>
      <c r="BH850">
        <v>1.7585799999999999E-2</v>
      </c>
      <c r="BI850">
        <v>1.9916900000000001E-2</v>
      </c>
      <c r="BJ850">
        <v>1.7404599999999999E-2</v>
      </c>
      <c r="BK850">
        <v>1.9064000000000001E-2</v>
      </c>
      <c r="BL850">
        <v>3.2810199999999998E-2</v>
      </c>
      <c r="BM850">
        <v>3.7175E-2</v>
      </c>
      <c r="BN850">
        <v>3.8797699999999997E-2</v>
      </c>
      <c r="BO850">
        <v>3.73338E-2</v>
      </c>
      <c r="BP850">
        <v>3.7407599999999999E-2</v>
      </c>
      <c r="BQ850">
        <v>3.3822900000000003E-2</v>
      </c>
      <c r="BR850">
        <v>3.72059E-2</v>
      </c>
      <c r="BS850">
        <v>3.3789199999999998E-2</v>
      </c>
      <c r="BT850">
        <v>3.4589200000000001E-2</v>
      </c>
      <c r="BU850">
        <v>3.2383500000000003E-2</v>
      </c>
      <c r="BV850">
        <v>2.59338E-2</v>
      </c>
      <c r="BW850">
        <v>2.49524E-2</v>
      </c>
      <c r="BX850">
        <v>1.43546E-2</v>
      </c>
      <c r="BY850">
        <v>1.35462E-2</v>
      </c>
      <c r="BZ850">
        <v>1.75745E-2</v>
      </c>
      <c r="CA850">
        <v>1.6645799999999999E-2</v>
      </c>
      <c r="CB850">
        <v>1.6650600000000002E-2</v>
      </c>
      <c r="CC850">
        <v>1.6980499999999999E-2</v>
      </c>
      <c r="CD850">
        <v>1.53939E-2</v>
      </c>
      <c r="CE850">
        <v>1.27642E-2</v>
      </c>
      <c r="CF850">
        <v>1.9670400000000001E-2</v>
      </c>
      <c r="CG850">
        <v>2.18455E-2</v>
      </c>
      <c r="CH850">
        <v>1.98283E-2</v>
      </c>
      <c r="CI850">
        <v>2.1457500000000001E-2</v>
      </c>
      <c r="CJ850">
        <v>3.5356199999999997E-2</v>
      </c>
      <c r="CK850">
        <v>4.0051900000000001E-2</v>
      </c>
      <c r="CL850">
        <v>4.1451200000000001E-2</v>
      </c>
      <c r="CM850">
        <v>3.9932099999999998E-2</v>
      </c>
      <c r="CN850">
        <v>4.01334E-2</v>
      </c>
      <c r="CO850">
        <v>3.6452100000000001E-2</v>
      </c>
      <c r="CP850">
        <v>3.9405099999999998E-2</v>
      </c>
      <c r="CQ850">
        <v>3.6207299999999998E-2</v>
      </c>
      <c r="CR850">
        <v>3.6908099999999999E-2</v>
      </c>
      <c r="CS850">
        <v>3.4874599999999999E-2</v>
      </c>
      <c r="CT850">
        <v>2.8318200000000002E-2</v>
      </c>
      <c r="CU850">
        <v>2.68416E-2</v>
      </c>
      <c r="CV850">
        <v>1.6103800000000001E-2</v>
      </c>
      <c r="CW850">
        <v>1.53127E-2</v>
      </c>
      <c r="CX850">
        <v>1.9514900000000002E-2</v>
      </c>
      <c r="CY850">
        <v>1.84519E-2</v>
      </c>
      <c r="CZ850">
        <v>1.8430999999999999E-2</v>
      </c>
      <c r="DA850">
        <v>1.8780399999999999E-2</v>
      </c>
      <c r="DB850">
        <v>1.6956200000000001E-2</v>
      </c>
      <c r="DC850">
        <v>1.46003E-2</v>
      </c>
      <c r="DD850">
        <v>2.1755099999999999E-2</v>
      </c>
      <c r="DE850">
        <v>2.3774E-2</v>
      </c>
      <c r="DF850">
        <v>2.22521E-2</v>
      </c>
      <c r="DG850">
        <v>2.3850900000000001E-2</v>
      </c>
      <c r="DH850">
        <v>3.7902199999999997E-2</v>
      </c>
      <c r="DI850">
        <v>4.2928800000000003E-2</v>
      </c>
      <c r="DJ850">
        <v>4.41048E-2</v>
      </c>
      <c r="DK850">
        <v>4.2530400000000003E-2</v>
      </c>
      <c r="DL850">
        <v>4.28592E-2</v>
      </c>
      <c r="DM850">
        <v>3.9081299999999999E-2</v>
      </c>
      <c r="DN850">
        <v>4.1604299999999997E-2</v>
      </c>
      <c r="DO850">
        <v>3.8625300000000001E-2</v>
      </c>
      <c r="DP850">
        <v>3.9226900000000002E-2</v>
      </c>
      <c r="DQ850">
        <v>3.7365599999999999E-2</v>
      </c>
      <c r="DR850">
        <v>3.07026E-2</v>
      </c>
      <c r="DS850">
        <v>2.8730800000000001E-2</v>
      </c>
      <c r="DT850">
        <v>1.7852900000000001E-2</v>
      </c>
      <c r="DU850">
        <v>1.7079199999999999E-2</v>
      </c>
      <c r="DV850">
        <v>2.2316599999999999E-2</v>
      </c>
      <c r="DW850">
        <v>2.1059600000000001E-2</v>
      </c>
      <c r="DX850">
        <v>2.1001599999999999E-2</v>
      </c>
      <c r="DY850">
        <v>2.1379200000000001E-2</v>
      </c>
      <c r="DZ850">
        <v>1.9211900000000001E-2</v>
      </c>
      <c r="EA850">
        <v>1.7251499999999999E-2</v>
      </c>
      <c r="EB850">
        <v>2.4764999999999999E-2</v>
      </c>
      <c r="EC850">
        <v>2.6558600000000002E-2</v>
      </c>
      <c r="ED850">
        <v>2.5751599999999999E-2</v>
      </c>
      <c r="EE850">
        <v>2.73067E-2</v>
      </c>
      <c r="EF850">
        <v>4.15781E-2</v>
      </c>
      <c r="EG850">
        <v>4.7082600000000002E-2</v>
      </c>
      <c r="EH850">
        <v>4.7936100000000002E-2</v>
      </c>
      <c r="EI850">
        <v>4.6281999999999997E-2</v>
      </c>
      <c r="EJ850">
        <v>4.67949E-2</v>
      </c>
      <c r="EK850">
        <v>4.2877499999999999E-2</v>
      </c>
      <c r="EL850">
        <v>4.4779600000000003E-2</v>
      </c>
      <c r="EM850">
        <v>4.2116599999999997E-2</v>
      </c>
      <c r="EN850">
        <v>4.2575000000000002E-2</v>
      </c>
      <c r="EO850">
        <v>4.09623E-2</v>
      </c>
      <c r="EP850">
        <v>3.4145300000000003E-2</v>
      </c>
      <c r="EQ850">
        <v>3.14585E-2</v>
      </c>
      <c r="ER850">
        <v>2.0378400000000001E-2</v>
      </c>
      <c r="ES850">
        <v>1.9629799999999999E-2</v>
      </c>
      <c r="ET850">
        <v>47.733199999999997</v>
      </c>
      <c r="EU850">
        <v>46.961280000000002</v>
      </c>
      <c r="EV850">
        <v>46.248440000000002</v>
      </c>
      <c r="EW850">
        <v>45.729759999999999</v>
      </c>
      <c r="EX850">
        <v>45.247320000000002</v>
      </c>
      <c r="EY850">
        <v>44.914859999999997</v>
      </c>
      <c r="EZ850">
        <v>44.823059999999998</v>
      </c>
      <c r="FA850">
        <v>45.147829999999999</v>
      </c>
      <c r="FB850">
        <v>48.353659999999998</v>
      </c>
      <c r="FC850">
        <v>53.071210000000001</v>
      </c>
      <c r="FD850">
        <v>56.89669</v>
      </c>
      <c r="FE850">
        <v>59.867809999999999</v>
      </c>
      <c r="FF850">
        <v>62.136789999999998</v>
      </c>
      <c r="FG850">
        <v>63.907330000000002</v>
      </c>
      <c r="FH850">
        <v>64.680109999999999</v>
      </c>
      <c r="FI850">
        <v>64.401020000000003</v>
      </c>
      <c r="FJ850">
        <v>62.360790000000001</v>
      </c>
      <c r="FK850">
        <v>58.857129999999998</v>
      </c>
      <c r="FL850">
        <v>56.117429999999999</v>
      </c>
      <c r="FM850">
        <v>54.195180000000001</v>
      </c>
      <c r="FN850">
        <v>52.592770000000002</v>
      </c>
      <c r="FO850">
        <v>51.246339999999996</v>
      </c>
      <c r="FP850">
        <v>49.98048</v>
      </c>
      <c r="FQ850">
        <v>48.947420000000001</v>
      </c>
      <c r="FR850">
        <v>2.4834000000000002E-3</v>
      </c>
      <c r="FS850">
        <v>3.0420999999999998E-3</v>
      </c>
    </row>
    <row r="851" spans="1:176" x14ac:dyDescent="0.2">
      <c r="A851" t="s">
        <v>200</v>
      </c>
      <c r="B851" t="s">
        <v>1</v>
      </c>
      <c r="C851" t="s">
        <v>1</v>
      </c>
      <c r="D851" t="s">
        <v>241</v>
      </c>
      <c r="E851">
        <v>80019</v>
      </c>
      <c r="F851">
        <v>1.038826</v>
      </c>
      <c r="G851">
        <v>1.0261210000000001</v>
      </c>
      <c r="H851">
        <v>1.020624</v>
      </c>
      <c r="I851">
        <v>1.02955</v>
      </c>
      <c r="J851">
        <v>1.0520689999999999</v>
      </c>
      <c r="K851">
        <v>1.0989580000000001</v>
      </c>
      <c r="L851">
        <v>1.2150460000000001</v>
      </c>
      <c r="M851">
        <v>1.318988</v>
      </c>
      <c r="N851">
        <v>1.5330760000000001</v>
      </c>
      <c r="O851">
        <v>1.719533</v>
      </c>
      <c r="P851">
        <v>1.8699049999999999</v>
      </c>
      <c r="Q851">
        <v>1.901227</v>
      </c>
      <c r="R851">
        <v>1.85795</v>
      </c>
      <c r="S851">
        <v>1.8394809999999999</v>
      </c>
      <c r="T851">
        <v>1.8199540000000001</v>
      </c>
      <c r="U851">
        <v>1.7786120000000001</v>
      </c>
      <c r="V851">
        <v>1.7253229999999999</v>
      </c>
      <c r="W851">
        <v>1.693959</v>
      </c>
      <c r="X851">
        <v>1.609032</v>
      </c>
      <c r="Y851">
        <v>1.493042</v>
      </c>
      <c r="Z851">
        <v>1.3805160000000001</v>
      </c>
      <c r="AA851">
        <v>1.2554860000000001</v>
      </c>
      <c r="AB851">
        <v>1.1513070000000001</v>
      </c>
      <c r="AC851">
        <v>1.0902769999999999</v>
      </c>
      <c r="AD851">
        <v>1.25144E-2</v>
      </c>
      <c r="AE851">
        <v>1.22081E-2</v>
      </c>
      <c r="AF851">
        <v>1.2382499999999999E-2</v>
      </c>
      <c r="AG851">
        <v>1.25486E-2</v>
      </c>
      <c r="AH851">
        <v>1.1485499999999999E-2</v>
      </c>
      <c r="AI851">
        <v>8.3925000000000007E-3</v>
      </c>
      <c r="AJ851">
        <v>1.4422300000000001E-2</v>
      </c>
      <c r="AK851">
        <v>1.7612200000000001E-2</v>
      </c>
      <c r="AL851">
        <v>1.4020700000000001E-2</v>
      </c>
      <c r="AM851">
        <v>1.57559E-2</v>
      </c>
      <c r="AN851">
        <v>2.9848699999999999E-2</v>
      </c>
      <c r="AO851">
        <v>3.3818000000000001E-2</v>
      </c>
      <c r="AP851">
        <v>3.5293900000000003E-2</v>
      </c>
      <c r="AQ851">
        <v>3.4107100000000001E-2</v>
      </c>
      <c r="AR851">
        <v>3.3451599999999998E-2</v>
      </c>
      <c r="AS851">
        <v>3.01943E-2</v>
      </c>
      <c r="AT851">
        <v>3.4698399999999997E-2</v>
      </c>
      <c r="AU851">
        <v>3.0506700000000001E-2</v>
      </c>
      <c r="AV851">
        <v>3.1726900000000002E-2</v>
      </c>
      <c r="AW851">
        <v>2.8832E-2</v>
      </c>
      <c r="AX851">
        <v>2.19502E-2</v>
      </c>
      <c r="AY851">
        <v>2.1735500000000001E-2</v>
      </c>
      <c r="AZ851">
        <v>1.1159199999999999E-2</v>
      </c>
      <c r="BA851">
        <v>1.0195900000000001E-2</v>
      </c>
      <c r="BB851">
        <v>1.5316099999999999E-2</v>
      </c>
      <c r="BC851">
        <v>1.48158E-2</v>
      </c>
      <c r="BD851">
        <v>1.4952999999999999E-2</v>
      </c>
      <c r="BE851">
        <v>1.51475E-2</v>
      </c>
      <c r="BF851">
        <v>1.37412E-2</v>
      </c>
      <c r="BG851">
        <v>1.10437E-2</v>
      </c>
      <c r="BH851">
        <v>1.7432199999999998E-2</v>
      </c>
      <c r="BI851">
        <v>2.03967E-2</v>
      </c>
      <c r="BJ851">
        <v>1.75202E-2</v>
      </c>
      <c r="BK851">
        <v>1.9211700000000002E-2</v>
      </c>
      <c r="BL851">
        <v>3.3524699999999998E-2</v>
      </c>
      <c r="BM851">
        <v>3.79718E-2</v>
      </c>
      <c r="BN851">
        <v>3.9125199999999999E-2</v>
      </c>
      <c r="BO851">
        <v>3.7858700000000002E-2</v>
      </c>
      <c r="BP851">
        <v>3.7387299999999998E-2</v>
      </c>
      <c r="BQ851">
        <v>3.39905E-2</v>
      </c>
      <c r="BR851">
        <v>3.7873700000000003E-2</v>
      </c>
      <c r="BS851">
        <v>3.3998E-2</v>
      </c>
      <c r="BT851">
        <v>3.5075000000000002E-2</v>
      </c>
      <c r="BU851">
        <v>3.2428699999999998E-2</v>
      </c>
      <c r="BV851">
        <v>2.5392999999999999E-2</v>
      </c>
      <c r="BW851">
        <v>2.4463200000000001E-2</v>
      </c>
      <c r="BX851">
        <v>1.3684699999999999E-2</v>
      </c>
      <c r="BY851">
        <v>1.2746499999999999E-2</v>
      </c>
      <c r="BZ851">
        <v>1.7256500000000001E-2</v>
      </c>
      <c r="CA851">
        <v>1.6621799999999999E-2</v>
      </c>
      <c r="CB851">
        <v>1.6733399999999999E-2</v>
      </c>
      <c r="CC851">
        <v>1.6947400000000001E-2</v>
      </c>
      <c r="CD851">
        <v>1.5303499999999999E-2</v>
      </c>
      <c r="CE851">
        <v>1.28798E-2</v>
      </c>
      <c r="CF851">
        <v>1.9516800000000001E-2</v>
      </c>
      <c r="CG851">
        <v>2.23252E-2</v>
      </c>
      <c r="CH851">
        <v>1.9944E-2</v>
      </c>
      <c r="CI851">
        <v>2.1605200000000001E-2</v>
      </c>
      <c r="CJ851">
        <v>3.6070699999999997E-2</v>
      </c>
      <c r="CK851">
        <v>4.0848700000000002E-2</v>
      </c>
      <c r="CL851">
        <v>4.1778700000000002E-2</v>
      </c>
      <c r="CM851">
        <v>4.0457E-2</v>
      </c>
      <c r="CN851">
        <v>4.0113099999999999E-2</v>
      </c>
      <c r="CO851">
        <v>3.6619699999999998E-2</v>
      </c>
      <c r="CP851">
        <v>4.0072900000000002E-2</v>
      </c>
      <c r="CQ851">
        <v>3.6415999999999997E-2</v>
      </c>
      <c r="CR851">
        <v>3.7393799999999998E-2</v>
      </c>
      <c r="CS851">
        <v>3.4919800000000001E-2</v>
      </c>
      <c r="CT851">
        <v>2.7777400000000001E-2</v>
      </c>
      <c r="CU851">
        <v>2.6352400000000002E-2</v>
      </c>
      <c r="CV851">
        <v>1.54339E-2</v>
      </c>
      <c r="CW851">
        <v>1.4513E-2</v>
      </c>
      <c r="CX851">
        <v>1.9196999999999999E-2</v>
      </c>
      <c r="CY851">
        <v>1.8427900000000001E-2</v>
      </c>
      <c r="CZ851">
        <v>1.85138E-2</v>
      </c>
      <c r="DA851">
        <v>1.8747300000000001E-2</v>
      </c>
      <c r="DB851">
        <v>1.68658E-2</v>
      </c>
      <c r="DC851">
        <v>1.4716E-2</v>
      </c>
      <c r="DD851">
        <v>2.1601499999999999E-2</v>
      </c>
      <c r="DE851">
        <v>2.4253799999999999E-2</v>
      </c>
      <c r="DF851">
        <v>2.2367700000000001E-2</v>
      </c>
      <c r="DG851">
        <v>2.3998700000000001E-2</v>
      </c>
      <c r="DH851">
        <v>3.8616699999999997E-2</v>
      </c>
      <c r="DI851">
        <v>4.3725600000000003E-2</v>
      </c>
      <c r="DJ851">
        <v>4.4432300000000001E-2</v>
      </c>
      <c r="DK851">
        <v>4.3055400000000001E-2</v>
      </c>
      <c r="DL851">
        <v>4.2838899999999999E-2</v>
      </c>
      <c r="DM851">
        <v>3.9248900000000003E-2</v>
      </c>
      <c r="DN851">
        <v>4.22721E-2</v>
      </c>
      <c r="DO851">
        <v>3.8834E-2</v>
      </c>
      <c r="DP851">
        <v>3.9712699999999997E-2</v>
      </c>
      <c r="DQ851">
        <v>3.7410899999999997E-2</v>
      </c>
      <c r="DR851">
        <v>3.0161799999999999E-2</v>
      </c>
      <c r="DS851">
        <v>2.8241499999999999E-2</v>
      </c>
      <c r="DT851">
        <v>1.7183E-2</v>
      </c>
      <c r="DU851">
        <v>1.6279499999999999E-2</v>
      </c>
      <c r="DV851">
        <v>2.19987E-2</v>
      </c>
      <c r="DW851">
        <v>2.1035600000000002E-2</v>
      </c>
      <c r="DX851">
        <v>2.10844E-2</v>
      </c>
      <c r="DY851">
        <v>2.13461E-2</v>
      </c>
      <c r="DZ851">
        <v>1.91215E-2</v>
      </c>
      <c r="EA851">
        <v>1.73671E-2</v>
      </c>
      <c r="EB851">
        <v>2.4611299999999999E-2</v>
      </c>
      <c r="EC851">
        <v>2.7038300000000001E-2</v>
      </c>
      <c r="ED851">
        <v>2.5867299999999999E-2</v>
      </c>
      <c r="EE851">
        <v>2.74545E-2</v>
      </c>
      <c r="EF851">
        <v>4.22926E-2</v>
      </c>
      <c r="EG851">
        <v>4.7879400000000003E-2</v>
      </c>
      <c r="EH851">
        <v>4.8263599999999997E-2</v>
      </c>
      <c r="EI851">
        <v>4.6807000000000001E-2</v>
      </c>
      <c r="EJ851">
        <v>4.67746E-2</v>
      </c>
      <c r="EK851">
        <v>4.3045100000000003E-2</v>
      </c>
      <c r="EL851">
        <v>4.5447399999999999E-2</v>
      </c>
      <c r="EM851">
        <v>4.2325300000000003E-2</v>
      </c>
      <c r="EN851">
        <v>4.3060800000000003E-2</v>
      </c>
      <c r="EO851">
        <v>4.1007599999999998E-2</v>
      </c>
      <c r="EP851">
        <v>3.3604500000000002E-2</v>
      </c>
      <c r="EQ851">
        <v>3.0969199999999999E-2</v>
      </c>
      <c r="ER851">
        <v>1.97085E-2</v>
      </c>
      <c r="ES851">
        <v>1.8830099999999999E-2</v>
      </c>
      <c r="ET851">
        <v>44.604759999999999</v>
      </c>
      <c r="EU851">
        <v>43.367069999999998</v>
      </c>
      <c r="EV851">
        <v>42.339149999999997</v>
      </c>
      <c r="EW851">
        <v>41.714500000000001</v>
      </c>
      <c r="EX851">
        <v>41.170299999999997</v>
      </c>
      <c r="EY851">
        <v>41.024909999999998</v>
      </c>
      <c r="EZ851">
        <v>40.583260000000003</v>
      </c>
      <c r="FA851">
        <v>41.257710000000003</v>
      </c>
      <c r="FB851">
        <v>45.785200000000003</v>
      </c>
      <c r="FC851">
        <v>52.12959</v>
      </c>
      <c r="FD851">
        <v>56.887390000000003</v>
      </c>
      <c r="FE851">
        <v>61.00121</v>
      </c>
      <c r="FF851">
        <v>63.206470000000003</v>
      </c>
      <c r="FG851">
        <v>65.484179999999995</v>
      </c>
      <c r="FH851">
        <v>66.408289999999994</v>
      </c>
      <c r="FI851">
        <v>66.615409999999997</v>
      </c>
      <c r="FJ851">
        <v>63.999450000000003</v>
      </c>
      <c r="FK851">
        <v>58.64096</v>
      </c>
      <c r="FL851">
        <v>55.048819999999999</v>
      </c>
      <c r="FM851">
        <v>52.256320000000002</v>
      </c>
      <c r="FN851">
        <v>50.258510000000001</v>
      </c>
      <c r="FO851">
        <v>48.205410000000001</v>
      </c>
      <c r="FP851">
        <v>46.483490000000003</v>
      </c>
      <c r="FQ851">
        <v>45.277250000000002</v>
      </c>
      <c r="FR851">
        <v>2.4834000000000002E-3</v>
      </c>
      <c r="FS851">
        <v>3.0420999999999998E-3</v>
      </c>
    </row>
    <row r="852" spans="1:176" x14ac:dyDescent="0.2">
      <c r="A852" t="s">
        <v>200</v>
      </c>
      <c r="B852" t="s">
        <v>1</v>
      </c>
      <c r="C852" t="s">
        <v>1</v>
      </c>
      <c r="D852" t="s">
        <v>231</v>
      </c>
      <c r="E852">
        <v>80019</v>
      </c>
      <c r="F852">
        <v>1.1465650000000001</v>
      </c>
      <c r="G852">
        <v>1.107974</v>
      </c>
      <c r="H852">
        <v>1.0753090000000001</v>
      </c>
      <c r="I852">
        <v>1.0622940000000001</v>
      </c>
      <c r="J852">
        <v>1.0624150000000001</v>
      </c>
      <c r="K852">
        <v>1.100806</v>
      </c>
      <c r="L852">
        <v>1.143235</v>
      </c>
      <c r="M852">
        <v>1.322314</v>
      </c>
      <c r="N852">
        <v>1.6662950000000001</v>
      </c>
      <c r="O852">
        <v>1.9878750000000001</v>
      </c>
      <c r="P852">
        <v>2.253476</v>
      </c>
      <c r="Q852">
        <v>2.4134600000000002</v>
      </c>
      <c r="R852">
        <v>2.4814929999999999</v>
      </c>
      <c r="S852">
        <v>2.5410789999999999</v>
      </c>
      <c r="T852">
        <v>2.5898569999999999</v>
      </c>
      <c r="U852">
        <v>2.5669970000000002</v>
      </c>
      <c r="V852">
        <v>2.4584760000000001</v>
      </c>
      <c r="W852">
        <v>2.170547</v>
      </c>
      <c r="X852">
        <v>1.8947609999999999</v>
      </c>
      <c r="Y852">
        <v>1.709298</v>
      </c>
      <c r="Z852">
        <v>1.6211390000000001</v>
      </c>
      <c r="AA852">
        <v>1.494726</v>
      </c>
      <c r="AB852">
        <v>1.3220000000000001</v>
      </c>
      <c r="AC852">
        <v>1.2158610000000001</v>
      </c>
      <c r="AD852">
        <v>1.6397999999999999E-2</v>
      </c>
      <c r="AE852">
        <v>1.7390300000000001E-2</v>
      </c>
      <c r="AF852">
        <v>1.1585E-2</v>
      </c>
      <c r="AG852">
        <v>1.29801E-2</v>
      </c>
      <c r="AH852">
        <v>2.9250000000000001E-3</v>
      </c>
      <c r="AI852">
        <v>9.5236999999999995E-3</v>
      </c>
      <c r="AJ852">
        <v>3.25125E-2</v>
      </c>
      <c r="AK852">
        <v>2.9213200000000002E-2</v>
      </c>
      <c r="AL852">
        <v>4.6847600000000003E-2</v>
      </c>
      <c r="AM852">
        <v>5.4191299999999998E-2</v>
      </c>
      <c r="AN852">
        <v>5.2063999999999999E-2</v>
      </c>
      <c r="AO852">
        <v>5.6399400000000002E-2</v>
      </c>
      <c r="AP852">
        <v>5.9416499999999997E-2</v>
      </c>
      <c r="AQ852">
        <v>5.1769000000000003E-2</v>
      </c>
      <c r="AR852">
        <v>5.0159500000000003E-2</v>
      </c>
      <c r="AS852">
        <v>4.4257900000000003E-2</v>
      </c>
      <c r="AT852">
        <v>4.0167700000000001E-2</v>
      </c>
      <c r="AU852">
        <v>4.0687099999999997E-2</v>
      </c>
      <c r="AV852">
        <v>3.8643799999999999E-2</v>
      </c>
      <c r="AW852">
        <v>3.5238600000000002E-2</v>
      </c>
      <c r="AX852">
        <v>3.8268900000000002E-2</v>
      </c>
      <c r="AY852">
        <v>2.3934500000000001E-2</v>
      </c>
      <c r="AZ852">
        <v>2.2644299999999999E-2</v>
      </c>
      <c r="BA852">
        <v>1.7244599999999999E-2</v>
      </c>
      <c r="BB852">
        <v>2.1118100000000001E-2</v>
      </c>
      <c r="BC852">
        <v>2.1881299999999999E-2</v>
      </c>
      <c r="BD852">
        <v>1.5721200000000001E-2</v>
      </c>
      <c r="BE852">
        <v>1.6981400000000001E-2</v>
      </c>
      <c r="BF852">
        <v>7.0419000000000002E-3</v>
      </c>
      <c r="BG852">
        <v>1.3817299999999999E-2</v>
      </c>
      <c r="BH852">
        <v>3.7091199999999998E-2</v>
      </c>
      <c r="BI852">
        <v>3.4636E-2</v>
      </c>
      <c r="BJ852">
        <v>5.2173799999999999E-2</v>
      </c>
      <c r="BK852">
        <v>5.9659400000000001E-2</v>
      </c>
      <c r="BL852">
        <v>5.8493999999999997E-2</v>
      </c>
      <c r="BM852">
        <v>6.2925599999999998E-2</v>
      </c>
      <c r="BN852">
        <v>6.59743E-2</v>
      </c>
      <c r="BO852">
        <v>5.8642899999999998E-2</v>
      </c>
      <c r="BP852">
        <v>5.7182999999999998E-2</v>
      </c>
      <c r="BQ852">
        <v>5.14738E-2</v>
      </c>
      <c r="BR852">
        <v>4.7359100000000001E-2</v>
      </c>
      <c r="BS852">
        <v>4.7259599999999999E-2</v>
      </c>
      <c r="BT852">
        <v>4.5574999999999997E-2</v>
      </c>
      <c r="BU852">
        <v>4.1751099999999999E-2</v>
      </c>
      <c r="BV852">
        <v>4.4446199999999998E-2</v>
      </c>
      <c r="BW852">
        <v>3.0348900000000002E-2</v>
      </c>
      <c r="BX852">
        <v>2.7692100000000001E-2</v>
      </c>
      <c r="BY852">
        <v>2.25559E-2</v>
      </c>
      <c r="BZ852">
        <v>2.4387300000000001E-2</v>
      </c>
      <c r="CA852">
        <v>2.4991800000000002E-2</v>
      </c>
      <c r="CB852">
        <v>1.8585899999999999E-2</v>
      </c>
      <c r="CC852">
        <v>1.9752599999999999E-2</v>
      </c>
      <c r="CD852">
        <v>9.8931999999999996E-3</v>
      </c>
      <c r="CE852">
        <v>1.6791E-2</v>
      </c>
      <c r="CF852">
        <v>4.0262399999999997E-2</v>
      </c>
      <c r="CG852">
        <v>3.8391799999999997E-2</v>
      </c>
      <c r="CH852">
        <v>5.5862799999999997E-2</v>
      </c>
      <c r="CI852">
        <v>6.3446500000000003E-2</v>
      </c>
      <c r="CJ852">
        <v>6.2947400000000001E-2</v>
      </c>
      <c r="CK852">
        <v>6.7445699999999997E-2</v>
      </c>
      <c r="CL852">
        <v>7.0516200000000001E-2</v>
      </c>
      <c r="CM852">
        <v>6.3403699999999993E-2</v>
      </c>
      <c r="CN852">
        <v>6.2047400000000003E-2</v>
      </c>
      <c r="CO852">
        <v>5.6471500000000001E-2</v>
      </c>
      <c r="CP852">
        <v>5.2339799999999999E-2</v>
      </c>
      <c r="CQ852">
        <v>5.1811799999999998E-2</v>
      </c>
      <c r="CR852">
        <v>5.0375499999999997E-2</v>
      </c>
      <c r="CS852">
        <v>4.6261700000000003E-2</v>
      </c>
      <c r="CT852">
        <v>4.87246E-2</v>
      </c>
      <c r="CU852">
        <v>3.4791599999999999E-2</v>
      </c>
      <c r="CV852">
        <v>3.1188199999999999E-2</v>
      </c>
      <c r="CW852">
        <v>2.6234500000000001E-2</v>
      </c>
      <c r="CX852">
        <v>2.7656400000000001E-2</v>
      </c>
      <c r="CY852">
        <v>2.81023E-2</v>
      </c>
      <c r="CZ852">
        <v>2.14506E-2</v>
      </c>
      <c r="DA852">
        <v>2.2523899999999999E-2</v>
      </c>
      <c r="DB852">
        <v>1.27446E-2</v>
      </c>
      <c r="DC852">
        <v>1.97647E-2</v>
      </c>
      <c r="DD852">
        <v>4.3433600000000003E-2</v>
      </c>
      <c r="DE852">
        <v>4.21476E-2</v>
      </c>
      <c r="DF852">
        <v>5.9551699999999999E-2</v>
      </c>
      <c r="DG852">
        <v>6.7233699999999993E-2</v>
      </c>
      <c r="DH852">
        <v>6.7400799999999997E-2</v>
      </c>
      <c r="DI852">
        <v>7.1965699999999994E-2</v>
      </c>
      <c r="DJ852">
        <v>7.5058100000000003E-2</v>
      </c>
      <c r="DK852">
        <v>6.8164600000000006E-2</v>
      </c>
      <c r="DL852">
        <v>6.6911799999999994E-2</v>
      </c>
      <c r="DM852">
        <v>6.1469099999999999E-2</v>
      </c>
      <c r="DN852">
        <v>5.7320500000000003E-2</v>
      </c>
      <c r="DO852">
        <v>5.6363900000000002E-2</v>
      </c>
      <c r="DP852">
        <v>5.5176099999999999E-2</v>
      </c>
      <c r="DQ852">
        <v>5.0772299999999999E-2</v>
      </c>
      <c r="DR852">
        <v>5.3003000000000002E-2</v>
      </c>
      <c r="DS852">
        <v>3.9234199999999997E-2</v>
      </c>
      <c r="DT852">
        <v>3.4684300000000001E-2</v>
      </c>
      <c r="DU852">
        <v>2.9913100000000001E-2</v>
      </c>
      <c r="DV852">
        <v>3.2376500000000002E-2</v>
      </c>
      <c r="DW852">
        <v>3.2593299999999999E-2</v>
      </c>
      <c r="DX852">
        <v>2.5586899999999999E-2</v>
      </c>
      <c r="DY852">
        <v>2.6525199999999999E-2</v>
      </c>
      <c r="DZ852">
        <v>1.6861500000000001E-2</v>
      </c>
      <c r="EA852">
        <v>2.4058199999999998E-2</v>
      </c>
      <c r="EB852">
        <v>4.8012199999999998E-2</v>
      </c>
      <c r="EC852">
        <v>4.7570500000000002E-2</v>
      </c>
      <c r="ED852">
        <v>6.4878000000000005E-2</v>
      </c>
      <c r="EE852">
        <v>7.2701699999999994E-2</v>
      </c>
      <c r="EF852">
        <v>7.3830800000000002E-2</v>
      </c>
      <c r="EG852">
        <v>7.8491900000000003E-2</v>
      </c>
      <c r="EH852">
        <v>8.1615900000000005E-2</v>
      </c>
      <c r="EI852">
        <v>7.5038499999999994E-2</v>
      </c>
      <c r="EJ852">
        <v>7.3935200000000006E-2</v>
      </c>
      <c r="EK852">
        <v>6.8684999999999996E-2</v>
      </c>
      <c r="EL852">
        <v>6.4511899999999997E-2</v>
      </c>
      <c r="EM852">
        <v>6.2936500000000006E-2</v>
      </c>
      <c r="EN852">
        <v>6.2107200000000001E-2</v>
      </c>
      <c r="EO852">
        <v>5.7284799999999997E-2</v>
      </c>
      <c r="EP852">
        <v>5.9180200000000002E-2</v>
      </c>
      <c r="EQ852">
        <v>4.56487E-2</v>
      </c>
      <c r="ER852">
        <v>3.9732099999999999E-2</v>
      </c>
      <c r="ES852">
        <v>3.5224400000000003E-2</v>
      </c>
      <c r="ET852">
        <v>65.934030000000007</v>
      </c>
      <c r="EU852">
        <v>65.048550000000006</v>
      </c>
      <c r="EV852">
        <v>64.333960000000005</v>
      </c>
      <c r="EW852">
        <v>63.665120000000002</v>
      </c>
      <c r="EX852">
        <v>63.101190000000003</v>
      </c>
      <c r="EY852">
        <v>62.676349999999999</v>
      </c>
      <c r="EZ852">
        <v>62.547249999999998</v>
      </c>
      <c r="FA852">
        <v>64.142709999999994</v>
      </c>
      <c r="FB852">
        <v>66.518349999999998</v>
      </c>
      <c r="FC852">
        <v>69.336590000000001</v>
      </c>
      <c r="FD852">
        <v>72.204509999999999</v>
      </c>
      <c r="FE852">
        <v>75.002290000000002</v>
      </c>
      <c r="FF852">
        <v>77.416030000000006</v>
      </c>
      <c r="FG852">
        <v>79.119450000000001</v>
      </c>
      <c r="FH852">
        <v>80.024699999999996</v>
      </c>
      <c r="FI852">
        <v>80.310479999999998</v>
      </c>
      <c r="FJ852">
        <v>79.950720000000004</v>
      </c>
      <c r="FK852">
        <v>78.836399999999998</v>
      </c>
      <c r="FL852">
        <v>76.979590000000002</v>
      </c>
      <c r="FM852">
        <v>74.431820000000002</v>
      </c>
      <c r="FN852">
        <v>71.493840000000006</v>
      </c>
      <c r="FO852">
        <v>69.336330000000004</v>
      </c>
      <c r="FP852">
        <v>67.852680000000007</v>
      </c>
      <c r="FQ852">
        <v>66.71557</v>
      </c>
      <c r="FR852">
        <v>5.1028000000000002E-3</v>
      </c>
      <c r="FS852">
        <v>5.7032000000000003E-3</v>
      </c>
      <c r="FT852">
        <v>7.3504E-3</v>
      </c>
    </row>
    <row r="853" spans="1:176" x14ac:dyDescent="0.2">
      <c r="A853" t="s">
        <v>200</v>
      </c>
      <c r="B853" t="s">
        <v>1</v>
      </c>
      <c r="C853" t="s">
        <v>1</v>
      </c>
      <c r="D853" t="s">
        <v>242</v>
      </c>
      <c r="E853">
        <v>80019</v>
      </c>
      <c r="F853">
        <v>1.1834720000000001</v>
      </c>
      <c r="G853">
        <v>1.1409849999999999</v>
      </c>
      <c r="H853">
        <v>1.107855</v>
      </c>
      <c r="I853">
        <v>1.0932360000000001</v>
      </c>
      <c r="J853">
        <v>1.0935710000000001</v>
      </c>
      <c r="K853">
        <v>1.1399269999999999</v>
      </c>
      <c r="L853">
        <v>1.1977819999999999</v>
      </c>
      <c r="M853">
        <v>1.364452</v>
      </c>
      <c r="N853">
        <v>1.723706</v>
      </c>
      <c r="O853">
        <v>2.0720529999999999</v>
      </c>
      <c r="P853">
        <v>2.3658709999999998</v>
      </c>
      <c r="Q853">
        <v>2.5348459999999999</v>
      </c>
      <c r="R853">
        <v>2.6110890000000002</v>
      </c>
      <c r="S853">
        <v>2.6799089999999999</v>
      </c>
      <c r="T853">
        <v>2.7308029999999999</v>
      </c>
      <c r="U853">
        <v>2.7187540000000001</v>
      </c>
      <c r="V853">
        <v>2.5983689999999999</v>
      </c>
      <c r="W853">
        <v>2.295118</v>
      </c>
      <c r="X853">
        <v>2.0005760000000001</v>
      </c>
      <c r="Y853">
        <v>1.81081</v>
      </c>
      <c r="Z853">
        <v>1.723239</v>
      </c>
      <c r="AA853">
        <v>1.549939</v>
      </c>
      <c r="AB853">
        <v>1.372458</v>
      </c>
      <c r="AC853">
        <v>1.2562279999999999</v>
      </c>
      <c r="AD853">
        <v>1.9629799999999999E-2</v>
      </c>
      <c r="AE853">
        <v>2.0714300000000001E-2</v>
      </c>
      <c r="AF853">
        <v>1.3823E-2</v>
      </c>
      <c r="AG853">
        <v>1.5004E-2</v>
      </c>
      <c r="AH853">
        <v>5.0074999999999998E-3</v>
      </c>
      <c r="AI853">
        <v>1.29243E-2</v>
      </c>
      <c r="AJ853">
        <v>3.3189499999999997E-2</v>
      </c>
      <c r="AK853">
        <v>3.1530599999999999E-2</v>
      </c>
      <c r="AL853">
        <v>4.9085499999999997E-2</v>
      </c>
      <c r="AM853">
        <v>5.8462100000000003E-2</v>
      </c>
      <c r="AN853">
        <v>5.3046200000000002E-2</v>
      </c>
      <c r="AO853">
        <v>5.7694700000000002E-2</v>
      </c>
      <c r="AP853">
        <v>6.3655500000000004E-2</v>
      </c>
      <c r="AQ853">
        <v>5.5981499999999997E-2</v>
      </c>
      <c r="AR853">
        <v>5.3508E-2</v>
      </c>
      <c r="AS853">
        <v>4.7385999999999998E-2</v>
      </c>
      <c r="AT853">
        <v>4.2285400000000001E-2</v>
      </c>
      <c r="AU853">
        <v>4.3736499999999998E-2</v>
      </c>
      <c r="AV853">
        <v>4.2306200000000002E-2</v>
      </c>
      <c r="AW853">
        <v>3.6786800000000001E-2</v>
      </c>
      <c r="AX853">
        <v>3.8639199999999999E-2</v>
      </c>
      <c r="AY853">
        <v>2.35415E-2</v>
      </c>
      <c r="AZ853">
        <v>2.3728699999999998E-2</v>
      </c>
      <c r="BA853">
        <v>1.86027E-2</v>
      </c>
      <c r="BB853">
        <v>2.4349900000000001E-2</v>
      </c>
      <c r="BC853">
        <v>2.5205399999999999E-2</v>
      </c>
      <c r="BD853">
        <v>1.7959300000000001E-2</v>
      </c>
      <c r="BE853">
        <v>1.9005299999999999E-2</v>
      </c>
      <c r="BF853">
        <v>9.1243999999999995E-3</v>
      </c>
      <c r="BG853">
        <v>1.7217799999999998E-2</v>
      </c>
      <c r="BH853">
        <v>3.7768099999999999E-2</v>
      </c>
      <c r="BI853">
        <v>3.6953399999999997E-2</v>
      </c>
      <c r="BJ853">
        <v>5.4411800000000003E-2</v>
      </c>
      <c r="BK853">
        <v>6.3930200000000006E-2</v>
      </c>
      <c r="BL853">
        <v>5.94762E-2</v>
      </c>
      <c r="BM853">
        <v>6.4220899999999997E-2</v>
      </c>
      <c r="BN853">
        <v>7.0213300000000006E-2</v>
      </c>
      <c r="BO853">
        <v>6.2855400000000006E-2</v>
      </c>
      <c r="BP853">
        <v>6.0531500000000002E-2</v>
      </c>
      <c r="BQ853">
        <v>5.4601900000000002E-2</v>
      </c>
      <c r="BR853">
        <v>4.9476800000000001E-2</v>
      </c>
      <c r="BS853">
        <v>5.0309100000000002E-2</v>
      </c>
      <c r="BT853">
        <v>4.9237400000000001E-2</v>
      </c>
      <c r="BU853">
        <v>4.3299299999999999E-2</v>
      </c>
      <c r="BV853">
        <v>4.4816500000000002E-2</v>
      </c>
      <c r="BW853">
        <v>2.9956E-2</v>
      </c>
      <c r="BX853">
        <v>2.87765E-2</v>
      </c>
      <c r="BY853">
        <v>2.3914000000000001E-2</v>
      </c>
      <c r="BZ853">
        <v>2.7619100000000001E-2</v>
      </c>
      <c r="CA853">
        <v>2.8315799999999999E-2</v>
      </c>
      <c r="CB853">
        <v>2.0823999999999999E-2</v>
      </c>
      <c r="CC853">
        <v>2.17766E-2</v>
      </c>
      <c r="CD853">
        <v>1.19758E-2</v>
      </c>
      <c r="CE853">
        <v>2.0191500000000001E-2</v>
      </c>
      <c r="CF853">
        <v>4.0939299999999998E-2</v>
      </c>
      <c r="CG853">
        <v>4.0709200000000001E-2</v>
      </c>
      <c r="CH853">
        <v>5.8100699999999998E-2</v>
      </c>
      <c r="CI853">
        <v>6.7717299999999994E-2</v>
      </c>
      <c r="CJ853">
        <v>6.3929600000000003E-2</v>
      </c>
      <c r="CK853">
        <v>6.8740899999999994E-2</v>
      </c>
      <c r="CL853">
        <v>7.4755199999999994E-2</v>
      </c>
      <c r="CM853">
        <v>6.7616300000000004E-2</v>
      </c>
      <c r="CN853">
        <v>6.5395900000000007E-2</v>
      </c>
      <c r="CO853">
        <v>5.9599600000000003E-2</v>
      </c>
      <c r="CP853">
        <v>5.4457499999999999E-2</v>
      </c>
      <c r="CQ853">
        <v>5.4861199999999999E-2</v>
      </c>
      <c r="CR853">
        <v>5.4038000000000003E-2</v>
      </c>
      <c r="CS853">
        <v>4.7809900000000002E-2</v>
      </c>
      <c r="CT853">
        <v>4.9094899999999997E-2</v>
      </c>
      <c r="CU853">
        <v>3.4398600000000001E-2</v>
      </c>
      <c r="CV853">
        <v>3.2272599999999999E-2</v>
      </c>
      <c r="CW853">
        <v>2.7592599999999998E-2</v>
      </c>
      <c r="CX853">
        <v>3.0888200000000001E-2</v>
      </c>
      <c r="CY853">
        <v>3.1426299999999997E-2</v>
      </c>
      <c r="CZ853">
        <v>2.36887E-2</v>
      </c>
      <c r="DA853">
        <v>2.4547900000000001E-2</v>
      </c>
      <c r="DB853">
        <v>1.4827099999999999E-2</v>
      </c>
      <c r="DC853">
        <v>2.31652E-2</v>
      </c>
      <c r="DD853">
        <v>4.4110499999999997E-2</v>
      </c>
      <c r="DE853">
        <v>4.44651E-2</v>
      </c>
      <c r="DF853">
        <v>6.1789700000000003E-2</v>
      </c>
      <c r="DG853">
        <v>7.1504499999999999E-2</v>
      </c>
      <c r="DH853">
        <v>6.8382999999999999E-2</v>
      </c>
      <c r="DI853">
        <v>7.3260900000000004E-2</v>
      </c>
      <c r="DJ853">
        <v>7.9297099999999995E-2</v>
      </c>
      <c r="DK853">
        <v>7.23771E-2</v>
      </c>
      <c r="DL853">
        <v>7.0260299999999998E-2</v>
      </c>
      <c r="DM853">
        <v>6.4597299999999996E-2</v>
      </c>
      <c r="DN853">
        <v>5.9438199999999997E-2</v>
      </c>
      <c r="DO853">
        <v>5.9413399999999998E-2</v>
      </c>
      <c r="DP853">
        <v>5.8838500000000002E-2</v>
      </c>
      <c r="DQ853">
        <v>5.2320400000000003E-2</v>
      </c>
      <c r="DR853">
        <v>5.3373200000000003E-2</v>
      </c>
      <c r="DS853">
        <v>3.8841300000000002E-2</v>
      </c>
      <c r="DT853">
        <v>3.57687E-2</v>
      </c>
      <c r="DU853">
        <v>3.1271199999999999E-2</v>
      </c>
      <c r="DV853">
        <v>3.5608300000000002E-2</v>
      </c>
      <c r="DW853">
        <v>3.5917400000000002E-2</v>
      </c>
      <c r="DX853">
        <v>2.78249E-2</v>
      </c>
      <c r="DY853">
        <v>2.85492E-2</v>
      </c>
      <c r="DZ853">
        <v>1.8943999999999999E-2</v>
      </c>
      <c r="EA853">
        <v>2.7458799999999998E-2</v>
      </c>
      <c r="EB853">
        <v>4.8689200000000002E-2</v>
      </c>
      <c r="EC853">
        <v>4.9887899999999999E-2</v>
      </c>
      <c r="ED853">
        <v>6.7115999999999995E-2</v>
      </c>
      <c r="EE853">
        <v>7.6972499999999999E-2</v>
      </c>
      <c r="EF853">
        <v>7.4813000000000004E-2</v>
      </c>
      <c r="EG853">
        <v>7.97871E-2</v>
      </c>
      <c r="EH853">
        <v>8.5854899999999998E-2</v>
      </c>
      <c r="EI853">
        <v>7.9251000000000002E-2</v>
      </c>
      <c r="EJ853">
        <v>7.7283699999999997E-2</v>
      </c>
      <c r="EK853">
        <v>7.1813100000000005E-2</v>
      </c>
      <c r="EL853">
        <v>6.6629599999999997E-2</v>
      </c>
      <c r="EM853">
        <v>6.59859E-2</v>
      </c>
      <c r="EN853">
        <v>6.57697E-2</v>
      </c>
      <c r="EO853">
        <v>5.8833000000000003E-2</v>
      </c>
      <c r="EP853">
        <v>5.9550499999999999E-2</v>
      </c>
      <c r="EQ853">
        <v>4.5255700000000003E-2</v>
      </c>
      <c r="ER853">
        <v>4.0816499999999999E-2</v>
      </c>
      <c r="ES853">
        <v>3.6582499999999997E-2</v>
      </c>
      <c r="ET853">
        <v>68.151409999999998</v>
      </c>
      <c r="EU853">
        <v>67.051860000000005</v>
      </c>
      <c r="EV853">
        <v>66.294200000000004</v>
      </c>
      <c r="EW853">
        <v>65.592029999999994</v>
      </c>
      <c r="EX853">
        <v>64.933689999999999</v>
      </c>
      <c r="EY853">
        <v>64.593689999999995</v>
      </c>
      <c r="EZ853">
        <v>64.197100000000006</v>
      </c>
      <c r="FA853">
        <v>65.24915</v>
      </c>
      <c r="FB853">
        <v>67.213509999999999</v>
      </c>
      <c r="FC853">
        <v>70.485720000000001</v>
      </c>
      <c r="FD853">
        <v>73.921099999999996</v>
      </c>
      <c r="FE853">
        <v>76.655760000000001</v>
      </c>
      <c r="FF853">
        <v>79.344859999999997</v>
      </c>
      <c r="FG853">
        <v>81.207800000000006</v>
      </c>
      <c r="FH853">
        <v>82.477980000000002</v>
      </c>
      <c r="FI853">
        <v>83.384259999999998</v>
      </c>
      <c r="FJ853">
        <v>83.161850000000001</v>
      </c>
      <c r="FK853">
        <v>82.023420000000002</v>
      </c>
      <c r="FL853">
        <v>80.081389999999999</v>
      </c>
      <c r="FM853">
        <v>77.216999999999999</v>
      </c>
      <c r="FN853">
        <v>73.477140000000006</v>
      </c>
      <c r="FO853">
        <v>71.024379999999994</v>
      </c>
      <c r="FP853">
        <v>69.05462</v>
      </c>
      <c r="FQ853">
        <v>67.698329999999999</v>
      </c>
      <c r="FR853">
        <v>5.1028000000000002E-3</v>
      </c>
      <c r="FS853">
        <v>5.7032000000000003E-3</v>
      </c>
      <c r="FT853">
        <v>7.3504E-3</v>
      </c>
    </row>
    <row r="854" spans="1:176" x14ac:dyDescent="0.2">
      <c r="A854" t="s">
        <v>200</v>
      </c>
      <c r="B854" t="s">
        <v>1</v>
      </c>
      <c r="C854" t="s">
        <v>1</v>
      </c>
      <c r="D854" t="s">
        <v>232</v>
      </c>
      <c r="E854">
        <v>80019</v>
      </c>
      <c r="F854">
        <v>1.087969</v>
      </c>
      <c r="G854">
        <v>1.0568310000000001</v>
      </c>
      <c r="H854">
        <v>1.0284759999999999</v>
      </c>
      <c r="I854">
        <v>1.016049</v>
      </c>
      <c r="J854">
        <v>1.0148330000000001</v>
      </c>
      <c r="K854">
        <v>1.0371790000000001</v>
      </c>
      <c r="L854">
        <v>1.0739639999999999</v>
      </c>
      <c r="M854">
        <v>1.2548649999999999</v>
      </c>
      <c r="N854">
        <v>1.575291</v>
      </c>
      <c r="O854">
        <v>1.8706989999999999</v>
      </c>
      <c r="P854">
        <v>2.108921</v>
      </c>
      <c r="Q854">
        <v>2.2459859999999998</v>
      </c>
      <c r="R854">
        <v>2.2978429999999999</v>
      </c>
      <c r="S854">
        <v>2.3536459999999999</v>
      </c>
      <c r="T854">
        <v>2.4002249999999998</v>
      </c>
      <c r="U854">
        <v>2.3868019999999999</v>
      </c>
      <c r="V854">
        <v>2.2959520000000002</v>
      </c>
      <c r="W854">
        <v>2.0306679999999999</v>
      </c>
      <c r="X854">
        <v>1.7808200000000001</v>
      </c>
      <c r="Y854">
        <v>1.6121840000000001</v>
      </c>
      <c r="Z854">
        <v>1.529733</v>
      </c>
      <c r="AA854">
        <v>1.4242490000000001</v>
      </c>
      <c r="AB854">
        <v>1.2621929999999999</v>
      </c>
      <c r="AC854">
        <v>1.161063</v>
      </c>
      <c r="AD854">
        <v>6.2503000000000003E-3</v>
      </c>
      <c r="AE854">
        <v>7.2218999999999998E-3</v>
      </c>
      <c r="AF854">
        <v>2.3506E-3</v>
      </c>
      <c r="AG854">
        <v>3.7637999999999999E-3</v>
      </c>
      <c r="AH854">
        <v>-5.3201999999999998E-3</v>
      </c>
      <c r="AI854">
        <v>-1.6596E-3</v>
      </c>
      <c r="AJ854">
        <v>2.4094000000000001E-2</v>
      </c>
      <c r="AK854">
        <v>1.7367799999999999E-2</v>
      </c>
      <c r="AL854">
        <v>3.4084099999999999E-2</v>
      </c>
      <c r="AM854">
        <v>3.9492699999999999E-2</v>
      </c>
      <c r="AN854">
        <v>4.3478099999999999E-2</v>
      </c>
      <c r="AO854">
        <v>4.7544999999999997E-2</v>
      </c>
      <c r="AP854">
        <v>4.8558700000000003E-2</v>
      </c>
      <c r="AQ854">
        <v>4.1555099999999998E-2</v>
      </c>
      <c r="AR854">
        <v>3.95673E-2</v>
      </c>
      <c r="AS854">
        <v>3.5013099999999998E-2</v>
      </c>
      <c r="AT854">
        <v>3.20048E-2</v>
      </c>
      <c r="AU854">
        <v>2.9279300000000001E-2</v>
      </c>
      <c r="AV854">
        <v>2.5366400000000001E-2</v>
      </c>
      <c r="AW854">
        <v>2.4652500000000001E-2</v>
      </c>
      <c r="AX854">
        <v>2.7641200000000001E-2</v>
      </c>
      <c r="AY854">
        <v>1.4885600000000001E-2</v>
      </c>
      <c r="AZ854">
        <v>1.4432E-2</v>
      </c>
      <c r="BA854">
        <v>9.1214E-3</v>
      </c>
      <c r="BB854">
        <v>1.09704E-2</v>
      </c>
      <c r="BC854">
        <v>1.1712999999999999E-2</v>
      </c>
      <c r="BD854">
        <v>6.4868E-3</v>
      </c>
      <c r="BE854">
        <v>7.7650999999999996E-3</v>
      </c>
      <c r="BF854">
        <v>-1.2033E-3</v>
      </c>
      <c r="BG854">
        <v>2.6338999999999998E-3</v>
      </c>
      <c r="BH854">
        <v>2.8672699999999999E-2</v>
      </c>
      <c r="BI854">
        <v>2.2790600000000001E-2</v>
      </c>
      <c r="BJ854">
        <v>3.9410399999999998E-2</v>
      </c>
      <c r="BK854">
        <v>4.4960699999999999E-2</v>
      </c>
      <c r="BL854">
        <v>4.9908099999999997E-2</v>
      </c>
      <c r="BM854">
        <v>5.40712E-2</v>
      </c>
      <c r="BN854">
        <v>5.5116400000000003E-2</v>
      </c>
      <c r="BO854">
        <v>4.8428899999999997E-2</v>
      </c>
      <c r="BP854">
        <v>4.6590800000000002E-2</v>
      </c>
      <c r="BQ854">
        <v>4.2229000000000003E-2</v>
      </c>
      <c r="BR854">
        <v>3.91962E-2</v>
      </c>
      <c r="BS854">
        <v>3.5851800000000003E-2</v>
      </c>
      <c r="BT854">
        <v>3.2297600000000003E-2</v>
      </c>
      <c r="BU854">
        <v>3.1165000000000002E-2</v>
      </c>
      <c r="BV854">
        <v>3.3818500000000001E-2</v>
      </c>
      <c r="BW854">
        <v>2.1300099999999999E-2</v>
      </c>
      <c r="BX854">
        <v>1.9479799999999999E-2</v>
      </c>
      <c r="BY854">
        <v>1.44327E-2</v>
      </c>
      <c r="BZ854">
        <v>1.42395E-2</v>
      </c>
      <c r="CA854">
        <v>1.48234E-2</v>
      </c>
      <c r="CB854">
        <v>9.3515000000000004E-3</v>
      </c>
      <c r="CC854">
        <v>1.05364E-2</v>
      </c>
      <c r="CD854">
        <v>1.6479999999999999E-3</v>
      </c>
      <c r="CE854">
        <v>5.6075999999999999E-3</v>
      </c>
      <c r="CF854">
        <v>3.1843900000000001E-2</v>
      </c>
      <c r="CG854">
        <v>2.6546400000000001E-2</v>
      </c>
      <c r="CH854">
        <v>4.30993E-2</v>
      </c>
      <c r="CI854">
        <v>4.8747899999999997E-2</v>
      </c>
      <c r="CJ854">
        <v>5.43615E-2</v>
      </c>
      <c r="CK854">
        <v>5.8591299999999999E-2</v>
      </c>
      <c r="CL854">
        <v>5.9658299999999997E-2</v>
      </c>
      <c r="CM854">
        <v>5.3189800000000002E-2</v>
      </c>
      <c r="CN854">
        <v>5.14552E-2</v>
      </c>
      <c r="CO854">
        <v>4.7226600000000001E-2</v>
      </c>
      <c r="CP854">
        <v>4.4176899999999998E-2</v>
      </c>
      <c r="CQ854">
        <v>4.0404000000000002E-2</v>
      </c>
      <c r="CR854">
        <v>3.7098100000000002E-2</v>
      </c>
      <c r="CS854">
        <v>3.5675600000000002E-2</v>
      </c>
      <c r="CT854">
        <v>3.80968E-2</v>
      </c>
      <c r="CU854">
        <v>2.57427E-2</v>
      </c>
      <c r="CV854">
        <v>2.29759E-2</v>
      </c>
      <c r="CW854">
        <v>1.81113E-2</v>
      </c>
      <c r="CX854">
        <v>1.7508599999999999E-2</v>
      </c>
      <c r="CY854">
        <v>1.7933899999999999E-2</v>
      </c>
      <c r="CZ854">
        <v>1.2216299999999999E-2</v>
      </c>
      <c r="DA854">
        <v>1.33077E-2</v>
      </c>
      <c r="DB854">
        <v>4.4993999999999998E-3</v>
      </c>
      <c r="DC854">
        <v>8.5813E-3</v>
      </c>
      <c r="DD854">
        <v>3.50151E-2</v>
      </c>
      <c r="DE854">
        <v>3.0302300000000001E-2</v>
      </c>
      <c r="DF854">
        <v>4.6788299999999998E-2</v>
      </c>
      <c r="DG854">
        <v>5.2534999999999998E-2</v>
      </c>
      <c r="DH854">
        <v>5.8814900000000003E-2</v>
      </c>
      <c r="DI854">
        <v>6.3111299999999995E-2</v>
      </c>
      <c r="DJ854">
        <v>6.4200199999999999E-2</v>
      </c>
      <c r="DK854">
        <v>5.7950599999999998E-2</v>
      </c>
      <c r="DL854">
        <v>5.6319599999999997E-2</v>
      </c>
      <c r="DM854">
        <v>5.2224300000000001E-2</v>
      </c>
      <c r="DN854">
        <v>4.9157600000000003E-2</v>
      </c>
      <c r="DO854">
        <v>4.4956099999999999E-2</v>
      </c>
      <c r="DP854">
        <v>4.1898600000000001E-2</v>
      </c>
      <c r="DQ854">
        <v>4.0186199999999998E-2</v>
      </c>
      <c r="DR854">
        <v>4.2375200000000002E-2</v>
      </c>
      <c r="DS854">
        <v>3.0185400000000001E-2</v>
      </c>
      <c r="DT854">
        <v>2.6471999999999999E-2</v>
      </c>
      <c r="DU854">
        <v>2.1789900000000001E-2</v>
      </c>
      <c r="DV854">
        <v>2.2228700000000001E-2</v>
      </c>
      <c r="DW854">
        <v>2.2425E-2</v>
      </c>
      <c r="DX854">
        <v>1.6352499999999999E-2</v>
      </c>
      <c r="DY854">
        <v>1.7309000000000001E-2</v>
      </c>
      <c r="DZ854">
        <v>8.6163000000000003E-3</v>
      </c>
      <c r="EA854">
        <v>1.28748E-2</v>
      </c>
      <c r="EB854">
        <v>3.9593700000000003E-2</v>
      </c>
      <c r="EC854">
        <v>3.5725100000000003E-2</v>
      </c>
      <c r="ED854">
        <v>5.2114500000000001E-2</v>
      </c>
      <c r="EE854">
        <v>5.8003100000000002E-2</v>
      </c>
      <c r="EF854">
        <v>6.5244899999999995E-2</v>
      </c>
      <c r="EG854">
        <v>6.9637500000000005E-2</v>
      </c>
      <c r="EH854">
        <v>7.0758000000000001E-2</v>
      </c>
      <c r="EI854">
        <v>6.4824499999999993E-2</v>
      </c>
      <c r="EJ854">
        <v>6.3342999999999997E-2</v>
      </c>
      <c r="EK854">
        <v>5.9440199999999999E-2</v>
      </c>
      <c r="EL854">
        <v>5.6349000000000003E-2</v>
      </c>
      <c r="EM854">
        <v>5.1528699999999997E-2</v>
      </c>
      <c r="EN854">
        <v>4.88298E-2</v>
      </c>
      <c r="EO854">
        <v>4.6698700000000003E-2</v>
      </c>
      <c r="EP854">
        <v>4.8552499999999998E-2</v>
      </c>
      <c r="EQ854">
        <v>3.6599800000000002E-2</v>
      </c>
      <c r="ER854">
        <v>3.1519800000000001E-2</v>
      </c>
      <c r="ES854">
        <v>2.7101199999999999E-2</v>
      </c>
      <c r="ET854">
        <v>61.141210000000001</v>
      </c>
      <c r="EU854">
        <v>60.206719999999997</v>
      </c>
      <c r="EV854">
        <v>59.393259999999998</v>
      </c>
      <c r="EW854">
        <v>58.632269999999998</v>
      </c>
      <c r="EX854">
        <v>58.011369999999999</v>
      </c>
      <c r="EY854">
        <v>57.448300000000003</v>
      </c>
      <c r="EZ854">
        <v>57.800660000000001</v>
      </c>
      <c r="FA854">
        <v>60.156649999999999</v>
      </c>
      <c r="FB854">
        <v>62.955590000000001</v>
      </c>
      <c r="FC854">
        <v>65.911569999999998</v>
      </c>
      <c r="FD854">
        <v>68.941450000000003</v>
      </c>
      <c r="FE854">
        <v>71.718100000000007</v>
      </c>
      <c r="FF854">
        <v>73.859729999999999</v>
      </c>
      <c r="FG854">
        <v>75.476519999999994</v>
      </c>
      <c r="FH854">
        <v>76.509739999999994</v>
      </c>
      <c r="FI854">
        <v>76.98272</v>
      </c>
      <c r="FJ854">
        <v>76.603070000000002</v>
      </c>
      <c r="FK854">
        <v>75.403170000000003</v>
      </c>
      <c r="FL854">
        <v>73.506950000000003</v>
      </c>
      <c r="FM854">
        <v>70.681299999999993</v>
      </c>
      <c r="FN854">
        <v>67.420230000000004</v>
      </c>
      <c r="FO854">
        <v>65.179969999999997</v>
      </c>
      <c r="FP854">
        <v>63.640450000000001</v>
      </c>
      <c r="FQ854">
        <v>62.337009999999999</v>
      </c>
      <c r="FR854">
        <v>5.1028000000000002E-3</v>
      </c>
      <c r="FS854">
        <v>5.7032000000000003E-3</v>
      </c>
      <c r="FT854">
        <v>7.3504E-3</v>
      </c>
    </row>
    <row r="855" spans="1:176" x14ac:dyDescent="0.2">
      <c r="A855" t="s">
        <v>200</v>
      </c>
      <c r="B855" t="s">
        <v>1</v>
      </c>
      <c r="C855" t="s">
        <v>1</v>
      </c>
      <c r="D855" t="s">
        <v>243</v>
      </c>
      <c r="E855">
        <v>80019</v>
      </c>
      <c r="F855">
        <v>1.1265849999999999</v>
      </c>
      <c r="G855">
        <v>1.0951070000000001</v>
      </c>
      <c r="H855">
        <v>1.0642050000000001</v>
      </c>
      <c r="I855">
        <v>1.0483549999999999</v>
      </c>
      <c r="J855">
        <v>1.0451569999999999</v>
      </c>
      <c r="K855">
        <v>1.075148</v>
      </c>
      <c r="L855">
        <v>1.112136</v>
      </c>
      <c r="M855">
        <v>1.3363130000000001</v>
      </c>
      <c r="N855">
        <v>1.7222500000000001</v>
      </c>
      <c r="O855">
        <v>2.0753210000000002</v>
      </c>
      <c r="P855">
        <v>2.3422519999999998</v>
      </c>
      <c r="Q855">
        <v>2.510767</v>
      </c>
      <c r="R855">
        <v>2.5935239999999999</v>
      </c>
      <c r="S855">
        <v>2.648571</v>
      </c>
      <c r="T855">
        <v>2.682884</v>
      </c>
      <c r="U855">
        <v>2.6671290000000001</v>
      </c>
      <c r="V855">
        <v>2.5502669999999998</v>
      </c>
      <c r="W855">
        <v>2.252799</v>
      </c>
      <c r="X855">
        <v>1.9619180000000001</v>
      </c>
      <c r="Y855">
        <v>1.7562199999999999</v>
      </c>
      <c r="Z855">
        <v>1.6426000000000001</v>
      </c>
      <c r="AA855">
        <v>1.512572</v>
      </c>
      <c r="AB855">
        <v>1.335229</v>
      </c>
      <c r="AC855">
        <v>1.220102</v>
      </c>
      <c r="AD855">
        <v>1.6902500000000001E-2</v>
      </c>
      <c r="AE855">
        <v>1.7867999999999998E-2</v>
      </c>
      <c r="AF855">
        <v>9.9378999999999995E-3</v>
      </c>
      <c r="AG855">
        <v>1.0865400000000001E-2</v>
      </c>
      <c r="AH855">
        <v>1.6589E-3</v>
      </c>
      <c r="AI855">
        <v>8.9996E-3</v>
      </c>
      <c r="AJ855">
        <v>2.81397E-2</v>
      </c>
      <c r="AK855">
        <v>2.6639900000000001E-2</v>
      </c>
      <c r="AL855">
        <v>4.3431200000000003E-2</v>
      </c>
      <c r="AM855">
        <v>5.4494300000000002E-2</v>
      </c>
      <c r="AN855">
        <v>4.8768699999999998E-2</v>
      </c>
      <c r="AO855">
        <v>5.3636999999999997E-2</v>
      </c>
      <c r="AP855">
        <v>6.2447000000000003E-2</v>
      </c>
      <c r="AQ855">
        <v>5.5153300000000002E-2</v>
      </c>
      <c r="AR855">
        <v>5.1111999999999998E-2</v>
      </c>
      <c r="AS855">
        <v>4.5413000000000002E-2</v>
      </c>
      <c r="AT855">
        <v>3.9622999999999998E-2</v>
      </c>
      <c r="AU855">
        <v>4.0382599999999998E-2</v>
      </c>
      <c r="AV855">
        <v>3.8919099999999998E-2</v>
      </c>
      <c r="AW855">
        <v>3.2178499999999999E-2</v>
      </c>
      <c r="AX855">
        <v>3.2092299999999997E-2</v>
      </c>
      <c r="AY855">
        <v>1.6898900000000001E-2</v>
      </c>
      <c r="AZ855">
        <v>1.9637600000000002E-2</v>
      </c>
      <c r="BA855">
        <v>1.48986E-2</v>
      </c>
      <c r="BB855">
        <v>2.1622599999999999E-2</v>
      </c>
      <c r="BC855">
        <v>2.23591E-2</v>
      </c>
      <c r="BD855">
        <v>1.4074100000000001E-2</v>
      </c>
      <c r="BE855">
        <v>1.48667E-2</v>
      </c>
      <c r="BF855">
        <v>5.7758999999999996E-3</v>
      </c>
      <c r="BG855">
        <v>1.32932E-2</v>
      </c>
      <c r="BH855">
        <v>3.2718299999999999E-2</v>
      </c>
      <c r="BI855">
        <v>3.2062800000000002E-2</v>
      </c>
      <c r="BJ855">
        <v>4.8757500000000002E-2</v>
      </c>
      <c r="BK855">
        <v>5.9962399999999999E-2</v>
      </c>
      <c r="BL855">
        <v>5.5198700000000003E-2</v>
      </c>
      <c r="BM855">
        <v>6.01632E-2</v>
      </c>
      <c r="BN855">
        <v>6.9004800000000005E-2</v>
      </c>
      <c r="BO855">
        <v>6.2027199999999998E-2</v>
      </c>
      <c r="BP855">
        <v>5.8135399999999997E-2</v>
      </c>
      <c r="BQ855">
        <v>5.2628899999999999E-2</v>
      </c>
      <c r="BR855">
        <v>4.6814399999999999E-2</v>
      </c>
      <c r="BS855">
        <v>4.69551E-2</v>
      </c>
      <c r="BT855">
        <v>4.5850200000000001E-2</v>
      </c>
      <c r="BU855">
        <v>3.8691000000000003E-2</v>
      </c>
      <c r="BV855">
        <v>3.8269600000000001E-2</v>
      </c>
      <c r="BW855">
        <v>2.3313400000000001E-2</v>
      </c>
      <c r="BX855">
        <v>2.46854E-2</v>
      </c>
      <c r="BY855">
        <v>2.0209899999999999E-2</v>
      </c>
      <c r="BZ855">
        <v>2.4891799999999999E-2</v>
      </c>
      <c r="CA855">
        <v>2.5469499999999999E-2</v>
      </c>
      <c r="CB855">
        <v>1.69388E-2</v>
      </c>
      <c r="CC855">
        <v>1.7638000000000001E-2</v>
      </c>
      <c r="CD855">
        <v>8.6271999999999998E-3</v>
      </c>
      <c r="CE855">
        <v>1.6266900000000001E-2</v>
      </c>
      <c r="CF855">
        <v>3.5889499999999998E-2</v>
      </c>
      <c r="CG855">
        <v>3.5818599999999999E-2</v>
      </c>
      <c r="CH855">
        <v>5.2446399999999997E-2</v>
      </c>
      <c r="CI855">
        <v>6.3749500000000001E-2</v>
      </c>
      <c r="CJ855">
        <v>5.96521E-2</v>
      </c>
      <c r="CK855">
        <v>6.4683199999999996E-2</v>
      </c>
      <c r="CL855">
        <v>7.3546700000000007E-2</v>
      </c>
      <c r="CM855">
        <v>6.6788E-2</v>
      </c>
      <c r="CN855">
        <v>6.2999799999999995E-2</v>
      </c>
      <c r="CO855">
        <v>5.7626499999999997E-2</v>
      </c>
      <c r="CP855">
        <v>5.1795099999999997E-2</v>
      </c>
      <c r="CQ855">
        <v>5.1507299999999999E-2</v>
      </c>
      <c r="CR855">
        <v>5.0650800000000003E-2</v>
      </c>
      <c r="CS855">
        <v>4.32016E-2</v>
      </c>
      <c r="CT855">
        <v>4.25479E-2</v>
      </c>
      <c r="CU855">
        <v>2.7755999999999999E-2</v>
      </c>
      <c r="CV855">
        <v>2.8181500000000002E-2</v>
      </c>
      <c r="CW855">
        <v>2.38885E-2</v>
      </c>
      <c r="CX855">
        <v>2.8160899999999999E-2</v>
      </c>
      <c r="CY855">
        <v>2.8580000000000001E-2</v>
      </c>
      <c r="CZ855">
        <v>1.9803500000000002E-2</v>
      </c>
      <c r="DA855">
        <v>2.0409199999999999E-2</v>
      </c>
      <c r="DB855">
        <v>1.14786E-2</v>
      </c>
      <c r="DC855">
        <v>1.92406E-2</v>
      </c>
      <c r="DD855">
        <v>3.9060699999999997E-2</v>
      </c>
      <c r="DE855">
        <v>3.9574400000000003E-2</v>
      </c>
      <c r="DF855">
        <v>5.6135400000000002E-2</v>
      </c>
      <c r="DG855">
        <v>6.7536700000000005E-2</v>
      </c>
      <c r="DH855">
        <v>6.4105499999999996E-2</v>
      </c>
      <c r="DI855">
        <v>6.9203200000000006E-2</v>
      </c>
      <c r="DJ855">
        <v>7.8088599999999994E-2</v>
      </c>
      <c r="DK855">
        <v>7.1548799999999996E-2</v>
      </c>
      <c r="DL855">
        <v>6.78642E-2</v>
      </c>
      <c r="DM855">
        <v>6.2624200000000005E-2</v>
      </c>
      <c r="DN855">
        <v>5.6775800000000001E-2</v>
      </c>
      <c r="DO855">
        <v>5.6059400000000002E-2</v>
      </c>
      <c r="DP855">
        <v>5.5451300000000002E-2</v>
      </c>
      <c r="DQ855">
        <v>4.77121E-2</v>
      </c>
      <c r="DR855">
        <v>4.6826300000000001E-2</v>
      </c>
      <c r="DS855">
        <v>3.2198600000000001E-2</v>
      </c>
      <c r="DT855">
        <v>3.16776E-2</v>
      </c>
      <c r="DU855">
        <v>2.7567100000000001E-2</v>
      </c>
      <c r="DV855">
        <v>3.2881000000000001E-2</v>
      </c>
      <c r="DW855">
        <v>3.3071099999999999E-2</v>
      </c>
      <c r="DX855">
        <v>2.3939800000000001E-2</v>
      </c>
      <c r="DY855">
        <v>2.4410500000000002E-2</v>
      </c>
      <c r="DZ855">
        <v>1.55955E-2</v>
      </c>
      <c r="EA855">
        <v>2.3534099999999999E-2</v>
      </c>
      <c r="EB855">
        <v>4.3639400000000002E-2</v>
      </c>
      <c r="EC855">
        <v>4.4997299999999997E-2</v>
      </c>
      <c r="ED855">
        <v>6.1461599999999998E-2</v>
      </c>
      <c r="EE855">
        <v>7.3004700000000006E-2</v>
      </c>
      <c r="EF855">
        <v>7.0535500000000001E-2</v>
      </c>
      <c r="EG855">
        <v>7.5729400000000002E-2</v>
      </c>
      <c r="EH855">
        <v>8.4646299999999994E-2</v>
      </c>
      <c r="EI855">
        <v>7.8422699999999998E-2</v>
      </c>
      <c r="EJ855">
        <v>7.4887599999999999E-2</v>
      </c>
      <c r="EK855">
        <v>6.9840100000000002E-2</v>
      </c>
      <c r="EL855">
        <v>6.3967200000000002E-2</v>
      </c>
      <c r="EM855">
        <v>6.2631999999999993E-2</v>
      </c>
      <c r="EN855">
        <v>6.23825E-2</v>
      </c>
      <c r="EO855">
        <v>5.4224700000000001E-2</v>
      </c>
      <c r="EP855">
        <v>5.3003599999999998E-2</v>
      </c>
      <c r="EQ855">
        <v>3.8613099999999997E-2</v>
      </c>
      <c r="ER855">
        <v>3.6725399999999998E-2</v>
      </c>
      <c r="ES855">
        <v>3.2878400000000002E-2</v>
      </c>
      <c r="ET855">
        <v>67.545119999999997</v>
      </c>
      <c r="EU855">
        <v>66.285809999999998</v>
      </c>
      <c r="EV855">
        <v>64.916089999999997</v>
      </c>
      <c r="EW855">
        <v>63.818150000000003</v>
      </c>
      <c r="EX855">
        <v>63.150199999999998</v>
      </c>
      <c r="EY855">
        <v>62.358580000000003</v>
      </c>
      <c r="EZ855">
        <v>62.966270000000002</v>
      </c>
      <c r="FA855">
        <v>66.019310000000004</v>
      </c>
      <c r="FB855">
        <v>70.346239999999995</v>
      </c>
      <c r="FC855">
        <v>74.059030000000007</v>
      </c>
      <c r="FD855">
        <v>77.863979999999998</v>
      </c>
      <c r="FE855">
        <v>81.548360000000002</v>
      </c>
      <c r="FF855">
        <v>83.776579999999996</v>
      </c>
      <c r="FG855">
        <v>84.909679999999994</v>
      </c>
      <c r="FH855">
        <v>85.954610000000002</v>
      </c>
      <c r="FI855">
        <v>86.398780000000002</v>
      </c>
      <c r="FJ855">
        <v>85.585999999999999</v>
      </c>
      <c r="FK855">
        <v>84.082830000000001</v>
      </c>
      <c r="FL855">
        <v>81.904529999999994</v>
      </c>
      <c r="FM855">
        <v>78.125470000000007</v>
      </c>
      <c r="FN855">
        <v>73.822879999999998</v>
      </c>
      <c r="FO855">
        <v>70.856399999999994</v>
      </c>
      <c r="FP855">
        <v>68.794740000000004</v>
      </c>
      <c r="FQ855">
        <v>66.970560000000006</v>
      </c>
      <c r="FR855">
        <v>5.1028000000000002E-3</v>
      </c>
      <c r="FS855">
        <v>5.7032000000000003E-3</v>
      </c>
      <c r="FT855">
        <v>7.3504E-3</v>
      </c>
    </row>
    <row r="856" spans="1:176" x14ac:dyDescent="0.2">
      <c r="A856" t="s">
        <v>200</v>
      </c>
      <c r="B856" t="s">
        <v>1</v>
      </c>
      <c r="C856" t="s">
        <v>1</v>
      </c>
      <c r="D856" t="s">
        <v>233</v>
      </c>
      <c r="E856">
        <v>80019</v>
      </c>
      <c r="F856">
        <v>1.0317769999999999</v>
      </c>
      <c r="G856">
        <v>1.006704</v>
      </c>
      <c r="H856">
        <v>0.98982619999999999</v>
      </c>
      <c r="I856">
        <v>0.98664640000000003</v>
      </c>
      <c r="J856">
        <v>0.99766310000000002</v>
      </c>
      <c r="K856">
        <v>1.0383789999999999</v>
      </c>
      <c r="L856">
        <v>1.1489929999999999</v>
      </c>
      <c r="M856">
        <v>1.269406</v>
      </c>
      <c r="N856">
        <v>1.529291</v>
      </c>
      <c r="O856">
        <v>1.762184</v>
      </c>
      <c r="P856">
        <v>1.9306680000000001</v>
      </c>
      <c r="Q856">
        <v>1.9916959999999999</v>
      </c>
      <c r="R856">
        <v>1.981447</v>
      </c>
      <c r="S856">
        <v>1.981195</v>
      </c>
      <c r="T856">
        <v>1.9893479999999999</v>
      </c>
      <c r="U856">
        <v>1.957546</v>
      </c>
      <c r="V856">
        <v>1.8862859999999999</v>
      </c>
      <c r="W856">
        <v>1.7020219999999999</v>
      </c>
      <c r="X856">
        <v>1.5632520000000001</v>
      </c>
      <c r="Y856">
        <v>1.523668</v>
      </c>
      <c r="Z856">
        <v>1.4389510000000001</v>
      </c>
      <c r="AA856">
        <v>1.2984880000000001</v>
      </c>
      <c r="AB856">
        <v>1.167494</v>
      </c>
      <c r="AC856">
        <v>1.089359</v>
      </c>
      <c r="AD856">
        <v>1.6542399999999999E-2</v>
      </c>
      <c r="AE856">
        <v>1.48769E-2</v>
      </c>
      <c r="AF856">
        <v>1.35379E-2</v>
      </c>
      <c r="AG856">
        <v>1.38628E-2</v>
      </c>
      <c r="AH856">
        <v>1.33396E-2</v>
      </c>
      <c r="AI856">
        <v>7.4488999999999996E-3</v>
      </c>
      <c r="AJ856">
        <v>1.53854E-2</v>
      </c>
      <c r="AK856">
        <v>1.3511E-2</v>
      </c>
      <c r="AL856">
        <v>1.15003E-2</v>
      </c>
      <c r="AM856">
        <v>1.17594E-2</v>
      </c>
      <c r="AN856">
        <v>1.9909699999999999E-2</v>
      </c>
      <c r="AO856">
        <v>2.6521200000000002E-2</v>
      </c>
      <c r="AP856">
        <v>3.2142799999999999E-2</v>
      </c>
      <c r="AQ856">
        <v>2.8889600000000001E-2</v>
      </c>
      <c r="AR856">
        <v>3.2665E-2</v>
      </c>
      <c r="AS856">
        <v>2.8478900000000001E-2</v>
      </c>
      <c r="AT856">
        <v>2.93485E-2</v>
      </c>
      <c r="AU856">
        <v>2.7333099999999999E-2</v>
      </c>
      <c r="AV856">
        <v>2.7105199999999999E-2</v>
      </c>
      <c r="AW856">
        <v>2.9526E-2</v>
      </c>
      <c r="AX856">
        <v>2.55319E-2</v>
      </c>
      <c r="AY856">
        <v>2.5639200000000001E-2</v>
      </c>
      <c r="AZ856">
        <v>1.7873300000000002E-2</v>
      </c>
      <c r="BA856">
        <v>1.8224600000000001E-2</v>
      </c>
      <c r="BB856">
        <v>1.9344099999999999E-2</v>
      </c>
      <c r="BC856">
        <v>1.7484599999999999E-2</v>
      </c>
      <c r="BD856">
        <v>1.6108500000000001E-2</v>
      </c>
      <c r="BE856">
        <v>1.64616E-2</v>
      </c>
      <c r="BF856">
        <v>1.5595299999999999E-2</v>
      </c>
      <c r="BG856">
        <v>1.01E-2</v>
      </c>
      <c r="BH856">
        <v>1.83953E-2</v>
      </c>
      <c r="BI856">
        <v>1.6295500000000001E-2</v>
      </c>
      <c r="BJ856">
        <v>1.4999800000000001E-2</v>
      </c>
      <c r="BK856">
        <v>1.52152E-2</v>
      </c>
      <c r="BL856">
        <v>2.3585600000000002E-2</v>
      </c>
      <c r="BM856">
        <v>3.0675000000000001E-2</v>
      </c>
      <c r="BN856">
        <v>3.5974100000000002E-2</v>
      </c>
      <c r="BO856">
        <v>3.2641099999999999E-2</v>
      </c>
      <c r="BP856">
        <v>3.6600599999999997E-2</v>
      </c>
      <c r="BQ856">
        <v>3.2274999999999998E-2</v>
      </c>
      <c r="BR856">
        <v>3.2523900000000001E-2</v>
      </c>
      <c r="BS856">
        <v>3.0824399999999998E-2</v>
      </c>
      <c r="BT856">
        <v>3.0453299999999999E-2</v>
      </c>
      <c r="BU856">
        <v>3.3122699999999998E-2</v>
      </c>
      <c r="BV856">
        <v>2.8974699999999999E-2</v>
      </c>
      <c r="BW856">
        <v>2.8366800000000001E-2</v>
      </c>
      <c r="BX856">
        <v>2.0398800000000002E-2</v>
      </c>
      <c r="BY856">
        <v>2.0775100000000001E-2</v>
      </c>
      <c r="BZ856">
        <v>2.1284600000000001E-2</v>
      </c>
      <c r="CA856">
        <v>1.9290700000000001E-2</v>
      </c>
      <c r="CB856">
        <v>1.78888E-2</v>
      </c>
      <c r="CC856">
        <v>1.82615E-2</v>
      </c>
      <c r="CD856">
        <v>1.7157599999999999E-2</v>
      </c>
      <c r="CE856">
        <v>1.1936199999999999E-2</v>
      </c>
      <c r="CF856">
        <v>2.0480000000000002E-2</v>
      </c>
      <c r="CG856">
        <v>1.8224000000000001E-2</v>
      </c>
      <c r="CH856">
        <v>1.7423500000000001E-2</v>
      </c>
      <c r="CI856">
        <v>1.7608700000000001E-2</v>
      </c>
      <c r="CJ856">
        <v>2.6131600000000001E-2</v>
      </c>
      <c r="CK856">
        <v>3.3551900000000003E-2</v>
      </c>
      <c r="CL856">
        <v>3.8627700000000001E-2</v>
      </c>
      <c r="CM856">
        <v>3.52395E-2</v>
      </c>
      <c r="CN856">
        <v>3.9326399999999997E-2</v>
      </c>
      <c r="CO856">
        <v>3.4904200000000003E-2</v>
      </c>
      <c r="CP856">
        <v>3.47231E-2</v>
      </c>
      <c r="CQ856">
        <v>3.3242399999999998E-2</v>
      </c>
      <c r="CR856">
        <v>3.2772200000000001E-2</v>
      </c>
      <c r="CS856">
        <v>3.5613699999999998E-2</v>
      </c>
      <c r="CT856">
        <v>3.1359100000000001E-2</v>
      </c>
      <c r="CU856">
        <v>3.0256000000000002E-2</v>
      </c>
      <c r="CV856">
        <v>2.2147900000000002E-2</v>
      </c>
      <c r="CW856">
        <v>2.2541599999999998E-2</v>
      </c>
      <c r="CX856">
        <v>2.3224999999999999E-2</v>
      </c>
      <c r="CY856">
        <v>2.1096799999999999E-2</v>
      </c>
      <c r="CZ856">
        <v>1.9669200000000001E-2</v>
      </c>
      <c r="DA856">
        <v>2.00614E-2</v>
      </c>
      <c r="DB856">
        <v>1.8719900000000001E-2</v>
      </c>
      <c r="DC856">
        <v>1.3772400000000001E-2</v>
      </c>
      <c r="DD856">
        <v>2.2564600000000001E-2</v>
      </c>
      <c r="DE856">
        <v>2.01526E-2</v>
      </c>
      <c r="DF856">
        <v>1.9847299999999998E-2</v>
      </c>
      <c r="DG856">
        <v>2.0002099999999998E-2</v>
      </c>
      <c r="DH856">
        <v>2.8677600000000001E-2</v>
      </c>
      <c r="DI856">
        <v>3.6428799999999997E-2</v>
      </c>
      <c r="DJ856">
        <v>4.1281199999999997E-2</v>
      </c>
      <c r="DK856">
        <v>3.7837799999999998E-2</v>
      </c>
      <c r="DL856">
        <v>4.2052199999999998E-2</v>
      </c>
      <c r="DM856">
        <v>3.7533499999999997E-2</v>
      </c>
      <c r="DN856">
        <v>3.6922299999999998E-2</v>
      </c>
      <c r="DO856">
        <v>3.5660400000000002E-2</v>
      </c>
      <c r="DP856">
        <v>3.50911E-2</v>
      </c>
      <c r="DQ856">
        <v>3.8104800000000001E-2</v>
      </c>
      <c r="DR856">
        <v>3.3743500000000003E-2</v>
      </c>
      <c r="DS856">
        <v>3.2145199999999999E-2</v>
      </c>
      <c r="DT856">
        <v>2.3897000000000002E-2</v>
      </c>
      <c r="DU856">
        <v>2.4308099999999999E-2</v>
      </c>
      <c r="DV856">
        <v>2.60267E-2</v>
      </c>
      <c r="DW856">
        <v>2.37045E-2</v>
      </c>
      <c r="DX856">
        <v>2.2239800000000001E-2</v>
      </c>
      <c r="DY856">
        <v>2.2660300000000001E-2</v>
      </c>
      <c r="DZ856">
        <v>2.09756E-2</v>
      </c>
      <c r="EA856">
        <v>1.6423500000000001E-2</v>
      </c>
      <c r="EB856">
        <v>2.55745E-2</v>
      </c>
      <c r="EC856">
        <v>2.2937099999999998E-2</v>
      </c>
      <c r="ED856">
        <v>2.3346800000000001E-2</v>
      </c>
      <c r="EE856">
        <v>2.34579E-2</v>
      </c>
      <c r="EF856">
        <v>3.2353600000000003E-2</v>
      </c>
      <c r="EG856">
        <v>4.0582600000000003E-2</v>
      </c>
      <c r="EH856">
        <v>4.51125E-2</v>
      </c>
      <c r="EI856">
        <v>4.1589399999999999E-2</v>
      </c>
      <c r="EJ856">
        <v>4.5987899999999998E-2</v>
      </c>
      <c r="EK856">
        <v>4.1329600000000001E-2</v>
      </c>
      <c r="EL856">
        <v>4.0097599999999997E-2</v>
      </c>
      <c r="EM856">
        <v>3.9151699999999998E-2</v>
      </c>
      <c r="EN856">
        <v>3.84392E-2</v>
      </c>
      <c r="EO856">
        <v>4.1701500000000002E-2</v>
      </c>
      <c r="EP856">
        <v>3.7186200000000003E-2</v>
      </c>
      <c r="EQ856">
        <v>3.4872800000000002E-2</v>
      </c>
      <c r="ER856">
        <v>2.6422500000000002E-2</v>
      </c>
      <c r="ES856">
        <v>2.6858699999999999E-2</v>
      </c>
      <c r="ET856">
        <v>53.998460000000001</v>
      </c>
      <c r="EU856">
        <v>53.192239999999998</v>
      </c>
      <c r="EV856">
        <v>52.513060000000003</v>
      </c>
      <c r="EW856">
        <v>51.961410000000001</v>
      </c>
      <c r="EX856">
        <v>51.527160000000002</v>
      </c>
      <c r="EY856">
        <v>51.082549999999998</v>
      </c>
      <c r="EZ856">
        <v>50.716810000000002</v>
      </c>
      <c r="FA856">
        <v>50.97963</v>
      </c>
      <c r="FB856">
        <v>53.344819999999999</v>
      </c>
      <c r="FC856">
        <v>56.557699999999997</v>
      </c>
      <c r="FD856">
        <v>59.288179999999997</v>
      </c>
      <c r="FE856">
        <v>61.46434</v>
      </c>
      <c r="FF856">
        <v>63.192929999999997</v>
      </c>
      <c r="FG856">
        <v>64.670169999999999</v>
      </c>
      <c r="FH856">
        <v>65.682569999999998</v>
      </c>
      <c r="FI856">
        <v>66.349549999999994</v>
      </c>
      <c r="FJ856">
        <v>65.902119999999996</v>
      </c>
      <c r="FK856">
        <v>64.562640000000002</v>
      </c>
      <c r="FL856">
        <v>62.513579999999997</v>
      </c>
      <c r="FM856">
        <v>60.189459999999997</v>
      </c>
      <c r="FN856">
        <v>58.408659999999998</v>
      </c>
      <c r="FO856">
        <v>57.010570000000001</v>
      </c>
      <c r="FP856">
        <v>55.819290000000002</v>
      </c>
      <c r="FQ856">
        <v>54.742579999999997</v>
      </c>
      <c r="FR856">
        <v>2.4834000000000002E-3</v>
      </c>
      <c r="FS856">
        <v>3.0420999999999998E-3</v>
      </c>
    </row>
    <row r="857" spans="1:176" x14ac:dyDescent="0.2">
      <c r="A857" t="s">
        <v>200</v>
      </c>
      <c r="B857" t="s">
        <v>1</v>
      </c>
      <c r="C857" t="s">
        <v>1</v>
      </c>
      <c r="D857" t="s">
        <v>244</v>
      </c>
      <c r="E857">
        <v>80019</v>
      </c>
      <c r="F857">
        <v>1.0114160000000001</v>
      </c>
      <c r="G857">
        <v>0.99310529999999997</v>
      </c>
      <c r="H857">
        <v>0.98027220000000004</v>
      </c>
      <c r="I857">
        <v>0.98408519999999999</v>
      </c>
      <c r="J857">
        <v>0.99390970000000001</v>
      </c>
      <c r="K857">
        <v>1.0395939999999999</v>
      </c>
      <c r="L857">
        <v>1.154995</v>
      </c>
      <c r="M857">
        <v>1.2778640000000001</v>
      </c>
      <c r="N857">
        <v>1.5502180000000001</v>
      </c>
      <c r="O857">
        <v>1.7952859999999999</v>
      </c>
      <c r="P857">
        <v>1.96913</v>
      </c>
      <c r="Q857">
        <v>2.0240930000000001</v>
      </c>
      <c r="R857">
        <v>1.9966710000000001</v>
      </c>
      <c r="S857">
        <v>2.0098750000000001</v>
      </c>
      <c r="T857">
        <v>2.0113430000000001</v>
      </c>
      <c r="U857">
        <v>1.9568030000000001</v>
      </c>
      <c r="V857">
        <v>1.8703689999999999</v>
      </c>
      <c r="W857">
        <v>1.659832</v>
      </c>
      <c r="X857">
        <v>1.5092589999999999</v>
      </c>
      <c r="Y857">
        <v>1.4770319999999999</v>
      </c>
      <c r="Z857">
        <v>1.4216569999999999</v>
      </c>
      <c r="AA857">
        <v>1.289412</v>
      </c>
      <c r="AB857">
        <v>1.1616169999999999</v>
      </c>
      <c r="AC857">
        <v>1.0866659999999999</v>
      </c>
      <c r="AD857">
        <v>8.9399000000000006E-3</v>
      </c>
      <c r="AE857">
        <v>8.8523999999999999E-3</v>
      </c>
      <c r="AF857">
        <v>1.04536E-2</v>
      </c>
      <c r="AG857">
        <v>1.10356E-2</v>
      </c>
      <c r="AH857">
        <v>9.5913000000000005E-3</v>
      </c>
      <c r="AI857">
        <v>9.0107E-3</v>
      </c>
      <c r="AJ857">
        <v>1.3947599999999999E-2</v>
      </c>
      <c r="AK857">
        <v>2.0568199999999998E-2</v>
      </c>
      <c r="AL857">
        <v>1.67963E-2</v>
      </c>
      <c r="AM857">
        <v>2.05195E-2</v>
      </c>
      <c r="AN857">
        <v>4.0148700000000002E-2</v>
      </c>
      <c r="AO857">
        <v>4.0100900000000002E-2</v>
      </c>
      <c r="AP857">
        <v>3.8154800000000003E-2</v>
      </c>
      <c r="AQ857">
        <v>3.8955299999999998E-2</v>
      </c>
      <c r="AR857">
        <v>3.4743999999999997E-2</v>
      </c>
      <c r="AS857">
        <v>3.1843000000000003E-2</v>
      </c>
      <c r="AT857">
        <v>3.8953399999999999E-2</v>
      </c>
      <c r="AU857">
        <v>3.4046E-2</v>
      </c>
      <c r="AV857">
        <v>3.5635699999999999E-2</v>
      </c>
      <c r="AW857">
        <v>2.7572200000000002E-2</v>
      </c>
      <c r="AX857">
        <v>1.9996099999999999E-2</v>
      </c>
      <c r="AY857">
        <v>1.90682E-2</v>
      </c>
      <c r="AZ857">
        <v>5.7641000000000003E-3</v>
      </c>
      <c r="BA857">
        <v>3.7856000000000001E-3</v>
      </c>
      <c r="BB857">
        <v>1.17416E-2</v>
      </c>
      <c r="BC857">
        <v>1.1460100000000001E-2</v>
      </c>
      <c r="BD857">
        <v>1.30242E-2</v>
      </c>
      <c r="BE857">
        <v>1.36344E-2</v>
      </c>
      <c r="BF857">
        <v>1.1847E-2</v>
      </c>
      <c r="BG857">
        <v>1.16618E-2</v>
      </c>
      <c r="BH857">
        <v>1.69575E-2</v>
      </c>
      <c r="BI857">
        <v>2.3352700000000001E-2</v>
      </c>
      <c r="BJ857">
        <v>2.0295799999999999E-2</v>
      </c>
      <c r="BK857">
        <v>2.3975300000000001E-2</v>
      </c>
      <c r="BL857">
        <v>4.3824599999999998E-2</v>
      </c>
      <c r="BM857">
        <v>4.4254700000000001E-2</v>
      </c>
      <c r="BN857">
        <v>4.1986099999999998E-2</v>
      </c>
      <c r="BO857">
        <v>4.2706800000000003E-2</v>
      </c>
      <c r="BP857">
        <v>3.8679699999999997E-2</v>
      </c>
      <c r="BQ857">
        <v>3.5639200000000003E-2</v>
      </c>
      <c r="BR857">
        <v>4.2128699999999998E-2</v>
      </c>
      <c r="BS857">
        <v>3.7537300000000003E-2</v>
      </c>
      <c r="BT857">
        <v>3.8983799999999999E-2</v>
      </c>
      <c r="BU857">
        <v>3.1168899999999999E-2</v>
      </c>
      <c r="BV857">
        <v>2.3438899999999999E-2</v>
      </c>
      <c r="BW857">
        <v>2.1795800000000001E-2</v>
      </c>
      <c r="BX857">
        <v>8.2895999999999994E-3</v>
      </c>
      <c r="BY857">
        <v>6.3360999999999999E-3</v>
      </c>
      <c r="BZ857">
        <v>1.3682100000000001E-2</v>
      </c>
      <c r="CA857">
        <v>1.3266099999999999E-2</v>
      </c>
      <c r="CB857">
        <v>1.48045E-2</v>
      </c>
      <c r="CC857">
        <v>1.5434399999999999E-2</v>
      </c>
      <c r="CD857">
        <v>1.3409300000000001E-2</v>
      </c>
      <c r="CE857">
        <v>1.34979E-2</v>
      </c>
      <c r="CF857">
        <v>1.9042099999999999E-2</v>
      </c>
      <c r="CG857">
        <v>2.52813E-2</v>
      </c>
      <c r="CH857">
        <v>2.27196E-2</v>
      </c>
      <c r="CI857">
        <v>2.6368800000000001E-2</v>
      </c>
      <c r="CJ857">
        <v>4.6370599999999998E-2</v>
      </c>
      <c r="CK857">
        <v>4.7131600000000003E-2</v>
      </c>
      <c r="CL857">
        <v>4.4639600000000002E-2</v>
      </c>
      <c r="CM857">
        <v>4.5305199999999997E-2</v>
      </c>
      <c r="CN857">
        <v>4.1405499999999998E-2</v>
      </c>
      <c r="CO857">
        <v>3.8268400000000001E-2</v>
      </c>
      <c r="CP857">
        <v>4.4327900000000003E-2</v>
      </c>
      <c r="CQ857">
        <v>3.9955299999999999E-2</v>
      </c>
      <c r="CR857">
        <v>4.1302699999999998E-2</v>
      </c>
      <c r="CS857">
        <v>3.3660000000000002E-2</v>
      </c>
      <c r="CT857">
        <v>2.58233E-2</v>
      </c>
      <c r="CU857">
        <v>2.3685000000000001E-2</v>
      </c>
      <c r="CV857">
        <v>1.0038699999999999E-2</v>
      </c>
      <c r="CW857">
        <v>8.1025999999999997E-3</v>
      </c>
      <c r="CX857">
        <v>1.5622499999999999E-2</v>
      </c>
      <c r="CY857">
        <v>1.5072199999999999E-2</v>
      </c>
      <c r="CZ857">
        <v>1.65849E-2</v>
      </c>
      <c r="DA857">
        <v>1.7234300000000001E-2</v>
      </c>
      <c r="DB857">
        <v>1.49716E-2</v>
      </c>
      <c r="DC857">
        <v>1.53341E-2</v>
      </c>
      <c r="DD857">
        <v>2.1126800000000001E-2</v>
      </c>
      <c r="DE857">
        <v>2.7209799999999999E-2</v>
      </c>
      <c r="DF857">
        <v>2.51433E-2</v>
      </c>
      <c r="DG857">
        <v>2.8762200000000002E-2</v>
      </c>
      <c r="DH857">
        <v>4.8916599999999998E-2</v>
      </c>
      <c r="DI857">
        <v>5.0008499999999997E-2</v>
      </c>
      <c r="DJ857">
        <v>4.7293200000000001E-2</v>
      </c>
      <c r="DK857">
        <v>4.7903500000000002E-2</v>
      </c>
      <c r="DL857">
        <v>4.4131299999999998E-2</v>
      </c>
      <c r="DM857">
        <v>4.0897599999999999E-2</v>
      </c>
      <c r="DN857">
        <v>4.6527100000000002E-2</v>
      </c>
      <c r="DO857">
        <v>4.2373300000000003E-2</v>
      </c>
      <c r="DP857">
        <v>4.3621500000000001E-2</v>
      </c>
      <c r="DQ857">
        <v>3.6151000000000003E-2</v>
      </c>
      <c r="DR857">
        <v>2.8207699999999999E-2</v>
      </c>
      <c r="DS857">
        <v>2.5574199999999998E-2</v>
      </c>
      <c r="DT857">
        <v>1.17879E-2</v>
      </c>
      <c r="DU857">
        <v>9.8691000000000004E-3</v>
      </c>
      <c r="DV857">
        <v>1.8424200000000002E-2</v>
      </c>
      <c r="DW857">
        <v>1.7679899999999998E-2</v>
      </c>
      <c r="DX857">
        <v>1.9155499999999999E-2</v>
      </c>
      <c r="DY857">
        <v>1.9833099999999999E-2</v>
      </c>
      <c r="DZ857">
        <v>1.7227300000000001E-2</v>
      </c>
      <c r="EA857">
        <v>1.79852E-2</v>
      </c>
      <c r="EB857">
        <v>2.4136600000000001E-2</v>
      </c>
      <c r="EC857">
        <v>2.9994300000000002E-2</v>
      </c>
      <c r="ED857">
        <v>2.86428E-2</v>
      </c>
      <c r="EE857">
        <v>3.2217999999999997E-2</v>
      </c>
      <c r="EF857">
        <v>5.2592600000000003E-2</v>
      </c>
      <c r="EG857">
        <v>5.4162299999999997E-2</v>
      </c>
      <c r="EH857">
        <v>5.1124500000000003E-2</v>
      </c>
      <c r="EI857">
        <v>5.1655100000000002E-2</v>
      </c>
      <c r="EJ857">
        <v>4.8066900000000003E-2</v>
      </c>
      <c r="EK857">
        <v>4.4693799999999999E-2</v>
      </c>
      <c r="EL857">
        <v>4.9702400000000001E-2</v>
      </c>
      <c r="EM857">
        <v>4.5864599999999998E-2</v>
      </c>
      <c r="EN857">
        <v>4.69696E-2</v>
      </c>
      <c r="EO857">
        <v>3.97478E-2</v>
      </c>
      <c r="EP857">
        <v>3.1650400000000002E-2</v>
      </c>
      <c r="EQ857">
        <v>2.8301799999999998E-2</v>
      </c>
      <c r="ER857">
        <v>1.43134E-2</v>
      </c>
      <c r="ES857">
        <v>1.2419700000000001E-2</v>
      </c>
      <c r="ET857">
        <v>49.048789999999997</v>
      </c>
      <c r="EU857">
        <v>48.364699999999999</v>
      </c>
      <c r="EV857">
        <v>47.922930000000001</v>
      </c>
      <c r="EW857">
        <v>47.702770000000001</v>
      </c>
      <c r="EX857">
        <v>47.672580000000004</v>
      </c>
      <c r="EY857">
        <v>47.669649999999997</v>
      </c>
      <c r="EZ857">
        <v>47.812730000000002</v>
      </c>
      <c r="FA857">
        <v>48.463799999999999</v>
      </c>
      <c r="FB857">
        <v>50.824240000000003</v>
      </c>
      <c r="FC857">
        <v>53.129170000000002</v>
      </c>
      <c r="FD857">
        <v>54.957000000000001</v>
      </c>
      <c r="FE857">
        <v>55.853459999999998</v>
      </c>
      <c r="FF857">
        <v>55.968110000000003</v>
      </c>
      <c r="FG857">
        <v>53.974989999999998</v>
      </c>
      <c r="FH857">
        <v>52.512419999999999</v>
      </c>
      <c r="FI857">
        <v>50.841149999999999</v>
      </c>
      <c r="FJ857">
        <v>50.767910000000001</v>
      </c>
      <c r="FK857">
        <v>50.770829999999997</v>
      </c>
      <c r="FL857">
        <v>50.635820000000002</v>
      </c>
      <c r="FM857">
        <v>49.294170000000001</v>
      </c>
      <c r="FN857">
        <v>47.815199999999997</v>
      </c>
      <c r="FO857">
        <v>47.127420000000001</v>
      </c>
      <c r="FP857">
        <v>46.732869999999998</v>
      </c>
      <c r="FQ857">
        <v>46.734659999999998</v>
      </c>
      <c r="FR857">
        <v>2.4834000000000002E-3</v>
      </c>
      <c r="FS857">
        <v>3.0420999999999998E-3</v>
      </c>
    </row>
    <row r="858" spans="1:176" x14ac:dyDescent="0.2">
      <c r="A858" t="s">
        <v>200</v>
      </c>
      <c r="B858" t="s">
        <v>1</v>
      </c>
      <c r="C858" t="s">
        <v>1</v>
      </c>
      <c r="D858" t="s">
        <v>234</v>
      </c>
      <c r="E858">
        <v>80019</v>
      </c>
      <c r="F858">
        <v>1.0586279999999999</v>
      </c>
      <c r="G858">
        <v>1.030794</v>
      </c>
      <c r="H858">
        <v>1.004712</v>
      </c>
      <c r="I858">
        <v>0.99356290000000003</v>
      </c>
      <c r="J858">
        <v>0.99343029999999999</v>
      </c>
      <c r="K858">
        <v>1.0272220000000001</v>
      </c>
      <c r="L858">
        <v>1.0593250000000001</v>
      </c>
      <c r="M858">
        <v>1.215881</v>
      </c>
      <c r="N858">
        <v>1.515612</v>
      </c>
      <c r="O858">
        <v>1.797766</v>
      </c>
      <c r="P858">
        <v>2.0208970000000002</v>
      </c>
      <c r="Q858">
        <v>2.1475309999999999</v>
      </c>
      <c r="R858">
        <v>2.1874690000000001</v>
      </c>
      <c r="S858">
        <v>2.2350690000000002</v>
      </c>
      <c r="T858">
        <v>2.2761179999999999</v>
      </c>
      <c r="U858">
        <v>2.260729</v>
      </c>
      <c r="V858">
        <v>2.178496</v>
      </c>
      <c r="W858">
        <v>1.930064</v>
      </c>
      <c r="X858">
        <v>1.6968460000000001</v>
      </c>
      <c r="Y858">
        <v>1.5490429999999999</v>
      </c>
      <c r="Z858">
        <v>1.514059</v>
      </c>
      <c r="AA858">
        <v>1.373354</v>
      </c>
      <c r="AB858">
        <v>1.22235</v>
      </c>
      <c r="AC858">
        <v>1.127891</v>
      </c>
      <c r="AD858">
        <v>2.0934E-3</v>
      </c>
      <c r="AE858">
        <v>3.1215000000000001E-3</v>
      </c>
      <c r="AF858">
        <v>-1.513E-3</v>
      </c>
      <c r="AG858">
        <v>-8.7899999999999995E-5</v>
      </c>
      <c r="AH858">
        <v>-8.7098999999999996E-3</v>
      </c>
      <c r="AI858">
        <v>-6.0102000000000003E-3</v>
      </c>
      <c r="AJ858">
        <v>2.04458E-2</v>
      </c>
      <c r="AK858">
        <v>1.24213E-2</v>
      </c>
      <c r="AL858">
        <v>2.8492199999999999E-2</v>
      </c>
      <c r="AM858">
        <v>3.3428399999999997E-2</v>
      </c>
      <c r="AN858">
        <v>3.9611199999999999E-2</v>
      </c>
      <c r="AO858">
        <v>4.3507999999999998E-2</v>
      </c>
      <c r="AP858">
        <v>4.4031800000000003E-2</v>
      </c>
      <c r="AQ858">
        <v>3.7214999999999998E-2</v>
      </c>
      <c r="AR858">
        <v>3.4781399999999997E-2</v>
      </c>
      <c r="AS858">
        <v>3.0806E-2</v>
      </c>
      <c r="AT858">
        <v>2.82361E-2</v>
      </c>
      <c r="AU858">
        <v>2.4347199999999999E-2</v>
      </c>
      <c r="AV858">
        <v>1.9774300000000002E-2</v>
      </c>
      <c r="AW858">
        <v>2.0080000000000001E-2</v>
      </c>
      <c r="AX858">
        <v>2.3000300000000001E-2</v>
      </c>
      <c r="AY858">
        <v>1.0692800000000001E-2</v>
      </c>
      <c r="AZ858">
        <v>1.08372E-2</v>
      </c>
      <c r="BA858">
        <v>5.5842000000000001E-3</v>
      </c>
      <c r="BB858">
        <v>6.8135000000000001E-3</v>
      </c>
      <c r="BC858">
        <v>7.6125000000000003E-3</v>
      </c>
      <c r="BD858">
        <v>2.6232E-3</v>
      </c>
      <c r="BE858">
        <v>3.9134E-3</v>
      </c>
      <c r="BF858">
        <v>-4.5929999999999999E-3</v>
      </c>
      <c r="BG858">
        <v>-1.7166E-3</v>
      </c>
      <c r="BH858">
        <v>2.5024399999999999E-2</v>
      </c>
      <c r="BI858">
        <v>1.7844100000000002E-2</v>
      </c>
      <c r="BJ858">
        <v>3.3818500000000001E-2</v>
      </c>
      <c r="BK858">
        <v>3.8896399999999998E-2</v>
      </c>
      <c r="BL858">
        <v>4.6041199999999997E-2</v>
      </c>
      <c r="BM858">
        <v>5.0034200000000001E-2</v>
      </c>
      <c r="BN858">
        <v>5.0589599999999998E-2</v>
      </c>
      <c r="BO858">
        <v>4.40889E-2</v>
      </c>
      <c r="BP858">
        <v>4.1804800000000003E-2</v>
      </c>
      <c r="BQ858">
        <v>3.8021800000000001E-2</v>
      </c>
      <c r="BR858">
        <v>3.5427399999999998E-2</v>
      </c>
      <c r="BS858">
        <v>3.0919700000000001E-2</v>
      </c>
      <c r="BT858">
        <v>2.67055E-2</v>
      </c>
      <c r="BU858">
        <v>2.6592500000000002E-2</v>
      </c>
      <c r="BV858">
        <v>2.9177600000000001E-2</v>
      </c>
      <c r="BW858">
        <v>1.7107299999999999E-2</v>
      </c>
      <c r="BX858">
        <v>1.5885E-2</v>
      </c>
      <c r="BY858">
        <v>1.0895500000000001E-2</v>
      </c>
      <c r="BZ858">
        <v>1.00827E-2</v>
      </c>
      <c r="CA858">
        <v>1.0723E-2</v>
      </c>
      <c r="CB858">
        <v>5.4879999999999998E-3</v>
      </c>
      <c r="CC858">
        <v>6.6847E-3</v>
      </c>
      <c r="CD858">
        <v>-1.7417000000000001E-3</v>
      </c>
      <c r="CE858">
        <v>1.2570999999999999E-3</v>
      </c>
      <c r="CF858">
        <v>2.8195600000000001E-2</v>
      </c>
      <c r="CG858">
        <v>2.1600000000000001E-2</v>
      </c>
      <c r="CH858">
        <v>3.7507400000000003E-2</v>
      </c>
      <c r="CI858">
        <v>4.2683600000000002E-2</v>
      </c>
      <c r="CJ858">
        <v>5.0494600000000001E-2</v>
      </c>
      <c r="CK858">
        <v>5.4554199999999997E-2</v>
      </c>
      <c r="CL858">
        <v>5.51315E-2</v>
      </c>
      <c r="CM858">
        <v>4.8849700000000003E-2</v>
      </c>
      <c r="CN858">
        <v>4.6669299999999997E-2</v>
      </c>
      <c r="CO858">
        <v>4.3019500000000002E-2</v>
      </c>
      <c r="CP858">
        <v>4.0408100000000002E-2</v>
      </c>
      <c r="CQ858">
        <v>3.5471900000000001E-2</v>
      </c>
      <c r="CR858">
        <v>3.1505999999999999E-2</v>
      </c>
      <c r="CS858">
        <v>3.1103100000000002E-2</v>
      </c>
      <c r="CT858">
        <v>3.3455899999999997E-2</v>
      </c>
      <c r="CU858">
        <v>2.15499E-2</v>
      </c>
      <c r="CV858">
        <v>1.9381099999999998E-2</v>
      </c>
      <c r="CW858">
        <v>1.45741E-2</v>
      </c>
      <c r="CX858">
        <v>1.33518E-2</v>
      </c>
      <c r="CY858">
        <v>1.38335E-2</v>
      </c>
      <c r="CZ858">
        <v>8.3526999999999994E-3</v>
      </c>
      <c r="DA858">
        <v>9.4558999999999997E-3</v>
      </c>
      <c r="DB858">
        <v>1.1096999999999999E-3</v>
      </c>
      <c r="DC858">
        <v>4.2307999999999998E-3</v>
      </c>
      <c r="DD858">
        <v>3.13668E-2</v>
      </c>
      <c r="DE858">
        <v>2.5355800000000001E-2</v>
      </c>
      <c r="DF858">
        <v>4.1196400000000001E-2</v>
      </c>
      <c r="DG858">
        <v>4.6470699999999997E-2</v>
      </c>
      <c r="DH858">
        <v>5.4947999999999997E-2</v>
      </c>
      <c r="DI858">
        <v>5.90742E-2</v>
      </c>
      <c r="DJ858">
        <v>5.9673400000000001E-2</v>
      </c>
      <c r="DK858">
        <v>5.3610499999999998E-2</v>
      </c>
      <c r="DL858">
        <v>5.1533700000000002E-2</v>
      </c>
      <c r="DM858">
        <v>4.8017200000000003E-2</v>
      </c>
      <c r="DN858">
        <v>4.5388900000000003E-2</v>
      </c>
      <c r="DO858">
        <v>4.0023999999999997E-2</v>
      </c>
      <c r="DP858">
        <v>3.6306499999999998E-2</v>
      </c>
      <c r="DQ858">
        <v>3.5613600000000002E-2</v>
      </c>
      <c r="DR858">
        <v>3.7734299999999998E-2</v>
      </c>
      <c r="DS858">
        <v>2.5992600000000001E-2</v>
      </c>
      <c r="DT858">
        <v>2.28772E-2</v>
      </c>
      <c r="DU858">
        <v>1.82527E-2</v>
      </c>
      <c r="DV858">
        <v>1.8071899999999998E-2</v>
      </c>
      <c r="DW858">
        <v>1.8324500000000001E-2</v>
      </c>
      <c r="DX858">
        <v>1.2488900000000001E-2</v>
      </c>
      <c r="DY858">
        <v>1.3457200000000001E-2</v>
      </c>
      <c r="DZ858">
        <v>5.2265999999999996E-3</v>
      </c>
      <c r="EA858">
        <v>8.5243000000000003E-3</v>
      </c>
      <c r="EB858">
        <v>3.5945499999999998E-2</v>
      </c>
      <c r="EC858">
        <v>3.07786E-2</v>
      </c>
      <c r="ED858">
        <v>4.6522599999999997E-2</v>
      </c>
      <c r="EE858">
        <v>5.19388E-2</v>
      </c>
      <c r="EF858">
        <v>6.1378000000000002E-2</v>
      </c>
      <c r="EG858">
        <v>6.5600400000000003E-2</v>
      </c>
      <c r="EH858">
        <v>6.6231100000000001E-2</v>
      </c>
      <c r="EI858">
        <v>6.0484400000000001E-2</v>
      </c>
      <c r="EJ858">
        <v>5.8557100000000001E-2</v>
      </c>
      <c r="EK858">
        <v>5.52331E-2</v>
      </c>
      <c r="EL858">
        <v>5.2580200000000001E-2</v>
      </c>
      <c r="EM858">
        <v>4.6596600000000002E-2</v>
      </c>
      <c r="EN858">
        <v>4.3237699999999997E-2</v>
      </c>
      <c r="EO858">
        <v>4.2126200000000003E-2</v>
      </c>
      <c r="EP858">
        <v>4.3911600000000002E-2</v>
      </c>
      <c r="EQ858">
        <v>3.2406999999999998E-2</v>
      </c>
      <c r="ER858">
        <v>2.7924999999999998E-2</v>
      </c>
      <c r="ES858">
        <v>2.3564000000000002E-2</v>
      </c>
      <c r="ET858">
        <v>59.606789999999997</v>
      </c>
      <c r="EU858">
        <v>58.524880000000003</v>
      </c>
      <c r="EV858">
        <v>57.616169999999997</v>
      </c>
      <c r="EW858">
        <v>56.786619999999999</v>
      </c>
      <c r="EX858">
        <v>56.085410000000003</v>
      </c>
      <c r="EY858">
        <v>55.47513</v>
      </c>
      <c r="EZ858">
        <v>55.6691</v>
      </c>
      <c r="FA858">
        <v>58.494349999999997</v>
      </c>
      <c r="FB858">
        <v>61.919199999999996</v>
      </c>
      <c r="FC858">
        <v>65.069220000000001</v>
      </c>
      <c r="FD858">
        <v>68.076499999999996</v>
      </c>
      <c r="FE858">
        <v>70.686160000000001</v>
      </c>
      <c r="FF858">
        <v>72.666560000000004</v>
      </c>
      <c r="FG858">
        <v>74.256249999999994</v>
      </c>
      <c r="FH858">
        <v>75.275919999999999</v>
      </c>
      <c r="FI858">
        <v>75.449349999999995</v>
      </c>
      <c r="FJ858">
        <v>75.009879999999995</v>
      </c>
      <c r="FK858">
        <v>73.726650000000006</v>
      </c>
      <c r="FL858">
        <v>71.593019999999996</v>
      </c>
      <c r="FM858">
        <v>68.405050000000003</v>
      </c>
      <c r="FN858">
        <v>65.358400000000003</v>
      </c>
      <c r="FO858">
        <v>63.305039999999998</v>
      </c>
      <c r="FP858">
        <v>61.751309999999997</v>
      </c>
      <c r="FQ858">
        <v>60.451680000000003</v>
      </c>
      <c r="FR858">
        <v>5.1028000000000002E-3</v>
      </c>
      <c r="FS858">
        <v>5.7032000000000003E-3</v>
      </c>
      <c r="FT858">
        <v>7.3504E-3</v>
      </c>
    </row>
    <row r="859" spans="1:176" x14ac:dyDescent="0.2">
      <c r="A859" t="s">
        <v>200</v>
      </c>
      <c r="B859" t="s">
        <v>1</v>
      </c>
      <c r="C859" t="s">
        <v>1</v>
      </c>
      <c r="D859" t="s">
        <v>245</v>
      </c>
      <c r="E859">
        <v>80019</v>
      </c>
      <c r="F859">
        <v>1.126368</v>
      </c>
      <c r="G859">
        <v>1.090551</v>
      </c>
      <c r="H859">
        <v>1.059852</v>
      </c>
      <c r="I859">
        <v>1.042816</v>
      </c>
      <c r="J859">
        <v>1.039221</v>
      </c>
      <c r="K859">
        <v>1.0828739999999999</v>
      </c>
      <c r="L859">
        <v>1.0950249999999999</v>
      </c>
      <c r="M859">
        <v>1.2731570000000001</v>
      </c>
      <c r="N859">
        <v>1.6126419999999999</v>
      </c>
      <c r="O859">
        <v>1.9825360000000001</v>
      </c>
      <c r="P859">
        <v>2.2596940000000001</v>
      </c>
      <c r="Q859">
        <v>2.468839</v>
      </c>
      <c r="R859">
        <v>2.574592</v>
      </c>
      <c r="S859">
        <v>2.6693020000000001</v>
      </c>
      <c r="T859">
        <v>2.7376559999999999</v>
      </c>
      <c r="U859">
        <v>2.7268249999999998</v>
      </c>
      <c r="V859">
        <v>2.6272690000000001</v>
      </c>
      <c r="W859">
        <v>2.3238500000000002</v>
      </c>
      <c r="X859">
        <v>2.02786</v>
      </c>
      <c r="Y859">
        <v>1.8176620000000001</v>
      </c>
      <c r="Z859">
        <v>1.722445</v>
      </c>
      <c r="AA859">
        <v>1.530033</v>
      </c>
      <c r="AB859">
        <v>1.3447549999999999</v>
      </c>
      <c r="AC859">
        <v>1.2330080000000001</v>
      </c>
      <c r="AD859">
        <v>2.3730899999999999E-2</v>
      </c>
      <c r="AE859">
        <v>2.49289E-2</v>
      </c>
      <c r="AF859">
        <v>1.6924700000000001E-2</v>
      </c>
      <c r="AG859">
        <v>1.79484E-2</v>
      </c>
      <c r="AH859">
        <v>7.8881000000000003E-3</v>
      </c>
      <c r="AI859">
        <v>1.71825E-2</v>
      </c>
      <c r="AJ859">
        <v>3.4830199999999999E-2</v>
      </c>
      <c r="AK859">
        <v>3.5172000000000002E-2</v>
      </c>
      <c r="AL859">
        <v>5.2491200000000002E-2</v>
      </c>
      <c r="AM859">
        <v>6.3934900000000003E-2</v>
      </c>
      <c r="AN859">
        <v>5.4844299999999999E-2</v>
      </c>
      <c r="AO859">
        <v>5.9753300000000002E-2</v>
      </c>
      <c r="AP859">
        <v>6.8565699999999993E-2</v>
      </c>
      <c r="AQ859">
        <v>6.0664200000000001E-2</v>
      </c>
      <c r="AR859">
        <v>5.7422899999999999E-2</v>
      </c>
      <c r="AS859">
        <v>5.0816600000000003E-2</v>
      </c>
      <c r="AT859">
        <v>4.4752500000000001E-2</v>
      </c>
      <c r="AU859">
        <v>4.75439E-2</v>
      </c>
      <c r="AV859">
        <v>4.7090300000000002E-2</v>
      </c>
      <c r="AW859">
        <v>3.94674E-2</v>
      </c>
      <c r="AX859">
        <v>4.0278599999999998E-2</v>
      </c>
      <c r="AY859">
        <v>2.4276800000000001E-2</v>
      </c>
      <c r="AZ859">
        <v>2.5700799999999999E-2</v>
      </c>
      <c r="BA859">
        <v>2.0808699999999999E-2</v>
      </c>
      <c r="BB859">
        <v>2.8451000000000001E-2</v>
      </c>
      <c r="BC859">
        <v>2.9419899999999999E-2</v>
      </c>
      <c r="BD859">
        <v>2.10609E-2</v>
      </c>
      <c r="BE859">
        <v>2.1949699999999999E-2</v>
      </c>
      <c r="BF859">
        <v>1.2005E-2</v>
      </c>
      <c r="BG859">
        <v>2.1475999999999999E-2</v>
      </c>
      <c r="BH859">
        <v>3.9408899999999997E-2</v>
      </c>
      <c r="BI859">
        <v>4.05948E-2</v>
      </c>
      <c r="BJ859">
        <v>5.7817500000000001E-2</v>
      </c>
      <c r="BK859">
        <v>6.9402900000000003E-2</v>
      </c>
      <c r="BL859">
        <v>6.1274200000000001E-2</v>
      </c>
      <c r="BM859">
        <v>6.6279500000000005E-2</v>
      </c>
      <c r="BN859">
        <v>7.5123499999999996E-2</v>
      </c>
      <c r="BO859">
        <v>6.7538100000000004E-2</v>
      </c>
      <c r="BP859">
        <v>6.4446400000000001E-2</v>
      </c>
      <c r="BQ859">
        <v>5.8032399999999998E-2</v>
      </c>
      <c r="BR859">
        <v>5.1943900000000001E-2</v>
      </c>
      <c r="BS859">
        <v>5.4116499999999998E-2</v>
      </c>
      <c r="BT859">
        <v>5.40215E-2</v>
      </c>
      <c r="BU859">
        <v>4.5979899999999997E-2</v>
      </c>
      <c r="BV859">
        <v>4.6455900000000001E-2</v>
      </c>
      <c r="BW859">
        <v>3.0691300000000001E-2</v>
      </c>
      <c r="BX859">
        <v>3.0748600000000001E-2</v>
      </c>
      <c r="BY859">
        <v>2.6120000000000001E-2</v>
      </c>
      <c r="BZ859">
        <v>3.1720100000000001E-2</v>
      </c>
      <c r="CA859">
        <v>3.2530400000000001E-2</v>
      </c>
      <c r="CB859">
        <v>2.3925700000000001E-2</v>
      </c>
      <c r="CC859">
        <v>2.4721E-2</v>
      </c>
      <c r="CD859">
        <v>1.4856299999999999E-2</v>
      </c>
      <c r="CE859">
        <v>2.4449700000000001E-2</v>
      </c>
      <c r="CF859">
        <v>4.2580100000000003E-2</v>
      </c>
      <c r="CG859">
        <v>4.4350599999999997E-2</v>
      </c>
      <c r="CH859">
        <v>6.1506400000000003E-2</v>
      </c>
      <c r="CI859">
        <v>7.3190099999999994E-2</v>
      </c>
      <c r="CJ859">
        <v>6.5727599999999997E-2</v>
      </c>
      <c r="CK859">
        <v>7.0799500000000001E-2</v>
      </c>
      <c r="CL859">
        <v>7.9665399999999997E-2</v>
      </c>
      <c r="CM859">
        <v>7.2298899999999999E-2</v>
      </c>
      <c r="CN859">
        <v>6.9310800000000006E-2</v>
      </c>
      <c r="CO859">
        <v>6.3030100000000006E-2</v>
      </c>
      <c r="CP859">
        <v>5.6924599999999999E-2</v>
      </c>
      <c r="CQ859">
        <v>5.8668600000000001E-2</v>
      </c>
      <c r="CR859">
        <v>5.8821999999999999E-2</v>
      </c>
      <c r="CS859">
        <v>5.0490500000000001E-2</v>
      </c>
      <c r="CT859">
        <v>5.0734300000000003E-2</v>
      </c>
      <c r="CU859">
        <v>3.5133900000000003E-2</v>
      </c>
      <c r="CV859">
        <v>3.4244700000000003E-2</v>
      </c>
      <c r="CW859">
        <v>2.9798600000000001E-2</v>
      </c>
      <c r="CX859">
        <v>3.4989199999999998E-2</v>
      </c>
      <c r="CY859">
        <v>3.5640900000000003E-2</v>
      </c>
      <c r="CZ859">
        <v>2.6790399999999999E-2</v>
      </c>
      <c r="DA859">
        <v>2.7492300000000001E-2</v>
      </c>
      <c r="DB859">
        <v>1.77077E-2</v>
      </c>
      <c r="DC859">
        <v>2.7423400000000001E-2</v>
      </c>
      <c r="DD859">
        <v>4.5751300000000002E-2</v>
      </c>
      <c r="DE859">
        <v>4.8106400000000001E-2</v>
      </c>
      <c r="DF859">
        <v>6.5195400000000001E-2</v>
      </c>
      <c r="DG859">
        <v>7.6977199999999996E-2</v>
      </c>
      <c r="DH859">
        <v>7.0180999999999993E-2</v>
      </c>
      <c r="DI859">
        <v>7.5319499999999998E-2</v>
      </c>
      <c r="DJ859">
        <v>8.4207299999999999E-2</v>
      </c>
      <c r="DK859">
        <v>7.7059699999999995E-2</v>
      </c>
      <c r="DL859">
        <v>7.4175199999999997E-2</v>
      </c>
      <c r="DM859">
        <v>6.8027799999999999E-2</v>
      </c>
      <c r="DN859">
        <v>6.1905300000000003E-2</v>
      </c>
      <c r="DO859">
        <v>6.3220799999999994E-2</v>
      </c>
      <c r="DP859">
        <v>6.3622499999999998E-2</v>
      </c>
      <c r="DQ859">
        <v>5.5001099999999997E-2</v>
      </c>
      <c r="DR859">
        <v>5.5012699999999998E-2</v>
      </c>
      <c r="DS859">
        <v>3.9576600000000003E-2</v>
      </c>
      <c r="DT859">
        <v>3.7740799999999998E-2</v>
      </c>
      <c r="DU859">
        <v>3.3477199999999999E-2</v>
      </c>
      <c r="DV859">
        <v>3.9709300000000003E-2</v>
      </c>
      <c r="DW859">
        <v>4.0131899999999998E-2</v>
      </c>
      <c r="DX859">
        <v>3.0926599999999999E-2</v>
      </c>
      <c r="DY859">
        <v>3.1493500000000001E-2</v>
      </c>
      <c r="DZ859">
        <v>2.18246E-2</v>
      </c>
      <c r="EA859">
        <v>3.1717000000000002E-2</v>
      </c>
      <c r="EB859">
        <v>5.0329899999999997E-2</v>
      </c>
      <c r="EC859">
        <v>5.3529300000000002E-2</v>
      </c>
      <c r="ED859">
        <v>7.0521600000000004E-2</v>
      </c>
      <c r="EE859">
        <v>8.2445299999999999E-2</v>
      </c>
      <c r="EF859">
        <v>7.6610999999999999E-2</v>
      </c>
      <c r="EG859">
        <v>8.1845699999999993E-2</v>
      </c>
      <c r="EH859">
        <v>9.0764999999999998E-2</v>
      </c>
      <c r="EI859">
        <v>8.3933599999999997E-2</v>
      </c>
      <c r="EJ859">
        <v>8.1198599999999996E-2</v>
      </c>
      <c r="EK859">
        <v>7.5243699999999997E-2</v>
      </c>
      <c r="EL859">
        <v>6.9096699999999997E-2</v>
      </c>
      <c r="EM859">
        <v>6.9793300000000003E-2</v>
      </c>
      <c r="EN859">
        <v>7.0553699999999997E-2</v>
      </c>
      <c r="EO859">
        <v>6.1513600000000002E-2</v>
      </c>
      <c r="EP859">
        <v>6.1189899999999998E-2</v>
      </c>
      <c r="EQ859">
        <v>4.5990999999999997E-2</v>
      </c>
      <c r="ER859">
        <v>4.2788600000000003E-2</v>
      </c>
      <c r="ES859">
        <v>3.8788499999999997E-2</v>
      </c>
      <c r="ET859">
        <v>66.204669999999993</v>
      </c>
      <c r="EU859">
        <v>64.978700000000003</v>
      </c>
      <c r="EV859">
        <v>63.895150000000001</v>
      </c>
      <c r="EW859">
        <v>62.858519999999999</v>
      </c>
      <c r="EX859">
        <v>61.779969999999999</v>
      </c>
      <c r="EY859">
        <v>61.102499999999999</v>
      </c>
      <c r="EZ859">
        <v>61.286790000000003</v>
      </c>
      <c r="FA859">
        <v>65.595100000000002</v>
      </c>
      <c r="FB859">
        <v>71.27337</v>
      </c>
      <c r="FC859">
        <v>76.833820000000003</v>
      </c>
      <c r="FD859">
        <v>81.186970000000002</v>
      </c>
      <c r="FE859">
        <v>85.019319999999993</v>
      </c>
      <c r="FF859">
        <v>87.545140000000004</v>
      </c>
      <c r="FG859">
        <v>90.288120000000006</v>
      </c>
      <c r="FH859">
        <v>91.573679999999996</v>
      </c>
      <c r="FI859">
        <v>91.902820000000006</v>
      </c>
      <c r="FJ859">
        <v>91.148020000000002</v>
      </c>
      <c r="FK859">
        <v>90.400009999999995</v>
      </c>
      <c r="FL859">
        <v>88.021439999999998</v>
      </c>
      <c r="FM859">
        <v>83.474199999999996</v>
      </c>
      <c r="FN859">
        <v>78.944670000000002</v>
      </c>
      <c r="FO859">
        <v>75.968289999999996</v>
      </c>
      <c r="FP859">
        <v>73.253640000000004</v>
      </c>
      <c r="FQ859">
        <v>70.902360000000002</v>
      </c>
      <c r="FR859">
        <v>5.1028000000000002E-3</v>
      </c>
      <c r="FS859">
        <v>5.7032000000000003E-3</v>
      </c>
      <c r="FT859">
        <v>7.3504E-3</v>
      </c>
    </row>
    <row r="860" spans="1:176" x14ac:dyDescent="0.2">
      <c r="A860" t="s">
        <v>200</v>
      </c>
      <c r="B860" t="s">
        <v>1</v>
      </c>
      <c r="C860" t="s">
        <v>1</v>
      </c>
      <c r="D860" t="s">
        <v>248</v>
      </c>
      <c r="E860">
        <v>80019</v>
      </c>
      <c r="F860">
        <v>1.0388500000000001</v>
      </c>
      <c r="G860">
        <v>1.0152239999999999</v>
      </c>
      <c r="H860">
        <v>1.0012019999999999</v>
      </c>
      <c r="I860">
        <v>1.0036639999999999</v>
      </c>
      <c r="J860">
        <v>1.019622</v>
      </c>
      <c r="K860">
        <v>1.059809</v>
      </c>
      <c r="L860">
        <v>1.1542209999999999</v>
      </c>
      <c r="M860">
        <v>1.263539</v>
      </c>
      <c r="N860">
        <v>1.536154</v>
      </c>
      <c r="O860">
        <v>1.768078</v>
      </c>
      <c r="P860">
        <v>1.9320489999999999</v>
      </c>
      <c r="Q860">
        <v>1.9910319999999999</v>
      </c>
      <c r="R860">
        <v>1.9747669999999999</v>
      </c>
      <c r="S860">
        <v>1.970262</v>
      </c>
      <c r="T860">
        <v>1.9686920000000001</v>
      </c>
      <c r="U860">
        <v>1.9270480000000001</v>
      </c>
      <c r="V860">
        <v>1.883148</v>
      </c>
      <c r="W860">
        <v>1.832886</v>
      </c>
      <c r="X860">
        <v>1.6768259999999999</v>
      </c>
      <c r="Y860">
        <v>1.5447489999999999</v>
      </c>
      <c r="Z860">
        <v>1.4211670000000001</v>
      </c>
      <c r="AA860">
        <v>1.2862389999999999</v>
      </c>
      <c r="AB860">
        <v>1.1613249999999999</v>
      </c>
      <c r="AC860">
        <v>1.090068</v>
      </c>
      <c r="AD860">
        <v>1.5505700000000001E-2</v>
      </c>
      <c r="AE860">
        <v>1.43298E-2</v>
      </c>
      <c r="AF860">
        <v>1.33686E-2</v>
      </c>
      <c r="AG860">
        <v>1.35698E-2</v>
      </c>
      <c r="AH860">
        <v>1.2892900000000001E-2</v>
      </c>
      <c r="AI860">
        <v>7.7241999999999996E-3</v>
      </c>
      <c r="AJ860">
        <v>1.5085899999999999E-2</v>
      </c>
      <c r="AK860">
        <v>1.46476E-2</v>
      </c>
      <c r="AL860">
        <v>1.21026E-2</v>
      </c>
      <c r="AM860">
        <v>1.2686899999999999E-2</v>
      </c>
      <c r="AN860">
        <v>2.2348E-2</v>
      </c>
      <c r="AO860">
        <v>2.8431499999999998E-2</v>
      </c>
      <c r="AP860">
        <v>3.29536E-2</v>
      </c>
      <c r="AQ860">
        <v>3.0219599999999999E-2</v>
      </c>
      <c r="AR860">
        <v>3.2806799999999997E-2</v>
      </c>
      <c r="AS860">
        <v>2.8903499999999999E-2</v>
      </c>
      <c r="AT860">
        <v>3.0774099999999999E-2</v>
      </c>
      <c r="AU860">
        <v>2.8047800000000001E-2</v>
      </c>
      <c r="AV860">
        <v>2.8307499999999999E-2</v>
      </c>
      <c r="AW860">
        <v>2.9442099999999999E-2</v>
      </c>
      <c r="AX860">
        <v>2.4435100000000001E-2</v>
      </c>
      <c r="AY860">
        <v>2.45252E-2</v>
      </c>
      <c r="AZ860">
        <v>1.6070399999999999E-2</v>
      </c>
      <c r="BA860">
        <v>1.6060399999999999E-2</v>
      </c>
      <c r="BB860">
        <v>1.8307400000000001E-2</v>
      </c>
      <c r="BC860">
        <v>1.6937500000000001E-2</v>
      </c>
      <c r="BD860">
        <v>1.5939100000000001E-2</v>
      </c>
      <c r="BE860">
        <v>1.6168600000000002E-2</v>
      </c>
      <c r="BF860">
        <v>1.51486E-2</v>
      </c>
      <c r="BG860">
        <v>1.03753E-2</v>
      </c>
      <c r="BH860">
        <v>1.8095799999999999E-2</v>
      </c>
      <c r="BI860">
        <v>1.7432099999999999E-2</v>
      </c>
      <c r="BJ860">
        <v>1.5602100000000001E-2</v>
      </c>
      <c r="BK860">
        <v>1.6142699999999999E-2</v>
      </c>
      <c r="BL860">
        <v>2.6023999999999999E-2</v>
      </c>
      <c r="BM860">
        <v>3.2585299999999998E-2</v>
      </c>
      <c r="BN860">
        <v>3.6784900000000002E-2</v>
      </c>
      <c r="BO860">
        <v>3.39712E-2</v>
      </c>
      <c r="BP860">
        <v>3.6742400000000001E-2</v>
      </c>
      <c r="BQ860">
        <v>3.2699699999999998E-2</v>
      </c>
      <c r="BR860">
        <v>3.3949399999999998E-2</v>
      </c>
      <c r="BS860">
        <v>3.1538999999999998E-2</v>
      </c>
      <c r="BT860">
        <v>3.1655500000000003E-2</v>
      </c>
      <c r="BU860">
        <v>3.30388E-2</v>
      </c>
      <c r="BV860">
        <v>2.7877800000000001E-2</v>
      </c>
      <c r="BW860">
        <v>2.72529E-2</v>
      </c>
      <c r="BX860">
        <v>1.8595899999999999E-2</v>
      </c>
      <c r="BY860">
        <v>1.86109E-2</v>
      </c>
      <c r="BZ860">
        <v>2.02478E-2</v>
      </c>
      <c r="CA860">
        <v>1.8743599999999999E-2</v>
      </c>
      <c r="CB860">
        <v>1.7719499999999999E-2</v>
      </c>
      <c r="CC860">
        <v>1.7968499999999998E-2</v>
      </c>
      <c r="CD860">
        <v>1.6710900000000001E-2</v>
      </c>
      <c r="CE860">
        <v>1.2211400000000001E-2</v>
      </c>
      <c r="CF860">
        <v>2.0180500000000001E-2</v>
      </c>
      <c r="CG860">
        <v>1.9360700000000002E-2</v>
      </c>
      <c r="CH860">
        <v>1.8025800000000002E-2</v>
      </c>
      <c r="CI860">
        <v>1.8536199999999999E-2</v>
      </c>
      <c r="CJ860">
        <v>2.8570000000000002E-2</v>
      </c>
      <c r="CK860">
        <v>3.5462300000000002E-2</v>
      </c>
      <c r="CL860">
        <v>3.9438399999999998E-2</v>
      </c>
      <c r="CM860">
        <v>3.6569499999999998E-2</v>
      </c>
      <c r="CN860">
        <v>3.9468200000000002E-2</v>
      </c>
      <c r="CO860">
        <v>3.5328900000000003E-2</v>
      </c>
      <c r="CP860">
        <v>3.6148600000000003E-2</v>
      </c>
      <c r="CQ860">
        <v>3.3957000000000001E-2</v>
      </c>
      <c r="CR860">
        <v>3.3974400000000002E-2</v>
      </c>
      <c r="CS860">
        <v>3.5529900000000003E-2</v>
      </c>
      <c r="CT860">
        <v>3.02622E-2</v>
      </c>
      <c r="CU860">
        <v>2.9142000000000001E-2</v>
      </c>
      <c r="CV860">
        <v>2.0344999999999999E-2</v>
      </c>
      <c r="CW860">
        <v>2.03774E-2</v>
      </c>
      <c r="CX860">
        <v>2.2188300000000001E-2</v>
      </c>
      <c r="CY860">
        <v>2.0549700000000001E-2</v>
      </c>
      <c r="CZ860">
        <v>1.9499900000000001E-2</v>
      </c>
      <c r="DA860">
        <v>1.9768500000000001E-2</v>
      </c>
      <c r="DB860">
        <v>1.82732E-2</v>
      </c>
      <c r="DC860">
        <v>1.40476E-2</v>
      </c>
      <c r="DD860">
        <v>2.2265099999999999E-2</v>
      </c>
      <c r="DE860">
        <v>2.1289200000000001E-2</v>
      </c>
      <c r="DF860">
        <v>2.0449599999999998E-2</v>
      </c>
      <c r="DG860">
        <v>2.09296E-2</v>
      </c>
      <c r="DH860">
        <v>3.1116000000000001E-2</v>
      </c>
      <c r="DI860">
        <v>3.8339199999999997E-2</v>
      </c>
      <c r="DJ860">
        <v>4.2091999999999997E-2</v>
      </c>
      <c r="DK860">
        <v>3.9167899999999999E-2</v>
      </c>
      <c r="DL860">
        <v>4.2194099999999998E-2</v>
      </c>
      <c r="DM860">
        <v>3.7958100000000002E-2</v>
      </c>
      <c r="DN860">
        <v>3.8347899999999997E-2</v>
      </c>
      <c r="DO860">
        <v>3.63751E-2</v>
      </c>
      <c r="DP860">
        <v>3.6293300000000001E-2</v>
      </c>
      <c r="DQ860">
        <v>3.8020999999999999E-2</v>
      </c>
      <c r="DR860">
        <v>3.2646700000000001E-2</v>
      </c>
      <c r="DS860">
        <v>3.1031199999999998E-2</v>
      </c>
      <c r="DT860">
        <v>2.2094200000000001E-2</v>
      </c>
      <c r="DU860">
        <v>2.2143900000000001E-2</v>
      </c>
      <c r="DV860">
        <v>2.4989999999999998E-2</v>
      </c>
      <c r="DW860">
        <v>2.3157400000000002E-2</v>
      </c>
      <c r="DX860">
        <v>2.20704E-2</v>
      </c>
      <c r="DY860">
        <v>2.23673E-2</v>
      </c>
      <c r="DZ860">
        <v>2.0528999999999999E-2</v>
      </c>
      <c r="EA860">
        <v>1.66987E-2</v>
      </c>
      <c r="EB860">
        <v>2.5274999999999999E-2</v>
      </c>
      <c r="EC860">
        <v>2.40737E-2</v>
      </c>
      <c r="ED860">
        <v>2.3949100000000001E-2</v>
      </c>
      <c r="EE860">
        <v>2.4385400000000002E-2</v>
      </c>
      <c r="EF860">
        <v>3.4791900000000001E-2</v>
      </c>
      <c r="EG860">
        <v>4.2493000000000003E-2</v>
      </c>
      <c r="EH860">
        <v>4.59233E-2</v>
      </c>
      <c r="EI860">
        <v>4.2919499999999999E-2</v>
      </c>
      <c r="EJ860">
        <v>4.6129700000000003E-2</v>
      </c>
      <c r="EK860">
        <v>4.1754300000000001E-2</v>
      </c>
      <c r="EL860">
        <v>4.1523200000000003E-2</v>
      </c>
      <c r="EM860">
        <v>3.98663E-2</v>
      </c>
      <c r="EN860">
        <v>3.96414E-2</v>
      </c>
      <c r="EO860">
        <v>4.1617700000000001E-2</v>
      </c>
      <c r="EP860">
        <v>3.6089400000000001E-2</v>
      </c>
      <c r="EQ860">
        <v>3.3758900000000001E-2</v>
      </c>
      <c r="ER860">
        <v>2.4619700000000001E-2</v>
      </c>
      <c r="ES860">
        <v>2.4694500000000001E-2</v>
      </c>
      <c r="ET860">
        <v>51.336419999999997</v>
      </c>
      <c r="EU860">
        <v>50.684339999999999</v>
      </c>
      <c r="EV860">
        <v>50.06344</v>
      </c>
      <c r="EW860">
        <v>49.506360000000001</v>
      </c>
      <c r="EX860">
        <v>49.016359999999999</v>
      </c>
      <c r="EY860">
        <v>48.717529999999996</v>
      </c>
      <c r="EZ860">
        <v>48.523290000000003</v>
      </c>
      <c r="FA860">
        <v>49.684989999999999</v>
      </c>
      <c r="FB860">
        <v>53.161090000000002</v>
      </c>
      <c r="FC860">
        <v>56.868470000000002</v>
      </c>
      <c r="FD860">
        <v>60.021259999999998</v>
      </c>
      <c r="FE860">
        <v>62.513579999999997</v>
      </c>
      <c r="FF860">
        <v>64.465940000000003</v>
      </c>
      <c r="FG860">
        <v>65.699359999999999</v>
      </c>
      <c r="FH860">
        <v>65.953909999999993</v>
      </c>
      <c r="FI860">
        <v>65.107730000000004</v>
      </c>
      <c r="FJ860">
        <v>62.979840000000003</v>
      </c>
      <c r="FK860">
        <v>60.266910000000003</v>
      </c>
      <c r="FL860">
        <v>58.2042</v>
      </c>
      <c r="FM860">
        <v>56.487909999999999</v>
      </c>
      <c r="FN860">
        <v>55.130400000000002</v>
      </c>
      <c r="FO860">
        <v>54.007660000000001</v>
      </c>
      <c r="FP860">
        <v>52.99783</v>
      </c>
      <c r="FQ860">
        <v>52.056429999999999</v>
      </c>
      <c r="FR860">
        <v>2.4834000000000002E-3</v>
      </c>
      <c r="FS860">
        <v>3.0420999999999998E-3</v>
      </c>
    </row>
    <row r="861" spans="1:176" x14ac:dyDescent="0.2">
      <c r="A861" t="s">
        <v>200</v>
      </c>
      <c r="B861" t="s">
        <v>1</v>
      </c>
      <c r="C861" t="s">
        <v>1</v>
      </c>
      <c r="D861" t="s">
        <v>251</v>
      </c>
      <c r="E861">
        <v>80019</v>
      </c>
      <c r="F861">
        <v>1.015247</v>
      </c>
      <c r="G861">
        <v>0.99813540000000001</v>
      </c>
      <c r="H861">
        <v>0.99039980000000005</v>
      </c>
      <c r="I861">
        <v>0.99520710000000001</v>
      </c>
      <c r="J861">
        <v>1.0126440000000001</v>
      </c>
      <c r="K861">
        <v>1.061544</v>
      </c>
      <c r="L861">
        <v>1.1574249999999999</v>
      </c>
      <c r="M861">
        <v>1.2797890000000001</v>
      </c>
      <c r="N861">
        <v>1.58847</v>
      </c>
      <c r="O861">
        <v>1.821939</v>
      </c>
      <c r="P861">
        <v>1.9792069999999999</v>
      </c>
      <c r="Q861">
        <v>2.0218829999999999</v>
      </c>
      <c r="R861">
        <v>1.983644</v>
      </c>
      <c r="S861">
        <v>1.9621440000000001</v>
      </c>
      <c r="T861">
        <v>1.9505159999999999</v>
      </c>
      <c r="U861">
        <v>1.9080509999999999</v>
      </c>
      <c r="V861">
        <v>1.8804810000000001</v>
      </c>
      <c r="W861">
        <v>1.8432010000000001</v>
      </c>
      <c r="X861">
        <v>1.6667959999999999</v>
      </c>
      <c r="Y861">
        <v>1.5270520000000001</v>
      </c>
      <c r="Z861">
        <v>1.4007339999999999</v>
      </c>
      <c r="AA861">
        <v>1.2672859999999999</v>
      </c>
      <c r="AB861">
        <v>1.1443749999999999</v>
      </c>
      <c r="AC861">
        <v>1.074146</v>
      </c>
      <c r="AD861">
        <v>1.0751200000000001E-2</v>
      </c>
      <c r="AE861">
        <v>1.0552799999999999E-2</v>
      </c>
      <c r="AF861">
        <v>1.14342E-2</v>
      </c>
      <c r="AG861">
        <v>1.17958E-2</v>
      </c>
      <c r="AH861">
        <v>1.05439E-2</v>
      </c>
      <c r="AI861">
        <v>8.7033000000000006E-3</v>
      </c>
      <c r="AJ861">
        <v>1.41802E-2</v>
      </c>
      <c r="AK861">
        <v>1.90876E-2</v>
      </c>
      <c r="AL861">
        <v>1.53876E-2</v>
      </c>
      <c r="AM861">
        <v>1.81037E-2</v>
      </c>
      <c r="AN861">
        <v>3.4967400000000003E-2</v>
      </c>
      <c r="AO861">
        <v>3.6948099999999998E-2</v>
      </c>
      <c r="AP861">
        <v>3.6706000000000003E-2</v>
      </c>
      <c r="AQ861">
        <v>3.6514999999999999E-2</v>
      </c>
      <c r="AR861">
        <v>3.4097299999999997E-2</v>
      </c>
      <c r="AS861">
        <v>3.1007799999999999E-2</v>
      </c>
      <c r="AT861">
        <v>3.68034E-2</v>
      </c>
      <c r="AU861">
        <v>3.2265200000000001E-2</v>
      </c>
      <c r="AV861">
        <v>3.3646599999999999E-2</v>
      </c>
      <c r="AW861">
        <v>2.82045E-2</v>
      </c>
      <c r="AX861">
        <v>2.0983600000000002E-2</v>
      </c>
      <c r="AY861">
        <v>2.0418499999999999E-2</v>
      </c>
      <c r="AZ861">
        <v>8.5102000000000008E-3</v>
      </c>
      <c r="BA861">
        <v>7.077E-3</v>
      </c>
      <c r="BB861">
        <v>1.3553000000000001E-2</v>
      </c>
      <c r="BC861">
        <v>1.31605E-2</v>
      </c>
      <c r="BD861">
        <v>1.40047E-2</v>
      </c>
      <c r="BE861">
        <v>1.43947E-2</v>
      </c>
      <c r="BF861">
        <v>1.27996E-2</v>
      </c>
      <c r="BG861">
        <v>1.1354400000000001E-2</v>
      </c>
      <c r="BH861">
        <v>1.71901E-2</v>
      </c>
      <c r="BI861">
        <v>2.1872099999999998E-2</v>
      </c>
      <c r="BJ861">
        <v>1.88871E-2</v>
      </c>
      <c r="BK861">
        <v>2.1559499999999999E-2</v>
      </c>
      <c r="BL861">
        <v>3.8643400000000001E-2</v>
      </c>
      <c r="BM861">
        <v>4.1101899999999997E-2</v>
      </c>
      <c r="BN861">
        <v>4.0537299999999998E-2</v>
      </c>
      <c r="BO861">
        <v>4.02666E-2</v>
      </c>
      <c r="BP861">
        <v>3.8032900000000001E-2</v>
      </c>
      <c r="BQ861">
        <v>3.4804000000000002E-2</v>
      </c>
      <c r="BR861">
        <v>3.9978699999999999E-2</v>
      </c>
      <c r="BS861">
        <v>3.5756499999999997E-2</v>
      </c>
      <c r="BT861">
        <v>3.6994699999999998E-2</v>
      </c>
      <c r="BU861">
        <v>3.1801200000000002E-2</v>
      </c>
      <c r="BV861">
        <v>2.4426300000000001E-2</v>
      </c>
      <c r="BW861">
        <v>2.3146099999999999E-2</v>
      </c>
      <c r="BX861">
        <v>1.1035700000000001E-2</v>
      </c>
      <c r="BY861">
        <v>9.6275000000000006E-3</v>
      </c>
      <c r="BZ861">
        <v>1.5493399999999999E-2</v>
      </c>
      <c r="CA861">
        <v>1.4966500000000001E-2</v>
      </c>
      <c r="CB861">
        <v>1.57851E-2</v>
      </c>
      <c r="CC861">
        <v>1.61946E-2</v>
      </c>
      <c r="CD861">
        <v>1.43619E-2</v>
      </c>
      <c r="CE861">
        <v>1.31906E-2</v>
      </c>
      <c r="CF861">
        <v>1.9274699999999999E-2</v>
      </c>
      <c r="CG861">
        <v>2.3800700000000001E-2</v>
      </c>
      <c r="CH861">
        <v>2.1310800000000001E-2</v>
      </c>
      <c r="CI861">
        <v>2.3952999999999999E-2</v>
      </c>
      <c r="CJ861">
        <v>4.1189400000000001E-2</v>
      </c>
      <c r="CK861">
        <v>4.3978799999999998E-2</v>
      </c>
      <c r="CL861">
        <v>4.3190899999999997E-2</v>
      </c>
      <c r="CM861">
        <v>4.2865E-2</v>
      </c>
      <c r="CN861">
        <v>4.0758700000000002E-2</v>
      </c>
      <c r="CO861">
        <v>3.74332E-2</v>
      </c>
      <c r="CP861">
        <v>4.2177899999999997E-2</v>
      </c>
      <c r="CQ861">
        <v>3.81745E-2</v>
      </c>
      <c r="CR861">
        <v>3.9313500000000001E-2</v>
      </c>
      <c r="CS861">
        <v>3.4292299999999998E-2</v>
      </c>
      <c r="CT861">
        <v>2.68107E-2</v>
      </c>
      <c r="CU861">
        <v>2.50353E-2</v>
      </c>
      <c r="CV861">
        <v>1.2784800000000001E-2</v>
      </c>
      <c r="CW861">
        <v>1.1394E-2</v>
      </c>
      <c r="CX861">
        <v>1.7433899999999999E-2</v>
      </c>
      <c r="CY861">
        <v>1.6772599999999999E-2</v>
      </c>
      <c r="CZ861">
        <v>1.7565500000000001E-2</v>
      </c>
      <c r="DA861">
        <v>1.79945E-2</v>
      </c>
      <c r="DB861">
        <v>1.5924199999999999E-2</v>
      </c>
      <c r="DC861">
        <v>1.50268E-2</v>
      </c>
      <c r="DD861">
        <v>2.1359400000000001E-2</v>
      </c>
      <c r="DE861">
        <v>2.5729200000000001E-2</v>
      </c>
      <c r="DF861">
        <v>2.3734600000000002E-2</v>
      </c>
      <c r="DG861">
        <v>2.6346399999999999E-2</v>
      </c>
      <c r="DH861">
        <v>4.3735400000000001E-2</v>
      </c>
      <c r="DI861">
        <v>4.68557E-2</v>
      </c>
      <c r="DJ861">
        <v>4.58444E-2</v>
      </c>
      <c r="DK861">
        <v>4.5463299999999998E-2</v>
      </c>
      <c r="DL861">
        <v>4.3484500000000002E-2</v>
      </c>
      <c r="DM861">
        <v>4.0062399999999998E-2</v>
      </c>
      <c r="DN861">
        <v>4.4377100000000003E-2</v>
      </c>
      <c r="DO861">
        <v>4.0592499999999997E-2</v>
      </c>
      <c r="DP861">
        <v>4.16324E-2</v>
      </c>
      <c r="DQ861">
        <v>3.6783400000000001E-2</v>
      </c>
      <c r="DR861">
        <v>2.9195200000000001E-2</v>
      </c>
      <c r="DS861">
        <v>2.6924500000000001E-2</v>
      </c>
      <c r="DT861">
        <v>1.4534E-2</v>
      </c>
      <c r="DU861">
        <v>1.31605E-2</v>
      </c>
      <c r="DV861">
        <v>2.0235599999999999E-2</v>
      </c>
      <c r="DW861">
        <v>1.93803E-2</v>
      </c>
      <c r="DX861">
        <v>2.0136000000000001E-2</v>
      </c>
      <c r="DY861">
        <v>2.0593299999999998E-2</v>
      </c>
      <c r="DZ861">
        <v>1.8179899999999999E-2</v>
      </c>
      <c r="EA861">
        <v>1.76779E-2</v>
      </c>
      <c r="EB861">
        <v>2.43693E-2</v>
      </c>
      <c r="EC861">
        <v>2.8513799999999999E-2</v>
      </c>
      <c r="ED861">
        <v>2.7234100000000001E-2</v>
      </c>
      <c r="EE861">
        <v>2.9802200000000001E-2</v>
      </c>
      <c r="EF861">
        <v>4.7411300000000003E-2</v>
      </c>
      <c r="EG861">
        <v>5.1009499999999999E-2</v>
      </c>
      <c r="EH861">
        <v>4.9675700000000003E-2</v>
      </c>
      <c r="EI861">
        <v>4.9214899999999999E-2</v>
      </c>
      <c r="EJ861">
        <v>4.7420200000000003E-2</v>
      </c>
      <c r="EK861">
        <v>4.3858599999999998E-2</v>
      </c>
      <c r="EL861">
        <v>4.7552400000000002E-2</v>
      </c>
      <c r="EM861">
        <v>4.4083799999999999E-2</v>
      </c>
      <c r="EN861">
        <v>4.49805E-2</v>
      </c>
      <c r="EO861">
        <v>4.0380100000000002E-2</v>
      </c>
      <c r="EP861">
        <v>3.2637899999999997E-2</v>
      </c>
      <c r="EQ861">
        <v>2.9652100000000001E-2</v>
      </c>
      <c r="ER861">
        <v>1.7059499999999998E-2</v>
      </c>
      <c r="ES861">
        <v>1.5711099999999999E-2</v>
      </c>
      <c r="ET861">
        <v>47.672649999999997</v>
      </c>
      <c r="EU861">
        <v>46.759779999999999</v>
      </c>
      <c r="EV861">
        <v>46.382530000000003</v>
      </c>
      <c r="EW861">
        <v>45.869230000000002</v>
      </c>
      <c r="EX861">
        <v>45.54081</v>
      </c>
      <c r="EY861">
        <v>45.490470000000002</v>
      </c>
      <c r="EZ861">
        <v>45.131909999999998</v>
      </c>
      <c r="FA861">
        <v>46.251539999999999</v>
      </c>
      <c r="FB861">
        <v>50.072800000000001</v>
      </c>
      <c r="FC861">
        <v>53.483240000000002</v>
      </c>
      <c r="FD861">
        <v>56.865580000000001</v>
      </c>
      <c r="FE861">
        <v>58.880040000000001</v>
      </c>
      <c r="FF861">
        <v>59.467179999999999</v>
      </c>
      <c r="FG861">
        <v>59.698399999999999</v>
      </c>
      <c r="FH861">
        <v>59.086799999999997</v>
      </c>
      <c r="FI861">
        <v>58.405320000000003</v>
      </c>
      <c r="FJ861">
        <v>57.018410000000003</v>
      </c>
      <c r="FK861">
        <v>55.61168</v>
      </c>
      <c r="FL861">
        <v>54.861190000000001</v>
      </c>
      <c r="FM861">
        <v>54.184150000000002</v>
      </c>
      <c r="FN861">
        <v>53.319009999999999</v>
      </c>
      <c r="FO861">
        <v>52.872599999999998</v>
      </c>
      <c r="FP861">
        <v>52.058970000000002</v>
      </c>
      <c r="FQ861">
        <v>51.439390000000003</v>
      </c>
      <c r="FR861">
        <v>2.4834000000000002E-3</v>
      </c>
      <c r="FS861">
        <v>3.0420999999999998E-3</v>
      </c>
    </row>
    <row r="862" spans="1:176" x14ac:dyDescent="0.2">
      <c r="A862" t="s">
        <v>200</v>
      </c>
      <c r="B862" t="s">
        <v>1</v>
      </c>
      <c r="C862" t="s">
        <v>1</v>
      </c>
      <c r="D862" t="s">
        <v>247</v>
      </c>
      <c r="E862">
        <v>80019</v>
      </c>
      <c r="F862">
        <v>1.0192429999999999</v>
      </c>
      <c r="G862">
        <v>0.99596010000000001</v>
      </c>
      <c r="H862">
        <v>0.97162199999999999</v>
      </c>
      <c r="I862">
        <v>0.96415620000000002</v>
      </c>
      <c r="J862">
        <v>0.97108850000000002</v>
      </c>
      <c r="K862">
        <v>1.0085550000000001</v>
      </c>
      <c r="L862">
        <v>1.1403540000000001</v>
      </c>
      <c r="M862">
        <v>1.2461720000000001</v>
      </c>
      <c r="N862">
        <v>1.498246</v>
      </c>
      <c r="O862">
        <v>1.74532</v>
      </c>
      <c r="P862">
        <v>1.934393</v>
      </c>
      <c r="Q862">
        <v>2.0137200000000002</v>
      </c>
      <c r="R862">
        <v>2.0245880000000001</v>
      </c>
      <c r="S862">
        <v>2.0469620000000002</v>
      </c>
      <c r="T862">
        <v>2.0744389999999999</v>
      </c>
      <c r="U862">
        <v>2.0583019999999999</v>
      </c>
      <c r="V862">
        <v>1.9794290000000001</v>
      </c>
      <c r="W862">
        <v>1.747247</v>
      </c>
      <c r="X862">
        <v>1.616101</v>
      </c>
      <c r="Y862">
        <v>1.55915</v>
      </c>
      <c r="Z862">
        <v>1.434787</v>
      </c>
      <c r="AA862">
        <v>1.282713</v>
      </c>
      <c r="AB862">
        <v>1.15944</v>
      </c>
      <c r="AC862">
        <v>1.078141</v>
      </c>
      <c r="AD862">
        <v>-1.4241999999999999E-2</v>
      </c>
      <c r="AE862">
        <v>-1.30867E-2</v>
      </c>
      <c r="AF862">
        <v>-1.8245600000000001E-2</v>
      </c>
      <c r="AG862">
        <v>-1.7315400000000002E-2</v>
      </c>
      <c r="AH862">
        <v>-2.3388200000000001E-2</v>
      </c>
      <c r="AI862">
        <v>-2.4283900000000001E-2</v>
      </c>
      <c r="AJ862">
        <v>3.1426000000000002E-3</v>
      </c>
      <c r="AK862">
        <v>-8.8906999999999996E-3</v>
      </c>
      <c r="AL862">
        <v>3.7621E-3</v>
      </c>
      <c r="AM862">
        <v>8.9082999999999992E-3</v>
      </c>
      <c r="AN862">
        <v>2.13157E-2</v>
      </c>
      <c r="AO862">
        <v>2.5008099999999998E-2</v>
      </c>
      <c r="AP862">
        <v>2.78926E-2</v>
      </c>
      <c r="AQ862">
        <v>2.23865E-2</v>
      </c>
      <c r="AR862">
        <v>1.6575599999999999E-2</v>
      </c>
      <c r="AS862">
        <v>1.51153E-2</v>
      </c>
      <c r="AT862">
        <v>1.2744E-2</v>
      </c>
      <c r="AU862">
        <v>3.5339999999999998E-3</v>
      </c>
      <c r="AV862">
        <v>-3.5793999999999999E-3</v>
      </c>
      <c r="AW862">
        <v>-1.2444999999999999E-3</v>
      </c>
      <c r="AX862">
        <v>-1.3378000000000001E-3</v>
      </c>
      <c r="AY862">
        <v>-1.16892E-2</v>
      </c>
      <c r="AZ862">
        <v>-5.9938999999999999E-3</v>
      </c>
      <c r="BA862">
        <v>-1.0495600000000001E-2</v>
      </c>
      <c r="BB862">
        <v>-9.5218999999999998E-3</v>
      </c>
      <c r="BC862">
        <v>-8.5956999999999995E-3</v>
      </c>
      <c r="BD862">
        <v>-1.41093E-2</v>
      </c>
      <c r="BE862">
        <v>-1.33142E-2</v>
      </c>
      <c r="BF862">
        <v>-1.9271300000000002E-2</v>
      </c>
      <c r="BG862">
        <v>-1.9990399999999998E-2</v>
      </c>
      <c r="BH862">
        <v>7.7212000000000001E-3</v>
      </c>
      <c r="BI862">
        <v>-3.4678999999999999E-3</v>
      </c>
      <c r="BJ862">
        <v>9.0883000000000005E-3</v>
      </c>
      <c r="BK862">
        <v>1.4376399999999999E-2</v>
      </c>
      <c r="BL862">
        <v>2.7745700000000002E-2</v>
      </c>
      <c r="BM862">
        <v>3.1534300000000001E-2</v>
      </c>
      <c r="BN862">
        <v>3.4450399999999999E-2</v>
      </c>
      <c r="BO862">
        <v>2.92603E-2</v>
      </c>
      <c r="BP862">
        <v>2.3599100000000001E-2</v>
      </c>
      <c r="BQ862">
        <v>2.2331199999999999E-2</v>
      </c>
      <c r="BR862">
        <v>1.9935399999999999E-2</v>
      </c>
      <c r="BS862">
        <v>1.01066E-2</v>
      </c>
      <c r="BT862">
        <v>3.3517999999999998E-3</v>
      </c>
      <c r="BU862">
        <v>5.2681000000000004E-3</v>
      </c>
      <c r="BV862">
        <v>4.8395000000000001E-3</v>
      </c>
      <c r="BW862">
        <v>-5.2747000000000002E-3</v>
      </c>
      <c r="BX862">
        <v>-9.4609999999999996E-4</v>
      </c>
      <c r="BY862">
        <v>-5.1843000000000002E-3</v>
      </c>
      <c r="BZ862">
        <v>-6.2528000000000002E-3</v>
      </c>
      <c r="CA862">
        <v>-5.4852E-3</v>
      </c>
      <c r="CB862">
        <v>-1.12446E-2</v>
      </c>
      <c r="CC862">
        <v>-1.0542899999999999E-2</v>
      </c>
      <c r="CD862">
        <v>-1.6419900000000001E-2</v>
      </c>
      <c r="CE862">
        <v>-1.7016699999999999E-2</v>
      </c>
      <c r="CF862">
        <v>1.08924E-2</v>
      </c>
      <c r="CG862">
        <v>2.879E-4</v>
      </c>
      <c r="CH862">
        <v>1.27773E-2</v>
      </c>
      <c r="CI862">
        <v>1.8163499999999999E-2</v>
      </c>
      <c r="CJ862">
        <v>3.2199100000000001E-2</v>
      </c>
      <c r="CK862">
        <v>3.60544E-2</v>
      </c>
      <c r="CL862">
        <v>3.8992300000000001E-2</v>
      </c>
      <c r="CM862">
        <v>3.4021200000000001E-2</v>
      </c>
      <c r="CN862">
        <v>2.8463499999999999E-2</v>
      </c>
      <c r="CO862">
        <v>2.73289E-2</v>
      </c>
      <c r="CP862">
        <v>2.49161E-2</v>
      </c>
      <c r="CQ862">
        <v>1.46587E-2</v>
      </c>
      <c r="CR862">
        <v>8.1522999999999995E-3</v>
      </c>
      <c r="CS862">
        <v>9.7786000000000001E-3</v>
      </c>
      <c r="CT862">
        <v>9.1179E-3</v>
      </c>
      <c r="CU862">
        <v>-8.3210000000000001E-4</v>
      </c>
      <c r="CV862">
        <v>2.5500000000000002E-3</v>
      </c>
      <c r="CW862">
        <v>-1.5057E-3</v>
      </c>
      <c r="CX862">
        <v>-2.9835999999999999E-3</v>
      </c>
      <c r="CY862">
        <v>-2.3747E-3</v>
      </c>
      <c r="CZ862">
        <v>-8.3798999999999992E-3</v>
      </c>
      <c r="DA862">
        <v>-7.7716E-3</v>
      </c>
      <c r="DB862">
        <v>-1.3568500000000001E-2</v>
      </c>
      <c r="DC862">
        <v>-1.4043E-2</v>
      </c>
      <c r="DD862">
        <v>1.4063600000000001E-2</v>
      </c>
      <c r="DE862">
        <v>4.0438000000000002E-3</v>
      </c>
      <c r="DF862">
        <v>1.64662E-2</v>
      </c>
      <c r="DG862">
        <v>2.19507E-2</v>
      </c>
      <c r="DH862">
        <v>3.6652400000000002E-2</v>
      </c>
      <c r="DI862">
        <v>4.0574399999999997E-2</v>
      </c>
      <c r="DJ862">
        <v>4.3534200000000002E-2</v>
      </c>
      <c r="DK862">
        <v>3.8781999999999997E-2</v>
      </c>
      <c r="DL862">
        <v>3.3327900000000001E-2</v>
      </c>
      <c r="DM862">
        <v>3.2326599999999997E-2</v>
      </c>
      <c r="DN862">
        <v>2.9896800000000001E-2</v>
      </c>
      <c r="DO862">
        <v>1.92109E-2</v>
      </c>
      <c r="DP862">
        <v>1.29529E-2</v>
      </c>
      <c r="DQ862">
        <v>1.42892E-2</v>
      </c>
      <c r="DR862">
        <v>1.33962E-2</v>
      </c>
      <c r="DS862">
        <v>3.6105E-3</v>
      </c>
      <c r="DT862">
        <v>6.0461000000000004E-3</v>
      </c>
      <c r="DU862">
        <v>2.1729000000000002E-3</v>
      </c>
      <c r="DV862">
        <v>1.7365E-3</v>
      </c>
      <c r="DW862">
        <v>2.1163000000000002E-3</v>
      </c>
      <c r="DX862">
        <v>-4.2437000000000004E-3</v>
      </c>
      <c r="DY862">
        <v>-3.7702999999999999E-3</v>
      </c>
      <c r="DZ862">
        <v>-9.4515999999999992E-3</v>
      </c>
      <c r="EA862">
        <v>-9.7494999999999995E-3</v>
      </c>
      <c r="EB862">
        <v>1.8642300000000001E-2</v>
      </c>
      <c r="EC862">
        <v>9.4666000000000004E-3</v>
      </c>
      <c r="ED862">
        <v>2.1792499999999999E-2</v>
      </c>
      <c r="EE862">
        <v>2.7418700000000001E-2</v>
      </c>
      <c r="EF862">
        <v>4.30824E-2</v>
      </c>
      <c r="EG862">
        <v>4.7100599999999999E-2</v>
      </c>
      <c r="EH862">
        <v>5.0091900000000002E-2</v>
      </c>
      <c r="EI862">
        <v>4.5655899999999999E-2</v>
      </c>
      <c r="EJ862">
        <v>4.03513E-2</v>
      </c>
      <c r="EK862">
        <v>3.9542399999999998E-2</v>
      </c>
      <c r="EL862">
        <v>3.7088200000000002E-2</v>
      </c>
      <c r="EM862">
        <v>2.5783400000000001E-2</v>
      </c>
      <c r="EN862">
        <v>1.9884099999999998E-2</v>
      </c>
      <c r="EO862">
        <v>2.0801699999999999E-2</v>
      </c>
      <c r="EP862">
        <v>1.9573500000000001E-2</v>
      </c>
      <c r="EQ862">
        <v>1.0024999999999999E-2</v>
      </c>
      <c r="ER862">
        <v>1.10939E-2</v>
      </c>
      <c r="ES862">
        <v>7.4841999999999999E-3</v>
      </c>
      <c r="ET862">
        <v>55.186279999999996</v>
      </c>
      <c r="EU862">
        <v>54.207920000000001</v>
      </c>
      <c r="EV862">
        <v>53.363759999999999</v>
      </c>
      <c r="EW862">
        <v>52.705289999999998</v>
      </c>
      <c r="EX862">
        <v>52.166040000000002</v>
      </c>
      <c r="EY862">
        <v>51.732849999999999</v>
      </c>
      <c r="EZ862">
        <v>51.394150000000003</v>
      </c>
      <c r="FA862">
        <v>51.470280000000002</v>
      </c>
      <c r="FB862">
        <v>54.030149999999999</v>
      </c>
      <c r="FC862">
        <v>57.925330000000002</v>
      </c>
      <c r="FD862">
        <v>61.407589999999999</v>
      </c>
      <c r="FE862">
        <v>64.500659999999996</v>
      </c>
      <c r="FF862">
        <v>67.081829999999997</v>
      </c>
      <c r="FG862">
        <v>69.085830000000001</v>
      </c>
      <c r="FH862">
        <v>70.377110000000002</v>
      </c>
      <c r="FI862">
        <v>70.804190000000006</v>
      </c>
      <c r="FJ862">
        <v>70.064869999999999</v>
      </c>
      <c r="FK862">
        <v>67.977710000000002</v>
      </c>
      <c r="FL862">
        <v>64.623080000000002</v>
      </c>
      <c r="FM862">
        <v>61.98648</v>
      </c>
      <c r="FN862">
        <v>59.965580000000003</v>
      </c>
      <c r="FO862">
        <v>58.340829999999997</v>
      </c>
      <c r="FP862">
        <v>56.989780000000003</v>
      </c>
      <c r="FQ862">
        <v>55.812559999999998</v>
      </c>
      <c r="FR862">
        <v>5.1028000000000002E-3</v>
      </c>
      <c r="FS862">
        <v>5.7032000000000003E-3</v>
      </c>
      <c r="FT862">
        <v>7.3504E-3</v>
      </c>
    </row>
    <row r="863" spans="1:176" x14ac:dyDescent="0.2">
      <c r="A863" t="s">
        <v>200</v>
      </c>
      <c r="B863" t="s">
        <v>1</v>
      </c>
      <c r="C863" t="s">
        <v>1</v>
      </c>
      <c r="D863" t="s">
        <v>250</v>
      </c>
      <c r="E863">
        <v>80019</v>
      </c>
      <c r="F863">
        <v>1.0554490000000001</v>
      </c>
      <c r="G863">
        <v>1.0267029999999999</v>
      </c>
      <c r="H863">
        <v>0.99849250000000001</v>
      </c>
      <c r="I863">
        <v>0.9963689</v>
      </c>
      <c r="J863">
        <v>0.99137779999999998</v>
      </c>
      <c r="K863">
        <v>1.0302039999999999</v>
      </c>
      <c r="L863">
        <v>1.151969</v>
      </c>
      <c r="M863">
        <v>1.229865</v>
      </c>
      <c r="N863">
        <v>1.5044789999999999</v>
      </c>
      <c r="O863">
        <v>1.766351</v>
      </c>
      <c r="P863">
        <v>1.9817199999999999</v>
      </c>
      <c r="Q863">
        <v>2.0944729999999998</v>
      </c>
      <c r="R863">
        <v>2.118544</v>
      </c>
      <c r="S863">
        <v>2.168418</v>
      </c>
      <c r="T863">
        <v>2.2142849999999998</v>
      </c>
      <c r="U863">
        <v>2.1979359999999999</v>
      </c>
      <c r="V863">
        <v>2.1217190000000001</v>
      </c>
      <c r="W863">
        <v>1.858946</v>
      </c>
      <c r="X863">
        <v>1.6499740000000001</v>
      </c>
      <c r="Y863">
        <v>1.623834</v>
      </c>
      <c r="Z863">
        <v>1.499865</v>
      </c>
      <c r="AA863">
        <v>1.32758</v>
      </c>
      <c r="AB863">
        <v>1.1873469999999999</v>
      </c>
      <c r="AC863">
        <v>1.0968089999999999</v>
      </c>
      <c r="AD863">
        <v>3.7331E-3</v>
      </c>
      <c r="AE863">
        <v>4.5399999999999998E-3</v>
      </c>
      <c r="AF863">
        <v>1.7409999999999999E-3</v>
      </c>
      <c r="AG863">
        <v>3.5316000000000002E-3</v>
      </c>
      <c r="AH863">
        <v>-6.0981000000000004E-3</v>
      </c>
      <c r="AI863">
        <v>-3.6521000000000001E-3</v>
      </c>
      <c r="AJ863">
        <v>2.6820299999999998E-2</v>
      </c>
      <c r="AK863">
        <v>1.78041E-2</v>
      </c>
      <c r="AL863">
        <v>3.5194099999999999E-2</v>
      </c>
      <c r="AM863">
        <v>3.73145E-2</v>
      </c>
      <c r="AN863">
        <v>4.5839499999999998E-2</v>
      </c>
      <c r="AO863">
        <v>4.9425999999999998E-2</v>
      </c>
      <c r="AP863">
        <v>4.4395799999999999E-2</v>
      </c>
      <c r="AQ863">
        <v>3.71159E-2</v>
      </c>
      <c r="AR863">
        <v>3.7395999999999999E-2</v>
      </c>
      <c r="AS863">
        <v>3.2778099999999998E-2</v>
      </c>
      <c r="AT863">
        <v>3.1647700000000001E-2</v>
      </c>
      <c r="AU863">
        <v>2.86013E-2</v>
      </c>
      <c r="AV863">
        <v>2.4004600000000001E-2</v>
      </c>
      <c r="AW863">
        <v>2.68008E-2</v>
      </c>
      <c r="AX863">
        <v>3.2364299999999999E-2</v>
      </c>
      <c r="AY863">
        <v>2.0308300000000001E-2</v>
      </c>
      <c r="AZ863">
        <v>1.6004999999999998E-2</v>
      </c>
      <c r="BA863">
        <v>9.9694999999999992E-3</v>
      </c>
      <c r="BB863">
        <v>8.4531999999999993E-3</v>
      </c>
      <c r="BC863">
        <v>9.0311000000000002E-3</v>
      </c>
      <c r="BD863">
        <v>5.8773000000000002E-3</v>
      </c>
      <c r="BE863">
        <v>7.5329000000000004E-3</v>
      </c>
      <c r="BF863">
        <v>-1.9811999999999998E-3</v>
      </c>
      <c r="BG863">
        <v>6.4139999999999998E-4</v>
      </c>
      <c r="BH863">
        <v>3.1399000000000003E-2</v>
      </c>
      <c r="BI863">
        <v>2.3227000000000001E-2</v>
      </c>
      <c r="BJ863">
        <v>4.0520399999999998E-2</v>
      </c>
      <c r="BK863">
        <v>4.2782599999999997E-2</v>
      </c>
      <c r="BL863">
        <v>5.2269500000000003E-2</v>
      </c>
      <c r="BM863">
        <v>5.5952200000000001E-2</v>
      </c>
      <c r="BN863">
        <v>5.0953600000000002E-2</v>
      </c>
      <c r="BO863">
        <v>4.39897E-2</v>
      </c>
      <c r="BP863">
        <v>4.4419500000000001E-2</v>
      </c>
      <c r="BQ863">
        <v>3.9994000000000002E-2</v>
      </c>
      <c r="BR863">
        <v>3.8839100000000001E-2</v>
      </c>
      <c r="BS863">
        <v>3.5173799999999998E-2</v>
      </c>
      <c r="BT863">
        <v>3.0935799999999999E-2</v>
      </c>
      <c r="BU863">
        <v>3.3313299999999997E-2</v>
      </c>
      <c r="BV863">
        <v>3.8541600000000002E-2</v>
      </c>
      <c r="BW863">
        <v>2.6722800000000001E-2</v>
      </c>
      <c r="BX863">
        <v>2.10528E-2</v>
      </c>
      <c r="BY863">
        <v>1.5280800000000001E-2</v>
      </c>
      <c r="BZ863">
        <v>1.17223E-2</v>
      </c>
      <c r="CA863">
        <v>1.21415E-2</v>
      </c>
      <c r="CB863">
        <v>8.7419999999999998E-3</v>
      </c>
      <c r="CC863">
        <v>1.0304199999999999E-2</v>
      </c>
      <c r="CD863">
        <v>8.7020000000000001E-4</v>
      </c>
      <c r="CE863">
        <v>3.6151E-3</v>
      </c>
      <c r="CF863">
        <v>3.4570200000000002E-2</v>
      </c>
      <c r="CG863">
        <v>2.6982800000000001E-2</v>
      </c>
      <c r="CH863">
        <v>4.42093E-2</v>
      </c>
      <c r="CI863">
        <v>4.6569699999999999E-2</v>
      </c>
      <c r="CJ863">
        <v>5.67229E-2</v>
      </c>
      <c r="CK863">
        <v>6.0472199999999997E-2</v>
      </c>
      <c r="CL863">
        <v>5.5495500000000003E-2</v>
      </c>
      <c r="CM863">
        <v>4.8750599999999998E-2</v>
      </c>
      <c r="CN863">
        <v>4.9283899999999999E-2</v>
      </c>
      <c r="CO863">
        <v>4.49916E-2</v>
      </c>
      <c r="CP863">
        <v>4.3819799999999999E-2</v>
      </c>
      <c r="CQ863">
        <v>3.9725999999999997E-2</v>
      </c>
      <c r="CR863">
        <v>3.5736299999999999E-2</v>
      </c>
      <c r="CS863">
        <v>3.7823900000000001E-2</v>
      </c>
      <c r="CT863">
        <v>4.2819999999999997E-2</v>
      </c>
      <c r="CU863">
        <v>3.1165399999999999E-2</v>
      </c>
      <c r="CV863">
        <v>2.4548799999999999E-2</v>
      </c>
      <c r="CW863">
        <v>1.8959400000000001E-2</v>
      </c>
      <c r="CX863">
        <v>1.49914E-2</v>
      </c>
      <c r="CY863">
        <v>1.5252E-2</v>
      </c>
      <c r="CZ863">
        <v>1.1606699999999999E-2</v>
      </c>
      <c r="DA863">
        <v>1.3075399999999999E-2</v>
      </c>
      <c r="DB863">
        <v>3.7215999999999998E-3</v>
      </c>
      <c r="DC863">
        <v>6.5887999999999997E-3</v>
      </c>
      <c r="DD863">
        <v>3.7741400000000001E-2</v>
      </c>
      <c r="DE863">
        <v>3.0738600000000001E-2</v>
      </c>
      <c r="DF863">
        <v>4.7898299999999998E-2</v>
      </c>
      <c r="DG863">
        <v>5.0356900000000003E-2</v>
      </c>
      <c r="DH863">
        <v>6.1176300000000003E-2</v>
      </c>
      <c r="DI863">
        <v>6.49922E-2</v>
      </c>
      <c r="DJ863">
        <v>6.0037399999999998E-2</v>
      </c>
      <c r="DK863">
        <v>5.3511400000000001E-2</v>
      </c>
      <c r="DL863">
        <v>5.4148300000000003E-2</v>
      </c>
      <c r="DM863">
        <v>4.99893E-2</v>
      </c>
      <c r="DN863">
        <v>4.8800499999999997E-2</v>
      </c>
      <c r="DO863">
        <v>4.4278100000000001E-2</v>
      </c>
      <c r="DP863">
        <v>4.0536799999999998E-2</v>
      </c>
      <c r="DQ863">
        <v>4.2334499999999997E-2</v>
      </c>
      <c r="DR863">
        <v>4.7098300000000003E-2</v>
      </c>
      <c r="DS863">
        <v>3.5608099999999997E-2</v>
      </c>
      <c r="DT863">
        <v>2.8044900000000001E-2</v>
      </c>
      <c r="DU863">
        <v>2.2637999999999998E-2</v>
      </c>
      <c r="DV863">
        <v>1.97115E-2</v>
      </c>
      <c r="DW863">
        <v>1.97431E-2</v>
      </c>
      <c r="DX863">
        <v>1.5742900000000001E-2</v>
      </c>
      <c r="DY863">
        <v>1.70767E-2</v>
      </c>
      <c r="DZ863">
        <v>7.8385E-3</v>
      </c>
      <c r="EA863">
        <v>1.08824E-2</v>
      </c>
      <c r="EB863">
        <v>4.2320099999999999E-2</v>
      </c>
      <c r="EC863">
        <v>3.6161499999999999E-2</v>
      </c>
      <c r="ED863">
        <v>5.3224500000000001E-2</v>
      </c>
      <c r="EE863">
        <v>5.5824899999999997E-2</v>
      </c>
      <c r="EF863">
        <v>6.7606299999999994E-2</v>
      </c>
      <c r="EG863">
        <v>7.1518399999999996E-2</v>
      </c>
      <c r="EH863">
        <v>6.6595199999999993E-2</v>
      </c>
      <c r="EI863">
        <v>6.0385300000000003E-2</v>
      </c>
      <c r="EJ863">
        <v>6.1171700000000002E-2</v>
      </c>
      <c r="EK863">
        <v>5.7205199999999998E-2</v>
      </c>
      <c r="EL863">
        <v>5.5991899999999997E-2</v>
      </c>
      <c r="EM863">
        <v>5.0850699999999999E-2</v>
      </c>
      <c r="EN863">
        <v>4.7468000000000003E-2</v>
      </c>
      <c r="EO863">
        <v>4.8847000000000002E-2</v>
      </c>
      <c r="EP863">
        <v>5.3275599999999999E-2</v>
      </c>
      <c r="EQ863">
        <v>4.2022499999999997E-2</v>
      </c>
      <c r="ER863">
        <v>3.3092700000000003E-2</v>
      </c>
      <c r="ES863">
        <v>2.79493E-2</v>
      </c>
      <c r="ET863">
        <v>60.037460000000003</v>
      </c>
      <c r="EU863">
        <v>58.885460000000002</v>
      </c>
      <c r="EV863">
        <v>57.610810000000001</v>
      </c>
      <c r="EW863">
        <v>56.940989999999999</v>
      </c>
      <c r="EX863">
        <v>56.330249999999999</v>
      </c>
      <c r="EY863">
        <v>55.835749999999997</v>
      </c>
      <c r="EZ863">
        <v>55.537869999999998</v>
      </c>
      <c r="FA863">
        <v>55.809809999999999</v>
      </c>
      <c r="FB863">
        <v>58.42362</v>
      </c>
      <c r="FC863">
        <v>62.085039999999999</v>
      </c>
      <c r="FD863">
        <v>64.451549999999997</v>
      </c>
      <c r="FE863">
        <v>66.872339999999994</v>
      </c>
      <c r="FF863">
        <v>68.537000000000006</v>
      </c>
      <c r="FG863">
        <v>70.232349999999997</v>
      </c>
      <c r="FH863">
        <v>71.777609999999996</v>
      </c>
      <c r="FI863">
        <v>72.132480000000001</v>
      </c>
      <c r="FJ863">
        <v>71.729110000000006</v>
      </c>
      <c r="FK863">
        <v>70.412739999999999</v>
      </c>
      <c r="FL863">
        <v>67.626919999999998</v>
      </c>
      <c r="FM863">
        <v>65.075540000000004</v>
      </c>
      <c r="FN863">
        <v>63.167250000000003</v>
      </c>
      <c r="FO863">
        <v>61.301519999999996</v>
      </c>
      <c r="FP863">
        <v>60.080069999999999</v>
      </c>
      <c r="FQ863">
        <v>58.773569999999999</v>
      </c>
      <c r="FR863">
        <v>5.1028000000000002E-3</v>
      </c>
      <c r="FS863">
        <v>5.7032000000000003E-3</v>
      </c>
      <c r="FT863">
        <v>7.3504E-3</v>
      </c>
    </row>
    <row r="864" spans="1:176" x14ac:dyDescent="0.2">
      <c r="A864" t="s">
        <v>200</v>
      </c>
      <c r="B864" t="s">
        <v>1</v>
      </c>
      <c r="C864" t="s">
        <v>1</v>
      </c>
      <c r="D864" t="s">
        <v>235</v>
      </c>
      <c r="E864">
        <v>80019</v>
      </c>
      <c r="F864">
        <v>1.0927439999999999</v>
      </c>
      <c r="G864">
        <v>1.062209</v>
      </c>
      <c r="H864">
        <v>1.0338700000000001</v>
      </c>
      <c r="I864">
        <v>1.0224009999999999</v>
      </c>
      <c r="J864">
        <v>1.0234730000000001</v>
      </c>
      <c r="K864">
        <v>1.071088</v>
      </c>
      <c r="L864">
        <v>1.1792579999999999</v>
      </c>
      <c r="M864">
        <v>1.275066</v>
      </c>
      <c r="N864">
        <v>1.58277</v>
      </c>
      <c r="O864">
        <v>1.8743069999999999</v>
      </c>
      <c r="P864">
        <v>2.1136200000000001</v>
      </c>
      <c r="Q864">
        <v>2.2588810000000001</v>
      </c>
      <c r="R864">
        <v>2.3261609999999999</v>
      </c>
      <c r="S864">
        <v>2.399346</v>
      </c>
      <c r="T864">
        <v>2.4638520000000002</v>
      </c>
      <c r="U864">
        <v>2.451721</v>
      </c>
      <c r="V864">
        <v>2.3495569999999999</v>
      </c>
      <c r="W864">
        <v>2.0580289999999999</v>
      </c>
      <c r="X864">
        <v>1.7869710000000001</v>
      </c>
      <c r="Y864">
        <v>1.69628</v>
      </c>
      <c r="Z864">
        <v>1.5842810000000001</v>
      </c>
      <c r="AA864">
        <v>1.401295</v>
      </c>
      <c r="AB864">
        <v>1.248934</v>
      </c>
      <c r="AC864">
        <v>1.156881</v>
      </c>
      <c r="AD864">
        <v>1.4242299999999999E-2</v>
      </c>
      <c r="AE864">
        <v>1.52049E-2</v>
      </c>
      <c r="AF864">
        <v>1.0258400000000001E-2</v>
      </c>
      <c r="AG864">
        <v>1.1843899999999999E-2</v>
      </c>
      <c r="AH864">
        <v>1.6944E-3</v>
      </c>
      <c r="AI864">
        <v>7.4970999999999996E-3</v>
      </c>
      <c r="AJ864">
        <v>3.2433499999999997E-2</v>
      </c>
      <c r="AK864">
        <v>2.7792500000000001E-2</v>
      </c>
      <c r="AL864">
        <v>4.5567499999999997E-2</v>
      </c>
      <c r="AM864">
        <v>5.1408099999999998E-2</v>
      </c>
      <c r="AN864">
        <v>5.1657300000000003E-2</v>
      </c>
      <c r="AO864">
        <v>5.5788699999999997E-2</v>
      </c>
      <c r="AP864">
        <v>5.6573100000000001E-2</v>
      </c>
      <c r="AQ864">
        <v>4.8901899999999998E-2</v>
      </c>
      <c r="AR864">
        <v>4.8013300000000002E-2</v>
      </c>
      <c r="AS864">
        <v>4.2289199999999999E-2</v>
      </c>
      <c r="AT864">
        <v>3.8957899999999997E-2</v>
      </c>
      <c r="AU864">
        <v>3.8929100000000001E-2</v>
      </c>
      <c r="AV864">
        <v>3.6423799999999999E-2</v>
      </c>
      <c r="AW864">
        <v>3.4538899999999997E-2</v>
      </c>
      <c r="AX864">
        <v>3.84631E-2</v>
      </c>
      <c r="AY864">
        <v>2.46503E-2</v>
      </c>
      <c r="AZ864">
        <v>2.2139499999999999E-2</v>
      </c>
      <c r="BA864">
        <v>1.6524500000000001E-2</v>
      </c>
      <c r="BB864">
        <v>1.8962400000000001E-2</v>
      </c>
      <c r="BC864">
        <v>1.9696000000000002E-2</v>
      </c>
      <c r="BD864">
        <v>1.43947E-2</v>
      </c>
      <c r="BE864">
        <v>1.5845100000000001E-2</v>
      </c>
      <c r="BF864">
        <v>5.8113000000000001E-3</v>
      </c>
      <c r="BG864">
        <v>1.17906E-2</v>
      </c>
      <c r="BH864">
        <v>3.7012200000000002E-2</v>
      </c>
      <c r="BI864">
        <v>3.3215300000000003E-2</v>
      </c>
      <c r="BJ864">
        <v>5.08937E-2</v>
      </c>
      <c r="BK864">
        <v>5.6876099999999999E-2</v>
      </c>
      <c r="BL864">
        <v>5.8087300000000001E-2</v>
      </c>
      <c r="BM864">
        <v>6.2314899999999999E-2</v>
      </c>
      <c r="BN864">
        <v>6.3130900000000004E-2</v>
      </c>
      <c r="BO864">
        <v>5.5775699999999998E-2</v>
      </c>
      <c r="BP864">
        <v>5.5036700000000001E-2</v>
      </c>
      <c r="BQ864">
        <v>4.9505100000000003E-2</v>
      </c>
      <c r="BR864">
        <v>4.6149200000000001E-2</v>
      </c>
      <c r="BS864">
        <v>4.5501699999999999E-2</v>
      </c>
      <c r="BT864">
        <v>4.3354999999999998E-2</v>
      </c>
      <c r="BU864">
        <v>4.1051400000000002E-2</v>
      </c>
      <c r="BV864">
        <v>4.4640399999999997E-2</v>
      </c>
      <c r="BW864">
        <v>3.10648E-2</v>
      </c>
      <c r="BX864">
        <v>2.7187300000000001E-2</v>
      </c>
      <c r="BY864">
        <v>2.1835799999999999E-2</v>
      </c>
      <c r="BZ864">
        <v>2.2231500000000001E-2</v>
      </c>
      <c r="CA864">
        <v>2.2806400000000001E-2</v>
      </c>
      <c r="CB864">
        <v>1.7259400000000001E-2</v>
      </c>
      <c r="CC864">
        <v>1.8616400000000002E-2</v>
      </c>
      <c r="CD864">
        <v>8.6625999999999995E-3</v>
      </c>
      <c r="CE864">
        <v>1.4764299999999999E-2</v>
      </c>
      <c r="CF864">
        <v>4.0183400000000001E-2</v>
      </c>
      <c r="CG864">
        <v>3.6971200000000003E-2</v>
      </c>
      <c r="CH864">
        <v>5.4582699999999998E-2</v>
      </c>
      <c r="CI864">
        <v>6.0663300000000003E-2</v>
      </c>
      <c r="CJ864">
        <v>6.2540700000000005E-2</v>
      </c>
      <c r="CK864">
        <v>6.6834900000000003E-2</v>
      </c>
      <c r="CL864">
        <v>6.7672800000000005E-2</v>
      </c>
      <c r="CM864">
        <v>6.0536600000000003E-2</v>
      </c>
      <c r="CN864">
        <v>5.9901099999999999E-2</v>
      </c>
      <c r="CO864">
        <v>5.4502799999999997E-2</v>
      </c>
      <c r="CP864">
        <v>5.1130000000000002E-2</v>
      </c>
      <c r="CQ864">
        <v>5.0053800000000002E-2</v>
      </c>
      <c r="CR864">
        <v>4.8155499999999997E-2</v>
      </c>
      <c r="CS864">
        <v>4.5561999999999998E-2</v>
      </c>
      <c r="CT864">
        <v>4.8918799999999998E-2</v>
      </c>
      <c r="CU864">
        <v>3.5507400000000001E-2</v>
      </c>
      <c r="CV864">
        <v>3.06834E-2</v>
      </c>
      <c r="CW864">
        <v>2.55144E-2</v>
      </c>
      <c r="CX864">
        <v>2.5500599999999998E-2</v>
      </c>
      <c r="CY864">
        <v>2.59169E-2</v>
      </c>
      <c r="CZ864">
        <v>2.0124099999999999E-2</v>
      </c>
      <c r="DA864">
        <v>2.1387699999999999E-2</v>
      </c>
      <c r="DB864">
        <v>1.1514E-2</v>
      </c>
      <c r="DC864">
        <v>1.7738E-2</v>
      </c>
      <c r="DD864">
        <v>4.3354499999999997E-2</v>
      </c>
      <c r="DE864">
        <v>4.0726999999999999E-2</v>
      </c>
      <c r="DF864">
        <v>5.82716E-2</v>
      </c>
      <c r="DG864">
        <v>6.4450400000000005E-2</v>
      </c>
      <c r="DH864">
        <v>6.6994100000000001E-2</v>
      </c>
      <c r="DI864">
        <v>7.1354899999999999E-2</v>
      </c>
      <c r="DJ864">
        <v>7.2214700000000007E-2</v>
      </c>
      <c r="DK864">
        <v>6.5297400000000005E-2</v>
      </c>
      <c r="DL864">
        <v>6.4765500000000004E-2</v>
      </c>
      <c r="DM864">
        <v>5.9500400000000002E-2</v>
      </c>
      <c r="DN864">
        <v>5.6110699999999999E-2</v>
      </c>
      <c r="DO864">
        <v>5.4606000000000002E-2</v>
      </c>
      <c r="DP864">
        <v>5.2956099999999999E-2</v>
      </c>
      <c r="DQ864">
        <v>5.0072600000000002E-2</v>
      </c>
      <c r="DR864">
        <v>5.3197099999999997E-2</v>
      </c>
      <c r="DS864">
        <v>3.9950100000000002E-2</v>
      </c>
      <c r="DT864">
        <v>3.4179500000000002E-2</v>
      </c>
      <c r="DU864">
        <v>2.9193E-2</v>
      </c>
      <c r="DV864">
        <v>3.02207E-2</v>
      </c>
      <c r="DW864">
        <v>3.0408000000000001E-2</v>
      </c>
      <c r="DX864">
        <v>2.4260299999999999E-2</v>
      </c>
      <c r="DY864">
        <v>2.5388999999999998E-2</v>
      </c>
      <c r="DZ864">
        <v>1.56309E-2</v>
      </c>
      <c r="EA864">
        <v>2.2031499999999999E-2</v>
      </c>
      <c r="EB864">
        <v>4.7933200000000002E-2</v>
      </c>
      <c r="EC864">
        <v>4.6149799999999998E-2</v>
      </c>
      <c r="ED864">
        <v>6.3597899999999999E-2</v>
      </c>
      <c r="EE864">
        <v>6.9918499999999995E-2</v>
      </c>
      <c r="EF864">
        <v>7.3424100000000006E-2</v>
      </c>
      <c r="EG864">
        <v>7.7881099999999995E-2</v>
      </c>
      <c r="EH864">
        <v>7.8772499999999995E-2</v>
      </c>
      <c r="EI864">
        <v>7.2171299999999994E-2</v>
      </c>
      <c r="EJ864">
        <v>7.1788900000000003E-2</v>
      </c>
      <c r="EK864">
        <v>6.6716300000000006E-2</v>
      </c>
      <c r="EL864">
        <v>6.3301999999999997E-2</v>
      </c>
      <c r="EM864">
        <v>6.1178499999999997E-2</v>
      </c>
      <c r="EN864">
        <v>5.9887200000000002E-2</v>
      </c>
      <c r="EO864">
        <v>5.6585099999999999E-2</v>
      </c>
      <c r="EP864">
        <v>5.9374400000000001E-2</v>
      </c>
      <c r="EQ864">
        <v>4.6364500000000003E-2</v>
      </c>
      <c r="ER864">
        <v>3.92273E-2</v>
      </c>
      <c r="ES864">
        <v>3.4504300000000002E-2</v>
      </c>
      <c r="ET864">
        <v>64.372889999999998</v>
      </c>
      <c r="EU864">
        <v>63.564210000000003</v>
      </c>
      <c r="EV864">
        <v>62.811959999999999</v>
      </c>
      <c r="EW864">
        <v>62.182630000000003</v>
      </c>
      <c r="EX864">
        <v>61.677959999999999</v>
      </c>
      <c r="EY864">
        <v>61.217359999999999</v>
      </c>
      <c r="EZ864">
        <v>60.841729999999998</v>
      </c>
      <c r="FA864">
        <v>61.29618</v>
      </c>
      <c r="FB864">
        <v>63.494370000000004</v>
      </c>
      <c r="FC864">
        <v>66.298019999999994</v>
      </c>
      <c r="FD864">
        <v>69.459540000000004</v>
      </c>
      <c r="FE864">
        <v>72.440929999999994</v>
      </c>
      <c r="FF864">
        <v>75.124480000000005</v>
      </c>
      <c r="FG864">
        <v>77.301310000000001</v>
      </c>
      <c r="FH864">
        <v>78.621729999999999</v>
      </c>
      <c r="FI864">
        <v>78.938640000000007</v>
      </c>
      <c r="FJ864">
        <v>78.269099999999995</v>
      </c>
      <c r="FK864">
        <v>76.65401</v>
      </c>
      <c r="FL864">
        <v>73.919880000000006</v>
      </c>
      <c r="FM864">
        <v>70.839039999999997</v>
      </c>
      <c r="FN864">
        <v>68.737849999999995</v>
      </c>
      <c r="FO864">
        <v>67.227990000000005</v>
      </c>
      <c r="FP864">
        <v>66.039209999999997</v>
      </c>
      <c r="FQ864">
        <v>65.034130000000005</v>
      </c>
      <c r="FR864">
        <v>5.1028000000000002E-3</v>
      </c>
      <c r="FS864">
        <v>5.7032000000000003E-3</v>
      </c>
      <c r="FT864">
        <v>7.3504E-3</v>
      </c>
    </row>
    <row r="865" spans="1:176" x14ac:dyDescent="0.2">
      <c r="A865" t="s">
        <v>200</v>
      </c>
      <c r="B865" t="s">
        <v>1</v>
      </c>
      <c r="C865" t="s">
        <v>1</v>
      </c>
      <c r="D865" t="s">
        <v>246</v>
      </c>
      <c r="E865">
        <v>80019</v>
      </c>
      <c r="F865">
        <v>1.122163</v>
      </c>
      <c r="G865">
        <v>1.081569</v>
      </c>
      <c r="H865">
        <v>1.04834</v>
      </c>
      <c r="I865">
        <v>1.0316559999999999</v>
      </c>
      <c r="J865">
        <v>1.032813</v>
      </c>
      <c r="K865">
        <v>1.085718</v>
      </c>
      <c r="L865">
        <v>1.1759390000000001</v>
      </c>
      <c r="M865">
        <v>1.2656210000000001</v>
      </c>
      <c r="N865">
        <v>1.5956399999999999</v>
      </c>
      <c r="O865">
        <v>1.9194370000000001</v>
      </c>
      <c r="P865">
        <v>2.1865130000000002</v>
      </c>
      <c r="Q865">
        <v>2.3656739999999998</v>
      </c>
      <c r="R865">
        <v>2.4573619999999998</v>
      </c>
      <c r="S865">
        <v>2.5571079999999999</v>
      </c>
      <c r="T865">
        <v>2.6281970000000001</v>
      </c>
      <c r="U865">
        <v>2.596517</v>
      </c>
      <c r="V865">
        <v>2.4744220000000001</v>
      </c>
      <c r="W865">
        <v>2.1866759999999998</v>
      </c>
      <c r="X865">
        <v>1.9088670000000001</v>
      </c>
      <c r="Y865">
        <v>1.7905390000000001</v>
      </c>
      <c r="Z865">
        <v>1.674709</v>
      </c>
      <c r="AA865">
        <v>1.485959</v>
      </c>
      <c r="AB865">
        <v>1.3192250000000001</v>
      </c>
      <c r="AC865">
        <v>1.210278</v>
      </c>
      <c r="AD865">
        <v>1.77924E-2</v>
      </c>
      <c r="AE865">
        <v>1.8800799999999999E-2</v>
      </c>
      <c r="AF865">
        <v>1.25624E-2</v>
      </c>
      <c r="AG865">
        <v>1.38835E-2</v>
      </c>
      <c r="AH865">
        <v>3.8327000000000001E-3</v>
      </c>
      <c r="AI865">
        <v>1.1026599999999999E-2</v>
      </c>
      <c r="AJ865">
        <v>3.2904000000000003E-2</v>
      </c>
      <c r="AK865">
        <v>2.9956799999999999E-2</v>
      </c>
      <c r="AL865">
        <v>4.7537500000000003E-2</v>
      </c>
      <c r="AM865">
        <v>5.5756800000000002E-2</v>
      </c>
      <c r="AN865">
        <v>5.2514600000000002E-2</v>
      </c>
      <c r="AO865">
        <v>5.7020700000000001E-2</v>
      </c>
      <c r="AP865">
        <v>6.14981E-2</v>
      </c>
      <c r="AQ865">
        <v>5.3882899999999997E-2</v>
      </c>
      <c r="AR865">
        <v>5.1886300000000003E-2</v>
      </c>
      <c r="AS865">
        <v>4.5858099999999999E-2</v>
      </c>
      <c r="AT865">
        <v>4.1229000000000002E-2</v>
      </c>
      <c r="AU865">
        <v>4.2272900000000002E-2</v>
      </c>
      <c r="AV865">
        <v>4.0632799999999997E-2</v>
      </c>
      <c r="AW865">
        <v>3.6203300000000001E-2</v>
      </c>
      <c r="AX865">
        <v>3.8586799999999997E-2</v>
      </c>
      <c r="AY865">
        <v>2.38698E-2</v>
      </c>
      <c r="AZ865">
        <v>2.3171799999999999E-2</v>
      </c>
      <c r="BA865">
        <v>1.7872099999999998E-2</v>
      </c>
      <c r="BB865">
        <v>2.2512500000000001E-2</v>
      </c>
      <c r="BC865">
        <v>2.3291800000000001E-2</v>
      </c>
      <c r="BD865">
        <v>1.6698600000000001E-2</v>
      </c>
      <c r="BE865">
        <v>1.7884799999999999E-2</v>
      </c>
      <c r="BF865">
        <v>7.9495999999999994E-3</v>
      </c>
      <c r="BG865">
        <v>1.5320200000000001E-2</v>
      </c>
      <c r="BH865">
        <v>3.7482700000000001E-2</v>
      </c>
      <c r="BI865">
        <v>3.5379599999999997E-2</v>
      </c>
      <c r="BJ865">
        <v>5.2863800000000002E-2</v>
      </c>
      <c r="BK865">
        <v>6.1224800000000003E-2</v>
      </c>
      <c r="BL865">
        <v>5.89446E-2</v>
      </c>
      <c r="BM865">
        <v>6.3546900000000003E-2</v>
      </c>
      <c r="BN865">
        <v>6.8055900000000003E-2</v>
      </c>
      <c r="BO865">
        <v>6.07568E-2</v>
      </c>
      <c r="BP865">
        <v>5.8909799999999998E-2</v>
      </c>
      <c r="BQ865">
        <v>5.3074000000000003E-2</v>
      </c>
      <c r="BR865">
        <v>4.8420299999999999E-2</v>
      </c>
      <c r="BS865">
        <v>4.88455E-2</v>
      </c>
      <c r="BT865">
        <v>4.7564000000000002E-2</v>
      </c>
      <c r="BU865">
        <v>4.2715900000000001E-2</v>
      </c>
      <c r="BV865">
        <v>4.4763999999999998E-2</v>
      </c>
      <c r="BW865">
        <v>3.02843E-2</v>
      </c>
      <c r="BX865">
        <v>2.8219600000000001E-2</v>
      </c>
      <c r="BY865">
        <v>2.31834E-2</v>
      </c>
      <c r="BZ865">
        <v>2.5781599999999998E-2</v>
      </c>
      <c r="CA865">
        <v>2.64023E-2</v>
      </c>
      <c r="CB865">
        <v>1.9563299999999999E-2</v>
      </c>
      <c r="CC865">
        <v>2.06561E-2</v>
      </c>
      <c r="CD865">
        <v>1.0801E-2</v>
      </c>
      <c r="CE865">
        <v>1.8293799999999999E-2</v>
      </c>
      <c r="CF865">
        <v>4.06539E-2</v>
      </c>
      <c r="CG865">
        <v>3.9135499999999997E-2</v>
      </c>
      <c r="CH865">
        <v>5.6552699999999997E-2</v>
      </c>
      <c r="CI865">
        <v>6.5012E-2</v>
      </c>
      <c r="CJ865">
        <v>6.3397999999999996E-2</v>
      </c>
      <c r="CK865">
        <v>6.80669E-2</v>
      </c>
      <c r="CL865">
        <v>7.2597800000000004E-2</v>
      </c>
      <c r="CM865">
        <v>6.5517599999999995E-2</v>
      </c>
      <c r="CN865">
        <v>6.3774200000000003E-2</v>
      </c>
      <c r="CO865">
        <v>5.8071699999999997E-2</v>
      </c>
      <c r="CP865">
        <v>5.3400999999999997E-2</v>
      </c>
      <c r="CQ865">
        <v>5.3397600000000003E-2</v>
      </c>
      <c r="CR865">
        <v>5.2364500000000001E-2</v>
      </c>
      <c r="CS865">
        <v>4.7226499999999998E-2</v>
      </c>
      <c r="CT865">
        <v>4.90424E-2</v>
      </c>
      <c r="CU865">
        <v>3.4726899999999998E-2</v>
      </c>
      <c r="CV865">
        <v>3.1715699999999999E-2</v>
      </c>
      <c r="CW865">
        <v>2.6862E-2</v>
      </c>
      <c r="CX865">
        <v>2.9050800000000002E-2</v>
      </c>
      <c r="CY865">
        <v>2.9512799999999999E-2</v>
      </c>
      <c r="CZ865">
        <v>2.2428E-2</v>
      </c>
      <c r="DA865">
        <v>2.3427400000000001E-2</v>
      </c>
      <c r="DB865">
        <v>1.3652299999999999E-2</v>
      </c>
      <c r="DC865">
        <v>2.1267500000000002E-2</v>
      </c>
      <c r="DD865">
        <v>4.3825099999999999E-2</v>
      </c>
      <c r="DE865">
        <v>4.28913E-2</v>
      </c>
      <c r="DF865">
        <v>6.0241700000000002E-2</v>
      </c>
      <c r="DG865">
        <v>6.8799100000000002E-2</v>
      </c>
      <c r="DH865">
        <v>6.7851400000000006E-2</v>
      </c>
      <c r="DI865">
        <v>7.2586899999999996E-2</v>
      </c>
      <c r="DJ865">
        <v>7.7139700000000005E-2</v>
      </c>
      <c r="DK865">
        <v>7.0278499999999994E-2</v>
      </c>
      <c r="DL865">
        <v>6.8638599999999994E-2</v>
      </c>
      <c r="DM865">
        <v>6.3069399999999998E-2</v>
      </c>
      <c r="DN865">
        <v>5.8381799999999998E-2</v>
      </c>
      <c r="DO865">
        <v>5.79497E-2</v>
      </c>
      <c r="DP865">
        <v>5.7165000000000001E-2</v>
      </c>
      <c r="DQ865">
        <v>5.1736999999999998E-2</v>
      </c>
      <c r="DR865">
        <v>5.3320800000000002E-2</v>
      </c>
      <c r="DS865">
        <v>3.9169599999999999E-2</v>
      </c>
      <c r="DT865">
        <v>3.5211800000000001E-2</v>
      </c>
      <c r="DU865">
        <v>3.0540600000000001E-2</v>
      </c>
      <c r="DV865">
        <v>3.37709E-2</v>
      </c>
      <c r="DW865">
        <v>3.4003800000000001E-2</v>
      </c>
      <c r="DX865">
        <v>2.6564299999999999E-2</v>
      </c>
      <c r="DY865">
        <v>2.74287E-2</v>
      </c>
      <c r="DZ865">
        <v>1.7769199999999999E-2</v>
      </c>
      <c r="EA865">
        <v>2.55611E-2</v>
      </c>
      <c r="EB865">
        <v>4.8403799999999997E-2</v>
      </c>
      <c r="EC865">
        <v>4.8314099999999999E-2</v>
      </c>
      <c r="ED865">
        <v>6.5567899999999998E-2</v>
      </c>
      <c r="EE865">
        <v>7.4267200000000005E-2</v>
      </c>
      <c r="EF865">
        <v>7.4281399999999997E-2</v>
      </c>
      <c r="EG865">
        <v>7.9113100000000006E-2</v>
      </c>
      <c r="EH865">
        <v>8.3697400000000005E-2</v>
      </c>
      <c r="EI865">
        <v>7.7152299999999993E-2</v>
      </c>
      <c r="EJ865">
        <v>7.5661999999999993E-2</v>
      </c>
      <c r="EK865">
        <v>7.0285200000000006E-2</v>
      </c>
      <c r="EL865">
        <v>6.5573099999999995E-2</v>
      </c>
      <c r="EM865">
        <v>6.4522300000000005E-2</v>
      </c>
      <c r="EN865">
        <v>6.4096200000000006E-2</v>
      </c>
      <c r="EO865">
        <v>5.8249599999999999E-2</v>
      </c>
      <c r="EP865">
        <v>5.9498099999999998E-2</v>
      </c>
      <c r="EQ865">
        <v>4.5584E-2</v>
      </c>
      <c r="ER865">
        <v>4.02596E-2</v>
      </c>
      <c r="ES865">
        <v>3.5851899999999999E-2</v>
      </c>
      <c r="ET865">
        <v>64.816199999999995</v>
      </c>
      <c r="EU865">
        <v>63.93141</v>
      </c>
      <c r="EV865">
        <v>62.96096</v>
      </c>
      <c r="EW865">
        <v>62.071750000000002</v>
      </c>
      <c r="EX865">
        <v>61.446980000000003</v>
      </c>
      <c r="EY865">
        <v>60.819519999999997</v>
      </c>
      <c r="EZ865">
        <v>60.157629999999997</v>
      </c>
      <c r="FA865">
        <v>60.928600000000003</v>
      </c>
      <c r="FB865">
        <v>63.85519</v>
      </c>
      <c r="FC865">
        <v>67.804209999999998</v>
      </c>
      <c r="FD865">
        <v>72.334810000000004</v>
      </c>
      <c r="FE865">
        <v>76.426159999999996</v>
      </c>
      <c r="FF865">
        <v>79.674610000000001</v>
      </c>
      <c r="FG865">
        <v>82.729349999999997</v>
      </c>
      <c r="FH865">
        <v>84.83117</v>
      </c>
      <c r="FI865">
        <v>85.323070000000001</v>
      </c>
      <c r="FJ865">
        <v>84.502560000000003</v>
      </c>
      <c r="FK865">
        <v>82.842129999999997</v>
      </c>
      <c r="FL865">
        <v>79.419070000000005</v>
      </c>
      <c r="FM865">
        <v>75.275869999999998</v>
      </c>
      <c r="FN865">
        <v>72.477230000000006</v>
      </c>
      <c r="FO865">
        <v>70.377030000000005</v>
      </c>
      <c r="FP865">
        <v>68.456630000000004</v>
      </c>
      <c r="FQ865">
        <v>67.198599999999999</v>
      </c>
      <c r="FR865">
        <v>5.1028000000000002E-3</v>
      </c>
      <c r="FS865">
        <v>5.7032000000000003E-3</v>
      </c>
      <c r="FT865">
        <v>7.3504E-3</v>
      </c>
    </row>
    <row r="866" spans="1:176" x14ac:dyDescent="0.2">
      <c r="A866" t="s">
        <v>200</v>
      </c>
      <c r="B866" t="s">
        <v>1</v>
      </c>
      <c r="C866" t="s">
        <v>205</v>
      </c>
      <c r="D866" t="s">
        <v>227</v>
      </c>
      <c r="E866">
        <v>10444</v>
      </c>
      <c r="F866">
        <v>0.71965089999999998</v>
      </c>
      <c r="G866">
        <v>0.69878490000000004</v>
      </c>
      <c r="H866">
        <v>0.6903783</v>
      </c>
      <c r="I866">
        <v>0.68568830000000003</v>
      </c>
      <c r="J866">
        <v>0.68585160000000001</v>
      </c>
      <c r="K866">
        <v>0.71552579999999999</v>
      </c>
      <c r="L866">
        <v>0.74515929999999997</v>
      </c>
      <c r="M866">
        <v>0.89196180000000003</v>
      </c>
      <c r="N866">
        <v>1.195597</v>
      </c>
      <c r="O866">
        <v>1.4537869999999999</v>
      </c>
      <c r="P866">
        <v>1.611891</v>
      </c>
      <c r="Q866">
        <v>1.6415740000000001</v>
      </c>
      <c r="R866">
        <v>1.638711</v>
      </c>
      <c r="S866">
        <v>1.6370020000000001</v>
      </c>
      <c r="T866">
        <v>1.6444080000000001</v>
      </c>
      <c r="U866">
        <v>1.6153729999999999</v>
      </c>
      <c r="V866">
        <v>1.550478</v>
      </c>
      <c r="W866">
        <v>1.42489</v>
      </c>
      <c r="X866">
        <v>1.315825</v>
      </c>
      <c r="Y866">
        <v>1.236602</v>
      </c>
      <c r="Z866">
        <v>1.1395090000000001</v>
      </c>
      <c r="AA866">
        <v>0.96689150000000001</v>
      </c>
      <c r="AB866">
        <v>0.83016199999999996</v>
      </c>
      <c r="AC866">
        <v>0.76555870000000004</v>
      </c>
      <c r="AD866">
        <v>1.4349E-3</v>
      </c>
      <c r="AE866">
        <v>-1.0916999999999999E-3</v>
      </c>
      <c r="AF866">
        <v>1.8435000000000001E-3</v>
      </c>
      <c r="AG866">
        <v>2.1829000000000002E-3</v>
      </c>
      <c r="AH866">
        <v>-2.7520000000000002E-4</v>
      </c>
      <c r="AI866">
        <v>-6.6172999999999996E-3</v>
      </c>
      <c r="AJ866">
        <v>-1.7275499999999999E-2</v>
      </c>
      <c r="AK866">
        <v>-4.8790999999999999E-3</v>
      </c>
      <c r="AL866">
        <v>2.0519000000000002E-3</v>
      </c>
      <c r="AM866">
        <v>-1.2374899999999999E-2</v>
      </c>
      <c r="AN866">
        <v>-1.46839E-2</v>
      </c>
      <c r="AO866">
        <v>-2.1618600000000002E-2</v>
      </c>
      <c r="AP866">
        <v>-1.24975E-2</v>
      </c>
      <c r="AQ866">
        <v>-1.02068E-2</v>
      </c>
      <c r="AR866">
        <v>3.4305E-3</v>
      </c>
      <c r="AS866">
        <v>-1.0527099999999999E-2</v>
      </c>
      <c r="AT866">
        <v>-7.5110999999999997E-3</v>
      </c>
      <c r="AU866">
        <v>4.3809000000000001E-3</v>
      </c>
      <c r="AV866">
        <v>5.5699999999999999E-5</v>
      </c>
      <c r="AW866">
        <v>1.2757000000000001E-3</v>
      </c>
      <c r="AX866">
        <v>-2.5636000000000001E-3</v>
      </c>
      <c r="AY866">
        <v>1.25535E-2</v>
      </c>
      <c r="AZ866">
        <v>-2.1473E-3</v>
      </c>
      <c r="BA866">
        <v>1.5453000000000001E-3</v>
      </c>
      <c r="BB866">
        <v>6.9350000000000002E-3</v>
      </c>
      <c r="BC866">
        <v>4.3858999999999999E-3</v>
      </c>
      <c r="BD866">
        <v>6.9496999999999996E-3</v>
      </c>
      <c r="BE866">
        <v>6.7099999999999998E-3</v>
      </c>
      <c r="BF866">
        <v>4.2421000000000004E-3</v>
      </c>
      <c r="BG866">
        <v>-1.4188E-3</v>
      </c>
      <c r="BH866">
        <v>-1.1213300000000001E-2</v>
      </c>
      <c r="BI866">
        <v>1.6475000000000001E-3</v>
      </c>
      <c r="BJ866">
        <v>1.0175999999999999E-2</v>
      </c>
      <c r="BK866">
        <v>-4.3115000000000002E-3</v>
      </c>
      <c r="BL866">
        <v>-6.2661000000000001E-3</v>
      </c>
      <c r="BM866">
        <v>-1.2358900000000001E-2</v>
      </c>
      <c r="BN866">
        <v>-3.2139E-3</v>
      </c>
      <c r="BO866">
        <v>-1.3395E-3</v>
      </c>
      <c r="BP866">
        <v>1.2098299999999999E-2</v>
      </c>
      <c r="BQ866">
        <v>-1.5881000000000001E-3</v>
      </c>
      <c r="BR866">
        <v>8.4480000000000004E-4</v>
      </c>
      <c r="BS866">
        <v>1.33989E-2</v>
      </c>
      <c r="BT866">
        <v>1.03354E-2</v>
      </c>
      <c r="BU866">
        <v>1.07416E-2</v>
      </c>
      <c r="BV866">
        <v>5.5922999999999997E-3</v>
      </c>
      <c r="BW866">
        <v>1.8836800000000001E-2</v>
      </c>
      <c r="BX866">
        <v>2.8254999999999999E-3</v>
      </c>
      <c r="BY866">
        <v>6.4837000000000002E-3</v>
      </c>
      <c r="BZ866">
        <v>1.0744399999999999E-2</v>
      </c>
      <c r="CA866">
        <v>8.1797999999999992E-3</v>
      </c>
      <c r="CB866">
        <v>1.0486199999999999E-2</v>
      </c>
      <c r="CC866">
        <v>9.8454000000000007E-3</v>
      </c>
      <c r="CD866">
        <v>7.3708000000000003E-3</v>
      </c>
      <c r="CE866">
        <v>2.1817E-3</v>
      </c>
      <c r="CF866">
        <v>-7.0146999999999996E-3</v>
      </c>
      <c r="CG866">
        <v>6.1678000000000002E-3</v>
      </c>
      <c r="CH866">
        <v>1.5802699999999999E-2</v>
      </c>
      <c r="CI866">
        <v>1.2731999999999999E-3</v>
      </c>
      <c r="CJ866">
        <v>-4.3609999999999998E-4</v>
      </c>
      <c r="CK866">
        <v>-5.9455999999999997E-3</v>
      </c>
      <c r="CL866">
        <v>3.2160000000000001E-3</v>
      </c>
      <c r="CM866">
        <v>4.8019999999999998E-3</v>
      </c>
      <c r="CN866">
        <v>1.8101599999999999E-2</v>
      </c>
      <c r="CO866">
        <v>4.6030000000000003E-3</v>
      </c>
      <c r="CP866">
        <v>6.6321000000000001E-3</v>
      </c>
      <c r="CQ866">
        <v>1.9644700000000001E-2</v>
      </c>
      <c r="CR866">
        <v>1.7455200000000001E-2</v>
      </c>
      <c r="CS866">
        <v>1.7297699999999999E-2</v>
      </c>
      <c r="CT866">
        <v>1.12411E-2</v>
      </c>
      <c r="CU866">
        <v>2.3188500000000001E-2</v>
      </c>
      <c r="CV866">
        <v>6.2696999999999996E-3</v>
      </c>
      <c r="CW866">
        <v>9.9041000000000008E-3</v>
      </c>
      <c r="CX866">
        <v>1.45538E-2</v>
      </c>
      <c r="CY866">
        <v>1.1973599999999999E-2</v>
      </c>
      <c r="CZ866">
        <v>1.40228E-2</v>
      </c>
      <c r="DA866">
        <v>1.2980800000000001E-2</v>
      </c>
      <c r="DB866">
        <v>1.04995E-2</v>
      </c>
      <c r="DC866">
        <v>5.7822000000000004E-3</v>
      </c>
      <c r="DD866">
        <v>-2.8161000000000002E-3</v>
      </c>
      <c r="DE866">
        <v>1.0688100000000001E-2</v>
      </c>
      <c r="DF866">
        <v>2.1429400000000001E-2</v>
      </c>
      <c r="DG866">
        <v>6.8579000000000001E-3</v>
      </c>
      <c r="DH866">
        <v>5.3940000000000004E-3</v>
      </c>
      <c r="DI866">
        <v>4.6759999999999998E-4</v>
      </c>
      <c r="DJ866">
        <v>9.6457999999999995E-3</v>
      </c>
      <c r="DK866">
        <v>1.09435E-2</v>
      </c>
      <c r="DL866">
        <v>2.4104899999999999E-2</v>
      </c>
      <c r="DM866">
        <v>1.0794099999999999E-2</v>
      </c>
      <c r="DN866">
        <v>1.2419400000000001E-2</v>
      </c>
      <c r="DO866">
        <v>2.58906E-2</v>
      </c>
      <c r="DP866">
        <v>2.45749E-2</v>
      </c>
      <c r="DQ866">
        <v>2.3853699999999999E-2</v>
      </c>
      <c r="DR866">
        <v>1.68898E-2</v>
      </c>
      <c r="DS866">
        <v>2.75403E-2</v>
      </c>
      <c r="DT866">
        <v>9.7138999999999993E-3</v>
      </c>
      <c r="DU866">
        <v>1.33245E-2</v>
      </c>
      <c r="DV866">
        <v>2.00539E-2</v>
      </c>
      <c r="DW866">
        <v>1.74512E-2</v>
      </c>
      <c r="DX866">
        <v>1.9128900000000001E-2</v>
      </c>
      <c r="DY866">
        <v>1.75078E-2</v>
      </c>
      <c r="DZ866">
        <v>1.5016699999999999E-2</v>
      </c>
      <c r="EA866">
        <v>1.0980699999999999E-2</v>
      </c>
      <c r="EB866">
        <v>3.2461E-3</v>
      </c>
      <c r="EC866">
        <v>1.7214699999999999E-2</v>
      </c>
      <c r="ED866">
        <v>2.95535E-2</v>
      </c>
      <c r="EE866">
        <v>1.49213E-2</v>
      </c>
      <c r="EF866">
        <v>1.3811800000000001E-2</v>
      </c>
      <c r="EG866">
        <v>9.7272999999999995E-3</v>
      </c>
      <c r="EH866">
        <v>1.8929499999999998E-2</v>
      </c>
      <c r="EI866">
        <v>1.98108E-2</v>
      </c>
      <c r="EJ866">
        <v>3.2772700000000002E-2</v>
      </c>
      <c r="EK866">
        <v>1.9733000000000001E-2</v>
      </c>
      <c r="EL866">
        <v>2.07753E-2</v>
      </c>
      <c r="EM866">
        <v>3.4908599999999998E-2</v>
      </c>
      <c r="EN866">
        <v>3.4854700000000002E-2</v>
      </c>
      <c r="EO866">
        <v>3.3319599999999998E-2</v>
      </c>
      <c r="EP866">
        <v>2.5045700000000001E-2</v>
      </c>
      <c r="EQ866">
        <v>3.3823600000000002E-2</v>
      </c>
      <c r="ER866">
        <v>1.46867E-2</v>
      </c>
      <c r="ES866">
        <v>1.8263000000000001E-2</v>
      </c>
      <c r="ET866">
        <v>54.771520000000002</v>
      </c>
      <c r="EU866">
        <v>53.82432</v>
      </c>
      <c r="EV866">
        <v>53.1248</v>
      </c>
      <c r="EW866">
        <v>52.529620000000001</v>
      </c>
      <c r="EX866">
        <v>51.939929999999997</v>
      </c>
      <c r="EY866">
        <v>51.449170000000002</v>
      </c>
      <c r="EZ866">
        <v>51.191339999999997</v>
      </c>
      <c r="FA866">
        <v>52.850090000000002</v>
      </c>
      <c r="FB866">
        <v>55.860849999999999</v>
      </c>
      <c r="FC866">
        <v>58.802059999999997</v>
      </c>
      <c r="FD866">
        <v>61.544359999999998</v>
      </c>
      <c r="FE866">
        <v>64.018100000000004</v>
      </c>
      <c r="FF866">
        <v>65.988560000000007</v>
      </c>
      <c r="FG866">
        <v>67.516300000000001</v>
      </c>
      <c r="FH866">
        <v>68.831220000000002</v>
      </c>
      <c r="FI866">
        <v>69.226609999999994</v>
      </c>
      <c r="FJ866">
        <v>68.646000000000001</v>
      </c>
      <c r="FK866">
        <v>67.391300000000001</v>
      </c>
      <c r="FL866">
        <v>65.340689999999995</v>
      </c>
      <c r="FM866">
        <v>62.383279999999999</v>
      </c>
      <c r="FN866">
        <v>59.993290000000002</v>
      </c>
      <c r="FO866">
        <v>58.405569999999997</v>
      </c>
      <c r="FP866">
        <v>57.12406</v>
      </c>
      <c r="FQ866">
        <v>55.99456</v>
      </c>
      <c r="FR866">
        <v>5.6725999999999999E-3</v>
      </c>
      <c r="FS866">
        <v>7.4957000000000001E-3</v>
      </c>
    </row>
    <row r="867" spans="1:176" x14ac:dyDescent="0.2">
      <c r="A867" t="s">
        <v>200</v>
      </c>
      <c r="B867" t="s">
        <v>1</v>
      </c>
      <c r="C867" t="s">
        <v>205</v>
      </c>
      <c r="D867" t="s">
        <v>238</v>
      </c>
      <c r="E867">
        <v>10444</v>
      </c>
      <c r="F867">
        <v>0.73548219999999997</v>
      </c>
      <c r="G867">
        <v>0.69047860000000005</v>
      </c>
      <c r="H867">
        <v>0.67593530000000002</v>
      </c>
      <c r="I867">
        <v>0.6672633</v>
      </c>
      <c r="J867">
        <v>0.65469120000000003</v>
      </c>
      <c r="K867">
        <v>0.69999310000000003</v>
      </c>
      <c r="L867">
        <v>0.67788479999999995</v>
      </c>
      <c r="M867">
        <v>0.81635630000000003</v>
      </c>
      <c r="N867">
        <v>1.158264</v>
      </c>
      <c r="O867">
        <v>1.4525520000000001</v>
      </c>
      <c r="P867">
        <v>1.6580029999999999</v>
      </c>
      <c r="Q867">
        <v>1.6921090000000001</v>
      </c>
      <c r="R867">
        <v>1.7347649999999999</v>
      </c>
      <c r="S867">
        <v>1.780022</v>
      </c>
      <c r="T867">
        <v>1.846716</v>
      </c>
      <c r="U867">
        <v>1.821645</v>
      </c>
      <c r="V867">
        <v>1.7585440000000001</v>
      </c>
      <c r="W867">
        <v>1.667753</v>
      </c>
      <c r="X867">
        <v>1.5155730000000001</v>
      </c>
      <c r="Y867">
        <v>1.3460080000000001</v>
      </c>
      <c r="Z867">
        <v>1.233384</v>
      </c>
      <c r="AA867">
        <v>1.0203610000000001</v>
      </c>
      <c r="AB867">
        <v>0.82570639999999995</v>
      </c>
      <c r="AC867">
        <v>0.75948260000000001</v>
      </c>
      <c r="AD867">
        <v>-1.0667999999999999E-3</v>
      </c>
      <c r="AE867">
        <v>-2.3416800000000002E-2</v>
      </c>
      <c r="AF867">
        <v>-2.0036499999999999E-2</v>
      </c>
      <c r="AG867">
        <v>-2.2441599999999999E-2</v>
      </c>
      <c r="AH867">
        <v>-3.9397700000000001E-2</v>
      </c>
      <c r="AI867">
        <v>-3.0617200000000001E-2</v>
      </c>
      <c r="AJ867">
        <v>-4.1323800000000001E-2</v>
      </c>
      <c r="AK867">
        <v>-4.5492900000000003E-2</v>
      </c>
      <c r="AL867">
        <v>2.6676E-3</v>
      </c>
      <c r="AM867">
        <v>-1.9544800000000001E-2</v>
      </c>
      <c r="AN867">
        <v>-1.7306499999999999E-2</v>
      </c>
      <c r="AO867">
        <v>-8.3542900000000003E-2</v>
      </c>
      <c r="AP867">
        <v>-6.8266900000000005E-2</v>
      </c>
      <c r="AQ867">
        <v>-8.6509000000000003E-2</v>
      </c>
      <c r="AR867">
        <v>-9.3833000000000007E-3</v>
      </c>
      <c r="AS867">
        <v>-5.0667700000000003E-2</v>
      </c>
      <c r="AT867">
        <v>-6.3661999999999996E-2</v>
      </c>
      <c r="AU867">
        <v>2.7077799999999999E-2</v>
      </c>
      <c r="AV867">
        <v>-1.2661E-3</v>
      </c>
      <c r="AW867">
        <v>-3.6355400000000003E-2</v>
      </c>
      <c r="AX867">
        <v>-1.3925E-2</v>
      </c>
      <c r="AY867">
        <v>1.7849E-2</v>
      </c>
      <c r="AZ867">
        <v>-2.94997E-2</v>
      </c>
      <c r="BA867">
        <v>-1.37524E-2</v>
      </c>
      <c r="BB867">
        <v>4.4333000000000003E-3</v>
      </c>
      <c r="BC867">
        <v>-1.7939199999999999E-2</v>
      </c>
      <c r="BD867">
        <v>-1.4930300000000001E-2</v>
      </c>
      <c r="BE867">
        <v>-1.7914599999999999E-2</v>
      </c>
      <c r="BF867">
        <v>-3.4880399999999999E-2</v>
      </c>
      <c r="BG867">
        <v>-2.5418699999999999E-2</v>
      </c>
      <c r="BH867">
        <v>-3.52617E-2</v>
      </c>
      <c r="BI867">
        <v>-3.8966199999999999E-2</v>
      </c>
      <c r="BJ867">
        <v>1.07917E-2</v>
      </c>
      <c r="BK867">
        <v>-1.1481399999999999E-2</v>
      </c>
      <c r="BL867">
        <v>-8.8886999999999994E-3</v>
      </c>
      <c r="BM867">
        <v>-7.4283199999999994E-2</v>
      </c>
      <c r="BN867">
        <v>-5.8983300000000002E-2</v>
      </c>
      <c r="BO867">
        <v>-7.7641699999999994E-2</v>
      </c>
      <c r="BP867">
        <v>-7.1549999999999999E-4</v>
      </c>
      <c r="BQ867">
        <v>-4.1728800000000003E-2</v>
      </c>
      <c r="BR867">
        <v>-5.5306099999999997E-2</v>
      </c>
      <c r="BS867">
        <v>3.6095799999999997E-2</v>
      </c>
      <c r="BT867">
        <v>9.0136999999999995E-3</v>
      </c>
      <c r="BU867">
        <v>-2.68896E-2</v>
      </c>
      <c r="BV867">
        <v>-5.7692000000000004E-3</v>
      </c>
      <c r="BW867">
        <v>2.4132299999999999E-2</v>
      </c>
      <c r="BX867">
        <v>-2.4526900000000001E-2</v>
      </c>
      <c r="BY867">
        <v>-8.8140000000000007E-3</v>
      </c>
      <c r="BZ867">
        <v>8.2427000000000004E-3</v>
      </c>
      <c r="CA867">
        <v>-1.4145400000000001E-2</v>
      </c>
      <c r="CB867">
        <v>-1.1393800000000001E-2</v>
      </c>
      <c r="CC867">
        <v>-1.4779199999999999E-2</v>
      </c>
      <c r="CD867">
        <v>-3.1751799999999997E-2</v>
      </c>
      <c r="CE867">
        <v>-2.1818199999999999E-2</v>
      </c>
      <c r="CF867">
        <v>-3.10631E-2</v>
      </c>
      <c r="CG867">
        <v>-3.4445900000000002E-2</v>
      </c>
      <c r="CH867">
        <v>1.64184E-2</v>
      </c>
      <c r="CI867">
        <v>-5.8967000000000004E-3</v>
      </c>
      <c r="CJ867">
        <v>-3.0587000000000001E-3</v>
      </c>
      <c r="CK867">
        <v>-6.7869899999999997E-2</v>
      </c>
      <c r="CL867">
        <v>-5.25534E-2</v>
      </c>
      <c r="CM867">
        <v>-7.15002E-2</v>
      </c>
      <c r="CN867">
        <v>5.2877999999999996E-3</v>
      </c>
      <c r="CO867">
        <v>-3.5537699999999998E-2</v>
      </c>
      <c r="CP867">
        <v>-4.9518800000000002E-2</v>
      </c>
      <c r="CQ867">
        <v>4.23416E-2</v>
      </c>
      <c r="CR867">
        <v>1.6133399999999999E-2</v>
      </c>
      <c r="CS867">
        <v>-2.0333500000000001E-2</v>
      </c>
      <c r="CT867">
        <v>-1.204E-4</v>
      </c>
      <c r="CU867">
        <v>2.8484099999999998E-2</v>
      </c>
      <c r="CV867">
        <v>-2.1082699999999999E-2</v>
      </c>
      <c r="CW867">
        <v>-5.3936000000000001E-3</v>
      </c>
      <c r="CX867">
        <v>1.20521E-2</v>
      </c>
      <c r="CY867">
        <v>-1.03515E-2</v>
      </c>
      <c r="CZ867">
        <v>-7.8572999999999994E-3</v>
      </c>
      <c r="DA867">
        <v>-1.16437E-2</v>
      </c>
      <c r="DB867">
        <v>-2.8623099999999999E-2</v>
      </c>
      <c r="DC867">
        <v>-1.82177E-2</v>
      </c>
      <c r="DD867">
        <v>-2.68644E-2</v>
      </c>
      <c r="DE867">
        <v>-2.99256E-2</v>
      </c>
      <c r="DF867">
        <v>2.2045200000000001E-2</v>
      </c>
      <c r="DG867">
        <v>-3.1199999999999999E-4</v>
      </c>
      <c r="DH867">
        <v>2.7713999999999998E-3</v>
      </c>
      <c r="DI867">
        <v>-6.1456700000000003E-2</v>
      </c>
      <c r="DJ867">
        <v>-4.6123600000000001E-2</v>
      </c>
      <c r="DK867">
        <v>-6.5358700000000006E-2</v>
      </c>
      <c r="DL867">
        <v>1.12911E-2</v>
      </c>
      <c r="DM867">
        <v>-2.93466E-2</v>
      </c>
      <c r="DN867">
        <v>-4.37315E-2</v>
      </c>
      <c r="DO867">
        <v>4.8587499999999999E-2</v>
      </c>
      <c r="DP867">
        <v>2.3253099999999999E-2</v>
      </c>
      <c r="DQ867">
        <v>-1.37775E-2</v>
      </c>
      <c r="DR867">
        <v>5.5282999999999999E-3</v>
      </c>
      <c r="DS867">
        <v>3.2835900000000001E-2</v>
      </c>
      <c r="DT867">
        <v>-1.7638500000000001E-2</v>
      </c>
      <c r="DU867">
        <v>-1.9732E-3</v>
      </c>
      <c r="DV867">
        <v>1.75522E-2</v>
      </c>
      <c r="DW867">
        <v>-4.8738999999999996E-3</v>
      </c>
      <c r="DX867">
        <v>-2.7510999999999998E-3</v>
      </c>
      <c r="DY867">
        <v>-7.1167000000000001E-3</v>
      </c>
      <c r="DZ867">
        <v>-2.41058E-2</v>
      </c>
      <c r="EA867">
        <v>-1.30192E-2</v>
      </c>
      <c r="EB867">
        <v>-2.0802299999999999E-2</v>
      </c>
      <c r="EC867">
        <v>-2.3399E-2</v>
      </c>
      <c r="ED867">
        <v>3.01692E-2</v>
      </c>
      <c r="EE867">
        <v>7.7514000000000003E-3</v>
      </c>
      <c r="EF867">
        <v>1.11892E-2</v>
      </c>
      <c r="EG867">
        <v>-5.2197E-2</v>
      </c>
      <c r="EH867">
        <v>-3.6839900000000002E-2</v>
      </c>
      <c r="EI867">
        <v>-5.6491399999999997E-2</v>
      </c>
      <c r="EJ867">
        <v>1.9958799999999999E-2</v>
      </c>
      <c r="EK867">
        <v>-2.0407700000000001E-2</v>
      </c>
      <c r="EL867">
        <v>-3.53756E-2</v>
      </c>
      <c r="EM867">
        <v>5.7605499999999997E-2</v>
      </c>
      <c r="EN867">
        <v>3.3532899999999997E-2</v>
      </c>
      <c r="EO867">
        <v>-4.3115999999999996E-3</v>
      </c>
      <c r="EP867">
        <v>1.3684200000000001E-2</v>
      </c>
      <c r="EQ867">
        <v>3.9119099999999997E-2</v>
      </c>
      <c r="ER867">
        <v>-1.26657E-2</v>
      </c>
      <c r="ES867">
        <v>2.9653000000000001E-3</v>
      </c>
      <c r="ET867">
        <v>62.267910000000001</v>
      </c>
      <c r="EU867">
        <v>60.828099999999999</v>
      </c>
      <c r="EV867">
        <v>60.064140000000002</v>
      </c>
      <c r="EW867">
        <v>58.757219999999997</v>
      </c>
      <c r="EX867">
        <v>57.707610000000003</v>
      </c>
      <c r="EY867">
        <v>57.402090000000001</v>
      </c>
      <c r="EZ867">
        <v>57.666260000000001</v>
      </c>
      <c r="FA867">
        <v>63.016190000000002</v>
      </c>
      <c r="FB867">
        <v>68.80059</v>
      </c>
      <c r="FC867">
        <v>73.248159999999999</v>
      </c>
      <c r="FD867">
        <v>78.178179999999998</v>
      </c>
      <c r="FE867">
        <v>81.689539999999994</v>
      </c>
      <c r="FF867">
        <v>84.152240000000006</v>
      </c>
      <c r="FG867">
        <v>85.444540000000003</v>
      </c>
      <c r="FH867">
        <v>87.861009999999993</v>
      </c>
      <c r="FI867">
        <v>88.646019999999993</v>
      </c>
      <c r="FJ867">
        <v>87.235579999999999</v>
      </c>
      <c r="FK867">
        <v>87.050740000000005</v>
      </c>
      <c r="FL867">
        <v>84.912610000000001</v>
      </c>
      <c r="FM867">
        <v>80.514279999999999</v>
      </c>
      <c r="FN867">
        <v>75.645390000000006</v>
      </c>
      <c r="FO867">
        <v>72.161670000000001</v>
      </c>
      <c r="FP867">
        <v>70.085290000000001</v>
      </c>
      <c r="FQ867">
        <v>66.806250000000006</v>
      </c>
      <c r="FR867">
        <v>5.6725999999999999E-3</v>
      </c>
      <c r="FS867">
        <v>7.4957000000000001E-3</v>
      </c>
    </row>
    <row r="868" spans="1:176" x14ac:dyDescent="0.2">
      <c r="A868" t="s">
        <v>200</v>
      </c>
      <c r="B868" t="s">
        <v>1</v>
      </c>
      <c r="C868" t="s">
        <v>205</v>
      </c>
      <c r="D868" t="s">
        <v>228</v>
      </c>
      <c r="E868">
        <v>10444</v>
      </c>
      <c r="F868">
        <v>0.773949</v>
      </c>
      <c r="G868">
        <v>0.75362830000000003</v>
      </c>
      <c r="H868">
        <v>0.7348228</v>
      </c>
      <c r="I868">
        <v>0.72431889999999999</v>
      </c>
      <c r="J868">
        <v>0.70615459999999997</v>
      </c>
      <c r="K868">
        <v>0.74131829999999999</v>
      </c>
      <c r="L868">
        <v>0.78217049999999999</v>
      </c>
      <c r="M868">
        <v>0.93475430000000004</v>
      </c>
      <c r="N868">
        <v>1.273811</v>
      </c>
      <c r="O868">
        <v>1.573032</v>
      </c>
      <c r="P868">
        <v>1.7823990000000001</v>
      </c>
      <c r="Q868">
        <v>1.88819</v>
      </c>
      <c r="R868">
        <v>1.9185430000000001</v>
      </c>
      <c r="S868">
        <v>1.948639</v>
      </c>
      <c r="T868">
        <v>1.968132</v>
      </c>
      <c r="U868">
        <v>1.954137</v>
      </c>
      <c r="V868">
        <v>1.8706860000000001</v>
      </c>
      <c r="W868">
        <v>1.7001999999999999</v>
      </c>
      <c r="X868">
        <v>1.5210729999999999</v>
      </c>
      <c r="Y868">
        <v>1.371256</v>
      </c>
      <c r="Z868">
        <v>1.240027</v>
      </c>
      <c r="AA868">
        <v>1.0326960000000001</v>
      </c>
      <c r="AB868">
        <v>0.89628830000000004</v>
      </c>
      <c r="AC868">
        <v>0.82203559999999998</v>
      </c>
      <c r="AD868">
        <v>-1.2189E-2</v>
      </c>
      <c r="AE868">
        <v>-4.4282999999999996E-3</v>
      </c>
      <c r="AF868">
        <v>-4.4349999999999997E-3</v>
      </c>
      <c r="AG868">
        <v>2.3473000000000001E-3</v>
      </c>
      <c r="AH868">
        <v>-9.3446999999999992E-3</v>
      </c>
      <c r="AI868">
        <v>-6.0917000000000002E-3</v>
      </c>
      <c r="AJ868">
        <v>1.5636000000000001E-2</v>
      </c>
      <c r="AK868">
        <v>2.01689E-2</v>
      </c>
      <c r="AL868">
        <v>3.3878499999999999E-2</v>
      </c>
      <c r="AM868">
        <v>3.1756800000000002E-2</v>
      </c>
      <c r="AN868">
        <v>2.9239500000000002E-2</v>
      </c>
      <c r="AO868">
        <v>2.8792600000000002E-2</v>
      </c>
      <c r="AP868">
        <v>2.1646700000000001E-2</v>
      </c>
      <c r="AQ868">
        <v>1.11576E-2</v>
      </c>
      <c r="AR868">
        <v>-5.1501999999999997E-3</v>
      </c>
      <c r="AS868">
        <v>-9.5595000000000003E-3</v>
      </c>
      <c r="AT868">
        <v>-7.2110000000000004E-3</v>
      </c>
      <c r="AU868">
        <v>1.6824800000000001E-2</v>
      </c>
      <c r="AV868">
        <v>1.7394199999999999E-2</v>
      </c>
      <c r="AW868">
        <v>1.8574500000000001E-2</v>
      </c>
      <c r="AX868">
        <v>-5.5186999999999996E-3</v>
      </c>
      <c r="AY868">
        <v>-8.4276999999999998E-3</v>
      </c>
      <c r="AZ868">
        <v>-1.17056E-2</v>
      </c>
      <c r="BA868">
        <v>-1.4602199999999999E-2</v>
      </c>
      <c r="BB868">
        <v>-1.3389000000000001E-3</v>
      </c>
      <c r="BC868">
        <v>5.5959E-3</v>
      </c>
      <c r="BD868">
        <v>5.4266999999999996E-3</v>
      </c>
      <c r="BE868">
        <v>1.26071E-2</v>
      </c>
      <c r="BF868">
        <v>9.8620000000000001E-4</v>
      </c>
      <c r="BG868">
        <v>5.5504999999999999E-3</v>
      </c>
      <c r="BH868">
        <v>2.8822500000000001E-2</v>
      </c>
      <c r="BI868">
        <v>3.1682500000000002E-2</v>
      </c>
      <c r="BJ868">
        <v>4.4742400000000002E-2</v>
      </c>
      <c r="BK868">
        <v>4.57633E-2</v>
      </c>
      <c r="BL868">
        <v>4.4207200000000002E-2</v>
      </c>
      <c r="BM868">
        <v>4.5565700000000001E-2</v>
      </c>
      <c r="BN868">
        <v>3.8754499999999997E-2</v>
      </c>
      <c r="BO868">
        <v>2.8500600000000001E-2</v>
      </c>
      <c r="BP868">
        <v>1.4287599999999999E-2</v>
      </c>
      <c r="BQ868">
        <v>1.09944E-2</v>
      </c>
      <c r="BR868">
        <v>1.0963199999999999E-2</v>
      </c>
      <c r="BS868">
        <v>3.4039899999999998E-2</v>
      </c>
      <c r="BT868">
        <v>3.4496100000000002E-2</v>
      </c>
      <c r="BU868">
        <v>3.5834400000000002E-2</v>
      </c>
      <c r="BV868">
        <v>1.0225400000000001E-2</v>
      </c>
      <c r="BW868">
        <v>5.4377999999999996E-3</v>
      </c>
      <c r="BX868">
        <v>6.3139999999999995E-4</v>
      </c>
      <c r="BY868">
        <v>-3.2585000000000001E-3</v>
      </c>
      <c r="BZ868">
        <v>6.1758000000000004E-3</v>
      </c>
      <c r="CA868">
        <v>1.25386E-2</v>
      </c>
      <c r="CB868">
        <v>1.22568E-2</v>
      </c>
      <c r="CC868">
        <v>1.9713000000000001E-2</v>
      </c>
      <c r="CD868">
        <v>8.1413000000000006E-3</v>
      </c>
      <c r="CE868">
        <v>1.3613800000000001E-2</v>
      </c>
      <c r="CF868">
        <v>3.7955299999999997E-2</v>
      </c>
      <c r="CG868">
        <v>3.9656700000000003E-2</v>
      </c>
      <c r="CH868">
        <v>5.2266699999999999E-2</v>
      </c>
      <c r="CI868">
        <v>5.5464199999999998E-2</v>
      </c>
      <c r="CJ868">
        <v>5.4573799999999999E-2</v>
      </c>
      <c r="CK868">
        <v>5.7182700000000003E-2</v>
      </c>
      <c r="CL868">
        <v>5.06034E-2</v>
      </c>
      <c r="CM868">
        <v>4.0512199999999998E-2</v>
      </c>
      <c r="CN868">
        <v>2.7750199999999999E-2</v>
      </c>
      <c r="CO868">
        <v>2.52299E-2</v>
      </c>
      <c r="CP868">
        <v>2.3550600000000001E-2</v>
      </c>
      <c r="CQ868">
        <v>4.59631E-2</v>
      </c>
      <c r="CR868">
        <v>4.6340800000000001E-2</v>
      </c>
      <c r="CS868">
        <v>4.7788600000000001E-2</v>
      </c>
      <c r="CT868">
        <v>2.1129700000000001E-2</v>
      </c>
      <c r="CU868">
        <v>1.5041000000000001E-2</v>
      </c>
      <c r="CV868">
        <v>9.1759000000000007E-3</v>
      </c>
      <c r="CW868">
        <v>4.5982000000000002E-3</v>
      </c>
      <c r="CX868">
        <v>1.3690600000000001E-2</v>
      </c>
      <c r="CY868">
        <v>1.9481399999999999E-2</v>
      </c>
      <c r="CZ868">
        <v>1.9087E-2</v>
      </c>
      <c r="DA868">
        <v>2.68189E-2</v>
      </c>
      <c r="DB868">
        <v>1.5296499999999999E-2</v>
      </c>
      <c r="DC868">
        <v>2.1677100000000001E-2</v>
      </c>
      <c r="DD868">
        <v>4.7088199999999997E-2</v>
      </c>
      <c r="DE868">
        <v>4.7631E-2</v>
      </c>
      <c r="DF868">
        <v>5.9790900000000001E-2</v>
      </c>
      <c r="DG868">
        <v>6.5165100000000004E-2</v>
      </c>
      <c r="DH868">
        <v>6.4940399999999995E-2</v>
      </c>
      <c r="DI868">
        <v>6.8799700000000005E-2</v>
      </c>
      <c r="DJ868">
        <v>6.2452199999999999E-2</v>
      </c>
      <c r="DK868">
        <v>5.2523899999999998E-2</v>
      </c>
      <c r="DL868">
        <v>4.1212699999999998E-2</v>
      </c>
      <c r="DM868">
        <v>3.9465399999999998E-2</v>
      </c>
      <c r="DN868">
        <v>3.6137900000000001E-2</v>
      </c>
      <c r="DO868">
        <v>5.7886300000000002E-2</v>
      </c>
      <c r="DP868">
        <v>5.8185599999999997E-2</v>
      </c>
      <c r="DQ868">
        <v>5.9742700000000003E-2</v>
      </c>
      <c r="DR868">
        <v>3.2034E-2</v>
      </c>
      <c r="DS868">
        <v>2.4644300000000001E-2</v>
      </c>
      <c r="DT868">
        <v>1.77205E-2</v>
      </c>
      <c r="DU868">
        <v>1.24548E-2</v>
      </c>
      <c r="DV868">
        <v>2.4540699999999999E-2</v>
      </c>
      <c r="DW868">
        <v>2.95055E-2</v>
      </c>
      <c r="DX868">
        <v>2.8948600000000001E-2</v>
      </c>
      <c r="DY868">
        <v>3.7078600000000003E-2</v>
      </c>
      <c r="DZ868">
        <v>2.5627299999999999E-2</v>
      </c>
      <c r="EA868">
        <v>3.33192E-2</v>
      </c>
      <c r="EB868">
        <v>6.0274599999999998E-2</v>
      </c>
      <c r="EC868">
        <v>5.9144500000000003E-2</v>
      </c>
      <c r="ED868">
        <v>7.0654800000000004E-2</v>
      </c>
      <c r="EE868">
        <v>7.9171699999999998E-2</v>
      </c>
      <c r="EF868">
        <v>7.9908099999999996E-2</v>
      </c>
      <c r="EG868">
        <v>8.5572899999999993E-2</v>
      </c>
      <c r="EH868">
        <v>7.9560000000000006E-2</v>
      </c>
      <c r="EI868">
        <v>6.9866899999999996E-2</v>
      </c>
      <c r="EJ868">
        <v>6.0650500000000003E-2</v>
      </c>
      <c r="EK868">
        <v>6.0019200000000002E-2</v>
      </c>
      <c r="EL868">
        <v>5.4312100000000002E-2</v>
      </c>
      <c r="EM868">
        <v>7.5101399999999999E-2</v>
      </c>
      <c r="EN868">
        <v>7.5287499999999993E-2</v>
      </c>
      <c r="EO868">
        <v>7.7002600000000004E-2</v>
      </c>
      <c r="EP868">
        <v>4.77782E-2</v>
      </c>
      <c r="EQ868">
        <v>3.8509799999999997E-2</v>
      </c>
      <c r="ER868">
        <v>3.0057400000000001E-2</v>
      </c>
      <c r="ES868">
        <v>2.37985E-2</v>
      </c>
      <c r="ET868">
        <v>64.534260000000003</v>
      </c>
      <c r="EU868">
        <v>63.752780000000001</v>
      </c>
      <c r="EV868">
        <v>63.171709999999997</v>
      </c>
      <c r="EW868">
        <v>62.645209999999999</v>
      </c>
      <c r="EX868">
        <v>62.129420000000003</v>
      </c>
      <c r="EY868">
        <v>61.746040000000001</v>
      </c>
      <c r="EZ868">
        <v>61.475630000000002</v>
      </c>
      <c r="FA868">
        <v>62.637659999999997</v>
      </c>
      <c r="FB868">
        <v>64.665499999999994</v>
      </c>
      <c r="FC868">
        <v>67.296899999999994</v>
      </c>
      <c r="FD868">
        <v>70.233680000000007</v>
      </c>
      <c r="FE868">
        <v>73.282790000000006</v>
      </c>
      <c r="FF868">
        <v>75.666079999999994</v>
      </c>
      <c r="FG868">
        <v>77.493769999999998</v>
      </c>
      <c r="FH868">
        <v>78.635130000000004</v>
      </c>
      <c r="FI868">
        <v>78.951859999999996</v>
      </c>
      <c r="FJ868">
        <v>78.507159999999999</v>
      </c>
      <c r="FK868">
        <v>77.242810000000006</v>
      </c>
      <c r="FL868">
        <v>75.277420000000006</v>
      </c>
      <c r="FM868">
        <v>72.349459999999993</v>
      </c>
      <c r="FN868">
        <v>69.608689999999996</v>
      </c>
      <c r="FO868">
        <v>67.831400000000002</v>
      </c>
      <c r="FP868">
        <v>66.591149999999999</v>
      </c>
      <c r="FQ868">
        <v>65.538889999999995</v>
      </c>
      <c r="FR868">
        <v>1.22855E-2</v>
      </c>
      <c r="FS868">
        <v>1.36545E-2</v>
      </c>
      <c r="FT868">
        <v>2.00311E-2</v>
      </c>
    </row>
    <row r="869" spans="1:176" x14ac:dyDescent="0.2">
      <c r="A869" t="s">
        <v>200</v>
      </c>
      <c r="B869" t="s">
        <v>1</v>
      </c>
      <c r="C869" t="s">
        <v>205</v>
      </c>
      <c r="D869" t="s">
        <v>239</v>
      </c>
      <c r="E869">
        <v>10444</v>
      </c>
      <c r="F869">
        <v>0.82913599999999998</v>
      </c>
      <c r="G869">
        <v>0.79755810000000005</v>
      </c>
      <c r="H869">
        <v>0.77575890000000003</v>
      </c>
      <c r="I869">
        <v>0.75724689999999995</v>
      </c>
      <c r="J869">
        <v>0.74253420000000003</v>
      </c>
      <c r="K869">
        <v>0.78700349999999997</v>
      </c>
      <c r="L869">
        <v>0.81555500000000003</v>
      </c>
      <c r="M869">
        <v>0.99109820000000004</v>
      </c>
      <c r="N869">
        <v>1.367483</v>
      </c>
      <c r="O869">
        <v>1.7565869999999999</v>
      </c>
      <c r="P869">
        <v>2.006767</v>
      </c>
      <c r="Q869">
        <v>2.1387330000000002</v>
      </c>
      <c r="R869">
        <v>2.1865329999999998</v>
      </c>
      <c r="S869">
        <v>2.1843509999999999</v>
      </c>
      <c r="T869">
        <v>2.1946279999999998</v>
      </c>
      <c r="U869">
        <v>2.203017</v>
      </c>
      <c r="V869">
        <v>2.0784530000000001</v>
      </c>
      <c r="W869">
        <v>1.870193</v>
      </c>
      <c r="X869">
        <v>1.6981459999999999</v>
      </c>
      <c r="Y869">
        <v>1.4701010000000001</v>
      </c>
      <c r="Z869">
        <v>1.2927280000000001</v>
      </c>
      <c r="AA869">
        <v>1.1331</v>
      </c>
      <c r="AB869">
        <v>0.98833729999999997</v>
      </c>
      <c r="AC869">
        <v>0.88788370000000005</v>
      </c>
      <c r="AD869">
        <v>-5.6674000000000004E-3</v>
      </c>
      <c r="AE869">
        <v>-3.0610000000000001E-4</v>
      </c>
      <c r="AF869">
        <v>-2.2101E-3</v>
      </c>
      <c r="AG869">
        <v>5.1228999999999997E-3</v>
      </c>
      <c r="AH869">
        <v>-4.999E-3</v>
      </c>
      <c r="AI869">
        <v>4.8031999999999997E-3</v>
      </c>
      <c r="AJ869">
        <v>2.75724E-2</v>
      </c>
      <c r="AK869">
        <v>2.87198E-2</v>
      </c>
      <c r="AL869">
        <v>3.9138699999999998E-2</v>
      </c>
      <c r="AM869">
        <v>3.8374699999999998E-2</v>
      </c>
      <c r="AN869">
        <v>3.3597500000000002E-2</v>
      </c>
      <c r="AO869">
        <v>3.5168600000000001E-2</v>
      </c>
      <c r="AP869">
        <v>2.4468699999999999E-2</v>
      </c>
      <c r="AQ869">
        <v>-8.3960000000000003E-4</v>
      </c>
      <c r="AR869">
        <v>-5.4042999999999999E-3</v>
      </c>
      <c r="AS869">
        <v>-1.31573E-2</v>
      </c>
      <c r="AT869">
        <v>-1.20178E-2</v>
      </c>
      <c r="AU869">
        <v>1.62285E-2</v>
      </c>
      <c r="AV869">
        <v>2.5420399999999999E-2</v>
      </c>
      <c r="AW869">
        <v>1.7940899999999999E-2</v>
      </c>
      <c r="AX869">
        <v>-8.1045000000000006E-3</v>
      </c>
      <c r="AY869">
        <v>-1.4187999999999999E-2</v>
      </c>
      <c r="AZ869">
        <v>-1.23071E-2</v>
      </c>
      <c r="BA869">
        <v>-1.81827E-2</v>
      </c>
      <c r="BB869">
        <v>5.1827000000000002E-3</v>
      </c>
      <c r="BC869">
        <v>9.7181000000000003E-3</v>
      </c>
      <c r="BD869">
        <v>7.6515000000000003E-3</v>
      </c>
      <c r="BE869">
        <v>1.53826E-2</v>
      </c>
      <c r="BF869">
        <v>5.3318999999999997E-3</v>
      </c>
      <c r="BG869">
        <v>1.64453E-2</v>
      </c>
      <c r="BH869">
        <v>4.0758900000000001E-2</v>
      </c>
      <c r="BI869">
        <v>4.02333E-2</v>
      </c>
      <c r="BJ869">
        <v>5.0002600000000001E-2</v>
      </c>
      <c r="BK869">
        <v>5.2381299999999999E-2</v>
      </c>
      <c r="BL869">
        <v>4.8565200000000003E-2</v>
      </c>
      <c r="BM869">
        <v>5.19417E-2</v>
      </c>
      <c r="BN869">
        <v>4.1576500000000002E-2</v>
      </c>
      <c r="BO869">
        <v>1.6503400000000001E-2</v>
      </c>
      <c r="BP869">
        <v>1.4033500000000001E-2</v>
      </c>
      <c r="BQ869">
        <v>7.3965000000000003E-3</v>
      </c>
      <c r="BR869">
        <v>6.1564000000000002E-3</v>
      </c>
      <c r="BS869">
        <v>3.3443599999999997E-2</v>
      </c>
      <c r="BT869">
        <v>4.2522299999999999E-2</v>
      </c>
      <c r="BU869">
        <v>3.5200799999999997E-2</v>
      </c>
      <c r="BV869">
        <v>7.6395999999999999E-3</v>
      </c>
      <c r="BW869">
        <v>-3.2249999999999998E-4</v>
      </c>
      <c r="BX869">
        <v>2.9799999999999999E-5</v>
      </c>
      <c r="BY869">
        <v>-6.8389000000000002E-3</v>
      </c>
      <c r="BZ869">
        <v>1.2697399999999999E-2</v>
      </c>
      <c r="CA869">
        <v>1.66608E-2</v>
      </c>
      <c r="CB869">
        <v>1.4481600000000001E-2</v>
      </c>
      <c r="CC869">
        <v>2.2488500000000002E-2</v>
      </c>
      <c r="CD869">
        <v>1.2487099999999999E-2</v>
      </c>
      <c r="CE869">
        <v>2.4508599999999998E-2</v>
      </c>
      <c r="CF869">
        <v>4.9891699999999997E-2</v>
      </c>
      <c r="CG869">
        <v>4.82075E-2</v>
      </c>
      <c r="CH869">
        <v>5.7526899999999999E-2</v>
      </c>
      <c r="CI869">
        <v>6.2082199999999997E-2</v>
      </c>
      <c r="CJ869">
        <v>5.8931799999999999E-2</v>
      </c>
      <c r="CK869">
        <v>6.3558799999999999E-2</v>
      </c>
      <c r="CL869">
        <v>5.3425399999999998E-2</v>
      </c>
      <c r="CM869">
        <v>2.8515100000000002E-2</v>
      </c>
      <c r="CN869">
        <v>2.7496099999999999E-2</v>
      </c>
      <c r="CO869">
        <v>2.1631999999999998E-2</v>
      </c>
      <c r="CP869">
        <v>1.8743800000000001E-2</v>
      </c>
      <c r="CQ869">
        <v>4.5366799999999999E-2</v>
      </c>
      <c r="CR869">
        <v>5.4367100000000002E-2</v>
      </c>
      <c r="CS869">
        <v>4.71549E-2</v>
      </c>
      <c r="CT869">
        <v>1.8543899999999999E-2</v>
      </c>
      <c r="CU869">
        <v>9.2806999999999994E-3</v>
      </c>
      <c r="CV869">
        <v>8.5743999999999994E-3</v>
      </c>
      <c r="CW869">
        <v>1.0177000000000001E-3</v>
      </c>
      <c r="CX869">
        <v>2.02122E-2</v>
      </c>
      <c r="CY869">
        <v>2.3603599999999999E-2</v>
      </c>
      <c r="CZ869">
        <v>2.1311799999999999E-2</v>
      </c>
      <c r="DA869">
        <v>2.95944E-2</v>
      </c>
      <c r="DB869">
        <v>1.9642199999999999E-2</v>
      </c>
      <c r="DC869">
        <v>3.2571900000000001E-2</v>
      </c>
      <c r="DD869">
        <v>5.9024600000000003E-2</v>
      </c>
      <c r="DE869">
        <v>5.6181799999999997E-2</v>
      </c>
      <c r="DF869">
        <v>6.5051200000000003E-2</v>
      </c>
      <c r="DG869">
        <v>7.1783100000000002E-2</v>
      </c>
      <c r="DH869">
        <v>6.9298399999999996E-2</v>
      </c>
      <c r="DI869">
        <v>7.5175800000000001E-2</v>
      </c>
      <c r="DJ869">
        <v>6.5274200000000004E-2</v>
      </c>
      <c r="DK869">
        <v>4.0526800000000002E-2</v>
      </c>
      <c r="DL869">
        <v>4.0958700000000001E-2</v>
      </c>
      <c r="DM869">
        <v>3.5867499999999997E-2</v>
      </c>
      <c r="DN869">
        <v>3.1331199999999997E-2</v>
      </c>
      <c r="DO869">
        <v>5.7289899999999998E-2</v>
      </c>
      <c r="DP869">
        <v>6.6211800000000001E-2</v>
      </c>
      <c r="DQ869">
        <v>5.9109099999999998E-2</v>
      </c>
      <c r="DR869">
        <v>2.9448200000000001E-2</v>
      </c>
      <c r="DS869">
        <v>1.8883899999999999E-2</v>
      </c>
      <c r="DT869">
        <v>1.7118899999999999E-2</v>
      </c>
      <c r="DU869">
        <v>8.8742999999999999E-3</v>
      </c>
      <c r="DV869">
        <v>3.1062300000000001E-2</v>
      </c>
      <c r="DW869">
        <v>3.3627700000000003E-2</v>
      </c>
      <c r="DX869">
        <v>3.11734E-2</v>
      </c>
      <c r="DY869">
        <v>3.9854199999999999E-2</v>
      </c>
      <c r="DZ869">
        <v>2.9973099999999999E-2</v>
      </c>
      <c r="EA869">
        <v>4.4214099999999999E-2</v>
      </c>
      <c r="EB869">
        <v>7.2210999999999997E-2</v>
      </c>
      <c r="EC869">
        <v>6.76953E-2</v>
      </c>
      <c r="ED869">
        <v>7.5914999999999996E-2</v>
      </c>
      <c r="EE869">
        <v>8.5789599999999994E-2</v>
      </c>
      <c r="EF869">
        <v>8.4266099999999997E-2</v>
      </c>
      <c r="EG869">
        <v>9.19489E-2</v>
      </c>
      <c r="EH869">
        <v>8.2381999999999997E-2</v>
      </c>
      <c r="EI869">
        <v>5.7869799999999999E-2</v>
      </c>
      <c r="EJ869">
        <v>6.0396499999999999E-2</v>
      </c>
      <c r="EK869">
        <v>5.6421300000000001E-2</v>
      </c>
      <c r="EL869">
        <v>4.9505300000000002E-2</v>
      </c>
      <c r="EM869">
        <v>7.4505100000000005E-2</v>
      </c>
      <c r="EN869">
        <v>8.3313799999999993E-2</v>
      </c>
      <c r="EO869">
        <v>7.6369000000000006E-2</v>
      </c>
      <c r="EP869">
        <v>4.5192400000000001E-2</v>
      </c>
      <c r="EQ869">
        <v>3.2749399999999998E-2</v>
      </c>
      <c r="ER869">
        <v>2.94559E-2</v>
      </c>
      <c r="ES869">
        <v>2.0218099999999999E-2</v>
      </c>
      <c r="ET869">
        <v>67.398110000000003</v>
      </c>
      <c r="EU869">
        <v>66.189660000000003</v>
      </c>
      <c r="EV869">
        <v>65.44408</v>
      </c>
      <c r="EW869">
        <v>64.540980000000005</v>
      </c>
      <c r="EX869">
        <v>63.794240000000002</v>
      </c>
      <c r="EY869">
        <v>63.342689999999997</v>
      </c>
      <c r="EZ869">
        <v>63.049889999999998</v>
      </c>
      <c r="FA869">
        <v>64.773750000000007</v>
      </c>
      <c r="FB869">
        <v>67.784019999999998</v>
      </c>
      <c r="FC869">
        <v>70.867230000000006</v>
      </c>
      <c r="FD869">
        <v>74.764259999999993</v>
      </c>
      <c r="FE869">
        <v>77.642700000000005</v>
      </c>
      <c r="FF869">
        <v>80.609179999999995</v>
      </c>
      <c r="FG869">
        <v>82.855860000000007</v>
      </c>
      <c r="FH869">
        <v>84.914019999999994</v>
      </c>
      <c r="FI869">
        <v>85.200869999999995</v>
      </c>
      <c r="FJ869">
        <v>85.122290000000007</v>
      </c>
      <c r="FK869">
        <v>84.001289999999997</v>
      </c>
      <c r="FL869">
        <v>81.768940000000001</v>
      </c>
      <c r="FM869">
        <v>78.608609999999999</v>
      </c>
      <c r="FN869">
        <v>74.354079999999996</v>
      </c>
      <c r="FO869">
        <v>71.477010000000007</v>
      </c>
      <c r="FP869">
        <v>69.250320000000002</v>
      </c>
      <c r="FQ869">
        <v>67.52364</v>
      </c>
      <c r="FR869">
        <v>1.22855E-2</v>
      </c>
      <c r="FS869">
        <v>1.36545E-2</v>
      </c>
      <c r="FT869">
        <v>2.00311E-2</v>
      </c>
    </row>
    <row r="870" spans="1:176" x14ac:dyDescent="0.2">
      <c r="A870" t="s">
        <v>200</v>
      </c>
      <c r="B870" t="s">
        <v>1</v>
      </c>
      <c r="C870" t="s">
        <v>205</v>
      </c>
      <c r="D870" t="s">
        <v>249</v>
      </c>
      <c r="E870">
        <v>10444</v>
      </c>
      <c r="F870">
        <v>0.79978700000000003</v>
      </c>
      <c r="G870">
        <v>0.78855960000000003</v>
      </c>
      <c r="H870">
        <v>0.78682010000000002</v>
      </c>
      <c r="I870">
        <v>0.79715340000000001</v>
      </c>
      <c r="J870">
        <v>0.81098060000000005</v>
      </c>
      <c r="K870">
        <v>0.85311619999999999</v>
      </c>
      <c r="L870">
        <v>0.94012759999999995</v>
      </c>
      <c r="M870">
        <v>1.1033170000000001</v>
      </c>
      <c r="N870">
        <v>1.4270529999999999</v>
      </c>
      <c r="O870">
        <v>1.700361</v>
      </c>
      <c r="P870">
        <v>1.8756090000000001</v>
      </c>
      <c r="Q870">
        <v>1.8674660000000001</v>
      </c>
      <c r="R870">
        <v>1.782513</v>
      </c>
      <c r="S870">
        <v>1.7238500000000001</v>
      </c>
      <c r="T870">
        <v>1.682307</v>
      </c>
      <c r="U870">
        <v>1.6255710000000001</v>
      </c>
      <c r="V870">
        <v>1.6376139999999999</v>
      </c>
      <c r="W870">
        <v>1.6679949999999999</v>
      </c>
      <c r="X870">
        <v>1.5667610000000001</v>
      </c>
      <c r="Y870">
        <v>1.371675</v>
      </c>
      <c r="Z870">
        <v>1.1879759999999999</v>
      </c>
      <c r="AA870">
        <v>1.0350509999999999</v>
      </c>
      <c r="AB870">
        <v>0.91976530000000001</v>
      </c>
      <c r="AC870">
        <v>0.84869819999999996</v>
      </c>
      <c r="AD870">
        <v>-7.0489000000000003E-3</v>
      </c>
      <c r="AE870">
        <v>-2.3809999999999999E-4</v>
      </c>
      <c r="AF870">
        <v>9.77E-4</v>
      </c>
      <c r="AG870">
        <v>4.2760999999999997E-3</v>
      </c>
      <c r="AH870">
        <v>7.0660000000000002E-3</v>
      </c>
      <c r="AI870">
        <v>8.7732999999999995E-3</v>
      </c>
      <c r="AJ870">
        <v>-8.548E-3</v>
      </c>
      <c r="AK870">
        <v>1.36793E-2</v>
      </c>
      <c r="AL870">
        <v>9.1033999999999993E-3</v>
      </c>
      <c r="AM870">
        <v>-1.07873E-2</v>
      </c>
      <c r="AN870">
        <v>-4.5234000000000003E-3</v>
      </c>
      <c r="AO870">
        <v>-5.2919999999999998E-3</v>
      </c>
      <c r="AP870">
        <v>-1.4692E-2</v>
      </c>
      <c r="AQ870">
        <v>-1.8722300000000001E-2</v>
      </c>
      <c r="AR870">
        <v>-2.5350899999999999E-2</v>
      </c>
      <c r="AS870">
        <v>-3.2120500000000003E-2</v>
      </c>
      <c r="AT870">
        <v>-1.6394700000000002E-2</v>
      </c>
      <c r="AU870">
        <v>-2.1359599999999999E-2</v>
      </c>
      <c r="AV870">
        <v>-3.3966000000000001E-3</v>
      </c>
      <c r="AW870" s="61">
        <v>-5.0194999999999997E-3</v>
      </c>
      <c r="AX870" s="61">
        <v>-4.4409000000000002E-3</v>
      </c>
      <c r="AY870">
        <v>9.8787000000000007E-3</v>
      </c>
      <c r="AZ870">
        <v>2.1865000000000001E-3</v>
      </c>
      <c r="BA870">
        <v>-7.6014999999999998E-3</v>
      </c>
      <c r="BB870">
        <v>-1.5487999999999999E-3</v>
      </c>
      <c r="BC870">
        <v>5.2395000000000002E-3</v>
      </c>
      <c r="BD870">
        <v>6.0831000000000001E-3</v>
      </c>
      <c r="BE870">
        <v>8.8032000000000006E-3</v>
      </c>
      <c r="BF870">
        <v>1.1583299999999999E-2</v>
      </c>
      <c r="BG870">
        <v>1.3971799999999999E-2</v>
      </c>
      <c r="BH870">
        <v>-2.4859000000000001E-3</v>
      </c>
      <c r="BI870">
        <v>2.0205899999999999E-2</v>
      </c>
      <c r="BJ870">
        <v>1.72275E-2</v>
      </c>
      <c r="BK870">
        <v>-2.7239E-3</v>
      </c>
      <c r="BL870">
        <v>3.8942999999999998E-3</v>
      </c>
      <c r="BM870">
        <v>3.9677000000000002E-3</v>
      </c>
      <c r="BN870">
        <v>-5.4082999999999996E-3</v>
      </c>
      <c r="BO870">
        <v>-9.8548999999999998E-3</v>
      </c>
      <c r="BP870">
        <v>-1.6683199999999999E-2</v>
      </c>
      <c r="BQ870">
        <v>-2.31816E-2</v>
      </c>
      <c r="BR870">
        <v>-8.0388000000000005E-3</v>
      </c>
      <c r="BS870">
        <v>-1.2341599999999999E-2</v>
      </c>
      <c r="BT870">
        <v>6.8830999999999996E-3</v>
      </c>
      <c r="BU870">
        <v>4.4463999999999997E-3</v>
      </c>
      <c r="BV870">
        <v>3.7149000000000001E-3</v>
      </c>
      <c r="BW870">
        <v>1.61619E-2</v>
      </c>
      <c r="BX870">
        <v>7.1593000000000004E-3</v>
      </c>
      <c r="BY870">
        <v>-2.663E-3</v>
      </c>
      <c r="BZ870">
        <v>2.2606000000000002E-3</v>
      </c>
      <c r="CA870">
        <v>9.0334000000000005E-3</v>
      </c>
      <c r="CB870">
        <v>9.6197000000000001E-3</v>
      </c>
      <c r="CC870">
        <v>1.1938600000000001E-2</v>
      </c>
      <c r="CD870">
        <v>1.4711999999999999E-2</v>
      </c>
      <c r="CE870">
        <v>1.7572299999999999E-2</v>
      </c>
      <c r="CF870">
        <v>1.7128E-3</v>
      </c>
      <c r="CG870">
        <v>2.47262E-2</v>
      </c>
      <c r="CH870">
        <v>2.2854300000000001E-2</v>
      </c>
      <c r="CI870">
        <v>2.8608000000000001E-3</v>
      </c>
      <c r="CJ870">
        <v>9.7243999999999994E-3</v>
      </c>
      <c r="CK870">
        <v>1.0381E-2</v>
      </c>
      <c r="CL870">
        <v>1.0215999999999999E-3</v>
      </c>
      <c r="CM870">
        <v>-3.7134999999999998E-3</v>
      </c>
      <c r="CN870">
        <v>-1.0679900000000001E-2</v>
      </c>
      <c r="CO870">
        <v>-1.6990499999999999E-2</v>
      </c>
      <c r="CP870">
        <v>-2.2515E-3</v>
      </c>
      <c r="CQ870">
        <v>-6.0958000000000002E-3</v>
      </c>
      <c r="CR870">
        <v>1.40029E-2</v>
      </c>
      <c r="CS870">
        <v>1.1002400000000001E-2</v>
      </c>
      <c r="CT870">
        <v>9.3637000000000008E-3</v>
      </c>
      <c r="CU870">
        <v>2.0513699999999999E-2</v>
      </c>
      <c r="CV870">
        <v>1.06035E-2</v>
      </c>
      <c r="CW870">
        <v>7.5739999999999998E-4</v>
      </c>
      <c r="CX870">
        <v>6.0699999999999999E-3</v>
      </c>
      <c r="CY870">
        <v>1.28272E-2</v>
      </c>
      <c r="CZ870">
        <v>1.31562E-2</v>
      </c>
      <c r="DA870">
        <v>1.5074000000000001E-2</v>
      </c>
      <c r="DB870">
        <v>1.7840600000000002E-2</v>
      </c>
      <c r="DC870">
        <v>2.1172699999999999E-2</v>
      </c>
      <c r="DD870">
        <v>5.9113999999999998E-3</v>
      </c>
      <c r="DE870">
        <v>2.9246500000000002E-2</v>
      </c>
      <c r="DF870">
        <v>2.8480999999999999E-2</v>
      </c>
      <c r="DG870">
        <v>8.4454999999999999E-3</v>
      </c>
      <c r="DH870">
        <v>1.5554500000000001E-2</v>
      </c>
      <c r="DI870">
        <v>1.6794199999999999E-2</v>
      </c>
      <c r="DJ870">
        <v>7.4514000000000004E-3</v>
      </c>
      <c r="DK870">
        <v>2.428E-3</v>
      </c>
      <c r="DL870">
        <v>-4.6766000000000004E-3</v>
      </c>
      <c r="DM870">
        <v>-1.0799400000000001E-2</v>
      </c>
      <c r="DN870">
        <v>3.5358E-3</v>
      </c>
      <c r="DO870">
        <v>1.5009999999999999E-4</v>
      </c>
      <c r="DP870">
        <v>2.1122599999999998E-2</v>
      </c>
      <c r="DQ870">
        <v>1.7558500000000001E-2</v>
      </c>
      <c r="DR870">
        <v>1.50124E-2</v>
      </c>
      <c r="DS870">
        <v>2.4865499999999999E-2</v>
      </c>
      <c r="DT870">
        <v>1.40477E-2</v>
      </c>
      <c r="DU870">
        <v>4.1777000000000003E-3</v>
      </c>
      <c r="DV870">
        <v>1.1570199999999999E-2</v>
      </c>
      <c r="DW870">
        <v>1.83048E-2</v>
      </c>
      <c r="DX870">
        <v>1.8262400000000002E-2</v>
      </c>
      <c r="DY870">
        <v>1.96011E-2</v>
      </c>
      <c r="DZ870">
        <v>2.23579E-2</v>
      </c>
      <c r="EA870">
        <v>2.63713E-2</v>
      </c>
      <c r="EB870">
        <v>1.19735E-2</v>
      </c>
      <c r="EC870">
        <v>3.5773100000000002E-2</v>
      </c>
      <c r="ED870">
        <v>3.6605100000000002E-2</v>
      </c>
      <c r="EE870">
        <v>1.65089E-2</v>
      </c>
      <c r="EF870">
        <v>2.3972199999999999E-2</v>
      </c>
      <c r="EG870">
        <v>2.6053900000000001E-2</v>
      </c>
      <c r="EH870">
        <v>1.6735099999999999E-2</v>
      </c>
      <c r="EI870">
        <v>1.1295299999999999E-2</v>
      </c>
      <c r="EJ870">
        <v>3.9912000000000003E-3</v>
      </c>
      <c r="EK870">
        <v>-1.8605E-3</v>
      </c>
      <c r="EL870">
        <v>1.18917E-2</v>
      </c>
      <c r="EM870">
        <v>9.1681000000000002E-3</v>
      </c>
      <c r="EN870">
        <v>3.1402399999999997E-2</v>
      </c>
      <c r="EO870">
        <v>2.7024400000000001E-2</v>
      </c>
      <c r="EP870">
        <v>2.3168299999999999E-2</v>
      </c>
      <c r="EQ870">
        <v>3.1148800000000001E-2</v>
      </c>
      <c r="ER870">
        <v>1.9020499999999999E-2</v>
      </c>
      <c r="ES870">
        <v>9.1161999999999997E-3</v>
      </c>
      <c r="ET870">
        <v>42.468000000000004</v>
      </c>
      <c r="EU870">
        <v>41.642330000000001</v>
      </c>
      <c r="EV870">
        <v>40.95814</v>
      </c>
      <c r="EW870">
        <v>40.30491</v>
      </c>
      <c r="EX870">
        <v>39.772590000000001</v>
      </c>
      <c r="EY870">
        <v>39.40157</v>
      </c>
      <c r="EZ870">
        <v>39.213070000000002</v>
      </c>
      <c r="FA870">
        <v>39.70702</v>
      </c>
      <c r="FB870">
        <v>43.128279999999997</v>
      </c>
      <c r="FC870">
        <v>47.895890000000001</v>
      </c>
      <c r="FD870">
        <v>51.684220000000003</v>
      </c>
      <c r="FE870">
        <v>54.538519999999998</v>
      </c>
      <c r="FF870">
        <v>56.637540000000001</v>
      </c>
      <c r="FG870">
        <v>58.128680000000003</v>
      </c>
      <c r="FH870">
        <v>58.67183</v>
      </c>
      <c r="FI870">
        <v>58.062460000000002</v>
      </c>
      <c r="FJ870">
        <v>55.497349999999997</v>
      </c>
      <c r="FK870">
        <v>52.377339999999997</v>
      </c>
      <c r="FL870">
        <v>50.081240000000001</v>
      </c>
      <c r="FM870">
        <v>48.26408</v>
      </c>
      <c r="FN870">
        <v>46.757060000000003</v>
      </c>
      <c r="FO870">
        <v>45.422879999999999</v>
      </c>
      <c r="FP870">
        <v>44.400500000000001</v>
      </c>
      <c r="FQ870">
        <v>43.370919999999998</v>
      </c>
      <c r="FR870">
        <v>5.6725999999999999E-3</v>
      </c>
      <c r="FS870">
        <v>7.4957000000000001E-3</v>
      </c>
    </row>
    <row r="871" spans="1:176" x14ac:dyDescent="0.2">
      <c r="A871" t="s">
        <v>200</v>
      </c>
      <c r="B871" t="s">
        <v>1</v>
      </c>
      <c r="C871" t="s">
        <v>205</v>
      </c>
      <c r="D871" t="s">
        <v>252</v>
      </c>
      <c r="E871">
        <v>10444</v>
      </c>
      <c r="F871">
        <v>0.85039390000000004</v>
      </c>
      <c r="G871">
        <v>0.83043529999999999</v>
      </c>
      <c r="H871">
        <v>0.82844580000000001</v>
      </c>
      <c r="I871">
        <v>0.84654450000000003</v>
      </c>
      <c r="J871">
        <v>0.85404579999999997</v>
      </c>
      <c r="K871">
        <v>0.90700979999999998</v>
      </c>
      <c r="L871">
        <v>0.98833800000000005</v>
      </c>
      <c r="M871">
        <v>1.150515</v>
      </c>
      <c r="N871">
        <v>1.5160359999999999</v>
      </c>
      <c r="O871">
        <v>1.766707</v>
      </c>
      <c r="P871">
        <v>1.9491810000000001</v>
      </c>
      <c r="Q871">
        <v>1.9519280000000001</v>
      </c>
      <c r="R871">
        <v>1.8266150000000001</v>
      </c>
      <c r="S871">
        <v>1.765679</v>
      </c>
      <c r="T871">
        <v>1.712283</v>
      </c>
      <c r="U871">
        <v>1.6600710000000001</v>
      </c>
      <c r="V871">
        <v>1.678482</v>
      </c>
      <c r="W871">
        <v>1.726224</v>
      </c>
      <c r="X871">
        <v>1.630001</v>
      </c>
      <c r="Y871">
        <v>1.4289449999999999</v>
      </c>
      <c r="Z871">
        <v>1.226348</v>
      </c>
      <c r="AA871">
        <v>1.0767709999999999</v>
      </c>
      <c r="AB871">
        <v>0.96248009999999995</v>
      </c>
      <c r="AC871">
        <v>0.89615299999999998</v>
      </c>
      <c r="AD871">
        <v>-1.59667E-2</v>
      </c>
      <c r="AE871">
        <v>-5.0397999999999997E-3</v>
      </c>
      <c r="AF871">
        <v>-5.3822999999999996E-3</v>
      </c>
      <c r="AG871">
        <v>1.047E-4</v>
      </c>
      <c r="AH871">
        <v>4.3029000000000001E-3</v>
      </c>
      <c r="AI871">
        <v>1.77451E-2</v>
      </c>
      <c r="AJ871">
        <v>-5.9410000000000001E-3</v>
      </c>
      <c r="AK871">
        <v>2.1992999999999999E-2</v>
      </c>
      <c r="AL871">
        <v>1.6045899999999998E-2</v>
      </c>
      <c r="AM871">
        <v>-1.0963499999999999E-2</v>
      </c>
      <c r="AN871">
        <v>4.6436999999999997E-3</v>
      </c>
      <c r="AO871">
        <v>-4.3797000000000003E-3</v>
      </c>
      <c r="AP871">
        <v>-3.06214E-2</v>
      </c>
      <c r="AQ871">
        <v>-4.5979600000000002E-2</v>
      </c>
      <c r="AR871">
        <v>-5.6449399999999997E-2</v>
      </c>
      <c r="AS871">
        <v>-6.3234600000000002E-2</v>
      </c>
      <c r="AT871">
        <v>-3.9314200000000001E-2</v>
      </c>
      <c r="AU871">
        <v>-4.0647799999999998E-2</v>
      </c>
      <c r="AV871">
        <v>-7.1000000000000004E-3</v>
      </c>
      <c r="AW871">
        <v>-2.0761399999999999E-2</v>
      </c>
      <c r="AX871">
        <v>-9.1114000000000004E-3</v>
      </c>
      <c r="AY871">
        <v>8.5938999999999998E-3</v>
      </c>
      <c r="AZ871">
        <v>-4.5469999999999999E-4</v>
      </c>
      <c r="BA871">
        <v>-2.0327000000000001E-2</v>
      </c>
      <c r="BB871">
        <v>-1.04666E-2</v>
      </c>
      <c r="BC871">
        <v>4.3780000000000002E-4</v>
      </c>
      <c r="BD871">
        <v>-2.7609999999999999E-4</v>
      </c>
      <c r="BE871">
        <v>4.6318000000000002E-3</v>
      </c>
      <c r="BF871">
        <v>8.8202000000000003E-3</v>
      </c>
      <c r="BG871">
        <v>2.2943600000000001E-2</v>
      </c>
      <c r="BH871">
        <v>1.211E-4</v>
      </c>
      <c r="BI871">
        <v>2.8519599999999999E-2</v>
      </c>
      <c r="BJ871">
        <v>2.4170000000000001E-2</v>
      </c>
      <c r="BK871">
        <v>-2.9001000000000001E-3</v>
      </c>
      <c r="BL871">
        <v>1.3061400000000001E-2</v>
      </c>
      <c r="BM871">
        <v>4.8799999999999998E-3</v>
      </c>
      <c r="BN871">
        <v>-2.1337700000000001E-2</v>
      </c>
      <c r="BO871">
        <v>-3.7112300000000001E-2</v>
      </c>
      <c r="BP871">
        <v>-4.77816E-2</v>
      </c>
      <c r="BQ871">
        <v>-5.4295599999999999E-2</v>
      </c>
      <c r="BR871">
        <v>-3.0958300000000001E-2</v>
      </c>
      <c r="BS871">
        <v>-3.16298E-2</v>
      </c>
      <c r="BT871">
        <v>3.1797000000000001E-3</v>
      </c>
      <c r="BU871">
        <v>-1.12955E-2</v>
      </c>
      <c r="BV871">
        <v>-9.5560000000000003E-4</v>
      </c>
      <c r="BW871">
        <v>1.48772E-2</v>
      </c>
      <c r="BX871">
        <v>4.5180999999999997E-3</v>
      </c>
      <c r="BY871">
        <v>-1.5388499999999999E-2</v>
      </c>
      <c r="BZ871">
        <v>-6.6572000000000003E-3</v>
      </c>
      <c r="CA871">
        <v>4.2316000000000003E-3</v>
      </c>
      <c r="CB871">
        <v>3.2604000000000001E-3</v>
      </c>
      <c r="CC871">
        <v>7.7672000000000001E-3</v>
      </c>
      <c r="CD871">
        <v>1.1948800000000001E-2</v>
      </c>
      <c r="CE871">
        <v>2.6544100000000001E-2</v>
      </c>
      <c r="CF871">
        <v>4.3197000000000001E-3</v>
      </c>
      <c r="CG871">
        <v>3.304E-2</v>
      </c>
      <c r="CH871">
        <v>2.9796699999999999E-2</v>
      </c>
      <c r="CI871">
        <v>2.6846000000000001E-3</v>
      </c>
      <c r="CJ871">
        <v>1.8891499999999999E-2</v>
      </c>
      <c r="CK871">
        <v>1.12932E-2</v>
      </c>
      <c r="CL871">
        <v>-1.49079E-2</v>
      </c>
      <c r="CM871">
        <v>-3.09708E-2</v>
      </c>
      <c r="CN871">
        <v>-4.1778299999999997E-2</v>
      </c>
      <c r="CO871">
        <v>-4.8104599999999997E-2</v>
      </c>
      <c r="CP871">
        <v>-2.5170999999999999E-2</v>
      </c>
      <c r="CQ871">
        <v>-2.5384E-2</v>
      </c>
      <c r="CR871">
        <v>1.02995E-2</v>
      </c>
      <c r="CS871">
        <v>-4.7394000000000004E-3</v>
      </c>
      <c r="CT871">
        <v>4.6931999999999998E-3</v>
      </c>
      <c r="CU871">
        <v>1.9229E-2</v>
      </c>
      <c r="CV871">
        <v>7.9623000000000003E-3</v>
      </c>
      <c r="CW871">
        <v>-1.1968100000000001E-2</v>
      </c>
      <c r="CX871">
        <v>-2.8478000000000002E-3</v>
      </c>
      <c r="CY871">
        <v>8.0254999999999996E-3</v>
      </c>
      <c r="CZ871">
        <v>6.7968999999999998E-3</v>
      </c>
      <c r="DA871">
        <v>1.09026E-2</v>
      </c>
      <c r="DB871">
        <v>1.5077500000000001E-2</v>
      </c>
      <c r="DC871">
        <v>3.0144600000000001E-2</v>
      </c>
      <c r="DD871">
        <v>8.5184000000000006E-3</v>
      </c>
      <c r="DE871">
        <v>3.7560299999999998E-2</v>
      </c>
      <c r="DF871">
        <v>3.5423400000000001E-2</v>
      </c>
      <c r="DG871">
        <v>8.2693000000000003E-3</v>
      </c>
      <c r="DH871">
        <v>2.47216E-2</v>
      </c>
      <c r="DI871">
        <v>1.77065E-2</v>
      </c>
      <c r="DJ871">
        <v>-8.4779999999999994E-3</v>
      </c>
      <c r="DK871">
        <v>-2.4829299999999999E-2</v>
      </c>
      <c r="DL871">
        <v>-3.5775099999999997E-2</v>
      </c>
      <c r="DM871">
        <v>-4.1913499999999999E-2</v>
      </c>
      <c r="DN871">
        <v>-1.93838E-2</v>
      </c>
      <c r="DO871">
        <v>-1.9138100000000002E-2</v>
      </c>
      <c r="DP871">
        <v>1.7419199999999999E-2</v>
      </c>
      <c r="DQ871">
        <v>1.8166E-3</v>
      </c>
      <c r="DR871">
        <v>1.0341899999999999E-2</v>
      </c>
      <c r="DS871">
        <v>2.3580799999999999E-2</v>
      </c>
      <c r="DT871">
        <v>1.14065E-2</v>
      </c>
      <c r="DU871">
        <v>-8.5477999999999995E-3</v>
      </c>
      <c r="DV871">
        <v>2.6522999999999998E-3</v>
      </c>
      <c r="DW871">
        <v>1.3503100000000001E-2</v>
      </c>
      <c r="DX871">
        <v>1.19031E-2</v>
      </c>
      <c r="DY871">
        <v>1.5429699999999999E-2</v>
      </c>
      <c r="DZ871">
        <v>1.9594799999999999E-2</v>
      </c>
      <c r="EA871">
        <v>3.5343100000000002E-2</v>
      </c>
      <c r="EB871">
        <v>1.45805E-2</v>
      </c>
      <c r="EC871">
        <v>4.4086899999999998E-2</v>
      </c>
      <c r="ED871">
        <v>4.3547500000000003E-2</v>
      </c>
      <c r="EE871">
        <v>1.6332800000000001E-2</v>
      </c>
      <c r="EF871">
        <v>3.3139299999999997E-2</v>
      </c>
      <c r="EG871">
        <v>2.6966199999999999E-2</v>
      </c>
      <c r="EH871">
        <v>8.0570000000000001E-4</v>
      </c>
      <c r="EI871">
        <v>-1.5962E-2</v>
      </c>
      <c r="EJ871">
        <v>-2.7107300000000001E-2</v>
      </c>
      <c r="EK871">
        <v>-3.2974499999999997E-2</v>
      </c>
      <c r="EL871">
        <v>-1.1027800000000001E-2</v>
      </c>
      <c r="EM871">
        <v>-1.01201E-2</v>
      </c>
      <c r="EN871">
        <v>2.7699000000000001E-2</v>
      </c>
      <c r="EO871">
        <v>1.1282500000000001E-2</v>
      </c>
      <c r="EP871">
        <v>1.8497799999999998E-2</v>
      </c>
      <c r="EQ871">
        <v>2.9864100000000001E-2</v>
      </c>
      <c r="ER871">
        <v>1.6379299999999999E-2</v>
      </c>
      <c r="ES871">
        <v>-3.6093000000000002E-3</v>
      </c>
      <c r="ET871">
        <v>33.055100000000003</v>
      </c>
      <c r="EU871">
        <v>32.506819999999998</v>
      </c>
      <c r="EV871">
        <v>31.580380000000002</v>
      </c>
      <c r="EW871">
        <v>30.935469999999999</v>
      </c>
      <c r="EX871">
        <v>31.215669999999999</v>
      </c>
      <c r="EY871">
        <v>30.901599999999998</v>
      </c>
      <c r="EZ871">
        <v>30.77599</v>
      </c>
      <c r="FA871">
        <v>31.698219999999999</v>
      </c>
      <c r="FB871">
        <v>35.337420000000002</v>
      </c>
      <c r="FC871">
        <v>39.751289999999997</v>
      </c>
      <c r="FD871">
        <v>43.456629999999997</v>
      </c>
      <c r="FE871">
        <v>46.518819999999998</v>
      </c>
      <c r="FF871">
        <v>49.09657</v>
      </c>
      <c r="FG871">
        <v>50.912080000000003</v>
      </c>
      <c r="FH871">
        <v>51.830410000000001</v>
      </c>
      <c r="FI871">
        <v>51.570300000000003</v>
      </c>
      <c r="FJ871">
        <v>49.411149999999999</v>
      </c>
      <c r="FK871">
        <v>45.911389999999997</v>
      </c>
      <c r="FL871">
        <v>42.973509999999997</v>
      </c>
      <c r="FM871">
        <v>40.394179999999999</v>
      </c>
      <c r="FN871">
        <v>38.956789999999998</v>
      </c>
      <c r="FO871">
        <v>37.715000000000003</v>
      </c>
      <c r="FP871">
        <v>36.456980000000001</v>
      </c>
      <c r="FQ871">
        <v>35.219329999999999</v>
      </c>
      <c r="FR871">
        <v>5.6725999999999999E-3</v>
      </c>
      <c r="FS871">
        <v>7.4957000000000001E-3</v>
      </c>
    </row>
    <row r="872" spans="1:176" x14ac:dyDescent="0.2">
      <c r="A872" t="s">
        <v>200</v>
      </c>
      <c r="B872" t="s">
        <v>1</v>
      </c>
      <c r="C872" t="s">
        <v>205</v>
      </c>
      <c r="D872" t="s">
        <v>229</v>
      </c>
      <c r="E872">
        <v>10444</v>
      </c>
      <c r="F872">
        <v>0.73504550000000002</v>
      </c>
      <c r="G872">
        <v>0.72478310000000001</v>
      </c>
      <c r="H872">
        <v>0.72456580000000004</v>
      </c>
      <c r="I872">
        <v>0.72918760000000005</v>
      </c>
      <c r="J872">
        <v>0.73341319999999999</v>
      </c>
      <c r="K872">
        <v>0.76526340000000004</v>
      </c>
      <c r="L872">
        <v>0.84493399999999996</v>
      </c>
      <c r="M872">
        <v>0.99364770000000002</v>
      </c>
      <c r="N872">
        <v>1.319647</v>
      </c>
      <c r="O872">
        <v>1.579528</v>
      </c>
      <c r="P872">
        <v>1.743665</v>
      </c>
      <c r="Q872">
        <v>1.758918</v>
      </c>
      <c r="R872">
        <v>1.715192</v>
      </c>
      <c r="S872">
        <v>1.688768</v>
      </c>
      <c r="T872">
        <v>1.661335</v>
      </c>
      <c r="U872">
        <v>1.606846</v>
      </c>
      <c r="V872">
        <v>1.5577810000000001</v>
      </c>
      <c r="W872">
        <v>1.496732</v>
      </c>
      <c r="X872">
        <v>1.4871190000000001</v>
      </c>
      <c r="Y872">
        <v>1.3167489999999999</v>
      </c>
      <c r="Z872">
        <v>1.119532</v>
      </c>
      <c r="AA872">
        <v>0.95461450000000003</v>
      </c>
      <c r="AB872">
        <v>0.84076740000000005</v>
      </c>
      <c r="AC872">
        <v>0.77796569999999998</v>
      </c>
      <c r="AD872">
        <v>-9.4200000000000002E-4</v>
      </c>
      <c r="AE872">
        <v>3.1446999999999998E-3</v>
      </c>
      <c r="AF872">
        <v>5.4260000000000003E-3</v>
      </c>
      <c r="AG872">
        <v>7.2312000000000001E-3</v>
      </c>
      <c r="AH872">
        <v>9.1292000000000005E-3</v>
      </c>
      <c r="AI872">
        <v>2.7120999999999998E-3</v>
      </c>
      <c r="AJ872">
        <v>-1.02332E-2</v>
      </c>
      <c r="AK872">
        <v>8.1764999999999997E-3</v>
      </c>
      <c r="AL872">
        <v>4.3084999999999998E-3</v>
      </c>
      <c r="AM872">
        <v>-1.06327E-2</v>
      </c>
      <c r="AN872">
        <v>-1.0862399999999999E-2</v>
      </c>
      <c r="AO872">
        <v>-5.6524000000000001E-3</v>
      </c>
      <c r="AP872">
        <v>-3.5025E-3</v>
      </c>
      <c r="AQ872">
        <v>3.4099999999999999E-4</v>
      </c>
      <c r="AR872">
        <v>-3.8034000000000002E-3</v>
      </c>
      <c r="AS872">
        <v>-1.05208E-2</v>
      </c>
      <c r="AT872">
        <v>-3.4870000000000002E-4</v>
      </c>
      <c r="AU872">
        <v>-8.0993999999999997E-3</v>
      </c>
      <c r="AV872">
        <v>-8.2510000000000005E-4</v>
      </c>
      <c r="AW872" s="61">
        <v>6.0660000000000002E-3</v>
      </c>
      <c r="AX872">
        <v>-1.1628000000000001E-3</v>
      </c>
      <c r="AY872">
        <v>1.07393E-2</v>
      </c>
      <c r="AZ872">
        <v>4.1254000000000004E-3</v>
      </c>
      <c r="BA872">
        <v>1.2130000000000001E-3</v>
      </c>
      <c r="BB872">
        <v>4.5582000000000001E-3</v>
      </c>
      <c r="BC872">
        <v>8.6224000000000006E-3</v>
      </c>
      <c r="BD872">
        <v>1.05322E-2</v>
      </c>
      <c r="BE872">
        <v>1.17582E-2</v>
      </c>
      <c r="BF872">
        <v>1.3646500000000001E-2</v>
      </c>
      <c r="BG872">
        <v>7.9106000000000003E-3</v>
      </c>
      <c r="BH872">
        <v>-4.1710000000000002E-3</v>
      </c>
      <c r="BI872">
        <v>1.47031E-2</v>
      </c>
      <c r="BJ872">
        <v>1.24326E-2</v>
      </c>
      <c r="BK872">
        <v>-2.5693000000000001E-3</v>
      </c>
      <c r="BL872">
        <v>-2.4445999999999999E-3</v>
      </c>
      <c r="BM872">
        <v>3.6072999999999999E-3</v>
      </c>
      <c r="BN872">
        <v>5.7812000000000002E-3</v>
      </c>
      <c r="BO872">
        <v>9.2083000000000009E-3</v>
      </c>
      <c r="BP872">
        <v>4.8643000000000002E-3</v>
      </c>
      <c r="BQ872">
        <v>-1.5818E-3</v>
      </c>
      <c r="BR872">
        <v>8.0072000000000008E-3</v>
      </c>
      <c r="BS872">
        <v>9.1859999999999999E-4</v>
      </c>
      <c r="BT872">
        <v>9.4546999999999999E-3</v>
      </c>
      <c r="BU872">
        <v>1.55319E-2</v>
      </c>
      <c r="BV872">
        <v>6.9930000000000001E-3</v>
      </c>
      <c r="BW872">
        <v>1.7022599999999999E-2</v>
      </c>
      <c r="BX872">
        <v>9.0983000000000001E-3</v>
      </c>
      <c r="BY872">
        <v>6.1513999999999996E-3</v>
      </c>
      <c r="BZ872">
        <v>8.3674999999999999E-3</v>
      </c>
      <c r="CA872">
        <v>1.2416200000000001E-2</v>
      </c>
      <c r="CB872">
        <v>1.4068799999999999E-2</v>
      </c>
      <c r="CC872">
        <v>1.4893699999999999E-2</v>
      </c>
      <c r="CD872">
        <v>1.6775200000000001E-2</v>
      </c>
      <c r="CE872">
        <v>1.15111E-2</v>
      </c>
      <c r="CF872">
        <v>2.76E-5</v>
      </c>
      <c r="CG872">
        <v>1.9223400000000002E-2</v>
      </c>
      <c r="CH872">
        <v>1.80593E-2</v>
      </c>
      <c r="CI872">
        <v>3.0154000000000001E-3</v>
      </c>
      <c r="CJ872">
        <v>3.3854000000000002E-3</v>
      </c>
      <c r="CK872">
        <v>1.0020599999999999E-2</v>
      </c>
      <c r="CL872">
        <v>1.2211E-2</v>
      </c>
      <c r="CM872">
        <v>1.5349700000000001E-2</v>
      </c>
      <c r="CN872">
        <v>1.08676E-2</v>
      </c>
      <c r="CO872">
        <v>4.6091999999999999E-3</v>
      </c>
      <c r="CP872">
        <v>1.3794499999999999E-2</v>
      </c>
      <c r="CQ872">
        <v>7.1643999999999996E-3</v>
      </c>
      <c r="CR872">
        <v>1.65744E-2</v>
      </c>
      <c r="CS872">
        <v>2.2087900000000001E-2</v>
      </c>
      <c r="CT872">
        <v>1.26418E-2</v>
      </c>
      <c r="CU872">
        <v>2.1374299999999999E-2</v>
      </c>
      <c r="CV872">
        <v>1.25424E-2</v>
      </c>
      <c r="CW872">
        <v>9.5718000000000001E-3</v>
      </c>
      <c r="CX872">
        <v>1.2176899999999999E-2</v>
      </c>
      <c r="CY872">
        <v>1.6209999999999999E-2</v>
      </c>
      <c r="CZ872">
        <v>1.7605300000000001E-2</v>
      </c>
      <c r="DA872">
        <v>1.8029099999999999E-2</v>
      </c>
      <c r="DB872">
        <v>1.9903799999999999E-2</v>
      </c>
      <c r="DC872">
        <v>1.51115E-2</v>
      </c>
      <c r="DD872">
        <v>4.2262000000000003E-3</v>
      </c>
      <c r="DE872">
        <v>2.37437E-2</v>
      </c>
      <c r="DF872">
        <v>2.3685999999999999E-2</v>
      </c>
      <c r="DG872">
        <v>8.6000999999999994E-3</v>
      </c>
      <c r="DH872">
        <v>9.2154999999999997E-3</v>
      </c>
      <c r="DI872">
        <v>1.6433799999999998E-2</v>
      </c>
      <c r="DJ872">
        <v>1.8640899999999998E-2</v>
      </c>
      <c r="DK872">
        <v>2.1491199999999998E-2</v>
      </c>
      <c r="DL872">
        <v>1.6870900000000001E-2</v>
      </c>
      <c r="DM872">
        <v>1.0800300000000001E-2</v>
      </c>
      <c r="DN872">
        <v>1.95818E-2</v>
      </c>
      <c r="DO872">
        <v>1.34103E-2</v>
      </c>
      <c r="DP872">
        <v>2.3694199999999999E-2</v>
      </c>
      <c r="DQ872">
        <v>2.86439E-2</v>
      </c>
      <c r="DR872">
        <v>1.8290500000000001E-2</v>
      </c>
      <c r="DS872">
        <v>2.5726099999999998E-2</v>
      </c>
      <c r="DT872">
        <v>1.59866E-2</v>
      </c>
      <c r="DU872">
        <v>1.2992200000000001E-2</v>
      </c>
      <c r="DV872">
        <v>1.7677100000000001E-2</v>
      </c>
      <c r="DW872">
        <v>2.1687700000000001E-2</v>
      </c>
      <c r="DX872">
        <v>2.2711499999999999E-2</v>
      </c>
      <c r="DY872">
        <v>2.2556099999999999E-2</v>
      </c>
      <c r="DZ872">
        <v>2.4421100000000001E-2</v>
      </c>
      <c r="EA872">
        <v>2.0310100000000001E-2</v>
      </c>
      <c r="EB872">
        <v>1.02884E-2</v>
      </c>
      <c r="EC872">
        <v>3.02703E-2</v>
      </c>
      <c r="ED872">
        <v>3.1810100000000001E-2</v>
      </c>
      <c r="EE872">
        <v>1.6663500000000001E-2</v>
      </c>
      <c r="EF872">
        <v>1.7633300000000001E-2</v>
      </c>
      <c r="EG872">
        <v>2.5693500000000001E-2</v>
      </c>
      <c r="EH872">
        <v>2.7924600000000001E-2</v>
      </c>
      <c r="EI872">
        <v>3.03585E-2</v>
      </c>
      <c r="EJ872">
        <v>2.5538700000000001E-2</v>
      </c>
      <c r="EK872">
        <v>1.9739300000000001E-2</v>
      </c>
      <c r="EL872">
        <v>2.7937699999999999E-2</v>
      </c>
      <c r="EM872">
        <v>2.2428300000000002E-2</v>
      </c>
      <c r="EN872">
        <v>3.3973900000000001E-2</v>
      </c>
      <c r="EO872">
        <v>3.8109799999999999E-2</v>
      </c>
      <c r="EP872">
        <v>2.6446399999999998E-2</v>
      </c>
      <c r="EQ872">
        <v>3.20094E-2</v>
      </c>
      <c r="ER872">
        <v>2.09594E-2</v>
      </c>
      <c r="ES872">
        <v>1.7930700000000001E-2</v>
      </c>
      <c r="ET872">
        <v>50.273359999999997</v>
      </c>
      <c r="EU872">
        <v>49.653559999999999</v>
      </c>
      <c r="EV872">
        <v>49.086060000000003</v>
      </c>
      <c r="EW872">
        <v>48.656709999999997</v>
      </c>
      <c r="EX872">
        <v>48.356000000000002</v>
      </c>
      <c r="EY872">
        <v>48.120019999999997</v>
      </c>
      <c r="EZ872">
        <v>47.872160000000001</v>
      </c>
      <c r="FA872">
        <v>48.441870000000002</v>
      </c>
      <c r="FB872">
        <v>50.618749999999999</v>
      </c>
      <c r="FC872">
        <v>53.29513</v>
      </c>
      <c r="FD872">
        <v>55.531779999999998</v>
      </c>
      <c r="FE872">
        <v>57.562330000000003</v>
      </c>
      <c r="FF872">
        <v>59.002510000000001</v>
      </c>
      <c r="FG872">
        <v>60.295450000000002</v>
      </c>
      <c r="FH872">
        <v>61.017400000000002</v>
      </c>
      <c r="FI872">
        <v>60.563899999999997</v>
      </c>
      <c r="FJ872">
        <v>59.537430000000001</v>
      </c>
      <c r="FK872">
        <v>57.640160000000002</v>
      </c>
      <c r="FL872">
        <v>55.952350000000003</v>
      </c>
      <c r="FM872">
        <v>54.764919999999996</v>
      </c>
      <c r="FN872">
        <v>53.861930000000001</v>
      </c>
      <c r="FO872">
        <v>52.983229999999999</v>
      </c>
      <c r="FP872">
        <v>52.146140000000003</v>
      </c>
      <c r="FQ872">
        <v>51.526499999999999</v>
      </c>
      <c r="FR872">
        <v>5.6725999999999999E-3</v>
      </c>
      <c r="FS872">
        <v>7.4957000000000001E-3</v>
      </c>
    </row>
    <row r="873" spans="1:176" x14ac:dyDescent="0.2">
      <c r="A873" t="s">
        <v>200</v>
      </c>
      <c r="B873" t="s">
        <v>1</v>
      </c>
      <c r="C873" t="s">
        <v>205</v>
      </c>
      <c r="D873" t="s">
        <v>240</v>
      </c>
      <c r="E873">
        <v>10444</v>
      </c>
      <c r="F873">
        <v>0.77207020000000004</v>
      </c>
      <c r="G873">
        <v>0.7640517</v>
      </c>
      <c r="H873">
        <v>0.75901600000000002</v>
      </c>
      <c r="I873">
        <v>0.76672180000000001</v>
      </c>
      <c r="J873">
        <v>0.77513779999999999</v>
      </c>
      <c r="K873">
        <v>0.81899699999999998</v>
      </c>
      <c r="L873">
        <v>0.9227417</v>
      </c>
      <c r="M873">
        <v>1.1142000000000001</v>
      </c>
      <c r="N873">
        <v>1.440024</v>
      </c>
      <c r="O873">
        <v>1.7315959999999999</v>
      </c>
      <c r="P873">
        <v>1.898023</v>
      </c>
      <c r="Q873">
        <v>1.9241809999999999</v>
      </c>
      <c r="R873">
        <v>1.8170379999999999</v>
      </c>
      <c r="S873">
        <v>1.735554</v>
      </c>
      <c r="T873">
        <v>1.6969099999999999</v>
      </c>
      <c r="U873">
        <v>1.6614150000000001</v>
      </c>
      <c r="V873">
        <v>1.615739</v>
      </c>
      <c r="W873">
        <v>1.5451779999999999</v>
      </c>
      <c r="X873">
        <v>1.5298240000000001</v>
      </c>
      <c r="Y873">
        <v>1.379596</v>
      </c>
      <c r="Z873">
        <v>1.181638</v>
      </c>
      <c r="AA873">
        <v>0.99885279999999999</v>
      </c>
      <c r="AB873">
        <v>0.89880559999999998</v>
      </c>
      <c r="AC873">
        <v>0.80466150000000003</v>
      </c>
      <c r="AD873">
        <v>-9.8160999999999995E-3</v>
      </c>
      <c r="AE873">
        <v>-1.5451E-3</v>
      </c>
      <c r="AF873">
        <v>-8.2200000000000003E-4</v>
      </c>
      <c r="AG873">
        <v>3.1828999999999998E-3</v>
      </c>
      <c r="AH873">
        <v>6.5341000000000002E-3</v>
      </c>
      <c r="AI873">
        <v>1.17763E-2</v>
      </c>
      <c r="AJ873">
        <v>-7.5249000000000002E-3</v>
      </c>
      <c r="AK873">
        <v>1.66432E-2</v>
      </c>
      <c r="AL873">
        <v>1.1324600000000001E-2</v>
      </c>
      <c r="AM873">
        <v>-1.07904E-2</v>
      </c>
      <c r="AN873">
        <v>-1.6605000000000001E-3</v>
      </c>
      <c r="AO873">
        <v>-4.5475000000000003E-3</v>
      </c>
      <c r="AP873">
        <v>-1.9084899999999998E-2</v>
      </c>
      <c r="AQ873">
        <v>-2.6355300000000002E-2</v>
      </c>
      <c r="AR873">
        <v>-3.4729999999999997E-2</v>
      </c>
      <c r="AS873">
        <v>-4.1141700000000003E-2</v>
      </c>
      <c r="AT873">
        <v>-2.28392E-2</v>
      </c>
      <c r="AU873">
        <v>-2.71816E-2</v>
      </c>
      <c r="AV873">
        <v>-4.4897000000000001E-3</v>
      </c>
      <c r="AW873">
        <v>-9.4365999999999998E-3</v>
      </c>
      <c r="AX873" s="61">
        <v>-5.7786000000000001E-3</v>
      </c>
      <c r="AY873">
        <v>9.4407999999999992E-3</v>
      </c>
      <c r="AZ873">
        <v>1.604E-3</v>
      </c>
      <c r="BA873">
        <v>-1.1432700000000001E-2</v>
      </c>
      <c r="BB873">
        <v>-4.3160000000000004E-3</v>
      </c>
      <c r="BC873">
        <v>3.9325999999999996E-3</v>
      </c>
      <c r="BD873">
        <v>4.2842000000000002E-3</v>
      </c>
      <c r="BE873">
        <v>7.7099000000000004E-3</v>
      </c>
      <c r="BF873">
        <v>1.1051399999999999E-2</v>
      </c>
      <c r="BG873">
        <v>1.6974800000000002E-2</v>
      </c>
      <c r="BH873">
        <v>-1.4628E-3</v>
      </c>
      <c r="BI873">
        <v>2.3169800000000001E-2</v>
      </c>
      <c r="BJ873">
        <v>1.9448699999999999E-2</v>
      </c>
      <c r="BK873">
        <v>-2.7269999999999998E-3</v>
      </c>
      <c r="BL873">
        <v>6.7572999999999999E-3</v>
      </c>
      <c r="BM873">
        <v>4.7121999999999997E-3</v>
      </c>
      <c r="BN873">
        <v>-9.8013000000000006E-3</v>
      </c>
      <c r="BO873">
        <v>-1.7488E-2</v>
      </c>
      <c r="BP873">
        <v>-2.6062200000000001E-2</v>
      </c>
      <c r="BQ873">
        <v>-3.2202799999999997E-2</v>
      </c>
      <c r="BR873">
        <v>-1.4483299999999999E-2</v>
      </c>
      <c r="BS873">
        <v>-1.8163599999999998E-2</v>
      </c>
      <c r="BT873">
        <v>5.7901000000000003E-3</v>
      </c>
      <c r="BU873">
        <v>2.9300000000000001E-5</v>
      </c>
      <c r="BV873">
        <v>2.3773000000000002E-3</v>
      </c>
      <c r="BW873">
        <v>1.5724100000000001E-2</v>
      </c>
      <c r="BX873">
        <v>6.5769000000000001E-3</v>
      </c>
      <c r="BY873">
        <v>-6.4942000000000003E-3</v>
      </c>
      <c r="BZ873">
        <v>-5.0659999999999995E-4</v>
      </c>
      <c r="CA873">
        <v>7.7263999999999996E-3</v>
      </c>
      <c r="CB873">
        <v>7.8207999999999993E-3</v>
      </c>
      <c r="CC873">
        <v>1.08453E-2</v>
      </c>
      <c r="CD873">
        <v>1.418E-2</v>
      </c>
      <c r="CE873">
        <v>2.0575300000000001E-2</v>
      </c>
      <c r="CF873">
        <v>2.7358E-3</v>
      </c>
      <c r="CG873">
        <v>2.7690099999999999E-2</v>
      </c>
      <c r="CH873">
        <v>2.5075400000000001E-2</v>
      </c>
      <c r="CI873">
        <v>2.8576999999999999E-3</v>
      </c>
      <c r="CJ873">
        <v>1.25874E-2</v>
      </c>
      <c r="CK873">
        <v>1.1125400000000001E-2</v>
      </c>
      <c r="CL873">
        <v>-3.3714000000000001E-3</v>
      </c>
      <c r="CM873">
        <v>-1.1346500000000001E-2</v>
      </c>
      <c r="CN873">
        <v>-2.0058900000000001E-2</v>
      </c>
      <c r="CO873">
        <v>-2.6011699999999999E-2</v>
      </c>
      <c r="CP873">
        <v>-8.6960000000000006E-3</v>
      </c>
      <c r="CQ873">
        <v>-1.19177E-2</v>
      </c>
      <c r="CR873">
        <v>1.2909800000000001E-2</v>
      </c>
      <c r="CS873">
        <v>6.5852999999999997E-3</v>
      </c>
      <c r="CT873">
        <v>8.0260000000000001E-3</v>
      </c>
      <c r="CU873">
        <v>2.0075900000000001E-2</v>
      </c>
      <c r="CV873">
        <v>1.0021E-2</v>
      </c>
      <c r="CW873">
        <v>-3.0739000000000001E-3</v>
      </c>
      <c r="CX873">
        <v>3.3027999999999998E-3</v>
      </c>
      <c r="CY873">
        <v>1.15202E-2</v>
      </c>
      <c r="CZ873">
        <v>1.1357300000000001E-2</v>
      </c>
      <c r="DA873">
        <v>1.39807E-2</v>
      </c>
      <c r="DB873">
        <v>1.73087E-2</v>
      </c>
      <c r="DC873">
        <v>2.4175800000000001E-2</v>
      </c>
      <c r="DD873">
        <v>6.9344999999999997E-3</v>
      </c>
      <c r="DE873">
        <v>3.22104E-2</v>
      </c>
      <c r="DF873">
        <v>3.0702199999999999E-2</v>
      </c>
      <c r="DG873">
        <v>8.4423999999999992E-3</v>
      </c>
      <c r="DH873">
        <v>1.84175E-2</v>
      </c>
      <c r="DI873">
        <v>1.7538600000000001E-2</v>
      </c>
      <c r="DJ873">
        <v>3.0584000000000002E-3</v>
      </c>
      <c r="DK873">
        <v>-5.2050999999999998E-3</v>
      </c>
      <c r="DL873">
        <v>-1.4055700000000001E-2</v>
      </c>
      <c r="DM873">
        <v>-1.9820600000000001E-2</v>
      </c>
      <c r="DN873">
        <v>-2.9087000000000002E-3</v>
      </c>
      <c r="DO873">
        <v>-5.6718999999999997E-3</v>
      </c>
      <c r="DP873">
        <v>2.0029499999999999E-2</v>
      </c>
      <c r="DQ873">
        <v>1.3141399999999999E-2</v>
      </c>
      <c r="DR873">
        <v>1.36747E-2</v>
      </c>
      <c r="DS873">
        <v>2.4427600000000001E-2</v>
      </c>
      <c r="DT873">
        <v>1.34652E-2</v>
      </c>
      <c r="DU873">
        <v>3.4650000000000002E-4</v>
      </c>
      <c r="DV873">
        <v>8.8029000000000007E-3</v>
      </c>
      <c r="DW873">
        <v>1.69979E-2</v>
      </c>
      <c r="DX873">
        <v>1.6463499999999999E-2</v>
      </c>
      <c r="DY873">
        <v>1.8507800000000001E-2</v>
      </c>
      <c r="DZ873">
        <v>2.1826000000000002E-2</v>
      </c>
      <c r="EA873">
        <v>2.9374299999999999E-2</v>
      </c>
      <c r="EB873">
        <v>1.2996600000000001E-2</v>
      </c>
      <c r="EC873">
        <v>3.8737000000000001E-2</v>
      </c>
      <c r="ED873">
        <v>3.8826199999999998E-2</v>
      </c>
      <c r="EE873">
        <v>1.6505800000000001E-2</v>
      </c>
      <c r="EF873">
        <v>2.68352E-2</v>
      </c>
      <c r="EG873">
        <v>2.67984E-2</v>
      </c>
      <c r="EH873">
        <v>1.23421E-2</v>
      </c>
      <c r="EI873">
        <v>3.6622999999999998E-3</v>
      </c>
      <c r="EJ873">
        <v>-5.3879000000000002E-3</v>
      </c>
      <c r="EK873">
        <v>-1.08816E-2</v>
      </c>
      <c r="EL873">
        <v>5.4472000000000001E-3</v>
      </c>
      <c r="EM873">
        <v>3.3460999999999999E-3</v>
      </c>
      <c r="EN873">
        <v>3.0309300000000001E-2</v>
      </c>
      <c r="EO873">
        <v>2.26073E-2</v>
      </c>
      <c r="EP873">
        <v>2.1830599999999999E-2</v>
      </c>
      <c r="EQ873">
        <v>3.0710899999999999E-2</v>
      </c>
      <c r="ER873">
        <v>1.8438099999999999E-2</v>
      </c>
      <c r="ES873">
        <v>5.2849999999999998E-3</v>
      </c>
      <c r="ET873">
        <v>40.738019999999999</v>
      </c>
      <c r="EU873">
        <v>39.852730000000001</v>
      </c>
      <c r="EV873">
        <v>39.113529999999997</v>
      </c>
      <c r="EW873">
        <v>39.007779999999997</v>
      </c>
      <c r="EX873">
        <v>38.633890000000001</v>
      </c>
      <c r="EY873">
        <v>38.574010000000001</v>
      </c>
      <c r="EZ873">
        <v>38.820300000000003</v>
      </c>
      <c r="FA873">
        <v>39.369239999999998</v>
      </c>
      <c r="FB873">
        <v>41.72193</v>
      </c>
      <c r="FC873">
        <v>45.541690000000003</v>
      </c>
      <c r="FD873">
        <v>48.307830000000003</v>
      </c>
      <c r="FE873">
        <v>50.60248</v>
      </c>
      <c r="FF873">
        <v>52.36524</v>
      </c>
      <c r="FG873">
        <v>53.617280000000001</v>
      </c>
      <c r="FH873">
        <v>54.522469999999998</v>
      </c>
      <c r="FI873">
        <v>54.305109999999999</v>
      </c>
      <c r="FJ873">
        <v>53.114570000000001</v>
      </c>
      <c r="FK873">
        <v>51.761310000000002</v>
      </c>
      <c r="FL873">
        <v>50.120739999999998</v>
      </c>
      <c r="FM873">
        <v>48.693849999999998</v>
      </c>
      <c r="FN873">
        <v>47.631300000000003</v>
      </c>
      <c r="FO873">
        <v>46.403579999999998</v>
      </c>
      <c r="FP873">
        <v>45.0518</v>
      </c>
      <c r="FQ873">
        <v>43.615699999999997</v>
      </c>
      <c r="FR873">
        <v>5.6725999999999999E-3</v>
      </c>
      <c r="FS873">
        <v>7.4957000000000001E-3</v>
      </c>
    </row>
    <row r="874" spans="1:176" x14ac:dyDescent="0.2">
      <c r="A874" t="s">
        <v>200</v>
      </c>
      <c r="B874" t="s">
        <v>1</v>
      </c>
      <c r="C874" t="s">
        <v>205</v>
      </c>
      <c r="D874" t="s">
        <v>230</v>
      </c>
      <c r="E874">
        <v>10444</v>
      </c>
      <c r="F874">
        <v>0.74686059999999999</v>
      </c>
      <c r="G874">
        <v>0.73602290000000004</v>
      </c>
      <c r="H874">
        <v>0.73417869999999996</v>
      </c>
      <c r="I874">
        <v>0.73992020000000003</v>
      </c>
      <c r="J874">
        <v>0.75208070000000005</v>
      </c>
      <c r="K874">
        <v>0.78603109999999998</v>
      </c>
      <c r="L874">
        <v>0.88855070000000003</v>
      </c>
      <c r="M874">
        <v>1.0444370000000001</v>
      </c>
      <c r="N874">
        <v>1.346821</v>
      </c>
      <c r="O874">
        <v>1.606317</v>
      </c>
      <c r="P874">
        <v>1.740928</v>
      </c>
      <c r="Q874">
        <v>1.7515540000000001</v>
      </c>
      <c r="R874">
        <v>1.7002429999999999</v>
      </c>
      <c r="S874">
        <v>1.6619710000000001</v>
      </c>
      <c r="T874">
        <v>1.624196</v>
      </c>
      <c r="U874">
        <v>1.569928</v>
      </c>
      <c r="V874">
        <v>1.5411630000000001</v>
      </c>
      <c r="W874">
        <v>1.552705</v>
      </c>
      <c r="X874">
        <v>1.496758</v>
      </c>
      <c r="Y874">
        <v>1.319172</v>
      </c>
      <c r="Z874">
        <v>1.116636</v>
      </c>
      <c r="AA874">
        <v>0.95794789999999996</v>
      </c>
      <c r="AB874">
        <v>0.84757360000000004</v>
      </c>
      <c r="AC874">
        <v>0.78543790000000002</v>
      </c>
      <c r="AD874">
        <v>-7.6420000000000004E-4</v>
      </c>
      <c r="AE874">
        <v>3.0152999999999998E-3</v>
      </c>
      <c r="AF874">
        <v>5.3359999999999996E-3</v>
      </c>
      <c r="AG874">
        <v>7.0632999999999998E-3</v>
      </c>
      <c r="AH874">
        <v>8.7665999999999994E-3</v>
      </c>
      <c r="AI874">
        <v>2.2239999999999998E-3</v>
      </c>
      <c r="AJ874">
        <v>-1.05778E-2</v>
      </c>
      <c r="AK874">
        <v>7.5557999999999997E-3</v>
      </c>
      <c r="AL874">
        <v>4.1212999999999996E-3</v>
      </c>
      <c r="AM874">
        <v>-1.07007E-2</v>
      </c>
      <c r="AN874">
        <v>-1.11602E-2</v>
      </c>
      <c r="AO874">
        <v>-6.2946E-3</v>
      </c>
      <c r="AP874">
        <v>-3.5983999999999999E-3</v>
      </c>
      <c r="AQ874">
        <v>4.2660000000000002E-4</v>
      </c>
      <c r="AR874">
        <v>-2.9137E-3</v>
      </c>
      <c r="AS874">
        <v>-9.9007999999999995E-3</v>
      </c>
      <c r="AT874">
        <v>-2.065E-4</v>
      </c>
      <c r="AU874">
        <v>-7.3489000000000002E-3</v>
      </c>
      <c r="AV874">
        <v>-7.4890000000000004E-4</v>
      </c>
      <c r="AW874">
        <v>6.0321999999999997E-3</v>
      </c>
      <c r="AX874">
        <v>-1.1727E-3</v>
      </c>
      <c r="AY874">
        <v>1.0829500000000001E-2</v>
      </c>
      <c r="AZ874">
        <v>3.8779999999999999E-3</v>
      </c>
      <c r="BA874">
        <v>1.323E-3</v>
      </c>
      <c r="BB874">
        <v>4.7359000000000004E-3</v>
      </c>
      <c r="BC874">
        <v>8.4930000000000005E-3</v>
      </c>
      <c r="BD874">
        <v>1.0442099999999999E-2</v>
      </c>
      <c r="BE874">
        <v>1.1590400000000001E-2</v>
      </c>
      <c r="BF874">
        <v>1.32839E-2</v>
      </c>
      <c r="BG874">
        <v>7.4225000000000003E-3</v>
      </c>
      <c r="BH874">
        <v>-4.5157000000000001E-3</v>
      </c>
      <c r="BI874">
        <v>1.40824E-2</v>
      </c>
      <c r="BJ874">
        <v>1.22454E-2</v>
      </c>
      <c r="BK874">
        <v>-2.6373E-3</v>
      </c>
      <c r="BL874">
        <v>-2.7425000000000001E-3</v>
      </c>
      <c r="BM874">
        <v>2.9651E-3</v>
      </c>
      <c r="BN874">
        <v>5.6851999999999996E-3</v>
      </c>
      <c r="BO874">
        <v>9.2940000000000002E-3</v>
      </c>
      <c r="BP874">
        <v>5.7540000000000004E-3</v>
      </c>
      <c r="BQ874">
        <v>-9.6190000000000002E-4</v>
      </c>
      <c r="BR874">
        <v>8.1493999999999994E-3</v>
      </c>
      <c r="BS874">
        <v>1.6691E-3</v>
      </c>
      <c r="BT874">
        <v>9.5309000000000001E-3</v>
      </c>
      <c r="BU874">
        <v>1.5498100000000001E-2</v>
      </c>
      <c r="BV874">
        <v>6.9832000000000002E-3</v>
      </c>
      <c r="BW874">
        <v>1.7112800000000001E-2</v>
      </c>
      <c r="BX874">
        <v>8.8509000000000001E-3</v>
      </c>
      <c r="BY874">
        <v>6.2614999999999997E-3</v>
      </c>
      <c r="BZ874">
        <v>8.5453000000000005E-3</v>
      </c>
      <c r="CA874">
        <v>1.22868E-2</v>
      </c>
      <c r="CB874">
        <v>1.39787E-2</v>
      </c>
      <c r="CC874">
        <v>1.4725800000000001E-2</v>
      </c>
      <c r="CD874">
        <v>1.6412599999999999E-2</v>
      </c>
      <c r="CE874">
        <v>1.1023E-2</v>
      </c>
      <c r="CF874">
        <v>-3.1700000000000001E-4</v>
      </c>
      <c r="CG874">
        <v>1.86027E-2</v>
      </c>
      <c r="CH874">
        <v>1.7872099999999998E-2</v>
      </c>
      <c r="CI874">
        <v>2.9474000000000002E-3</v>
      </c>
      <c r="CJ874">
        <v>3.0875999999999998E-3</v>
      </c>
      <c r="CK874">
        <v>9.3784000000000003E-3</v>
      </c>
      <c r="CL874">
        <v>1.21151E-2</v>
      </c>
      <c r="CM874">
        <v>1.54354E-2</v>
      </c>
      <c r="CN874">
        <v>1.17573E-2</v>
      </c>
      <c r="CO874">
        <v>5.2291999999999998E-3</v>
      </c>
      <c r="CP874">
        <v>1.39367E-2</v>
      </c>
      <c r="CQ874">
        <v>7.9150000000000002E-3</v>
      </c>
      <c r="CR874">
        <v>1.6650600000000002E-2</v>
      </c>
      <c r="CS874">
        <v>2.20541E-2</v>
      </c>
      <c r="CT874">
        <v>1.26319E-2</v>
      </c>
      <c r="CU874">
        <v>2.14646E-2</v>
      </c>
      <c r="CV874">
        <v>1.2295E-2</v>
      </c>
      <c r="CW874">
        <v>9.6818000000000008E-3</v>
      </c>
      <c r="CX874">
        <v>1.23547E-2</v>
      </c>
      <c r="CY874">
        <v>1.60806E-2</v>
      </c>
      <c r="CZ874">
        <v>1.7515200000000002E-2</v>
      </c>
      <c r="DA874">
        <v>1.7861200000000001E-2</v>
      </c>
      <c r="DB874">
        <v>1.9541200000000002E-2</v>
      </c>
      <c r="DC874">
        <v>1.46234E-2</v>
      </c>
      <c r="DD874">
        <v>3.8815999999999998E-3</v>
      </c>
      <c r="DE874">
        <v>2.3123000000000001E-2</v>
      </c>
      <c r="DF874">
        <v>2.34988E-2</v>
      </c>
      <c r="DG874">
        <v>8.5321000000000008E-3</v>
      </c>
      <c r="DH874">
        <v>8.9177000000000006E-3</v>
      </c>
      <c r="DI874">
        <v>1.5791599999999999E-2</v>
      </c>
      <c r="DJ874">
        <v>1.8544999999999999E-2</v>
      </c>
      <c r="DK874">
        <v>2.15769E-2</v>
      </c>
      <c r="DL874">
        <v>1.7760600000000001E-2</v>
      </c>
      <c r="DM874">
        <v>1.14203E-2</v>
      </c>
      <c r="DN874">
        <v>1.9723999999999998E-2</v>
      </c>
      <c r="DO874">
        <v>1.4160799999999999E-2</v>
      </c>
      <c r="DP874">
        <v>2.3770300000000001E-2</v>
      </c>
      <c r="DQ874">
        <v>2.8610199999999999E-2</v>
      </c>
      <c r="DR874">
        <v>1.82807E-2</v>
      </c>
      <c r="DS874">
        <v>2.58164E-2</v>
      </c>
      <c r="DT874">
        <v>1.5739199999999998E-2</v>
      </c>
      <c r="DU874">
        <v>1.31022E-2</v>
      </c>
      <c r="DV874">
        <v>1.78549E-2</v>
      </c>
      <c r="DW874">
        <v>2.1558299999999999E-2</v>
      </c>
      <c r="DX874">
        <v>2.26214E-2</v>
      </c>
      <c r="DY874">
        <v>2.23882E-2</v>
      </c>
      <c r="DZ874">
        <v>2.40585E-2</v>
      </c>
      <c r="EA874">
        <v>1.98219E-2</v>
      </c>
      <c r="EB874">
        <v>9.9436999999999998E-3</v>
      </c>
      <c r="EC874">
        <v>2.9649600000000002E-2</v>
      </c>
      <c r="ED874">
        <v>3.1622900000000002E-2</v>
      </c>
      <c r="EE874">
        <v>1.6595499999999999E-2</v>
      </c>
      <c r="EF874">
        <v>1.7335400000000001E-2</v>
      </c>
      <c r="EG874">
        <v>2.5051299999999999E-2</v>
      </c>
      <c r="EH874">
        <v>2.7828599999999998E-2</v>
      </c>
      <c r="EI874">
        <v>3.0444200000000001E-2</v>
      </c>
      <c r="EJ874">
        <v>2.6428400000000001E-2</v>
      </c>
      <c r="EK874">
        <v>2.03593E-2</v>
      </c>
      <c r="EL874">
        <v>2.8079900000000001E-2</v>
      </c>
      <c r="EM874">
        <v>2.3178799999999999E-2</v>
      </c>
      <c r="EN874">
        <v>3.40501E-2</v>
      </c>
      <c r="EO874">
        <v>3.8076100000000002E-2</v>
      </c>
      <c r="EP874">
        <v>2.6436500000000002E-2</v>
      </c>
      <c r="EQ874">
        <v>3.2099599999999999E-2</v>
      </c>
      <c r="ER874">
        <v>2.0712000000000001E-2</v>
      </c>
      <c r="ES874">
        <v>1.80407E-2</v>
      </c>
      <c r="ET874">
        <v>47.554679999999998</v>
      </c>
      <c r="EU874">
        <v>46.798639999999999</v>
      </c>
      <c r="EV874">
        <v>46.099409999999999</v>
      </c>
      <c r="EW874">
        <v>45.599089999999997</v>
      </c>
      <c r="EX874">
        <v>45.115949999999998</v>
      </c>
      <c r="EY874">
        <v>44.828539999999997</v>
      </c>
      <c r="EZ874">
        <v>44.734209999999997</v>
      </c>
      <c r="FA874">
        <v>45.179850000000002</v>
      </c>
      <c r="FB874">
        <v>48.366149999999998</v>
      </c>
      <c r="FC874">
        <v>53.075580000000002</v>
      </c>
      <c r="FD874">
        <v>56.897399999999998</v>
      </c>
      <c r="FE874">
        <v>59.89038</v>
      </c>
      <c r="FF874">
        <v>62.133670000000002</v>
      </c>
      <c r="FG874">
        <v>63.863329999999998</v>
      </c>
      <c r="FH874">
        <v>64.585489999999993</v>
      </c>
      <c r="FI874">
        <v>64.25497</v>
      </c>
      <c r="FJ874">
        <v>62.20279</v>
      </c>
      <c r="FK874">
        <v>58.715470000000003</v>
      </c>
      <c r="FL874">
        <v>55.976739999999999</v>
      </c>
      <c r="FM874">
        <v>54.037550000000003</v>
      </c>
      <c r="FN874">
        <v>52.41451</v>
      </c>
      <c r="FO874">
        <v>51.043340000000001</v>
      </c>
      <c r="FP874">
        <v>49.769570000000002</v>
      </c>
      <c r="FQ874">
        <v>48.757309999999997</v>
      </c>
      <c r="FR874">
        <v>5.6725999999999999E-3</v>
      </c>
      <c r="FS874">
        <v>7.4957000000000001E-3</v>
      </c>
    </row>
    <row r="875" spans="1:176" x14ac:dyDescent="0.2">
      <c r="A875" t="s">
        <v>200</v>
      </c>
      <c r="B875" t="s">
        <v>1</v>
      </c>
      <c r="C875" t="s">
        <v>205</v>
      </c>
      <c r="D875" t="s">
        <v>241</v>
      </c>
      <c r="E875">
        <v>10444</v>
      </c>
      <c r="F875">
        <v>0.73123450000000001</v>
      </c>
      <c r="G875">
        <v>0.72438279999999999</v>
      </c>
      <c r="H875">
        <v>0.71931540000000005</v>
      </c>
      <c r="I875">
        <v>0.72599959999999997</v>
      </c>
      <c r="J875">
        <v>0.74824869999999999</v>
      </c>
      <c r="K875">
        <v>0.76380630000000005</v>
      </c>
      <c r="L875">
        <v>0.8525471</v>
      </c>
      <c r="M875">
        <v>0.96377579999999996</v>
      </c>
      <c r="N875">
        <v>1.209165</v>
      </c>
      <c r="O875">
        <v>1.3895839999999999</v>
      </c>
      <c r="P875">
        <v>1.481622</v>
      </c>
      <c r="Q875">
        <v>1.5143040000000001</v>
      </c>
      <c r="R875">
        <v>1.4661200000000001</v>
      </c>
      <c r="S875">
        <v>1.4507749999999999</v>
      </c>
      <c r="T875">
        <v>1.40926</v>
      </c>
      <c r="U875">
        <v>1.3852450000000001</v>
      </c>
      <c r="V875">
        <v>1.350946</v>
      </c>
      <c r="W875">
        <v>1.3795219999999999</v>
      </c>
      <c r="X875">
        <v>1.3521780000000001</v>
      </c>
      <c r="Y875">
        <v>1.2001310000000001</v>
      </c>
      <c r="Z875">
        <v>1.0416300000000001</v>
      </c>
      <c r="AA875">
        <v>0.90410330000000005</v>
      </c>
      <c r="AB875">
        <v>0.81364460000000005</v>
      </c>
      <c r="AC875">
        <v>0.76219539999999997</v>
      </c>
      <c r="AD875">
        <v>-1.0931000000000001E-3</v>
      </c>
      <c r="AE875">
        <v>3.3731E-3</v>
      </c>
      <c r="AF875">
        <v>5.6319999999999999E-3</v>
      </c>
      <c r="AG875">
        <v>7.5399000000000004E-3</v>
      </c>
      <c r="AH875">
        <v>9.7044000000000002E-3</v>
      </c>
      <c r="AI875">
        <v>3.2357000000000002E-3</v>
      </c>
      <c r="AJ875">
        <v>-9.7946999999999999E-3</v>
      </c>
      <c r="AK875">
        <v>8.8801000000000001E-3</v>
      </c>
      <c r="AL875">
        <v>4.3749000000000001E-3</v>
      </c>
      <c r="AM875">
        <v>-1.0534999999999999E-2</v>
      </c>
      <c r="AN875">
        <v>-1.07043E-2</v>
      </c>
      <c r="AO875">
        <v>-4.7863000000000003E-3</v>
      </c>
      <c r="AP875">
        <v>-2.9269999999999999E-3</v>
      </c>
      <c r="AQ875">
        <v>1.0346999999999999E-3</v>
      </c>
      <c r="AR875">
        <v>-4.0254000000000002E-3</v>
      </c>
      <c r="AS875">
        <v>-1.0388E-2</v>
      </c>
      <c r="AT875">
        <v>-7.2299999999999996E-5</v>
      </c>
      <c r="AU875">
        <v>-8.9298999999999993E-3</v>
      </c>
      <c r="AV875">
        <v>-9.0890000000000003E-4</v>
      </c>
      <c r="AW875">
        <v>6.2446000000000003E-3</v>
      </c>
      <c r="AX875">
        <v>-1.0989999999999999E-3</v>
      </c>
      <c r="AY875">
        <v>1.06252E-2</v>
      </c>
      <c r="AZ875">
        <v>4.4967999999999996E-3</v>
      </c>
      <c r="BA875">
        <v>1.1425000000000001E-3</v>
      </c>
      <c r="BB875">
        <v>4.4070000000000003E-3</v>
      </c>
      <c r="BC875">
        <v>8.8508000000000007E-3</v>
      </c>
      <c r="BD875">
        <v>1.07382E-2</v>
      </c>
      <c r="BE875">
        <v>1.2067E-2</v>
      </c>
      <c r="BF875">
        <v>1.42217E-2</v>
      </c>
      <c r="BG875">
        <v>8.4341999999999993E-3</v>
      </c>
      <c r="BH875">
        <v>-3.7325000000000001E-3</v>
      </c>
      <c r="BI875">
        <v>1.5406700000000001E-2</v>
      </c>
      <c r="BJ875">
        <v>1.2499E-2</v>
      </c>
      <c r="BK875">
        <v>-2.4715000000000002E-3</v>
      </c>
      <c r="BL875">
        <v>-2.2864999999999999E-3</v>
      </c>
      <c r="BM875">
        <v>4.4733999999999998E-3</v>
      </c>
      <c r="BN875">
        <v>6.3566999999999999E-3</v>
      </c>
      <c r="BO875">
        <v>9.9019999999999993E-3</v>
      </c>
      <c r="BP875">
        <v>4.6423999999999997E-3</v>
      </c>
      <c r="BQ875">
        <v>-1.449E-3</v>
      </c>
      <c r="BR875">
        <v>8.2836000000000003E-3</v>
      </c>
      <c r="BS875">
        <v>8.81E-5</v>
      </c>
      <c r="BT875">
        <v>9.3708999999999997E-3</v>
      </c>
      <c r="BU875">
        <v>1.5710499999999999E-2</v>
      </c>
      <c r="BV875">
        <v>7.0568999999999996E-3</v>
      </c>
      <c r="BW875">
        <v>1.69085E-2</v>
      </c>
      <c r="BX875">
        <v>9.4695999999999999E-3</v>
      </c>
      <c r="BY875">
        <v>6.0809999999999996E-3</v>
      </c>
      <c r="BZ875">
        <v>8.2164000000000004E-3</v>
      </c>
      <c r="CA875">
        <v>1.2644600000000001E-2</v>
      </c>
      <c r="CB875">
        <v>1.42747E-2</v>
      </c>
      <c r="CC875">
        <v>1.52024E-2</v>
      </c>
      <c r="CD875">
        <v>1.7350399999999998E-2</v>
      </c>
      <c r="CE875">
        <v>1.2034700000000001E-2</v>
      </c>
      <c r="CF875">
        <v>4.661E-4</v>
      </c>
      <c r="CG875">
        <v>1.9927E-2</v>
      </c>
      <c r="CH875">
        <v>1.8125700000000002E-2</v>
      </c>
      <c r="CI875">
        <v>3.1132E-3</v>
      </c>
      <c r="CJ875">
        <v>3.5435000000000002E-3</v>
      </c>
      <c r="CK875">
        <v>1.0886699999999999E-2</v>
      </c>
      <c r="CL875">
        <v>1.2786499999999999E-2</v>
      </c>
      <c r="CM875">
        <v>1.6043499999999999E-2</v>
      </c>
      <c r="CN875">
        <v>1.06456E-2</v>
      </c>
      <c r="CO875">
        <v>4.7421E-3</v>
      </c>
      <c r="CP875">
        <v>1.4070900000000001E-2</v>
      </c>
      <c r="CQ875">
        <v>6.3340000000000002E-3</v>
      </c>
      <c r="CR875">
        <v>1.6490600000000001E-2</v>
      </c>
      <c r="CS875">
        <v>2.2266500000000002E-2</v>
      </c>
      <c r="CT875">
        <v>1.27057E-2</v>
      </c>
      <c r="CU875">
        <v>2.1260299999999999E-2</v>
      </c>
      <c r="CV875">
        <v>1.29138E-2</v>
      </c>
      <c r="CW875">
        <v>9.5013000000000007E-3</v>
      </c>
      <c r="CX875">
        <v>1.20258E-2</v>
      </c>
      <c r="CY875">
        <v>1.6438399999999999E-2</v>
      </c>
      <c r="CZ875">
        <v>1.7811299999999999E-2</v>
      </c>
      <c r="DA875">
        <v>1.8337800000000001E-2</v>
      </c>
      <c r="DB875">
        <v>2.0479000000000001E-2</v>
      </c>
      <c r="DC875">
        <v>1.5635099999999999E-2</v>
      </c>
      <c r="DD875">
        <v>4.6646999999999999E-3</v>
      </c>
      <c r="DE875">
        <v>2.4447300000000002E-2</v>
      </c>
      <c r="DF875">
        <v>2.37524E-2</v>
      </c>
      <c r="DG875">
        <v>8.6978999999999997E-3</v>
      </c>
      <c r="DH875">
        <v>9.3735999999999993E-3</v>
      </c>
      <c r="DI875">
        <v>1.72999E-2</v>
      </c>
      <c r="DJ875">
        <v>1.9216400000000002E-2</v>
      </c>
      <c r="DK875">
        <v>2.21849E-2</v>
      </c>
      <c r="DL875">
        <v>1.6648900000000001E-2</v>
      </c>
      <c r="DM875">
        <v>1.0933200000000001E-2</v>
      </c>
      <c r="DN875">
        <v>1.9858199999999999E-2</v>
      </c>
      <c r="DO875">
        <v>1.25798E-2</v>
      </c>
      <c r="DP875">
        <v>2.36104E-2</v>
      </c>
      <c r="DQ875">
        <v>2.88226E-2</v>
      </c>
      <c r="DR875">
        <v>1.83544E-2</v>
      </c>
      <c r="DS875">
        <v>2.5612099999999999E-2</v>
      </c>
      <c r="DT875">
        <v>1.6358000000000001E-2</v>
      </c>
      <c r="DU875">
        <v>1.29217E-2</v>
      </c>
      <c r="DV875">
        <v>1.7526E-2</v>
      </c>
      <c r="DW875">
        <v>2.1916100000000001E-2</v>
      </c>
      <c r="DX875">
        <v>2.29175E-2</v>
      </c>
      <c r="DY875">
        <v>2.2864900000000001E-2</v>
      </c>
      <c r="DZ875">
        <v>2.4996299999999999E-2</v>
      </c>
      <c r="EA875">
        <v>2.0833600000000001E-2</v>
      </c>
      <c r="EB875">
        <v>1.0726899999999999E-2</v>
      </c>
      <c r="EC875">
        <v>3.0973899999999999E-2</v>
      </c>
      <c r="ED875">
        <v>3.1876500000000002E-2</v>
      </c>
      <c r="EE875">
        <v>1.67613E-2</v>
      </c>
      <c r="EF875">
        <v>1.7791399999999999E-2</v>
      </c>
      <c r="EG875">
        <v>2.6559599999999999E-2</v>
      </c>
      <c r="EH875">
        <v>2.8500000000000001E-2</v>
      </c>
      <c r="EI875">
        <v>3.1052300000000001E-2</v>
      </c>
      <c r="EJ875">
        <v>2.5316700000000001E-2</v>
      </c>
      <c r="EK875">
        <v>1.98721E-2</v>
      </c>
      <c r="EL875">
        <v>2.8214099999999999E-2</v>
      </c>
      <c r="EM875">
        <v>2.15978E-2</v>
      </c>
      <c r="EN875">
        <v>3.3890099999999999E-2</v>
      </c>
      <c r="EO875">
        <v>3.82884E-2</v>
      </c>
      <c r="EP875">
        <v>2.6510300000000001E-2</v>
      </c>
      <c r="EQ875">
        <v>3.1895399999999997E-2</v>
      </c>
      <c r="ER875">
        <v>2.13308E-2</v>
      </c>
      <c r="ES875">
        <v>1.78602E-2</v>
      </c>
      <c r="ET875">
        <v>44.127960000000002</v>
      </c>
      <c r="EU875">
        <v>42.885359999999999</v>
      </c>
      <c r="EV875">
        <v>41.842970000000001</v>
      </c>
      <c r="EW875">
        <v>41.243400000000001</v>
      </c>
      <c r="EX875">
        <v>40.776890000000002</v>
      </c>
      <c r="EY875">
        <v>40.897660000000002</v>
      </c>
      <c r="EZ875">
        <v>40.488140000000001</v>
      </c>
      <c r="FA875">
        <v>41.543909999999997</v>
      </c>
      <c r="FB875">
        <v>45.859209999999997</v>
      </c>
      <c r="FC875">
        <v>52.062179999999998</v>
      </c>
      <c r="FD875">
        <v>56.68965</v>
      </c>
      <c r="FE875">
        <v>60.852890000000002</v>
      </c>
      <c r="FF875">
        <v>62.900170000000003</v>
      </c>
      <c r="FG875">
        <v>65.2834</v>
      </c>
      <c r="FH875">
        <v>66.150769999999994</v>
      </c>
      <c r="FI875">
        <v>66.249549999999999</v>
      </c>
      <c r="FJ875">
        <v>63.607309999999998</v>
      </c>
      <c r="FK875">
        <v>58.260359999999999</v>
      </c>
      <c r="FL875">
        <v>54.722630000000002</v>
      </c>
      <c r="FM875">
        <v>51.870800000000003</v>
      </c>
      <c r="FN875">
        <v>49.778840000000002</v>
      </c>
      <c r="FO875">
        <v>47.63937</v>
      </c>
      <c r="FP875">
        <v>45.830280000000002</v>
      </c>
      <c r="FQ875">
        <v>44.596359999999997</v>
      </c>
      <c r="FR875">
        <v>5.6725999999999999E-3</v>
      </c>
      <c r="FS875">
        <v>7.4957000000000001E-3</v>
      </c>
    </row>
    <row r="876" spans="1:176" x14ac:dyDescent="0.2">
      <c r="A876" t="s">
        <v>200</v>
      </c>
      <c r="B876" t="s">
        <v>1</v>
      </c>
      <c r="C876" t="s">
        <v>205</v>
      </c>
      <c r="D876" t="s">
        <v>231</v>
      </c>
      <c r="E876">
        <v>10444</v>
      </c>
      <c r="F876">
        <v>0.79760660000000005</v>
      </c>
      <c r="G876">
        <v>0.77654979999999996</v>
      </c>
      <c r="H876">
        <v>0.75276770000000004</v>
      </c>
      <c r="I876">
        <v>0.73877250000000005</v>
      </c>
      <c r="J876">
        <v>0.72011049999999999</v>
      </c>
      <c r="K876">
        <v>0.74815960000000004</v>
      </c>
      <c r="L876">
        <v>0.77053280000000002</v>
      </c>
      <c r="M876">
        <v>0.96086570000000004</v>
      </c>
      <c r="N876">
        <v>1.311744</v>
      </c>
      <c r="O876">
        <v>1.633489</v>
      </c>
      <c r="P876">
        <v>1.862584</v>
      </c>
      <c r="Q876">
        <v>1.9640869999999999</v>
      </c>
      <c r="R876">
        <v>1.998961</v>
      </c>
      <c r="S876">
        <v>2.0187059999999999</v>
      </c>
      <c r="T876">
        <v>2.0448659999999999</v>
      </c>
      <c r="U876">
        <v>2.0189339999999998</v>
      </c>
      <c r="V876">
        <v>1.928528</v>
      </c>
      <c r="W876">
        <v>1.7547429999999999</v>
      </c>
      <c r="X876">
        <v>1.578427</v>
      </c>
      <c r="Y876">
        <v>1.4256070000000001</v>
      </c>
      <c r="Z876">
        <v>1.2572490000000001</v>
      </c>
      <c r="AA876">
        <v>1.0753109999999999</v>
      </c>
      <c r="AB876">
        <v>0.92129110000000003</v>
      </c>
      <c r="AC876">
        <v>0.83913340000000003</v>
      </c>
      <c r="AD876">
        <v>-1.05305E-2</v>
      </c>
      <c r="AE876">
        <v>-3.4697999999999999E-3</v>
      </c>
      <c r="AF876">
        <v>-4.0829000000000004E-3</v>
      </c>
      <c r="AG876">
        <v>2.7407E-3</v>
      </c>
      <c r="AH876">
        <v>-8.4512000000000007E-3</v>
      </c>
      <c r="AI876">
        <v>-3.5612999999999999E-3</v>
      </c>
      <c r="AJ876">
        <v>1.8724600000000001E-2</v>
      </c>
      <c r="AK876">
        <v>2.2692899999999998E-2</v>
      </c>
      <c r="AL876">
        <v>3.5133200000000003E-2</v>
      </c>
      <c r="AM876">
        <v>3.3170900000000003E-2</v>
      </c>
      <c r="AN876">
        <v>2.99145E-2</v>
      </c>
      <c r="AO876">
        <v>2.9964600000000001E-2</v>
      </c>
      <c r="AP876">
        <v>2.19098E-2</v>
      </c>
      <c r="AQ876">
        <v>7.3422000000000001E-3</v>
      </c>
      <c r="AR876">
        <v>-5.7518999999999999E-3</v>
      </c>
      <c r="AS876">
        <v>-1.1005600000000001E-2</v>
      </c>
      <c r="AT876">
        <v>-9.1427999999999995E-3</v>
      </c>
      <c r="AU876">
        <v>1.6028299999999999E-2</v>
      </c>
      <c r="AV876">
        <v>1.90653E-2</v>
      </c>
      <c r="AW876">
        <v>1.7947500000000002E-2</v>
      </c>
      <c r="AX876">
        <v>-6.6750999999999998E-3</v>
      </c>
      <c r="AY876">
        <v>-1.04052E-2</v>
      </c>
      <c r="AZ876">
        <v>-1.2149999999999999E-2</v>
      </c>
      <c r="BA876">
        <v>-1.5893399999999999E-2</v>
      </c>
      <c r="BB876">
        <v>3.1960000000000002E-4</v>
      </c>
      <c r="BC876">
        <v>6.5542999999999999E-3</v>
      </c>
      <c r="BD876">
        <v>5.7787999999999997E-3</v>
      </c>
      <c r="BE876">
        <v>1.30005E-2</v>
      </c>
      <c r="BF876">
        <v>1.8797E-3</v>
      </c>
      <c r="BG876">
        <v>8.0809000000000002E-3</v>
      </c>
      <c r="BH876">
        <v>3.1911000000000002E-2</v>
      </c>
      <c r="BI876">
        <v>3.4206399999999998E-2</v>
      </c>
      <c r="BJ876">
        <v>4.5997000000000003E-2</v>
      </c>
      <c r="BK876">
        <v>4.7177499999999997E-2</v>
      </c>
      <c r="BL876">
        <v>4.4882199999999997E-2</v>
      </c>
      <c r="BM876">
        <v>4.67377E-2</v>
      </c>
      <c r="BN876">
        <v>3.90176E-2</v>
      </c>
      <c r="BO876">
        <v>2.4685200000000001E-2</v>
      </c>
      <c r="BP876">
        <v>1.3685900000000001E-2</v>
      </c>
      <c r="BQ876">
        <v>9.5482999999999991E-3</v>
      </c>
      <c r="BR876">
        <v>9.0314000000000002E-3</v>
      </c>
      <c r="BS876">
        <v>3.3243399999999999E-2</v>
      </c>
      <c r="BT876">
        <v>3.6167199999999997E-2</v>
      </c>
      <c r="BU876">
        <v>3.52074E-2</v>
      </c>
      <c r="BV876">
        <v>9.0690000000000007E-3</v>
      </c>
      <c r="BW876">
        <v>3.4602999999999999E-3</v>
      </c>
      <c r="BX876">
        <v>1.8689999999999999E-4</v>
      </c>
      <c r="BY876">
        <v>-4.5496E-3</v>
      </c>
      <c r="BZ876">
        <v>7.8343000000000006E-3</v>
      </c>
      <c r="CA876">
        <v>1.34971E-2</v>
      </c>
      <c r="CB876">
        <v>1.2608899999999999E-2</v>
      </c>
      <c r="CC876">
        <v>2.0106300000000001E-2</v>
      </c>
      <c r="CD876">
        <v>9.0348000000000008E-3</v>
      </c>
      <c r="CE876">
        <v>1.6144200000000001E-2</v>
      </c>
      <c r="CF876">
        <v>4.1043900000000001E-2</v>
      </c>
      <c r="CG876">
        <v>4.2180700000000002E-2</v>
      </c>
      <c r="CH876">
        <v>5.3521300000000001E-2</v>
      </c>
      <c r="CI876">
        <v>5.6878400000000003E-2</v>
      </c>
      <c r="CJ876">
        <v>5.5248800000000001E-2</v>
      </c>
      <c r="CK876">
        <v>5.8354799999999998E-2</v>
      </c>
      <c r="CL876">
        <v>5.0866399999999999E-2</v>
      </c>
      <c r="CM876">
        <v>3.6696899999999998E-2</v>
      </c>
      <c r="CN876">
        <v>2.71484E-2</v>
      </c>
      <c r="CO876">
        <v>2.3783800000000001E-2</v>
      </c>
      <c r="CP876">
        <v>2.1618800000000001E-2</v>
      </c>
      <c r="CQ876">
        <v>4.5166600000000001E-2</v>
      </c>
      <c r="CR876">
        <v>4.8011999999999999E-2</v>
      </c>
      <c r="CS876">
        <v>4.7161500000000002E-2</v>
      </c>
      <c r="CT876">
        <v>1.9973399999999999E-2</v>
      </c>
      <c r="CU876">
        <v>1.30636E-2</v>
      </c>
      <c r="CV876">
        <v>8.7314999999999997E-3</v>
      </c>
      <c r="CW876">
        <v>3.307E-3</v>
      </c>
      <c r="CX876">
        <v>1.5349099999999999E-2</v>
      </c>
      <c r="CY876">
        <v>2.0439800000000001E-2</v>
      </c>
      <c r="CZ876">
        <v>1.9439100000000001E-2</v>
      </c>
      <c r="DA876">
        <v>2.7212199999999999E-2</v>
      </c>
      <c r="DB876">
        <v>1.619E-2</v>
      </c>
      <c r="DC876">
        <v>2.42075E-2</v>
      </c>
      <c r="DD876">
        <v>5.0176800000000001E-2</v>
      </c>
      <c r="DE876">
        <v>5.0154900000000002E-2</v>
      </c>
      <c r="DF876">
        <v>6.1045599999999998E-2</v>
      </c>
      <c r="DG876">
        <v>6.6579299999999994E-2</v>
      </c>
      <c r="DH876">
        <v>6.5615400000000004E-2</v>
      </c>
      <c r="DI876">
        <v>6.9971800000000001E-2</v>
      </c>
      <c r="DJ876">
        <v>6.2715199999999999E-2</v>
      </c>
      <c r="DK876">
        <v>4.8708599999999998E-2</v>
      </c>
      <c r="DL876">
        <v>4.0611000000000001E-2</v>
      </c>
      <c r="DM876">
        <v>3.8019299999999999E-2</v>
      </c>
      <c r="DN876">
        <v>3.4206100000000003E-2</v>
      </c>
      <c r="DO876">
        <v>5.7089800000000003E-2</v>
      </c>
      <c r="DP876">
        <v>5.9856699999999999E-2</v>
      </c>
      <c r="DQ876">
        <v>5.91157E-2</v>
      </c>
      <c r="DR876">
        <v>3.0877700000000001E-2</v>
      </c>
      <c r="DS876">
        <v>2.2666800000000001E-2</v>
      </c>
      <c r="DT876">
        <v>1.7276E-2</v>
      </c>
      <c r="DU876">
        <v>1.1163599999999999E-2</v>
      </c>
      <c r="DV876">
        <v>2.6199199999999999E-2</v>
      </c>
      <c r="DW876">
        <v>3.0463899999999999E-2</v>
      </c>
      <c r="DX876">
        <v>2.9300699999999999E-2</v>
      </c>
      <c r="DY876">
        <v>3.7471999999999998E-2</v>
      </c>
      <c r="DZ876">
        <v>2.6520800000000001E-2</v>
      </c>
      <c r="EA876">
        <v>3.5849600000000002E-2</v>
      </c>
      <c r="EB876">
        <v>6.3363199999999995E-2</v>
      </c>
      <c r="EC876">
        <v>6.1668399999999998E-2</v>
      </c>
      <c r="ED876">
        <v>7.1909399999999998E-2</v>
      </c>
      <c r="EE876">
        <v>8.0585900000000002E-2</v>
      </c>
      <c r="EF876">
        <v>8.0583100000000005E-2</v>
      </c>
      <c r="EG876">
        <v>8.67449E-2</v>
      </c>
      <c r="EH876">
        <v>7.9823099999999994E-2</v>
      </c>
      <c r="EI876">
        <v>6.6051600000000002E-2</v>
      </c>
      <c r="EJ876">
        <v>6.0048799999999999E-2</v>
      </c>
      <c r="EK876">
        <v>5.8573100000000003E-2</v>
      </c>
      <c r="EL876">
        <v>5.2380299999999998E-2</v>
      </c>
      <c r="EM876">
        <v>7.4304899999999993E-2</v>
      </c>
      <c r="EN876">
        <v>7.6958600000000002E-2</v>
      </c>
      <c r="EO876">
        <v>7.6375600000000002E-2</v>
      </c>
      <c r="EP876">
        <v>4.6621799999999998E-2</v>
      </c>
      <c r="EQ876">
        <v>3.6532299999999997E-2</v>
      </c>
      <c r="ER876">
        <v>2.9613E-2</v>
      </c>
      <c r="ES876">
        <v>2.25074E-2</v>
      </c>
      <c r="ET876">
        <v>65.568610000000007</v>
      </c>
      <c r="EU876">
        <v>64.672579999999996</v>
      </c>
      <c r="EV876">
        <v>63.953699999999998</v>
      </c>
      <c r="EW876">
        <v>63.280900000000003</v>
      </c>
      <c r="EX876">
        <v>62.696199999999997</v>
      </c>
      <c r="EY876">
        <v>62.290579999999999</v>
      </c>
      <c r="EZ876">
        <v>62.27008</v>
      </c>
      <c r="FA876">
        <v>64.00703</v>
      </c>
      <c r="FB876">
        <v>66.366630000000001</v>
      </c>
      <c r="FC876">
        <v>69.162840000000003</v>
      </c>
      <c r="FD876">
        <v>72.059439999999995</v>
      </c>
      <c r="FE876">
        <v>74.857730000000004</v>
      </c>
      <c r="FF876">
        <v>77.325779999999995</v>
      </c>
      <c r="FG876">
        <v>78.99136</v>
      </c>
      <c r="FH876">
        <v>79.857960000000006</v>
      </c>
      <c r="FI876">
        <v>80.088939999999994</v>
      </c>
      <c r="FJ876">
        <v>79.705550000000002</v>
      </c>
      <c r="FK876">
        <v>78.617419999999996</v>
      </c>
      <c r="FL876">
        <v>76.940389999999994</v>
      </c>
      <c r="FM876">
        <v>74.407439999999994</v>
      </c>
      <c r="FN876">
        <v>71.317719999999994</v>
      </c>
      <c r="FO876">
        <v>69.013310000000004</v>
      </c>
      <c r="FP876">
        <v>67.532790000000006</v>
      </c>
      <c r="FQ876">
        <v>66.321129999999997</v>
      </c>
      <c r="FR876">
        <v>1.22855E-2</v>
      </c>
      <c r="FS876">
        <v>1.36545E-2</v>
      </c>
      <c r="FT876">
        <v>2.00311E-2</v>
      </c>
    </row>
    <row r="877" spans="1:176" x14ac:dyDescent="0.2">
      <c r="A877" t="s">
        <v>200</v>
      </c>
      <c r="B877" t="s">
        <v>1</v>
      </c>
      <c r="C877" t="s">
        <v>205</v>
      </c>
      <c r="D877" t="s">
        <v>242</v>
      </c>
      <c r="E877">
        <v>10444</v>
      </c>
      <c r="F877">
        <v>0.81042959999999997</v>
      </c>
      <c r="G877">
        <v>0.79014039999999996</v>
      </c>
      <c r="H877">
        <v>0.75866049999999996</v>
      </c>
      <c r="I877">
        <v>0.73820669999999999</v>
      </c>
      <c r="J877">
        <v>0.73213850000000003</v>
      </c>
      <c r="K877">
        <v>0.76784070000000004</v>
      </c>
      <c r="L877">
        <v>0.8112916</v>
      </c>
      <c r="M877">
        <v>0.99035569999999995</v>
      </c>
      <c r="N877">
        <v>1.3458669999999999</v>
      </c>
      <c r="O877">
        <v>1.6774800000000001</v>
      </c>
      <c r="P877">
        <v>1.947999</v>
      </c>
      <c r="Q877">
        <v>2.0386500000000001</v>
      </c>
      <c r="R877">
        <v>2.0749749999999998</v>
      </c>
      <c r="S877">
        <v>2.1320489999999999</v>
      </c>
      <c r="T877">
        <v>2.165473</v>
      </c>
      <c r="U877">
        <v>2.1469670000000001</v>
      </c>
      <c r="V877">
        <v>2.0712069999999998</v>
      </c>
      <c r="W877">
        <v>1.910744</v>
      </c>
      <c r="X877">
        <v>1.7606919999999999</v>
      </c>
      <c r="Y877">
        <v>1.593318</v>
      </c>
      <c r="Z877">
        <v>1.368196</v>
      </c>
      <c r="AA877">
        <v>1.1125119999999999</v>
      </c>
      <c r="AB877">
        <v>0.95166229999999996</v>
      </c>
      <c r="AC877">
        <v>0.84803519999999999</v>
      </c>
      <c r="AD877">
        <v>-5.7682000000000002E-3</v>
      </c>
      <c r="AE877">
        <v>-3.3189999999999999E-4</v>
      </c>
      <c r="AF877">
        <v>-2.2006999999999999E-3</v>
      </c>
      <c r="AG877">
        <v>5.0993000000000002E-3</v>
      </c>
      <c r="AH877">
        <v>-4.7714999999999997E-3</v>
      </c>
      <c r="AI877">
        <v>4.6613000000000002E-3</v>
      </c>
      <c r="AJ877">
        <v>2.7361300000000002E-2</v>
      </c>
      <c r="AK877">
        <v>2.95716E-2</v>
      </c>
      <c r="AL877">
        <v>3.9462999999999998E-2</v>
      </c>
      <c r="AM877">
        <v>3.8347800000000001E-2</v>
      </c>
      <c r="AN877">
        <v>3.3407100000000002E-2</v>
      </c>
      <c r="AO877">
        <v>3.4823699999999999E-2</v>
      </c>
      <c r="AP877">
        <v>2.4669199999999999E-2</v>
      </c>
      <c r="AQ877">
        <v>8.7270000000000002E-4</v>
      </c>
      <c r="AR877">
        <v>-5.2195999999999996E-3</v>
      </c>
      <c r="AS877">
        <v>-1.27256E-2</v>
      </c>
      <c r="AT877">
        <v>-1.1324000000000001E-2</v>
      </c>
      <c r="AU877">
        <v>1.65357E-2</v>
      </c>
      <c r="AV877">
        <v>2.47513E-2</v>
      </c>
      <c r="AW877">
        <v>1.7941499999999999E-2</v>
      </c>
      <c r="AX877">
        <v>-7.6788000000000004E-3</v>
      </c>
      <c r="AY877">
        <v>-1.35643E-2</v>
      </c>
      <c r="AZ877">
        <v>-1.18484E-2</v>
      </c>
      <c r="BA877">
        <v>-1.78957E-2</v>
      </c>
      <c r="BB877">
        <v>5.0819000000000003E-3</v>
      </c>
      <c r="BC877">
        <v>9.6921999999999998E-3</v>
      </c>
      <c r="BD877">
        <v>7.6610000000000003E-3</v>
      </c>
      <c r="BE877">
        <v>1.5359100000000001E-2</v>
      </c>
      <c r="BF877">
        <v>5.5593999999999999E-3</v>
      </c>
      <c r="BG877">
        <v>1.6303399999999999E-2</v>
      </c>
      <c r="BH877">
        <v>4.0547800000000002E-2</v>
      </c>
      <c r="BI877">
        <v>4.1085099999999999E-2</v>
      </c>
      <c r="BJ877">
        <v>5.0326799999999998E-2</v>
      </c>
      <c r="BK877">
        <v>5.2354299999999999E-2</v>
      </c>
      <c r="BL877">
        <v>4.8374800000000003E-2</v>
      </c>
      <c r="BM877">
        <v>5.1596900000000001E-2</v>
      </c>
      <c r="BN877">
        <v>4.1777000000000002E-2</v>
      </c>
      <c r="BO877">
        <v>1.8215700000000001E-2</v>
      </c>
      <c r="BP877">
        <v>1.42182E-2</v>
      </c>
      <c r="BQ877">
        <v>7.8282000000000004E-3</v>
      </c>
      <c r="BR877">
        <v>6.8501999999999999E-3</v>
      </c>
      <c r="BS877">
        <v>3.3750799999999997E-2</v>
      </c>
      <c r="BT877">
        <v>4.18532E-2</v>
      </c>
      <c r="BU877">
        <v>3.5201400000000001E-2</v>
      </c>
      <c r="BV877">
        <v>8.0652999999999992E-3</v>
      </c>
      <c r="BW877">
        <v>3.0130000000000001E-4</v>
      </c>
      <c r="BX877">
        <v>4.8859999999999995E-4</v>
      </c>
      <c r="BY877">
        <v>-6.5519999999999997E-3</v>
      </c>
      <c r="BZ877">
        <v>1.2596599999999999E-2</v>
      </c>
      <c r="CA877">
        <v>1.6635E-2</v>
      </c>
      <c r="CB877">
        <v>1.44911E-2</v>
      </c>
      <c r="CC877">
        <v>2.2464999999999999E-2</v>
      </c>
      <c r="CD877">
        <v>1.27145E-2</v>
      </c>
      <c r="CE877">
        <v>2.4366700000000002E-2</v>
      </c>
      <c r="CF877">
        <v>4.9680599999999998E-2</v>
      </c>
      <c r="CG877">
        <v>4.9059400000000003E-2</v>
      </c>
      <c r="CH877">
        <v>5.7851100000000003E-2</v>
      </c>
      <c r="CI877">
        <v>6.2055199999999998E-2</v>
      </c>
      <c r="CJ877">
        <v>5.8741399999999999E-2</v>
      </c>
      <c r="CK877">
        <v>6.3213900000000003E-2</v>
      </c>
      <c r="CL877">
        <v>5.3625899999999997E-2</v>
      </c>
      <c r="CM877">
        <v>3.0227400000000001E-2</v>
      </c>
      <c r="CN877">
        <v>2.7680799999999998E-2</v>
      </c>
      <c r="CO877">
        <v>2.2063699999999999E-2</v>
      </c>
      <c r="CP877">
        <v>1.9437599999999999E-2</v>
      </c>
      <c r="CQ877">
        <v>4.5673999999999999E-2</v>
      </c>
      <c r="CR877">
        <v>5.3698000000000003E-2</v>
      </c>
      <c r="CS877">
        <v>4.7155500000000003E-2</v>
      </c>
      <c r="CT877">
        <v>1.8969699999999999E-2</v>
      </c>
      <c r="CU877">
        <v>9.9045000000000001E-3</v>
      </c>
      <c r="CV877">
        <v>9.0331000000000005E-3</v>
      </c>
      <c r="CW877">
        <v>1.3047E-3</v>
      </c>
      <c r="CX877">
        <v>2.0111400000000001E-2</v>
      </c>
      <c r="CY877">
        <v>2.35777E-2</v>
      </c>
      <c r="CZ877">
        <v>2.1321300000000001E-2</v>
      </c>
      <c r="DA877">
        <v>2.9570900000000001E-2</v>
      </c>
      <c r="DB877">
        <v>1.9869600000000001E-2</v>
      </c>
      <c r="DC877">
        <v>3.243E-2</v>
      </c>
      <c r="DD877">
        <v>5.8813499999999998E-2</v>
      </c>
      <c r="DE877">
        <v>5.7033599999999997E-2</v>
      </c>
      <c r="DF877">
        <v>6.53754E-2</v>
      </c>
      <c r="DG877">
        <v>7.1756100000000003E-2</v>
      </c>
      <c r="DH877">
        <v>6.9108000000000003E-2</v>
      </c>
      <c r="DI877">
        <v>7.4830900000000006E-2</v>
      </c>
      <c r="DJ877">
        <v>6.5474699999999997E-2</v>
      </c>
      <c r="DK877">
        <v>4.2239100000000002E-2</v>
      </c>
      <c r="DL877">
        <v>4.1143399999999997E-2</v>
      </c>
      <c r="DM877">
        <v>3.6299199999999997E-2</v>
      </c>
      <c r="DN877">
        <v>3.2024900000000002E-2</v>
      </c>
      <c r="DO877">
        <v>5.7597200000000001E-2</v>
      </c>
      <c r="DP877">
        <v>6.5542699999999995E-2</v>
      </c>
      <c r="DQ877">
        <v>5.9109700000000001E-2</v>
      </c>
      <c r="DR877">
        <v>2.9874000000000001E-2</v>
      </c>
      <c r="DS877">
        <v>1.9507699999999999E-2</v>
      </c>
      <c r="DT877">
        <v>1.7577700000000002E-2</v>
      </c>
      <c r="DU877">
        <v>9.1613000000000007E-3</v>
      </c>
      <c r="DV877">
        <v>3.0961499999999999E-2</v>
      </c>
      <c r="DW877">
        <v>3.3601899999999997E-2</v>
      </c>
      <c r="DX877">
        <v>3.11829E-2</v>
      </c>
      <c r="DY877">
        <v>3.9830600000000001E-2</v>
      </c>
      <c r="DZ877">
        <v>3.0200500000000002E-2</v>
      </c>
      <c r="EA877">
        <v>4.4072100000000003E-2</v>
      </c>
      <c r="EB877">
        <v>7.1999900000000006E-2</v>
      </c>
      <c r="EC877">
        <v>6.8547200000000003E-2</v>
      </c>
      <c r="ED877">
        <v>7.6239299999999996E-2</v>
      </c>
      <c r="EE877">
        <v>8.5762699999999997E-2</v>
      </c>
      <c r="EF877">
        <v>8.4075700000000003E-2</v>
      </c>
      <c r="EG877">
        <v>9.1604000000000005E-2</v>
      </c>
      <c r="EH877">
        <v>8.2582500000000003E-2</v>
      </c>
      <c r="EI877">
        <v>5.9582000000000003E-2</v>
      </c>
      <c r="EJ877">
        <v>6.0581200000000002E-2</v>
      </c>
      <c r="EK877">
        <v>5.6853000000000001E-2</v>
      </c>
      <c r="EL877">
        <v>5.0199100000000003E-2</v>
      </c>
      <c r="EM877">
        <v>7.4812299999999998E-2</v>
      </c>
      <c r="EN877">
        <v>8.2644700000000001E-2</v>
      </c>
      <c r="EO877">
        <v>7.6369599999999996E-2</v>
      </c>
      <c r="EP877">
        <v>4.5618100000000002E-2</v>
      </c>
      <c r="EQ877">
        <v>3.3373199999999999E-2</v>
      </c>
      <c r="ER877">
        <v>2.99146E-2</v>
      </c>
      <c r="ES877">
        <v>2.0504999999999999E-2</v>
      </c>
      <c r="ET877">
        <v>67.814130000000006</v>
      </c>
      <c r="EU877">
        <v>66.585790000000003</v>
      </c>
      <c r="EV877">
        <v>65.825010000000006</v>
      </c>
      <c r="EW877">
        <v>65.125479999999996</v>
      </c>
      <c r="EX877">
        <v>64.590289999999996</v>
      </c>
      <c r="EY877">
        <v>64.270769999999999</v>
      </c>
      <c r="EZ877">
        <v>63.932380000000002</v>
      </c>
      <c r="FA877">
        <v>65.356489999999994</v>
      </c>
      <c r="FB877">
        <v>67.475769999999997</v>
      </c>
      <c r="FC877">
        <v>70.711489999999998</v>
      </c>
      <c r="FD877">
        <v>74.251480000000001</v>
      </c>
      <c r="FE877">
        <v>76.887659999999997</v>
      </c>
      <c r="FF877">
        <v>79.648030000000006</v>
      </c>
      <c r="FG877">
        <v>81.35857</v>
      </c>
      <c r="FH877">
        <v>82.499769999999998</v>
      </c>
      <c r="FI877">
        <v>83.336150000000004</v>
      </c>
      <c r="FJ877">
        <v>82.924890000000005</v>
      </c>
      <c r="FK877">
        <v>82.055689999999998</v>
      </c>
      <c r="FL877">
        <v>80.208219999999997</v>
      </c>
      <c r="FM877">
        <v>77.223820000000003</v>
      </c>
      <c r="FN877">
        <v>73.534670000000006</v>
      </c>
      <c r="FO877">
        <v>70.828699999999998</v>
      </c>
      <c r="FP877">
        <v>68.888810000000007</v>
      </c>
      <c r="FQ877">
        <v>67.558779999999999</v>
      </c>
      <c r="FR877">
        <v>1.22855E-2</v>
      </c>
      <c r="FS877">
        <v>1.36545E-2</v>
      </c>
      <c r="FT877">
        <v>2.00311E-2</v>
      </c>
    </row>
    <row r="878" spans="1:176" x14ac:dyDescent="0.2">
      <c r="A878" t="s">
        <v>200</v>
      </c>
      <c r="B878" t="s">
        <v>1</v>
      </c>
      <c r="C878" t="s">
        <v>205</v>
      </c>
      <c r="D878" t="s">
        <v>232</v>
      </c>
      <c r="E878">
        <v>10444</v>
      </c>
      <c r="F878">
        <v>0.7495849</v>
      </c>
      <c r="G878">
        <v>0.73699170000000003</v>
      </c>
      <c r="H878">
        <v>0.72072559999999997</v>
      </c>
      <c r="I878">
        <v>0.71058980000000005</v>
      </c>
      <c r="J878">
        <v>0.69245619999999997</v>
      </c>
      <c r="K878">
        <v>0.69534260000000003</v>
      </c>
      <c r="L878">
        <v>0.71341960000000004</v>
      </c>
      <c r="M878">
        <v>0.90900939999999997</v>
      </c>
      <c r="N878">
        <v>1.245339</v>
      </c>
      <c r="O878">
        <v>1.542211</v>
      </c>
      <c r="P878">
        <v>1.737161</v>
      </c>
      <c r="Q878">
        <v>1.824282</v>
      </c>
      <c r="R878">
        <v>1.844805</v>
      </c>
      <c r="S878">
        <v>1.859121</v>
      </c>
      <c r="T878">
        <v>1.8753569999999999</v>
      </c>
      <c r="U878">
        <v>1.8605339999999999</v>
      </c>
      <c r="V878">
        <v>1.7796909999999999</v>
      </c>
      <c r="W878">
        <v>1.620709</v>
      </c>
      <c r="X878">
        <v>1.465797</v>
      </c>
      <c r="Y878">
        <v>1.3261210000000001</v>
      </c>
      <c r="Z878">
        <v>1.1641060000000001</v>
      </c>
      <c r="AA878">
        <v>1.0199480000000001</v>
      </c>
      <c r="AB878">
        <v>0.87728879999999998</v>
      </c>
      <c r="AC878">
        <v>0.80122269999999995</v>
      </c>
      <c r="AD878">
        <v>-2.24976E-2</v>
      </c>
      <c r="AE878">
        <v>-1.53965E-2</v>
      </c>
      <c r="AF878">
        <v>-1.55874E-2</v>
      </c>
      <c r="AG878">
        <v>-1.31521E-2</v>
      </c>
      <c r="AH878">
        <v>-2.4887099999999999E-2</v>
      </c>
      <c r="AI878">
        <v>-2.64053E-2</v>
      </c>
      <c r="AJ878">
        <v>-5.3499999999999997E-3</v>
      </c>
      <c r="AK878">
        <v>1.5621999999999999E-3</v>
      </c>
      <c r="AL878">
        <v>1.6704799999999999E-2</v>
      </c>
      <c r="AM878">
        <v>9.6144999999999998E-3</v>
      </c>
      <c r="AN878">
        <v>9.0477000000000005E-3</v>
      </c>
      <c r="AO878">
        <v>6.4216000000000004E-3</v>
      </c>
      <c r="AP878">
        <v>1.4334E-3</v>
      </c>
      <c r="AQ878">
        <v>-2.0313000000000002E-3</v>
      </c>
      <c r="AR878">
        <v>-2.1537500000000001E-2</v>
      </c>
      <c r="AS878">
        <v>-2.2974999999999999E-2</v>
      </c>
      <c r="AT878">
        <v>-2.4914100000000002E-2</v>
      </c>
      <c r="AU878">
        <v>-4.9383999999999999E-3</v>
      </c>
      <c r="AV878">
        <v>-5.6709999999999998E-3</v>
      </c>
      <c r="AW878">
        <v>2.1015000000000001E-3</v>
      </c>
      <c r="AX878">
        <v>-2.18274E-2</v>
      </c>
      <c r="AY878">
        <v>-2.0128400000000001E-2</v>
      </c>
      <c r="AZ878">
        <v>-2.6474500000000002E-2</v>
      </c>
      <c r="BA878">
        <v>-2.40983E-2</v>
      </c>
      <c r="BB878">
        <v>-1.16474E-2</v>
      </c>
      <c r="BC878">
        <v>-5.3723E-3</v>
      </c>
      <c r="BD878">
        <v>-5.7257999999999996E-3</v>
      </c>
      <c r="BE878">
        <v>-2.8923E-3</v>
      </c>
      <c r="BF878">
        <v>-1.45562E-2</v>
      </c>
      <c r="BG878">
        <v>-1.4763099999999999E-2</v>
      </c>
      <c r="BH878">
        <v>7.8364999999999997E-3</v>
      </c>
      <c r="BI878">
        <v>1.3075700000000001E-2</v>
      </c>
      <c r="BJ878">
        <v>2.7568700000000002E-2</v>
      </c>
      <c r="BK878">
        <v>2.3621099999999999E-2</v>
      </c>
      <c r="BL878">
        <v>2.4015399999999999E-2</v>
      </c>
      <c r="BM878">
        <v>2.3194699999999999E-2</v>
      </c>
      <c r="BN878">
        <v>1.8541200000000001E-2</v>
      </c>
      <c r="BO878">
        <v>1.53116E-2</v>
      </c>
      <c r="BP878">
        <v>-2.0996999999999999E-3</v>
      </c>
      <c r="BQ878">
        <v>-2.4212000000000001E-3</v>
      </c>
      <c r="BR878">
        <v>-6.7400000000000003E-3</v>
      </c>
      <c r="BS878">
        <v>1.2276799999999999E-2</v>
      </c>
      <c r="BT878">
        <v>1.1431E-2</v>
      </c>
      <c r="BU878">
        <v>1.9361400000000001E-2</v>
      </c>
      <c r="BV878">
        <v>-6.0832000000000004E-3</v>
      </c>
      <c r="BW878">
        <v>-6.2629000000000001E-3</v>
      </c>
      <c r="BX878">
        <v>-1.4137500000000001E-2</v>
      </c>
      <c r="BY878">
        <v>-1.27546E-2</v>
      </c>
      <c r="BZ878">
        <v>-4.1326999999999996E-3</v>
      </c>
      <c r="CA878">
        <v>1.5704E-3</v>
      </c>
      <c r="CB878">
        <v>1.1044E-3</v>
      </c>
      <c r="CC878">
        <v>4.2135000000000002E-3</v>
      </c>
      <c r="CD878">
        <v>-7.4009999999999996E-3</v>
      </c>
      <c r="CE878">
        <v>-6.6997999999999997E-3</v>
      </c>
      <c r="CF878">
        <v>1.69693E-2</v>
      </c>
      <c r="CG878">
        <v>2.1049999999999999E-2</v>
      </c>
      <c r="CH878">
        <v>3.5092999999999999E-2</v>
      </c>
      <c r="CI878">
        <v>3.3321999999999997E-2</v>
      </c>
      <c r="CJ878">
        <v>3.4382000000000003E-2</v>
      </c>
      <c r="CK878">
        <v>3.4811700000000001E-2</v>
      </c>
      <c r="CL878">
        <v>3.039E-2</v>
      </c>
      <c r="CM878">
        <v>2.7323299999999998E-2</v>
      </c>
      <c r="CN878">
        <v>1.13629E-2</v>
      </c>
      <c r="CO878">
        <v>1.18143E-2</v>
      </c>
      <c r="CP878">
        <v>5.8474E-3</v>
      </c>
      <c r="CQ878">
        <v>2.41999E-2</v>
      </c>
      <c r="CR878">
        <v>2.32757E-2</v>
      </c>
      <c r="CS878">
        <v>3.1315599999999999E-2</v>
      </c>
      <c r="CT878">
        <v>4.8211E-3</v>
      </c>
      <c r="CU878">
        <v>3.3403E-3</v>
      </c>
      <c r="CV878">
        <v>-5.5929999999999999E-3</v>
      </c>
      <c r="CW878">
        <v>-4.8979999999999996E-3</v>
      </c>
      <c r="CX878">
        <v>3.3820999999999999E-3</v>
      </c>
      <c r="CY878">
        <v>8.5132000000000003E-3</v>
      </c>
      <c r="CZ878">
        <v>7.9345000000000006E-3</v>
      </c>
      <c r="DA878">
        <v>1.13194E-2</v>
      </c>
      <c r="DB878">
        <v>-2.4590000000000001E-4</v>
      </c>
      <c r="DC878">
        <v>1.3634999999999999E-3</v>
      </c>
      <c r="DD878">
        <v>2.6102199999999999E-2</v>
      </c>
      <c r="DE878">
        <v>2.90242E-2</v>
      </c>
      <c r="DF878">
        <v>4.2617200000000001E-2</v>
      </c>
      <c r="DG878">
        <v>4.3022900000000003E-2</v>
      </c>
      <c r="DH878">
        <v>4.4748599999999999E-2</v>
      </c>
      <c r="DI878">
        <v>4.6428700000000003E-2</v>
      </c>
      <c r="DJ878">
        <v>4.2238900000000003E-2</v>
      </c>
      <c r="DK878">
        <v>3.9335000000000002E-2</v>
      </c>
      <c r="DL878">
        <v>2.48255E-2</v>
      </c>
      <c r="DM878">
        <v>2.6049800000000001E-2</v>
      </c>
      <c r="DN878">
        <v>1.8434800000000001E-2</v>
      </c>
      <c r="DO878">
        <v>3.6123099999999998E-2</v>
      </c>
      <c r="DP878">
        <v>3.5120400000000003E-2</v>
      </c>
      <c r="DQ878">
        <v>4.3269700000000001E-2</v>
      </c>
      <c r="DR878">
        <v>1.57254E-2</v>
      </c>
      <c r="DS878">
        <v>1.29435E-2</v>
      </c>
      <c r="DT878">
        <v>2.9516E-3</v>
      </c>
      <c r="DU878">
        <v>2.9586999999999999E-3</v>
      </c>
      <c r="DV878">
        <v>1.42322E-2</v>
      </c>
      <c r="DW878">
        <v>1.85373E-2</v>
      </c>
      <c r="DX878">
        <v>1.7796200000000002E-2</v>
      </c>
      <c r="DY878">
        <v>2.15792E-2</v>
      </c>
      <c r="DZ878">
        <v>1.0085E-2</v>
      </c>
      <c r="EA878">
        <v>1.3005600000000001E-2</v>
      </c>
      <c r="EB878">
        <v>3.92886E-2</v>
      </c>
      <c r="EC878">
        <v>4.0537799999999999E-2</v>
      </c>
      <c r="ED878">
        <v>5.3481099999999997E-2</v>
      </c>
      <c r="EE878">
        <v>5.7029400000000001E-2</v>
      </c>
      <c r="EF878">
        <v>5.97163E-2</v>
      </c>
      <c r="EG878">
        <v>6.3201900000000005E-2</v>
      </c>
      <c r="EH878">
        <v>5.9346700000000002E-2</v>
      </c>
      <c r="EI878">
        <v>5.6677999999999999E-2</v>
      </c>
      <c r="EJ878">
        <v>4.4263299999999998E-2</v>
      </c>
      <c r="EK878">
        <v>4.6603600000000002E-2</v>
      </c>
      <c r="EL878">
        <v>3.66089E-2</v>
      </c>
      <c r="EM878">
        <v>5.3338200000000002E-2</v>
      </c>
      <c r="EN878">
        <v>5.2222400000000002E-2</v>
      </c>
      <c r="EO878">
        <v>6.0529600000000003E-2</v>
      </c>
      <c r="EP878">
        <v>3.1469499999999997E-2</v>
      </c>
      <c r="EQ878">
        <v>2.6808999999999999E-2</v>
      </c>
      <c r="ER878">
        <v>1.52885E-2</v>
      </c>
      <c r="ES878">
        <v>1.43024E-2</v>
      </c>
      <c r="ET878">
        <v>60.629579999999997</v>
      </c>
      <c r="EU878">
        <v>59.667670000000001</v>
      </c>
      <c r="EV878">
        <v>58.879730000000002</v>
      </c>
      <c r="EW878">
        <v>58.130110000000002</v>
      </c>
      <c r="EX878">
        <v>57.528210000000001</v>
      </c>
      <c r="EY878">
        <v>57.035679999999999</v>
      </c>
      <c r="EZ878">
        <v>57.512300000000003</v>
      </c>
      <c r="FA878">
        <v>59.887680000000003</v>
      </c>
      <c r="FB878">
        <v>62.633789999999998</v>
      </c>
      <c r="FC878">
        <v>65.55592</v>
      </c>
      <c r="FD878">
        <v>68.605509999999995</v>
      </c>
      <c r="FE878">
        <v>71.339849999999998</v>
      </c>
      <c r="FF878">
        <v>73.443049999999999</v>
      </c>
      <c r="FG878">
        <v>75.03322</v>
      </c>
      <c r="FH878">
        <v>76.024959999999993</v>
      </c>
      <c r="FI878">
        <v>76.522319999999993</v>
      </c>
      <c r="FJ878">
        <v>76.147589999999994</v>
      </c>
      <c r="FK878">
        <v>74.960260000000005</v>
      </c>
      <c r="FL878">
        <v>73.240790000000004</v>
      </c>
      <c r="FM878">
        <v>70.453130000000002</v>
      </c>
      <c r="FN878">
        <v>67.118899999999996</v>
      </c>
      <c r="FO878">
        <v>64.683940000000007</v>
      </c>
      <c r="FP878">
        <v>63.169640000000001</v>
      </c>
      <c r="FQ878">
        <v>61.81165</v>
      </c>
      <c r="FR878">
        <v>1.22855E-2</v>
      </c>
      <c r="FS878">
        <v>1.36545E-2</v>
      </c>
      <c r="FT878">
        <v>2.00311E-2</v>
      </c>
    </row>
    <row r="879" spans="1:176" x14ac:dyDescent="0.2">
      <c r="A879" t="s">
        <v>200</v>
      </c>
      <c r="B879" t="s">
        <v>1</v>
      </c>
      <c r="C879" t="s">
        <v>205</v>
      </c>
      <c r="D879" t="s">
        <v>243</v>
      </c>
      <c r="E879">
        <v>10444</v>
      </c>
      <c r="F879">
        <v>0.77263689999999996</v>
      </c>
      <c r="G879">
        <v>0.74964710000000001</v>
      </c>
      <c r="H879">
        <v>0.72868460000000002</v>
      </c>
      <c r="I879">
        <v>0.72330260000000002</v>
      </c>
      <c r="J879">
        <v>0.70759059999999996</v>
      </c>
      <c r="K879">
        <v>0.7373632</v>
      </c>
      <c r="L879">
        <v>0.74936440000000004</v>
      </c>
      <c r="M879">
        <v>0.96356960000000003</v>
      </c>
      <c r="N879">
        <v>1.306063</v>
      </c>
      <c r="O879">
        <v>1.615478</v>
      </c>
      <c r="P879">
        <v>1.804521</v>
      </c>
      <c r="Q879">
        <v>1.919697</v>
      </c>
      <c r="R879">
        <v>1.951322</v>
      </c>
      <c r="S879">
        <v>1.954766</v>
      </c>
      <c r="T879">
        <v>2.0194139999999998</v>
      </c>
      <c r="U879">
        <v>2.0248550000000001</v>
      </c>
      <c r="V879">
        <v>1.9046879999999999</v>
      </c>
      <c r="W879">
        <v>1.729706</v>
      </c>
      <c r="X879">
        <v>1.5467649999999999</v>
      </c>
      <c r="Y879">
        <v>1.396361</v>
      </c>
      <c r="Z879">
        <v>1.218583</v>
      </c>
      <c r="AA879">
        <v>1.0651360000000001</v>
      </c>
      <c r="AB879">
        <v>0.93947119999999995</v>
      </c>
      <c r="AC879">
        <v>0.83778600000000003</v>
      </c>
      <c r="AD879">
        <v>-1.01114E-2</v>
      </c>
      <c r="AE879">
        <v>-6.7646E-3</v>
      </c>
      <c r="AF879">
        <v>-1.0043E-2</v>
      </c>
      <c r="AG879">
        <v>-5.9033999999999996E-3</v>
      </c>
      <c r="AH879">
        <v>-1.53285E-2</v>
      </c>
      <c r="AI879">
        <v>-6.0439999999999999E-3</v>
      </c>
      <c r="AJ879">
        <v>1.7055899999999999E-2</v>
      </c>
      <c r="AK879">
        <v>2.0268499999999998E-2</v>
      </c>
      <c r="AL879">
        <v>3.0550000000000001E-2</v>
      </c>
      <c r="AM879">
        <v>2.78909E-2</v>
      </c>
      <c r="AN879">
        <v>2.3492900000000001E-2</v>
      </c>
      <c r="AO879">
        <v>2.5151799999999998E-2</v>
      </c>
      <c r="AP879">
        <v>1.46385E-2</v>
      </c>
      <c r="AQ879">
        <v>-1.28767E-2</v>
      </c>
      <c r="AR879">
        <v>-1.46978E-2</v>
      </c>
      <c r="AS879">
        <v>-2.20273E-2</v>
      </c>
      <c r="AT879">
        <v>-2.40351E-2</v>
      </c>
      <c r="AU879">
        <v>3.9583999999999999E-3</v>
      </c>
      <c r="AV879">
        <v>1.56711E-2</v>
      </c>
      <c r="AW879">
        <v>8.3654000000000003E-3</v>
      </c>
      <c r="AX879">
        <v>-1.9010900000000001E-2</v>
      </c>
      <c r="AY879">
        <v>-2.4027900000000001E-2</v>
      </c>
      <c r="AZ879">
        <v>-2.19578E-2</v>
      </c>
      <c r="BA879">
        <v>-2.6270000000000002E-2</v>
      </c>
      <c r="BB879">
        <v>7.3870000000000001E-4</v>
      </c>
      <c r="BC879">
        <v>3.2596000000000001E-3</v>
      </c>
      <c r="BD879">
        <v>-1.8129999999999999E-4</v>
      </c>
      <c r="BE879">
        <v>4.3563999999999999E-3</v>
      </c>
      <c r="BF879">
        <v>-4.9976999999999999E-3</v>
      </c>
      <c r="BG879">
        <v>5.5981E-3</v>
      </c>
      <c r="BH879">
        <v>3.02423E-2</v>
      </c>
      <c r="BI879">
        <v>3.1781999999999998E-2</v>
      </c>
      <c r="BJ879">
        <v>4.1413899999999997E-2</v>
      </c>
      <c r="BK879">
        <v>4.1897499999999997E-2</v>
      </c>
      <c r="BL879">
        <v>3.8460599999999998E-2</v>
      </c>
      <c r="BM879">
        <v>4.1924900000000001E-2</v>
      </c>
      <c r="BN879">
        <v>3.1746299999999998E-2</v>
      </c>
      <c r="BO879">
        <v>4.4663000000000003E-3</v>
      </c>
      <c r="BP879">
        <v>4.7400000000000003E-3</v>
      </c>
      <c r="BQ879">
        <v>-1.4735E-3</v>
      </c>
      <c r="BR879">
        <v>-5.8608999999999996E-3</v>
      </c>
      <c r="BS879">
        <v>2.1173600000000001E-2</v>
      </c>
      <c r="BT879">
        <v>3.2772999999999997E-2</v>
      </c>
      <c r="BU879">
        <v>2.56253E-2</v>
      </c>
      <c r="BV879">
        <v>-3.2667999999999998E-3</v>
      </c>
      <c r="BW879">
        <v>-1.01624E-2</v>
      </c>
      <c r="BX879">
        <v>-9.6208000000000005E-3</v>
      </c>
      <c r="BY879">
        <v>-1.49263E-2</v>
      </c>
      <c r="BZ879">
        <v>8.2535000000000004E-3</v>
      </c>
      <c r="CA879">
        <v>1.0202299999999999E-2</v>
      </c>
      <c r="CB879">
        <v>6.6487999999999998E-3</v>
      </c>
      <c r="CC879">
        <v>1.14623E-2</v>
      </c>
      <c r="CD879">
        <v>2.1575000000000001E-3</v>
      </c>
      <c r="CE879">
        <v>1.3661400000000001E-2</v>
      </c>
      <c r="CF879">
        <v>3.9375199999999999E-2</v>
      </c>
      <c r="CG879">
        <v>3.9756300000000001E-2</v>
      </c>
      <c r="CH879">
        <v>4.8938200000000001E-2</v>
      </c>
      <c r="CI879">
        <v>5.1598400000000003E-2</v>
      </c>
      <c r="CJ879">
        <v>4.8827200000000001E-2</v>
      </c>
      <c r="CK879">
        <v>5.3541900000000003E-2</v>
      </c>
      <c r="CL879">
        <v>4.3595099999999998E-2</v>
      </c>
      <c r="CM879">
        <v>1.64779E-2</v>
      </c>
      <c r="CN879">
        <v>1.8202599999999999E-2</v>
      </c>
      <c r="CO879">
        <v>1.2762000000000001E-2</v>
      </c>
      <c r="CP879">
        <v>6.7263999999999996E-3</v>
      </c>
      <c r="CQ879">
        <v>3.30967E-2</v>
      </c>
      <c r="CR879">
        <v>4.4617799999999999E-2</v>
      </c>
      <c r="CS879">
        <v>3.7579500000000002E-2</v>
      </c>
      <c r="CT879">
        <v>7.6375999999999996E-3</v>
      </c>
      <c r="CU879">
        <v>-5.5920000000000004E-4</v>
      </c>
      <c r="CV879">
        <v>-1.0763000000000001E-3</v>
      </c>
      <c r="CW879">
        <v>-7.0695999999999997E-3</v>
      </c>
      <c r="CX879">
        <v>1.57682E-2</v>
      </c>
      <c r="CY879">
        <v>1.7145000000000001E-2</v>
      </c>
      <c r="CZ879">
        <v>1.3479E-2</v>
      </c>
      <c r="DA879">
        <v>1.8568100000000001E-2</v>
      </c>
      <c r="DB879">
        <v>9.3126000000000007E-3</v>
      </c>
      <c r="DC879">
        <v>2.17247E-2</v>
      </c>
      <c r="DD879">
        <v>4.8508099999999998E-2</v>
      </c>
      <c r="DE879">
        <v>4.7730500000000002E-2</v>
      </c>
      <c r="DF879">
        <v>5.6462499999999999E-2</v>
      </c>
      <c r="DG879">
        <v>6.1299300000000001E-2</v>
      </c>
      <c r="DH879">
        <v>5.9193799999999998E-2</v>
      </c>
      <c r="DI879">
        <v>6.5158999999999995E-2</v>
      </c>
      <c r="DJ879">
        <v>5.5444E-2</v>
      </c>
      <c r="DK879">
        <v>2.84896E-2</v>
      </c>
      <c r="DL879">
        <v>3.1665199999999998E-2</v>
      </c>
      <c r="DM879">
        <v>2.6997500000000001E-2</v>
      </c>
      <c r="DN879">
        <v>1.9313799999999999E-2</v>
      </c>
      <c r="DO879">
        <v>4.5019900000000002E-2</v>
      </c>
      <c r="DP879">
        <v>5.6462499999999999E-2</v>
      </c>
      <c r="DQ879">
        <v>4.9533599999999997E-2</v>
      </c>
      <c r="DR879">
        <v>1.85419E-2</v>
      </c>
      <c r="DS879">
        <v>9.0440999999999994E-3</v>
      </c>
      <c r="DT879">
        <v>7.4682000000000004E-3</v>
      </c>
      <c r="DU879">
        <v>7.8700000000000005E-4</v>
      </c>
      <c r="DV879">
        <v>2.6618300000000001E-2</v>
      </c>
      <c r="DW879">
        <v>2.7169200000000001E-2</v>
      </c>
      <c r="DX879">
        <v>2.33406E-2</v>
      </c>
      <c r="DY879">
        <v>2.88279E-2</v>
      </c>
      <c r="DZ879">
        <v>1.9643500000000001E-2</v>
      </c>
      <c r="EA879">
        <v>3.3366899999999998E-2</v>
      </c>
      <c r="EB879">
        <v>6.1694499999999999E-2</v>
      </c>
      <c r="EC879">
        <v>5.9244100000000001E-2</v>
      </c>
      <c r="ED879">
        <v>6.7326300000000006E-2</v>
      </c>
      <c r="EE879">
        <v>7.5305800000000006E-2</v>
      </c>
      <c r="EF879">
        <v>7.4161500000000005E-2</v>
      </c>
      <c r="EG879">
        <v>8.1932099999999994E-2</v>
      </c>
      <c r="EH879">
        <v>7.25518E-2</v>
      </c>
      <c r="EI879">
        <v>4.5832600000000001E-2</v>
      </c>
      <c r="EJ879">
        <v>5.1103000000000003E-2</v>
      </c>
      <c r="EK879">
        <v>4.7551299999999998E-2</v>
      </c>
      <c r="EL879">
        <v>3.7488E-2</v>
      </c>
      <c r="EM879">
        <v>6.2234999999999999E-2</v>
      </c>
      <c r="EN879">
        <v>7.3564400000000002E-2</v>
      </c>
      <c r="EO879">
        <v>6.6793500000000006E-2</v>
      </c>
      <c r="EP879">
        <v>3.4285999999999997E-2</v>
      </c>
      <c r="EQ879">
        <v>2.2909599999999999E-2</v>
      </c>
      <c r="ER879">
        <v>1.9805199999999999E-2</v>
      </c>
      <c r="ES879">
        <v>1.2130699999999999E-2</v>
      </c>
      <c r="ET879">
        <v>66.519490000000005</v>
      </c>
      <c r="EU879">
        <v>65.142499999999998</v>
      </c>
      <c r="EV879">
        <v>63.814920000000001</v>
      </c>
      <c r="EW879">
        <v>62.741979999999998</v>
      </c>
      <c r="EX879">
        <v>62.07685</v>
      </c>
      <c r="EY879">
        <v>61.477409999999999</v>
      </c>
      <c r="EZ879">
        <v>62.15466</v>
      </c>
      <c r="FA879">
        <v>65.270690000000002</v>
      </c>
      <c r="FB879">
        <v>69.743099999999998</v>
      </c>
      <c r="FC879">
        <v>73.401679999999999</v>
      </c>
      <c r="FD879">
        <v>77.137910000000005</v>
      </c>
      <c r="FE879">
        <v>80.709819999999993</v>
      </c>
      <c r="FF879">
        <v>83.081379999999996</v>
      </c>
      <c r="FG879">
        <v>84.208629999999999</v>
      </c>
      <c r="FH879">
        <v>85.153779999999998</v>
      </c>
      <c r="FI879">
        <v>85.67465</v>
      </c>
      <c r="FJ879">
        <v>84.882850000000005</v>
      </c>
      <c r="FK879">
        <v>83.450770000000006</v>
      </c>
      <c r="FL879">
        <v>81.326099999999997</v>
      </c>
      <c r="FM879">
        <v>77.528779999999998</v>
      </c>
      <c r="FN879">
        <v>73.131320000000002</v>
      </c>
      <c r="FO879">
        <v>70.157079999999993</v>
      </c>
      <c r="FP879">
        <v>68.413979999999995</v>
      </c>
      <c r="FQ879">
        <v>66.492180000000005</v>
      </c>
      <c r="FR879">
        <v>1.22855E-2</v>
      </c>
      <c r="FS879">
        <v>1.36545E-2</v>
      </c>
      <c r="FT879">
        <v>2.00311E-2</v>
      </c>
    </row>
    <row r="880" spans="1:176" x14ac:dyDescent="0.2">
      <c r="A880" t="s">
        <v>200</v>
      </c>
      <c r="B880" t="s">
        <v>1</v>
      </c>
      <c r="C880" t="s">
        <v>205</v>
      </c>
      <c r="D880" t="s">
        <v>233</v>
      </c>
      <c r="E880">
        <v>10444</v>
      </c>
      <c r="F880">
        <v>0.70932200000000001</v>
      </c>
      <c r="G880">
        <v>0.69056689999999998</v>
      </c>
      <c r="H880">
        <v>0.68428080000000002</v>
      </c>
      <c r="I880">
        <v>0.68599100000000002</v>
      </c>
      <c r="J880">
        <v>0.69278419999999996</v>
      </c>
      <c r="K880">
        <v>0.71265449999999997</v>
      </c>
      <c r="L880">
        <v>0.7777444</v>
      </c>
      <c r="M880">
        <v>0.93169740000000001</v>
      </c>
      <c r="N880">
        <v>1.2259709999999999</v>
      </c>
      <c r="O880">
        <v>1.47122</v>
      </c>
      <c r="P880">
        <v>1.619022</v>
      </c>
      <c r="Q880">
        <v>1.644083</v>
      </c>
      <c r="R880">
        <v>1.615561</v>
      </c>
      <c r="S880">
        <v>1.600125</v>
      </c>
      <c r="T880">
        <v>1.5786420000000001</v>
      </c>
      <c r="U880">
        <v>1.543952</v>
      </c>
      <c r="V880">
        <v>1.4932890000000001</v>
      </c>
      <c r="W880">
        <v>1.365839</v>
      </c>
      <c r="X880">
        <v>1.3006420000000001</v>
      </c>
      <c r="Y880">
        <v>1.259676</v>
      </c>
      <c r="Z880">
        <v>1.110134</v>
      </c>
      <c r="AA880">
        <v>0.93998060000000005</v>
      </c>
      <c r="AB880">
        <v>0.82179809999999998</v>
      </c>
      <c r="AC880">
        <v>0.75970749999999998</v>
      </c>
      <c r="AD880">
        <v>2.3946000000000002E-3</v>
      </c>
      <c r="AE880">
        <v>3.7139E-3</v>
      </c>
      <c r="AF880">
        <v>6.6273E-3</v>
      </c>
      <c r="AG880">
        <v>7.4243E-3</v>
      </c>
      <c r="AH880">
        <v>7.9363000000000003E-3</v>
      </c>
      <c r="AI880">
        <v>-2.1210999999999999E-3</v>
      </c>
      <c r="AJ880">
        <v>-1.2618300000000001E-2</v>
      </c>
      <c r="AK880">
        <v>2.5893000000000001E-3</v>
      </c>
      <c r="AL880">
        <v>1.5556000000000001E-3</v>
      </c>
      <c r="AM880">
        <v>-1.09801E-2</v>
      </c>
      <c r="AN880">
        <v>-1.47347E-2</v>
      </c>
      <c r="AO880">
        <v>-9.7409000000000003E-3</v>
      </c>
      <c r="AP880">
        <v>-5.3359999999999996E-4</v>
      </c>
      <c r="AQ880">
        <v>6.6387E-3</v>
      </c>
      <c r="AR880">
        <v>8.0500999999999993E-3</v>
      </c>
      <c r="AS880">
        <v>-3.6460000000000003E-4</v>
      </c>
      <c r="AT880">
        <v>5.4129E-3</v>
      </c>
      <c r="AU880">
        <v>1.1645E-3</v>
      </c>
      <c r="AV880">
        <v>5.6930000000000001E-4</v>
      </c>
      <c r="AW880">
        <v>9.9552000000000009E-3</v>
      </c>
      <c r="AX880" s="61">
        <v>3.1700000000000001E-6</v>
      </c>
      <c r="AY880">
        <v>1.1564700000000001E-2</v>
      </c>
      <c r="AZ880">
        <v>3.5425000000000001E-3</v>
      </c>
      <c r="BA880">
        <v>5.3125000000000004E-3</v>
      </c>
      <c r="BB880">
        <v>7.8946999999999993E-3</v>
      </c>
      <c r="BC880">
        <v>9.1915999999999994E-3</v>
      </c>
      <c r="BD880">
        <v>1.1733499999999999E-2</v>
      </c>
      <c r="BE880">
        <v>1.19513E-2</v>
      </c>
      <c r="BF880">
        <v>1.2453499999999999E-2</v>
      </c>
      <c r="BG880">
        <v>3.0774999999999999E-3</v>
      </c>
      <c r="BH880">
        <v>-6.5561999999999999E-3</v>
      </c>
      <c r="BI880">
        <v>9.1160000000000008E-3</v>
      </c>
      <c r="BJ880">
        <v>9.6796999999999994E-3</v>
      </c>
      <c r="BK880">
        <v>-2.9166999999999999E-3</v>
      </c>
      <c r="BL880">
        <v>-6.3169999999999997E-3</v>
      </c>
      <c r="BM880">
        <v>-4.8119999999999999E-4</v>
      </c>
      <c r="BN880">
        <v>8.7501000000000002E-3</v>
      </c>
      <c r="BO880">
        <v>1.5506000000000001E-2</v>
      </c>
      <c r="BP880">
        <v>1.6717900000000001E-2</v>
      </c>
      <c r="BQ880">
        <v>8.5743999999999994E-3</v>
      </c>
      <c r="BR880">
        <v>1.3768799999999999E-2</v>
      </c>
      <c r="BS880">
        <v>1.0182500000000001E-2</v>
      </c>
      <c r="BT880">
        <v>1.0848999999999999E-2</v>
      </c>
      <c r="BU880">
        <v>1.94211E-2</v>
      </c>
      <c r="BV880">
        <v>8.1591000000000007E-3</v>
      </c>
      <c r="BW880">
        <v>1.7847999999999999E-2</v>
      </c>
      <c r="BX880">
        <v>8.5153E-3</v>
      </c>
      <c r="BY880">
        <v>1.02509E-2</v>
      </c>
      <c r="BZ880">
        <v>1.17041E-2</v>
      </c>
      <c r="CA880">
        <v>1.2985399999999999E-2</v>
      </c>
      <c r="CB880">
        <v>1.5270000000000001E-2</v>
      </c>
      <c r="CC880">
        <v>1.5086799999999999E-2</v>
      </c>
      <c r="CD880">
        <v>1.5582199999999999E-2</v>
      </c>
      <c r="CE880">
        <v>6.6778999999999996E-3</v>
      </c>
      <c r="CF880">
        <v>-2.3576000000000001E-3</v>
      </c>
      <c r="CG880">
        <v>1.3636300000000001E-2</v>
      </c>
      <c r="CH880">
        <v>1.53064E-2</v>
      </c>
      <c r="CI880">
        <v>2.6679999999999998E-3</v>
      </c>
      <c r="CJ880">
        <v>-4.8690000000000002E-4</v>
      </c>
      <c r="CK880">
        <v>5.9321E-3</v>
      </c>
      <c r="CL880">
        <v>1.5180000000000001E-2</v>
      </c>
      <c r="CM880">
        <v>2.1647400000000001E-2</v>
      </c>
      <c r="CN880">
        <v>2.27212E-2</v>
      </c>
      <c r="CO880">
        <v>1.47654E-2</v>
      </c>
      <c r="CP880">
        <v>1.95561E-2</v>
      </c>
      <c r="CQ880">
        <v>1.6428399999999999E-2</v>
      </c>
      <c r="CR880">
        <v>1.7968700000000001E-2</v>
      </c>
      <c r="CS880">
        <v>2.5977099999999999E-2</v>
      </c>
      <c r="CT880">
        <v>1.38078E-2</v>
      </c>
      <c r="CU880">
        <v>2.2199799999999999E-2</v>
      </c>
      <c r="CV880">
        <v>1.19595E-2</v>
      </c>
      <c r="CW880">
        <v>1.3671300000000001E-2</v>
      </c>
      <c r="CX880">
        <v>1.55135E-2</v>
      </c>
      <c r="CY880">
        <v>1.6779200000000001E-2</v>
      </c>
      <c r="CZ880">
        <v>1.88065E-2</v>
      </c>
      <c r="DA880">
        <v>1.8222200000000001E-2</v>
      </c>
      <c r="DB880">
        <v>1.8710899999999999E-2</v>
      </c>
      <c r="DC880">
        <v>1.02784E-2</v>
      </c>
      <c r="DD880">
        <v>1.8411E-3</v>
      </c>
      <c r="DE880">
        <v>1.8156599999999998E-2</v>
      </c>
      <c r="DF880">
        <v>2.0933199999999999E-2</v>
      </c>
      <c r="DG880">
        <v>8.2527E-3</v>
      </c>
      <c r="DH880">
        <v>5.3432000000000002E-3</v>
      </c>
      <c r="DI880">
        <v>1.23453E-2</v>
      </c>
      <c r="DJ880">
        <v>2.1609799999999998E-2</v>
      </c>
      <c r="DK880">
        <v>2.7788899999999998E-2</v>
      </c>
      <c r="DL880">
        <v>2.8724400000000001E-2</v>
      </c>
      <c r="DM880">
        <v>2.0956499999999999E-2</v>
      </c>
      <c r="DN880">
        <v>2.5343399999999999E-2</v>
      </c>
      <c r="DO880">
        <v>2.2674199999999999E-2</v>
      </c>
      <c r="DP880">
        <v>2.50885E-2</v>
      </c>
      <c r="DQ880">
        <v>3.2533199999999998E-2</v>
      </c>
      <c r="DR880">
        <v>1.9456600000000001E-2</v>
      </c>
      <c r="DS880">
        <v>2.6551499999999999E-2</v>
      </c>
      <c r="DT880">
        <v>1.5403699999999999E-2</v>
      </c>
      <c r="DU880">
        <v>1.7091700000000001E-2</v>
      </c>
      <c r="DV880">
        <v>2.10137E-2</v>
      </c>
      <c r="DW880">
        <v>2.22569E-2</v>
      </c>
      <c r="DX880">
        <v>2.3912699999999999E-2</v>
      </c>
      <c r="DY880">
        <v>2.2749200000000001E-2</v>
      </c>
      <c r="DZ880">
        <v>2.3228100000000002E-2</v>
      </c>
      <c r="EA880">
        <v>1.54769E-2</v>
      </c>
      <c r="EB880">
        <v>7.9032000000000008E-3</v>
      </c>
      <c r="EC880">
        <v>2.4683199999999999E-2</v>
      </c>
      <c r="ED880">
        <v>2.9057300000000001E-2</v>
      </c>
      <c r="EE880">
        <v>1.63161E-2</v>
      </c>
      <c r="EF880">
        <v>1.37609E-2</v>
      </c>
      <c r="EG880">
        <v>2.1604999999999999E-2</v>
      </c>
      <c r="EH880">
        <v>3.0893500000000001E-2</v>
      </c>
      <c r="EI880">
        <v>3.66562E-2</v>
      </c>
      <c r="EJ880">
        <v>3.73922E-2</v>
      </c>
      <c r="EK880">
        <v>2.9895499999999998E-2</v>
      </c>
      <c r="EL880">
        <v>3.3699300000000001E-2</v>
      </c>
      <c r="EM880">
        <v>3.1692199999999997E-2</v>
      </c>
      <c r="EN880">
        <v>3.5368200000000002E-2</v>
      </c>
      <c r="EO880">
        <v>4.1999099999999998E-2</v>
      </c>
      <c r="EP880">
        <v>2.7612399999999999E-2</v>
      </c>
      <c r="EQ880">
        <v>3.2834799999999997E-2</v>
      </c>
      <c r="ER880">
        <v>2.0376499999999999E-2</v>
      </c>
      <c r="ES880">
        <v>2.20302E-2</v>
      </c>
      <c r="ET880">
        <v>53.579949999999997</v>
      </c>
      <c r="EU880">
        <v>52.783070000000002</v>
      </c>
      <c r="EV880">
        <v>52.11139</v>
      </c>
      <c r="EW880">
        <v>51.583320000000001</v>
      </c>
      <c r="EX880">
        <v>51.16169</v>
      </c>
      <c r="EY880">
        <v>50.784019999999998</v>
      </c>
      <c r="EZ880">
        <v>50.442570000000003</v>
      </c>
      <c r="FA880">
        <v>50.810650000000003</v>
      </c>
      <c r="FB880">
        <v>53.152999999999999</v>
      </c>
      <c r="FC880">
        <v>56.382440000000003</v>
      </c>
      <c r="FD880">
        <v>59.14864</v>
      </c>
      <c r="FE880">
        <v>61.405970000000003</v>
      </c>
      <c r="FF880">
        <v>63.158540000000002</v>
      </c>
      <c r="FG880">
        <v>64.581699999999998</v>
      </c>
      <c r="FH880">
        <v>65.520480000000006</v>
      </c>
      <c r="FI880">
        <v>66.058629999999994</v>
      </c>
      <c r="FJ880">
        <v>65.562849999999997</v>
      </c>
      <c r="FK880">
        <v>64.19417</v>
      </c>
      <c r="FL880">
        <v>62.13644</v>
      </c>
      <c r="FM880">
        <v>59.784390000000002</v>
      </c>
      <c r="FN880">
        <v>57.983559999999997</v>
      </c>
      <c r="FO880">
        <v>56.5867</v>
      </c>
      <c r="FP880">
        <v>55.4039</v>
      </c>
      <c r="FQ880">
        <v>54.354469999999999</v>
      </c>
      <c r="FR880">
        <v>5.6725999999999999E-3</v>
      </c>
      <c r="FS880">
        <v>7.4957000000000001E-3</v>
      </c>
    </row>
    <row r="881" spans="1:176" x14ac:dyDescent="0.2">
      <c r="A881" t="s">
        <v>200</v>
      </c>
      <c r="B881" t="s">
        <v>1</v>
      </c>
      <c r="C881" t="s">
        <v>205</v>
      </c>
      <c r="D881" t="s">
        <v>244</v>
      </c>
      <c r="E881">
        <v>10444</v>
      </c>
      <c r="F881">
        <v>0.70572979999999996</v>
      </c>
      <c r="G881">
        <v>0.69852689999999995</v>
      </c>
      <c r="H881">
        <v>0.69180419999999998</v>
      </c>
      <c r="I881">
        <v>0.69164099999999995</v>
      </c>
      <c r="J881">
        <v>0.70085359999999997</v>
      </c>
      <c r="K881">
        <v>0.72750769999999998</v>
      </c>
      <c r="L881">
        <v>0.79545509999999997</v>
      </c>
      <c r="M881">
        <v>0.94900640000000003</v>
      </c>
      <c r="N881">
        <v>1.2543489999999999</v>
      </c>
      <c r="O881">
        <v>1.483838</v>
      </c>
      <c r="P881">
        <v>1.618528</v>
      </c>
      <c r="Q881">
        <v>1.6397740000000001</v>
      </c>
      <c r="R881">
        <v>1.5964309999999999</v>
      </c>
      <c r="S881">
        <v>1.5976440000000001</v>
      </c>
      <c r="T881">
        <v>1.5806560000000001</v>
      </c>
      <c r="U881">
        <v>1.532564</v>
      </c>
      <c r="V881">
        <v>1.4634419999999999</v>
      </c>
      <c r="W881">
        <v>1.3224670000000001</v>
      </c>
      <c r="X881">
        <v>1.1967019999999999</v>
      </c>
      <c r="Y881">
        <v>1.1648400000000001</v>
      </c>
      <c r="Z881">
        <v>1.096724</v>
      </c>
      <c r="AA881">
        <v>0.94451110000000005</v>
      </c>
      <c r="AB881">
        <v>0.85296019999999995</v>
      </c>
      <c r="AC881">
        <v>0.79766559999999997</v>
      </c>
      <c r="AD881">
        <v>-4.5515E-3</v>
      </c>
      <c r="AE881">
        <v>1.4256E-3</v>
      </c>
      <c r="AF881">
        <v>3.0547E-3</v>
      </c>
      <c r="AG881">
        <v>5.8285000000000003E-3</v>
      </c>
      <c r="AH881">
        <v>8.4548999999999996E-3</v>
      </c>
      <c r="AI881">
        <v>6.6090999999999997E-3</v>
      </c>
      <c r="AJ881">
        <v>-8.9143999999999994E-3</v>
      </c>
      <c r="AK881">
        <v>1.20497E-2</v>
      </c>
      <c r="AL881">
        <v>7.2154999999999997E-3</v>
      </c>
      <c r="AM881">
        <v>-1.06401E-2</v>
      </c>
      <c r="AN881">
        <v>-6.9794000000000002E-3</v>
      </c>
      <c r="AO881">
        <v>-4.6864000000000003E-3</v>
      </c>
      <c r="AP881">
        <v>-9.7096000000000005E-3</v>
      </c>
      <c r="AQ881">
        <v>-1.04682E-2</v>
      </c>
      <c r="AR881">
        <v>-1.6798400000000002E-2</v>
      </c>
      <c r="AS881">
        <v>-2.3197700000000002E-2</v>
      </c>
      <c r="AT881">
        <v>-9.3118000000000003E-3</v>
      </c>
      <c r="AU881">
        <v>-1.6188899999999999E-2</v>
      </c>
      <c r="AV881">
        <v>-2.3620999999999998E-3</v>
      </c>
      <c r="AW881" s="61">
        <v>-1.57E-6</v>
      </c>
      <c r="AX881">
        <v>-2.9805999999999999E-3</v>
      </c>
      <c r="AY881">
        <v>1.0153000000000001E-2</v>
      </c>
      <c r="AZ881">
        <v>3.3419000000000001E-3</v>
      </c>
      <c r="BA881">
        <v>-3.8080000000000002E-3</v>
      </c>
      <c r="BB881">
        <v>9.4870000000000002E-4</v>
      </c>
      <c r="BC881">
        <v>6.9033000000000002E-3</v>
      </c>
      <c r="BD881">
        <v>8.1609000000000004E-3</v>
      </c>
      <c r="BE881">
        <v>1.03555E-2</v>
      </c>
      <c r="BF881">
        <v>1.29722E-2</v>
      </c>
      <c r="BG881">
        <v>1.18076E-2</v>
      </c>
      <c r="BH881">
        <v>-2.8522999999999999E-3</v>
      </c>
      <c r="BI881">
        <v>1.85763E-2</v>
      </c>
      <c r="BJ881">
        <v>1.53396E-2</v>
      </c>
      <c r="BK881">
        <v>-2.5766999999999999E-3</v>
      </c>
      <c r="BL881">
        <v>1.4383E-3</v>
      </c>
      <c r="BM881">
        <v>4.5734E-3</v>
      </c>
      <c r="BN881">
        <v>-4.259E-4</v>
      </c>
      <c r="BO881">
        <v>-1.6008999999999999E-3</v>
      </c>
      <c r="BP881">
        <v>-8.1306E-3</v>
      </c>
      <c r="BQ881">
        <v>-1.42588E-2</v>
      </c>
      <c r="BR881">
        <v>-9.5580000000000003E-4</v>
      </c>
      <c r="BS881">
        <v>-7.1709E-3</v>
      </c>
      <c r="BT881">
        <v>7.9176999999999997E-3</v>
      </c>
      <c r="BU881">
        <v>9.4643000000000001E-3</v>
      </c>
      <c r="BV881">
        <v>5.1751999999999996E-3</v>
      </c>
      <c r="BW881">
        <v>1.6436300000000001E-2</v>
      </c>
      <c r="BX881">
        <v>8.3148000000000007E-3</v>
      </c>
      <c r="BY881">
        <v>1.1305E-3</v>
      </c>
      <c r="BZ881">
        <v>4.7581000000000003E-3</v>
      </c>
      <c r="CA881">
        <v>1.0697099999999999E-2</v>
      </c>
      <c r="CB881">
        <v>1.16974E-2</v>
      </c>
      <c r="CC881">
        <v>1.34909E-2</v>
      </c>
      <c r="CD881">
        <v>1.6100799999999998E-2</v>
      </c>
      <c r="CE881">
        <v>1.5408099999999999E-2</v>
      </c>
      <c r="CF881">
        <v>1.3464E-3</v>
      </c>
      <c r="CG881">
        <v>2.3096599999999998E-2</v>
      </c>
      <c r="CH881">
        <v>2.09663E-2</v>
      </c>
      <c r="CI881">
        <v>3.0079999999999998E-3</v>
      </c>
      <c r="CJ881">
        <v>7.2684000000000004E-3</v>
      </c>
      <c r="CK881">
        <v>1.0986599999999999E-2</v>
      </c>
      <c r="CL881">
        <v>6.0039000000000004E-3</v>
      </c>
      <c r="CM881">
        <v>4.5405999999999997E-3</v>
      </c>
      <c r="CN881">
        <v>-2.1274000000000002E-3</v>
      </c>
      <c r="CO881">
        <v>-8.0677000000000006E-3</v>
      </c>
      <c r="CP881">
        <v>4.8313999999999996E-3</v>
      </c>
      <c r="CQ881">
        <v>-9.2509999999999999E-4</v>
      </c>
      <c r="CR881">
        <v>1.5037399999999999E-2</v>
      </c>
      <c r="CS881">
        <v>1.6020400000000001E-2</v>
      </c>
      <c r="CT881">
        <v>1.0824E-2</v>
      </c>
      <c r="CU881">
        <v>2.07881E-2</v>
      </c>
      <c r="CV881">
        <v>1.1758899999999999E-2</v>
      </c>
      <c r="CW881">
        <v>4.5509000000000001E-3</v>
      </c>
      <c r="CX881">
        <v>8.5675000000000005E-3</v>
      </c>
      <c r="CY881">
        <v>1.4490899999999999E-2</v>
      </c>
      <c r="CZ881">
        <v>1.52339E-2</v>
      </c>
      <c r="DA881">
        <v>1.66264E-2</v>
      </c>
      <c r="DB881">
        <v>1.92295E-2</v>
      </c>
      <c r="DC881">
        <v>1.90086E-2</v>
      </c>
      <c r="DD881">
        <v>5.5449999999999996E-3</v>
      </c>
      <c r="DE881">
        <v>2.76169E-2</v>
      </c>
      <c r="DF881">
        <v>2.6593100000000001E-2</v>
      </c>
      <c r="DG881">
        <v>8.5927E-3</v>
      </c>
      <c r="DH881">
        <v>1.3098500000000001E-2</v>
      </c>
      <c r="DI881">
        <v>1.73998E-2</v>
      </c>
      <c r="DJ881">
        <v>1.24338E-2</v>
      </c>
      <c r="DK881">
        <v>1.0682000000000001E-2</v>
      </c>
      <c r="DL881">
        <v>3.8758999999999998E-3</v>
      </c>
      <c r="DM881">
        <v>-1.8766E-3</v>
      </c>
      <c r="DN881">
        <v>1.06187E-2</v>
      </c>
      <c r="DO881">
        <v>5.3207999999999997E-3</v>
      </c>
      <c r="DP881">
        <v>2.2157199999999998E-2</v>
      </c>
      <c r="DQ881">
        <v>2.25764E-2</v>
      </c>
      <c r="DR881">
        <v>1.64727E-2</v>
      </c>
      <c r="DS881">
        <v>2.51399E-2</v>
      </c>
      <c r="DT881">
        <v>1.5203100000000001E-2</v>
      </c>
      <c r="DU881">
        <v>7.9711999999999995E-3</v>
      </c>
      <c r="DV881">
        <v>1.40676E-2</v>
      </c>
      <c r="DW881">
        <v>1.99686E-2</v>
      </c>
      <c r="DX881">
        <v>2.03401E-2</v>
      </c>
      <c r="DY881">
        <v>2.1153399999999999E-2</v>
      </c>
      <c r="DZ881">
        <v>2.3746799999999998E-2</v>
      </c>
      <c r="EA881">
        <v>2.4207099999999999E-2</v>
      </c>
      <c r="EB881">
        <v>1.16071E-2</v>
      </c>
      <c r="EC881">
        <v>3.41435E-2</v>
      </c>
      <c r="ED881">
        <v>3.4717100000000001E-2</v>
      </c>
      <c r="EE881">
        <v>1.66561E-2</v>
      </c>
      <c r="EF881">
        <v>2.1516299999999999E-2</v>
      </c>
      <c r="EG881">
        <v>2.6659599999999999E-2</v>
      </c>
      <c r="EH881">
        <v>2.1717500000000001E-2</v>
      </c>
      <c r="EI881">
        <v>1.9549400000000001E-2</v>
      </c>
      <c r="EJ881">
        <v>1.25437E-2</v>
      </c>
      <c r="EK881">
        <v>7.0622999999999997E-3</v>
      </c>
      <c r="EL881">
        <v>1.8974600000000001E-2</v>
      </c>
      <c r="EM881">
        <v>1.4338800000000001E-2</v>
      </c>
      <c r="EN881">
        <v>3.2436899999999998E-2</v>
      </c>
      <c r="EO881">
        <v>3.2042300000000003E-2</v>
      </c>
      <c r="EP881">
        <v>2.46286E-2</v>
      </c>
      <c r="EQ881">
        <v>3.1423100000000002E-2</v>
      </c>
      <c r="ER881">
        <v>2.0175999999999999E-2</v>
      </c>
      <c r="ES881">
        <v>1.29097E-2</v>
      </c>
      <c r="ET881">
        <v>48.613790000000002</v>
      </c>
      <c r="EU881">
        <v>47.899979999999999</v>
      </c>
      <c r="EV881">
        <v>47.484349999999999</v>
      </c>
      <c r="EW881">
        <v>47.277569999999997</v>
      </c>
      <c r="EX881">
        <v>47.28304</v>
      </c>
      <c r="EY881">
        <v>47.300139999999999</v>
      </c>
      <c r="EZ881">
        <v>47.458590000000001</v>
      </c>
      <c r="FA881">
        <v>48.225119999999997</v>
      </c>
      <c r="FB881">
        <v>50.633389999999999</v>
      </c>
      <c r="FC881">
        <v>52.923189999999998</v>
      </c>
      <c r="FD881">
        <v>54.76605</v>
      </c>
      <c r="FE881">
        <v>55.573549999999997</v>
      </c>
      <c r="FF881">
        <v>55.630780000000001</v>
      </c>
      <c r="FG881">
        <v>53.510440000000003</v>
      </c>
      <c r="FH881">
        <v>52.118130000000001</v>
      </c>
      <c r="FI881">
        <v>50.617379999999997</v>
      </c>
      <c r="FJ881">
        <v>50.548299999999998</v>
      </c>
      <c r="FK881">
        <v>50.556609999999999</v>
      </c>
      <c r="FL881">
        <v>50.55124</v>
      </c>
      <c r="FM881">
        <v>49.214820000000003</v>
      </c>
      <c r="FN881">
        <v>47.744500000000002</v>
      </c>
      <c r="FO881">
        <v>47.124940000000002</v>
      </c>
      <c r="FP881">
        <v>46.732109999999999</v>
      </c>
      <c r="FQ881">
        <v>46.741509999999998</v>
      </c>
      <c r="FR881">
        <v>5.6725999999999999E-3</v>
      </c>
      <c r="FS881">
        <v>7.4957000000000001E-3</v>
      </c>
    </row>
    <row r="882" spans="1:176" x14ac:dyDescent="0.2">
      <c r="A882" t="s">
        <v>200</v>
      </c>
      <c r="B882" t="s">
        <v>1</v>
      </c>
      <c r="C882" t="s">
        <v>205</v>
      </c>
      <c r="D882" t="s">
        <v>234</v>
      </c>
      <c r="E882">
        <v>10444</v>
      </c>
      <c r="F882">
        <v>0.71841049999999995</v>
      </c>
      <c r="G882">
        <v>0.70354519999999998</v>
      </c>
      <c r="H882">
        <v>0.68684310000000004</v>
      </c>
      <c r="I882">
        <v>0.67761519999999997</v>
      </c>
      <c r="J882">
        <v>0.66596350000000004</v>
      </c>
      <c r="K882">
        <v>0.68342510000000001</v>
      </c>
      <c r="L882">
        <v>0.69424660000000005</v>
      </c>
      <c r="M882">
        <v>0.87470479999999995</v>
      </c>
      <c r="N882">
        <v>1.1963010000000001</v>
      </c>
      <c r="O882">
        <v>1.483169</v>
      </c>
      <c r="P882">
        <v>1.65903</v>
      </c>
      <c r="Q882">
        <v>1.728254</v>
      </c>
      <c r="R882">
        <v>1.741819</v>
      </c>
      <c r="S882">
        <v>1.75946</v>
      </c>
      <c r="T882">
        <v>1.757431</v>
      </c>
      <c r="U882">
        <v>1.742308</v>
      </c>
      <c r="V882">
        <v>1.671913</v>
      </c>
      <c r="W882">
        <v>1.52661</v>
      </c>
      <c r="X882">
        <v>1.3785149999999999</v>
      </c>
      <c r="Y882">
        <v>1.265115</v>
      </c>
      <c r="Z882">
        <v>1.141783</v>
      </c>
      <c r="AA882">
        <v>0.96945269999999995</v>
      </c>
      <c r="AB882">
        <v>0.83209</v>
      </c>
      <c r="AC882">
        <v>0.76602950000000003</v>
      </c>
      <c r="AD882">
        <v>-2.74884E-2</v>
      </c>
      <c r="AE882">
        <v>-2.0829299999999999E-2</v>
      </c>
      <c r="AF882">
        <v>-2.1421300000000001E-2</v>
      </c>
      <c r="AG882">
        <v>-2.1083899999999999E-2</v>
      </c>
      <c r="AH882">
        <v>-3.2454999999999998E-2</v>
      </c>
      <c r="AI882">
        <v>-3.5549999999999998E-2</v>
      </c>
      <c r="AJ882">
        <v>-1.49243E-2</v>
      </c>
      <c r="AK882">
        <v>-6.7853999999999996E-3</v>
      </c>
      <c r="AL882">
        <v>8.6856999999999993E-3</v>
      </c>
      <c r="AM882">
        <v>-4.8559999999999999E-4</v>
      </c>
      <c r="AN882">
        <v>-2.4010000000000001E-4</v>
      </c>
      <c r="AO882">
        <v>-4.2221999999999997E-3</v>
      </c>
      <c r="AP882">
        <v>-8.5009999999999999E-3</v>
      </c>
      <c r="AQ882">
        <v>-9.2954999999999999E-3</v>
      </c>
      <c r="AR882">
        <v>-3.00127E-2</v>
      </c>
      <c r="AS882">
        <v>-3.0136099999999999E-2</v>
      </c>
      <c r="AT882">
        <v>-3.42574E-2</v>
      </c>
      <c r="AU882">
        <v>-1.5423600000000001E-2</v>
      </c>
      <c r="AV882">
        <v>-1.6926E-2</v>
      </c>
      <c r="AW882">
        <v>-6.1190000000000003E-3</v>
      </c>
      <c r="AX882">
        <v>-3.0231399999999999E-2</v>
      </c>
      <c r="AY882">
        <v>-2.6689600000000001E-2</v>
      </c>
      <c r="AZ882">
        <v>-3.4364600000000002E-2</v>
      </c>
      <c r="BA882">
        <v>-2.9779E-2</v>
      </c>
      <c r="BB882">
        <v>-1.6638300000000002E-2</v>
      </c>
      <c r="BC882">
        <v>-1.08051E-2</v>
      </c>
      <c r="BD882">
        <v>-1.15596E-2</v>
      </c>
      <c r="BE882">
        <v>-1.08241E-2</v>
      </c>
      <c r="BF882">
        <v>-2.2124100000000001E-2</v>
      </c>
      <c r="BG882">
        <v>-2.39078E-2</v>
      </c>
      <c r="BH882">
        <v>-1.7378000000000001E-3</v>
      </c>
      <c r="BI882">
        <v>4.7280999999999998E-3</v>
      </c>
      <c r="BJ882">
        <v>1.95496E-2</v>
      </c>
      <c r="BK882">
        <v>1.3521E-2</v>
      </c>
      <c r="BL882">
        <v>1.47277E-2</v>
      </c>
      <c r="BM882">
        <v>1.2551E-2</v>
      </c>
      <c r="BN882">
        <v>8.6069000000000007E-3</v>
      </c>
      <c r="BO882">
        <v>8.0475000000000008E-3</v>
      </c>
      <c r="BP882">
        <v>-1.05749E-2</v>
      </c>
      <c r="BQ882">
        <v>-9.5823000000000002E-3</v>
      </c>
      <c r="BR882">
        <v>-1.6083299999999998E-2</v>
      </c>
      <c r="BS882">
        <v>1.7916E-3</v>
      </c>
      <c r="BT882">
        <v>1.76E-4</v>
      </c>
      <c r="BU882">
        <v>1.11409E-2</v>
      </c>
      <c r="BV882">
        <v>-1.44872E-2</v>
      </c>
      <c r="BW882">
        <v>-1.28241E-2</v>
      </c>
      <c r="BX882">
        <v>-2.2027600000000001E-2</v>
      </c>
      <c r="BY882">
        <v>-1.8435300000000002E-2</v>
      </c>
      <c r="BZ882">
        <v>-9.1236000000000008E-3</v>
      </c>
      <c r="CA882">
        <v>-3.8624000000000002E-3</v>
      </c>
      <c r="CB882">
        <v>-4.7295000000000002E-3</v>
      </c>
      <c r="CC882">
        <v>-3.7182000000000001E-3</v>
      </c>
      <c r="CD882">
        <v>-1.4969E-2</v>
      </c>
      <c r="CE882">
        <v>-1.5844500000000001E-2</v>
      </c>
      <c r="CF882">
        <v>7.3950999999999999E-3</v>
      </c>
      <c r="CG882">
        <v>1.2702400000000001E-2</v>
      </c>
      <c r="CH882">
        <v>2.7073799999999999E-2</v>
      </c>
      <c r="CI882">
        <v>2.32219E-2</v>
      </c>
      <c r="CJ882">
        <v>2.5094200000000001E-2</v>
      </c>
      <c r="CK882">
        <v>2.4167999999999999E-2</v>
      </c>
      <c r="CL882">
        <v>2.04557E-2</v>
      </c>
      <c r="CM882">
        <v>2.0059199999999999E-2</v>
      </c>
      <c r="CN882">
        <v>2.8877E-3</v>
      </c>
      <c r="CO882">
        <v>4.6531999999999997E-3</v>
      </c>
      <c r="CP882">
        <v>-3.4959000000000001E-3</v>
      </c>
      <c r="CQ882">
        <v>1.37147E-2</v>
      </c>
      <c r="CR882">
        <v>1.20207E-2</v>
      </c>
      <c r="CS882">
        <v>2.30951E-2</v>
      </c>
      <c r="CT882">
        <v>-3.5829E-3</v>
      </c>
      <c r="CU882">
        <v>-3.2209000000000001E-3</v>
      </c>
      <c r="CV882">
        <v>-1.34831E-2</v>
      </c>
      <c r="CW882">
        <v>-1.0578600000000001E-2</v>
      </c>
      <c r="CX882">
        <v>-1.6088000000000001E-3</v>
      </c>
      <c r="CY882">
        <v>3.0802999999999998E-3</v>
      </c>
      <c r="CZ882">
        <v>2.1007E-3</v>
      </c>
      <c r="DA882">
        <v>3.3877E-3</v>
      </c>
      <c r="DB882">
        <v>-7.8137999999999992E-3</v>
      </c>
      <c r="DC882">
        <v>-7.7812000000000003E-3</v>
      </c>
      <c r="DD882">
        <v>1.6527900000000002E-2</v>
      </c>
      <c r="DE882">
        <v>2.06766E-2</v>
      </c>
      <c r="DF882">
        <v>3.45981E-2</v>
      </c>
      <c r="DG882">
        <v>3.2922800000000002E-2</v>
      </c>
      <c r="DH882">
        <v>3.5460800000000001E-2</v>
      </c>
      <c r="DI882">
        <v>3.5784999999999997E-2</v>
      </c>
      <c r="DJ882">
        <v>3.23045E-2</v>
      </c>
      <c r="DK882">
        <v>3.2070899999999999E-2</v>
      </c>
      <c r="DL882">
        <v>1.6350300000000002E-2</v>
      </c>
      <c r="DM882">
        <v>1.8888700000000001E-2</v>
      </c>
      <c r="DN882">
        <v>9.0915000000000006E-3</v>
      </c>
      <c r="DO882">
        <v>2.5637900000000002E-2</v>
      </c>
      <c r="DP882">
        <v>2.3865500000000001E-2</v>
      </c>
      <c r="DQ882">
        <v>3.5049200000000003E-2</v>
      </c>
      <c r="DR882">
        <v>7.3213999999999996E-3</v>
      </c>
      <c r="DS882">
        <v>6.3822999999999996E-3</v>
      </c>
      <c r="DT882">
        <v>-4.9385000000000002E-3</v>
      </c>
      <c r="DU882">
        <v>-2.722E-3</v>
      </c>
      <c r="DV882">
        <v>9.2412999999999992E-3</v>
      </c>
      <c r="DW882">
        <v>1.31045E-2</v>
      </c>
      <c r="DX882">
        <v>1.19623E-2</v>
      </c>
      <c r="DY882">
        <v>1.3647400000000001E-2</v>
      </c>
      <c r="DZ882">
        <v>2.5171E-3</v>
      </c>
      <c r="EA882">
        <v>3.8609E-3</v>
      </c>
      <c r="EB882">
        <v>2.9714399999999998E-2</v>
      </c>
      <c r="EC882">
        <v>3.2190200000000002E-2</v>
      </c>
      <c r="ED882">
        <v>4.5462000000000002E-2</v>
      </c>
      <c r="EE882">
        <v>4.69293E-2</v>
      </c>
      <c r="EF882">
        <v>5.0428599999999997E-2</v>
      </c>
      <c r="EG882">
        <v>5.2558100000000003E-2</v>
      </c>
      <c r="EH882">
        <v>4.9412299999999999E-2</v>
      </c>
      <c r="EI882">
        <v>4.9413800000000001E-2</v>
      </c>
      <c r="EJ882">
        <v>3.5788100000000003E-2</v>
      </c>
      <c r="EK882">
        <v>3.9442499999999998E-2</v>
      </c>
      <c r="EL882">
        <v>2.7265600000000001E-2</v>
      </c>
      <c r="EM882">
        <v>4.2853099999999998E-2</v>
      </c>
      <c r="EN882">
        <v>4.0967400000000001E-2</v>
      </c>
      <c r="EO882">
        <v>5.2309099999999997E-2</v>
      </c>
      <c r="EP882">
        <v>2.3065499999999999E-2</v>
      </c>
      <c r="EQ882">
        <v>2.02478E-2</v>
      </c>
      <c r="ER882">
        <v>7.3984000000000003E-3</v>
      </c>
      <c r="ES882">
        <v>8.6216999999999995E-3</v>
      </c>
      <c r="ET882">
        <v>59.072450000000003</v>
      </c>
      <c r="EU882">
        <v>57.999699999999997</v>
      </c>
      <c r="EV882">
        <v>57.10624</v>
      </c>
      <c r="EW882">
        <v>56.297130000000003</v>
      </c>
      <c r="EX882">
        <v>55.607669999999999</v>
      </c>
      <c r="EY882">
        <v>55.005789999999998</v>
      </c>
      <c r="EZ882">
        <v>55.260010000000001</v>
      </c>
      <c r="FA882">
        <v>58.252049999999997</v>
      </c>
      <c r="FB882">
        <v>61.71799</v>
      </c>
      <c r="FC882">
        <v>64.876400000000004</v>
      </c>
      <c r="FD882">
        <v>67.876620000000003</v>
      </c>
      <c r="FE882">
        <v>70.486180000000004</v>
      </c>
      <c r="FF882">
        <v>72.423029999999997</v>
      </c>
      <c r="FG882">
        <v>73.940600000000003</v>
      </c>
      <c r="FH882">
        <v>74.881489999999999</v>
      </c>
      <c r="FI882">
        <v>75.025400000000005</v>
      </c>
      <c r="FJ882">
        <v>74.573650000000001</v>
      </c>
      <c r="FK882">
        <v>73.307230000000004</v>
      </c>
      <c r="FL882">
        <v>71.250360000000001</v>
      </c>
      <c r="FM882">
        <v>68.089950000000002</v>
      </c>
      <c r="FN882">
        <v>64.904769999999999</v>
      </c>
      <c r="FO882">
        <v>62.768459999999997</v>
      </c>
      <c r="FP882">
        <v>61.216340000000002</v>
      </c>
      <c r="FQ882">
        <v>59.874830000000003</v>
      </c>
      <c r="FR882">
        <v>1.22855E-2</v>
      </c>
      <c r="FS882">
        <v>1.36545E-2</v>
      </c>
      <c r="FT882">
        <v>2.00311E-2</v>
      </c>
    </row>
    <row r="883" spans="1:176" x14ac:dyDescent="0.2">
      <c r="A883" t="s">
        <v>200</v>
      </c>
      <c r="B883" t="s">
        <v>1</v>
      </c>
      <c r="C883" t="s">
        <v>205</v>
      </c>
      <c r="D883" t="s">
        <v>245</v>
      </c>
      <c r="E883">
        <v>10444</v>
      </c>
      <c r="F883">
        <v>0.76312369999999996</v>
      </c>
      <c r="G883">
        <v>0.74669649999999999</v>
      </c>
      <c r="H883">
        <v>0.7252113</v>
      </c>
      <c r="I883">
        <v>0.72060489999999999</v>
      </c>
      <c r="J883">
        <v>0.71631319999999998</v>
      </c>
      <c r="K883">
        <v>0.75895919999999994</v>
      </c>
      <c r="L883">
        <v>0.75025379999999997</v>
      </c>
      <c r="M883">
        <v>0.91260839999999999</v>
      </c>
      <c r="N883">
        <v>1.252918</v>
      </c>
      <c r="O883">
        <v>1.6023259999999999</v>
      </c>
      <c r="P883">
        <v>1.826047</v>
      </c>
      <c r="Q883">
        <v>1.938742</v>
      </c>
      <c r="R883">
        <v>2.0072890000000001</v>
      </c>
      <c r="S883">
        <v>2.00034</v>
      </c>
      <c r="T883">
        <v>2.033639</v>
      </c>
      <c r="U883">
        <v>2.0294989999999999</v>
      </c>
      <c r="V883">
        <v>1.94106</v>
      </c>
      <c r="W883">
        <v>1.803715</v>
      </c>
      <c r="X883">
        <v>1.6770449999999999</v>
      </c>
      <c r="Y883">
        <v>1.518073</v>
      </c>
      <c r="Z883">
        <v>1.3224499999999999</v>
      </c>
      <c r="AA883">
        <v>1.0654939999999999</v>
      </c>
      <c r="AB883">
        <v>0.90569659999999996</v>
      </c>
      <c r="AC883">
        <v>0.80389219999999995</v>
      </c>
      <c r="AD883">
        <v>-1.2783E-3</v>
      </c>
      <c r="AE883">
        <v>3.2077999999999998E-3</v>
      </c>
      <c r="AF883">
        <v>2.4379999999999999E-4</v>
      </c>
      <c r="AG883">
        <v>8.4826999999999993E-3</v>
      </c>
      <c r="AH883">
        <v>-3.5790000000000003E-4</v>
      </c>
      <c r="AI883">
        <v>1.32607E-2</v>
      </c>
      <c r="AJ883">
        <v>3.68227E-2</v>
      </c>
      <c r="AK883">
        <v>3.6511099999999998E-2</v>
      </c>
      <c r="AL883">
        <v>4.4284900000000002E-2</v>
      </c>
      <c r="AM883">
        <v>4.4865700000000001E-2</v>
      </c>
      <c r="AN883">
        <v>3.8166800000000001E-2</v>
      </c>
      <c r="AO883">
        <v>4.1182200000000002E-2</v>
      </c>
      <c r="AP883">
        <v>2.8557900000000001E-2</v>
      </c>
      <c r="AQ883">
        <v>-4.1942000000000004E-3</v>
      </c>
      <c r="AR883">
        <v>-3.4589E-3</v>
      </c>
      <c r="AS883">
        <v>-1.2924400000000001E-2</v>
      </c>
      <c r="AT883">
        <v>-1.15648E-2</v>
      </c>
      <c r="AU883">
        <v>1.8901100000000001E-2</v>
      </c>
      <c r="AV883">
        <v>3.1816499999999998E-2</v>
      </c>
      <c r="AW883">
        <v>1.9983399999999998E-2</v>
      </c>
      <c r="AX883">
        <v>-6.8631999999999999E-3</v>
      </c>
      <c r="AY883">
        <v>-1.5166900000000001E-2</v>
      </c>
      <c r="AZ883">
        <v>-1.02361E-2</v>
      </c>
      <c r="BA883">
        <v>-1.8900900000000002E-2</v>
      </c>
      <c r="BB883">
        <v>9.5718999999999995E-3</v>
      </c>
      <c r="BC883">
        <v>1.3232000000000001E-2</v>
      </c>
      <c r="BD883">
        <v>1.01054E-2</v>
      </c>
      <c r="BE883">
        <v>1.8742499999999999E-2</v>
      </c>
      <c r="BF883">
        <v>9.9729999999999992E-3</v>
      </c>
      <c r="BG883">
        <v>2.4902799999999999E-2</v>
      </c>
      <c r="BH883">
        <v>5.0009100000000001E-2</v>
      </c>
      <c r="BI883">
        <v>4.8024600000000001E-2</v>
      </c>
      <c r="BJ883">
        <v>5.5148799999999998E-2</v>
      </c>
      <c r="BK883">
        <v>5.8872300000000002E-2</v>
      </c>
      <c r="BL883">
        <v>5.3134500000000001E-2</v>
      </c>
      <c r="BM883">
        <v>5.7955300000000001E-2</v>
      </c>
      <c r="BN883">
        <v>4.5665699999999997E-2</v>
      </c>
      <c r="BO883">
        <v>1.31488E-2</v>
      </c>
      <c r="BP883">
        <v>1.5978900000000001E-2</v>
      </c>
      <c r="BQ883">
        <v>7.6293999999999997E-3</v>
      </c>
      <c r="BR883">
        <v>6.6093000000000002E-3</v>
      </c>
      <c r="BS883">
        <v>3.6116200000000001E-2</v>
      </c>
      <c r="BT883">
        <v>4.8918499999999997E-2</v>
      </c>
      <c r="BU883">
        <v>3.72433E-2</v>
      </c>
      <c r="BV883">
        <v>8.8809000000000006E-3</v>
      </c>
      <c r="BW883">
        <v>-1.3014000000000001E-3</v>
      </c>
      <c r="BX883">
        <v>2.1009000000000002E-3</v>
      </c>
      <c r="BY883">
        <v>-7.5572E-3</v>
      </c>
      <c r="BZ883">
        <v>1.70866E-2</v>
      </c>
      <c r="CA883">
        <v>2.01747E-2</v>
      </c>
      <c r="CB883">
        <v>1.6935599999999999E-2</v>
      </c>
      <c r="CC883">
        <v>2.5848400000000001E-2</v>
      </c>
      <c r="CD883">
        <v>1.71281E-2</v>
      </c>
      <c r="CE883">
        <v>3.2966099999999998E-2</v>
      </c>
      <c r="CF883">
        <v>5.9142E-2</v>
      </c>
      <c r="CG883">
        <v>5.5998899999999997E-2</v>
      </c>
      <c r="CH883">
        <v>6.2673099999999995E-2</v>
      </c>
      <c r="CI883">
        <v>6.8573200000000001E-2</v>
      </c>
      <c r="CJ883">
        <v>6.3501100000000005E-2</v>
      </c>
      <c r="CK883">
        <v>6.9572300000000004E-2</v>
      </c>
      <c r="CL883">
        <v>5.7514500000000003E-2</v>
      </c>
      <c r="CM883">
        <v>2.5160499999999999E-2</v>
      </c>
      <c r="CN883">
        <v>2.94414E-2</v>
      </c>
      <c r="CO883">
        <v>2.1864999999999999E-2</v>
      </c>
      <c r="CP883">
        <v>1.9196700000000001E-2</v>
      </c>
      <c r="CQ883">
        <v>4.8039400000000003E-2</v>
      </c>
      <c r="CR883">
        <v>6.0763200000000003E-2</v>
      </c>
      <c r="CS883">
        <v>4.9197400000000002E-2</v>
      </c>
      <c r="CT883">
        <v>1.9785299999999999E-2</v>
      </c>
      <c r="CU883">
        <v>8.3017999999999998E-3</v>
      </c>
      <c r="CV883">
        <v>1.06455E-2</v>
      </c>
      <c r="CW883">
        <v>2.9940000000000001E-4</v>
      </c>
      <c r="CX883">
        <v>2.4601399999999999E-2</v>
      </c>
      <c r="CY883">
        <v>2.71174E-2</v>
      </c>
      <c r="CZ883">
        <v>2.3765700000000001E-2</v>
      </c>
      <c r="DA883">
        <v>3.2954200000000003E-2</v>
      </c>
      <c r="DB883">
        <v>2.4283300000000001E-2</v>
      </c>
      <c r="DC883">
        <v>4.1029400000000001E-2</v>
      </c>
      <c r="DD883">
        <v>6.8274899999999999E-2</v>
      </c>
      <c r="DE883">
        <v>6.3973100000000005E-2</v>
      </c>
      <c r="DF883">
        <v>7.0197399999999993E-2</v>
      </c>
      <c r="DG883">
        <v>7.8274099999999999E-2</v>
      </c>
      <c r="DH883">
        <v>7.3867699999999994E-2</v>
      </c>
      <c r="DI883">
        <v>8.1189300000000006E-2</v>
      </c>
      <c r="DJ883">
        <v>6.9363300000000003E-2</v>
      </c>
      <c r="DK883">
        <v>3.7172200000000002E-2</v>
      </c>
      <c r="DL883">
        <v>4.2903999999999998E-2</v>
      </c>
      <c r="DM883">
        <v>3.6100500000000001E-2</v>
      </c>
      <c r="DN883">
        <v>3.1784100000000003E-2</v>
      </c>
      <c r="DO883">
        <v>5.9962599999999998E-2</v>
      </c>
      <c r="DP883">
        <v>7.2607900000000003E-2</v>
      </c>
      <c r="DQ883">
        <v>6.11516E-2</v>
      </c>
      <c r="DR883">
        <v>3.0689600000000001E-2</v>
      </c>
      <c r="DS883">
        <v>1.7905000000000001E-2</v>
      </c>
      <c r="DT883">
        <v>1.9189999999999999E-2</v>
      </c>
      <c r="DU883">
        <v>8.1560999999999995E-3</v>
      </c>
      <c r="DV883">
        <v>3.5451499999999997E-2</v>
      </c>
      <c r="DW883">
        <v>3.7141599999999997E-2</v>
      </c>
      <c r="DX883">
        <v>3.3627400000000002E-2</v>
      </c>
      <c r="DY883">
        <v>4.3214000000000002E-2</v>
      </c>
      <c r="DZ883">
        <v>3.4614100000000002E-2</v>
      </c>
      <c r="EA883">
        <v>5.2671500000000003E-2</v>
      </c>
      <c r="EB883">
        <v>8.14613E-2</v>
      </c>
      <c r="EC883">
        <v>7.5486700000000004E-2</v>
      </c>
      <c r="ED883">
        <v>8.10612E-2</v>
      </c>
      <c r="EE883">
        <v>9.2280600000000004E-2</v>
      </c>
      <c r="EF883">
        <v>8.8835399999999995E-2</v>
      </c>
      <c r="EG883">
        <v>9.7962499999999994E-2</v>
      </c>
      <c r="EH883">
        <v>8.6471099999999995E-2</v>
      </c>
      <c r="EI883">
        <v>5.4515099999999997E-2</v>
      </c>
      <c r="EJ883">
        <v>6.2341800000000003E-2</v>
      </c>
      <c r="EK883">
        <v>5.6654299999999998E-2</v>
      </c>
      <c r="EL883">
        <v>4.9958299999999997E-2</v>
      </c>
      <c r="EM883">
        <v>7.7177700000000002E-2</v>
      </c>
      <c r="EN883">
        <v>8.9709899999999995E-2</v>
      </c>
      <c r="EO883">
        <v>7.8411499999999995E-2</v>
      </c>
      <c r="EP883">
        <v>4.6433700000000001E-2</v>
      </c>
      <c r="EQ883">
        <v>3.1770600000000003E-2</v>
      </c>
      <c r="ER883">
        <v>3.1526999999999999E-2</v>
      </c>
      <c r="ES883">
        <v>1.9499800000000001E-2</v>
      </c>
      <c r="ET883">
        <v>65.317170000000004</v>
      </c>
      <c r="EU883">
        <v>64.172870000000003</v>
      </c>
      <c r="EV883">
        <v>63.174990000000001</v>
      </c>
      <c r="EW883">
        <v>62.114739999999998</v>
      </c>
      <c r="EX883">
        <v>61.093060000000001</v>
      </c>
      <c r="EY883">
        <v>60.405639999999998</v>
      </c>
      <c r="EZ883">
        <v>60.629049999999999</v>
      </c>
      <c r="FA883">
        <v>65.276960000000003</v>
      </c>
      <c r="FB883">
        <v>71.066450000000003</v>
      </c>
      <c r="FC883">
        <v>76.708290000000005</v>
      </c>
      <c r="FD883">
        <v>81.075800000000001</v>
      </c>
      <c r="FE883">
        <v>85.03931</v>
      </c>
      <c r="FF883">
        <v>87.409419999999997</v>
      </c>
      <c r="FG883">
        <v>90.298270000000002</v>
      </c>
      <c r="FH883">
        <v>91.489949999999993</v>
      </c>
      <c r="FI883">
        <v>91.698549999999997</v>
      </c>
      <c r="FJ883">
        <v>90.913300000000007</v>
      </c>
      <c r="FK883">
        <v>90.258960000000002</v>
      </c>
      <c r="FL883">
        <v>87.863079999999997</v>
      </c>
      <c r="FM883">
        <v>83.462680000000006</v>
      </c>
      <c r="FN883">
        <v>78.673910000000006</v>
      </c>
      <c r="FO883">
        <v>75.414540000000002</v>
      </c>
      <c r="FP883">
        <v>72.520060000000001</v>
      </c>
      <c r="FQ883">
        <v>70.042339999999996</v>
      </c>
      <c r="FR883">
        <v>1.22855E-2</v>
      </c>
      <c r="FS883">
        <v>1.36545E-2</v>
      </c>
      <c r="FT883">
        <v>2.00311E-2</v>
      </c>
    </row>
    <row r="884" spans="1:176" x14ac:dyDescent="0.2">
      <c r="A884" t="s">
        <v>200</v>
      </c>
      <c r="B884" t="s">
        <v>1</v>
      </c>
      <c r="C884" t="s">
        <v>205</v>
      </c>
      <c r="D884" t="s">
        <v>248</v>
      </c>
      <c r="E884">
        <v>10444</v>
      </c>
      <c r="F884">
        <v>0.71706389999999998</v>
      </c>
      <c r="G884">
        <v>0.69625499999999996</v>
      </c>
      <c r="H884">
        <v>0.68888380000000005</v>
      </c>
      <c r="I884">
        <v>0.69204569999999999</v>
      </c>
      <c r="J884">
        <v>0.70286539999999997</v>
      </c>
      <c r="K884">
        <v>0.72900229999999999</v>
      </c>
      <c r="L884">
        <v>0.79640999999999995</v>
      </c>
      <c r="M884">
        <v>0.94187529999999997</v>
      </c>
      <c r="N884">
        <v>1.234869</v>
      </c>
      <c r="O884">
        <v>1.4891300000000001</v>
      </c>
      <c r="P884">
        <v>1.6319589999999999</v>
      </c>
      <c r="Q884">
        <v>1.654353</v>
      </c>
      <c r="R884">
        <v>1.6218399999999999</v>
      </c>
      <c r="S884">
        <v>1.594536</v>
      </c>
      <c r="T884">
        <v>1.5778129999999999</v>
      </c>
      <c r="U884">
        <v>1.53691</v>
      </c>
      <c r="V884">
        <v>1.5316970000000001</v>
      </c>
      <c r="W884">
        <v>1.5512729999999999</v>
      </c>
      <c r="X884">
        <v>1.447438</v>
      </c>
      <c r="Y884">
        <v>1.279757</v>
      </c>
      <c r="Z884">
        <v>1.0851820000000001</v>
      </c>
      <c r="AA884">
        <v>0.9255584</v>
      </c>
      <c r="AB884">
        <v>0.81788559999999999</v>
      </c>
      <c r="AC884">
        <v>0.76065709999999997</v>
      </c>
      <c r="AD884">
        <v>1.5199E-3</v>
      </c>
      <c r="AE884">
        <v>3.7020999999999998E-3</v>
      </c>
      <c r="AF884">
        <v>6.4441000000000003E-3</v>
      </c>
      <c r="AG884">
        <v>7.5322999999999996E-3</v>
      </c>
      <c r="AH884">
        <v>8.5153999999999994E-3</v>
      </c>
      <c r="AI884">
        <v>-6.5740000000000004E-4</v>
      </c>
      <c r="AJ884">
        <v>-1.1845899999999999E-2</v>
      </c>
      <c r="AK884">
        <v>4.1895999999999999E-3</v>
      </c>
      <c r="AL884">
        <v>2.2517000000000001E-3</v>
      </c>
      <c r="AM884">
        <v>-1.08609E-2</v>
      </c>
      <c r="AN884">
        <v>-1.3702799999999999E-2</v>
      </c>
      <c r="AO884">
        <v>-8.3960000000000007E-3</v>
      </c>
      <c r="AP884">
        <v>-1.0559E-3</v>
      </c>
      <c r="AQ884">
        <v>5.2967999999999999E-3</v>
      </c>
      <c r="AR884">
        <v>4.9584E-3</v>
      </c>
      <c r="AS884">
        <v>-2.8324999999999999E-3</v>
      </c>
      <c r="AT884">
        <v>4.1812999999999998E-3</v>
      </c>
      <c r="AU884">
        <v>-1.5656000000000001E-3</v>
      </c>
      <c r="AV884">
        <v>2.0259999999999999E-4</v>
      </c>
      <c r="AW884">
        <v>9.1572000000000008E-3</v>
      </c>
      <c r="AX884">
        <v>-2.43E-4</v>
      </c>
      <c r="AY884">
        <v>1.1310799999999999E-2</v>
      </c>
      <c r="AZ884">
        <v>3.8819000000000002E-3</v>
      </c>
      <c r="BA884">
        <v>4.3115999999999996E-3</v>
      </c>
      <c r="BB884">
        <v>7.0200999999999996E-3</v>
      </c>
      <c r="BC884">
        <v>9.1798000000000001E-3</v>
      </c>
      <c r="BD884">
        <v>1.1550299999999999E-2</v>
      </c>
      <c r="BE884">
        <v>1.20593E-2</v>
      </c>
      <c r="BF884">
        <v>1.3032699999999999E-2</v>
      </c>
      <c r="BG884">
        <v>4.5411999999999996E-3</v>
      </c>
      <c r="BH884">
        <v>-5.7838000000000004E-3</v>
      </c>
      <c r="BI884">
        <v>1.07162E-2</v>
      </c>
      <c r="BJ884">
        <v>1.0375799999999999E-2</v>
      </c>
      <c r="BK884">
        <v>-2.7975000000000001E-3</v>
      </c>
      <c r="BL884">
        <v>-5.2849999999999998E-3</v>
      </c>
      <c r="BM884">
        <v>8.6370000000000001E-4</v>
      </c>
      <c r="BN884">
        <v>8.2278000000000004E-3</v>
      </c>
      <c r="BO884">
        <v>1.4164100000000001E-2</v>
      </c>
      <c r="BP884">
        <v>1.36262E-2</v>
      </c>
      <c r="BQ884">
        <v>6.1063999999999997E-3</v>
      </c>
      <c r="BR884">
        <v>1.25372E-2</v>
      </c>
      <c r="BS884">
        <v>7.4523999999999996E-3</v>
      </c>
      <c r="BT884">
        <v>1.0482399999999999E-2</v>
      </c>
      <c r="BU884">
        <v>1.86231E-2</v>
      </c>
      <c r="BV884">
        <v>7.9129000000000005E-3</v>
      </c>
      <c r="BW884">
        <v>1.7594100000000001E-2</v>
      </c>
      <c r="BX884">
        <v>8.8547000000000001E-3</v>
      </c>
      <c r="BY884">
        <v>9.2501000000000007E-3</v>
      </c>
      <c r="BZ884">
        <v>1.0829500000000001E-2</v>
      </c>
      <c r="CA884">
        <v>1.29736E-2</v>
      </c>
      <c r="CB884">
        <v>1.5086799999999999E-2</v>
      </c>
      <c r="CC884">
        <v>1.51948E-2</v>
      </c>
      <c r="CD884">
        <v>1.6161399999999999E-2</v>
      </c>
      <c r="CE884">
        <v>8.1416000000000006E-3</v>
      </c>
      <c r="CF884">
        <v>-1.5851999999999999E-3</v>
      </c>
      <c r="CG884">
        <v>1.52365E-2</v>
      </c>
      <c r="CH884">
        <v>1.6002499999999999E-2</v>
      </c>
      <c r="CI884">
        <v>2.7872000000000001E-3</v>
      </c>
      <c r="CJ884">
        <v>5.4509999999999997E-4</v>
      </c>
      <c r="CK884">
        <v>7.2769999999999996E-3</v>
      </c>
      <c r="CL884">
        <v>1.46576E-2</v>
      </c>
      <c r="CM884">
        <v>2.03056E-2</v>
      </c>
      <c r="CN884">
        <v>1.9629400000000002E-2</v>
      </c>
      <c r="CO884">
        <v>1.2297499999999999E-2</v>
      </c>
      <c r="CP884">
        <v>1.8324500000000001E-2</v>
      </c>
      <c r="CQ884">
        <v>1.36983E-2</v>
      </c>
      <c r="CR884">
        <v>1.7602099999999999E-2</v>
      </c>
      <c r="CS884">
        <v>2.5179199999999999E-2</v>
      </c>
      <c r="CT884">
        <v>1.35616E-2</v>
      </c>
      <c r="CU884">
        <v>2.1945800000000001E-2</v>
      </c>
      <c r="CV884">
        <v>1.22989E-2</v>
      </c>
      <c r="CW884">
        <v>1.2670499999999999E-2</v>
      </c>
      <c r="CX884">
        <v>1.46388E-2</v>
      </c>
      <c r="CY884">
        <v>1.6767399999999998E-2</v>
      </c>
      <c r="CZ884">
        <v>1.8623299999999999E-2</v>
      </c>
      <c r="DA884">
        <v>1.8330200000000001E-2</v>
      </c>
      <c r="DB884">
        <v>1.9290000000000002E-2</v>
      </c>
      <c r="DC884">
        <v>1.17421E-2</v>
      </c>
      <c r="DD884">
        <v>2.6134999999999999E-3</v>
      </c>
      <c r="DE884">
        <v>1.9756800000000001E-2</v>
      </c>
      <c r="DF884">
        <v>2.1629200000000001E-2</v>
      </c>
      <c r="DG884">
        <v>8.3718999999999998E-3</v>
      </c>
      <c r="DH884">
        <v>6.3750999999999999E-3</v>
      </c>
      <c r="DI884">
        <v>1.36902E-2</v>
      </c>
      <c r="DJ884">
        <v>2.1087499999999999E-2</v>
      </c>
      <c r="DK884">
        <v>2.6447100000000001E-2</v>
      </c>
      <c r="DL884">
        <v>2.5632700000000001E-2</v>
      </c>
      <c r="DM884">
        <v>1.8488600000000001E-2</v>
      </c>
      <c r="DN884">
        <v>2.4111799999999999E-2</v>
      </c>
      <c r="DO884">
        <v>1.9944099999999999E-2</v>
      </c>
      <c r="DP884">
        <v>2.4721799999999999E-2</v>
      </c>
      <c r="DQ884">
        <v>3.1735199999999998E-2</v>
      </c>
      <c r="DR884">
        <v>1.9210399999999999E-2</v>
      </c>
      <c r="DS884">
        <v>2.6297600000000001E-2</v>
      </c>
      <c r="DT884">
        <v>1.5743099999999999E-2</v>
      </c>
      <c r="DU884">
        <v>1.6090900000000002E-2</v>
      </c>
      <c r="DV884">
        <v>2.0139000000000001E-2</v>
      </c>
      <c r="DW884">
        <v>2.22451E-2</v>
      </c>
      <c r="DX884">
        <v>2.3729500000000001E-2</v>
      </c>
      <c r="DY884">
        <v>2.2857200000000001E-2</v>
      </c>
      <c r="DZ884">
        <v>2.38073E-2</v>
      </c>
      <c r="EA884">
        <v>1.69406E-2</v>
      </c>
      <c r="EB884">
        <v>8.6756000000000003E-3</v>
      </c>
      <c r="EC884">
        <v>2.6283500000000001E-2</v>
      </c>
      <c r="ED884">
        <v>2.97533E-2</v>
      </c>
      <c r="EE884">
        <v>1.64353E-2</v>
      </c>
      <c r="EF884">
        <v>1.4792899999999999E-2</v>
      </c>
      <c r="EG884">
        <v>2.2949899999999999E-2</v>
      </c>
      <c r="EH884">
        <v>3.0371100000000002E-2</v>
      </c>
      <c r="EI884">
        <v>3.5314400000000003E-2</v>
      </c>
      <c r="EJ884">
        <v>3.4300499999999998E-2</v>
      </c>
      <c r="EK884">
        <v>2.74275E-2</v>
      </c>
      <c r="EL884">
        <v>3.2467700000000002E-2</v>
      </c>
      <c r="EM884">
        <v>2.8962100000000001E-2</v>
      </c>
      <c r="EN884">
        <v>3.5001600000000001E-2</v>
      </c>
      <c r="EO884">
        <v>4.1201099999999997E-2</v>
      </c>
      <c r="EP884">
        <v>2.73663E-2</v>
      </c>
      <c r="EQ884">
        <v>3.2580900000000003E-2</v>
      </c>
      <c r="ER884">
        <v>2.0715899999999999E-2</v>
      </c>
      <c r="ES884">
        <v>2.1029300000000001E-2</v>
      </c>
      <c r="ET884">
        <v>51.080599999999997</v>
      </c>
      <c r="EU884">
        <v>50.43385</v>
      </c>
      <c r="EV884">
        <v>49.823050000000002</v>
      </c>
      <c r="EW884">
        <v>49.279690000000002</v>
      </c>
      <c r="EX884">
        <v>48.799840000000003</v>
      </c>
      <c r="EY884">
        <v>48.514539999999997</v>
      </c>
      <c r="EZ884">
        <v>48.364420000000003</v>
      </c>
      <c r="FA884">
        <v>49.659689999999998</v>
      </c>
      <c r="FB884">
        <v>53.134120000000003</v>
      </c>
      <c r="FC884">
        <v>56.839530000000003</v>
      </c>
      <c r="FD884">
        <v>59.996459999999999</v>
      </c>
      <c r="FE884">
        <v>62.493470000000002</v>
      </c>
      <c r="FF884">
        <v>64.431619999999995</v>
      </c>
      <c r="FG884">
        <v>65.608810000000005</v>
      </c>
      <c r="FH884">
        <v>65.831789999999998</v>
      </c>
      <c r="FI884">
        <v>64.965760000000003</v>
      </c>
      <c r="FJ884">
        <v>62.821010000000001</v>
      </c>
      <c r="FK884">
        <v>60.083080000000002</v>
      </c>
      <c r="FL884">
        <v>58.015430000000002</v>
      </c>
      <c r="FM884">
        <v>56.276600000000002</v>
      </c>
      <c r="FN884">
        <v>54.89873</v>
      </c>
      <c r="FO884">
        <v>53.77496</v>
      </c>
      <c r="FP884">
        <v>52.734180000000002</v>
      </c>
      <c r="FQ884">
        <v>51.802399999999999</v>
      </c>
      <c r="FR884">
        <v>5.6725999999999999E-3</v>
      </c>
      <c r="FS884">
        <v>7.4957000000000001E-3</v>
      </c>
    </row>
    <row r="885" spans="1:176" x14ac:dyDescent="0.2">
      <c r="A885" t="s">
        <v>200</v>
      </c>
      <c r="B885" t="s">
        <v>1</v>
      </c>
      <c r="C885" t="s">
        <v>205</v>
      </c>
      <c r="D885" t="s">
        <v>251</v>
      </c>
      <c r="E885">
        <v>10444</v>
      </c>
      <c r="F885">
        <v>0.69503559999999998</v>
      </c>
      <c r="G885">
        <v>0.67965010000000003</v>
      </c>
      <c r="H885">
        <v>0.68208480000000005</v>
      </c>
      <c r="I885">
        <v>0.67875370000000002</v>
      </c>
      <c r="J885">
        <v>0.68748690000000001</v>
      </c>
      <c r="K885">
        <v>0.72911239999999999</v>
      </c>
      <c r="L885">
        <v>0.79922539999999997</v>
      </c>
      <c r="M885">
        <v>0.96869190000000005</v>
      </c>
      <c r="N885">
        <v>1.231454</v>
      </c>
      <c r="O885">
        <v>1.459314</v>
      </c>
      <c r="P885">
        <v>1.558978</v>
      </c>
      <c r="Q885">
        <v>1.5704849999999999</v>
      </c>
      <c r="R885">
        <v>1.5509120000000001</v>
      </c>
      <c r="S885">
        <v>1.517101</v>
      </c>
      <c r="T885">
        <v>1.4964200000000001</v>
      </c>
      <c r="U885">
        <v>1.472391</v>
      </c>
      <c r="V885">
        <v>1.47265</v>
      </c>
      <c r="W885">
        <v>1.4961690000000001</v>
      </c>
      <c r="X885">
        <v>1.3938950000000001</v>
      </c>
      <c r="Y885">
        <v>1.2099839999999999</v>
      </c>
      <c r="Z885">
        <v>1.0485370000000001</v>
      </c>
      <c r="AA885">
        <v>0.90629479999999996</v>
      </c>
      <c r="AB885">
        <v>0.79018069999999996</v>
      </c>
      <c r="AC885">
        <v>0.74447070000000004</v>
      </c>
      <c r="AD885">
        <v>-2.7956999999999999E-3</v>
      </c>
      <c r="AE885">
        <v>2.4421E-3</v>
      </c>
      <c r="AF885">
        <v>4.4018E-3</v>
      </c>
      <c r="AG885">
        <v>6.7063000000000001E-3</v>
      </c>
      <c r="AH885">
        <v>9.1109999999999993E-3</v>
      </c>
      <c r="AI885">
        <v>4.9607999999999996E-3</v>
      </c>
      <c r="AJ885">
        <v>-9.3401000000000005E-3</v>
      </c>
      <c r="AK885">
        <v>1.04647E-2</v>
      </c>
      <c r="AL885">
        <v>5.7638000000000003E-3</v>
      </c>
      <c r="AM885">
        <v>-1.05869E-2</v>
      </c>
      <c r="AN885">
        <v>-8.8500999999999996E-3</v>
      </c>
      <c r="AO885">
        <v>-4.7356000000000004E-3</v>
      </c>
      <c r="AP885">
        <v>-6.3233999999999999E-3</v>
      </c>
      <c r="AQ885">
        <v>-4.6991999999999997E-3</v>
      </c>
      <c r="AR885">
        <v>-1.04685E-2</v>
      </c>
      <c r="AS885">
        <v>-1.6780199999999999E-2</v>
      </c>
      <c r="AT885">
        <v>-4.6918999999999997E-3</v>
      </c>
      <c r="AU885">
        <v>-1.257E-2</v>
      </c>
      <c r="AV885">
        <v>-1.6050000000000001E-3</v>
      </c>
      <c r="AW885">
        <v>3.1034000000000001E-3</v>
      </c>
      <c r="AX885">
        <v>-2.0425999999999999E-3</v>
      </c>
      <c r="AY885">
        <v>1.03909E-2</v>
      </c>
      <c r="AZ885">
        <v>3.9286E-3</v>
      </c>
      <c r="BA885">
        <v>-1.2574000000000001E-3</v>
      </c>
      <c r="BB885">
        <v>2.7044E-3</v>
      </c>
      <c r="BC885">
        <v>7.9197E-3</v>
      </c>
      <c r="BD885">
        <v>9.5080000000000008E-3</v>
      </c>
      <c r="BE885">
        <v>1.1233399999999999E-2</v>
      </c>
      <c r="BF885">
        <v>1.36282E-2</v>
      </c>
      <c r="BG885">
        <v>1.0159400000000001E-2</v>
      </c>
      <c r="BH885">
        <v>-3.2778999999999998E-3</v>
      </c>
      <c r="BI885">
        <v>1.6991300000000001E-2</v>
      </c>
      <c r="BJ885">
        <v>1.38879E-2</v>
      </c>
      <c r="BK885">
        <v>-2.5235000000000001E-3</v>
      </c>
      <c r="BL885">
        <v>-4.3239999999999999E-4</v>
      </c>
      <c r="BM885">
        <v>4.5241999999999999E-3</v>
      </c>
      <c r="BN885">
        <v>2.9602000000000001E-3</v>
      </c>
      <c r="BO885">
        <v>4.1682000000000004E-3</v>
      </c>
      <c r="BP885">
        <v>-1.8006999999999999E-3</v>
      </c>
      <c r="BQ885">
        <v>-7.8413000000000007E-3</v>
      </c>
      <c r="BR885">
        <v>3.6640000000000002E-3</v>
      </c>
      <c r="BS885">
        <v>-3.552E-3</v>
      </c>
      <c r="BT885">
        <v>8.6747999999999999E-3</v>
      </c>
      <c r="BU885">
        <v>1.25693E-2</v>
      </c>
      <c r="BV885">
        <v>6.1133000000000003E-3</v>
      </c>
      <c r="BW885">
        <v>1.66742E-2</v>
      </c>
      <c r="BX885">
        <v>8.9014999999999997E-3</v>
      </c>
      <c r="BY885">
        <v>3.6811000000000001E-3</v>
      </c>
      <c r="BZ885">
        <v>6.5138000000000001E-3</v>
      </c>
      <c r="CA885">
        <v>1.17135E-2</v>
      </c>
      <c r="CB885">
        <v>1.3044500000000001E-2</v>
      </c>
      <c r="CC885">
        <v>1.4368799999999999E-2</v>
      </c>
      <c r="CD885">
        <v>1.6756900000000002E-2</v>
      </c>
      <c r="CE885">
        <v>1.3759800000000001E-2</v>
      </c>
      <c r="CF885">
        <v>9.2069999999999999E-4</v>
      </c>
      <c r="CG885">
        <v>2.1511599999999999E-2</v>
      </c>
      <c r="CH885">
        <v>1.95146E-2</v>
      </c>
      <c r="CI885">
        <v>3.0612E-3</v>
      </c>
      <c r="CJ885">
        <v>5.3977000000000001E-3</v>
      </c>
      <c r="CK885">
        <v>1.09374E-2</v>
      </c>
      <c r="CL885">
        <v>9.3901000000000002E-3</v>
      </c>
      <c r="CM885">
        <v>1.03096E-2</v>
      </c>
      <c r="CN885">
        <v>4.2025999999999999E-3</v>
      </c>
      <c r="CO885">
        <v>-1.6502000000000001E-3</v>
      </c>
      <c r="CP885">
        <v>9.4512999999999993E-3</v>
      </c>
      <c r="CQ885">
        <v>2.6938000000000001E-3</v>
      </c>
      <c r="CR885">
        <v>1.57945E-2</v>
      </c>
      <c r="CS885">
        <v>1.9125300000000001E-2</v>
      </c>
      <c r="CT885">
        <v>1.1762E-2</v>
      </c>
      <c r="CU885">
        <v>2.1026E-2</v>
      </c>
      <c r="CV885">
        <v>1.2345699999999999E-2</v>
      </c>
      <c r="CW885">
        <v>7.1015000000000002E-3</v>
      </c>
      <c r="CX885">
        <v>1.0323199999999999E-2</v>
      </c>
      <c r="CY885">
        <v>1.5507399999999999E-2</v>
      </c>
      <c r="CZ885">
        <v>1.6581100000000001E-2</v>
      </c>
      <c r="DA885">
        <v>1.7504200000000001E-2</v>
      </c>
      <c r="DB885">
        <v>1.98856E-2</v>
      </c>
      <c r="DC885">
        <v>1.7360299999999999E-2</v>
      </c>
      <c r="DD885">
        <v>5.1193000000000002E-3</v>
      </c>
      <c r="DE885">
        <v>2.60319E-2</v>
      </c>
      <c r="DF885">
        <v>2.5141299999999998E-2</v>
      </c>
      <c r="DG885">
        <v>8.6458999999999998E-3</v>
      </c>
      <c r="DH885">
        <v>1.12278E-2</v>
      </c>
      <c r="DI885">
        <v>1.7350600000000001E-2</v>
      </c>
      <c r="DJ885">
        <v>1.5820000000000001E-2</v>
      </c>
      <c r="DK885">
        <v>1.64511E-2</v>
      </c>
      <c r="DL885">
        <v>1.02059E-2</v>
      </c>
      <c r="DM885">
        <v>4.5408999999999996E-3</v>
      </c>
      <c r="DN885">
        <v>1.52386E-2</v>
      </c>
      <c r="DO885">
        <v>8.9397000000000001E-3</v>
      </c>
      <c r="DP885">
        <v>2.2914199999999999E-2</v>
      </c>
      <c r="DQ885">
        <v>2.56814E-2</v>
      </c>
      <c r="DR885">
        <v>1.7410800000000001E-2</v>
      </c>
      <c r="DS885">
        <v>2.53777E-2</v>
      </c>
      <c r="DT885">
        <v>1.57898E-2</v>
      </c>
      <c r="DU885">
        <v>1.05218E-2</v>
      </c>
      <c r="DV885">
        <v>1.5823400000000001E-2</v>
      </c>
      <c r="DW885">
        <v>2.0985E-2</v>
      </c>
      <c r="DX885">
        <v>2.16872E-2</v>
      </c>
      <c r="DY885">
        <v>2.20313E-2</v>
      </c>
      <c r="DZ885">
        <v>2.4402799999999999E-2</v>
      </c>
      <c r="EA885">
        <v>2.25588E-2</v>
      </c>
      <c r="EB885">
        <v>1.11815E-2</v>
      </c>
      <c r="EC885">
        <v>3.2558499999999997E-2</v>
      </c>
      <c r="ED885">
        <v>3.3265400000000001E-2</v>
      </c>
      <c r="EE885">
        <v>1.67093E-2</v>
      </c>
      <c r="EF885">
        <v>1.96455E-2</v>
      </c>
      <c r="EG885">
        <v>2.6610399999999999E-2</v>
      </c>
      <c r="EH885">
        <v>2.51036E-2</v>
      </c>
      <c r="EI885">
        <v>2.5318400000000001E-2</v>
      </c>
      <c r="EJ885">
        <v>1.8873600000000001E-2</v>
      </c>
      <c r="EK885">
        <v>1.34798E-2</v>
      </c>
      <c r="EL885">
        <v>2.3594500000000001E-2</v>
      </c>
      <c r="EM885">
        <v>1.79577E-2</v>
      </c>
      <c r="EN885">
        <v>3.3194000000000001E-2</v>
      </c>
      <c r="EO885">
        <v>3.5147299999999999E-2</v>
      </c>
      <c r="EP885">
        <v>2.5566700000000001E-2</v>
      </c>
      <c r="EQ885">
        <v>3.1661000000000002E-2</v>
      </c>
      <c r="ER885">
        <v>2.0762699999999999E-2</v>
      </c>
      <c r="ES885">
        <v>1.54603E-2</v>
      </c>
      <c r="ET885">
        <v>47.254899999999999</v>
      </c>
      <c r="EU885">
        <v>46.361460000000001</v>
      </c>
      <c r="EV885">
        <v>45.963790000000003</v>
      </c>
      <c r="EW885">
        <v>45.49427</v>
      </c>
      <c r="EX885">
        <v>45.22007</v>
      </c>
      <c r="EY885">
        <v>45.097670000000001</v>
      </c>
      <c r="EZ885">
        <v>44.793500000000002</v>
      </c>
      <c r="FA885">
        <v>46.003720000000001</v>
      </c>
      <c r="FB885">
        <v>49.849589999999999</v>
      </c>
      <c r="FC885">
        <v>53.261679999999998</v>
      </c>
      <c r="FD885">
        <v>56.684379999999997</v>
      </c>
      <c r="FE885">
        <v>58.762009999999997</v>
      </c>
      <c r="FF885">
        <v>59.3367</v>
      </c>
      <c r="FG885">
        <v>59.436860000000003</v>
      </c>
      <c r="FH885">
        <v>58.788789999999999</v>
      </c>
      <c r="FI885">
        <v>58.171840000000003</v>
      </c>
      <c r="FJ885">
        <v>56.714179999999999</v>
      </c>
      <c r="FK885">
        <v>55.311630000000001</v>
      </c>
      <c r="FL885">
        <v>54.581049999999998</v>
      </c>
      <c r="FM885">
        <v>53.918320000000001</v>
      </c>
      <c r="FN885">
        <v>53.020490000000002</v>
      </c>
      <c r="FO885">
        <v>52.574120000000001</v>
      </c>
      <c r="FP885">
        <v>51.672600000000003</v>
      </c>
      <c r="FQ885">
        <v>51.046590000000002</v>
      </c>
      <c r="FR885">
        <v>5.6725999999999999E-3</v>
      </c>
      <c r="FS885">
        <v>7.4957000000000001E-3</v>
      </c>
    </row>
    <row r="886" spans="1:176" x14ac:dyDescent="0.2">
      <c r="A886" t="s">
        <v>200</v>
      </c>
      <c r="B886" t="s">
        <v>1</v>
      </c>
      <c r="C886" t="s">
        <v>205</v>
      </c>
      <c r="D886" t="s">
        <v>247</v>
      </c>
      <c r="E886">
        <v>10444</v>
      </c>
      <c r="F886">
        <v>0.69082270000000001</v>
      </c>
      <c r="G886">
        <v>0.66756859999999996</v>
      </c>
      <c r="H886">
        <v>0.64480179999999998</v>
      </c>
      <c r="I886">
        <v>0.62089839999999996</v>
      </c>
      <c r="J886">
        <v>0.61817350000000004</v>
      </c>
      <c r="K886">
        <v>0.64400690000000005</v>
      </c>
      <c r="L886">
        <v>0.74605069999999996</v>
      </c>
      <c r="M886">
        <v>0.88284609999999997</v>
      </c>
      <c r="N886">
        <v>1.1642870000000001</v>
      </c>
      <c r="O886">
        <v>1.404094</v>
      </c>
      <c r="P886">
        <v>1.5657289999999999</v>
      </c>
      <c r="Q886">
        <v>1.591418</v>
      </c>
      <c r="R886">
        <v>1.559687</v>
      </c>
      <c r="S886">
        <v>1.549733</v>
      </c>
      <c r="T886">
        <v>1.5417069999999999</v>
      </c>
      <c r="U886">
        <v>1.530437</v>
      </c>
      <c r="V886">
        <v>1.4497119999999999</v>
      </c>
      <c r="W886">
        <v>1.319126</v>
      </c>
      <c r="X886">
        <v>1.2778369999999999</v>
      </c>
      <c r="Y886">
        <v>1.253309</v>
      </c>
      <c r="Z886">
        <v>1.0438719999999999</v>
      </c>
      <c r="AA886">
        <v>0.88463780000000003</v>
      </c>
      <c r="AB886">
        <v>0.77289399999999997</v>
      </c>
      <c r="AC886">
        <v>0.72054870000000004</v>
      </c>
      <c r="AD886">
        <v>-4.6198099999999999E-2</v>
      </c>
      <c r="AE886">
        <v>-4.3613499999999999E-2</v>
      </c>
      <c r="AF886">
        <v>-4.7088600000000001E-2</v>
      </c>
      <c r="AG886">
        <v>-5.7314400000000001E-2</v>
      </c>
      <c r="AH886">
        <v>-6.6420699999999999E-2</v>
      </c>
      <c r="AI886">
        <v>-7.2259900000000002E-2</v>
      </c>
      <c r="AJ886">
        <v>-5.0343800000000001E-2</v>
      </c>
      <c r="AK886">
        <v>-3.8513400000000003E-2</v>
      </c>
      <c r="AL886">
        <v>-2.4443300000000001E-2</v>
      </c>
      <c r="AM886">
        <v>-4.3545300000000002E-2</v>
      </c>
      <c r="AN886">
        <v>-4.1632099999999998E-2</v>
      </c>
      <c r="AO886">
        <v>-4.8724299999999998E-2</v>
      </c>
      <c r="AP886">
        <v>-5.1899800000000003E-2</v>
      </c>
      <c r="AQ886">
        <v>-5.0222599999999999E-2</v>
      </c>
      <c r="AR886">
        <v>-6.8108000000000002E-2</v>
      </c>
      <c r="AS886">
        <v>-6.4598100000000006E-2</v>
      </c>
      <c r="AT886">
        <v>-7.9605800000000004E-2</v>
      </c>
      <c r="AU886">
        <v>-6.5715200000000001E-2</v>
      </c>
      <c r="AV886">
        <v>-6.4536099999999999E-2</v>
      </c>
      <c r="AW886">
        <v>-4.5588099999999999E-2</v>
      </c>
      <c r="AX886">
        <v>-7.2382299999999997E-2</v>
      </c>
      <c r="AY886">
        <v>-6.0045800000000003E-2</v>
      </c>
      <c r="AZ886">
        <v>-7.0236800000000002E-2</v>
      </c>
      <c r="BA886">
        <v>-5.6807000000000003E-2</v>
      </c>
      <c r="BB886">
        <v>-3.5347999999999997E-2</v>
      </c>
      <c r="BC886">
        <v>-3.3589300000000002E-2</v>
      </c>
      <c r="BD886">
        <v>-3.7227000000000003E-2</v>
      </c>
      <c r="BE886">
        <v>-4.7054699999999998E-2</v>
      </c>
      <c r="BF886">
        <v>-5.6089800000000002E-2</v>
      </c>
      <c r="BG886">
        <v>-6.0617699999999997E-2</v>
      </c>
      <c r="BH886">
        <v>-3.71574E-2</v>
      </c>
      <c r="BI886">
        <v>-2.6999800000000001E-2</v>
      </c>
      <c r="BJ886">
        <v>-1.35794E-2</v>
      </c>
      <c r="BK886">
        <v>-2.95388E-2</v>
      </c>
      <c r="BL886">
        <v>-2.6664400000000001E-2</v>
      </c>
      <c r="BM886">
        <v>-3.1951199999999999E-2</v>
      </c>
      <c r="BN886">
        <v>-3.4791999999999997E-2</v>
      </c>
      <c r="BO886">
        <v>-3.2879699999999998E-2</v>
      </c>
      <c r="BP886">
        <v>-4.8670199999999997E-2</v>
      </c>
      <c r="BQ886">
        <v>-4.4044300000000002E-2</v>
      </c>
      <c r="BR886">
        <v>-6.1431699999999999E-2</v>
      </c>
      <c r="BS886">
        <v>-4.8500000000000001E-2</v>
      </c>
      <c r="BT886">
        <v>-4.7434200000000003E-2</v>
      </c>
      <c r="BU886">
        <v>-2.8328200000000001E-2</v>
      </c>
      <c r="BV886">
        <v>-5.66382E-2</v>
      </c>
      <c r="BW886">
        <v>-4.6180300000000001E-2</v>
      </c>
      <c r="BX886">
        <v>-5.7899899999999997E-2</v>
      </c>
      <c r="BY886">
        <v>-4.5463200000000002E-2</v>
      </c>
      <c r="BZ886">
        <v>-2.7833299999999998E-2</v>
      </c>
      <c r="CA886">
        <v>-2.6646599999999999E-2</v>
      </c>
      <c r="CB886">
        <v>-3.0396800000000002E-2</v>
      </c>
      <c r="CC886">
        <v>-3.99488E-2</v>
      </c>
      <c r="CD886">
        <v>-4.8934699999999998E-2</v>
      </c>
      <c r="CE886">
        <v>-5.2554400000000001E-2</v>
      </c>
      <c r="CF886">
        <v>-2.8024500000000001E-2</v>
      </c>
      <c r="CG886">
        <v>-1.90256E-2</v>
      </c>
      <c r="CH886">
        <v>-6.0550999999999999E-3</v>
      </c>
      <c r="CI886">
        <v>-1.9837899999999999E-2</v>
      </c>
      <c r="CJ886">
        <v>-1.6297800000000001E-2</v>
      </c>
      <c r="CK886">
        <v>-2.0334100000000001E-2</v>
      </c>
      <c r="CL886">
        <v>-2.29432E-2</v>
      </c>
      <c r="CM886">
        <v>-2.0868000000000001E-2</v>
      </c>
      <c r="CN886">
        <v>-3.5207599999999999E-2</v>
      </c>
      <c r="CO886">
        <v>-2.98087E-2</v>
      </c>
      <c r="CP886">
        <v>-4.88443E-2</v>
      </c>
      <c r="CQ886">
        <v>-3.6576900000000002E-2</v>
      </c>
      <c r="CR886">
        <v>-3.55894E-2</v>
      </c>
      <c r="CS886">
        <v>-1.6374E-2</v>
      </c>
      <c r="CT886">
        <v>-4.5733900000000001E-2</v>
      </c>
      <c r="CU886">
        <v>-3.6576999999999998E-2</v>
      </c>
      <c r="CV886">
        <v>-4.9355299999999998E-2</v>
      </c>
      <c r="CW886">
        <v>-3.7606599999999997E-2</v>
      </c>
      <c r="CX886">
        <v>-2.03185E-2</v>
      </c>
      <c r="CY886">
        <v>-1.97039E-2</v>
      </c>
      <c r="CZ886">
        <v>-2.3566699999999999E-2</v>
      </c>
      <c r="DA886">
        <v>-3.2842900000000001E-2</v>
      </c>
      <c r="DB886">
        <v>-4.17796E-2</v>
      </c>
      <c r="DC886">
        <v>-4.4491099999999999E-2</v>
      </c>
      <c r="DD886">
        <v>-1.8891700000000001E-2</v>
      </c>
      <c r="DE886">
        <v>-1.10513E-2</v>
      </c>
      <c r="DF886">
        <v>1.4691000000000001E-3</v>
      </c>
      <c r="DG886">
        <v>-1.0137E-2</v>
      </c>
      <c r="DH886">
        <v>-5.9312000000000002E-3</v>
      </c>
      <c r="DI886">
        <v>-8.7171000000000002E-3</v>
      </c>
      <c r="DJ886">
        <v>-1.1094400000000001E-2</v>
      </c>
      <c r="DK886">
        <v>-8.8562999999999992E-3</v>
      </c>
      <c r="DL886">
        <v>-2.17451E-2</v>
      </c>
      <c r="DM886">
        <v>-1.5573200000000001E-2</v>
      </c>
      <c r="DN886">
        <v>-3.6256900000000002E-2</v>
      </c>
      <c r="DO886">
        <v>-2.4653700000000001E-2</v>
      </c>
      <c r="DP886">
        <v>-2.3744700000000001E-2</v>
      </c>
      <c r="DQ886">
        <v>-4.4199E-3</v>
      </c>
      <c r="DR886">
        <v>-3.4829499999999999E-2</v>
      </c>
      <c r="DS886">
        <v>-2.6973799999999999E-2</v>
      </c>
      <c r="DT886">
        <v>-4.0810800000000001E-2</v>
      </c>
      <c r="DU886">
        <v>-2.9749999999999999E-2</v>
      </c>
      <c r="DV886">
        <v>-9.4684000000000001E-3</v>
      </c>
      <c r="DW886">
        <v>-9.6796999999999994E-3</v>
      </c>
      <c r="DX886">
        <v>-1.3705E-2</v>
      </c>
      <c r="DY886">
        <v>-2.2583099999999998E-2</v>
      </c>
      <c r="DZ886">
        <v>-3.1448700000000003E-2</v>
      </c>
      <c r="EA886">
        <v>-3.2849000000000003E-2</v>
      </c>
      <c r="EB886">
        <v>-5.7051999999999997E-3</v>
      </c>
      <c r="EC886">
        <v>4.6220000000000001E-4</v>
      </c>
      <c r="ED886">
        <v>1.2333E-2</v>
      </c>
      <c r="EE886">
        <v>3.8695999999999999E-3</v>
      </c>
      <c r="EF886">
        <v>9.0364999999999994E-3</v>
      </c>
      <c r="EG886">
        <v>8.0560000000000007E-3</v>
      </c>
      <c r="EH886">
        <v>6.0134000000000003E-3</v>
      </c>
      <c r="EI886">
        <v>8.4866999999999998E-3</v>
      </c>
      <c r="EJ886">
        <v>-2.3073E-3</v>
      </c>
      <c r="EK886">
        <v>4.9806E-3</v>
      </c>
      <c r="EL886">
        <v>-1.80827E-2</v>
      </c>
      <c r="EM886">
        <v>-7.4386000000000001E-3</v>
      </c>
      <c r="EN886">
        <v>-6.6426999999999996E-3</v>
      </c>
      <c r="EO886">
        <v>1.2840000000000001E-2</v>
      </c>
      <c r="EP886">
        <v>-1.9085399999999999E-2</v>
      </c>
      <c r="EQ886">
        <v>-1.31083E-2</v>
      </c>
      <c r="ER886">
        <v>-2.84738E-2</v>
      </c>
      <c r="ES886">
        <v>-1.8406200000000001E-2</v>
      </c>
      <c r="ET886">
        <v>54.65466</v>
      </c>
      <c r="EU886">
        <v>53.681710000000002</v>
      </c>
      <c r="EV886">
        <v>52.854939999999999</v>
      </c>
      <c r="EW886">
        <v>52.179569999999998</v>
      </c>
      <c r="EX886">
        <v>51.62865</v>
      </c>
      <c r="EY886">
        <v>51.265369999999997</v>
      </c>
      <c r="EZ886">
        <v>50.926769999999998</v>
      </c>
      <c r="FA886">
        <v>51.125570000000003</v>
      </c>
      <c r="FB886">
        <v>53.767850000000003</v>
      </c>
      <c r="FC886">
        <v>57.719810000000003</v>
      </c>
      <c r="FD886">
        <v>61.19238</v>
      </c>
      <c r="FE886">
        <v>64.281850000000006</v>
      </c>
      <c r="FF886">
        <v>66.843509999999995</v>
      </c>
      <c r="FG886">
        <v>68.801839999999999</v>
      </c>
      <c r="FH886">
        <v>70.035830000000004</v>
      </c>
      <c r="FI886">
        <v>70.425479999999993</v>
      </c>
      <c r="FJ886">
        <v>69.658230000000003</v>
      </c>
      <c r="FK886">
        <v>67.526579999999996</v>
      </c>
      <c r="FL886">
        <v>64.140460000000004</v>
      </c>
      <c r="FM886">
        <v>61.48048</v>
      </c>
      <c r="FN886">
        <v>59.367440000000002</v>
      </c>
      <c r="FO886">
        <v>57.701740000000001</v>
      </c>
      <c r="FP886">
        <v>56.369390000000003</v>
      </c>
      <c r="FQ886">
        <v>55.221939999999996</v>
      </c>
      <c r="FR886">
        <v>1.22855E-2</v>
      </c>
      <c r="FS886">
        <v>1.36545E-2</v>
      </c>
      <c r="FT886">
        <v>2.00311E-2</v>
      </c>
    </row>
    <row r="887" spans="1:176" x14ac:dyDescent="0.2">
      <c r="A887" t="s">
        <v>200</v>
      </c>
      <c r="B887" t="s">
        <v>1</v>
      </c>
      <c r="C887" t="s">
        <v>205</v>
      </c>
      <c r="D887" t="s">
        <v>250</v>
      </c>
      <c r="E887">
        <v>10444</v>
      </c>
      <c r="F887">
        <v>0.71467919999999996</v>
      </c>
      <c r="G887">
        <v>0.68461590000000005</v>
      </c>
      <c r="H887">
        <v>0.66142460000000003</v>
      </c>
      <c r="I887">
        <v>0.66208990000000001</v>
      </c>
      <c r="J887">
        <v>0.6393605</v>
      </c>
      <c r="K887">
        <v>0.66432590000000002</v>
      </c>
      <c r="L887">
        <v>0.75748210000000005</v>
      </c>
      <c r="M887">
        <v>0.87301079999999998</v>
      </c>
      <c r="N887">
        <v>1.160083</v>
      </c>
      <c r="O887">
        <v>1.4082110000000001</v>
      </c>
      <c r="P887">
        <v>1.591823</v>
      </c>
      <c r="Q887">
        <v>1.6555359999999999</v>
      </c>
      <c r="R887">
        <v>1.6241939999999999</v>
      </c>
      <c r="S887">
        <v>1.6531210000000001</v>
      </c>
      <c r="T887">
        <v>1.640655</v>
      </c>
      <c r="U887">
        <v>1.6326579999999999</v>
      </c>
      <c r="V887">
        <v>1.5743720000000001</v>
      </c>
      <c r="W887">
        <v>1.4098269999999999</v>
      </c>
      <c r="X887">
        <v>1.2846139999999999</v>
      </c>
      <c r="Y887">
        <v>1.2841279999999999</v>
      </c>
      <c r="Z887">
        <v>1.103326</v>
      </c>
      <c r="AA887">
        <v>0.92152369999999995</v>
      </c>
      <c r="AB887">
        <v>0.80936339999999996</v>
      </c>
      <c r="AC887">
        <v>0.76272300000000004</v>
      </c>
      <c r="AD887">
        <v>-2.71804E-2</v>
      </c>
      <c r="AE887">
        <v>-1.7342199999999999E-2</v>
      </c>
      <c r="AF887">
        <v>-1.549E-2</v>
      </c>
      <c r="AG887">
        <v>-1.2809900000000001E-2</v>
      </c>
      <c r="AH887">
        <v>-2.6302800000000001E-2</v>
      </c>
      <c r="AI887">
        <v>-3.3645099999999997E-2</v>
      </c>
      <c r="AJ887">
        <v>-1.32558E-2</v>
      </c>
      <c r="AK887">
        <v>-3.3532000000000002E-3</v>
      </c>
      <c r="AL887">
        <v>1.5422399999999999E-2</v>
      </c>
      <c r="AM887">
        <v>9.9924999999999996E-3</v>
      </c>
      <c r="AN887">
        <v>1.1579300000000001E-2</v>
      </c>
      <c r="AO887">
        <v>7.6116999999999999E-3</v>
      </c>
      <c r="AP887">
        <v>5.3971000000000002E-3</v>
      </c>
      <c r="AQ887">
        <v>1.7138899999999999E-2</v>
      </c>
      <c r="AR887">
        <v>-1.4671200000000001E-2</v>
      </c>
      <c r="AS887">
        <v>-1.30139E-2</v>
      </c>
      <c r="AT887">
        <v>-1.20553E-2</v>
      </c>
      <c r="AU887">
        <v>4.5151000000000002E-3</v>
      </c>
      <c r="AV887">
        <v>-7.2134E-3</v>
      </c>
      <c r="AW887">
        <v>8.5553000000000001E-3</v>
      </c>
      <c r="AX887">
        <v>-1.4072899999999999E-2</v>
      </c>
      <c r="AY887">
        <v>-1.0550800000000001E-2</v>
      </c>
      <c r="AZ887">
        <v>-2.18321E-2</v>
      </c>
      <c r="BA887">
        <v>-1.74722E-2</v>
      </c>
      <c r="BB887">
        <v>-1.63302E-2</v>
      </c>
      <c r="BC887">
        <v>-7.3179999999999999E-3</v>
      </c>
      <c r="BD887">
        <v>-5.6284000000000004E-3</v>
      </c>
      <c r="BE887">
        <v>-2.5501E-3</v>
      </c>
      <c r="BF887">
        <v>-1.5972E-2</v>
      </c>
      <c r="BG887">
        <v>-2.2003000000000002E-2</v>
      </c>
      <c r="BH887">
        <v>-6.9400000000000006E-5</v>
      </c>
      <c r="BI887">
        <v>8.1603999999999999E-3</v>
      </c>
      <c r="BJ887">
        <v>2.6286299999999999E-2</v>
      </c>
      <c r="BK887">
        <v>2.3998999999999999E-2</v>
      </c>
      <c r="BL887">
        <v>2.6547000000000001E-2</v>
      </c>
      <c r="BM887">
        <v>2.4384800000000002E-2</v>
      </c>
      <c r="BN887">
        <v>2.2505000000000001E-2</v>
      </c>
      <c r="BO887">
        <v>3.44818E-2</v>
      </c>
      <c r="BP887">
        <v>4.7666000000000002E-3</v>
      </c>
      <c r="BQ887">
        <v>7.5399999999999998E-3</v>
      </c>
      <c r="BR887">
        <v>6.1189E-3</v>
      </c>
      <c r="BS887">
        <v>2.1730300000000001E-2</v>
      </c>
      <c r="BT887">
        <v>9.8884999999999997E-3</v>
      </c>
      <c r="BU887">
        <v>2.58152E-2</v>
      </c>
      <c r="BV887">
        <v>1.6712000000000001E-3</v>
      </c>
      <c r="BW887">
        <v>3.3146999999999999E-3</v>
      </c>
      <c r="BX887">
        <v>-9.4950999999999994E-3</v>
      </c>
      <c r="BY887">
        <v>-6.1285000000000003E-3</v>
      </c>
      <c r="BZ887">
        <v>-8.8155000000000004E-3</v>
      </c>
      <c r="CA887">
        <v>-3.7530000000000002E-4</v>
      </c>
      <c r="CB887">
        <v>1.2018E-3</v>
      </c>
      <c r="CC887">
        <v>4.5557999999999996E-3</v>
      </c>
      <c r="CD887">
        <v>-8.8167999999999996E-3</v>
      </c>
      <c r="CE887">
        <v>-1.39396E-2</v>
      </c>
      <c r="CF887">
        <v>9.0635000000000004E-3</v>
      </c>
      <c r="CG887">
        <v>1.6134599999999999E-2</v>
      </c>
      <c r="CH887">
        <v>3.3810600000000003E-2</v>
      </c>
      <c r="CI887">
        <v>3.3699899999999998E-2</v>
      </c>
      <c r="CJ887">
        <v>3.6913599999999998E-2</v>
      </c>
      <c r="CK887">
        <v>3.60018E-2</v>
      </c>
      <c r="CL887">
        <v>3.4353799999999997E-2</v>
      </c>
      <c r="CM887">
        <v>4.64935E-2</v>
      </c>
      <c r="CN887">
        <v>1.8229200000000001E-2</v>
      </c>
      <c r="CO887">
        <v>2.17755E-2</v>
      </c>
      <c r="CP887">
        <v>1.8706199999999999E-2</v>
      </c>
      <c r="CQ887">
        <v>3.36534E-2</v>
      </c>
      <c r="CR887">
        <v>2.1733200000000001E-2</v>
      </c>
      <c r="CS887">
        <v>3.7769400000000002E-2</v>
      </c>
      <c r="CT887">
        <v>1.25755E-2</v>
      </c>
      <c r="CU887">
        <v>1.29179E-2</v>
      </c>
      <c r="CV887">
        <v>-9.5049999999999996E-4</v>
      </c>
      <c r="CW887">
        <v>1.7281E-3</v>
      </c>
      <c r="CX887">
        <v>-1.3006999999999999E-3</v>
      </c>
      <c r="CY887">
        <v>6.5674000000000001E-3</v>
      </c>
      <c r="CZ887">
        <v>8.0318999999999998E-3</v>
      </c>
      <c r="DA887">
        <v>1.1661599999999999E-2</v>
      </c>
      <c r="DB887">
        <v>-1.6616999999999999E-3</v>
      </c>
      <c r="DC887">
        <v>-5.8763000000000001E-3</v>
      </c>
      <c r="DD887">
        <v>1.8196400000000001E-2</v>
      </c>
      <c r="DE887">
        <v>2.4108899999999999E-2</v>
      </c>
      <c r="DF887">
        <v>4.1334799999999998E-2</v>
      </c>
      <c r="DG887">
        <v>4.3400800000000003E-2</v>
      </c>
      <c r="DH887">
        <v>4.7280200000000001E-2</v>
      </c>
      <c r="DI887">
        <v>4.7618800000000003E-2</v>
      </c>
      <c r="DJ887">
        <v>4.6202600000000003E-2</v>
      </c>
      <c r="DK887">
        <v>5.85052E-2</v>
      </c>
      <c r="DL887">
        <v>3.1691799999999999E-2</v>
      </c>
      <c r="DM887">
        <v>3.6011000000000001E-2</v>
      </c>
      <c r="DN887">
        <v>3.1293599999999998E-2</v>
      </c>
      <c r="DO887">
        <v>4.5576600000000002E-2</v>
      </c>
      <c r="DP887">
        <v>3.3577999999999997E-2</v>
      </c>
      <c r="DQ887">
        <v>4.9723499999999997E-2</v>
      </c>
      <c r="DR887">
        <v>2.3479900000000001E-2</v>
      </c>
      <c r="DS887">
        <v>2.2521200000000002E-2</v>
      </c>
      <c r="DT887">
        <v>7.5940000000000001E-3</v>
      </c>
      <c r="DU887">
        <v>9.5847999999999992E-3</v>
      </c>
      <c r="DV887">
        <v>9.5493999999999996E-3</v>
      </c>
      <c r="DW887">
        <v>1.6591600000000001E-2</v>
      </c>
      <c r="DX887">
        <v>1.7893599999999999E-2</v>
      </c>
      <c r="DY887">
        <v>2.1921400000000001E-2</v>
      </c>
      <c r="DZ887">
        <v>8.6692000000000002E-3</v>
      </c>
      <c r="EA887">
        <v>5.7657999999999997E-3</v>
      </c>
      <c r="EB887">
        <v>3.1382800000000002E-2</v>
      </c>
      <c r="EC887">
        <v>3.5622399999999999E-2</v>
      </c>
      <c r="ED887">
        <v>5.2198700000000001E-2</v>
      </c>
      <c r="EE887">
        <v>5.7407399999999997E-2</v>
      </c>
      <c r="EF887">
        <v>6.2247900000000002E-2</v>
      </c>
      <c r="EG887">
        <v>6.4392000000000005E-2</v>
      </c>
      <c r="EH887">
        <v>6.3310400000000003E-2</v>
      </c>
      <c r="EI887">
        <v>7.5848200000000005E-2</v>
      </c>
      <c r="EJ887">
        <v>5.1129599999999997E-2</v>
      </c>
      <c r="EK887">
        <v>5.6564799999999998E-2</v>
      </c>
      <c r="EL887">
        <v>4.9467799999999999E-2</v>
      </c>
      <c r="EM887">
        <v>6.2791700000000006E-2</v>
      </c>
      <c r="EN887">
        <v>5.06799E-2</v>
      </c>
      <c r="EO887">
        <v>6.6983399999999998E-2</v>
      </c>
      <c r="EP887">
        <v>3.9224000000000002E-2</v>
      </c>
      <c r="EQ887">
        <v>3.6386700000000001E-2</v>
      </c>
      <c r="ER887">
        <v>1.9931000000000001E-2</v>
      </c>
      <c r="ES887">
        <v>2.0928499999999999E-2</v>
      </c>
      <c r="ET887">
        <v>59.324489999999997</v>
      </c>
      <c r="EU887">
        <v>58.147219999999997</v>
      </c>
      <c r="EV887">
        <v>56.827179999999998</v>
      </c>
      <c r="EW887">
        <v>56.322960000000002</v>
      </c>
      <c r="EX887">
        <v>55.799840000000003</v>
      </c>
      <c r="EY887">
        <v>55.363300000000002</v>
      </c>
      <c r="EZ887">
        <v>55.067489999999999</v>
      </c>
      <c r="FA887">
        <v>55.411149999999999</v>
      </c>
      <c r="FB887">
        <v>58.112099999999998</v>
      </c>
      <c r="FC887">
        <v>61.868299999999998</v>
      </c>
      <c r="FD887">
        <v>64.261020000000002</v>
      </c>
      <c r="FE887">
        <v>66.598730000000003</v>
      </c>
      <c r="FF887">
        <v>68.193439999999995</v>
      </c>
      <c r="FG887">
        <v>69.894080000000002</v>
      </c>
      <c r="FH887">
        <v>71.380390000000006</v>
      </c>
      <c r="FI887">
        <v>71.833969999999994</v>
      </c>
      <c r="FJ887">
        <v>71.416619999999995</v>
      </c>
      <c r="FK887">
        <v>69.955749999999995</v>
      </c>
      <c r="FL887">
        <v>67.047049999999999</v>
      </c>
      <c r="FM887">
        <v>64.349779999999996</v>
      </c>
      <c r="FN887">
        <v>62.484409999999997</v>
      </c>
      <c r="FO887">
        <v>60.56288</v>
      </c>
      <c r="FP887">
        <v>59.428220000000003</v>
      </c>
      <c r="FQ887">
        <v>58.168959999999998</v>
      </c>
      <c r="FR887">
        <v>1.22855E-2</v>
      </c>
      <c r="FS887">
        <v>1.36545E-2</v>
      </c>
      <c r="FT887">
        <v>2.00311E-2</v>
      </c>
    </row>
    <row r="888" spans="1:176" x14ac:dyDescent="0.2">
      <c r="A888" t="s">
        <v>200</v>
      </c>
      <c r="B888" t="s">
        <v>1</v>
      </c>
      <c r="C888" t="s">
        <v>205</v>
      </c>
      <c r="D888" t="s">
        <v>235</v>
      </c>
      <c r="E888">
        <v>10444</v>
      </c>
      <c r="F888">
        <v>0.73668109999999998</v>
      </c>
      <c r="G888">
        <v>0.72123930000000003</v>
      </c>
      <c r="H888">
        <v>0.70157630000000004</v>
      </c>
      <c r="I888">
        <v>0.6904458</v>
      </c>
      <c r="J888">
        <v>0.67921290000000001</v>
      </c>
      <c r="K888">
        <v>0.71490410000000004</v>
      </c>
      <c r="L888">
        <v>0.79342029999999997</v>
      </c>
      <c r="M888">
        <v>0.90838560000000002</v>
      </c>
      <c r="N888">
        <v>1.2293879999999999</v>
      </c>
      <c r="O888">
        <v>1.528634</v>
      </c>
      <c r="P888">
        <v>1.7164790000000001</v>
      </c>
      <c r="Q888">
        <v>1.8051569999999999</v>
      </c>
      <c r="R888">
        <v>1.83219</v>
      </c>
      <c r="S888">
        <v>1.8640620000000001</v>
      </c>
      <c r="T888">
        <v>1.881858</v>
      </c>
      <c r="U888">
        <v>1.8822509999999999</v>
      </c>
      <c r="V888">
        <v>1.804889</v>
      </c>
      <c r="W888">
        <v>1.634592</v>
      </c>
      <c r="X888">
        <v>1.46967</v>
      </c>
      <c r="Y888">
        <v>1.387761</v>
      </c>
      <c r="Z888">
        <v>1.201228</v>
      </c>
      <c r="AA888">
        <v>0.98338009999999998</v>
      </c>
      <c r="AB888">
        <v>0.85149969999999997</v>
      </c>
      <c r="AC888">
        <v>0.77863559999999998</v>
      </c>
      <c r="AD888">
        <v>-1.3717999999999999E-2</v>
      </c>
      <c r="AE888">
        <v>-5.4906E-3</v>
      </c>
      <c r="AF888">
        <v>-5.1269000000000002E-3</v>
      </c>
      <c r="AG888">
        <v>1.4572999999999999E-3</v>
      </c>
      <c r="AH888">
        <v>-1.05367E-2</v>
      </c>
      <c r="AI888">
        <v>-8.7597000000000005E-3</v>
      </c>
      <c r="AJ888">
        <v>1.2961200000000001E-2</v>
      </c>
      <c r="AK888">
        <v>1.79156E-2</v>
      </c>
      <c r="AL888">
        <v>3.2439099999999998E-2</v>
      </c>
      <c r="AM888">
        <v>3.0094200000000002E-2</v>
      </c>
      <c r="AN888">
        <v>2.8069E-2</v>
      </c>
      <c r="AO888">
        <v>2.7255100000000001E-2</v>
      </c>
      <c r="AP888">
        <v>2.0779499999999999E-2</v>
      </c>
      <c r="AQ888">
        <v>1.3183E-2</v>
      </c>
      <c r="AR888">
        <v>-5.3964E-3</v>
      </c>
      <c r="AS888">
        <v>-9.1207000000000007E-3</v>
      </c>
      <c r="AT888">
        <v>-6.6698E-3</v>
      </c>
      <c r="AU888">
        <v>1.6575699999999999E-2</v>
      </c>
      <c r="AV888">
        <v>1.54903E-2</v>
      </c>
      <c r="AW888">
        <v>1.8406200000000001E-2</v>
      </c>
      <c r="AX888">
        <v>-5.3407999999999997E-3</v>
      </c>
      <c r="AY888">
        <v>-7.6198000000000004E-3</v>
      </c>
      <c r="AZ888">
        <v>-1.1958099999999999E-2</v>
      </c>
      <c r="BA888">
        <v>-1.4108799999999999E-2</v>
      </c>
      <c r="BB888">
        <v>-2.8679E-3</v>
      </c>
      <c r="BC888">
        <v>4.5335999999999996E-3</v>
      </c>
      <c r="BD888">
        <v>4.7347999999999999E-3</v>
      </c>
      <c r="BE888">
        <v>1.1717099999999999E-2</v>
      </c>
      <c r="BF888">
        <v>-2.0579999999999999E-4</v>
      </c>
      <c r="BG888">
        <v>2.8825000000000001E-3</v>
      </c>
      <c r="BH888">
        <v>2.61476E-2</v>
      </c>
      <c r="BI888">
        <v>2.9429199999999999E-2</v>
      </c>
      <c r="BJ888">
        <v>4.3303000000000001E-2</v>
      </c>
      <c r="BK888">
        <v>4.41007E-2</v>
      </c>
      <c r="BL888">
        <v>4.3036699999999997E-2</v>
      </c>
      <c r="BM888">
        <v>4.4028299999999999E-2</v>
      </c>
      <c r="BN888">
        <v>3.7887299999999999E-2</v>
      </c>
      <c r="BO888">
        <v>3.0526000000000001E-2</v>
      </c>
      <c r="BP888">
        <v>1.4041400000000001E-2</v>
      </c>
      <c r="BQ888">
        <v>1.1433199999999999E-2</v>
      </c>
      <c r="BR888">
        <v>1.15043E-2</v>
      </c>
      <c r="BS888">
        <v>3.3790800000000003E-2</v>
      </c>
      <c r="BT888">
        <v>3.2592200000000002E-2</v>
      </c>
      <c r="BU888">
        <v>3.5666099999999999E-2</v>
      </c>
      <c r="BV888">
        <v>1.04034E-2</v>
      </c>
      <c r="BW888">
        <v>6.2456999999999999E-3</v>
      </c>
      <c r="BX888">
        <v>3.7889999999999999E-4</v>
      </c>
      <c r="BY888">
        <v>-2.7650000000000001E-3</v>
      </c>
      <c r="BZ888">
        <v>4.6468000000000004E-3</v>
      </c>
      <c r="CA888">
        <v>1.14763E-2</v>
      </c>
      <c r="CB888">
        <v>1.1564899999999999E-2</v>
      </c>
      <c r="CC888">
        <v>1.8822999999999999E-2</v>
      </c>
      <c r="CD888">
        <v>6.9493000000000003E-3</v>
      </c>
      <c r="CE888">
        <v>1.09458E-2</v>
      </c>
      <c r="CF888">
        <v>3.5280499999999999E-2</v>
      </c>
      <c r="CG888">
        <v>3.7403400000000003E-2</v>
      </c>
      <c r="CH888">
        <v>5.0827200000000003E-2</v>
      </c>
      <c r="CI888">
        <v>5.3801599999999998E-2</v>
      </c>
      <c r="CJ888">
        <v>5.3403300000000001E-2</v>
      </c>
      <c r="CK888">
        <v>5.5645300000000002E-2</v>
      </c>
      <c r="CL888">
        <v>4.9736200000000001E-2</v>
      </c>
      <c r="CM888">
        <v>4.2537699999999998E-2</v>
      </c>
      <c r="CN888">
        <v>2.7504000000000001E-2</v>
      </c>
      <c r="CO888">
        <v>2.5668699999999999E-2</v>
      </c>
      <c r="CP888">
        <v>2.4091700000000001E-2</v>
      </c>
      <c r="CQ888">
        <v>4.5713999999999998E-2</v>
      </c>
      <c r="CR888">
        <v>4.4436999999999997E-2</v>
      </c>
      <c r="CS888">
        <v>4.7620200000000001E-2</v>
      </c>
      <c r="CT888">
        <v>2.1307699999999999E-2</v>
      </c>
      <c r="CU888">
        <v>1.5848899999999999E-2</v>
      </c>
      <c r="CV888">
        <v>8.9233999999999997E-3</v>
      </c>
      <c r="CW888">
        <v>5.0915999999999999E-3</v>
      </c>
      <c r="CX888">
        <v>1.21616E-2</v>
      </c>
      <c r="CY888">
        <v>1.8419000000000001E-2</v>
      </c>
      <c r="CZ888">
        <v>1.8395100000000001E-2</v>
      </c>
      <c r="DA888">
        <v>2.5928900000000001E-2</v>
      </c>
      <c r="DB888">
        <v>1.4104500000000001E-2</v>
      </c>
      <c r="DC888">
        <v>1.9009100000000001E-2</v>
      </c>
      <c r="DD888">
        <v>4.4413399999999999E-2</v>
      </c>
      <c r="DE888">
        <v>4.53777E-2</v>
      </c>
      <c r="DF888">
        <v>5.8351500000000001E-2</v>
      </c>
      <c r="DG888">
        <v>6.3502500000000003E-2</v>
      </c>
      <c r="DH888">
        <v>6.3769900000000004E-2</v>
      </c>
      <c r="DI888">
        <v>6.7262299999999997E-2</v>
      </c>
      <c r="DJ888">
        <v>6.1585000000000001E-2</v>
      </c>
      <c r="DK888">
        <v>5.4549399999999998E-2</v>
      </c>
      <c r="DL888">
        <v>4.0966500000000003E-2</v>
      </c>
      <c r="DM888">
        <v>3.9904200000000001E-2</v>
      </c>
      <c r="DN888">
        <v>3.6679099999999999E-2</v>
      </c>
      <c r="DO888">
        <v>5.76372E-2</v>
      </c>
      <c r="DP888">
        <v>5.6281699999999997E-2</v>
      </c>
      <c r="DQ888">
        <v>5.95744E-2</v>
      </c>
      <c r="DR888">
        <v>3.2211999999999998E-2</v>
      </c>
      <c r="DS888">
        <v>2.5452099999999998E-2</v>
      </c>
      <c r="DT888">
        <v>1.7468000000000001E-2</v>
      </c>
      <c r="DU888">
        <v>1.29482E-2</v>
      </c>
      <c r="DV888">
        <v>2.30117E-2</v>
      </c>
      <c r="DW888">
        <v>2.8443199999999998E-2</v>
      </c>
      <c r="DX888">
        <v>2.8256699999999999E-2</v>
      </c>
      <c r="DY888">
        <v>3.6188600000000001E-2</v>
      </c>
      <c r="DZ888">
        <v>2.4435399999999999E-2</v>
      </c>
      <c r="EA888">
        <v>3.06512E-2</v>
      </c>
      <c r="EB888">
        <v>5.75998E-2</v>
      </c>
      <c r="EC888">
        <v>5.6891200000000003E-2</v>
      </c>
      <c r="ED888">
        <v>6.9215399999999996E-2</v>
      </c>
      <c r="EE888">
        <v>7.7509099999999997E-2</v>
      </c>
      <c r="EF888">
        <v>7.8737600000000005E-2</v>
      </c>
      <c r="EG888">
        <v>8.4035399999999996E-2</v>
      </c>
      <c r="EH888">
        <v>7.8692799999999993E-2</v>
      </c>
      <c r="EI888">
        <v>7.1892300000000006E-2</v>
      </c>
      <c r="EJ888">
        <v>6.0404300000000001E-2</v>
      </c>
      <c r="EK888">
        <v>6.0457999999999998E-2</v>
      </c>
      <c r="EL888">
        <v>5.4853199999999998E-2</v>
      </c>
      <c r="EM888">
        <v>7.4852299999999997E-2</v>
      </c>
      <c r="EN888">
        <v>7.3383699999999996E-2</v>
      </c>
      <c r="EO888">
        <v>7.6834299999999994E-2</v>
      </c>
      <c r="EP888">
        <v>4.7956100000000002E-2</v>
      </c>
      <c r="EQ888">
        <v>3.9317600000000001E-2</v>
      </c>
      <c r="ER888">
        <v>2.9805000000000002E-2</v>
      </c>
      <c r="ES888">
        <v>2.4292000000000001E-2</v>
      </c>
      <c r="ET888">
        <v>63.823929999999997</v>
      </c>
      <c r="EU888">
        <v>63.015999999999998</v>
      </c>
      <c r="EV888">
        <v>62.279130000000002</v>
      </c>
      <c r="EW888">
        <v>61.664990000000003</v>
      </c>
      <c r="EX888">
        <v>61.194279999999999</v>
      </c>
      <c r="EY888">
        <v>60.780479999999997</v>
      </c>
      <c r="EZ888">
        <v>60.424570000000003</v>
      </c>
      <c r="FA888">
        <v>60.96172</v>
      </c>
      <c r="FB888">
        <v>63.23124</v>
      </c>
      <c r="FC888">
        <v>66.100480000000005</v>
      </c>
      <c r="FD888">
        <v>69.321470000000005</v>
      </c>
      <c r="FE888">
        <v>72.341089999999994</v>
      </c>
      <c r="FF888">
        <v>74.999340000000004</v>
      </c>
      <c r="FG888">
        <v>77.106049999999996</v>
      </c>
      <c r="FH888">
        <v>78.340029999999999</v>
      </c>
      <c r="FI888">
        <v>78.640110000000007</v>
      </c>
      <c r="FJ888">
        <v>77.898480000000006</v>
      </c>
      <c r="FK888">
        <v>76.31671</v>
      </c>
      <c r="FL888">
        <v>73.632099999999994</v>
      </c>
      <c r="FM888">
        <v>70.485600000000005</v>
      </c>
      <c r="FN888">
        <v>68.292000000000002</v>
      </c>
      <c r="FO888">
        <v>66.705280000000002</v>
      </c>
      <c r="FP888">
        <v>65.535229999999999</v>
      </c>
      <c r="FQ888">
        <v>64.4803</v>
      </c>
      <c r="FR888">
        <v>1.22855E-2</v>
      </c>
      <c r="FS888">
        <v>1.36545E-2</v>
      </c>
      <c r="FT888">
        <v>2.00311E-2</v>
      </c>
    </row>
    <row r="889" spans="1:176" x14ac:dyDescent="0.2">
      <c r="A889" t="s">
        <v>200</v>
      </c>
      <c r="B889" t="s">
        <v>1</v>
      </c>
      <c r="C889" t="s">
        <v>205</v>
      </c>
      <c r="D889" t="s">
        <v>246</v>
      </c>
      <c r="E889">
        <v>10444</v>
      </c>
      <c r="F889">
        <v>0.76337149999999998</v>
      </c>
      <c r="G889">
        <v>0.74397740000000001</v>
      </c>
      <c r="H889">
        <v>0.72273140000000002</v>
      </c>
      <c r="I889">
        <v>0.70752440000000005</v>
      </c>
      <c r="J889">
        <v>0.68851519999999999</v>
      </c>
      <c r="K889">
        <v>0.73308269999999998</v>
      </c>
      <c r="L889">
        <v>0.79257770000000005</v>
      </c>
      <c r="M889">
        <v>0.89052949999999997</v>
      </c>
      <c r="N889">
        <v>1.2459039999999999</v>
      </c>
      <c r="O889">
        <v>1.5929199999999999</v>
      </c>
      <c r="P889">
        <v>1.806513</v>
      </c>
      <c r="Q889">
        <v>1.9454290000000001</v>
      </c>
      <c r="R889">
        <v>2.0262950000000002</v>
      </c>
      <c r="S889">
        <v>2.0646650000000002</v>
      </c>
      <c r="T889">
        <v>2.1178379999999999</v>
      </c>
      <c r="U889">
        <v>2.0911659999999999</v>
      </c>
      <c r="V889">
        <v>1.997946</v>
      </c>
      <c r="W889">
        <v>1.8155209999999999</v>
      </c>
      <c r="X889">
        <v>1.625791</v>
      </c>
      <c r="Y889">
        <v>1.483611</v>
      </c>
      <c r="Z889">
        <v>1.2820309999999999</v>
      </c>
      <c r="AA889">
        <v>1.064605</v>
      </c>
      <c r="AB889">
        <v>0.93540299999999998</v>
      </c>
      <c r="AC889">
        <v>0.83497319999999997</v>
      </c>
      <c r="AD889">
        <v>-9.4414000000000008E-3</v>
      </c>
      <c r="AE889">
        <v>-2.8349E-3</v>
      </c>
      <c r="AF889">
        <v>-3.7304999999999999E-3</v>
      </c>
      <c r="AG889">
        <v>3.1415000000000002E-3</v>
      </c>
      <c r="AH889">
        <v>-7.6744999999999999E-3</v>
      </c>
      <c r="AI889">
        <v>-1.5788E-3</v>
      </c>
      <c r="AJ889">
        <v>2.0386899999999999E-2</v>
      </c>
      <c r="AK889">
        <v>2.3315499999999999E-2</v>
      </c>
      <c r="AL889">
        <v>3.5704800000000002E-2</v>
      </c>
      <c r="AM889">
        <v>3.4476E-2</v>
      </c>
      <c r="AN889">
        <v>3.10887E-2</v>
      </c>
      <c r="AO889">
        <v>3.1678499999999998E-2</v>
      </c>
      <c r="AP889">
        <v>2.3062099999999999E-2</v>
      </c>
      <c r="AQ889">
        <v>4.9100000000000003E-3</v>
      </c>
      <c r="AR889">
        <v>-5.4244999999999996E-3</v>
      </c>
      <c r="AS889">
        <v>-1.1582800000000001E-2</v>
      </c>
      <c r="AT889">
        <v>-9.7990000000000004E-3</v>
      </c>
      <c r="AU889">
        <v>1.6412099999999999E-2</v>
      </c>
      <c r="AV889">
        <v>2.1202800000000001E-2</v>
      </c>
      <c r="AW889">
        <v>1.82481E-2</v>
      </c>
      <c r="AX889">
        <v>-6.9239000000000002E-3</v>
      </c>
      <c r="AY889">
        <v>-1.1354299999999999E-2</v>
      </c>
      <c r="AZ889">
        <v>-1.2156E-2</v>
      </c>
      <c r="BA889">
        <v>-1.6455600000000001E-2</v>
      </c>
      <c r="BB889">
        <v>1.4088E-3</v>
      </c>
      <c r="BC889">
        <v>7.1893E-3</v>
      </c>
      <c r="BD889">
        <v>6.1310999999999996E-3</v>
      </c>
      <c r="BE889">
        <v>1.34013E-2</v>
      </c>
      <c r="BF889">
        <v>2.6562999999999999E-3</v>
      </c>
      <c r="BG889">
        <v>1.0063300000000001E-2</v>
      </c>
      <c r="BH889">
        <v>3.35733E-2</v>
      </c>
      <c r="BI889">
        <v>3.4828999999999999E-2</v>
      </c>
      <c r="BJ889">
        <v>4.6568699999999998E-2</v>
      </c>
      <c r="BK889">
        <v>4.8482600000000001E-2</v>
      </c>
      <c r="BL889">
        <v>4.60565E-2</v>
      </c>
      <c r="BM889">
        <v>4.8451599999999997E-2</v>
      </c>
      <c r="BN889">
        <v>4.0169900000000001E-2</v>
      </c>
      <c r="BO889">
        <v>2.2252999999999998E-2</v>
      </c>
      <c r="BP889">
        <v>1.4013400000000001E-2</v>
      </c>
      <c r="BQ889">
        <v>8.9709999999999998E-3</v>
      </c>
      <c r="BR889">
        <v>8.3751999999999993E-3</v>
      </c>
      <c r="BS889">
        <v>3.3627299999999999E-2</v>
      </c>
      <c r="BT889">
        <v>3.8304699999999997E-2</v>
      </c>
      <c r="BU889">
        <v>3.5507999999999998E-2</v>
      </c>
      <c r="BV889">
        <v>8.8202000000000003E-3</v>
      </c>
      <c r="BW889">
        <v>2.5113000000000002E-3</v>
      </c>
      <c r="BX889">
        <v>1.8090000000000001E-4</v>
      </c>
      <c r="BY889">
        <v>-5.1117999999999997E-3</v>
      </c>
      <c r="BZ889">
        <v>8.9234999999999991E-3</v>
      </c>
      <c r="CA889">
        <v>1.4132E-2</v>
      </c>
      <c r="CB889">
        <v>1.29613E-2</v>
      </c>
      <c r="CC889">
        <v>2.05071E-2</v>
      </c>
      <c r="CD889">
        <v>9.8115000000000008E-3</v>
      </c>
      <c r="CE889">
        <v>1.81266E-2</v>
      </c>
      <c r="CF889">
        <v>4.27062E-2</v>
      </c>
      <c r="CG889">
        <v>4.2803300000000002E-2</v>
      </c>
      <c r="CH889">
        <v>5.4092899999999999E-2</v>
      </c>
      <c r="CI889">
        <v>5.8183499999999999E-2</v>
      </c>
      <c r="CJ889">
        <v>5.6423000000000001E-2</v>
      </c>
      <c r="CK889">
        <v>6.0068700000000003E-2</v>
      </c>
      <c r="CL889">
        <v>5.2018700000000001E-2</v>
      </c>
      <c r="CM889">
        <v>3.4264700000000002E-2</v>
      </c>
      <c r="CN889">
        <v>2.7475900000000001E-2</v>
      </c>
      <c r="CO889">
        <v>2.3206600000000001E-2</v>
      </c>
      <c r="CP889">
        <v>2.0962600000000001E-2</v>
      </c>
      <c r="CQ889">
        <v>4.5550500000000001E-2</v>
      </c>
      <c r="CR889">
        <v>5.01495E-2</v>
      </c>
      <c r="CS889">
        <v>4.74621E-2</v>
      </c>
      <c r="CT889">
        <v>1.9724499999999999E-2</v>
      </c>
      <c r="CU889">
        <v>1.21145E-2</v>
      </c>
      <c r="CV889">
        <v>8.7255000000000006E-3</v>
      </c>
      <c r="CW889">
        <v>2.7447999999999999E-3</v>
      </c>
      <c r="CX889">
        <v>1.6438299999999999E-2</v>
      </c>
      <c r="CY889">
        <v>2.1074699999999998E-2</v>
      </c>
      <c r="CZ889">
        <v>1.9791400000000001E-2</v>
      </c>
      <c r="DA889">
        <v>2.7612999999999999E-2</v>
      </c>
      <c r="DB889">
        <v>1.6966599999999998E-2</v>
      </c>
      <c r="DC889">
        <v>2.6189899999999999E-2</v>
      </c>
      <c r="DD889">
        <v>5.1839099999999999E-2</v>
      </c>
      <c r="DE889">
        <v>5.0777500000000003E-2</v>
      </c>
      <c r="DF889">
        <v>6.1617199999999997E-2</v>
      </c>
      <c r="DG889">
        <v>6.7884399999999998E-2</v>
      </c>
      <c r="DH889">
        <v>6.6789600000000005E-2</v>
      </c>
      <c r="DI889">
        <v>7.1685700000000005E-2</v>
      </c>
      <c r="DJ889">
        <v>6.3867499999999994E-2</v>
      </c>
      <c r="DK889">
        <v>4.6276299999999999E-2</v>
      </c>
      <c r="DL889">
        <v>4.0938500000000003E-2</v>
      </c>
      <c r="DM889">
        <v>3.7442099999999999E-2</v>
      </c>
      <c r="DN889">
        <v>3.3549900000000001E-2</v>
      </c>
      <c r="DO889">
        <v>5.74736E-2</v>
      </c>
      <c r="DP889">
        <v>6.1994199999999999E-2</v>
      </c>
      <c r="DQ889">
        <v>5.9416299999999998E-2</v>
      </c>
      <c r="DR889">
        <v>3.0628900000000001E-2</v>
      </c>
      <c r="DS889">
        <v>2.17177E-2</v>
      </c>
      <c r="DT889">
        <v>1.7270000000000001E-2</v>
      </c>
      <c r="DU889">
        <v>1.06014E-2</v>
      </c>
      <c r="DV889">
        <v>2.7288400000000001E-2</v>
      </c>
      <c r="DW889">
        <v>3.1098899999999999E-2</v>
      </c>
      <c r="DX889">
        <v>2.9653100000000002E-2</v>
      </c>
      <c r="DY889">
        <v>3.7872799999999998E-2</v>
      </c>
      <c r="DZ889">
        <v>2.7297499999999999E-2</v>
      </c>
      <c r="EA889">
        <v>3.78321E-2</v>
      </c>
      <c r="EB889">
        <v>6.50255E-2</v>
      </c>
      <c r="EC889">
        <v>6.2291100000000002E-2</v>
      </c>
      <c r="ED889">
        <v>7.2481100000000007E-2</v>
      </c>
      <c r="EE889">
        <v>8.1891000000000005E-2</v>
      </c>
      <c r="EF889">
        <v>8.1757399999999994E-2</v>
      </c>
      <c r="EG889">
        <v>8.8458800000000004E-2</v>
      </c>
      <c r="EH889">
        <v>8.09753E-2</v>
      </c>
      <c r="EI889">
        <v>6.3619300000000004E-2</v>
      </c>
      <c r="EJ889">
        <v>6.0376300000000001E-2</v>
      </c>
      <c r="EK889">
        <v>5.7995900000000003E-2</v>
      </c>
      <c r="EL889">
        <v>5.1724100000000002E-2</v>
      </c>
      <c r="EM889">
        <v>7.46888E-2</v>
      </c>
      <c r="EN889">
        <v>7.9096100000000003E-2</v>
      </c>
      <c r="EO889">
        <v>7.66762E-2</v>
      </c>
      <c r="EP889">
        <v>4.6372999999999998E-2</v>
      </c>
      <c r="EQ889">
        <v>3.5583200000000002E-2</v>
      </c>
      <c r="ER889">
        <v>2.9607000000000001E-2</v>
      </c>
      <c r="ES889">
        <v>2.1945200000000002E-2</v>
      </c>
      <c r="ET889">
        <v>64.023570000000007</v>
      </c>
      <c r="EU889">
        <v>63.14181</v>
      </c>
      <c r="EV889">
        <v>62.266500000000001</v>
      </c>
      <c r="EW889">
        <v>61.431919999999998</v>
      </c>
      <c r="EX889">
        <v>60.804659999999998</v>
      </c>
      <c r="EY889">
        <v>60.215170000000001</v>
      </c>
      <c r="EZ889">
        <v>59.532049999999998</v>
      </c>
      <c r="FA889">
        <v>60.402439999999999</v>
      </c>
      <c r="FB889">
        <v>63.398769999999999</v>
      </c>
      <c r="FC889">
        <v>67.499399999999994</v>
      </c>
      <c r="FD889">
        <v>72.093059999999994</v>
      </c>
      <c r="FE889">
        <v>76.205920000000006</v>
      </c>
      <c r="FF889">
        <v>79.469059999999999</v>
      </c>
      <c r="FG889">
        <v>82.453050000000005</v>
      </c>
      <c r="FH889">
        <v>84.457679999999996</v>
      </c>
      <c r="FI889">
        <v>84.928439999999995</v>
      </c>
      <c r="FJ889">
        <v>84.053629999999998</v>
      </c>
      <c r="FK889">
        <v>82.424260000000004</v>
      </c>
      <c r="FL889">
        <v>78.925870000000003</v>
      </c>
      <c r="FM889">
        <v>74.735500000000002</v>
      </c>
      <c r="FN889">
        <v>72.006649999999993</v>
      </c>
      <c r="FO889">
        <v>69.678380000000004</v>
      </c>
      <c r="FP889">
        <v>67.723169999999996</v>
      </c>
      <c r="FQ889">
        <v>66.36309</v>
      </c>
      <c r="FR889">
        <v>1.22855E-2</v>
      </c>
      <c r="FS889">
        <v>1.36545E-2</v>
      </c>
      <c r="FT889">
        <v>2.00311E-2</v>
      </c>
    </row>
    <row r="890" spans="1:176" x14ac:dyDescent="0.2">
      <c r="A890" t="s">
        <v>200</v>
      </c>
      <c r="B890" t="s">
        <v>1</v>
      </c>
      <c r="C890" t="s">
        <v>206</v>
      </c>
      <c r="D890" t="s">
        <v>227</v>
      </c>
      <c r="E890">
        <v>1736</v>
      </c>
      <c r="F890">
        <v>0.79340710000000003</v>
      </c>
      <c r="G890">
        <v>0.8043458</v>
      </c>
      <c r="H890">
        <v>0.80821240000000005</v>
      </c>
      <c r="I890">
        <v>0.80238109999999996</v>
      </c>
      <c r="J890">
        <v>0.84763940000000004</v>
      </c>
      <c r="K890">
        <v>0.96069709999999997</v>
      </c>
      <c r="L890">
        <v>1.343218</v>
      </c>
      <c r="M890">
        <v>1.770267</v>
      </c>
      <c r="N890">
        <v>2.1657289999999998</v>
      </c>
      <c r="O890">
        <v>2.4628060000000001</v>
      </c>
      <c r="P890">
        <v>2.5464549999999999</v>
      </c>
      <c r="Q890">
        <v>2.5508670000000002</v>
      </c>
      <c r="R890">
        <v>2.4731679999999998</v>
      </c>
      <c r="S890">
        <v>2.563933</v>
      </c>
      <c r="T890">
        <v>2.5626929999999999</v>
      </c>
      <c r="U890">
        <v>2.3779110000000001</v>
      </c>
      <c r="V890">
        <v>2.0054539999999998</v>
      </c>
      <c r="W890">
        <v>1.5178199999999999</v>
      </c>
      <c r="X890">
        <v>1.229832</v>
      </c>
      <c r="Y890">
        <v>1.090984</v>
      </c>
      <c r="Z890">
        <v>0.96902500000000003</v>
      </c>
      <c r="AA890">
        <v>0.92757840000000003</v>
      </c>
      <c r="AB890">
        <v>0.88933189999999995</v>
      </c>
      <c r="AC890">
        <v>0.86262510000000003</v>
      </c>
      <c r="AD890">
        <v>-0.1170138</v>
      </c>
      <c r="AE890">
        <v>-9.52794E-2</v>
      </c>
      <c r="AF890">
        <v>-0.10306609999999999</v>
      </c>
      <c r="AG890">
        <v>-9.4139700000000007E-2</v>
      </c>
      <c r="AH890">
        <v>-9.7309400000000004E-2</v>
      </c>
      <c r="AI890">
        <v>-6.6473000000000004E-2</v>
      </c>
      <c r="AJ890">
        <v>-1.56566E-2</v>
      </c>
      <c r="AK890">
        <v>-5.6236500000000002E-2</v>
      </c>
      <c r="AL890">
        <v>-0.1462503</v>
      </c>
      <c r="AM890">
        <v>-0.18370710000000001</v>
      </c>
      <c r="AN890">
        <v>-0.2364087</v>
      </c>
      <c r="AO890">
        <v>-0.26392090000000001</v>
      </c>
      <c r="AP890">
        <v>-0.27029809999999999</v>
      </c>
      <c r="AQ890">
        <v>-0.2394299</v>
      </c>
      <c r="AR890">
        <v>-0.18807879999999999</v>
      </c>
      <c r="AS890">
        <v>-0.21515609999999999</v>
      </c>
      <c r="AT890">
        <v>-0.16521089999999999</v>
      </c>
      <c r="AU890">
        <v>-0.14165330000000001</v>
      </c>
      <c r="AV890">
        <v>-0.1211333</v>
      </c>
      <c r="AW890">
        <v>-6.2055399999999997E-2</v>
      </c>
      <c r="AX890">
        <v>-0.13621320000000001</v>
      </c>
      <c r="AY890">
        <v>-0.1238706</v>
      </c>
      <c r="AZ890">
        <v>-0.1131038</v>
      </c>
      <c r="BA890">
        <v>-9.5175800000000005E-2</v>
      </c>
      <c r="BB890">
        <v>-0.10501099999999999</v>
      </c>
      <c r="BC890">
        <v>-8.3594000000000002E-2</v>
      </c>
      <c r="BD890">
        <v>-9.1773199999999999E-2</v>
      </c>
      <c r="BE890">
        <v>-8.2419199999999998E-2</v>
      </c>
      <c r="BF890">
        <v>-8.5132399999999997E-2</v>
      </c>
      <c r="BG890">
        <v>-5.3273300000000003E-2</v>
      </c>
      <c r="BH890">
        <v>-1.7556E-3</v>
      </c>
      <c r="BI890">
        <v>-3.6330899999999999E-2</v>
      </c>
      <c r="BJ890">
        <v>-0.1236889</v>
      </c>
      <c r="BK890">
        <v>-0.15782280000000001</v>
      </c>
      <c r="BL890">
        <v>-0.2105786</v>
      </c>
      <c r="BM890">
        <v>-0.2388439</v>
      </c>
      <c r="BN890">
        <v>-0.2478059</v>
      </c>
      <c r="BO890">
        <v>-0.2173021</v>
      </c>
      <c r="BP890">
        <v>-0.1661012</v>
      </c>
      <c r="BQ890">
        <v>-0.1931225</v>
      </c>
      <c r="BR890">
        <v>-0.14331540000000001</v>
      </c>
      <c r="BS890">
        <v>-0.11998549999999999</v>
      </c>
      <c r="BT890">
        <v>-9.8436999999999997E-2</v>
      </c>
      <c r="BU890">
        <v>-4.6189899999999999E-2</v>
      </c>
      <c r="BV890">
        <v>-0.1214983</v>
      </c>
      <c r="BW890">
        <v>-0.1087708</v>
      </c>
      <c r="BX890">
        <v>-0.1008006</v>
      </c>
      <c r="BY890">
        <v>-8.4034399999999995E-2</v>
      </c>
      <c r="BZ890">
        <v>-9.6697900000000003E-2</v>
      </c>
      <c r="CA890">
        <v>-7.5500800000000007E-2</v>
      </c>
      <c r="CB890">
        <v>-8.3951799999999993E-2</v>
      </c>
      <c r="CC890">
        <v>-7.4301500000000006E-2</v>
      </c>
      <c r="CD890">
        <v>-7.6698600000000006E-2</v>
      </c>
      <c r="CE890">
        <v>-4.4131099999999999E-2</v>
      </c>
      <c r="CF890">
        <v>7.8720999999999999E-3</v>
      </c>
      <c r="CG890">
        <v>-2.25443E-2</v>
      </c>
      <c r="CH890">
        <v>-0.1080629</v>
      </c>
      <c r="CI890">
        <v>-0.13989550000000001</v>
      </c>
      <c r="CJ890">
        <v>-0.19268879999999999</v>
      </c>
      <c r="CK890">
        <v>-0.22147549999999999</v>
      </c>
      <c r="CL890">
        <v>-0.23222789999999999</v>
      </c>
      <c r="CM890">
        <v>-0.2019765</v>
      </c>
      <c r="CN890">
        <v>-0.1508796</v>
      </c>
      <c r="CO890">
        <v>-0.17786199999999999</v>
      </c>
      <c r="CP890">
        <v>-0.1281506</v>
      </c>
      <c r="CQ890">
        <v>-0.1049784</v>
      </c>
      <c r="CR890">
        <v>-8.2717600000000002E-2</v>
      </c>
      <c r="CS890">
        <v>-3.52016E-2</v>
      </c>
      <c r="CT890">
        <v>-0.1113068</v>
      </c>
      <c r="CU890">
        <v>-9.8312700000000003E-2</v>
      </c>
      <c r="CV890">
        <v>-9.2279399999999998E-2</v>
      </c>
      <c r="CW890">
        <v>-7.6317999999999997E-2</v>
      </c>
      <c r="CX890">
        <v>-8.8384699999999997E-2</v>
      </c>
      <c r="CY890">
        <v>-6.7407499999999995E-2</v>
      </c>
      <c r="CZ890">
        <v>-7.6130400000000001E-2</v>
      </c>
      <c r="DA890">
        <v>-6.6183900000000004E-2</v>
      </c>
      <c r="DB890">
        <v>-6.82648E-2</v>
      </c>
      <c r="DC890">
        <v>-3.4988999999999999E-2</v>
      </c>
      <c r="DD890">
        <v>1.7499899999999999E-2</v>
      </c>
      <c r="DE890">
        <v>-8.7577999999999996E-3</v>
      </c>
      <c r="DF890">
        <v>-9.2437000000000005E-2</v>
      </c>
      <c r="DG890">
        <v>-0.1219681</v>
      </c>
      <c r="DH890">
        <v>-0.17479900000000001</v>
      </c>
      <c r="DI890">
        <v>-0.20410719999999999</v>
      </c>
      <c r="DJ890">
        <v>-0.21664990000000001</v>
      </c>
      <c r="DK890">
        <v>-0.18665090000000001</v>
      </c>
      <c r="DL890">
        <v>-0.135658</v>
      </c>
      <c r="DM890">
        <v>-0.16260150000000001</v>
      </c>
      <c r="DN890">
        <v>-0.11298569999999999</v>
      </c>
      <c r="DO890">
        <v>-8.9971300000000004E-2</v>
      </c>
      <c r="DP890">
        <v>-6.6998199999999994E-2</v>
      </c>
      <c r="DQ890">
        <v>-2.4213200000000001E-2</v>
      </c>
      <c r="DR890">
        <v>-0.10111530000000001</v>
      </c>
      <c r="DS890">
        <v>-8.7854699999999994E-2</v>
      </c>
      <c r="DT890">
        <v>-8.3758299999999994E-2</v>
      </c>
      <c r="DU890">
        <v>-6.8601499999999996E-2</v>
      </c>
      <c r="DV890">
        <v>-7.6381900000000003E-2</v>
      </c>
      <c r="DW890">
        <v>-5.57222E-2</v>
      </c>
      <c r="DX890">
        <v>-6.4837599999999995E-2</v>
      </c>
      <c r="DY890">
        <v>-5.4463299999999999E-2</v>
      </c>
      <c r="DZ890">
        <v>-5.60878E-2</v>
      </c>
      <c r="EA890">
        <v>-2.1789300000000001E-2</v>
      </c>
      <c r="EB890">
        <v>3.1400900000000002E-2</v>
      </c>
      <c r="EC890">
        <v>1.1147799999999999E-2</v>
      </c>
      <c r="ED890">
        <v>-6.9875599999999996E-2</v>
      </c>
      <c r="EE890">
        <v>-9.60839E-2</v>
      </c>
      <c r="EF890">
        <v>-0.14896889999999999</v>
      </c>
      <c r="EG890">
        <v>-0.1790302</v>
      </c>
      <c r="EH890">
        <v>-0.19415779999999999</v>
      </c>
      <c r="EI890">
        <v>-0.16452310000000001</v>
      </c>
      <c r="EJ890">
        <v>-0.1136804</v>
      </c>
      <c r="EK890">
        <v>-0.1405679</v>
      </c>
      <c r="EL890">
        <v>-9.1090199999999996E-2</v>
      </c>
      <c r="EM890">
        <v>-6.8303500000000003E-2</v>
      </c>
      <c r="EN890">
        <v>-4.4301899999999998E-2</v>
      </c>
      <c r="EO890">
        <v>-8.3476999999999996E-3</v>
      </c>
      <c r="EP890">
        <v>-8.6400400000000002E-2</v>
      </c>
      <c r="EQ890">
        <v>-7.2754899999999997E-2</v>
      </c>
      <c r="ER890">
        <v>-7.1455099999999994E-2</v>
      </c>
      <c r="ES890">
        <v>-5.7460200000000003E-2</v>
      </c>
      <c r="ET890">
        <v>55.157859999999999</v>
      </c>
      <c r="EU890">
        <v>54.187399999999997</v>
      </c>
      <c r="EV890">
        <v>53.50009</v>
      </c>
      <c r="EW890">
        <v>52.902819999999998</v>
      </c>
      <c r="EX890">
        <v>52.355640000000001</v>
      </c>
      <c r="EY890">
        <v>51.859090000000002</v>
      </c>
      <c r="EZ890">
        <v>51.522010000000002</v>
      </c>
      <c r="FA890">
        <v>52.982669999999999</v>
      </c>
      <c r="FB890">
        <v>55.89622</v>
      </c>
      <c r="FC890">
        <v>58.907310000000003</v>
      </c>
      <c r="FD890">
        <v>61.71078</v>
      </c>
      <c r="FE890">
        <v>64.124129999999994</v>
      </c>
      <c r="FF890">
        <v>66.091220000000007</v>
      </c>
      <c r="FG890">
        <v>67.669319999999999</v>
      </c>
      <c r="FH890">
        <v>69.119579999999999</v>
      </c>
      <c r="FI890">
        <v>69.51849</v>
      </c>
      <c r="FJ890">
        <v>68.687989999999999</v>
      </c>
      <c r="FK890">
        <v>67.364040000000003</v>
      </c>
      <c r="FL890">
        <v>65.128680000000003</v>
      </c>
      <c r="FM890">
        <v>62.171970000000002</v>
      </c>
      <c r="FN890">
        <v>60.115589999999997</v>
      </c>
      <c r="FO890">
        <v>58.639339999999997</v>
      </c>
      <c r="FP890">
        <v>57.326070000000001</v>
      </c>
      <c r="FQ890">
        <v>56.22672</v>
      </c>
      <c r="FR890">
        <v>1.1266E-2</v>
      </c>
      <c r="FS890">
        <v>1.51559E-2</v>
      </c>
    </row>
    <row r="891" spans="1:176" x14ac:dyDescent="0.2">
      <c r="A891" t="s">
        <v>200</v>
      </c>
      <c r="B891" t="s">
        <v>1</v>
      </c>
      <c r="C891" t="s">
        <v>206</v>
      </c>
      <c r="D891" t="s">
        <v>238</v>
      </c>
      <c r="E891">
        <v>1736</v>
      </c>
      <c r="F891">
        <v>0.82023789999999996</v>
      </c>
      <c r="G891">
        <v>0.85291519999999998</v>
      </c>
      <c r="H891">
        <v>0.79549800000000004</v>
      </c>
      <c r="I891">
        <v>0.75650830000000002</v>
      </c>
      <c r="J891">
        <v>0.8059366</v>
      </c>
      <c r="K891">
        <v>0.90364480000000003</v>
      </c>
      <c r="L891">
        <v>1.3768560000000001</v>
      </c>
      <c r="M891">
        <v>1.6757880000000001</v>
      </c>
      <c r="N891">
        <v>1.9426369999999999</v>
      </c>
      <c r="O891">
        <v>2.2519010000000002</v>
      </c>
      <c r="P891">
        <v>2.4788489999999999</v>
      </c>
      <c r="Q891">
        <v>2.4326219999999998</v>
      </c>
      <c r="R891">
        <v>2.461201</v>
      </c>
      <c r="S891">
        <v>2.7025450000000002</v>
      </c>
      <c r="T891">
        <v>2.7755999999999998</v>
      </c>
      <c r="U891">
        <v>2.5959409999999998</v>
      </c>
      <c r="V891">
        <v>2.3092519999999999</v>
      </c>
      <c r="W891">
        <v>1.663621</v>
      </c>
      <c r="X891">
        <v>1.250748</v>
      </c>
      <c r="Y891">
        <v>1.3159730000000001</v>
      </c>
      <c r="Z891">
        <v>1.0367459999999999</v>
      </c>
      <c r="AA891">
        <v>0.94778600000000002</v>
      </c>
      <c r="AB891">
        <v>0.96058920000000003</v>
      </c>
      <c r="AC891">
        <v>0.97822710000000002</v>
      </c>
      <c r="AD891">
        <v>-9.4847100000000004E-2</v>
      </c>
      <c r="AE891">
        <v>-5.3084699999999999E-2</v>
      </c>
      <c r="AF891">
        <v>-0.1131335</v>
      </c>
      <c r="AG891">
        <v>-0.1244516</v>
      </c>
      <c r="AH891">
        <v>-0.1177468</v>
      </c>
      <c r="AI891">
        <v>-8.3430299999999999E-2</v>
      </c>
      <c r="AJ891">
        <v>1.9506099999999998E-2</v>
      </c>
      <c r="AK891">
        <v>-0.1685634</v>
      </c>
      <c r="AL891">
        <v>-0.39882590000000001</v>
      </c>
      <c r="AM891">
        <v>-0.4088407</v>
      </c>
      <c r="AN891">
        <v>-0.39190619999999998</v>
      </c>
      <c r="AO891">
        <v>-0.47805110000000001</v>
      </c>
      <c r="AP891">
        <v>-0.55207220000000001</v>
      </c>
      <c r="AQ891">
        <v>-0.50964869999999995</v>
      </c>
      <c r="AR891">
        <v>-0.32520579999999999</v>
      </c>
      <c r="AS891">
        <v>-0.43661129999999998</v>
      </c>
      <c r="AT891">
        <v>-0.30028579999999999</v>
      </c>
      <c r="AU891">
        <v>-0.32237120000000002</v>
      </c>
      <c r="AV891">
        <v>-0.3086257</v>
      </c>
      <c r="AW891">
        <v>-7.8896800000000003E-2</v>
      </c>
      <c r="AX891">
        <v>-0.2352677</v>
      </c>
      <c r="AY891">
        <v>-0.21949879999999999</v>
      </c>
      <c r="AZ891">
        <v>-0.1644108</v>
      </c>
      <c r="BA891">
        <v>-0.1020515</v>
      </c>
      <c r="BB891">
        <v>-8.2844299999999996E-2</v>
      </c>
      <c r="BC891">
        <v>-4.13993E-2</v>
      </c>
      <c r="BD891">
        <v>-0.10184070000000001</v>
      </c>
      <c r="BE891">
        <v>-0.112731</v>
      </c>
      <c r="BF891">
        <v>-0.10556980000000001</v>
      </c>
      <c r="BG891">
        <v>-7.0230500000000001E-2</v>
      </c>
      <c r="BH891">
        <v>3.3407100000000002E-2</v>
      </c>
      <c r="BI891">
        <v>-0.14865780000000001</v>
      </c>
      <c r="BJ891">
        <v>-0.3762646</v>
      </c>
      <c r="BK891">
        <v>-0.38295649999999998</v>
      </c>
      <c r="BL891">
        <v>-0.36607610000000002</v>
      </c>
      <c r="BM891">
        <v>-0.45297409999999999</v>
      </c>
      <c r="BN891">
        <v>-0.5295801</v>
      </c>
      <c r="BO891">
        <v>-0.48752099999999998</v>
      </c>
      <c r="BP891">
        <v>-0.3032282</v>
      </c>
      <c r="BQ891">
        <v>-0.41457759999999999</v>
      </c>
      <c r="BR891">
        <v>-0.27839019999999998</v>
      </c>
      <c r="BS891">
        <v>-0.30070340000000001</v>
      </c>
      <c r="BT891">
        <v>-0.2859294</v>
      </c>
      <c r="BU891">
        <v>-6.3031400000000001E-2</v>
      </c>
      <c r="BV891">
        <v>-0.22055269999999999</v>
      </c>
      <c r="BW891">
        <v>-0.2043991</v>
      </c>
      <c r="BX891">
        <v>-0.15210760000000001</v>
      </c>
      <c r="BY891">
        <v>-9.0910099999999994E-2</v>
      </c>
      <c r="BZ891">
        <v>-7.4531100000000003E-2</v>
      </c>
      <c r="CA891">
        <v>-3.3306099999999998E-2</v>
      </c>
      <c r="CB891">
        <v>-9.40193E-2</v>
      </c>
      <c r="CC891">
        <v>-0.1046134</v>
      </c>
      <c r="CD891">
        <v>-9.7136E-2</v>
      </c>
      <c r="CE891">
        <v>-6.1088400000000001E-2</v>
      </c>
      <c r="CF891">
        <v>4.3034900000000001E-2</v>
      </c>
      <c r="CG891">
        <v>-0.1348713</v>
      </c>
      <c r="CH891">
        <v>-0.36063859999999998</v>
      </c>
      <c r="CI891">
        <v>-0.3650292</v>
      </c>
      <c r="CJ891">
        <v>-0.3481863</v>
      </c>
      <c r="CK891">
        <v>-0.43560569999999998</v>
      </c>
      <c r="CL891">
        <v>-0.51400210000000002</v>
      </c>
      <c r="CM891">
        <v>-0.47219539999999999</v>
      </c>
      <c r="CN891">
        <v>-0.2880066</v>
      </c>
      <c r="CO891">
        <v>-0.39931709999999998</v>
      </c>
      <c r="CP891">
        <v>-0.2632254</v>
      </c>
      <c r="CQ891">
        <v>-0.28569630000000001</v>
      </c>
      <c r="CR891">
        <v>-0.27021000000000001</v>
      </c>
      <c r="CS891">
        <v>-5.2042999999999999E-2</v>
      </c>
      <c r="CT891">
        <v>-0.2103612</v>
      </c>
      <c r="CU891">
        <v>-0.193941</v>
      </c>
      <c r="CV891">
        <v>-0.14358650000000001</v>
      </c>
      <c r="CW891">
        <v>-8.3193699999999995E-2</v>
      </c>
      <c r="CX891">
        <v>-6.6217999999999999E-2</v>
      </c>
      <c r="CY891">
        <v>-2.52129E-2</v>
      </c>
      <c r="CZ891">
        <v>-8.6197899999999994E-2</v>
      </c>
      <c r="DA891">
        <v>-9.6495700000000004E-2</v>
      </c>
      <c r="DB891">
        <v>-8.8702199999999995E-2</v>
      </c>
      <c r="DC891">
        <v>-5.1946300000000001E-2</v>
      </c>
      <c r="DD891">
        <v>5.26627E-2</v>
      </c>
      <c r="DE891">
        <v>-0.1210847</v>
      </c>
      <c r="DF891">
        <v>-0.34501270000000001</v>
      </c>
      <c r="DG891">
        <v>-0.34710180000000002</v>
      </c>
      <c r="DH891">
        <v>-0.33029649999999999</v>
      </c>
      <c r="DI891">
        <v>-0.41823739999999998</v>
      </c>
      <c r="DJ891">
        <v>-0.49842409999999998</v>
      </c>
      <c r="DK891">
        <v>-0.45686979999999999</v>
      </c>
      <c r="DL891">
        <v>-0.2727849</v>
      </c>
      <c r="DM891">
        <v>-0.38405669999999997</v>
      </c>
      <c r="DN891">
        <v>-0.24806059999999999</v>
      </c>
      <c r="DO891">
        <v>-0.27068930000000002</v>
      </c>
      <c r="DP891">
        <v>-0.25449060000000001</v>
      </c>
      <c r="DQ891">
        <v>-4.1054599999999997E-2</v>
      </c>
      <c r="DR891">
        <v>-0.20016970000000001</v>
      </c>
      <c r="DS891">
        <v>-0.1834829</v>
      </c>
      <c r="DT891">
        <v>-0.1350653</v>
      </c>
      <c r="DU891">
        <v>-7.5477199999999994E-2</v>
      </c>
      <c r="DV891">
        <v>-5.4215199999999998E-2</v>
      </c>
      <c r="DW891">
        <v>-1.35275E-2</v>
      </c>
      <c r="DX891">
        <v>-7.4904999999999999E-2</v>
      </c>
      <c r="DY891">
        <v>-8.4775199999999995E-2</v>
      </c>
      <c r="DZ891">
        <v>-7.6525200000000002E-2</v>
      </c>
      <c r="EA891">
        <v>-3.8746500000000003E-2</v>
      </c>
      <c r="EB891">
        <v>6.6563600000000001E-2</v>
      </c>
      <c r="EC891">
        <v>-0.10117909999999999</v>
      </c>
      <c r="ED891">
        <v>-0.3224513</v>
      </c>
      <c r="EE891">
        <v>-0.32121759999999999</v>
      </c>
      <c r="EF891">
        <v>-0.30446640000000003</v>
      </c>
      <c r="EG891">
        <v>-0.39316030000000002</v>
      </c>
      <c r="EH891">
        <v>-0.47593190000000002</v>
      </c>
      <c r="EI891">
        <v>-0.43474200000000002</v>
      </c>
      <c r="EJ891">
        <v>-0.25080730000000001</v>
      </c>
      <c r="EK891">
        <v>-0.36202299999999998</v>
      </c>
      <c r="EL891">
        <v>-0.226165</v>
      </c>
      <c r="EM891">
        <v>-0.24902150000000001</v>
      </c>
      <c r="EN891">
        <v>-0.23179430000000001</v>
      </c>
      <c r="EO891">
        <v>-2.5189099999999999E-2</v>
      </c>
      <c r="EP891">
        <v>-0.1854548</v>
      </c>
      <c r="EQ891">
        <v>-0.16838320000000001</v>
      </c>
      <c r="ER891">
        <v>-0.1227622</v>
      </c>
      <c r="ES891">
        <v>-6.4335900000000001E-2</v>
      </c>
      <c r="ET891">
        <v>62.839790000000001</v>
      </c>
      <c r="EU891">
        <v>61.402419999999999</v>
      </c>
      <c r="EV891">
        <v>60.558669999999999</v>
      </c>
      <c r="EW891">
        <v>59.224350000000001</v>
      </c>
      <c r="EX891">
        <v>58.248179999999998</v>
      </c>
      <c r="EY891">
        <v>58.0991</v>
      </c>
      <c r="EZ891">
        <v>58.125439999999998</v>
      </c>
      <c r="FA891">
        <v>63.38456</v>
      </c>
      <c r="FB891">
        <v>69.016819999999996</v>
      </c>
      <c r="FC891">
        <v>73.615260000000006</v>
      </c>
      <c r="FD891">
        <v>78.691550000000007</v>
      </c>
      <c r="FE891">
        <v>82.367999999999995</v>
      </c>
      <c r="FF891">
        <v>85.146799999999999</v>
      </c>
      <c r="FG891">
        <v>86.224149999999995</v>
      </c>
      <c r="FH891">
        <v>88.270579999999995</v>
      </c>
      <c r="FI891">
        <v>89.083169999999996</v>
      </c>
      <c r="FJ891">
        <v>87.254099999999994</v>
      </c>
      <c r="FK891">
        <v>86.641390000000001</v>
      </c>
      <c r="FL891">
        <v>84.406649999999999</v>
      </c>
      <c r="FM891">
        <v>79.952500000000001</v>
      </c>
      <c r="FN891">
        <v>75.655090000000001</v>
      </c>
      <c r="FO891">
        <v>72.285269999999997</v>
      </c>
      <c r="FP891">
        <v>70.228200000000001</v>
      </c>
      <c r="FQ891">
        <v>67.035319999999999</v>
      </c>
      <c r="FR891">
        <v>1.1266E-2</v>
      </c>
      <c r="FS891">
        <v>1.51559E-2</v>
      </c>
    </row>
    <row r="892" spans="1:176" x14ac:dyDescent="0.2">
      <c r="A892" t="s">
        <v>200</v>
      </c>
      <c r="B892" t="s">
        <v>1</v>
      </c>
      <c r="C892" t="s">
        <v>206</v>
      </c>
      <c r="D892" t="s">
        <v>228</v>
      </c>
      <c r="E892">
        <v>1736</v>
      </c>
      <c r="F892">
        <v>0.96926120000000004</v>
      </c>
      <c r="G892">
        <v>0.95683130000000005</v>
      </c>
      <c r="H892">
        <v>0.94342459999999995</v>
      </c>
      <c r="I892">
        <v>0.94614750000000003</v>
      </c>
      <c r="J892">
        <v>0.98027220000000004</v>
      </c>
      <c r="K892">
        <v>1.1196520000000001</v>
      </c>
      <c r="L892">
        <v>1.5035829999999999</v>
      </c>
      <c r="M892">
        <v>1.8859710000000001</v>
      </c>
      <c r="N892">
        <v>2.4139469999999998</v>
      </c>
      <c r="O892">
        <v>2.7184629999999999</v>
      </c>
      <c r="P892">
        <v>2.8918689999999998</v>
      </c>
      <c r="Q892">
        <v>2.9280400000000002</v>
      </c>
      <c r="R892">
        <v>2.9421949999999999</v>
      </c>
      <c r="S892">
        <v>3.0139809999999998</v>
      </c>
      <c r="T892">
        <v>3.0523220000000002</v>
      </c>
      <c r="U892">
        <v>2.8960650000000001</v>
      </c>
      <c r="V892">
        <v>2.4453299999999998</v>
      </c>
      <c r="W892">
        <v>1.908455</v>
      </c>
      <c r="X892">
        <v>1.5451790000000001</v>
      </c>
      <c r="Y892">
        <v>1.3946080000000001</v>
      </c>
      <c r="Z892">
        <v>1.246016</v>
      </c>
      <c r="AA892">
        <v>1.1373629999999999</v>
      </c>
      <c r="AB892">
        <v>1.045981</v>
      </c>
      <c r="AC892">
        <v>1.0390079999999999</v>
      </c>
      <c r="AD892">
        <v>-0.1361224</v>
      </c>
      <c r="AE892">
        <v>-0.1230685</v>
      </c>
      <c r="AF892">
        <v>-0.13863049999999999</v>
      </c>
      <c r="AG892">
        <v>-0.13736899999999999</v>
      </c>
      <c r="AH892">
        <v>-0.1334157</v>
      </c>
      <c r="AI892">
        <v>-0.10521990000000001</v>
      </c>
      <c r="AJ892">
        <v>-6.5744999999999996E-3</v>
      </c>
      <c r="AK892">
        <v>-3.4768899999999998E-2</v>
      </c>
      <c r="AL892">
        <v>-4.0484199999999998E-2</v>
      </c>
      <c r="AM892">
        <v>-8.2561899999999994E-2</v>
      </c>
      <c r="AN892">
        <v>-0.1274499</v>
      </c>
      <c r="AO892">
        <v>-0.16421379999999999</v>
      </c>
      <c r="AP892">
        <v>-0.15709139999999999</v>
      </c>
      <c r="AQ892">
        <v>-0.1611127</v>
      </c>
      <c r="AR892">
        <v>-0.19419169999999999</v>
      </c>
      <c r="AS892">
        <v>-0.14971129999999999</v>
      </c>
      <c r="AT892">
        <v>-0.1460188</v>
      </c>
      <c r="AU892">
        <v>-0.13064239999999999</v>
      </c>
      <c r="AV892">
        <v>-0.1126812</v>
      </c>
      <c r="AW892">
        <v>-8.9405799999999994E-2</v>
      </c>
      <c r="AX892">
        <v>-0.1339737</v>
      </c>
      <c r="AY892">
        <v>-0.15142320000000001</v>
      </c>
      <c r="AZ892">
        <v>-0.1679264</v>
      </c>
      <c r="BA892">
        <v>-0.1261333</v>
      </c>
      <c r="BB892">
        <v>-0.11541120000000001</v>
      </c>
      <c r="BC892">
        <v>-0.10388940000000001</v>
      </c>
      <c r="BD892">
        <v>-0.1214191</v>
      </c>
      <c r="BE892">
        <v>-0.118921</v>
      </c>
      <c r="BF892">
        <v>-0.1143965</v>
      </c>
      <c r="BG892">
        <v>-8.5077E-2</v>
      </c>
      <c r="BH892">
        <v>1.3810100000000001E-2</v>
      </c>
      <c r="BI892">
        <v>-8.0843000000000009E-3</v>
      </c>
      <c r="BJ892">
        <v>-4.1104000000000002E-3</v>
      </c>
      <c r="BK892">
        <v>-4.3805999999999998E-2</v>
      </c>
      <c r="BL892">
        <v>-8.5764400000000005E-2</v>
      </c>
      <c r="BM892">
        <v>-0.12776650000000001</v>
      </c>
      <c r="BN892">
        <v>-0.1238833</v>
      </c>
      <c r="BO892">
        <v>-0.1314593</v>
      </c>
      <c r="BP892">
        <v>-0.15848670000000001</v>
      </c>
      <c r="BQ892">
        <v>-0.1121579</v>
      </c>
      <c r="BR892">
        <v>-0.10783239999999999</v>
      </c>
      <c r="BS892">
        <v>-9.5323199999999997E-2</v>
      </c>
      <c r="BT892">
        <v>-8.1770800000000005E-2</v>
      </c>
      <c r="BU892">
        <v>-5.9766E-2</v>
      </c>
      <c r="BV892">
        <v>-0.10686710000000001</v>
      </c>
      <c r="BW892">
        <v>-0.1273852</v>
      </c>
      <c r="BX892">
        <v>-0.14458170000000001</v>
      </c>
      <c r="BY892">
        <v>-0.10590189999999999</v>
      </c>
      <c r="BZ892">
        <v>-0.1010667</v>
      </c>
      <c r="CA892">
        <v>-9.0606000000000006E-2</v>
      </c>
      <c r="CB892">
        <v>-0.1094985</v>
      </c>
      <c r="CC892">
        <v>-0.106144</v>
      </c>
      <c r="CD892">
        <v>-0.10122390000000001</v>
      </c>
      <c r="CE892">
        <v>-7.1126099999999998E-2</v>
      </c>
      <c r="CF892">
        <v>2.7928399999999999E-2</v>
      </c>
      <c r="CG892">
        <v>1.0397399999999999E-2</v>
      </c>
      <c r="CH892">
        <v>2.1082E-2</v>
      </c>
      <c r="CI892">
        <v>-1.6963800000000001E-2</v>
      </c>
      <c r="CJ892">
        <v>-5.6893100000000002E-2</v>
      </c>
      <c r="CK892">
        <v>-0.10252310000000001</v>
      </c>
      <c r="CL892">
        <v>-0.1008835</v>
      </c>
      <c r="CM892">
        <v>-0.1109214</v>
      </c>
      <c r="CN892">
        <v>-0.1337575</v>
      </c>
      <c r="CO892">
        <v>-8.61484E-2</v>
      </c>
      <c r="CP892">
        <v>-8.1384600000000001E-2</v>
      </c>
      <c r="CQ892">
        <v>-7.0861199999999999E-2</v>
      </c>
      <c r="CR892">
        <v>-6.0362399999999997E-2</v>
      </c>
      <c r="CS892">
        <v>-3.9237599999999997E-2</v>
      </c>
      <c r="CT892">
        <v>-8.8093199999999997E-2</v>
      </c>
      <c r="CU892">
        <v>-0.1107365</v>
      </c>
      <c r="CV892">
        <v>-0.12841320000000001</v>
      </c>
      <c r="CW892">
        <v>-9.1889700000000005E-2</v>
      </c>
      <c r="CX892">
        <v>-8.6722199999999999E-2</v>
      </c>
      <c r="CY892">
        <v>-7.7322600000000005E-2</v>
      </c>
      <c r="CZ892">
        <v>-9.7577899999999995E-2</v>
      </c>
      <c r="DA892">
        <v>-9.3367000000000006E-2</v>
      </c>
      <c r="DB892">
        <v>-8.8051299999999999E-2</v>
      </c>
      <c r="DC892">
        <v>-5.7175200000000002E-2</v>
      </c>
      <c r="DD892">
        <v>4.2046800000000002E-2</v>
      </c>
      <c r="DE892">
        <v>2.8878999999999998E-2</v>
      </c>
      <c r="DF892">
        <v>4.6274299999999997E-2</v>
      </c>
      <c r="DG892">
        <v>9.8784000000000007E-3</v>
      </c>
      <c r="DH892">
        <v>-2.8021899999999999E-2</v>
      </c>
      <c r="DI892">
        <v>-7.7279799999999996E-2</v>
      </c>
      <c r="DJ892">
        <v>-7.7883800000000003E-2</v>
      </c>
      <c r="DK892">
        <v>-9.0383500000000006E-2</v>
      </c>
      <c r="DL892">
        <v>-0.10902829999999999</v>
      </c>
      <c r="DM892">
        <v>-6.0138999999999998E-2</v>
      </c>
      <c r="DN892">
        <v>-5.4936899999999997E-2</v>
      </c>
      <c r="DO892">
        <v>-4.6399200000000002E-2</v>
      </c>
      <c r="DP892">
        <v>-3.8954000000000003E-2</v>
      </c>
      <c r="DQ892">
        <v>-1.8709099999999999E-2</v>
      </c>
      <c r="DR892">
        <v>-6.9319199999999997E-2</v>
      </c>
      <c r="DS892">
        <v>-9.4087900000000002E-2</v>
      </c>
      <c r="DT892">
        <v>-0.1122447</v>
      </c>
      <c r="DU892">
        <v>-7.7877500000000002E-2</v>
      </c>
      <c r="DV892">
        <v>-6.6011E-2</v>
      </c>
      <c r="DW892">
        <v>-5.8143399999999998E-2</v>
      </c>
      <c r="DX892">
        <v>-8.0366499999999993E-2</v>
      </c>
      <c r="DY892">
        <v>-7.4919100000000002E-2</v>
      </c>
      <c r="DZ892">
        <v>-6.9032200000000002E-2</v>
      </c>
      <c r="EA892">
        <v>-3.7032299999999997E-2</v>
      </c>
      <c r="EB892">
        <v>6.2431399999999998E-2</v>
      </c>
      <c r="EC892">
        <v>5.5563599999999998E-2</v>
      </c>
      <c r="ED892">
        <v>8.2648100000000002E-2</v>
      </c>
      <c r="EE892">
        <v>4.8634299999999998E-2</v>
      </c>
      <c r="EF892">
        <v>1.3663700000000001E-2</v>
      </c>
      <c r="EG892">
        <v>-4.0832500000000001E-2</v>
      </c>
      <c r="EH892">
        <v>-4.4675699999999999E-2</v>
      </c>
      <c r="EI892">
        <v>-6.0730100000000002E-2</v>
      </c>
      <c r="EJ892">
        <v>-7.3323200000000005E-2</v>
      </c>
      <c r="EK892">
        <v>-2.2585600000000001E-2</v>
      </c>
      <c r="EL892">
        <v>-1.6750500000000001E-2</v>
      </c>
      <c r="EM892">
        <v>-1.108E-2</v>
      </c>
      <c r="EN892">
        <v>-8.0435999999999997E-3</v>
      </c>
      <c r="EO892">
        <v>1.09306E-2</v>
      </c>
      <c r="EP892">
        <v>-4.2212699999999999E-2</v>
      </c>
      <c r="EQ892">
        <v>-7.0049899999999998E-2</v>
      </c>
      <c r="ER892">
        <v>-8.8900000000000007E-2</v>
      </c>
      <c r="ES892">
        <v>-5.7646099999999999E-2</v>
      </c>
      <c r="ET892">
        <v>64.092299999999994</v>
      </c>
      <c r="EU892">
        <v>63.344140000000003</v>
      </c>
      <c r="EV892">
        <v>62.744689999999999</v>
      </c>
      <c r="EW892">
        <v>62.25714</v>
      </c>
      <c r="EX892">
        <v>61.839640000000003</v>
      </c>
      <c r="EY892">
        <v>61.435949999999998</v>
      </c>
      <c r="EZ892">
        <v>61.212919999999997</v>
      </c>
      <c r="FA892">
        <v>62.311309999999999</v>
      </c>
      <c r="FB892">
        <v>64.186729999999997</v>
      </c>
      <c r="FC892">
        <v>66.82253</v>
      </c>
      <c r="FD892">
        <v>69.938370000000006</v>
      </c>
      <c r="FE892">
        <v>73.163539999999998</v>
      </c>
      <c r="FF892">
        <v>75.531390000000002</v>
      </c>
      <c r="FG892">
        <v>77.160550000000001</v>
      </c>
      <c r="FH892">
        <v>78.161150000000006</v>
      </c>
      <c r="FI892">
        <v>78.314449999999994</v>
      </c>
      <c r="FJ892">
        <v>77.648629999999997</v>
      </c>
      <c r="FK892">
        <v>76.306790000000007</v>
      </c>
      <c r="FL892">
        <v>74.010549999999995</v>
      </c>
      <c r="FM892">
        <v>70.987480000000005</v>
      </c>
      <c r="FN892">
        <v>68.705529999999996</v>
      </c>
      <c r="FO892">
        <v>67.200710000000001</v>
      </c>
      <c r="FP892">
        <v>65.837879999999998</v>
      </c>
      <c r="FQ892">
        <v>65.010329999999996</v>
      </c>
      <c r="FR892">
        <v>2.30245E-2</v>
      </c>
      <c r="FS892">
        <v>3.0253200000000001E-2</v>
      </c>
      <c r="FT892">
        <v>3.4867599999999999E-2</v>
      </c>
    </row>
    <row r="893" spans="1:176" x14ac:dyDescent="0.2">
      <c r="A893" t="s">
        <v>200</v>
      </c>
      <c r="B893" t="s">
        <v>1</v>
      </c>
      <c r="C893" t="s">
        <v>206</v>
      </c>
      <c r="D893" t="s">
        <v>239</v>
      </c>
      <c r="E893">
        <v>1736</v>
      </c>
      <c r="F893">
        <v>1.0106790000000001</v>
      </c>
      <c r="G893">
        <v>0.96205059999999998</v>
      </c>
      <c r="H893">
        <v>0.95522790000000002</v>
      </c>
      <c r="I893">
        <v>0.95381590000000005</v>
      </c>
      <c r="J893">
        <v>0.98662850000000002</v>
      </c>
      <c r="K893">
        <v>1.2211270000000001</v>
      </c>
      <c r="L893">
        <v>1.499617</v>
      </c>
      <c r="M893">
        <v>1.9073910000000001</v>
      </c>
      <c r="N893">
        <v>2.4609009999999998</v>
      </c>
      <c r="O893">
        <v>2.9377209999999998</v>
      </c>
      <c r="P893">
        <v>3.065877</v>
      </c>
      <c r="Q893">
        <v>3.052918</v>
      </c>
      <c r="R893">
        <v>3.0197949999999998</v>
      </c>
      <c r="S893">
        <v>3.0085829999999998</v>
      </c>
      <c r="T893">
        <v>2.941252</v>
      </c>
      <c r="U893">
        <v>2.8889849999999999</v>
      </c>
      <c r="V893">
        <v>2.3725010000000002</v>
      </c>
      <c r="W893">
        <v>1.8787799999999999</v>
      </c>
      <c r="X893">
        <v>1.4779899999999999</v>
      </c>
      <c r="Y893">
        <v>1.310279</v>
      </c>
      <c r="Z893">
        <v>1.227244</v>
      </c>
      <c r="AA893">
        <v>1.1535569999999999</v>
      </c>
      <c r="AB893">
        <v>1.014829</v>
      </c>
      <c r="AC893">
        <v>1.040651</v>
      </c>
      <c r="AD893">
        <v>-0.11179210000000001</v>
      </c>
      <c r="AE893">
        <v>-0.11167920000000001</v>
      </c>
      <c r="AF893">
        <v>-0.12882750000000001</v>
      </c>
      <c r="AG893">
        <v>-0.12368609999999999</v>
      </c>
      <c r="AH893">
        <v>-0.1221375</v>
      </c>
      <c r="AI893">
        <v>-9.1459499999999999E-2</v>
      </c>
      <c r="AJ893">
        <v>3.502E-4</v>
      </c>
      <c r="AK893">
        <v>-4.7281299999999998E-2</v>
      </c>
      <c r="AL893">
        <v>-5.2508399999999997E-2</v>
      </c>
      <c r="AM893">
        <v>-8.8483199999999998E-2</v>
      </c>
      <c r="AN893">
        <v>-0.1375905</v>
      </c>
      <c r="AO893">
        <v>-0.1779008</v>
      </c>
      <c r="AP893">
        <v>-0.16382869999999999</v>
      </c>
      <c r="AQ893">
        <v>-0.1660384</v>
      </c>
      <c r="AR893">
        <v>-0.2175935</v>
      </c>
      <c r="AS893">
        <v>-0.15211810000000001</v>
      </c>
      <c r="AT893">
        <v>-0.14640149999999999</v>
      </c>
      <c r="AU893">
        <v>-0.13620959999999999</v>
      </c>
      <c r="AV893">
        <v>-0.1191366</v>
      </c>
      <c r="AW893">
        <v>-0.1017247</v>
      </c>
      <c r="AX893">
        <v>-0.14537839999999999</v>
      </c>
      <c r="AY893">
        <v>-0.15912850000000001</v>
      </c>
      <c r="AZ893">
        <v>-0.16470309999999999</v>
      </c>
      <c r="BA893">
        <v>-0.1160375</v>
      </c>
      <c r="BB893">
        <v>-9.1080900000000006E-2</v>
      </c>
      <c r="BC893">
        <v>-9.2500100000000002E-2</v>
      </c>
      <c r="BD893">
        <v>-0.1116161</v>
      </c>
      <c r="BE893">
        <v>-0.1052382</v>
      </c>
      <c r="BF893">
        <v>-0.1031184</v>
      </c>
      <c r="BG893">
        <v>-7.1316599999999994E-2</v>
      </c>
      <c r="BH893">
        <v>2.0734800000000001E-2</v>
      </c>
      <c r="BI893">
        <v>-2.0596699999999999E-2</v>
      </c>
      <c r="BJ893">
        <v>-1.6134599999999999E-2</v>
      </c>
      <c r="BK893">
        <v>-4.9727300000000002E-2</v>
      </c>
      <c r="BL893">
        <v>-9.5905000000000004E-2</v>
      </c>
      <c r="BM893">
        <v>-0.14145340000000001</v>
      </c>
      <c r="BN893">
        <v>-0.1306206</v>
      </c>
      <c r="BO893">
        <v>-0.1363849</v>
      </c>
      <c r="BP893">
        <v>-0.18188840000000001</v>
      </c>
      <c r="BQ893">
        <v>-0.1145646</v>
      </c>
      <c r="BR893">
        <v>-0.10821509999999999</v>
      </c>
      <c r="BS893">
        <v>-0.10089040000000001</v>
      </c>
      <c r="BT893">
        <v>-8.8226200000000005E-2</v>
      </c>
      <c r="BU893">
        <v>-7.2084899999999993E-2</v>
      </c>
      <c r="BV893">
        <v>-0.1182718</v>
      </c>
      <c r="BW893">
        <v>-0.1350905</v>
      </c>
      <c r="BX893">
        <v>-0.1413584</v>
      </c>
      <c r="BY893">
        <v>-9.5806100000000005E-2</v>
      </c>
      <c r="BZ893">
        <v>-7.6736399999999996E-2</v>
      </c>
      <c r="CA893">
        <v>-7.9216700000000001E-2</v>
      </c>
      <c r="CB893">
        <v>-9.9695500000000006E-2</v>
      </c>
      <c r="CC893">
        <v>-9.2461199999999993E-2</v>
      </c>
      <c r="CD893">
        <v>-8.9945800000000006E-2</v>
      </c>
      <c r="CE893">
        <v>-5.7365699999999999E-2</v>
      </c>
      <c r="CF893">
        <v>3.4853200000000001E-2</v>
      </c>
      <c r="CG893">
        <v>-2.1150000000000001E-3</v>
      </c>
      <c r="CH893">
        <v>9.0577999999999995E-3</v>
      </c>
      <c r="CI893">
        <v>-2.2885099999999998E-2</v>
      </c>
      <c r="CJ893">
        <v>-6.7033700000000002E-2</v>
      </c>
      <c r="CK893">
        <v>-0.1162101</v>
      </c>
      <c r="CL893">
        <v>-0.10762090000000001</v>
      </c>
      <c r="CM893">
        <v>-0.11584709999999999</v>
      </c>
      <c r="CN893">
        <v>-0.1571592</v>
      </c>
      <c r="CO893">
        <v>-8.8555200000000001E-2</v>
      </c>
      <c r="CP893">
        <v>-8.1767300000000001E-2</v>
      </c>
      <c r="CQ893">
        <v>-7.6428399999999994E-2</v>
      </c>
      <c r="CR893">
        <v>-6.6817799999999997E-2</v>
      </c>
      <c r="CS893">
        <v>-5.1556499999999998E-2</v>
      </c>
      <c r="CT893">
        <v>-9.9497799999999997E-2</v>
      </c>
      <c r="CU893">
        <v>-0.1184419</v>
      </c>
      <c r="CV893">
        <v>-0.12518989999999999</v>
      </c>
      <c r="CW893">
        <v>-8.1793900000000003E-2</v>
      </c>
      <c r="CX893">
        <v>-6.23919E-2</v>
      </c>
      <c r="CY893">
        <v>-6.59333E-2</v>
      </c>
      <c r="CZ893">
        <v>-8.7774900000000003E-2</v>
      </c>
      <c r="DA893">
        <v>-7.9684099999999994E-2</v>
      </c>
      <c r="DB893">
        <v>-7.67732E-2</v>
      </c>
      <c r="DC893">
        <v>-4.3414800000000003E-2</v>
      </c>
      <c r="DD893">
        <v>4.8971500000000001E-2</v>
      </c>
      <c r="DE893">
        <v>1.6366599999999999E-2</v>
      </c>
      <c r="DF893">
        <v>3.4250099999999999E-2</v>
      </c>
      <c r="DG893">
        <v>3.9570999999999999E-3</v>
      </c>
      <c r="DH893">
        <v>-3.8162500000000002E-2</v>
      </c>
      <c r="DI893">
        <v>-9.09668E-2</v>
      </c>
      <c r="DJ893">
        <v>-8.4621100000000005E-2</v>
      </c>
      <c r="DK893">
        <v>-9.5309199999999997E-2</v>
      </c>
      <c r="DL893">
        <v>-0.13242999999999999</v>
      </c>
      <c r="DM893">
        <v>-6.2545799999999999E-2</v>
      </c>
      <c r="DN893">
        <v>-5.5319500000000001E-2</v>
      </c>
      <c r="DO893">
        <v>-5.1966400000000003E-2</v>
      </c>
      <c r="DP893">
        <v>-4.5409400000000003E-2</v>
      </c>
      <c r="DQ893">
        <v>-3.1028099999999999E-2</v>
      </c>
      <c r="DR893">
        <v>-8.0723900000000001E-2</v>
      </c>
      <c r="DS893">
        <v>-0.1017932</v>
      </c>
      <c r="DT893">
        <v>-0.10902149999999999</v>
      </c>
      <c r="DU893">
        <v>-6.77817E-2</v>
      </c>
      <c r="DV893">
        <v>-4.1680700000000001E-2</v>
      </c>
      <c r="DW893">
        <v>-4.67541E-2</v>
      </c>
      <c r="DX893">
        <v>-7.0563500000000001E-2</v>
      </c>
      <c r="DY893">
        <v>-6.1236199999999998E-2</v>
      </c>
      <c r="DZ893">
        <v>-5.7754100000000003E-2</v>
      </c>
      <c r="EA893">
        <v>-2.3271900000000002E-2</v>
      </c>
      <c r="EB893">
        <v>6.9356100000000004E-2</v>
      </c>
      <c r="EC893">
        <v>4.3051199999999998E-2</v>
      </c>
      <c r="ED893">
        <v>7.0623900000000003E-2</v>
      </c>
      <c r="EE893">
        <v>4.2713000000000001E-2</v>
      </c>
      <c r="EF893">
        <v>3.5230000000000001E-3</v>
      </c>
      <c r="EG893">
        <v>-5.4519499999999999E-2</v>
      </c>
      <c r="EH893">
        <v>-5.1413E-2</v>
      </c>
      <c r="EI893">
        <v>-6.56558E-2</v>
      </c>
      <c r="EJ893">
        <v>-9.6725000000000005E-2</v>
      </c>
      <c r="EK893">
        <v>-2.4992299999999999E-2</v>
      </c>
      <c r="EL893">
        <v>-1.7133200000000001E-2</v>
      </c>
      <c r="EM893">
        <v>-1.6647100000000001E-2</v>
      </c>
      <c r="EN893">
        <v>-1.4499E-2</v>
      </c>
      <c r="EO893">
        <v>-1.3883000000000001E-3</v>
      </c>
      <c r="EP893">
        <v>-5.36173E-2</v>
      </c>
      <c r="EQ893">
        <v>-7.7755199999999997E-2</v>
      </c>
      <c r="ER893">
        <v>-8.5676699999999995E-2</v>
      </c>
      <c r="ES893">
        <v>-4.7550299999999997E-2</v>
      </c>
      <c r="ET893">
        <v>65.981740000000002</v>
      </c>
      <c r="EU893">
        <v>65.150760000000005</v>
      </c>
      <c r="EV893">
        <v>64.243449999999996</v>
      </c>
      <c r="EW893">
        <v>63.39761</v>
      </c>
      <c r="EX893">
        <v>62.776130000000002</v>
      </c>
      <c r="EY893">
        <v>62.265810000000002</v>
      </c>
      <c r="EZ893">
        <v>61.9238</v>
      </c>
      <c r="FA893">
        <v>63.988480000000003</v>
      </c>
      <c r="FB893">
        <v>66.787559999999999</v>
      </c>
      <c r="FC893">
        <v>69.910570000000007</v>
      </c>
      <c r="FD893">
        <v>74.050610000000006</v>
      </c>
      <c r="FE893">
        <v>77.059939999999997</v>
      </c>
      <c r="FF893">
        <v>79.870739999999998</v>
      </c>
      <c r="FG893">
        <v>81.248249999999999</v>
      </c>
      <c r="FH893">
        <v>83.244209999999995</v>
      </c>
      <c r="FI893">
        <v>82.890839999999997</v>
      </c>
      <c r="FJ893">
        <v>82.268709999999999</v>
      </c>
      <c r="FK893">
        <v>81.181579999999997</v>
      </c>
      <c r="FL893">
        <v>78.367419999999996</v>
      </c>
      <c r="FM893">
        <v>75.214929999999995</v>
      </c>
      <c r="FN893">
        <v>71.931839999999994</v>
      </c>
      <c r="FO893">
        <v>69.472390000000004</v>
      </c>
      <c r="FP893">
        <v>67.486890000000002</v>
      </c>
      <c r="FQ893">
        <v>66.164569999999998</v>
      </c>
      <c r="FR893">
        <v>2.30245E-2</v>
      </c>
      <c r="FS893">
        <v>3.0253200000000001E-2</v>
      </c>
      <c r="FT893">
        <v>3.4867599999999999E-2</v>
      </c>
    </row>
    <row r="894" spans="1:176" x14ac:dyDescent="0.2">
      <c r="A894" t="s">
        <v>200</v>
      </c>
      <c r="B894" t="s">
        <v>1</v>
      </c>
      <c r="C894" t="s">
        <v>206</v>
      </c>
      <c r="D894" t="s">
        <v>249</v>
      </c>
      <c r="E894">
        <v>1736</v>
      </c>
      <c r="F894">
        <v>0.7924021</v>
      </c>
      <c r="G894">
        <v>0.83431659999999996</v>
      </c>
      <c r="H894">
        <v>0.84291950000000004</v>
      </c>
      <c r="I894">
        <v>0.87536659999999999</v>
      </c>
      <c r="J894">
        <v>0.92703199999999997</v>
      </c>
      <c r="K894">
        <v>1.061442</v>
      </c>
      <c r="L894">
        <v>1.43398</v>
      </c>
      <c r="M894">
        <v>1.9623219999999999</v>
      </c>
      <c r="N894">
        <v>2.4026540000000001</v>
      </c>
      <c r="O894">
        <v>2.6723780000000001</v>
      </c>
      <c r="P894">
        <v>2.886018</v>
      </c>
      <c r="Q894">
        <v>2.8595259999999998</v>
      </c>
      <c r="R894">
        <v>2.7041710000000001</v>
      </c>
      <c r="S894">
        <v>2.7016689999999999</v>
      </c>
      <c r="T894">
        <v>2.6221190000000001</v>
      </c>
      <c r="U894">
        <v>2.404182</v>
      </c>
      <c r="V894">
        <v>2.0456690000000002</v>
      </c>
      <c r="W894">
        <v>1.6525179999999999</v>
      </c>
      <c r="X894">
        <v>1.287277</v>
      </c>
      <c r="Y894">
        <v>1.069105</v>
      </c>
      <c r="Z894">
        <v>0.98178829999999995</v>
      </c>
      <c r="AA894">
        <v>0.98717120000000003</v>
      </c>
      <c r="AB894">
        <v>0.91122139999999996</v>
      </c>
      <c r="AC894">
        <v>0.82360990000000001</v>
      </c>
      <c r="AD894">
        <v>-0.1926638</v>
      </c>
      <c r="AE894">
        <v>-0.1477475</v>
      </c>
      <c r="AF894">
        <v>-0.14691960000000001</v>
      </c>
      <c r="AG894">
        <v>-0.12881390000000001</v>
      </c>
      <c r="AH894">
        <v>-0.1331398</v>
      </c>
      <c r="AI894">
        <v>-9.0505600000000005E-2</v>
      </c>
      <c r="AJ894">
        <v>-8.4117700000000004E-2</v>
      </c>
      <c r="AK894">
        <v>-4.40078E-2</v>
      </c>
      <c r="AL894">
        <v>-0.1759232</v>
      </c>
      <c r="AM894">
        <v>-0.27128730000000001</v>
      </c>
      <c r="AN894">
        <v>-0.22225010000000001</v>
      </c>
      <c r="AO894">
        <v>-0.19615389999999999</v>
      </c>
      <c r="AP894">
        <v>-0.19640260000000001</v>
      </c>
      <c r="AQ894">
        <v>-0.16815949999999999</v>
      </c>
      <c r="AR894">
        <v>-0.15356600000000001</v>
      </c>
      <c r="AS894">
        <v>-0.1591119</v>
      </c>
      <c r="AT894">
        <v>-0.13042119999999999</v>
      </c>
      <c r="AU894">
        <v>-0.114048</v>
      </c>
      <c r="AV894">
        <v>-0.1154688</v>
      </c>
      <c r="AW894">
        <v>-0.15211269999999999</v>
      </c>
      <c r="AX894">
        <v>-0.1817221</v>
      </c>
      <c r="AY894">
        <v>-0.1361745</v>
      </c>
      <c r="AZ894">
        <v>-0.1742292</v>
      </c>
      <c r="BA894">
        <v>-0.20060020000000001</v>
      </c>
      <c r="BB894">
        <v>-0.18066090000000001</v>
      </c>
      <c r="BC894">
        <v>-0.13606209999999999</v>
      </c>
      <c r="BD894">
        <v>-0.13562679999999999</v>
      </c>
      <c r="BE894">
        <v>-0.1170933</v>
      </c>
      <c r="BF894">
        <v>-0.1209628</v>
      </c>
      <c r="BG894">
        <v>-7.7305799999999994E-2</v>
      </c>
      <c r="BH894">
        <v>-7.0216700000000007E-2</v>
      </c>
      <c r="BI894">
        <v>-2.4102200000000001E-2</v>
      </c>
      <c r="BJ894">
        <v>-0.15336179999999999</v>
      </c>
      <c r="BK894">
        <v>-0.24540310000000001</v>
      </c>
      <c r="BL894">
        <v>-0.19642009999999999</v>
      </c>
      <c r="BM894">
        <v>-0.1710768</v>
      </c>
      <c r="BN894">
        <v>-0.1739105</v>
      </c>
      <c r="BO894">
        <v>-0.14603179999999999</v>
      </c>
      <c r="BP894">
        <v>-0.13158839999999999</v>
      </c>
      <c r="BQ894">
        <v>-0.13707820000000001</v>
      </c>
      <c r="BR894">
        <v>-0.1085256</v>
      </c>
      <c r="BS894">
        <v>-9.2380199999999996E-2</v>
      </c>
      <c r="BT894">
        <v>-9.2772499999999994E-2</v>
      </c>
      <c r="BU894">
        <v>-0.13624720000000001</v>
      </c>
      <c r="BV894">
        <v>-0.16700719999999999</v>
      </c>
      <c r="BW894">
        <v>-0.1210748</v>
      </c>
      <c r="BX894">
        <v>-0.16192599999999999</v>
      </c>
      <c r="BY894">
        <v>-0.18945890000000001</v>
      </c>
      <c r="BZ894">
        <v>-0.1723478</v>
      </c>
      <c r="CA894">
        <v>-0.1279689</v>
      </c>
      <c r="CB894">
        <v>-0.12780540000000001</v>
      </c>
      <c r="CC894">
        <v>-0.10897569999999999</v>
      </c>
      <c r="CD894">
        <v>-0.112529</v>
      </c>
      <c r="CE894">
        <v>-6.8163699999999994E-2</v>
      </c>
      <c r="CF894">
        <v>-6.0588999999999997E-2</v>
      </c>
      <c r="CG894">
        <v>-1.0315599999999999E-2</v>
      </c>
      <c r="CH894">
        <v>-0.13773589999999999</v>
      </c>
      <c r="CI894">
        <v>-0.2274757</v>
      </c>
      <c r="CJ894">
        <v>-0.1785303</v>
      </c>
      <c r="CK894">
        <v>-0.1537085</v>
      </c>
      <c r="CL894">
        <v>-0.15833249999999999</v>
      </c>
      <c r="CM894">
        <v>-0.13070609999999999</v>
      </c>
      <c r="CN894">
        <v>-0.1163667</v>
      </c>
      <c r="CO894">
        <v>-0.1218178</v>
      </c>
      <c r="CP894">
        <v>-9.3360799999999994E-2</v>
      </c>
      <c r="CQ894">
        <v>-7.7373200000000003E-2</v>
      </c>
      <c r="CR894">
        <v>-7.7053099999999999E-2</v>
      </c>
      <c r="CS894">
        <v>-0.1252588</v>
      </c>
      <c r="CT894">
        <v>-0.1568157</v>
      </c>
      <c r="CU894">
        <v>-0.1106167</v>
      </c>
      <c r="CV894">
        <v>-0.15340490000000001</v>
      </c>
      <c r="CW894">
        <v>-0.1817424</v>
      </c>
      <c r="CX894">
        <v>-0.16403470000000001</v>
      </c>
      <c r="CY894">
        <v>-0.1198757</v>
      </c>
      <c r="CZ894">
        <v>-0.11998399999999999</v>
      </c>
      <c r="DA894">
        <v>-0.100858</v>
      </c>
      <c r="DB894">
        <v>-0.1040953</v>
      </c>
      <c r="DC894">
        <v>-5.90216E-2</v>
      </c>
      <c r="DD894">
        <v>-5.0961199999999998E-2</v>
      </c>
      <c r="DE894">
        <v>3.4708999999999999E-3</v>
      </c>
      <c r="DF894">
        <v>-0.12210989999999999</v>
      </c>
      <c r="DG894">
        <v>-0.2095484</v>
      </c>
      <c r="DH894">
        <v>-0.16064039999999999</v>
      </c>
      <c r="DI894">
        <v>-0.13634019999999999</v>
      </c>
      <c r="DJ894">
        <v>-0.14275450000000001</v>
      </c>
      <c r="DK894">
        <v>-0.1153805</v>
      </c>
      <c r="DL894">
        <v>-0.1011451</v>
      </c>
      <c r="DM894">
        <v>-0.10655729999999999</v>
      </c>
      <c r="DN894">
        <v>-7.8196000000000002E-2</v>
      </c>
      <c r="DO894">
        <v>-6.2366100000000001E-2</v>
      </c>
      <c r="DP894">
        <v>-6.1333699999999998E-2</v>
      </c>
      <c r="DQ894">
        <v>-0.1142705</v>
      </c>
      <c r="DR894">
        <v>-0.14662420000000001</v>
      </c>
      <c r="DS894">
        <v>-0.1001586</v>
      </c>
      <c r="DT894">
        <v>-0.14488380000000001</v>
      </c>
      <c r="DU894">
        <v>-0.17402599999999999</v>
      </c>
      <c r="DV894">
        <v>-0.1520319</v>
      </c>
      <c r="DW894">
        <v>-0.1081903</v>
      </c>
      <c r="DX894">
        <v>-0.1086911</v>
      </c>
      <c r="DY894">
        <v>-8.9137499999999995E-2</v>
      </c>
      <c r="DZ894">
        <v>-9.1918200000000005E-2</v>
      </c>
      <c r="EA894">
        <v>-4.5821800000000003E-2</v>
      </c>
      <c r="EB894">
        <v>-3.7060200000000001E-2</v>
      </c>
      <c r="EC894">
        <v>2.3376500000000001E-2</v>
      </c>
      <c r="ED894">
        <v>-9.9548600000000001E-2</v>
      </c>
      <c r="EE894">
        <v>-0.1836642</v>
      </c>
      <c r="EF894">
        <v>-0.1348104</v>
      </c>
      <c r="EG894">
        <v>-0.1112631</v>
      </c>
      <c r="EH894">
        <v>-0.12026240000000001</v>
      </c>
      <c r="EI894">
        <v>-9.3252799999999997E-2</v>
      </c>
      <c r="EJ894">
        <v>-7.9167500000000002E-2</v>
      </c>
      <c r="EK894">
        <v>-8.4523600000000004E-2</v>
      </c>
      <c r="EL894">
        <v>-5.6300500000000003E-2</v>
      </c>
      <c r="EM894">
        <v>-4.06983E-2</v>
      </c>
      <c r="EN894">
        <v>-3.8637400000000002E-2</v>
      </c>
      <c r="EO894">
        <v>-9.8405000000000006E-2</v>
      </c>
      <c r="EP894">
        <v>-0.13190930000000001</v>
      </c>
      <c r="EQ894">
        <v>-8.5058900000000007E-2</v>
      </c>
      <c r="ER894">
        <v>-0.13258059999999999</v>
      </c>
      <c r="ES894">
        <v>-0.16288459999999999</v>
      </c>
      <c r="ET894">
        <v>42.934240000000003</v>
      </c>
      <c r="EU894">
        <v>42.08287</v>
      </c>
      <c r="EV894">
        <v>41.4253</v>
      </c>
      <c r="EW894">
        <v>40.812739999999998</v>
      </c>
      <c r="EX894">
        <v>40.305320000000002</v>
      </c>
      <c r="EY894">
        <v>39.924579999999999</v>
      </c>
      <c r="EZ894">
        <v>39.622920000000001</v>
      </c>
      <c r="FA894">
        <v>39.91245</v>
      </c>
      <c r="FB894">
        <v>43.290950000000002</v>
      </c>
      <c r="FC894">
        <v>48.200830000000003</v>
      </c>
      <c r="FD894">
        <v>52.109270000000002</v>
      </c>
      <c r="FE894">
        <v>55.074300000000001</v>
      </c>
      <c r="FF894">
        <v>57.281030000000001</v>
      </c>
      <c r="FG894">
        <v>58.83032</v>
      </c>
      <c r="FH894">
        <v>59.381570000000004</v>
      </c>
      <c r="FI894">
        <v>58.730260000000001</v>
      </c>
      <c r="FJ894">
        <v>56.008690000000001</v>
      </c>
      <c r="FK894">
        <v>52.826500000000003</v>
      </c>
      <c r="FL894">
        <v>50.534649999999999</v>
      </c>
      <c r="FM894">
        <v>48.717979999999997</v>
      </c>
      <c r="FN894">
        <v>47.147779999999997</v>
      </c>
      <c r="FO894">
        <v>45.73415</v>
      </c>
      <c r="FP894">
        <v>44.708419999999997</v>
      </c>
      <c r="FQ894">
        <v>43.839770000000001</v>
      </c>
      <c r="FR894">
        <v>1.1266E-2</v>
      </c>
      <c r="FS894">
        <v>1.51559E-2</v>
      </c>
    </row>
    <row r="895" spans="1:176" x14ac:dyDescent="0.2">
      <c r="A895" t="s">
        <v>200</v>
      </c>
      <c r="B895" t="s">
        <v>1</v>
      </c>
      <c r="C895" t="s">
        <v>206</v>
      </c>
      <c r="D895" t="s">
        <v>252</v>
      </c>
      <c r="E895">
        <v>1736</v>
      </c>
      <c r="F895">
        <v>0.63397990000000004</v>
      </c>
      <c r="G895">
        <v>0.71605399999999997</v>
      </c>
      <c r="H895">
        <v>0.75310659999999996</v>
      </c>
      <c r="I895">
        <v>0.8176677</v>
      </c>
      <c r="J895">
        <v>0.81252570000000002</v>
      </c>
      <c r="K895">
        <v>0.93586650000000005</v>
      </c>
      <c r="L895">
        <v>1.3709720000000001</v>
      </c>
      <c r="M895">
        <v>2.113353</v>
      </c>
      <c r="N895">
        <v>2.4778159999999998</v>
      </c>
      <c r="O895">
        <v>2.891931</v>
      </c>
      <c r="P895">
        <v>3.2970250000000001</v>
      </c>
      <c r="Q895">
        <v>3.415375</v>
      </c>
      <c r="R895">
        <v>3.3349859999999998</v>
      </c>
      <c r="S895">
        <v>3.3744040000000002</v>
      </c>
      <c r="T895">
        <v>3.2610329999999998</v>
      </c>
      <c r="U895">
        <v>2.9996719999999999</v>
      </c>
      <c r="V895">
        <v>2.4764360000000001</v>
      </c>
      <c r="W895">
        <v>1.834568</v>
      </c>
      <c r="X895">
        <v>1.4107909999999999</v>
      </c>
      <c r="Y895">
        <v>1.1042099999999999</v>
      </c>
      <c r="Z895">
        <v>1.014232</v>
      </c>
      <c r="AA895">
        <v>1.018249</v>
      </c>
      <c r="AB895">
        <v>0.89473320000000001</v>
      </c>
      <c r="AC895">
        <v>0.78349709999999995</v>
      </c>
      <c r="AD895">
        <v>-0.26146350000000002</v>
      </c>
      <c r="AE895">
        <v>-0.1888658</v>
      </c>
      <c r="AF895">
        <v>-0.1926032</v>
      </c>
      <c r="AG895">
        <v>-0.17096210000000001</v>
      </c>
      <c r="AH895">
        <v>-0.17395620000000001</v>
      </c>
      <c r="AI895">
        <v>-0.1184316</v>
      </c>
      <c r="AJ895">
        <v>-0.14222489999999999</v>
      </c>
      <c r="AK895">
        <v>-5.7858699999999999E-2</v>
      </c>
      <c r="AL895">
        <v>-0.26270670000000002</v>
      </c>
      <c r="AM895">
        <v>-0.40691529999999998</v>
      </c>
      <c r="AN895">
        <v>-0.2444577</v>
      </c>
      <c r="AO895">
        <v>-0.18078279999999999</v>
      </c>
      <c r="AP895">
        <v>-0.190862</v>
      </c>
      <c r="AQ895">
        <v>-0.16272529999999999</v>
      </c>
      <c r="AR895">
        <v>-0.15246199999999999</v>
      </c>
      <c r="AS895">
        <v>-0.15634609999999999</v>
      </c>
      <c r="AT895">
        <v>-0.12782080000000001</v>
      </c>
      <c r="AU895">
        <v>-0.1303146</v>
      </c>
      <c r="AV895">
        <v>-0.155837</v>
      </c>
      <c r="AW895">
        <v>-0.2467384</v>
      </c>
      <c r="AX895">
        <v>-0.25236920000000002</v>
      </c>
      <c r="AY895">
        <v>-0.1727726</v>
      </c>
      <c r="AZ895">
        <v>-0.24719869999999999</v>
      </c>
      <c r="BA895">
        <v>-0.30708289999999999</v>
      </c>
      <c r="BB895">
        <v>-0.24946070000000001</v>
      </c>
      <c r="BC895">
        <v>-0.17718039999999999</v>
      </c>
      <c r="BD895">
        <v>-0.18131030000000001</v>
      </c>
      <c r="BE895">
        <v>-0.15924150000000001</v>
      </c>
      <c r="BF895">
        <v>-0.16177920000000001</v>
      </c>
      <c r="BG895">
        <v>-0.1052318</v>
      </c>
      <c r="BH895">
        <v>-0.12832389999999999</v>
      </c>
      <c r="BI895">
        <v>-3.7953099999999997E-2</v>
      </c>
      <c r="BJ895">
        <v>-0.24014530000000001</v>
      </c>
      <c r="BK895">
        <v>-0.38103110000000001</v>
      </c>
      <c r="BL895">
        <v>-0.21862760000000001</v>
      </c>
      <c r="BM895">
        <v>-0.1557057</v>
      </c>
      <c r="BN895">
        <v>-0.16836979999999999</v>
      </c>
      <c r="BO895">
        <v>-0.14059749999999999</v>
      </c>
      <c r="BP895">
        <v>-0.1304844</v>
      </c>
      <c r="BQ895">
        <v>-0.1343124</v>
      </c>
      <c r="BR895">
        <v>-0.1059252</v>
      </c>
      <c r="BS895">
        <v>-0.1086468</v>
      </c>
      <c r="BT895">
        <v>-0.1331407</v>
      </c>
      <c r="BU895">
        <v>-0.23087289999999999</v>
      </c>
      <c r="BV895">
        <v>-0.23765430000000001</v>
      </c>
      <c r="BW895">
        <v>-0.1576728</v>
      </c>
      <c r="BX895">
        <v>-0.23489550000000001</v>
      </c>
      <c r="BY895">
        <v>-0.29594150000000002</v>
      </c>
      <c r="BZ895">
        <v>-0.24114749999999999</v>
      </c>
      <c r="CA895">
        <v>-0.16908719999999999</v>
      </c>
      <c r="CB895">
        <v>-0.1734889</v>
      </c>
      <c r="CC895">
        <v>-0.15112390000000001</v>
      </c>
      <c r="CD895">
        <v>-0.1533455</v>
      </c>
      <c r="CE895">
        <v>-9.60897E-2</v>
      </c>
      <c r="CF895">
        <v>-0.1186961</v>
      </c>
      <c r="CG895">
        <v>-2.41666E-2</v>
      </c>
      <c r="CH895">
        <v>-0.22451940000000001</v>
      </c>
      <c r="CI895">
        <v>-0.36310369999999997</v>
      </c>
      <c r="CJ895">
        <v>-0.20073779999999999</v>
      </c>
      <c r="CK895">
        <v>-0.1383374</v>
      </c>
      <c r="CL895">
        <v>-0.15279180000000001</v>
      </c>
      <c r="CM895">
        <v>-0.12527189999999999</v>
      </c>
      <c r="CN895">
        <v>-0.1152628</v>
      </c>
      <c r="CO895">
        <v>-0.1190519</v>
      </c>
      <c r="CP895">
        <v>-9.0760400000000005E-2</v>
      </c>
      <c r="CQ895">
        <v>-9.3639799999999995E-2</v>
      </c>
      <c r="CR895">
        <v>-0.1174214</v>
      </c>
      <c r="CS895">
        <v>-0.21988460000000001</v>
      </c>
      <c r="CT895">
        <v>-0.22746279999999999</v>
      </c>
      <c r="CU895">
        <v>-0.14721480000000001</v>
      </c>
      <c r="CV895">
        <v>-0.2263744</v>
      </c>
      <c r="CW895">
        <v>-0.28822510000000001</v>
      </c>
      <c r="CX895">
        <v>-0.2328344</v>
      </c>
      <c r="CY895">
        <v>-0.1609939</v>
      </c>
      <c r="CZ895">
        <v>-0.1656675</v>
      </c>
      <c r="DA895">
        <v>-0.1430063</v>
      </c>
      <c r="DB895">
        <v>-0.1449117</v>
      </c>
      <c r="DC895">
        <v>-8.69476E-2</v>
      </c>
      <c r="DD895">
        <v>-0.10906830000000001</v>
      </c>
      <c r="DE895">
        <v>-1.038E-2</v>
      </c>
      <c r="DF895">
        <v>-0.20889340000000001</v>
      </c>
      <c r="DG895">
        <v>-0.34517639999999999</v>
      </c>
      <c r="DH895">
        <v>-0.18284790000000001</v>
      </c>
      <c r="DI895">
        <v>-0.1209691</v>
      </c>
      <c r="DJ895">
        <v>-0.1372138</v>
      </c>
      <c r="DK895">
        <v>-0.1099463</v>
      </c>
      <c r="DL895">
        <v>-0.1000412</v>
      </c>
      <c r="DM895">
        <v>-0.10379149999999999</v>
      </c>
      <c r="DN895">
        <v>-7.5595599999999999E-2</v>
      </c>
      <c r="DO895">
        <v>-7.86327E-2</v>
      </c>
      <c r="DP895">
        <v>-0.101702</v>
      </c>
      <c r="DQ895">
        <v>-0.2088962</v>
      </c>
      <c r="DR895">
        <v>-0.2172713</v>
      </c>
      <c r="DS895">
        <v>-0.13675670000000001</v>
      </c>
      <c r="DT895">
        <v>-0.2178532</v>
      </c>
      <c r="DU895">
        <v>-0.2805086</v>
      </c>
      <c r="DV895">
        <v>-0.22083159999999999</v>
      </c>
      <c r="DW895">
        <v>-0.14930860000000001</v>
      </c>
      <c r="DX895">
        <v>-0.1543747</v>
      </c>
      <c r="DY895">
        <v>-0.13128570000000001</v>
      </c>
      <c r="DZ895">
        <v>-0.13273470000000001</v>
      </c>
      <c r="EA895">
        <v>-7.3747800000000002E-2</v>
      </c>
      <c r="EB895">
        <v>-9.5167399999999999E-2</v>
      </c>
      <c r="EC895">
        <v>9.5256000000000004E-3</v>
      </c>
      <c r="ED895">
        <v>-0.186332</v>
      </c>
      <c r="EE895">
        <v>-0.31929220000000003</v>
      </c>
      <c r="EF895">
        <v>-0.15701789999999999</v>
      </c>
      <c r="EG895">
        <v>-9.5892000000000005E-2</v>
      </c>
      <c r="EH895">
        <v>-0.1147217</v>
      </c>
      <c r="EI895">
        <v>-8.7818499999999994E-2</v>
      </c>
      <c r="EJ895">
        <v>-7.8063499999999994E-2</v>
      </c>
      <c r="EK895">
        <v>-8.1757800000000005E-2</v>
      </c>
      <c r="EL895">
        <v>-5.3699999999999998E-2</v>
      </c>
      <c r="EM895">
        <v>-5.6964899999999999E-2</v>
      </c>
      <c r="EN895">
        <v>-7.9005699999999998E-2</v>
      </c>
      <c r="EO895">
        <v>-0.1930307</v>
      </c>
      <c r="EP895">
        <v>-0.2025564</v>
      </c>
      <c r="EQ895">
        <v>-0.1216569</v>
      </c>
      <c r="ER895">
        <v>-0.20555000000000001</v>
      </c>
      <c r="ES895">
        <v>-0.26936729999999998</v>
      </c>
      <c r="ET895">
        <v>33.913539999999998</v>
      </c>
      <c r="EU895">
        <v>33.228050000000003</v>
      </c>
      <c r="EV895">
        <v>32.094070000000002</v>
      </c>
      <c r="EW895">
        <v>31.495000000000001</v>
      </c>
      <c r="EX895">
        <v>32.019390000000001</v>
      </c>
      <c r="EY895">
        <v>31.664110000000001</v>
      </c>
      <c r="EZ895">
        <v>31.765370000000001</v>
      </c>
      <c r="FA895">
        <v>32.702869999999997</v>
      </c>
      <c r="FB895">
        <v>35.860019999999999</v>
      </c>
      <c r="FC895">
        <v>40.125799999999998</v>
      </c>
      <c r="FD895">
        <v>43.809170000000002</v>
      </c>
      <c r="FE895">
        <v>46.972529999999999</v>
      </c>
      <c r="FF895">
        <v>49.599460000000001</v>
      </c>
      <c r="FG895">
        <v>51.489350000000002</v>
      </c>
      <c r="FH895">
        <v>52.221330000000002</v>
      </c>
      <c r="FI895">
        <v>51.989409999999999</v>
      </c>
      <c r="FJ895">
        <v>49.841850000000001</v>
      </c>
      <c r="FK895">
        <v>46.475430000000003</v>
      </c>
      <c r="FL895">
        <v>43.380040000000001</v>
      </c>
      <c r="FM895">
        <v>40.864719999999998</v>
      </c>
      <c r="FN895">
        <v>39.344079999999998</v>
      </c>
      <c r="FO895">
        <v>38.050150000000002</v>
      </c>
      <c r="FP895">
        <v>36.867260000000002</v>
      </c>
      <c r="FQ895">
        <v>35.567790000000002</v>
      </c>
      <c r="FR895">
        <v>1.1266E-2</v>
      </c>
      <c r="FS895">
        <v>1.51559E-2</v>
      </c>
    </row>
    <row r="896" spans="1:176" x14ac:dyDescent="0.2">
      <c r="A896" t="s">
        <v>200</v>
      </c>
      <c r="B896" t="s">
        <v>1</v>
      </c>
      <c r="C896" t="s">
        <v>206</v>
      </c>
      <c r="D896" t="s">
        <v>229</v>
      </c>
      <c r="E896">
        <v>1736</v>
      </c>
      <c r="F896">
        <v>0.81632070000000001</v>
      </c>
      <c r="G896">
        <v>0.82021880000000003</v>
      </c>
      <c r="H896">
        <v>0.82088950000000005</v>
      </c>
      <c r="I896">
        <v>0.85100600000000004</v>
      </c>
      <c r="J896">
        <v>0.88789130000000005</v>
      </c>
      <c r="K896">
        <v>1.005698</v>
      </c>
      <c r="L896">
        <v>1.4350970000000001</v>
      </c>
      <c r="M896">
        <v>1.9751749999999999</v>
      </c>
      <c r="N896">
        <v>2.4713959999999999</v>
      </c>
      <c r="O896">
        <v>2.7770130000000002</v>
      </c>
      <c r="P896">
        <v>2.865799</v>
      </c>
      <c r="Q896">
        <v>2.8485230000000001</v>
      </c>
      <c r="R896">
        <v>2.7248230000000002</v>
      </c>
      <c r="S896">
        <v>2.7586810000000002</v>
      </c>
      <c r="T896">
        <v>2.716612</v>
      </c>
      <c r="U896">
        <v>2.495603</v>
      </c>
      <c r="V896">
        <v>2.0862910000000001</v>
      </c>
      <c r="W896">
        <v>1.6432770000000001</v>
      </c>
      <c r="X896">
        <v>1.3466089999999999</v>
      </c>
      <c r="Y896">
        <v>1.138207</v>
      </c>
      <c r="Z896">
        <v>1.000184</v>
      </c>
      <c r="AA896">
        <v>0.98757079999999997</v>
      </c>
      <c r="AB896">
        <v>0.94366749999999999</v>
      </c>
      <c r="AC896">
        <v>0.86373279999999997</v>
      </c>
      <c r="AD896">
        <v>-0.14623929999999999</v>
      </c>
      <c r="AE896">
        <v>-0.12037390000000001</v>
      </c>
      <c r="AF896">
        <v>-0.11612450000000001</v>
      </c>
      <c r="AG896">
        <v>-0.1006191</v>
      </c>
      <c r="AH896">
        <v>-0.1058051</v>
      </c>
      <c r="AI896">
        <v>-7.1546899999999997E-2</v>
      </c>
      <c r="AJ896">
        <v>-4.4612100000000002E-2</v>
      </c>
      <c r="AK896">
        <v>-3.4044499999999998E-2</v>
      </c>
      <c r="AL896">
        <v>-0.1152112</v>
      </c>
      <c r="AM896">
        <v>-0.1772521</v>
      </c>
      <c r="AN896">
        <v>-0.20629420000000001</v>
      </c>
      <c r="AO896">
        <v>-0.2053566</v>
      </c>
      <c r="AP896">
        <v>-0.19842409999999999</v>
      </c>
      <c r="AQ896">
        <v>-0.17022590000000001</v>
      </c>
      <c r="AR896">
        <v>-0.15346319999999999</v>
      </c>
      <c r="AS896">
        <v>-0.15960969999999999</v>
      </c>
      <c r="AT896">
        <v>-0.13122809999999999</v>
      </c>
      <c r="AU896">
        <v>-0.10206270000000001</v>
      </c>
      <c r="AV896">
        <v>-8.7909699999999993E-2</v>
      </c>
      <c r="AW896">
        <v>-8.92482E-2</v>
      </c>
      <c r="AX896">
        <v>-0.13413369999999999</v>
      </c>
      <c r="AY896">
        <v>-0.1112031</v>
      </c>
      <c r="AZ896">
        <v>-0.124615</v>
      </c>
      <c r="BA896">
        <v>-0.12893370000000001</v>
      </c>
      <c r="BB896">
        <v>-0.13423650000000001</v>
      </c>
      <c r="BC896">
        <v>-0.1086886</v>
      </c>
      <c r="BD896">
        <v>-0.1048316</v>
      </c>
      <c r="BE896">
        <v>-8.8898500000000005E-2</v>
      </c>
      <c r="BF896">
        <v>-9.3628000000000003E-2</v>
      </c>
      <c r="BG896">
        <v>-5.8347099999999999E-2</v>
      </c>
      <c r="BH896">
        <v>-3.0711100000000002E-2</v>
      </c>
      <c r="BI896">
        <v>-1.4138899999999999E-2</v>
      </c>
      <c r="BJ896">
        <v>-9.2649800000000004E-2</v>
      </c>
      <c r="BK896">
        <v>-0.1513679</v>
      </c>
      <c r="BL896">
        <v>-0.18046419999999999</v>
      </c>
      <c r="BM896">
        <v>-0.18027950000000001</v>
      </c>
      <c r="BN896">
        <v>-0.1759319</v>
      </c>
      <c r="BO896">
        <v>-0.14809810000000001</v>
      </c>
      <c r="BP896">
        <v>-0.13148560000000001</v>
      </c>
      <c r="BQ896">
        <v>-0.13757610000000001</v>
      </c>
      <c r="BR896">
        <v>-0.1093325</v>
      </c>
      <c r="BS896">
        <v>-8.0394900000000005E-2</v>
      </c>
      <c r="BT896">
        <v>-6.5213400000000005E-2</v>
      </c>
      <c r="BU896">
        <v>-7.3382699999999995E-2</v>
      </c>
      <c r="BV896">
        <v>-0.11941880000000001</v>
      </c>
      <c r="BW896">
        <v>-9.6103300000000003E-2</v>
      </c>
      <c r="BX896">
        <v>-0.11231190000000001</v>
      </c>
      <c r="BY896">
        <v>-0.1177923</v>
      </c>
      <c r="BZ896">
        <v>-0.12592339999999999</v>
      </c>
      <c r="CA896">
        <v>-0.1005953</v>
      </c>
      <c r="CB896">
        <v>-9.7010200000000005E-2</v>
      </c>
      <c r="CC896">
        <v>-8.07808E-2</v>
      </c>
      <c r="CD896">
        <v>-8.5194300000000001E-2</v>
      </c>
      <c r="CE896">
        <v>-4.9204999999999999E-2</v>
      </c>
      <c r="CF896">
        <v>-2.1083399999999999E-2</v>
      </c>
      <c r="CG896">
        <v>-3.524E-4</v>
      </c>
      <c r="CH896">
        <v>-7.7023900000000006E-2</v>
      </c>
      <c r="CI896">
        <v>-0.13344049999999999</v>
      </c>
      <c r="CJ896">
        <v>-0.16257440000000001</v>
      </c>
      <c r="CK896">
        <v>-0.16291120000000001</v>
      </c>
      <c r="CL896">
        <v>-0.160354</v>
      </c>
      <c r="CM896">
        <v>-0.13277249999999999</v>
      </c>
      <c r="CN896">
        <v>-0.11626400000000001</v>
      </c>
      <c r="CO896">
        <v>-0.1223156</v>
      </c>
      <c r="CP896">
        <v>-9.4167699999999993E-2</v>
      </c>
      <c r="CQ896">
        <v>-6.5387899999999999E-2</v>
      </c>
      <c r="CR896">
        <v>-4.9494000000000003E-2</v>
      </c>
      <c r="CS896">
        <v>-6.23943E-2</v>
      </c>
      <c r="CT896">
        <v>-0.1092273</v>
      </c>
      <c r="CU896">
        <v>-8.5645200000000005E-2</v>
      </c>
      <c r="CV896">
        <v>-0.1037907</v>
      </c>
      <c r="CW896">
        <v>-0.1100759</v>
      </c>
      <c r="CX896">
        <v>-0.1176102</v>
      </c>
      <c r="CY896">
        <v>-9.2502100000000004E-2</v>
      </c>
      <c r="CZ896">
        <v>-8.9188799999999999E-2</v>
      </c>
      <c r="DA896">
        <v>-7.2663199999999997E-2</v>
      </c>
      <c r="DB896">
        <v>-7.6760499999999995E-2</v>
      </c>
      <c r="DC896">
        <v>-4.0062899999999999E-2</v>
      </c>
      <c r="DD896">
        <v>-1.14556E-2</v>
      </c>
      <c r="DE896">
        <v>1.34342E-2</v>
      </c>
      <c r="DF896">
        <v>-6.1397899999999998E-2</v>
      </c>
      <c r="DG896">
        <v>-0.1155132</v>
      </c>
      <c r="DH896">
        <v>-0.14468449999999999</v>
      </c>
      <c r="DI896">
        <v>-0.1455429</v>
      </c>
      <c r="DJ896">
        <v>-0.14477599999999999</v>
      </c>
      <c r="DK896">
        <v>-0.11744690000000001</v>
      </c>
      <c r="DL896">
        <v>-0.1010423</v>
      </c>
      <c r="DM896">
        <v>-0.1070552</v>
      </c>
      <c r="DN896">
        <v>-7.9002900000000001E-2</v>
      </c>
      <c r="DO896">
        <v>-5.0380800000000003E-2</v>
      </c>
      <c r="DP896">
        <v>-3.3774600000000002E-2</v>
      </c>
      <c r="DQ896">
        <v>-5.1405899999999997E-2</v>
      </c>
      <c r="DR896">
        <v>-9.9035799999999993E-2</v>
      </c>
      <c r="DS896">
        <v>-7.5187199999999996E-2</v>
      </c>
      <c r="DT896">
        <v>-9.5269599999999996E-2</v>
      </c>
      <c r="DU896">
        <v>-0.1023594</v>
      </c>
      <c r="DV896">
        <v>-0.1056074</v>
      </c>
      <c r="DW896">
        <v>-8.0816700000000005E-2</v>
      </c>
      <c r="DX896">
        <v>-7.7895900000000004E-2</v>
      </c>
      <c r="DY896">
        <v>-6.09426E-2</v>
      </c>
      <c r="DZ896">
        <v>-6.4583500000000002E-2</v>
      </c>
      <c r="EA896">
        <v>-2.6863100000000001E-2</v>
      </c>
      <c r="EB896">
        <v>2.4453999999999999E-3</v>
      </c>
      <c r="EC896">
        <v>3.3339800000000003E-2</v>
      </c>
      <c r="ED896">
        <v>-3.8836500000000003E-2</v>
      </c>
      <c r="EE896">
        <v>-8.9629E-2</v>
      </c>
      <c r="EF896">
        <v>-0.1188545</v>
      </c>
      <c r="EG896">
        <v>-0.1204658</v>
      </c>
      <c r="EH896">
        <v>-0.1222838</v>
      </c>
      <c r="EI896">
        <v>-9.5319100000000004E-2</v>
      </c>
      <c r="EJ896">
        <v>-7.9064700000000002E-2</v>
      </c>
      <c r="EK896">
        <v>-8.50215E-2</v>
      </c>
      <c r="EL896">
        <v>-5.71073E-2</v>
      </c>
      <c r="EM896">
        <v>-2.8712999999999999E-2</v>
      </c>
      <c r="EN896">
        <v>-1.1078299999999999E-2</v>
      </c>
      <c r="EO896">
        <v>-3.5540500000000003E-2</v>
      </c>
      <c r="EP896">
        <v>-8.4320900000000004E-2</v>
      </c>
      <c r="EQ896">
        <v>-6.0087399999999999E-2</v>
      </c>
      <c r="ER896">
        <v>-8.2966399999999996E-2</v>
      </c>
      <c r="ES896">
        <v>-9.1218099999999996E-2</v>
      </c>
      <c r="ET896">
        <v>50.673839999999998</v>
      </c>
      <c r="EU896">
        <v>50.01155</v>
      </c>
      <c r="EV896">
        <v>49.470280000000002</v>
      </c>
      <c r="EW896">
        <v>49.067900000000002</v>
      </c>
      <c r="EX896">
        <v>48.774380000000001</v>
      </c>
      <c r="EY896">
        <v>48.560769999999998</v>
      </c>
      <c r="EZ896">
        <v>48.189770000000003</v>
      </c>
      <c r="FA896">
        <v>48.60624</v>
      </c>
      <c r="FB896">
        <v>50.768500000000003</v>
      </c>
      <c r="FC896">
        <v>53.45919</v>
      </c>
      <c r="FD896">
        <v>55.540489999999998</v>
      </c>
      <c r="FE896">
        <v>57.557400000000001</v>
      </c>
      <c r="FF896">
        <v>59.099899999999998</v>
      </c>
      <c r="FG896">
        <v>60.581479999999999</v>
      </c>
      <c r="FH896">
        <v>61.507980000000003</v>
      </c>
      <c r="FI896">
        <v>61.10577</v>
      </c>
      <c r="FJ896">
        <v>59.977290000000004</v>
      </c>
      <c r="FK896">
        <v>57.884830000000001</v>
      </c>
      <c r="FL896">
        <v>56.21378</v>
      </c>
      <c r="FM896">
        <v>55.060459999999999</v>
      </c>
      <c r="FN896">
        <v>54.205570000000002</v>
      </c>
      <c r="FO896">
        <v>53.303400000000003</v>
      </c>
      <c r="FP896">
        <v>52.485799999999998</v>
      </c>
      <c r="FQ896">
        <v>51.957500000000003</v>
      </c>
      <c r="FR896">
        <v>1.1266E-2</v>
      </c>
      <c r="FS896">
        <v>1.51559E-2</v>
      </c>
    </row>
    <row r="897" spans="1:176" x14ac:dyDescent="0.2">
      <c r="A897" t="s">
        <v>200</v>
      </c>
      <c r="B897" t="s">
        <v>1</v>
      </c>
      <c r="C897" t="s">
        <v>206</v>
      </c>
      <c r="D897" t="s">
        <v>240</v>
      </c>
      <c r="E897">
        <v>1736</v>
      </c>
      <c r="F897">
        <v>0.84217450000000005</v>
      </c>
      <c r="G897">
        <v>0.86932489999999996</v>
      </c>
      <c r="H897">
        <v>0.88123240000000003</v>
      </c>
      <c r="I897">
        <v>0.91994969999999998</v>
      </c>
      <c r="J897">
        <v>0.9586112</v>
      </c>
      <c r="K897">
        <v>1.0896669999999999</v>
      </c>
      <c r="L897">
        <v>1.51945</v>
      </c>
      <c r="M897">
        <v>2.2304189999999999</v>
      </c>
      <c r="N897">
        <v>2.7182210000000002</v>
      </c>
      <c r="O897">
        <v>3.0710649999999999</v>
      </c>
      <c r="P897">
        <v>3.1517170000000001</v>
      </c>
      <c r="Q897">
        <v>3.1347960000000001</v>
      </c>
      <c r="R897">
        <v>3.0361989999999999</v>
      </c>
      <c r="S897">
        <v>3.013417</v>
      </c>
      <c r="T897">
        <v>2.9029210000000001</v>
      </c>
      <c r="U897">
        <v>2.7059510000000002</v>
      </c>
      <c r="V897">
        <v>2.2461600000000002</v>
      </c>
      <c r="W897">
        <v>1.7789140000000001</v>
      </c>
      <c r="X897">
        <v>1.4357139999999999</v>
      </c>
      <c r="Y897">
        <v>1.1566380000000001</v>
      </c>
      <c r="Z897">
        <v>1.0026870000000001</v>
      </c>
      <c r="AA897">
        <v>1.0880920000000001</v>
      </c>
      <c r="AB897">
        <v>0.99093120000000001</v>
      </c>
      <c r="AC897">
        <v>0.86965159999999997</v>
      </c>
      <c r="AD897">
        <v>-0.21409500000000001</v>
      </c>
      <c r="AE897">
        <v>-0.1607073</v>
      </c>
      <c r="AF897">
        <v>-0.16108890000000001</v>
      </c>
      <c r="AG897">
        <v>-0.141458</v>
      </c>
      <c r="AH897">
        <v>-0.14574960000000001</v>
      </c>
      <c r="AI897">
        <v>-9.9027000000000004E-2</v>
      </c>
      <c r="AJ897">
        <v>-0.1025392</v>
      </c>
      <c r="AK897">
        <v>-4.7721300000000001E-2</v>
      </c>
      <c r="AL897">
        <v>-0.2031076</v>
      </c>
      <c r="AM897">
        <v>-0.31325789999999998</v>
      </c>
      <c r="AN897">
        <v>-0.2280296</v>
      </c>
      <c r="AO897">
        <v>-0.1894508</v>
      </c>
      <c r="AP897">
        <v>-0.19215979999999999</v>
      </c>
      <c r="AQ897">
        <v>-0.16398499999999999</v>
      </c>
      <c r="AR897">
        <v>-0.1519537</v>
      </c>
      <c r="AS897">
        <v>-0.15613160000000001</v>
      </c>
      <c r="AT897">
        <v>-0.1282925</v>
      </c>
      <c r="AU897">
        <v>-0.1175998</v>
      </c>
      <c r="AV897">
        <v>-0.1261959</v>
      </c>
      <c r="AW897">
        <v>-0.18225710000000001</v>
      </c>
      <c r="AX897">
        <v>-0.2026184</v>
      </c>
      <c r="AY897">
        <v>-0.1465842</v>
      </c>
      <c r="AZ897">
        <v>-0.19548470000000001</v>
      </c>
      <c r="BA897">
        <v>-0.23163890000000001</v>
      </c>
      <c r="BB897">
        <v>-0.2020922</v>
      </c>
      <c r="BC897">
        <v>-0.14902190000000001</v>
      </c>
      <c r="BD897">
        <v>-0.14979609999999999</v>
      </c>
      <c r="BE897">
        <v>-0.1297374</v>
      </c>
      <c r="BF897">
        <v>-0.13357260000000001</v>
      </c>
      <c r="BG897">
        <v>-8.5827299999999995E-2</v>
      </c>
      <c r="BH897">
        <v>-8.8638300000000003E-2</v>
      </c>
      <c r="BI897">
        <v>-2.7815699999999999E-2</v>
      </c>
      <c r="BJ897">
        <v>-0.18054619999999999</v>
      </c>
      <c r="BK897">
        <v>-0.28737370000000001</v>
      </c>
      <c r="BL897">
        <v>-0.20219960000000001</v>
      </c>
      <c r="BM897">
        <v>-0.16437370000000001</v>
      </c>
      <c r="BN897">
        <v>-0.1696676</v>
      </c>
      <c r="BO897">
        <v>-0.14185729999999999</v>
      </c>
      <c r="BP897">
        <v>-0.12997600000000001</v>
      </c>
      <c r="BQ897">
        <v>-0.13409789999999999</v>
      </c>
      <c r="BR897">
        <v>-0.10639700000000001</v>
      </c>
      <c r="BS897">
        <v>-9.5932000000000003E-2</v>
      </c>
      <c r="BT897">
        <v>-0.1034996</v>
      </c>
      <c r="BU897">
        <v>-0.1663916</v>
      </c>
      <c r="BV897">
        <v>-0.1879035</v>
      </c>
      <c r="BW897">
        <v>-0.1314844</v>
      </c>
      <c r="BX897">
        <v>-0.1831816</v>
      </c>
      <c r="BY897">
        <v>-0.22049759999999999</v>
      </c>
      <c r="BZ897">
        <v>-0.19377900000000001</v>
      </c>
      <c r="CA897">
        <v>-0.14092869999999999</v>
      </c>
      <c r="CB897">
        <v>-0.14197470000000001</v>
      </c>
      <c r="CC897">
        <v>-0.1216198</v>
      </c>
      <c r="CD897">
        <v>-0.12513879999999999</v>
      </c>
      <c r="CE897">
        <v>-7.6685199999999995E-2</v>
      </c>
      <c r="CF897">
        <v>-7.9010499999999997E-2</v>
      </c>
      <c r="CG897">
        <v>-1.40292E-2</v>
      </c>
      <c r="CH897">
        <v>-0.16492019999999999</v>
      </c>
      <c r="CI897">
        <v>-0.26944630000000003</v>
      </c>
      <c r="CJ897">
        <v>-0.1843098</v>
      </c>
      <c r="CK897">
        <v>-0.14700540000000001</v>
      </c>
      <c r="CL897">
        <v>-0.15408959999999999</v>
      </c>
      <c r="CM897">
        <v>-0.12653159999999999</v>
      </c>
      <c r="CN897">
        <v>-0.11475440000000001</v>
      </c>
      <c r="CO897">
        <v>-0.1188375</v>
      </c>
      <c r="CP897">
        <v>-9.1232199999999999E-2</v>
      </c>
      <c r="CQ897">
        <v>-8.0924899999999994E-2</v>
      </c>
      <c r="CR897">
        <v>-8.7780200000000003E-2</v>
      </c>
      <c r="CS897">
        <v>-0.15540329999999999</v>
      </c>
      <c r="CT897">
        <v>-0.17771200000000001</v>
      </c>
      <c r="CU897">
        <v>-0.1210263</v>
      </c>
      <c r="CV897">
        <v>-0.17466039999999999</v>
      </c>
      <c r="CW897">
        <v>-0.2127811</v>
      </c>
      <c r="CX897">
        <v>-0.18546589999999999</v>
      </c>
      <c r="CY897">
        <v>-0.13283539999999999</v>
      </c>
      <c r="CZ897">
        <v>-0.1341533</v>
      </c>
      <c r="DA897">
        <v>-0.11350209999999999</v>
      </c>
      <c r="DB897">
        <v>-0.116705</v>
      </c>
      <c r="DC897">
        <v>-6.7543099999999995E-2</v>
      </c>
      <c r="DD897">
        <v>-6.9382700000000005E-2</v>
      </c>
      <c r="DE897">
        <v>-2.4259999999999999E-4</v>
      </c>
      <c r="DF897">
        <v>-0.14929429999999999</v>
      </c>
      <c r="DG897">
        <v>-0.25151899999999999</v>
      </c>
      <c r="DH897">
        <v>-0.16641990000000001</v>
      </c>
      <c r="DI897">
        <v>-0.12963710000000001</v>
      </c>
      <c r="DJ897">
        <v>-0.13851160000000001</v>
      </c>
      <c r="DK897">
        <v>-0.111206</v>
      </c>
      <c r="DL897">
        <v>-9.9532800000000005E-2</v>
      </c>
      <c r="DM897">
        <v>-0.103577</v>
      </c>
      <c r="DN897">
        <v>-7.6067300000000004E-2</v>
      </c>
      <c r="DO897">
        <v>-6.5917900000000001E-2</v>
      </c>
      <c r="DP897">
        <v>-7.2060799999999994E-2</v>
      </c>
      <c r="DQ897">
        <v>-0.14441490000000001</v>
      </c>
      <c r="DR897">
        <v>-0.16752049999999999</v>
      </c>
      <c r="DS897">
        <v>-0.11056829999999999</v>
      </c>
      <c r="DT897">
        <v>-0.16613929999999999</v>
      </c>
      <c r="DU897">
        <v>-0.20506469999999999</v>
      </c>
      <c r="DV897">
        <v>-0.17346310000000001</v>
      </c>
      <c r="DW897">
        <v>-0.1211501</v>
      </c>
      <c r="DX897">
        <v>-0.12286039999999999</v>
      </c>
      <c r="DY897">
        <v>-0.1017816</v>
      </c>
      <c r="DZ897">
        <v>-0.104528</v>
      </c>
      <c r="EA897">
        <v>-5.4343299999999997E-2</v>
      </c>
      <c r="EB897">
        <v>-5.5481700000000002E-2</v>
      </c>
      <c r="EC897">
        <v>1.9663E-2</v>
      </c>
      <c r="ED897">
        <v>-0.12673290000000001</v>
      </c>
      <c r="EE897">
        <v>-0.2256348</v>
      </c>
      <c r="EF897">
        <v>-0.14058989999999999</v>
      </c>
      <c r="EG897">
        <v>-0.10456</v>
      </c>
      <c r="EH897">
        <v>-0.1160195</v>
      </c>
      <c r="EI897">
        <v>-8.9078299999999999E-2</v>
      </c>
      <c r="EJ897">
        <v>-7.7555200000000005E-2</v>
      </c>
      <c r="EK897">
        <v>-8.1543299999999999E-2</v>
      </c>
      <c r="EL897">
        <v>-5.4171799999999999E-2</v>
      </c>
      <c r="EM897">
        <v>-4.4250100000000001E-2</v>
      </c>
      <c r="EN897">
        <v>-4.9364499999999999E-2</v>
      </c>
      <c r="EO897">
        <v>-0.12854940000000001</v>
      </c>
      <c r="EP897">
        <v>-0.15280560000000001</v>
      </c>
      <c r="EQ897">
        <v>-9.5468499999999998E-2</v>
      </c>
      <c r="ER897">
        <v>-0.1538361</v>
      </c>
      <c r="ES897">
        <v>-0.19392329999999999</v>
      </c>
      <c r="ET897">
        <v>41.304859999999998</v>
      </c>
      <c r="EU897">
        <v>40.481699999999996</v>
      </c>
      <c r="EV897">
        <v>39.77713</v>
      </c>
      <c r="EW897">
        <v>39.847839999999998</v>
      </c>
      <c r="EX897">
        <v>39.483669999999996</v>
      </c>
      <c r="EY897">
        <v>39.459890000000001</v>
      </c>
      <c r="EZ897">
        <v>39.37247</v>
      </c>
      <c r="FA897">
        <v>39.658499999999997</v>
      </c>
      <c r="FB897">
        <v>41.970880000000001</v>
      </c>
      <c r="FC897">
        <v>45.910580000000003</v>
      </c>
      <c r="FD897">
        <v>48.225619999999999</v>
      </c>
      <c r="FE897">
        <v>50.294789999999999</v>
      </c>
      <c r="FF897">
        <v>52.513159999999999</v>
      </c>
      <c r="FG897">
        <v>53.819670000000002</v>
      </c>
      <c r="FH897">
        <v>54.840429999999998</v>
      </c>
      <c r="FI897">
        <v>54.603200000000001</v>
      </c>
      <c r="FJ897">
        <v>53.388309999999997</v>
      </c>
      <c r="FK897">
        <v>52.040010000000002</v>
      </c>
      <c r="FL897">
        <v>50.592599999999997</v>
      </c>
      <c r="FM897">
        <v>49.081209999999999</v>
      </c>
      <c r="FN897">
        <v>48.167070000000002</v>
      </c>
      <c r="FO897">
        <v>46.726219999999998</v>
      </c>
      <c r="FP897">
        <v>45.531120000000001</v>
      </c>
      <c r="FQ897">
        <v>44.411720000000003</v>
      </c>
      <c r="FR897">
        <v>1.1266E-2</v>
      </c>
      <c r="FS897">
        <v>1.51559E-2</v>
      </c>
    </row>
    <row r="898" spans="1:176" x14ac:dyDescent="0.2">
      <c r="A898" t="s">
        <v>200</v>
      </c>
      <c r="B898" t="s">
        <v>1</v>
      </c>
      <c r="C898" t="s">
        <v>206</v>
      </c>
      <c r="D898" t="s">
        <v>230</v>
      </c>
      <c r="E898">
        <v>1736</v>
      </c>
      <c r="F898">
        <v>0.86364189999999996</v>
      </c>
      <c r="G898">
        <v>0.87381470000000006</v>
      </c>
      <c r="H898">
        <v>0.88354100000000002</v>
      </c>
      <c r="I898">
        <v>0.91821549999999996</v>
      </c>
      <c r="J898">
        <v>0.95267930000000001</v>
      </c>
      <c r="K898">
        <v>1.083507</v>
      </c>
      <c r="L898">
        <v>1.4893529999999999</v>
      </c>
      <c r="M898">
        <v>2.0346359999999999</v>
      </c>
      <c r="N898">
        <v>2.555609</v>
      </c>
      <c r="O898">
        <v>2.8670749999999998</v>
      </c>
      <c r="P898">
        <v>2.9630860000000001</v>
      </c>
      <c r="Q898">
        <v>2.880029</v>
      </c>
      <c r="R898">
        <v>2.7785440000000001</v>
      </c>
      <c r="S898">
        <v>2.823699</v>
      </c>
      <c r="T898">
        <v>2.7499189999999998</v>
      </c>
      <c r="U898">
        <v>2.5104000000000002</v>
      </c>
      <c r="V898">
        <v>2.0693630000000001</v>
      </c>
      <c r="W898">
        <v>1.666161</v>
      </c>
      <c r="X898">
        <v>1.3377319999999999</v>
      </c>
      <c r="Y898">
        <v>1.1577379999999999</v>
      </c>
      <c r="Z898">
        <v>1.042924</v>
      </c>
      <c r="AA898">
        <v>1.0112140000000001</v>
      </c>
      <c r="AB898">
        <v>0.96615280000000003</v>
      </c>
      <c r="AC898">
        <v>0.91937670000000005</v>
      </c>
      <c r="AD898">
        <v>-0.1440921</v>
      </c>
      <c r="AE898">
        <v>-0.118839</v>
      </c>
      <c r="AF898">
        <v>-0.11498410000000001</v>
      </c>
      <c r="AG898">
        <v>-9.97416E-2</v>
      </c>
      <c r="AH898">
        <v>-0.1048704</v>
      </c>
      <c r="AI898">
        <v>-7.0911600000000005E-2</v>
      </c>
      <c r="AJ898">
        <v>-4.2437999999999997E-2</v>
      </c>
      <c r="AK898">
        <v>-3.4549400000000001E-2</v>
      </c>
      <c r="AL898">
        <v>-0.114484</v>
      </c>
      <c r="AM898">
        <v>-0.17478070000000001</v>
      </c>
      <c r="AN898">
        <v>-0.20698900000000001</v>
      </c>
      <c r="AO898">
        <v>-0.20810010000000001</v>
      </c>
      <c r="AP898">
        <v>-0.20160700000000001</v>
      </c>
      <c r="AQ898">
        <v>-0.17351469999999999</v>
      </c>
      <c r="AR898">
        <v>-0.15507460000000001</v>
      </c>
      <c r="AS898">
        <v>-0.16215070000000001</v>
      </c>
      <c r="AT898">
        <v>-0.13275919999999999</v>
      </c>
      <c r="AU898">
        <v>-0.10343239999999999</v>
      </c>
      <c r="AV898">
        <v>-8.8477200000000006E-2</v>
      </c>
      <c r="AW898">
        <v>-8.6895799999999995E-2</v>
      </c>
      <c r="AX898">
        <v>-0.133322</v>
      </c>
      <c r="AY898">
        <v>-0.1113193</v>
      </c>
      <c r="AZ898">
        <v>-0.12327299999999999</v>
      </c>
      <c r="BA898">
        <v>-0.12637309999999999</v>
      </c>
      <c r="BB898">
        <v>-0.13208929999999999</v>
      </c>
      <c r="BC898">
        <v>-0.1071536</v>
      </c>
      <c r="BD898">
        <v>-0.1036913</v>
      </c>
      <c r="BE898">
        <v>-8.8021000000000002E-2</v>
      </c>
      <c r="BF898">
        <v>-9.2693399999999995E-2</v>
      </c>
      <c r="BG898">
        <v>-5.7711899999999997E-2</v>
      </c>
      <c r="BH898">
        <v>-2.8537E-2</v>
      </c>
      <c r="BI898">
        <v>-1.46438E-2</v>
      </c>
      <c r="BJ898">
        <v>-9.1922699999999996E-2</v>
      </c>
      <c r="BK898">
        <v>-0.14889649999999999</v>
      </c>
      <c r="BL898">
        <v>-0.18115890000000001</v>
      </c>
      <c r="BM898">
        <v>-0.18302299999999999</v>
      </c>
      <c r="BN898">
        <v>-0.17911479999999999</v>
      </c>
      <c r="BO898">
        <v>-0.15138689999999999</v>
      </c>
      <c r="BP898">
        <v>-0.13309689999999999</v>
      </c>
      <c r="BQ898">
        <v>-0.14011699999999999</v>
      </c>
      <c r="BR898">
        <v>-0.11086360000000001</v>
      </c>
      <c r="BS898">
        <v>-8.1764600000000007E-2</v>
      </c>
      <c r="BT898">
        <v>-6.5780900000000003E-2</v>
      </c>
      <c r="BU898">
        <v>-7.1030300000000005E-2</v>
      </c>
      <c r="BV898">
        <v>-0.11860709999999999</v>
      </c>
      <c r="BW898">
        <v>-9.6219499999999999E-2</v>
      </c>
      <c r="BX898">
        <v>-0.1109699</v>
      </c>
      <c r="BY898">
        <v>-0.1152318</v>
      </c>
      <c r="BZ898">
        <v>-0.1237761</v>
      </c>
      <c r="CA898">
        <v>-9.9060400000000007E-2</v>
      </c>
      <c r="CB898">
        <v>-9.5869899999999994E-2</v>
      </c>
      <c r="CC898">
        <v>-7.9903399999999999E-2</v>
      </c>
      <c r="CD898">
        <v>-8.4259600000000004E-2</v>
      </c>
      <c r="CE898">
        <v>-4.85697E-2</v>
      </c>
      <c r="CF898">
        <v>-1.8909200000000001E-2</v>
      </c>
      <c r="CG898">
        <v>-8.5729999999999997E-4</v>
      </c>
      <c r="CH898">
        <v>-7.6296699999999995E-2</v>
      </c>
      <c r="CI898">
        <v>-0.13096920000000001</v>
      </c>
      <c r="CJ898">
        <v>-0.1632691</v>
      </c>
      <c r="CK898">
        <v>-0.16565469999999999</v>
      </c>
      <c r="CL898">
        <v>-0.16353680000000001</v>
      </c>
      <c r="CM898">
        <v>-0.1360613</v>
      </c>
      <c r="CN898">
        <v>-0.1178753</v>
      </c>
      <c r="CO898">
        <v>-0.1248565</v>
      </c>
      <c r="CP898">
        <v>-9.5698800000000001E-2</v>
      </c>
      <c r="CQ898">
        <v>-6.6757499999999997E-2</v>
      </c>
      <c r="CR898">
        <v>-5.0061500000000002E-2</v>
      </c>
      <c r="CS898">
        <v>-6.0041999999999998E-2</v>
      </c>
      <c r="CT898">
        <v>-0.1084156</v>
      </c>
      <c r="CU898">
        <v>-8.5761500000000004E-2</v>
      </c>
      <c r="CV898">
        <v>-0.1024487</v>
      </c>
      <c r="CW898">
        <v>-0.10751529999999999</v>
      </c>
      <c r="CX898">
        <v>-0.115463</v>
      </c>
      <c r="CY898">
        <v>-9.0967099999999995E-2</v>
      </c>
      <c r="CZ898">
        <v>-8.8048500000000002E-2</v>
      </c>
      <c r="DA898">
        <v>-7.1785699999999994E-2</v>
      </c>
      <c r="DB898">
        <v>-7.5825799999999999E-2</v>
      </c>
      <c r="DC898">
        <v>-3.94276E-2</v>
      </c>
      <c r="DD898">
        <v>-9.2814999999999998E-3</v>
      </c>
      <c r="DE898">
        <v>1.2929299999999999E-2</v>
      </c>
      <c r="DF898">
        <v>-6.0670799999999997E-2</v>
      </c>
      <c r="DG898">
        <v>-0.1130418</v>
      </c>
      <c r="DH898">
        <v>-0.14537929999999999</v>
      </c>
      <c r="DI898">
        <v>-0.14828640000000001</v>
      </c>
      <c r="DJ898">
        <v>-0.1479589</v>
      </c>
      <c r="DK898">
        <v>-0.1207357</v>
      </c>
      <c r="DL898">
        <v>-0.1026537</v>
      </c>
      <c r="DM898">
        <v>-0.1095961</v>
      </c>
      <c r="DN898">
        <v>-8.0533999999999994E-2</v>
      </c>
      <c r="DO898">
        <v>-5.1750499999999998E-2</v>
      </c>
      <c r="DP898">
        <v>-3.43421E-2</v>
      </c>
      <c r="DQ898">
        <v>-4.9053600000000003E-2</v>
      </c>
      <c r="DR898">
        <v>-9.8224099999999995E-2</v>
      </c>
      <c r="DS898">
        <v>-7.5303400000000006E-2</v>
      </c>
      <c r="DT898">
        <v>-9.39276E-2</v>
      </c>
      <c r="DU898">
        <v>-9.9798899999999996E-2</v>
      </c>
      <c r="DV898">
        <v>-0.1034602</v>
      </c>
      <c r="DW898">
        <v>-7.9281799999999999E-2</v>
      </c>
      <c r="DX898">
        <v>-7.6755599999999993E-2</v>
      </c>
      <c r="DY898">
        <v>-6.0065100000000003E-2</v>
      </c>
      <c r="DZ898">
        <v>-6.3648800000000005E-2</v>
      </c>
      <c r="EA898">
        <v>-2.6227899999999998E-2</v>
      </c>
      <c r="EB898">
        <v>4.6195000000000003E-3</v>
      </c>
      <c r="EC898">
        <v>3.28349E-2</v>
      </c>
      <c r="ED898">
        <v>-3.8109400000000002E-2</v>
      </c>
      <c r="EE898">
        <v>-8.7157600000000002E-2</v>
      </c>
      <c r="EF898">
        <v>-0.11954919999999999</v>
      </c>
      <c r="EG898">
        <v>-0.12320929999999999</v>
      </c>
      <c r="EH898">
        <v>-0.12546669999999999</v>
      </c>
      <c r="EI898">
        <v>-9.8607899999999998E-2</v>
      </c>
      <c r="EJ898">
        <v>-8.0676100000000001E-2</v>
      </c>
      <c r="EK898">
        <v>-8.7562399999999999E-2</v>
      </c>
      <c r="EL898">
        <v>-5.86384E-2</v>
      </c>
      <c r="EM898">
        <v>-3.00827E-2</v>
      </c>
      <c r="EN898">
        <v>-1.16458E-2</v>
      </c>
      <c r="EO898">
        <v>-3.3188099999999998E-2</v>
      </c>
      <c r="EP898">
        <v>-8.3509100000000003E-2</v>
      </c>
      <c r="EQ898">
        <v>-6.0203600000000003E-2</v>
      </c>
      <c r="ER898">
        <v>-8.16244E-2</v>
      </c>
      <c r="ES898">
        <v>-8.86575E-2</v>
      </c>
      <c r="ET898">
        <v>47.852629999999998</v>
      </c>
      <c r="EU898">
        <v>47.076990000000002</v>
      </c>
      <c r="EV898">
        <v>46.415599999999998</v>
      </c>
      <c r="EW898">
        <v>45.91545</v>
      </c>
      <c r="EX898">
        <v>45.478560000000002</v>
      </c>
      <c r="EY898">
        <v>45.19068</v>
      </c>
      <c r="EZ898">
        <v>44.996360000000003</v>
      </c>
      <c r="FA898">
        <v>45.237360000000002</v>
      </c>
      <c r="FB898">
        <v>48.48339</v>
      </c>
      <c r="FC898">
        <v>53.302390000000003</v>
      </c>
      <c r="FD898">
        <v>57.265279999999997</v>
      </c>
      <c r="FE898">
        <v>60.36551</v>
      </c>
      <c r="FF898">
        <v>62.697600000000001</v>
      </c>
      <c r="FG898">
        <v>64.539990000000003</v>
      </c>
      <c r="FH898">
        <v>65.316019999999995</v>
      </c>
      <c r="FI898">
        <v>64.971050000000005</v>
      </c>
      <c r="FJ898">
        <v>62.715209999999999</v>
      </c>
      <c r="FK898">
        <v>59.066270000000003</v>
      </c>
      <c r="FL898">
        <v>56.275599999999997</v>
      </c>
      <c r="FM898">
        <v>54.324579999999997</v>
      </c>
      <c r="FN898">
        <v>52.678750000000001</v>
      </c>
      <c r="FO898">
        <v>51.235579999999999</v>
      </c>
      <c r="FP898">
        <v>49.955959999999997</v>
      </c>
      <c r="FQ898">
        <v>49.057180000000002</v>
      </c>
      <c r="FR898">
        <v>1.1266E-2</v>
      </c>
      <c r="FS898">
        <v>1.51559E-2</v>
      </c>
    </row>
    <row r="899" spans="1:176" x14ac:dyDescent="0.2">
      <c r="A899" t="s">
        <v>200</v>
      </c>
      <c r="B899" t="s">
        <v>1</v>
      </c>
      <c r="C899" t="s">
        <v>206</v>
      </c>
      <c r="D899" t="s">
        <v>241</v>
      </c>
      <c r="E899">
        <v>1736</v>
      </c>
      <c r="F899">
        <v>0.75671569999999999</v>
      </c>
      <c r="G899">
        <v>0.77010040000000002</v>
      </c>
      <c r="H899">
        <v>0.78729709999999997</v>
      </c>
      <c r="I899">
        <v>0.82729719999999995</v>
      </c>
      <c r="J899">
        <v>0.84815700000000005</v>
      </c>
      <c r="K899">
        <v>0.97875080000000003</v>
      </c>
      <c r="L899">
        <v>1.3799699999999999</v>
      </c>
      <c r="M899">
        <v>1.906649</v>
      </c>
      <c r="N899">
        <v>2.3868369999999999</v>
      </c>
      <c r="O899">
        <v>2.7112370000000001</v>
      </c>
      <c r="P899">
        <v>2.7710979999999998</v>
      </c>
      <c r="Q899">
        <v>2.7106379999999999</v>
      </c>
      <c r="R899">
        <v>2.6999569999999999</v>
      </c>
      <c r="S899">
        <v>2.65706</v>
      </c>
      <c r="T899">
        <v>2.6126450000000001</v>
      </c>
      <c r="U899">
        <v>2.4447079999999999</v>
      </c>
      <c r="V899">
        <v>1.997134</v>
      </c>
      <c r="W899">
        <v>1.593472</v>
      </c>
      <c r="X899">
        <v>1.344827</v>
      </c>
      <c r="Y899">
        <v>1.1443680000000001</v>
      </c>
      <c r="Z899">
        <v>1.027687</v>
      </c>
      <c r="AA899">
        <v>1.0196369999999999</v>
      </c>
      <c r="AB899">
        <v>1.0330269999999999</v>
      </c>
      <c r="AC899">
        <v>0.97608209999999995</v>
      </c>
      <c r="AD899">
        <v>-0.147679</v>
      </c>
      <c r="AE899">
        <v>-0.12179139999999999</v>
      </c>
      <c r="AF899">
        <v>-0.1167994</v>
      </c>
      <c r="AG899">
        <v>-0.1008114</v>
      </c>
      <c r="AH899">
        <v>-0.10616979999999999</v>
      </c>
      <c r="AI899">
        <v>-7.1865399999999996E-2</v>
      </c>
      <c r="AJ899">
        <v>-4.68253E-2</v>
      </c>
      <c r="AK899">
        <v>-3.2705999999999999E-2</v>
      </c>
      <c r="AL899">
        <v>-0.1121833</v>
      </c>
      <c r="AM899">
        <v>-0.17580499999999999</v>
      </c>
      <c r="AN899">
        <v>-0.20427719999999999</v>
      </c>
      <c r="AO899">
        <v>-0.2016783</v>
      </c>
      <c r="AP899">
        <v>-0.19403339999999999</v>
      </c>
      <c r="AQ899">
        <v>-0.1658406</v>
      </c>
      <c r="AR899">
        <v>-0.1512039</v>
      </c>
      <c r="AS899">
        <v>-0.1558252</v>
      </c>
      <c r="AT899">
        <v>-0.12897819999999999</v>
      </c>
      <c r="AU899">
        <v>-9.9629800000000004E-2</v>
      </c>
      <c r="AV899">
        <v>-8.5952399999999998E-2</v>
      </c>
      <c r="AW899">
        <v>-9.2287499999999995E-2</v>
      </c>
      <c r="AX899">
        <v>-0.13520789999999999</v>
      </c>
      <c r="AY899">
        <v>-0.1109434</v>
      </c>
      <c r="AZ899">
        <v>-0.1268184</v>
      </c>
      <c r="BA899">
        <v>-0.13335530000000001</v>
      </c>
      <c r="BB899">
        <v>-0.1356762</v>
      </c>
      <c r="BC899">
        <v>-0.1101061</v>
      </c>
      <c r="BD899">
        <v>-0.10550660000000001</v>
      </c>
      <c r="BE899">
        <v>-8.9090799999999998E-2</v>
      </c>
      <c r="BF899">
        <v>-9.3992699999999998E-2</v>
      </c>
      <c r="BG899">
        <v>-5.8665599999999998E-2</v>
      </c>
      <c r="BH899">
        <v>-3.2924299999999997E-2</v>
      </c>
      <c r="BI899">
        <v>-1.28004E-2</v>
      </c>
      <c r="BJ899">
        <v>-8.9621900000000004E-2</v>
      </c>
      <c r="BK899">
        <v>-0.14992079999999999</v>
      </c>
      <c r="BL899">
        <v>-0.1784472</v>
      </c>
      <c r="BM899">
        <v>-0.17660120000000001</v>
      </c>
      <c r="BN899">
        <v>-0.17154130000000001</v>
      </c>
      <c r="BO899">
        <v>-0.1437129</v>
      </c>
      <c r="BP899">
        <v>-0.12922629999999999</v>
      </c>
      <c r="BQ899">
        <v>-0.13379160000000001</v>
      </c>
      <c r="BR899">
        <v>-0.1070826</v>
      </c>
      <c r="BS899">
        <v>-7.7962000000000004E-2</v>
      </c>
      <c r="BT899">
        <v>-6.3256099999999996E-2</v>
      </c>
      <c r="BU899">
        <v>-7.6422000000000004E-2</v>
      </c>
      <c r="BV899">
        <v>-0.120493</v>
      </c>
      <c r="BW899">
        <v>-9.5843700000000004E-2</v>
      </c>
      <c r="BX899">
        <v>-0.1145152</v>
      </c>
      <c r="BY899">
        <v>-0.122214</v>
      </c>
      <c r="BZ899">
        <v>-0.12736310000000001</v>
      </c>
      <c r="CA899">
        <v>-0.1020129</v>
      </c>
      <c r="CB899">
        <v>-9.76852E-2</v>
      </c>
      <c r="CC899">
        <v>-8.0973199999999995E-2</v>
      </c>
      <c r="CD899">
        <v>-8.5558999999999996E-2</v>
      </c>
      <c r="CE899">
        <v>-4.9523499999999998E-2</v>
      </c>
      <c r="CF899">
        <v>-2.3296600000000001E-2</v>
      </c>
      <c r="CG899">
        <v>9.8620000000000001E-4</v>
      </c>
      <c r="CH899">
        <v>-7.3996000000000006E-2</v>
      </c>
      <c r="CI899">
        <v>-0.13199340000000001</v>
      </c>
      <c r="CJ899">
        <v>-0.16055729999999999</v>
      </c>
      <c r="CK899">
        <v>-0.15923290000000001</v>
      </c>
      <c r="CL899">
        <v>-0.1559633</v>
      </c>
      <c r="CM899">
        <v>-0.12838720000000001</v>
      </c>
      <c r="CN899">
        <v>-0.1140047</v>
      </c>
      <c r="CO899">
        <v>-0.1185311</v>
      </c>
      <c r="CP899">
        <v>-9.1917799999999994E-2</v>
      </c>
      <c r="CQ899">
        <v>-6.2954999999999997E-2</v>
      </c>
      <c r="CR899">
        <v>-4.7536799999999997E-2</v>
      </c>
      <c r="CS899">
        <v>-6.5433599999999995E-2</v>
      </c>
      <c r="CT899">
        <v>-0.1103015</v>
      </c>
      <c r="CU899">
        <v>-8.5385600000000006E-2</v>
      </c>
      <c r="CV899">
        <v>-0.10599409999999999</v>
      </c>
      <c r="CW899">
        <v>-0.1144976</v>
      </c>
      <c r="CX899">
        <v>-0.11905</v>
      </c>
      <c r="CY899">
        <v>-9.3919600000000006E-2</v>
      </c>
      <c r="CZ899">
        <v>-8.9863799999999994E-2</v>
      </c>
      <c r="DA899">
        <v>-7.2855500000000004E-2</v>
      </c>
      <c r="DB899">
        <v>-7.7125200000000005E-2</v>
      </c>
      <c r="DC899">
        <v>-4.0381399999999998E-2</v>
      </c>
      <c r="DD899">
        <v>-1.36688E-2</v>
      </c>
      <c r="DE899">
        <v>1.47727E-2</v>
      </c>
      <c r="DF899">
        <v>-5.8369999999999998E-2</v>
      </c>
      <c r="DG899">
        <v>-0.1140661</v>
      </c>
      <c r="DH899">
        <v>-0.1426675</v>
      </c>
      <c r="DI899">
        <v>-0.14186460000000001</v>
      </c>
      <c r="DJ899">
        <v>-0.14038529999999999</v>
      </c>
      <c r="DK899">
        <v>-0.1130616</v>
      </c>
      <c r="DL899">
        <v>-9.8782999999999996E-2</v>
      </c>
      <c r="DM899">
        <v>-0.1032706</v>
      </c>
      <c r="DN899">
        <v>-7.6753000000000002E-2</v>
      </c>
      <c r="DO899">
        <v>-4.7947900000000002E-2</v>
      </c>
      <c r="DP899">
        <v>-3.1817400000000003E-2</v>
      </c>
      <c r="DQ899">
        <v>-5.4445199999999999E-2</v>
      </c>
      <c r="DR899">
        <v>-0.10011</v>
      </c>
      <c r="DS899">
        <v>-7.4927499999999994E-2</v>
      </c>
      <c r="DT899">
        <v>-9.7472900000000001E-2</v>
      </c>
      <c r="DU899">
        <v>-0.1067811</v>
      </c>
      <c r="DV899">
        <v>-0.10704710000000001</v>
      </c>
      <c r="DW899">
        <v>-8.2234299999999996E-2</v>
      </c>
      <c r="DX899">
        <v>-7.8570899999999999E-2</v>
      </c>
      <c r="DY899">
        <v>-6.1134899999999999E-2</v>
      </c>
      <c r="DZ899">
        <v>-6.4948199999999998E-2</v>
      </c>
      <c r="EA899">
        <v>-2.71816E-2</v>
      </c>
      <c r="EB899">
        <v>2.3220000000000001E-4</v>
      </c>
      <c r="EC899">
        <v>3.4678300000000002E-2</v>
      </c>
      <c r="ED899">
        <v>-3.5808600000000003E-2</v>
      </c>
      <c r="EE899">
        <v>-8.8181899999999994E-2</v>
      </c>
      <c r="EF899">
        <v>-0.1168375</v>
      </c>
      <c r="EG899">
        <v>-0.1167875</v>
      </c>
      <c r="EH899">
        <v>-0.1178932</v>
      </c>
      <c r="EI899">
        <v>-9.0933899999999998E-2</v>
      </c>
      <c r="EJ899">
        <v>-7.6805399999999996E-2</v>
      </c>
      <c r="EK899">
        <v>-8.1237000000000004E-2</v>
      </c>
      <c r="EL899">
        <v>-5.4857400000000001E-2</v>
      </c>
      <c r="EM899">
        <v>-2.6280100000000001E-2</v>
      </c>
      <c r="EN899">
        <v>-9.1211E-3</v>
      </c>
      <c r="EO899">
        <v>-3.8579799999999997E-2</v>
      </c>
      <c r="EP899">
        <v>-8.5395100000000002E-2</v>
      </c>
      <c r="EQ899">
        <v>-5.98278E-2</v>
      </c>
      <c r="ER899">
        <v>-8.5169700000000001E-2</v>
      </c>
      <c r="ES899">
        <v>-9.5639799999999997E-2</v>
      </c>
      <c r="ET899">
        <v>44.58708</v>
      </c>
      <c r="EU899">
        <v>43.366019999999999</v>
      </c>
      <c r="EV899">
        <v>42.282769999999999</v>
      </c>
      <c r="EW899">
        <v>41.786839999999998</v>
      </c>
      <c r="EX899">
        <v>41.258389999999999</v>
      </c>
      <c r="EY899">
        <v>41.285020000000003</v>
      </c>
      <c r="EZ899">
        <v>40.606259999999999</v>
      </c>
      <c r="FA899">
        <v>41.055100000000003</v>
      </c>
      <c r="FB899">
        <v>45.771509999999999</v>
      </c>
      <c r="FC899">
        <v>52.274790000000003</v>
      </c>
      <c r="FD899">
        <v>56.987780000000001</v>
      </c>
      <c r="FE899">
        <v>61.273620000000001</v>
      </c>
      <c r="FF899">
        <v>63.534480000000002</v>
      </c>
      <c r="FG899">
        <v>65.97963</v>
      </c>
      <c r="FH899">
        <v>67.032330000000002</v>
      </c>
      <c r="FI899">
        <v>67.491010000000003</v>
      </c>
      <c r="FJ899">
        <v>64.289360000000002</v>
      </c>
      <c r="FK899">
        <v>58.578189999999999</v>
      </c>
      <c r="FL899">
        <v>54.902920000000002</v>
      </c>
      <c r="FM899">
        <v>52.152999999999999</v>
      </c>
      <c r="FN899">
        <v>49.977460000000001</v>
      </c>
      <c r="FO899">
        <v>47.877859999999998</v>
      </c>
      <c r="FP899">
        <v>46.208329999999997</v>
      </c>
      <c r="FQ899">
        <v>45.155970000000003</v>
      </c>
      <c r="FR899">
        <v>1.1266E-2</v>
      </c>
      <c r="FS899">
        <v>1.51559E-2</v>
      </c>
    </row>
    <row r="900" spans="1:176" x14ac:dyDescent="0.2">
      <c r="A900" t="s">
        <v>200</v>
      </c>
      <c r="B900" t="s">
        <v>1</v>
      </c>
      <c r="C900" t="s">
        <v>206</v>
      </c>
      <c r="D900" t="s">
        <v>231</v>
      </c>
      <c r="E900">
        <v>1736</v>
      </c>
      <c r="F900">
        <v>0.93032970000000004</v>
      </c>
      <c r="G900">
        <v>0.9110414</v>
      </c>
      <c r="H900">
        <v>0.90802479999999997</v>
      </c>
      <c r="I900">
        <v>0.90498140000000005</v>
      </c>
      <c r="J900">
        <v>0.9295909</v>
      </c>
      <c r="K900">
        <v>1.0284880000000001</v>
      </c>
      <c r="L900">
        <v>1.3898440000000001</v>
      </c>
      <c r="M900">
        <v>1.898463</v>
      </c>
      <c r="N900">
        <v>2.4504640000000002</v>
      </c>
      <c r="O900">
        <v>2.7786460000000002</v>
      </c>
      <c r="P900">
        <v>2.9572479999999999</v>
      </c>
      <c r="Q900">
        <v>3.0000770000000001</v>
      </c>
      <c r="R900">
        <v>2.983069</v>
      </c>
      <c r="S900">
        <v>3.0550920000000001</v>
      </c>
      <c r="T900">
        <v>3.0375429999999999</v>
      </c>
      <c r="U900">
        <v>2.9185409999999998</v>
      </c>
      <c r="V900">
        <v>2.4418470000000001</v>
      </c>
      <c r="W900">
        <v>1.8796600000000001</v>
      </c>
      <c r="X900">
        <v>1.5177069999999999</v>
      </c>
      <c r="Y900">
        <v>1.3321289999999999</v>
      </c>
      <c r="Z900">
        <v>1.1659489999999999</v>
      </c>
      <c r="AA900">
        <v>1.076667</v>
      </c>
      <c r="AB900">
        <v>1.000321</v>
      </c>
      <c r="AC900">
        <v>0.98680040000000002</v>
      </c>
      <c r="AD900">
        <v>-0.1284458</v>
      </c>
      <c r="AE900">
        <v>-0.1198033</v>
      </c>
      <c r="AF900">
        <v>-0.1355748</v>
      </c>
      <c r="AG900">
        <v>-0.13302929999999999</v>
      </c>
      <c r="AH900">
        <v>-0.12984589999999999</v>
      </c>
      <c r="AI900">
        <v>-0.1009235</v>
      </c>
      <c r="AJ900">
        <v>-4.3141000000000004E-3</v>
      </c>
      <c r="AK900">
        <v>-3.8098699999999999E-2</v>
      </c>
      <c r="AL900">
        <v>-4.3436099999999998E-2</v>
      </c>
      <c r="AM900">
        <v>-8.4396899999999997E-2</v>
      </c>
      <c r="AN900">
        <v>-0.13043250000000001</v>
      </c>
      <c r="AO900">
        <v>-0.16828219999999999</v>
      </c>
      <c r="AP900">
        <v>-0.1590181</v>
      </c>
      <c r="AQ900">
        <v>-0.1628011</v>
      </c>
      <c r="AR900">
        <v>-0.20162930000000001</v>
      </c>
      <c r="AS900">
        <v>-0.15089839999999999</v>
      </c>
      <c r="AT900">
        <v>-0.14639530000000001</v>
      </c>
      <c r="AU900">
        <v>-0.13216910000000001</v>
      </c>
      <c r="AV900">
        <v>-0.11425159999999999</v>
      </c>
      <c r="AW900">
        <v>-9.2511800000000005E-2</v>
      </c>
      <c r="AX900">
        <v>-0.1373684</v>
      </c>
      <c r="AY900">
        <v>-0.1537298</v>
      </c>
      <c r="AZ900">
        <v>-0.16664380000000001</v>
      </c>
      <c r="BA900">
        <v>-0.1228093</v>
      </c>
      <c r="BB900">
        <v>-0.1077346</v>
      </c>
      <c r="BC900">
        <v>-0.1006242</v>
      </c>
      <c r="BD900">
        <v>-0.11836339999999999</v>
      </c>
      <c r="BE900">
        <v>-0.1145814</v>
      </c>
      <c r="BF900">
        <v>-0.1108267</v>
      </c>
      <c r="BG900">
        <v>-8.0780599999999994E-2</v>
      </c>
      <c r="BH900">
        <v>1.6070500000000001E-2</v>
      </c>
      <c r="BI900">
        <v>-1.14141E-2</v>
      </c>
      <c r="BJ900">
        <v>-7.0622999999999997E-3</v>
      </c>
      <c r="BK900">
        <v>-4.5641000000000001E-2</v>
      </c>
      <c r="BL900">
        <v>-8.8747000000000006E-2</v>
      </c>
      <c r="BM900">
        <v>-0.1318349</v>
      </c>
      <c r="BN900">
        <v>-0.12581000000000001</v>
      </c>
      <c r="BO900">
        <v>-0.13314770000000001</v>
      </c>
      <c r="BP900">
        <v>-0.16592419999999999</v>
      </c>
      <c r="BQ900">
        <v>-0.1133449</v>
      </c>
      <c r="BR900">
        <v>-0.1082089</v>
      </c>
      <c r="BS900">
        <v>-9.6849900000000003E-2</v>
      </c>
      <c r="BT900">
        <v>-8.3341200000000004E-2</v>
      </c>
      <c r="BU900">
        <v>-6.2871999999999997E-2</v>
      </c>
      <c r="BV900">
        <v>-0.11026179999999999</v>
      </c>
      <c r="BW900">
        <v>-0.1296918</v>
      </c>
      <c r="BX900">
        <v>-0.14329910000000001</v>
      </c>
      <c r="BY900">
        <v>-0.1025779</v>
      </c>
      <c r="BZ900">
        <v>-9.3390100000000004E-2</v>
      </c>
      <c r="CA900">
        <v>-8.7340799999999996E-2</v>
      </c>
      <c r="CB900">
        <v>-0.1064428</v>
      </c>
      <c r="CC900">
        <v>-0.1018044</v>
      </c>
      <c r="CD900">
        <v>-9.7654099999999994E-2</v>
      </c>
      <c r="CE900">
        <v>-6.6829700000000006E-2</v>
      </c>
      <c r="CF900">
        <v>3.0188799999999998E-2</v>
      </c>
      <c r="CG900">
        <v>7.0676000000000003E-3</v>
      </c>
      <c r="CH900">
        <v>1.813E-2</v>
      </c>
      <c r="CI900">
        <v>-1.8798800000000001E-2</v>
      </c>
      <c r="CJ900">
        <v>-5.98758E-2</v>
      </c>
      <c r="CK900">
        <v>-0.10659159999999999</v>
      </c>
      <c r="CL900">
        <v>-0.1028102</v>
      </c>
      <c r="CM900">
        <v>-0.1126098</v>
      </c>
      <c r="CN900">
        <v>-0.14119499999999999</v>
      </c>
      <c r="CO900">
        <v>-8.7335499999999996E-2</v>
      </c>
      <c r="CP900">
        <v>-8.1761100000000003E-2</v>
      </c>
      <c r="CQ900">
        <v>-7.2387900000000005E-2</v>
      </c>
      <c r="CR900">
        <v>-6.1932800000000003E-2</v>
      </c>
      <c r="CS900">
        <v>-4.2343600000000002E-2</v>
      </c>
      <c r="CT900">
        <v>-9.1487899999999997E-2</v>
      </c>
      <c r="CU900">
        <v>-0.11304309999999999</v>
      </c>
      <c r="CV900">
        <v>-0.12713060000000001</v>
      </c>
      <c r="CW900">
        <v>-8.8565699999999997E-2</v>
      </c>
      <c r="CX900">
        <v>-7.9045599999999994E-2</v>
      </c>
      <c r="CY900">
        <v>-7.4057399999999995E-2</v>
      </c>
      <c r="CZ900">
        <v>-9.4522200000000001E-2</v>
      </c>
      <c r="DA900">
        <v>-8.9027400000000007E-2</v>
      </c>
      <c r="DB900">
        <v>-8.4481500000000001E-2</v>
      </c>
      <c r="DC900">
        <v>-5.2878700000000001E-2</v>
      </c>
      <c r="DD900">
        <v>4.4307100000000002E-2</v>
      </c>
      <c r="DE900">
        <v>2.55493E-2</v>
      </c>
      <c r="DF900">
        <v>4.3322399999999997E-2</v>
      </c>
      <c r="DG900">
        <v>8.0433999999999992E-3</v>
      </c>
      <c r="DH900">
        <v>-3.1004500000000001E-2</v>
      </c>
      <c r="DI900">
        <v>-8.1348299999999998E-2</v>
      </c>
      <c r="DJ900">
        <v>-7.9810400000000004E-2</v>
      </c>
      <c r="DK900">
        <v>-9.2072000000000001E-2</v>
      </c>
      <c r="DL900">
        <v>-0.11646579999999999</v>
      </c>
      <c r="DM900">
        <v>-6.1326100000000001E-2</v>
      </c>
      <c r="DN900">
        <v>-5.5313300000000003E-2</v>
      </c>
      <c r="DO900">
        <v>-4.79259E-2</v>
      </c>
      <c r="DP900">
        <v>-4.0524400000000002E-2</v>
      </c>
      <c r="DQ900">
        <v>-2.18152E-2</v>
      </c>
      <c r="DR900">
        <v>-7.2713899999999998E-2</v>
      </c>
      <c r="DS900">
        <v>-9.6394499999999994E-2</v>
      </c>
      <c r="DT900">
        <v>-0.11096209999999999</v>
      </c>
      <c r="DU900">
        <v>-7.4553499999999995E-2</v>
      </c>
      <c r="DV900">
        <v>-5.8334499999999997E-2</v>
      </c>
      <c r="DW900">
        <v>-5.4878299999999998E-2</v>
      </c>
      <c r="DX900">
        <v>-7.7310799999999999E-2</v>
      </c>
      <c r="DY900">
        <v>-7.05794E-2</v>
      </c>
      <c r="DZ900">
        <v>-6.5462400000000004E-2</v>
      </c>
      <c r="EA900">
        <v>-3.2735800000000002E-2</v>
      </c>
      <c r="EB900">
        <v>6.4691799999999994E-2</v>
      </c>
      <c r="EC900">
        <v>5.22339E-2</v>
      </c>
      <c r="ED900">
        <v>7.9696199999999995E-2</v>
      </c>
      <c r="EE900">
        <v>4.6799300000000002E-2</v>
      </c>
      <c r="EF900">
        <v>1.0681E-2</v>
      </c>
      <c r="EG900">
        <v>-4.4901000000000003E-2</v>
      </c>
      <c r="EH900">
        <v>-4.6602400000000002E-2</v>
      </c>
      <c r="EI900">
        <v>-6.2418500000000002E-2</v>
      </c>
      <c r="EJ900">
        <v>-8.0760799999999994E-2</v>
      </c>
      <c r="EK900">
        <v>-2.3772600000000001E-2</v>
      </c>
      <c r="EL900">
        <v>-1.71269E-2</v>
      </c>
      <c r="EM900">
        <v>-1.2606600000000001E-2</v>
      </c>
      <c r="EN900">
        <v>-9.6139999999999993E-3</v>
      </c>
      <c r="EO900">
        <v>7.8245999999999993E-3</v>
      </c>
      <c r="EP900">
        <v>-4.5607300000000003E-2</v>
      </c>
      <c r="EQ900">
        <v>-7.2356500000000004E-2</v>
      </c>
      <c r="ER900">
        <v>-8.7617399999999998E-2</v>
      </c>
      <c r="ES900">
        <v>-5.4322099999999998E-2</v>
      </c>
      <c r="ET900">
        <v>65.018010000000004</v>
      </c>
      <c r="EU900">
        <v>64.154949999999999</v>
      </c>
      <c r="EV900">
        <v>63.430210000000002</v>
      </c>
      <c r="EW900">
        <v>62.750070000000001</v>
      </c>
      <c r="EX900">
        <v>62.241390000000003</v>
      </c>
      <c r="EY900">
        <v>61.88091</v>
      </c>
      <c r="EZ900">
        <v>61.8643</v>
      </c>
      <c r="FA900">
        <v>63.408000000000001</v>
      </c>
      <c r="FB900">
        <v>65.699179999999998</v>
      </c>
      <c r="FC900">
        <v>68.640609999999995</v>
      </c>
      <c r="FD900">
        <v>71.740459999999999</v>
      </c>
      <c r="FE900">
        <v>74.658630000000002</v>
      </c>
      <c r="FF900">
        <v>77.060580000000002</v>
      </c>
      <c r="FG900">
        <v>78.593670000000003</v>
      </c>
      <c r="FH900">
        <v>79.227829999999997</v>
      </c>
      <c r="FI900">
        <v>79.311520000000002</v>
      </c>
      <c r="FJ900">
        <v>78.542339999999996</v>
      </c>
      <c r="FK900">
        <v>77.232929999999996</v>
      </c>
      <c r="FL900">
        <v>75.194990000000004</v>
      </c>
      <c r="FM900">
        <v>72.701830000000001</v>
      </c>
      <c r="FN900">
        <v>70.133960000000002</v>
      </c>
      <c r="FO900">
        <v>68.222319999999996</v>
      </c>
      <c r="FP900">
        <v>66.680210000000002</v>
      </c>
      <c r="FQ900">
        <v>65.704149999999998</v>
      </c>
      <c r="FR900">
        <v>2.30245E-2</v>
      </c>
      <c r="FS900">
        <v>3.0253200000000001E-2</v>
      </c>
      <c r="FT900">
        <v>3.4867599999999999E-2</v>
      </c>
    </row>
    <row r="901" spans="1:176" x14ac:dyDescent="0.2">
      <c r="A901" t="s">
        <v>200</v>
      </c>
      <c r="B901" t="s">
        <v>1</v>
      </c>
      <c r="C901" t="s">
        <v>206</v>
      </c>
      <c r="D901" t="s">
        <v>242</v>
      </c>
      <c r="E901">
        <v>1736</v>
      </c>
      <c r="F901">
        <v>0.95321109999999998</v>
      </c>
      <c r="G901">
        <v>0.91995179999999999</v>
      </c>
      <c r="H901">
        <v>0.90814720000000004</v>
      </c>
      <c r="I901">
        <v>0.92972379999999999</v>
      </c>
      <c r="J901">
        <v>0.9344498</v>
      </c>
      <c r="K901">
        <v>1.0123089999999999</v>
      </c>
      <c r="L901">
        <v>1.4680470000000001</v>
      </c>
      <c r="M901">
        <v>1.921335</v>
      </c>
      <c r="N901">
        <v>2.5173420000000002</v>
      </c>
      <c r="O901">
        <v>2.9183620000000001</v>
      </c>
      <c r="P901">
        <v>3.1404100000000001</v>
      </c>
      <c r="Q901">
        <v>3.106833</v>
      </c>
      <c r="R901">
        <v>3.0717840000000001</v>
      </c>
      <c r="S901">
        <v>3.2023440000000001</v>
      </c>
      <c r="T901">
        <v>3.171322</v>
      </c>
      <c r="U901">
        <v>3.1505380000000001</v>
      </c>
      <c r="V901">
        <v>2.664291</v>
      </c>
      <c r="W901">
        <v>2.0681539999999998</v>
      </c>
      <c r="X901">
        <v>1.502135</v>
      </c>
      <c r="Y901">
        <v>1.3359589999999999</v>
      </c>
      <c r="Z901">
        <v>1.1987589999999999</v>
      </c>
      <c r="AA901">
        <v>1.117961</v>
      </c>
      <c r="AB901">
        <v>1.041064</v>
      </c>
      <c r="AC901">
        <v>1.0347059999999999</v>
      </c>
      <c r="AD901">
        <v>-0.1103905</v>
      </c>
      <c r="AE901">
        <v>-0.11153250000000001</v>
      </c>
      <c r="AF901">
        <v>-0.12754670000000001</v>
      </c>
      <c r="AG901">
        <v>-0.12233040000000001</v>
      </c>
      <c r="AH901">
        <v>-0.1212512</v>
      </c>
      <c r="AI901">
        <v>-9.0221200000000001E-2</v>
      </c>
      <c r="AJ901">
        <v>1.4555E-3</v>
      </c>
      <c r="AK901">
        <v>-4.7280599999999999E-2</v>
      </c>
      <c r="AL901">
        <v>-5.2442200000000001E-2</v>
      </c>
      <c r="AM901">
        <v>-8.8439699999999996E-2</v>
      </c>
      <c r="AN901">
        <v>-0.1379116</v>
      </c>
      <c r="AO901">
        <v>-0.17836389999999999</v>
      </c>
      <c r="AP901">
        <v>-0.1647564</v>
      </c>
      <c r="AQ901">
        <v>-0.1672642</v>
      </c>
      <c r="AR901">
        <v>-0.21948989999999999</v>
      </c>
      <c r="AS901">
        <v>-0.1521824</v>
      </c>
      <c r="AT901">
        <v>-0.1464058</v>
      </c>
      <c r="AU901">
        <v>-0.13661419999999999</v>
      </c>
      <c r="AV901">
        <v>-0.1194368</v>
      </c>
      <c r="AW901">
        <v>-0.1001544</v>
      </c>
      <c r="AX901">
        <v>-0.1451384</v>
      </c>
      <c r="AY901">
        <v>-0.15955150000000001</v>
      </c>
      <c r="AZ901">
        <v>-0.16440759999999999</v>
      </c>
      <c r="BA901">
        <v>-0.1148549</v>
      </c>
      <c r="BB901">
        <v>-8.9679400000000006E-2</v>
      </c>
      <c r="BC901">
        <v>-9.2353299999999999E-2</v>
      </c>
      <c r="BD901">
        <v>-0.1103353</v>
      </c>
      <c r="BE901">
        <v>-0.1038824</v>
      </c>
      <c r="BF901">
        <v>-0.10223210000000001</v>
      </c>
      <c r="BG901">
        <v>-7.0078299999999996E-2</v>
      </c>
      <c r="BH901">
        <v>2.1840200000000001E-2</v>
      </c>
      <c r="BI901">
        <v>-2.0596E-2</v>
      </c>
      <c r="BJ901">
        <v>-1.6068499999999999E-2</v>
      </c>
      <c r="BK901">
        <v>-4.96838E-2</v>
      </c>
      <c r="BL901">
        <v>-9.6226099999999995E-2</v>
      </c>
      <c r="BM901">
        <v>-0.1419166</v>
      </c>
      <c r="BN901">
        <v>-0.13154840000000001</v>
      </c>
      <c r="BO901">
        <v>-0.13761080000000001</v>
      </c>
      <c r="BP901">
        <v>-0.1837849</v>
      </c>
      <c r="BQ901">
        <v>-0.11462890000000001</v>
      </c>
      <c r="BR901">
        <v>-0.1082195</v>
      </c>
      <c r="BS901">
        <v>-0.101295</v>
      </c>
      <c r="BT901">
        <v>-8.8526400000000005E-2</v>
      </c>
      <c r="BU901">
        <v>-7.0514599999999997E-2</v>
      </c>
      <c r="BV901">
        <v>-0.11803180000000001</v>
      </c>
      <c r="BW901">
        <v>-0.13551350000000001</v>
      </c>
      <c r="BX901">
        <v>-0.14106289999999999</v>
      </c>
      <c r="BY901">
        <v>-9.4623499999999999E-2</v>
      </c>
      <c r="BZ901">
        <v>-7.5334899999999996E-2</v>
      </c>
      <c r="CA901">
        <v>-7.9069899999999999E-2</v>
      </c>
      <c r="CB901">
        <v>-9.8414799999999997E-2</v>
      </c>
      <c r="CC901">
        <v>-9.1105400000000003E-2</v>
      </c>
      <c r="CD901">
        <v>-8.90595E-2</v>
      </c>
      <c r="CE901">
        <v>-5.6127400000000001E-2</v>
      </c>
      <c r="CF901">
        <v>3.5958499999999997E-2</v>
      </c>
      <c r="CG901">
        <v>-2.1142999999999999E-3</v>
      </c>
      <c r="CH901">
        <v>9.1239000000000008E-3</v>
      </c>
      <c r="CI901">
        <v>-2.2841500000000001E-2</v>
      </c>
      <c r="CJ901">
        <v>-6.7354800000000006E-2</v>
      </c>
      <c r="CK901">
        <v>-0.11667329999999999</v>
      </c>
      <c r="CL901">
        <v>-0.1085486</v>
      </c>
      <c r="CM901">
        <v>-0.11707289999999999</v>
      </c>
      <c r="CN901">
        <v>-0.15905569999999999</v>
      </c>
      <c r="CO901">
        <v>-8.8619500000000004E-2</v>
      </c>
      <c r="CP901">
        <v>-8.1771700000000003E-2</v>
      </c>
      <c r="CQ901">
        <v>-7.6832999999999999E-2</v>
      </c>
      <c r="CR901">
        <v>-6.7117999999999997E-2</v>
      </c>
      <c r="CS901">
        <v>-4.9986200000000001E-2</v>
      </c>
      <c r="CT901">
        <v>-9.9257799999999993E-2</v>
      </c>
      <c r="CU901">
        <v>-0.1188649</v>
      </c>
      <c r="CV901">
        <v>-0.1248944</v>
      </c>
      <c r="CW901">
        <v>-8.0611299999999997E-2</v>
      </c>
      <c r="CX901">
        <v>-6.09904E-2</v>
      </c>
      <c r="CY901">
        <v>-6.5786499999999998E-2</v>
      </c>
      <c r="CZ901">
        <v>-8.6494199999999993E-2</v>
      </c>
      <c r="DA901">
        <v>-7.8328400000000006E-2</v>
      </c>
      <c r="DB901">
        <v>-7.5886899999999993E-2</v>
      </c>
      <c r="DC901">
        <v>-4.2176400000000003E-2</v>
      </c>
      <c r="DD901">
        <v>5.0076799999999998E-2</v>
      </c>
      <c r="DE901">
        <v>1.6367300000000001E-2</v>
      </c>
      <c r="DF901">
        <v>3.4316300000000001E-2</v>
      </c>
      <c r="DG901">
        <v>4.0007000000000003E-3</v>
      </c>
      <c r="DH901">
        <v>-3.84836E-2</v>
      </c>
      <c r="DI901">
        <v>-9.1429999999999997E-2</v>
      </c>
      <c r="DJ901">
        <v>-8.5548799999999994E-2</v>
      </c>
      <c r="DK901">
        <v>-9.6534999999999996E-2</v>
      </c>
      <c r="DL901">
        <v>-0.13432649999999999</v>
      </c>
      <c r="DM901">
        <v>-6.2609999999999999E-2</v>
      </c>
      <c r="DN901">
        <v>-5.5323900000000002E-2</v>
      </c>
      <c r="DO901">
        <v>-5.2371000000000001E-2</v>
      </c>
      <c r="DP901">
        <v>-4.5709600000000003E-2</v>
      </c>
      <c r="DQ901">
        <v>-2.9457799999999999E-2</v>
      </c>
      <c r="DR901">
        <v>-8.0483899999999997E-2</v>
      </c>
      <c r="DS901">
        <v>-0.10221619999999999</v>
      </c>
      <c r="DT901">
        <v>-0.1087259</v>
      </c>
      <c r="DU901">
        <v>-6.6599099999999994E-2</v>
      </c>
      <c r="DV901">
        <v>-4.0279200000000001E-2</v>
      </c>
      <c r="DW901">
        <v>-4.66074E-2</v>
      </c>
      <c r="DX901">
        <v>-6.9282800000000005E-2</v>
      </c>
      <c r="DY901">
        <v>-5.98804E-2</v>
      </c>
      <c r="DZ901">
        <v>-5.6867800000000003E-2</v>
      </c>
      <c r="EA901">
        <v>-2.2033500000000001E-2</v>
      </c>
      <c r="EB901">
        <v>7.0461399999999993E-2</v>
      </c>
      <c r="EC901">
        <v>4.3051899999999997E-2</v>
      </c>
      <c r="ED901">
        <v>7.0690000000000003E-2</v>
      </c>
      <c r="EE901">
        <v>4.2756599999999999E-2</v>
      </c>
      <c r="EF901">
        <v>3.2019000000000001E-3</v>
      </c>
      <c r="EG901">
        <v>-5.4982700000000002E-2</v>
      </c>
      <c r="EH901">
        <v>-5.23408E-2</v>
      </c>
      <c r="EI901">
        <v>-6.6881599999999999E-2</v>
      </c>
      <c r="EJ901">
        <v>-9.8621500000000001E-2</v>
      </c>
      <c r="EK901">
        <v>-2.5056599999999998E-2</v>
      </c>
      <c r="EL901">
        <v>-1.71375E-2</v>
      </c>
      <c r="EM901">
        <v>-1.7051799999999999E-2</v>
      </c>
      <c r="EN901">
        <v>-1.47992E-2</v>
      </c>
      <c r="EO901">
        <v>1.8200000000000001E-4</v>
      </c>
      <c r="EP901">
        <v>-5.3377300000000003E-2</v>
      </c>
      <c r="EQ901">
        <v>-7.8178200000000003E-2</v>
      </c>
      <c r="ER901">
        <v>-8.5381200000000004E-2</v>
      </c>
      <c r="ES901">
        <v>-4.6367699999999998E-2</v>
      </c>
      <c r="ET901">
        <v>66.816490000000002</v>
      </c>
      <c r="EU901">
        <v>65.928280000000001</v>
      </c>
      <c r="EV901">
        <v>65.132499999999993</v>
      </c>
      <c r="EW901">
        <v>64.180340000000001</v>
      </c>
      <c r="EX901">
        <v>63.560389999999998</v>
      </c>
      <c r="EY901">
        <v>63.29439</v>
      </c>
      <c r="EZ901">
        <v>62.962249999999997</v>
      </c>
      <c r="FA901">
        <v>64.128609999999995</v>
      </c>
      <c r="FB901">
        <v>66.153049999999993</v>
      </c>
      <c r="FC901">
        <v>69.831599999999995</v>
      </c>
      <c r="FD901">
        <v>73.816270000000003</v>
      </c>
      <c r="FE901">
        <v>76.706559999999996</v>
      </c>
      <c r="FF901">
        <v>79.569209999999998</v>
      </c>
      <c r="FG901">
        <v>81.16113</v>
      </c>
      <c r="FH901">
        <v>81.785719999999998</v>
      </c>
      <c r="FI901">
        <v>81.989750000000001</v>
      </c>
      <c r="FJ901">
        <v>81.018839999999997</v>
      </c>
      <c r="FK901">
        <v>79.748509999999996</v>
      </c>
      <c r="FL901">
        <v>77.282920000000004</v>
      </c>
      <c r="FM901">
        <v>74.033779999999993</v>
      </c>
      <c r="FN901">
        <v>71.044430000000006</v>
      </c>
      <c r="FO901">
        <v>69.237049999999996</v>
      </c>
      <c r="FP901">
        <v>67.297229999999999</v>
      </c>
      <c r="FQ901">
        <v>66.289109999999994</v>
      </c>
      <c r="FR901">
        <v>2.30245E-2</v>
      </c>
      <c r="FS901">
        <v>3.0253200000000001E-2</v>
      </c>
      <c r="FT901">
        <v>3.4867599999999999E-2</v>
      </c>
    </row>
    <row r="902" spans="1:176" x14ac:dyDescent="0.2">
      <c r="A902" t="s">
        <v>200</v>
      </c>
      <c r="B902" t="s">
        <v>1</v>
      </c>
      <c r="C902" t="s">
        <v>206</v>
      </c>
      <c r="D902" t="s">
        <v>232</v>
      </c>
      <c r="E902">
        <v>1736</v>
      </c>
      <c r="F902">
        <v>0.84465979999999996</v>
      </c>
      <c r="G902">
        <v>0.84200710000000001</v>
      </c>
      <c r="H902">
        <v>0.82709069999999996</v>
      </c>
      <c r="I902">
        <v>0.81930769999999997</v>
      </c>
      <c r="J902">
        <v>0.8696566</v>
      </c>
      <c r="K902">
        <v>0.96089539999999996</v>
      </c>
      <c r="L902">
        <v>1.3319650000000001</v>
      </c>
      <c r="M902">
        <v>1.820376</v>
      </c>
      <c r="N902">
        <v>2.3071069999999998</v>
      </c>
      <c r="O902">
        <v>2.588883</v>
      </c>
      <c r="P902">
        <v>2.7456529999999999</v>
      </c>
      <c r="Q902">
        <v>2.7561149999999999</v>
      </c>
      <c r="R902">
        <v>2.746343</v>
      </c>
      <c r="S902">
        <v>2.853024</v>
      </c>
      <c r="T902">
        <v>2.8488709999999999</v>
      </c>
      <c r="U902">
        <v>2.6930350000000001</v>
      </c>
      <c r="V902">
        <v>2.2491539999999999</v>
      </c>
      <c r="W902">
        <v>1.732273</v>
      </c>
      <c r="X902">
        <v>1.4025609999999999</v>
      </c>
      <c r="Y902">
        <v>1.2179819999999999</v>
      </c>
      <c r="Z902">
        <v>1.067812</v>
      </c>
      <c r="AA902">
        <v>1.0149189999999999</v>
      </c>
      <c r="AB902">
        <v>0.94565589999999999</v>
      </c>
      <c r="AC902">
        <v>0.9339672</v>
      </c>
      <c r="AD902">
        <v>-0.15484249999999999</v>
      </c>
      <c r="AE902">
        <v>-0.12872600000000001</v>
      </c>
      <c r="AF902">
        <v>-0.1442795</v>
      </c>
      <c r="AG902">
        <v>-0.144986</v>
      </c>
      <c r="AH902">
        <v>-0.14163419999999999</v>
      </c>
      <c r="AI902">
        <v>-0.12423969999999999</v>
      </c>
      <c r="AJ902">
        <v>-1.98405E-2</v>
      </c>
      <c r="AK902">
        <v>-2.02524E-2</v>
      </c>
      <c r="AL902">
        <v>-2.79352E-2</v>
      </c>
      <c r="AM902">
        <v>-8.6469799999999999E-2</v>
      </c>
      <c r="AN902">
        <v>-0.1246423</v>
      </c>
      <c r="AO902">
        <v>-0.16278770000000001</v>
      </c>
      <c r="AP902">
        <v>-0.14832239999999999</v>
      </c>
      <c r="AQ902">
        <v>-0.15718840000000001</v>
      </c>
      <c r="AR902">
        <v>-0.1821555</v>
      </c>
      <c r="AS902">
        <v>-0.1635944</v>
      </c>
      <c r="AT902">
        <v>-0.1541843</v>
      </c>
      <c r="AU902">
        <v>-0.1287122</v>
      </c>
      <c r="AV902">
        <v>-0.1028531</v>
      </c>
      <c r="AW902">
        <v>-6.7258700000000005E-2</v>
      </c>
      <c r="AX902">
        <v>-0.1275831</v>
      </c>
      <c r="AY902">
        <v>-0.1432099</v>
      </c>
      <c r="AZ902">
        <v>-0.16268940000000001</v>
      </c>
      <c r="BA902">
        <v>-0.12764900000000001</v>
      </c>
      <c r="BB902">
        <v>-0.13413130000000001</v>
      </c>
      <c r="BC902">
        <v>-0.1095468</v>
      </c>
      <c r="BD902">
        <v>-0.12706809999999999</v>
      </c>
      <c r="BE902">
        <v>-0.12653800000000001</v>
      </c>
      <c r="BF902">
        <v>-0.1226151</v>
      </c>
      <c r="BG902">
        <v>-0.1040968</v>
      </c>
      <c r="BH902">
        <v>5.442E-4</v>
      </c>
      <c r="BI902">
        <v>6.4321999999999999E-3</v>
      </c>
      <c r="BJ902">
        <v>8.4385999999999992E-3</v>
      </c>
      <c r="BK902">
        <v>-4.7713899999999997E-2</v>
      </c>
      <c r="BL902">
        <v>-8.2956799999999997E-2</v>
      </c>
      <c r="BM902">
        <v>-0.12634039999999999</v>
      </c>
      <c r="BN902">
        <v>-0.1151143</v>
      </c>
      <c r="BO902">
        <v>-0.12753490000000001</v>
      </c>
      <c r="BP902">
        <v>-0.14645050000000001</v>
      </c>
      <c r="BQ902">
        <v>-0.12604099999999999</v>
      </c>
      <c r="BR902">
        <v>-0.1159979</v>
      </c>
      <c r="BS902">
        <v>-9.3393000000000004E-2</v>
      </c>
      <c r="BT902">
        <v>-7.1942800000000001E-2</v>
      </c>
      <c r="BU902">
        <v>-3.7618899999999997E-2</v>
      </c>
      <c r="BV902">
        <v>-0.1004765</v>
      </c>
      <c r="BW902">
        <v>-0.1191719</v>
      </c>
      <c r="BX902">
        <v>-0.13934469999999999</v>
      </c>
      <c r="BY902">
        <v>-0.1074176</v>
      </c>
      <c r="BZ902">
        <v>-0.1197868</v>
      </c>
      <c r="CA902">
        <v>-9.6263399999999999E-2</v>
      </c>
      <c r="CB902">
        <v>-0.1151475</v>
      </c>
      <c r="CC902">
        <v>-0.113761</v>
      </c>
      <c r="CD902">
        <v>-0.1094425</v>
      </c>
      <c r="CE902">
        <v>-9.0145900000000001E-2</v>
      </c>
      <c r="CF902">
        <v>1.46625E-2</v>
      </c>
      <c r="CG902">
        <v>2.4913899999999999E-2</v>
      </c>
      <c r="CH902">
        <v>3.3630899999999998E-2</v>
      </c>
      <c r="CI902">
        <v>-2.08717E-2</v>
      </c>
      <c r="CJ902">
        <v>-5.4085500000000002E-2</v>
      </c>
      <c r="CK902">
        <v>-0.1010971</v>
      </c>
      <c r="CL902">
        <v>-9.2114600000000005E-2</v>
      </c>
      <c r="CM902">
        <v>-0.1069971</v>
      </c>
      <c r="CN902">
        <v>-0.1217213</v>
      </c>
      <c r="CO902">
        <v>-0.1000315</v>
      </c>
      <c r="CP902">
        <v>-8.9550099999999994E-2</v>
      </c>
      <c r="CQ902">
        <v>-6.8931000000000006E-2</v>
      </c>
      <c r="CR902">
        <v>-5.0534299999999997E-2</v>
      </c>
      <c r="CS902">
        <v>-1.7090500000000002E-2</v>
      </c>
      <c r="CT902">
        <v>-8.1702499999999997E-2</v>
      </c>
      <c r="CU902">
        <v>-0.1025233</v>
      </c>
      <c r="CV902">
        <v>-0.1231762</v>
      </c>
      <c r="CW902">
        <v>-9.3405299999999997E-2</v>
      </c>
      <c r="CX902">
        <v>-0.1054423</v>
      </c>
      <c r="CY902">
        <v>-8.2979999999999998E-2</v>
      </c>
      <c r="CZ902">
        <v>-0.1032269</v>
      </c>
      <c r="DA902">
        <v>-0.100984</v>
      </c>
      <c r="DB902">
        <v>-9.6269900000000005E-2</v>
      </c>
      <c r="DC902">
        <v>-7.6194999999999999E-2</v>
      </c>
      <c r="DD902">
        <v>2.8780799999999999E-2</v>
      </c>
      <c r="DE902">
        <v>4.3395599999999999E-2</v>
      </c>
      <c r="DF902">
        <v>5.8823300000000002E-2</v>
      </c>
      <c r="DG902">
        <v>5.9705000000000001E-3</v>
      </c>
      <c r="DH902">
        <v>-2.5214299999999999E-2</v>
      </c>
      <c r="DI902">
        <v>-7.5853799999999999E-2</v>
      </c>
      <c r="DJ902">
        <v>-6.9114800000000004E-2</v>
      </c>
      <c r="DK902">
        <v>-8.64592E-2</v>
      </c>
      <c r="DL902">
        <v>-9.6992099999999998E-2</v>
      </c>
      <c r="DM902">
        <v>-7.4022099999999993E-2</v>
      </c>
      <c r="DN902">
        <v>-6.31023E-2</v>
      </c>
      <c r="DO902">
        <v>-4.4469000000000002E-2</v>
      </c>
      <c r="DP902">
        <v>-2.91259E-2</v>
      </c>
      <c r="DQ902">
        <v>3.4378999999999998E-3</v>
      </c>
      <c r="DR902">
        <v>-6.2928600000000001E-2</v>
      </c>
      <c r="DS902">
        <v>-8.5874599999999995E-2</v>
      </c>
      <c r="DT902">
        <v>-0.1070077</v>
      </c>
      <c r="DU902">
        <v>-7.9393099999999994E-2</v>
      </c>
      <c r="DV902">
        <v>-8.4731100000000004E-2</v>
      </c>
      <c r="DW902">
        <v>-6.3800899999999994E-2</v>
      </c>
      <c r="DX902">
        <v>-8.6015499999999995E-2</v>
      </c>
      <c r="DY902">
        <v>-8.2535999999999998E-2</v>
      </c>
      <c r="DZ902">
        <v>-7.7250700000000005E-2</v>
      </c>
      <c r="EA902">
        <v>-5.6052100000000001E-2</v>
      </c>
      <c r="EB902">
        <v>4.9165399999999998E-2</v>
      </c>
      <c r="EC902">
        <v>7.0080199999999995E-2</v>
      </c>
      <c r="ED902">
        <v>9.5197100000000007E-2</v>
      </c>
      <c r="EE902">
        <v>4.4726399999999999E-2</v>
      </c>
      <c r="EF902">
        <v>1.6471199999999998E-2</v>
      </c>
      <c r="EG902">
        <v>-3.9406499999999997E-2</v>
      </c>
      <c r="EH902">
        <v>-3.59067E-2</v>
      </c>
      <c r="EI902">
        <v>-5.6805799999999997E-2</v>
      </c>
      <c r="EJ902">
        <v>-6.1287000000000001E-2</v>
      </c>
      <c r="EK902">
        <v>-3.64687E-2</v>
      </c>
      <c r="EL902">
        <v>-2.4916000000000001E-2</v>
      </c>
      <c r="EM902">
        <v>-9.1497000000000002E-3</v>
      </c>
      <c r="EN902">
        <v>1.7845000000000001E-3</v>
      </c>
      <c r="EO902">
        <v>3.3077700000000002E-2</v>
      </c>
      <c r="EP902">
        <v>-3.5822E-2</v>
      </c>
      <c r="EQ902">
        <v>-6.1836599999999999E-2</v>
      </c>
      <c r="ER902">
        <v>-8.3663000000000001E-2</v>
      </c>
      <c r="ES902">
        <v>-5.9161699999999998E-2</v>
      </c>
      <c r="ET902">
        <v>60.441200000000002</v>
      </c>
      <c r="EU902">
        <v>59.508850000000002</v>
      </c>
      <c r="EV902">
        <v>58.67042</v>
      </c>
      <c r="EW902">
        <v>57.904269999999997</v>
      </c>
      <c r="EX902">
        <v>57.337029999999999</v>
      </c>
      <c r="EY902">
        <v>56.794449999999998</v>
      </c>
      <c r="EZ902">
        <v>57.172629999999998</v>
      </c>
      <c r="FA902">
        <v>59.505389999999998</v>
      </c>
      <c r="FB902">
        <v>62.147030000000001</v>
      </c>
      <c r="FC902">
        <v>65.230469999999997</v>
      </c>
      <c r="FD902">
        <v>68.530140000000003</v>
      </c>
      <c r="FE902">
        <v>71.371309999999994</v>
      </c>
      <c r="FF902">
        <v>73.413640000000001</v>
      </c>
      <c r="FG902">
        <v>74.903790000000001</v>
      </c>
      <c r="FH902">
        <v>75.87039</v>
      </c>
      <c r="FI902">
        <v>76.055639999999997</v>
      </c>
      <c r="FJ902">
        <v>75.374229999999997</v>
      </c>
      <c r="FK902">
        <v>74.043589999999995</v>
      </c>
      <c r="FL902">
        <v>72.035790000000006</v>
      </c>
      <c r="FM902">
        <v>69.266850000000005</v>
      </c>
      <c r="FN902">
        <v>66.197270000000003</v>
      </c>
      <c r="FO902">
        <v>64.283910000000006</v>
      </c>
      <c r="FP902">
        <v>62.726219999999998</v>
      </c>
      <c r="FQ902">
        <v>61.528590000000001</v>
      </c>
      <c r="FR902">
        <v>2.30245E-2</v>
      </c>
      <c r="FS902">
        <v>3.0253200000000001E-2</v>
      </c>
      <c r="FT902">
        <v>3.4867599999999999E-2</v>
      </c>
    </row>
    <row r="903" spans="1:176" x14ac:dyDescent="0.2">
      <c r="A903" t="s">
        <v>200</v>
      </c>
      <c r="B903" t="s">
        <v>1</v>
      </c>
      <c r="C903" t="s">
        <v>206</v>
      </c>
      <c r="D903" t="s">
        <v>243</v>
      </c>
      <c r="E903">
        <v>1736</v>
      </c>
      <c r="F903">
        <v>0.76407320000000001</v>
      </c>
      <c r="G903">
        <v>0.78244190000000002</v>
      </c>
      <c r="H903">
        <v>0.74594769999999999</v>
      </c>
      <c r="I903">
        <v>0.7406992</v>
      </c>
      <c r="J903">
        <v>0.80029459999999997</v>
      </c>
      <c r="K903">
        <v>0.9026381</v>
      </c>
      <c r="L903">
        <v>1.31829</v>
      </c>
      <c r="M903">
        <v>1.7532589999999999</v>
      </c>
      <c r="N903">
        <v>2.231363</v>
      </c>
      <c r="O903">
        <v>2.5202749999999998</v>
      </c>
      <c r="P903">
        <v>2.6867730000000001</v>
      </c>
      <c r="Q903">
        <v>2.7721040000000001</v>
      </c>
      <c r="R903">
        <v>2.8041879999999999</v>
      </c>
      <c r="S903">
        <v>2.856595</v>
      </c>
      <c r="T903">
        <v>2.847073</v>
      </c>
      <c r="U903">
        <v>2.7548590000000002</v>
      </c>
      <c r="V903">
        <v>2.2697620000000001</v>
      </c>
      <c r="W903">
        <v>1.7162729999999999</v>
      </c>
      <c r="X903">
        <v>1.454772</v>
      </c>
      <c r="Y903">
        <v>1.233508</v>
      </c>
      <c r="Z903">
        <v>1.1210070000000001</v>
      </c>
      <c r="AA903">
        <v>1.029982</v>
      </c>
      <c r="AB903">
        <v>0.92377500000000001</v>
      </c>
      <c r="AC903">
        <v>0.95158589999999998</v>
      </c>
      <c r="AD903">
        <v>-0.1054298</v>
      </c>
      <c r="AE903">
        <v>-0.1081671</v>
      </c>
      <c r="AF903">
        <v>-0.12485549999999999</v>
      </c>
      <c r="AG903">
        <v>-0.11767130000000001</v>
      </c>
      <c r="AH903">
        <v>-0.1190927</v>
      </c>
      <c r="AI903">
        <v>-9.4682199999999994E-2</v>
      </c>
      <c r="AJ903">
        <v>-1.9534000000000001E-3</v>
      </c>
      <c r="AK903">
        <v>-4.8045299999999999E-2</v>
      </c>
      <c r="AL903">
        <v>-5.0864699999999999E-2</v>
      </c>
      <c r="AM903">
        <v>-9.4628000000000004E-2</v>
      </c>
      <c r="AN903">
        <v>-0.14182739999999999</v>
      </c>
      <c r="AO903">
        <v>-0.18385000000000001</v>
      </c>
      <c r="AP903">
        <v>-0.1619263</v>
      </c>
      <c r="AQ903">
        <v>-0.1671175</v>
      </c>
      <c r="AR903">
        <v>-0.22499810000000001</v>
      </c>
      <c r="AS903">
        <v>-0.16202839999999999</v>
      </c>
      <c r="AT903">
        <v>-0.1514799</v>
      </c>
      <c r="AU903">
        <v>-0.13919219999999999</v>
      </c>
      <c r="AV903">
        <v>-0.1187035</v>
      </c>
      <c r="AW903">
        <v>-9.9500900000000003E-2</v>
      </c>
      <c r="AX903">
        <v>-0.15026690000000001</v>
      </c>
      <c r="AY903">
        <v>-0.15898319999999999</v>
      </c>
      <c r="AZ903">
        <v>-0.1586024</v>
      </c>
      <c r="BA903">
        <v>-0.1083861</v>
      </c>
      <c r="BB903">
        <v>-8.4718600000000005E-2</v>
      </c>
      <c r="BC903">
        <v>-8.8987999999999998E-2</v>
      </c>
      <c r="BD903">
        <v>-0.10764410000000001</v>
      </c>
      <c r="BE903">
        <v>-9.9223400000000003E-2</v>
      </c>
      <c r="BF903">
        <v>-0.1000736</v>
      </c>
      <c r="BG903">
        <v>-7.4539300000000003E-2</v>
      </c>
      <c r="BH903">
        <v>1.8431199999999998E-2</v>
      </c>
      <c r="BI903">
        <v>-2.13607E-2</v>
      </c>
      <c r="BJ903">
        <v>-1.4491E-2</v>
      </c>
      <c r="BK903">
        <v>-5.5872100000000001E-2</v>
      </c>
      <c r="BL903">
        <v>-0.1001418</v>
      </c>
      <c r="BM903">
        <v>-0.1474027</v>
      </c>
      <c r="BN903">
        <v>-0.1287182</v>
      </c>
      <c r="BO903">
        <v>-0.13746410000000001</v>
      </c>
      <c r="BP903">
        <v>-0.18929309999999999</v>
      </c>
      <c r="BQ903">
        <v>-0.1244749</v>
      </c>
      <c r="BR903">
        <v>-0.11329359999999999</v>
      </c>
      <c r="BS903">
        <v>-0.10387299999999999</v>
      </c>
      <c r="BT903">
        <v>-8.7793200000000002E-2</v>
      </c>
      <c r="BU903">
        <v>-6.9861099999999995E-2</v>
      </c>
      <c r="BV903">
        <v>-0.1231603</v>
      </c>
      <c r="BW903">
        <v>-0.13494519999999999</v>
      </c>
      <c r="BX903">
        <v>-0.13525770000000001</v>
      </c>
      <c r="BY903">
        <v>-8.8154700000000003E-2</v>
      </c>
      <c r="BZ903">
        <v>-7.0374099999999995E-2</v>
      </c>
      <c r="CA903">
        <v>-7.5704599999999997E-2</v>
      </c>
      <c r="CB903">
        <v>-9.5723600000000006E-2</v>
      </c>
      <c r="CC903">
        <v>-8.6446400000000007E-2</v>
      </c>
      <c r="CD903">
        <v>-8.6901000000000006E-2</v>
      </c>
      <c r="CE903">
        <v>-6.0588400000000001E-2</v>
      </c>
      <c r="CF903">
        <v>3.2549599999999998E-2</v>
      </c>
      <c r="CG903">
        <v>-2.879E-3</v>
      </c>
      <c r="CH903">
        <v>1.07014E-2</v>
      </c>
      <c r="CI903">
        <v>-2.9029900000000001E-2</v>
      </c>
      <c r="CJ903">
        <v>-7.1270600000000003E-2</v>
      </c>
      <c r="CK903">
        <v>-0.1221594</v>
      </c>
      <c r="CL903">
        <v>-0.1057184</v>
      </c>
      <c r="CM903">
        <v>-0.11692619999999999</v>
      </c>
      <c r="CN903">
        <v>-0.16456390000000001</v>
      </c>
      <c r="CO903">
        <v>-9.8465499999999997E-2</v>
      </c>
      <c r="CP903">
        <v>-8.6845800000000001E-2</v>
      </c>
      <c r="CQ903">
        <v>-7.9410999999999995E-2</v>
      </c>
      <c r="CR903">
        <v>-6.6384700000000005E-2</v>
      </c>
      <c r="CS903">
        <v>-4.93327E-2</v>
      </c>
      <c r="CT903">
        <v>-0.1043863</v>
      </c>
      <c r="CU903">
        <v>-0.1182965</v>
      </c>
      <c r="CV903">
        <v>-0.11908920000000001</v>
      </c>
      <c r="CW903">
        <v>-7.41425E-2</v>
      </c>
      <c r="CX903">
        <v>-5.6029599999999999E-2</v>
      </c>
      <c r="CY903">
        <v>-6.2421200000000003E-2</v>
      </c>
      <c r="CZ903">
        <v>-8.3803000000000002E-2</v>
      </c>
      <c r="DA903">
        <v>-7.3669399999999996E-2</v>
      </c>
      <c r="DB903">
        <v>-7.3728399999999999E-2</v>
      </c>
      <c r="DC903">
        <v>-4.6637499999999998E-2</v>
      </c>
      <c r="DD903">
        <v>4.6667899999999998E-2</v>
      </c>
      <c r="DE903">
        <v>1.5602599999999999E-2</v>
      </c>
      <c r="DF903">
        <v>3.5893700000000001E-2</v>
      </c>
      <c r="DG903">
        <v>-2.1876999999999999E-3</v>
      </c>
      <c r="DH903">
        <v>-4.2399300000000001E-2</v>
      </c>
      <c r="DI903">
        <v>-9.6916000000000002E-2</v>
      </c>
      <c r="DJ903">
        <v>-8.2718700000000006E-2</v>
      </c>
      <c r="DK903">
        <v>-9.6388399999999999E-2</v>
      </c>
      <c r="DL903">
        <v>-0.13983470000000001</v>
      </c>
      <c r="DM903">
        <v>-7.2456099999999996E-2</v>
      </c>
      <c r="DN903">
        <v>-6.0398E-2</v>
      </c>
      <c r="DO903">
        <v>-5.4948999999999998E-2</v>
      </c>
      <c r="DP903">
        <v>-4.4976299999999997E-2</v>
      </c>
      <c r="DQ903">
        <v>-2.8804199999999999E-2</v>
      </c>
      <c r="DR903">
        <v>-8.5612400000000005E-2</v>
      </c>
      <c r="DS903">
        <v>-0.1016479</v>
      </c>
      <c r="DT903">
        <v>-0.1029207</v>
      </c>
      <c r="DU903">
        <v>-6.0130299999999998E-2</v>
      </c>
      <c r="DV903">
        <v>-3.53184E-2</v>
      </c>
      <c r="DW903">
        <v>-4.3242099999999999E-2</v>
      </c>
      <c r="DX903">
        <v>-6.6591600000000001E-2</v>
      </c>
      <c r="DY903">
        <v>-5.5221399999999997E-2</v>
      </c>
      <c r="DZ903">
        <v>-5.4709199999999999E-2</v>
      </c>
      <c r="EA903">
        <v>-2.64946E-2</v>
      </c>
      <c r="EB903">
        <v>6.7052500000000001E-2</v>
      </c>
      <c r="EC903">
        <v>4.2287199999999997E-2</v>
      </c>
      <c r="ED903">
        <v>7.2267499999999998E-2</v>
      </c>
      <c r="EE903">
        <v>3.6568200000000002E-2</v>
      </c>
      <c r="EF903">
        <v>-7.138E-4</v>
      </c>
      <c r="EG903">
        <v>-6.04687E-2</v>
      </c>
      <c r="EH903">
        <v>-4.9510600000000002E-2</v>
      </c>
      <c r="EI903">
        <v>-6.67349E-2</v>
      </c>
      <c r="EJ903">
        <v>-0.10412970000000001</v>
      </c>
      <c r="EK903">
        <v>-3.4902599999999999E-2</v>
      </c>
      <c r="EL903">
        <v>-2.2211600000000001E-2</v>
      </c>
      <c r="EM903">
        <v>-1.96297E-2</v>
      </c>
      <c r="EN903">
        <v>-1.4065899999999999E-2</v>
      </c>
      <c r="EO903">
        <v>8.3549999999999998E-4</v>
      </c>
      <c r="EP903">
        <v>-5.8505799999999997E-2</v>
      </c>
      <c r="EQ903">
        <v>-7.7609899999999996E-2</v>
      </c>
      <c r="ER903">
        <v>-7.9575999999999994E-2</v>
      </c>
      <c r="ES903">
        <v>-3.9898799999999998E-2</v>
      </c>
      <c r="ET903">
        <v>65.929239999999993</v>
      </c>
      <c r="EU903">
        <v>64.947909999999993</v>
      </c>
      <c r="EV903">
        <v>63.588979999999999</v>
      </c>
      <c r="EW903">
        <v>62.345170000000003</v>
      </c>
      <c r="EX903">
        <v>61.705889999999997</v>
      </c>
      <c r="EY903">
        <v>60.804099999999998</v>
      </c>
      <c r="EZ903">
        <v>61.737760000000002</v>
      </c>
      <c r="FA903">
        <v>65.262529999999998</v>
      </c>
      <c r="FB903">
        <v>69.135710000000003</v>
      </c>
      <c r="FC903">
        <v>72.658429999999996</v>
      </c>
      <c r="FD903">
        <v>76.855159999999998</v>
      </c>
      <c r="FE903">
        <v>80.560040000000001</v>
      </c>
      <c r="FF903">
        <v>82.661420000000007</v>
      </c>
      <c r="FG903">
        <v>83.104749999999996</v>
      </c>
      <c r="FH903">
        <v>84.177509999999998</v>
      </c>
      <c r="FI903">
        <v>84.029079999999993</v>
      </c>
      <c r="FJ903">
        <v>82.705439999999996</v>
      </c>
      <c r="FK903">
        <v>80.797989999999999</v>
      </c>
      <c r="FL903">
        <v>78.516909999999996</v>
      </c>
      <c r="FM903">
        <v>75.566569999999999</v>
      </c>
      <c r="FN903">
        <v>70.93853</v>
      </c>
      <c r="FO903">
        <v>68.325500000000005</v>
      </c>
      <c r="FP903">
        <v>66.620729999999995</v>
      </c>
      <c r="FQ903">
        <v>65.313419999999994</v>
      </c>
      <c r="FR903">
        <v>2.30245E-2</v>
      </c>
      <c r="FS903">
        <v>3.0253200000000001E-2</v>
      </c>
      <c r="FT903">
        <v>3.4867599999999999E-2</v>
      </c>
    </row>
    <row r="904" spans="1:176" x14ac:dyDescent="0.2">
      <c r="A904" t="s">
        <v>200</v>
      </c>
      <c r="B904" t="s">
        <v>1</v>
      </c>
      <c r="C904" t="s">
        <v>206</v>
      </c>
      <c r="D904" t="s">
        <v>233</v>
      </c>
      <c r="E904">
        <v>1736</v>
      </c>
      <c r="F904">
        <v>0.8138611</v>
      </c>
      <c r="G904">
        <v>0.81993559999999999</v>
      </c>
      <c r="H904">
        <v>0.82866910000000005</v>
      </c>
      <c r="I904">
        <v>0.84099170000000001</v>
      </c>
      <c r="J904">
        <v>0.89256979999999997</v>
      </c>
      <c r="K904">
        <v>0.99464470000000005</v>
      </c>
      <c r="L904">
        <v>1.393465</v>
      </c>
      <c r="M904">
        <v>1.891186</v>
      </c>
      <c r="N904">
        <v>2.338679</v>
      </c>
      <c r="O904">
        <v>2.630706</v>
      </c>
      <c r="P904">
        <v>2.7026020000000002</v>
      </c>
      <c r="Q904">
        <v>2.6811799999999999</v>
      </c>
      <c r="R904">
        <v>2.590042</v>
      </c>
      <c r="S904">
        <v>2.6293329999999999</v>
      </c>
      <c r="T904">
        <v>2.6223079999999999</v>
      </c>
      <c r="U904">
        <v>2.4519510000000002</v>
      </c>
      <c r="V904">
        <v>2.0516299999999998</v>
      </c>
      <c r="W904">
        <v>1.557798</v>
      </c>
      <c r="X904">
        <v>1.276267</v>
      </c>
      <c r="Y904">
        <v>1.144226</v>
      </c>
      <c r="Z904">
        <v>1.005533</v>
      </c>
      <c r="AA904">
        <v>0.95209500000000002</v>
      </c>
      <c r="AB904">
        <v>0.91512649999999995</v>
      </c>
      <c r="AC904">
        <v>0.87807389999999996</v>
      </c>
      <c r="AD904">
        <v>-0.11764529999999999</v>
      </c>
      <c r="AE904">
        <v>-0.10151549999999999</v>
      </c>
      <c r="AF904">
        <v>-9.8589899999999994E-2</v>
      </c>
      <c r="AG904">
        <v>-8.5830900000000002E-2</v>
      </c>
      <c r="AH904">
        <v>-9.0941099999999997E-2</v>
      </c>
      <c r="AI904">
        <v>-6.1519900000000002E-2</v>
      </c>
      <c r="AJ904">
        <v>-1.9201599999999999E-2</v>
      </c>
      <c r="AK904">
        <v>-3.4715599999999999E-2</v>
      </c>
      <c r="AL904">
        <v>-9.4525200000000004E-2</v>
      </c>
      <c r="AM904">
        <v>-0.13502690000000001</v>
      </c>
      <c r="AN904">
        <v>-0.20585139999999999</v>
      </c>
      <c r="AO904">
        <v>-0.22312409999999999</v>
      </c>
      <c r="AP904">
        <v>-0.21600050000000001</v>
      </c>
      <c r="AQ904">
        <v>-0.18700049999999999</v>
      </c>
      <c r="AR904">
        <v>-0.16126960000000001</v>
      </c>
      <c r="AS904">
        <v>-0.1725025</v>
      </c>
      <c r="AT904">
        <v>-0.1395623</v>
      </c>
      <c r="AU904">
        <v>-0.105824</v>
      </c>
      <c r="AV904">
        <v>-8.2804900000000001E-2</v>
      </c>
      <c r="AW904">
        <v>-5.3539400000000001E-2</v>
      </c>
      <c r="AX904">
        <v>-0.1124778</v>
      </c>
      <c r="AY904">
        <v>-0.102476</v>
      </c>
      <c r="AZ904">
        <v>-9.8749100000000006E-2</v>
      </c>
      <c r="BA904">
        <v>-8.7976100000000002E-2</v>
      </c>
      <c r="BB904">
        <v>-0.1056425</v>
      </c>
      <c r="BC904">
        <v>-8.9830199999999999E-2</v>
      </c>
      <c r="BD904">
        <v>-8.7297100000000002E-2</v>
      </c>
      <c r="BE904">
        <v>-7.4110400000000007E-2</v>
      </c>
      <c r="BF904">
        <v>-7.8764100000000004E-2</v>
      </c>
      <c r="BG904">
        <v>-4.8320099999999998E-2</v>
      </c>
      <c r="BH904">
        <v>-5.3007000000000002E-3</v>
      </c>
      <c r="BI904">
        <v>-1.481E-2</v>
      </c>
      <c r="BJ904">
        <v>-7.1963799999999994E-2</v>
      </c>
      <c r="BK904">
        <v>-0.1091427</v>
      </c>
      <c r="BL904">
        <v>-0.1800213</v>
      </c>
      <c r="BM904">
        <v>-0.1980471</v>
      </c>
      <c r="BN904">
        <v>-0.1935084</v>
      </c>
      <c r="BO904">
        <v>-0.16487270000000001</v>
      </c>
      <c r="BP904">
        <v>-0.139292</v>
      </c>
      <c r="BQ904">
        <v>-0.15046889999999999</v>
      </c>
      <c r="BR904">
        <v>-0.1176667</v>
      </c>
      <c r="BS904">
        <v>-8.41562E-2</v>
      </c>
      <c r="BT904">
        <v>-6.0108599999999998E-2</v>
      </c>
      <c r="BU904">
        <v>-3.7673900000000003E-2</v>
      </c>
      <c r="BV904">
        <v>-9.77629E-2</v>
      </c>
      <c r="BW904">
        <v>-8.7376200000000001E-2</v>
      </c>
      <c r="BX904">
        <v>-8.6445900000000006E-2</v>
      </c>
      <c r="BY904">
        <v>-7.6834700000000006E-2</v>
      </c>
      <c r="BZ904">
        <v>-9.7329299999999994E-2</v>
      </c>
      <c r="CA904">
        <v>-8.1737000000000004E-2</v>
      </c>
      <c r="CB904">
        <v>-7.9475699999999996E-2</v>
      </c>
      <c r="CC904">
        <v>-6.5992700000000001E-2</v>
      </c>
      <c r="CD904">
        <v>-7.0330299999999998E-2</v>
      </c>
      <c r="CE904">
        <v>-3.9177999999999998E-2</v>
      </c>
      <c r="CF904">
        <v>4.3271000000000004E-3</v>
      </c>
      <c r="CG904">
        <v>-1.0235000000000001E-3</v>
      </c>
      <c r="CH904">
        <v>-5.6337900000000003E-2</v>
      </c>
      <c r="CI904">
        <v>-9.1215400000000002E-2</v>
      </c>
      <c r="CJ904">
        <v>-0.16213150000000001</v>
      </c>
      <c r="CK904">
        <v>-0.1806788</v>
      </c>
      <c r="CL904">
        <v>-0.17793039999999999</v>
      </c>
      <c r="CM904">
        <v>-0.14954709999999999</v>
      </c>
      <c r="CN904">
        <v>-0.1240704</v>
      </c>
      <c r="CO904">
        <v>-0.13520840000000001</v>
      </c>
      <c r="CP904">
        <v>-0.10250190000000001</v>
      </c>
      <c r="CQ904">
        <v>-6.9149199999999994E-2</v>
      </c>
      <c r="CR904">
        <v>-4.43893E-2</v>
      </c>
      <c r="CS904">
        <v>-2.6685500000000001E-2</v>
      </c>
      <c r="CT904">
        <v>-8.7571399999999994E-2</v>
      </c>
      <c r="CU904">
        <v>-7.6918100000000003E-2</v>
      </c>
      <c r="CV904">
        <v>-7.7924800000000002E-2</v>
      </c>
      <c r="CW904">
        <v>-6.9118299999999994E-2</v>
      </c>
      <c r="CX904">
        <v>-8.9016200000000004E-2</v>
      </c>
      <c r="CY904">
        <v>-7.3643700000000006E-2</v>
      </c>
      <c r="CZ904">
        <v>-7.1654300000000004E-2</v>
      </c>
      <c r="DA904">
        <v>-5.7875099999999999E-2</v>
      </c>
      <c r="DB904">
        <v>-6.18965E-2</v>
      </c>
      <c r="DC904">
        <v>-3.0035900000000001E-2</v>
      </c>
      <c r="DD904">
        <v>1.3954899999999999E-2</v>
      </c>
      <c r="DE904">
        <v>1.2763099999999999E-2</v>
      </c>
      <c r="DF904">
        <v>-4.0711900000000002E-2</v>
      </c>
      <c r="DG904">
        <v>-7.3288000000000006E-2</v>
      </c>
      <c r="DH904">
        <v>-0.1442417</v>
      </c>
      <c r="DI904">
        <v>-0.16331039999999999</v>
      </c>
      <c r="DJ904">
        <v>-0.16235240000000001</v>
      </c>
      <c r="DK904">
        <v>-0.13422149999999999</v>
      </c>
      <c r="DL904">
        <v>-0.1088488</v>
      </c>
      <c r="DM904">
        <v>-0.1199479</v>
      </c>
      <c r="DN904">
        <v>-8.7337100000000001E-2</v>
      </c>
      <c r="DO904">
        <v>-5.4142099999999999E-2</v>
      </c>
      <c r="DP904">
        <v>-2.8669900000000002E-2</v>
      </c>
      <c r="DQ904">
        <v>-1.5697099999999999E-2</v>
      </c>
      <c r="DR904">
        <v>-7.7379900000000001E-2</v>
      </c>
      <c r="DS904">
        <v>-6.6460099999999994E-2</v>
      </c>
      <c r="DT904">
        <v>-6.9403599999999996E-2</v>
      </c>
      <c r="DU904">
        <v>-6.1401799999999999E-2</v>
      </c>
      <c r="DV904">
        <v>-7.7013399999999996E-2</v>
      </c>
      <c r="DW904">
        <v>-6.1958399999999997E-2</v>
      </c>
      <c r="DX904">
        <v>-6.0361400000000003E-2</v>
      </c>
      <c r="DY904">
        <v>-4.6154500000000001E-2</v>
      </c>
      <c r="DZ904">
        <v>-4.97195E-2</v>
      </c>
      <c r="EA904">
        <v>-1.68361E-2</v>
      </c>
      <c r="EB904">
        <v>2.7855899999999999E-2</v>
      </c>
      <c r="EC904">
        <v>3.2668700000000002E-2</v>
      </c>
      <c r="ED904">
        <v>-1.81505E-2</v>
      </c>
      <c r="EE904">
        <v>-4.7403800000000003E-2</v>
      </c>
      <c r="EF904">
        <v>-0.11841160000000001</v>
      </c>
      <c r="EG904">
        <v>-0.13823340000000001</v>
      </c>
      <c r="EH904">
        <v>-0.13986019999999999</v>
      </c>
      <c r="EI904">
        <v>-0.1120937</v>
      </c>
      <c r="EJ904">
        <v>-8.6871199999999996E-2</v>
      </c>
      <c r="EK904">
        <v>-9.7914299999999996E-2</v>
      </c>
      <c r="EL904">
        <v>-6.54415E-2</v>
      </c>
      <c r="EM904">
        <v>-3.2474299999999998E-2</v>
      </c>
      <c r="EN904">
        <v>-5.9735999999999999E-3</v>
      </c>
      <c r="EO904">
        <v>1.683E-4</v>
      </c>
      <c r="EP904">
        <v>-6.2664999999999998E-2</v>
      </c>
      <c r="EQ904">
        <v>-5.1360299999999998E-2</v>
      </c>
      <c r="ER904">
        <v>-5.7100499999999998E-2</v>
      </c>
      <c r="ES904">
        <v>-5.02605E-2</v>
      </c>
      <c r="ET904">
        <v>54.003619999999998</v>
      </c>
      <c r="EU904">
        <v>53.191890000000001</v>
      </c>
      <c r="EV904">
        <v>52.516069999999999</v>
      </c>
      <c r="EW904">
        <v>51.990519999999997</v>
      </c>
      <c r="EX904">
        <v>51.62491</v>
      </c>
      <c r="EY904">
        <v>51.270470000000003</v>
      </c>
      <c r="EZ904">
        <v>50.848559999999999</v>
      </c>
      <c r="FA904">
        <v>51.00018</v>
      </c>
      <c r="FB904">
        <v>53.361109999999996</v>
      </c>
      <c r="FC904">
        <v>56.539319999999996</v>
      </c>
      <c r="FD904">
        <v>59.249499999999998</v>
      </c>
      <c r="FE904">
        <v>61.280160000000002</v>
      </c>
      <c r="FF904">
        <v>62.934139999999999</v>
      </c>
      <c r="FG904">
        <v>64.489519999999999</v>
      </c>
      <c r="FH904">
        <v>65.578119999999998</v>
      </c>
      <c r="FI904">
        <v>66.468100000000007</v>
      </c>
      <c r="FJ904">
        <v>65.933459999999997</v>
      </c>
      <c r="FK904">
        <v>64.430999999999997</v>
      </c>
      <c r="FL904">
        <v>62.226469999999999</v>
      </c>
      <c r="FM904">
        <v>59.911969999999997</v>
      </c>
      <c r="FN904">
        <v>58.206000000000003</v>
      </c>
      <c r="FO904">
        <v>56.836309999999997</v>
      </c>
      <c r="FP904">
        <v>55.692549999999997</v>
      </c>
      <c r="FQ904">
        <v>54.716889999999999</v>
      </c>
      <c r="FR904">
        <v>1.1266E-2</v>
      </c>
      <c r="FS904">
        <v>1.51559E-2</v>
      </c>
    </row>
    <row r="905" spans="1:176" x14ac:dyDescent="0.2">
      <c r="A905" t="s">
        <v>200</v>
      </c>
      <c r="B905" t="s">
        <v>1</v>
      </c>
      <c r="C905" t="s">
        <v>206</v>
      </c>
      <c r="D905" t="s">
        <v>244</v>
      </c>
      <c r="E905">
        <v>1736</v>
      </c>
      <c r="F905">
        <v>0.72925790000000001</v>
      </c>
      <c r="G905">
        <v>0.78142670000000003</v>
      </c>
      <c r="H905">
        <v>0.79328639999999995</v>
      </c>
      <c r="I905">
        <v>0.81924739999999996</v>
      </c>
      <c r="J905">
        <v>0.87389240000000001</v>
      </c>
      <c r="K905">
        <v>1.0107060000000001</v>
      </c>
      <c r="L905">
        <v>1.3337319999999999</v>
      </c>
      <c r="M905">
        <v>1.8355699999999999</v>
      </c>
      <c r="N905">
        <v>2.2840690000000001</v>
      </c>
      <c r="O905">
        <v>2.6037309999999998</v>
      </c>
      <c r="P905">
        <v>2.7852250000000001</v>
      </c>
      <c r="Q905">
        <v>2.766829</v>
      </c>
      <c r="R905">
        <v>2.6122010000000002</v>
      </c>
      <c r="S905">
        <v>2.6274259999999998</v>
      </c>
      <c r="T905">
        <v>2.6627730000000001</v>
      </c>
      <c r="U905">
        <v>2.5597349999999999</v>
      </c>
      <c r="V905">
        <v>2.0324230000000001</v>
      </c>
      <c r="W905">
        <v>1.528035</v>
      </c>
      <c r="X905">
        <v>1.2879100000000001</v>
      </c>
      <c r="Y905">
        <v>1.092006</v>
      </c>
      <c r="Z905">
        <v>1.0127710000000001</v>
      </c>
      <c r="AA905">
        <v>0.95607129999999996</v>
      </c>
      <c r="AB905">
        <v>0.86939849999999996</v>
      </c>
      <c r="AC905">
        <v>0.82770869999999996</v>
      </c>
      <c r="AD905">
        <v>-0.17356469999999999</v>
      </c>
      <c r="AE905">
        <v>-0.1368926</v>
      </c>
      <c r="AF905">
        <v>-0.13393620000000001</v>
      </c>
      <c r="AG905">
        <v>-0.1166832</v>
      </c>
      <c r="AH905">
        <v>-0.12132279999999999</v>
      </c>
      <c r="AI905">
        <v>-8.2099599999999995E-2</v>
      </c>
      <c r="AJ905">
        <v>-6.7846900000000002E-2</v>
      </c>
      <c r="AK905">
        <v>-3.8497200000000002E-2</v>
      </c>
      <c r="AL905">
        <v>-0.14876149999999999</v>
      </c>
      <c r="AM905">
        <v>-0.23290649999999999</v>
      </c>
      <c r="AN905">
        <v>-0.21419589999999999</v>
      </c>
      <c r="AO905">
        <v>-0.19658210000000001</v>
      </c>
      <c r="AP905">
        <v>-0.1932323</v>
      </c>
      <c r="AQ905">
        <v>-0.16504969999999999</v>
      </c>
      <c r="AR905">
        <v>-0.1515193</v>
      </c>
      <c r="AS905">
        <v>-0.15594910000000001</v>
      </c>
      <c r="AT905">
        <v>-0.12869920000000001</v>
      </c>
      <c r="AU905">
        <v>-0.10694819999999999</v>
      </c>
      <c r="AV905">
        <v>-0.1019644</v>
      </c>
      <c r="AW905">
        <v>-0.12691540000000001</v>
      </c>
      <c r="AX905">
        <v>-0.16102630000000001</v>
      </c>
      <c r="AY905">
        <v>-0.1244171</v>
      </c>
      <c r="AZ905">
        <v>-0.15260509999999999</v>
      </c>
      <c r="BA905">
        <v>-0.1706145</v>
      </c>
      <c r="BB905">
        <v>-0.16156190000000001</v>
      </c>
      <c r="BC905">
        <v>-0.12520729999999999</v>
      </c>
      <c r="BD905">
        <v>-0.1226434</v>
      </c>
      <c r="BE905">
        <v>-0.10496270000000001</v>
      </c>
      <c r="BF905">
        <v>-0.1091457</v>
      </c>
      <c r="BG905">
        <v>-6.8899799999999997E-2</v>
      </c>
      <c r="BH905">
        <v>-5.3946000000000001E-2</v>
      </c>
      <c r="BI905">
        <v>-1.85916E-2</v>
      </c>
      <c r="BJ905">
        <v>-0.12620010000000001</v>
      </c>
      <c r="BK905">
        <v>-0.20702219999999999</v>
      </c>
      <c r="BL905">
        <v>-0.1883658</v>
      </c>
      <c r="BM905">
        <v>-0.17150499999999999</v>
      </c>
      <c r="BN905">
        <v>-0.17074020000000001</v>
      </c>
      <c r="BO905">
        <v>-0.14292189999999999</v>
      </c>
      <c r="BP905">
        <v>-0.12954170000000001</v>
      </c>
      <c r="BQ905">
        <v>-0.13391539999999999</v>
      </c>
      <c r="BR905">
        <v>-0.1068036</v>
      </c>
      <c r="BS905">
        <v>-8.5280400000000006E-2</v>
      </c>
      <c r="BT905">
        <v>-7.9268099999999994E-2</v>
      </c>
      <c r="BU905">
        <v>-0.11104990000000001</v>
      </c>
      <c r="BV905">
        <v>-0.14631140000000001</v>
      </c>
      <c r="BW905">
        <v>-0.10931730000000001</v>
      </c>
      <c r="BX905">
        <v>-0.14030190000000001</v>
      </c>
      <c r="BY905">
        <v>-0.15947320000000001</v>
      </c>
      <c r="BZ905">
        <v>-0.15324879999999999</v>
      </c>
      <c r="CA905">
        <v>-0.117114</v>
      </c>
      <c r="CB905">
        <v>-0.11482199999999999</v>
      </c>
      <c r="CC905">
        <v>-9.6845000000000001E-2</v>
      </c>
      <c r="CD905">
        <v>-0.100712</v>
      </c>
      <c r="CE905">
        <v>-5.9757699999999997E-2</v>
      </c>
      <c r="CF905">
        <v>-4.4318200000000002E-2</v>
      </c>
      <c r="CG905">
        <v>-4.8050000000000002E-3</v>
      </c>
      <c r="CH905">
        <v>-0.1105742</v>
      </c>
      <c r="CI905">
        <v>-0.18909490000000001</v>
      </c>
      <c r="CJ905">
        <v>-0.17047599999999999</v>
      </c>
      <c r="CK905">
        <v>-0.15413669999999999</v>
      </c>
      <c r="CL905">
        <v>-0.1551622</v>
      </c>
      <c r="CM905">
        <v>-0.1275963</v>
      </c>
      <c r="CN905">
        <v>-0.11432009999999999</v>
      </c>
      <c r="CO905">
        <v>-0.118655</v>
      </c>
      <c r="CP905">
        <v>-9.1638800000000006E-2</v>
      </c>
      <c r="CQ905">
        <v>-7.0273299999999997E-2</v>
      </c>
      <c r="CR905">
        <v>-6.35487E-2</v>
      </c>
      <c r="CS905">
        <v>-0.1000616</v>
      </c>
      <c r="CT905">
        <v>-0.13611989999999999</v>
      </c>
      <c r="CU905">
        <v>-9.8859299999999997E-2</v>
      </c>
      <c r="CV905">
        <v>-0.1317807</v>
      </c>
      <c r="CW905">
        <v>-0.15175669999999999</v>
      </c>
      <c r="CX905">
        <v>-0.1449357</v>
      </c>
      <c r="CY905">
        <v>-0.1090208</v>
      </c>
      <c r="CZ905">
        <v>-0.1070006</v>
      </c>
      <c r="DA905">
        <v>-8.8727399999999998E-2</v>
      </c>
      <c r="DB905">
        <v>-9.2278200000000005E-2</v>
      </c>
      <c r="DC905">
        <v>-5.0615599999999997E-2</v>
      </c>
      <c r="DD905">
        <v>-3.4690400000000003E-2</v>
      </c>
      <c r="DE905">
        <v>8.9815999999999993E-3</v>
      </c>
      <c r="DF905">
        <v>-9.4948199999999996E-2</v>
      </c>
      <c r="DG905">
        <v>-0.1711676</v>
      </c>
      <c r="DH905">
        <v>-0.15258620000000001</v>
      </c>
      <c r="DI905">
        <v>-0.13676840000000001</v>
      </c>
      <c r="DJ905">
        <v>-0.13958419999999999</v>
      </c>
      <c r="DK905">
        <v>-0.1122707</v>
      </c>
      <c r="DL905">
        <v>-9.9098500000000006E-2</v>
      </c>
      <c r="DM905">
        <v>-0.1033945</v>
      </c>
      <c r="DN905">
        <v>-7.6474E-2</v>
      </c>
      <c r="DO905">
        <v>-5.5266299999999997E-2</v>
      </c>
      <c r="DP905">
        <v>-4.7829299999999998E-2</v>
      </c>
      <c r="DQ905">
        <v>-8.9073200000000005E-2</v>
      </c>
      <c r="DR905">
        <v>-0.1259284</v>
      </c>
      <c r="DS905">
        <v>-8.8401199999999999E-2</v>
      </c>
      <c r="DT905">
        <v>-0.1232596</v>
      </c>
      <c r="DU905">
        <v>-0.14404030000000001</v>
      </c>
      <c r="DV905">
        <v>-0.13293289999999999</v>
      </c>
      <c r="DW905">
        <v>-9.7335500000000005E-2</v>
      </c>
      <c r="DX905">
        <v>-9.5707700000000007E-2</v>
      </c>
      <c r="DY905">
        <v>-7.70068E-2</v>
      </c>
      <c r="DZ905">
        <v>-8.0101199999999997E-2</v>
      </c>
      <c r="EA905">
        <v>-3.7415799999999999E-2</v>
      </c>
      <c r="EB905">
        <v>-2.0789499999999999E-2</v>
      </c>
      <c r="EC905">
        <v>2.8887199999999998E-2</v>
      </c>
      <c r="ED905">
        <v>-7.2386800000000001E-2</v>
      </c>
      <c r="EE905">
        <v>-0.1452833</v>
      </c>
      <c r="EF905">
        <v>-0.12675610000000001</v>
      </c>
      <c r="EG905">
        <v>-0.11169129999999999</v>
      </c>
      <c r="EH905">
        <v>-0.117092</v>
      </c>
      <c r="EI905">
        <v>-9.0143000000000001E-2</v>
      </c>
      <c r="EJ905">
        <v>-7.7120900000000006E-2</v>
      </c>
      <c r="EK905">
        <v>-8.1360799999999997E-2</v>
      </c>
      <c r="EL905">
        <v>-5.4578399999999999E-2</v>
      </c>
      <c r="EM905">
        <v>-3.3598500000000003E-2</v>
      </c>
      <c r="EN905">
        <v>-2.5132999999999999E-2</v>
      </c>
      <c r="EO905">
        <v>-7.3207700000000001E-2</v>
      </c>
      <c r="EP905">
        <v>-0.11121350000000001</v>
      </c>
      <c r="EQ905">
        <v>-7.3301400000000003E-2</v>
      </c>
      <c r="ER905">
        <v>-0.1109564</v>
      </c>
      <c r="ES905">
        <v>-0.13289899999999999</v>
      </c>
      <c r="ET905">
        <v>48.985840000000003</v>
      </c>
      <c r="EU905">
        <v>48.307589999999998</v>
      </c>
      <c r="EV905">
        <v>47.813879999999997</v>
      </c>
      <c r="EW905">
        <v>47.560090000000002</v>
      </c>
      <c r="EX905">
        <v>47.597279999999998</v>
      </c>
      <c r="EY905">
        <v>47.673909999999999</v>
      </c>
      <c r="EZ905">
        <v>47.823720000000002</v>
      </c>
      <c r="FA905">
        <v>48.369799999999998</v>
      </c>
      <c r="FB905">
        <v>50.788080000000001</v>
      </c>
      <c r="FC905">
        <v>53.35989</v>
      </c>
      <c r="FD905">
        <v>55.363219999999998</v>
      </c>
      <c r="FE905">
        <v>56.27393</v>
      </c>
      <c r="FF905">
        <v>56.257719999999999</v>
      </c>
      <c r="FG905">
        <v>54.387729999999998</v>
      </c>
      <c r="FH905">
        <v>52.88261</v>
      </c>
      <c r="FI905">
        <v>51.139139999999998</v>
      </c>
      <c r="FJ905">
        <v>51.039720000000003</v>
      </c>
      <c r="FK905">
        <v>50.86815</v>
      </c>
      <c r="FL905">
        <v>50.868929999999999</v>
      </c>
      <c r="FM905">
        <v>49.417430000000003</v>
      </c>
      <c r="FN905">
        <v>47.863819999999997</v>
      </c>
      <c r="FO905">
        <v>47.209319999999998</v>
      </c>
      <c r="FP905">
        <v>47.104880000000001</v>
      </c>
      <c r="FQ905">
        <v>47.193199999999997</v>
      </c>
      <c r="FR905">
        <v>1.1266E-2</v>
      </c>
      <c r="FS905">
        <v>1.51559E-2</v>
      </c>
    </row>
    <row r="906" spans="1:176" x14ac:dyDescent="0.2">
      <c r="A906" t="s">
        <v>200</v>
      </c>
      <c r="B906" t="s">
        <v>1</v>
      </c>
      <c r="C906" t="s">
        <v>206</v>
      </c>
      <c r="D906" t="s">
        <v>234</v>
      </c>
      <c r="E906">
        <v>1736</v>
      </c>
      <c r="F906">
        <v>0.81292209999999998</v>
      </c>
      <c r="G906">
        <v>0.81369480000000005</v>
      </c>
      <c r="H906">
        <v>0.80708049999999998</v>
      </c>
      <c r="I906">
        <v>0.8049248</v>
      </c>
      <c r="J906">
        <v>0.84560170000000001</v>
      </c>
      <c r="K906">
        <v>0.94571019999999995</v>
      </c>
      <c r="L906">
        <v>1.3062910000000001</v>
      </c>
      <c r="M906">
        <v>1.7471620000000001</v>
      </c>
      <c r="N906">
        <v>2.2285689999999998</v>
      </c>
      <c r="O906">
        <v>2.5082040000000001</v>
      </c>
      <c r="P906">
        <v>2.6351680000000002</v>
      </c>
      <c r="Q906">
        <v>2.6581769999999998</v>
      </c>
      <c r="R906">
        <v>2.635332</v>
      </c>
      <c r="S906">
        <v>2.7171370000000001</v>
      </c>
      <c r="T906">
        <v>2.6960649999999999</v>
      </c>
      <c r="U906">
        <v>2.5590329999999999</v>
      </c>
      <c r="V906">
        <v>2.130242</v>
      </c>
      <c r="W906">
        <v>1.642808</v>
      </c>
      <c r="X906">
        <v>1.315585</v>
      </c>
      <c r="Y906">
        <v>1.170315</v>
      </c>
      <c r="Z906">
        <v>1.0568390000000001</v>
      </c>
      <c r="AA906">
        <v>0.98198090000000005</v>
      </c>
      <c r="AB906">
        <v>0.91036810000000001</v>
      </c>
      <c r="AC906">
        <v>0.89822020000000002</v>
      </c>
      <c r="AD906">
        <v>-0.15909100000000001</v>
      </c>
      <c r="AE906">
        <v>-0.12892709999999999</v>
      </c>
      <c r="AF906">
        <v>-0.1446143</v>
      </c>
      <c r="AG906">
        <v>-0.144987</v>
      </c>
      <c r="AH906">
        <v>-0.1421181</v>
      </c>
      <c r="AI906">
        <v>-0.12829769999999999</v>
      </c>
      <c r="AJ906">
        <v>-2.4159199999999999E-2</v>
      </c>
      <c r="AK906">
        <v>-1.5556E-2</v>
      </c>
      <c r="AL906">
        <v>-2.4211300000000002E-2</v>
      </c>
      <c r="AM906">
        <v>-9.1154899999999997E-2</v>
      </c>
      <c r="AN906">
        <v>-0.12589839999999999</v>
      </c>
      <c r="AO906">
        <v>-0.16561819999999999</v>
      </c>
      <c r="AP906">
        <v>-0.1444916</v>
      </c>
      <c r="AQ906">
        <v>-0.15624969999999999</v>
      </c>
      <c r="AR906">
        <v>-0.18135319999999999</v>
      </c>
      <c r="AS906">
        <v>-0.17471220000000001</v>
      </c>
      <c r="AT906">
        <v>-0.15975120000000001</v>
      </c>
      <c r="AU906">
        <v>-0.12931909999999999</v>
      </c>
      <c r="AV906">
        <v>-9.9462200000000001E-2</v>
      </c>
      <c r="AW906">
        <v>-5.8505399999999999E-2</v>
      </c>
      <c r="AX906">
        <v>-0.12765090000000001</v>
      </c>
      <c r="AY906">
        <v>-0.14069809999999999</v>
      </c>
      <c r="AZ906">
        <v>-0.15880859999999999</v>
      </c>
      <c r="BA906">
        <v>-0.1256311</v>
      </c>
      <c r="BB906">
        <v>-0.1383798</v>
      </c>
      <c r="BC906">
        <v>-0.1097479</v>
      </c>
      <c r="BD906">
        <v>-0.12740290000000001</v>
      </c>
      <c r="BE906">
        <v>-0.12653900000000001</v>
      </c>
      <c r="BF906">
        <v>-0.123099</v>
      </c>
      <c r="BG906">
        <v>-0.1081548</v>
      </c>
      <c r="BH906">
        <v>-3.7745999999999999E-3</v>
      </c>
      <c r="BI906">
        <v>1.1128600000000001E-2</v>
      </c>
      <c r="BJ906">
        <v>1.21625E-2</v>
      </c>
      <c r="BK906">
        <v>-5.2399000000000001E-2</v>
      </c>
      <c r="BL906">
        <v>-8.4212899999999993E-2</v>
      </c>
      <c r="BM906">
        <v>-0.12917090000000001</v>
      </c>
      <c r="BN906">
        <v>-0.11128349999999999</v>
      </c>
      <c r="BO906">
        <v>-0.12659629999999999</v>
      </c>
      <c r="BP906">
        <v>-0.14564820000000001</v>
      </c>
      <c r="BQ906">
        <v>-0.13715869999999999</v>
      </c>
      <c r="BR906">
        <v>-0.1215648</v>
      </c>
      <c r="BS906">
        <v>-9.3999899999999997E-2</v>
      </c>
      <c r="BT906">
        <v>-6.8551799999999996E-2</v>
      </c>
      <c r="BU906">
        <v>-2.8865600000000002E-2</v>
      </c>
      <c r="BV906">
        <v>-0.1005443</v>
      </c>
      <c r="BW906">
        <v>-0.1166601</v>
      </c>
      <c r="BX906">
        <v>-0.1354639</v>
      </c>
      <c r="BY906">
        <v>-0.1053997</v>
      </c>
      <c r="BZ906">
        <v>-0.1240353</v>
      </c>
      <c r="CA906">
        <v>-9.6464499999999995E-2</v>
      </c>
      <c r="CB906">
        <v>-0.1154823</v>
      </c>
      <c r="CC906">
        <v>-0.113762</v>
      </c>
      <c r="CD906">
        <v>-0.10992639999999999</v>
      </c>
      <c r="CE906">
        <v>-9.4203899999999993E-2</v>
      </c>
      <c r="CF906">
        <v>1.03438E-2</v>
      </c>
      <c r="CG906">
        <v>2.9610299999999999E-2</v>
      </c>
      <c r="CH906">
        <v>3.7354900000000003E-2</v>
      </c>
      <c r="CI906">
        <v>-2.5556800000000001E-2</v>
      </c>
      <c r="CJ906">
        <v>-5.5341599999999998E-2</v>
      </c>
      <c r="CK906">
        <v>-0.10392759999999999</v>
      </c>
      <c r="CL906">
        <v>-8.8283700000000007E-2</v>
      </c>
      <c r="CM906">
        <v>-0.1060584</v>
      </c>
      <c r="CN906">
        <v>-0.120919</v>
      </c>
      <c r="CO906">
        <v>-0.11114930000000001</v>
      </c>
      <c r="CP906">
        <v>-9.5116999999999993E-2</v>
      </c>
      <c r="CQ906">
        <v>-6.95379E-2</v>
      </c>
      <c r="CR906">
        <v>-4.7143400000000002E-2</v>
      </c>
      <c r="CS906">
        <v>-8.3371999999999995E-3</v>
      </c>
      <c r="CT906">
        <v>-8.1770300000000004E-2</v>
      </c>
      <c r="CU906">
        <v>-0.1000115</v>
      </c>
      <c r="CV906">
        <v>-0.1192954</v>
      </c>
      <c r="CW906">
        <v>-9.1387499999999997E-2</v>
      </c>
      <c r="CX906">
        <v>-0.1096908</v>
      </c>
      <c r="CY906">
        <v>-8.3181099999999994E-2</v>
      </c>
      <c r="CZ906">
        <v>-0.1035618</v>
      </c>
      <c r="DA906">
        <v>-0.10098500000000001</v>
      </c>
      <c r="DB906">
        <v>-9.6753800000000001E-2</v>
      </c>
      <c r="DC906">
        <v>-8.0253000000000005E-2</v>
      </c>
      <c r="DD906">
        <v>2.4462100000000001E-2</v>
      </c>
      <c r="DE906">
        <v>4.80919E-2</v>
      </c>
      <c r="DF906">
        <v>6.2547199999999997E-2</v>
      </c>
      <c r="DG906">
        <v>1.2853999999999999E-3</v>
      </c>
      <c r="DH906">
        <v>-2.6470400000000002E-2</v>
      </c>
      <c r="DI906">
        <v>-7.8684199999999996E-2</v>
      </c>
      <c r="DJ906">
        <v>-6.5283999999999995E-2</v>
      </c>
      <c r="DK906">
        <v>-8.5520600000000002E-2</v>
      </c>
      <c r="DL906">
        <v>-9.6189800000000006E-2</v>
      </c>
      <c r="DM906">
        <v>-8.5139900000000004E-2</v>
      </c>
      <c r="DN906">
        <v>-6.86692E-2</v>
      </c>
      <c r="DO906">
        <v>-4.5075900000000002E-2</v>
      </c>
      <c r="DP906">
        <v>-2.5735000000000001E-2</v>
      </c>
      <c r="DQ906">
        <v>1.2191199999999999E-2</v>
      </c>
      <c r="DR906">
        <v>-6.2996399999999994E-2</v>
      </c>
      <c r="DS906">
        <v>-8.3362800000000001E-2</v>
      </c>
      <c r="DT906">
        <v>-0.10312689999999999</v>
      </c>
      <c r="DU906">
        <v>-7.7375200000000005E-2</v>
      </c>
      <c r="DV906">
        <v>-8.8979600000000006E-2</v>
      </c>
      <c r="DW906">
        <v>-6.4002000000000003E-2</v>
      </c>
      <c r="DX906">
        <v>-8.6350399999999994E-2</v>
      </c>
      <c r="DY906">
        <v>-8.2536999999999999E-2</v>
      </c>
      <c r="DZ906">
        <v>-7.7734600000000001E-2</v>
      </c>
      <c r="EA906">
        <v>-6.01101E-2</v>
      </c>
      <c r="EB906">
        <v>4.4846700000000003E-2</v>
      </c>
      <c r="EC906">
        <v>7.4776499999999996E-2</v>
      </c>
      <c r="ED906">
        <v>9.8920999999999995E-2</v>
      </c>
      <c r="EE906">
        <v>4.0041300000000002E-2</v>
      </c>
      <c r="EF906">
        <v>1.52151E-2</v>
      </c>
      <c r="EG906">
        <v>-4.2236900000000001E-2</v>
      </c>
      <c r="EH906">
        <v>-3.2075899999999997E-2</v>
      </c>
      <c r="EI906">
        <v>-5.5867100000000003E-2</v>
      </c>
      <c r="EJ906">
        <v>-6.0484799999999998E-2</v>
      </c>
      <c r="EK906">
        <v>-4.7586400000000001E-2</v>
      </c>
      <c r="EL906">
        <v>-3.0482800000000001E-2</v>
      </c>
      <c r="EM906">
        <v>-9.7566000000000007E-3</v>
      </c>
      <c r="EN906">
        <v>5.1754000000000001E-3</v>
      </c>
      <c r="EO906">
        <v>4.1831E-2</v>
      </c>
      <c r="EP906">
        <v>-3.5889799999999999E-2</v>
      </c>
      <c r="EQ906">
        <v>-5.9324799999999997E-2</v>
      </c>
      <c r="ER906">
        <v>-7.9782199999999998E-2</v>
      </c>
      <c r="ES906">
        <v>-5.7143800000000002E-2</v>
      </c>
      <c r="ET906">
        <v>59.328380000000003</v>
      </c>
      <c r="EU906">
        <v>58.242980000000003</v>
      </c>
      <c r="EV906">
        <v>57.311070000000001</v>
      </c>
      <c r="EW906">
        <v>56.471060000000001</v>
      </c>
      <c r="EX906">
        <v>55.796199999999999</v>
      </c>
      <c r="EY906">
        <v>55.256070000000001</v>
      </c>
      <c r="EZ906">
        <v>55.442430000000002</v>
      </c>
      <c r="FA906">
        <v>58.225949999999997</v>
      </c>
      <c r="FB906">
        <v>61.74924</v>
      </c>
      <c r="FC906">
        <v>65.011219999999994</v>
      </c>
      <c r="FD906">
        <v>68.207830000000001</v>
      </c>
      <c r="FE906">
        <v>70.980249999999998</v>
      </c>
      <c r="FF906">
        <v>72.89573</v>
      </c>
      <c r="FG906">
        <v>74.355930000000001</v>
      </c>
      <c r="FH906">
        <v>75.288730000000001</v>
      </c>
      <c r="FI906">
        <v>75.234409999999997</v>
      </c>
      <c r="FJ906">
        <v>74.604079999999996</v>
      </c>
      <c r="FK906">
        <v>73.122569999999996</v>
      </c>
      <c r="FL906">
        <v>70.834559999999996</v>
      </c>
      <c r="FM906">
        <v>67.660769999999999</v>
      </c>
      <c r="FN906">
        <v>64.75085</v>
      </c>
      <c r="FO906">
        <v>62.824489999999997</v>
      </c>
      <c r="FP906">
        <v>61.288420000000002</v>
      </c>
      <c r="FQ906">
        <v>60.012549999999997</v>
      </c>
      <c r="FR906">
        <v>2.30245E-2</v>
      </c>
      <c r="FS906">
        <v>3.0253200000000001E-2</v>
      </c>
      <c r="FT906">
        <v>3.4867599999999999E-2</v>
      </c>
    </row>
    <row r="907" spans="1:176" x14ac:dyDescent="0.2">
      <c r="A907" t="s">
        <v>200</v>
      </c>
      <c r="B907" t="s">
        <v>1</v>
      </c>
      <c r="C907" t="s">
        <v>206</v>
      </c>
      <c r="D907" t="s">
        <v>245</v>
      </c>
      <c r="E907">
        <v>1736</v>
      </c>
      <c r="F907">
        <v>0.92437930000000001</v>
      </c>
      <c r="G907">
        <v>0.86625490000000005</v>
      </c>
      <c r="H907">
        <v>0.83120950000000005</v>
      </c>
      <c r="I907">
        <v>0.85755990000000004</v>
      </c>
      <c r="J907">
        <v>0.93211370000000004</v>
      </c>
      <c r="K907">
        <v>0.9905851</v>
      </c>
      <c r="L907">
        <v>1.3641890000000001</v>
      </c>
      <c r="M907">
        <v>1.743077</v>
      </c>
      <c r="N907">
        <v>2.1514090000000001</v>
      </c>
      <c r="O907">
        <v>2.5926429999999998</v>
      </c>
      <c r="P907">
        <v>2.7107070000000002</v>
      </c>
      <c r="Q907">
        <v>2.8165110000000002</v>
      </c>
      <c r="R907">
        <v>2.9290449999999999</v>
      </c>
      <c r="S907">
        <v>3.119745</v>
      </c>
      <c r="T907">
        <v>3.062398</v>
      </c>
      <c r="U907">
        <v>2.9648400000000001</v>
      </c>
      <c r="V907">
        <v>2.4751639999999999</v>
      </c>
      <c r="W907">
        <v>1.8752009999999999</v>
      </c>
      <c r="X907">
        <v>1.43346</v>
      </c>
      <c r="Y907">
        <v>1.226542</v>
      </c>
      <c r="Z907">
        <v>1.1107849999999999</v>
      </c>
      <c r="AA907">
        <v>1.02467</v>
      </c>
      <c r="AB907">
        <v>0.98238950000000003</v>
      </c>
      <c r="AC907">
        <v>0.97584499999999996</v>
      </c>
      <c r="AD907">
        <v>-7.5646199999999997E-2</v>
      </c>
      <c r="AE907">
        <v>-9.6864699999999998E-2</v>
      </c>
      <c r="AF907">
        <v>-0.11345570000000001</v>
      </c>
      <c r="AG907">
        <v>-0.1002019</v>
      </c>
      <c r="AH907">
        <v>-0.102025</v>
      </c>
      <c r="AI907">
        <v>-6.6130900000000006E-2</v>
      </c>
      <c r="AJ907">
        <v>1.44029E-2</v>
      </c>
      <c r="AK907">
        <v>-6.4465400000000006E-2</v>
      </c>
      <c r="AL907">
        <v>-6.6019800000000003E-2</v>
      </c>
      <c r="AM907">
        <v>-9.4444899999999998E-2</v>
      </c>
      <c r="AN907">
        <v>-0.14768519999999999</v>
      </c>
      <c r="AO907">
        <v>-0.19037860000000001</v>
      </c>
      <c r="AP907">
        <v>-0.17074230000000001</v>
      </c>
      <c r="AQ907">
        <v>-0.17227480000000001</v>
      </c>
      <c r="AR907">
        <v>-0.2423418</v>
      </c>
      <c r="AS907">
        <v>-0.15389630000000001</v>
      </c>
      <c r="AT907">
        <v>-0.14654639999999999</v>
      </c>
      <c r="AU907">
        <v>-0.1443595</v>
      </c>
      <c r="AV907">
        <v>-0.13028580000000001</v>
      </c>
      <c r="AW907">
        <v>-0.12145549999999999</v>
      </c>
      <c r="AX907">
        <v>-0.1628375</v>
      </c>
      <c r="AY907">
        <v>-0.1705631</v>
      </c>
      <c r="AZ907">
        <v>-0.1598406</v>
      </c>
      <c r="BA907">
        <v>-0.1003703</v>
      </c>
      <c r="BB907">
        <v>-5.4935100000000001E-2</v>
      </c>
      <c r="BC907">
        <v>-7.7685599999999994E-2</v>
      </c>
      <c r="BD907">
        <v>-9.6244300000000005E-2</v>
      </c>
      <c r="BE907">
        <v>-8.1753900000000004E-2</v>
      </c>
      <c r="BF907">
        <v>-8.3005800000000005E-2</v>
      </c>
      <c r="BG907">
        <v>-4.5988000000000001E-2</v>
      </c>
      <c r="BH907">
        <v>3.4787499999999999E-2</v>
      </c>
      <c r="BI907">
        <v>-3.7780800000000003E-2</v>
      </c>
      <c r="BJ907">
        <v>-2.9646100000000002E-2</v>
      </c>
      <c r="BK907">
        <v>-5.5689000000000002E-2</v>
      </c>
      <c r="BL907">
        <v>-0.1059996</v>
      </c>
      <c r="BM907">
        <v>-0.15393129999999999</v>
      </c>
      <c r="BN907">
        <v>-0.1375343</v>
      </c>
      <c r="BO907">
        <v>-0.14262140000000001</v>
      </c>
      <c r="BP907">
        <v>-0.20663680000000001</v>
      </c>
      <c r="BQ907">
        <v>-0.1163428</v>
      </c>
      <c r="BR907">
        <v>-0.10836</v>
      </c>
      <c r="BS907">
        <v>-0.10904030000000001</v>
      </c>
      <c r="BT907">
        <v>-9.9375400000000003E-2</v>
      </c>
      <c r="BU907">
        <v>-9.18157E-2</v>
      </c>
      <c r="BV907">
        <v>-0.13573089999999999</v>
      </c>
      <c r="BW907">
        <v>-0.14652509999999999</v>
      </c>
      <c r="BX907">
        <v>-0.1364959</v>
      </c>
      <c r="BY907">
        <v>-8.0138899999999999E-2</v>
      </c>
      <c r="BZ907">
        <v>-4.0590599999999998E-2</v>
      </c>
      <c r="CA907">
        <v>-6.4402200000000007E-2</v>
      </c>
      <c r="CB907">
        <v>-8.4323700000000001E-2</v>
      </c>
      <c r="CC907">
        <v>-6.8976899999999994E-2</v>
      </c>
      <c r="CD907">
        <v>-6.9833199999999998E-2</v>
      </c>
      <c r="CE907">
        <v>-3.2037000000000003E-2</v>
      </c>
      <c r="CF907">
        <v>4.8905900000000002E-2</v>
      </c>
      <c r="CG907">
        <v>-1.9299199999999999E-2</v>
      </c>
      <c r="CH907">
        <v>-4.4536999999999997E-3</v>
      </c>
      <c r="CI907">
        <v>-2.8846799999999999E-2</v>
      </c>
      <c r="CJ907">
        <v>-7.71284E-2</v>
      </c>
      <c r="CK907">
        <v>-0.128688</v>
      </c>
      <c r="CL907">
        <v>-0.1145345</v>
      </c>
      <c r="CM907">
        <v>-0.1220835</v>
      </c>
      <c r="CN907">
        <v>-0.1819076</v>
      </c>
      <c r="CO907">
        <v>-9.0333399999999994E-2</v>
      </c>
      <c r="CP907">
        <v>-8.1912200000000004E-2</v>
      </c>
      <c r="CQ907">
        <v>-8.4578299999999995E-2</v>
      </c>
      <c r="CR907">
        <v>-7.7966999999999995E-2</v>
      </c>
      <c r="CS907">
        <v>-7.1287299999999998E-2</v>
      </c>
      <c r="CT907">
        <v>-0.1169569</v>
      </c>
      <c r="CU907">
        <v>-0.12987650000000001</v>
      </c>
      <c r="CV907">
        <v>-0.1203274</v>
      </c>
      <c r="CW907">
        <v>-6.6126699999999997E-2</v>
      </c>
      <c r="CX907">
        <v>-2.6246100000000001E-2</v>
      </c>
      <c r="CY907">
        <v>-5.1118799999999999E-2</v>
      </c>
      <c r="CZ907">
        <v>-7.2403099999999998E-2</v>
      </c>
      <c r="DA907">
        <v>-5.6199899999999997E-2</v>
      </c>
      <c r="DB907">
        <v>-5.6660599999999998E-2</v>
      </c>
      <c r="DC907">
        <v>-1.8086100000000001E-2</v>
      </c>
      <c r="DD907">
        <v>6.3024200000000002E-2</v>
      </c>
      <c r="DE907">
        <v>-8.1749999999999998E-4</v>
      </c>
      <c r="DF907">
        <v>2.0738599999999999E-2</v>
      </c>
      <c r="DG907">
        <v>-2.0046E-3</v>
      </c>
      <c r="DH907">
        <v>-4.8257099999999997E-2</v>
      </c>
      <c r="DI907">
        <v>-0.1034447</v>
      </c>
      <c r="DJ907">
        <v>-9.1534699999999997E-2</v>
      </c>
      <c r="DK907">
        <v>-0.1015456</v>
      </c>
      <c r="DL907">
        <v>-0.1571784</v>
      </c>
      <c r="DM907">
        <v>-6.4324000000000006E-2</v>
      </c>
      <c r="DN907">
        <v>-5.5464399999999997E-2</v>
      </c>
      <c r="DO907">
        <v>-6.0116299999999998E-2</v>
      </c>
      <c r="DP907">
        <v>-5.6558600000000001E-2</v>
      </c>
      <c r="DQ907">
        <v>-5.0758900000000003E-2</v>
      </c>
      <c r="DR907">
        <v>-9.8183000000000006E-2</v>
      </c>
      <c r="DS907">
        <v>-0.11322790000000001</v>
      </c>
      <c r="DT907">
        <v>-0.1041589</v>
      </c>
      <c r="DU907">
        <v>-5.2114500000000001E-2</v>
      </c>
      <c r="DV907">
        <v>-5.5348999999999997E-3</v>
      </c>
      <c r="DW907">
        <v>-3.1939700000000001E-2</v>
      </c>
      <c r="DX907">
        <v>-5.5191700000000003E-2</v>
      </c>
      <c r="DY907">
        <v>-3.7751899999999998E-2</v>
      </c>
      <c r="DZ907">
        <v>-3.7641500000000001E-2</v>
      </c>
      <c r="EA907">
        <v>2.0568000000000001E-3</v>
      </c>
      <c r="EB907">
        <v>8.3408800000000005E-2</v>
      </c>
      <c r="EC907">
        <v>2.5867100000000001E-2</v>
      </c>
      <c r="ED907">
        <v>5.7112400000000001E-2</v>
      </c>
      <c r="EE907">
        <v>3.6751300000000001E-2</v>
      </c>
      <c r="EF907">
        <v>-6.5716000000000004E-3</v>
      </c>
      <c r="EG907">
        <v>-6.6997299999999996E-2</v>
      </c>
      <c r="EH907">
        <v>-5.8326700000000002E-2</v>
      </c>
      <c r="EI907">
        <v>-7.1892200000000003E-2</v>
      </c>
      <c r="EJ907">
        <v>-0.12147330000000001</v>
      </c>
      <c r="EK907">
        <v>-2.6770499999999999E-2</v>
      </c>
      <c r="EL907">
        <v>-1.7278000000000002E-2</v>
      </c>
      <c r="EM907">
        <v>-2.4797E-2</v>
      </c>
      <c r="EN907">
        <v>-2.5648199999999999E-2</v>
      </c>
      <c r="EO907">
        <v>-2.1119099999999998E-2</v>
      </c>
      <c r="EP907">
        <v>-7.1076399999999998E-2</v>
      </c>
      <c r="EQ907">
        <v>-8.91898E-2</v>
      </c>
      <c r="ER907">
        <v>-8.0814200000000003E-2</v>
      </c>
      <c r="ES907">
        <v>-3.1883099999999998E-2</v>
      </c>
      <c r="ET907">
        <v>65.714330000000004</v>
      </c>
      <c r="EU907">
        <v>64.580730000000003</v>
      </c>
      <c r="EV907">
        <v>63.66319</v>
      </c>
      <c r="EW907">
        <v>62.564920000000001</v>
      </c>
      <c r="EX907">
        <v>61.690350000000002</v>
      </c>
      <c r="EY907">
        <v>61.044820000000001</v>
      </c>
      <c r="EZ907">
        <v>61.129240000000003</v>
      </c>
      <c r="FA907">
        <v>65.356189999999998</v>
      </c>
      <c r="FB907">
        <v>71.239400000000003</v>
      </c>
      <c r="FC907">
        <v>76.950239999999994</v>
      </c>
      <c r="FD907">
        <v>81.560199999999995</v>
      </c>
      <c r="FE907">
        <v>85.827420000000004</v>
      </c>
      <c r="FF907">
        <v>88.379819999999995</v>
      </c>
      <c r="FG907">
        <v>91.062489999999997</v>
      </c>
      <c r="FH907">
        <v>92.260450000000006</v>
      </c>
      <c r="FI907">
        <v>92.281490000000005</v>
      </c>
      <c r="FJ907">
        <v>91.204899999999995</v>
      </c>
      <c r="FK907">
        <v>90.175340000000006</v>
      </c>
      <c r="FL907">
        <v>87.56277</v>
      </c>
      <c r="FM907">
        <v>82.818889999999996</v>
      </c>
      <c r="FN907">
        <v>78.351990000000001</v>
      </c>
      <c r="FO907">
        <v>75.444090000000003</v>
      </c>
      <c r="FP907">
        <v>72.794659999999993</v>
      </c>
      <c r="FQ907">
        <v>70.359570000000005</v>
      </c>
      <c r="FR907">
        <v>2.30245E-2</v>
      </c>
      <c r="FS907">
        <v>3.0253200000000001E-2</v>
      </c>
      <c r="FT907">
        <v>3.4867599999999999E-2</v>
      </c>
    </row>
    <row r="908" spans="1:176" x14ac:dyDescent="0.2">
      <c r="A908" t="s">
        <v>200</v>
      </c>
      <c r="B908" t="s">
        <v>1</v>
      </c>
      <c r="C908" t="s">
        <v>206</v>
      </c>
      <c r="D908" t="s">
        <v>248</v>
      </c>
      <c r="E908">
        <v>1736</v>
      </c>
      <c r="F908">
        <v>0.77543580000000001</v>
      </c>
      <c r="G908">
        <v>0.77790899999999996</v>
      </c>
      <c r="H908">
        <v>0.79869950000000001</v>
      </c>
      <c r="I908">
        <v>0.82070370000000004</v>
      </c>
      <c r="J908">
        <v>0.86801499999999998</v>
      </c>
      <c r="K908">
        <v>1.0187459999999999</v>
      </c>
      <c r="L908">
        <v>1.417049</v>
      </c>
      <c r="M908">
        <v>1.8584020000000001</v>
      </c>
      <c r="N908">
        <v>2.3049029999999999</v>
      </c>
      <c r="O908">
        <v>2.5786479999999998</v>
      </c>
      <c r="P908">
        <v>2.6489690000000001</v>
      </c>
      <c r="Q908">
        <v>2.612336</v>
      </c>
      <c r="R908">
        <v>2.4940340000000001</v>
      </c>
      <c r="S908">
        <v>2.577442</v>
      </c>
      <c r="T908">
        <v>2.5553279999999998</v>
      </c>
      <c r="U908">
        <v>2.321682</v>
      </c>
      <c r="V908">
        <v>1.959546</v>
      </c>
      <c r="W908">
        <v>1.578395</v>
      </c>
      <c r="X908">
        <v>1.2734179999999999</v>
      </c>
      <c r="Y908">
        <v>1.1099939999999999</v>
      </c>
      <c r="Z908">
        <v>0.98875559999999996</v>
      </c>
      <c r="AA908">
        <v>0.93898749999999997</v>
      </c>
      <c r="AB908">
        <v>0.88427739999999999</v>
      </c>
      <c r="AC908">
        <v>0.83884840000000005</v>
      </c>
      <c r="AD908">
        <v>-0.1246385</v>
      </c>
      <c r="AE908">
        <v>-0.1065096</v>
      </c>
      <c r="AF908">
        <v>-0.1027058</v>
      </c>
      <c r="AG908">
        <v>-8.9119000000000004E-2</v>
      </c>
      <c r="AH908">
        <v>-9.4442799999999993E-2</v>
      </c>
      <c r="AI908">
        <v>-6.3895800000000003E-2</v>
      </c>
      <c r="AJ908">
        <v>-2.5971399999999999E-2</v>
      </c>
      <c r="AK908">
        <v>-3.4123599999999997E-2</v>
      </c>
      <c r="AL908">
        <v>-9.8381399999999994E-2</v>
      </c>
      <c r="AM908">
        <v>-0.14449090000000001</v>
      </c>
      <c r="AN908">
        <v>-0.2054627</v>
      </c>
      <c r="AO908">
        <v>-0.2183609</v>
      </c>
      <c r="AP908">
        <v>-0.2111114</v>
      </c>
      <c r="AQ908">
        <v>-0.18246329999999999</v>
      </c>
      <c r="AR908">
        <v>-0.1591823</v>
      </c>
      <c r="AS908">
        <v>-0.16899410000000001</v>
      </c>
      <c r="AT908">
        <v>-0.1373809</v>
      </c>
      <c r="AU908">
        <v>-0.10423839999999999</v>
      </c>
      <c r="AV908">
        <v>-8.3319500000000005E-2</v>
      </c>
      <c r="AW908">
        <v>-6.2448700000000003E-2</v>
      </c>
      <c r="AX908">
        <v>-0.1173522</v>
      </c>
      <c r="AY908">
        <v>-0.10402309999999999</v>
      </c>
      <c r="AZ908">
        <v>-0.1046496</v>
      </c>
      <c r="BA908">
        <v>-9.7548899999999994E-2</v>
      </c>
      <c r="BB908">
        <v>-0.11263570000000001</v>
      </c>
      <c r="BC908">
        <v>-9.4824199999999997E-2</v>
      </c>
      <c r="BD908">
        <v>-9.1412900000000005E-2</v>
      </c>
      <c r="BE908">
        <v>-7.7398499999999995E-2</v>
      </c>
      <c r="BF908">
        <v>-8.22658E-2</v>
      </c>
      <c r="BG908">
        <v>-5.0695999999999998E-2</v>
      </c>
      <c r="BH908">
        <v>-1.20705E-2</v>
      </c>
      <c r="BI908">
        <v>-1.4218E-2</v>
      </c>
      <c r="BJ908">
        <v>-7.5819999999999999E-2</v>
      </c>
      <c r="BK908">
        <v>-0.11860660000000001</v>
      </c>
      <c r="BL908">
        <v>-0.17963270000000001</v>
      </c>
      <c r="BM908">
        <v>-0.19328390000000001</v>
      </c>
      <c r="BN908">
        <v>-0.18861929999999999</v>
      </c>
      <c r="BO908">
        <v>-0.16033559999999999</v>
      </c>
      <c r="BP908">
        <v>-0.13720460000000001</v>
      </c>
      <c r="BQ908">
        <v>-0.14696039999999999</v>
      </c>
      <c r="BR908">
        <v>-0.1154853</v>
      </c>
      <c r="BS908">
        <v>-8.2570599999999994E-2</v>
      </c>
      <c r="BT908">
        <v>-6.0623200000000002E-2</v>
      </c>
      <c r="BU908">
        <v>-4.6583300000000001E-2</v>
      </c>
      <c r="BV908">
        <v>-0.1026373</v>
      </c>
      <c r="BW908">
        <v>-8.8923299999999997E-2</v>
      </c>
      <c r="BX908">
        <v>-9.2346399999999995E-2</v>
      </c>
      <c r="BY908">
        <v>-8.6407600000000001E-2</v>
      </c>
      <c r="BZ908">
        <v>-0.1043226</v>
      </c>
      <c r="CA908">
        <v>-8.6731000000000003E-2</v>
      </c>
      <c r="CB908">
        <v>-8.3591499999999999E-2</v>
      </c>
      <c r="CC908">
        <v>-6.9280800000000003E-2</v>
      </c>
      <c r="CD908">
        <v>-7.3831999999999995E-2</v>
      </c>
      <c r="CE908">
        <v>-4.1553899999999998E-2</v>
      </c>
      <c r="CF908">
        <v>-2.4426999999999999E-3</v>
      </c>
      <c r="CG908">
        <v>-4.3140000000000002E-4</v>
      </c>
      <c r="CH908">
        <v>-6.0193999999999998E-2</v>
      </c>
      <c r="CI908">
        <v>-0.1006793</v>
      </c>
      <c r="CJ908">
        <v>-0.16174279999999999</v>
      </c>
      <c r="CK908">
        <v>-0.1759155</v>
      </c>
      <c r="CL908">
        <v>-0.17304130000000001</v>
      </c>
      <c r="CM908">
        <v>-0.1450099</v>
      </c>
      <c r="CN908">
        <v>-0.12198299999999999</v>
      </c>
      <c r="CO908">
        <v>-0.13169990000000001</v>
      </c>
      <c r="CP908">
        <v>-0.10032050000000001</v>
      </c>
      <c r="CQ908">
        <v>-6.7563600000000001E-2</v>
      </c>
      <c r="CR908">
        <v>-4.4903899999999997E-2</v>
      </c>
      <c r="CS908">
        <v>-3.5594899999999999E-2</v>
      </c>
      <c r="CT908">
        <v>-9.2445799999999995E-2</v>
      </c>
      <c r="CU908">
        <v>-7.8465199999999999E-2</v>
      </c>
      <c r="CV908">
        <v>-8.3825300000000005E-2</v>
      </c>
      <c r="CW908">
        <v>-7.86911E-2</v>
      </c>
      <c r="CX908">
        <v>-9.6009499999999998E-2</v>
      </c>
      <c r="CY908">
        <v>-7.8637799999999994E-2</v>
      </c>
      <c r="CZ908">
        <v>-7.5770100000000007E-2</v>
      </c>
      <c r="DA908">
        <v>-6.1163200000000001E-2</v>
      </c>
      <c r="DB908">
        <v>-6.5398200000000004E-2</v>
      </c>
      <c r="DC908">
        <v>-3.2411799999999998E-2</v>
      </c>
      <c r="DD908">
        <v>7.1850999999999998E-3</v>
      </c>
      <c r="DE908">
        <v>1.3355199999999999E-2</v>
      </c>
      <c r="DF908">
        <v>-4.4568099999999999E-2</v>
      </c>
      <c r="DG908">
        <v>-8.2751900000000003E-2</v>
      </c>
      <c r="DH908">
        <v>-0.14385300000000001</v>
      </c>
      <c r="DI908">
        <v>-0.1585472</v>
      </c>
      <c r="DJ908">
        <v>-0.1574633</v>
      </c>
      <c r="DK908">
        <v>-0.1296843</v>
      </c>
      <c r="DL908">
        <v>-0.10676140000000001</v>
      </c>
      <c r="DM908">
        <v>-0.1164395</v>
      </c>
      <c r="DN908">
        <v>-8.5155700000000001E-2</v>
      </c>
      <c r="DO908">
        <v>-5.2556499999999999E-2</v>
      </c>
      <c r="DP908">
        <v>-2.9184499999999999E-2</v>
      </c>
      <c r="DQ908">
        <v>-2.46065E-2</v>
      </c>
      <c r="DR908">
        <v>-8.2254300000000002E-2</v>
      </c>
      <c r="DS908">
        <v>-6.8007200000000004E-2</v>
      </c>
      <c r="DT908">
        <v>-7.5304099999999999E-2</v>
      </c>
      <c r="DU908">
        <v>-7.0974700000000002E-2</v>
      </c>
      <c r="DV908">
        <v>-8.4006600000000001E-2</v>
      </c>
      <c r="DW908">
        <v>-6.6952399999999995E-2</v>
      </c>
      <c r="DX908">
        <v>-6.4477300000000001E-2</v>
      </c>
      <c r="DY908">
        <v>-4.9442600000000003E-2</v>
      </c>
      <c r="DZ908">
        <v>-5.3221200000000003E-2</v>
      </c>
      <c r="EA908">
        <v>-1.9212099999999999E-2</v>
      </c>
      <c r="EB908">
        <v>2.1086000000000001E-2</v>
      </c>
      <c r="EC908">
        <v>3.32608E-2</v>
      </c>
      <c r="ED908">
        <v>-2.2006700000000001E-2</v>
      </c>
      <c r="EE908">
        <v>-5.68677E-2</v>
      </c>
      <c r="EF908">
        <v>-0.118023</v>
      </c>
      <c r="EG908">
        <v>-0.13347010000000001</v>
      </c>
      <c r="EH908">
        <v>-0.13497120000000001</v>
      </c>
      <c r="EI908">
        <v>-0.1075566</v>
      </c>
      <c r="EJ908">
        <v>-8.4783800000000006E-2</v>
      </c>
      <c r="EK908">
        <v>-9.4405799999999998E-2</v>
      </c>
      <c r="EL908">
        <v>-6.32601E-2</v>
      </c>
      <c r="EM908">
        <v>-3.0888700000000002E-2</v>
      </c>
      <c r="EN908">
        <v>-6.4882000000000004E-3</v>
      </c>
      <c r="EO908">
        <v>-8.7410000000000005E-3</v>
      </c>
      <c r="EP908">
        <v>-6.7539399999999999E-2</v>
      </c>
      <c r="EQ908">
        <v>-5.29074E-2</v>
      </c>
      <c r="ER908">
        <v>-6.3000899999999999E-2</v>
      </c>
      <c r="ES908">
        <v>-5.9833400000000002E-2</v>
      </c>
      <c r="ET908">
        <v>51.471310000000003</v>
      </c>
      <c r="EU908">
        <v>50.764499999999998</v>
      </c>
      <c r="EV908">
        <v>50.228290000000001</v>
      </c>
      <c r="EW908">
        <v>49.709739999999996</v>
      </c>
      <c r="EX908">
        <v>49.238680000000002</v>
      </c>
      <c r="EY908">
        <v>48.912860000000002</v>
      </c>
      <c r="EZ908">
        <v>48.642440000000001</v>
      </c>
      <c r="FA908">
        <v>49.8065</v>
      </c>
      <c r="FB908">
        <v>53.322279999999999</v>
      </c>
      <c r="FC908">
        <v>57.058660000000003</v>
      </c>
      <c r="FD908">
        <v>60.296050000000001</v>
      </c>
      <c r="FE908">
        <v>62.969940000000001</v>
      </c>
      <c r="FF908">
        <v>64.972939999999994</v>
      </c>
      <c r="FG908">
        <v>66.177959999999999</v>
      </c>
      <c r="FH908">
        <v>66.335300000000004</v>
      </c>
      <c r="FI908">
        <v>65.327129999999997</v>
      </c>
      <c r="FJ908">
        <v>63.093780000000002</v>
      </c>
      <c r="FK908">
        <v>60.314230000000002</v>
      </c>
      <c r="FL908">
        <v>58.229790000000001</v>
      </c>
      <c r="FM908">
        <v>56.493659999999998</v>
      </c>
      <c r="FN908">
        <v>55.096220000000002</v>
      </c>
      <c r="FO908">
        <v>53.958460000000002</v>
      </c>
      <c r="FP908">
        <v>52.937049999999999</v>
      </c>
      <c r="FQ908">
        <v>52.119289999999999</v>
      </c>
      <c r="FR908">
        <v>1.1266E-2</v>
      </c>
      <c r="FS908">
        <v>1.51559E-2</v>
      </c>
    </row>
    <row r="909" spans="1:176" x14ac:dyDescent="0.2">
      <c r="A909" t="s">
        <v>200</v>
      </c>
      <c r="B909" t="s">
        <v>1</v>
      </c>
      <c r="C909" t="s">
        <v>206</v>
      </c>
      <c r="D909" t="s">
        <v>251</v>
      </c>
      <c r="E909">
        <v>1736</v>
      </c>
      <c r="F909">
        <v>0.70011570000000001</v>
      </c>
      <c r="G909">
        <v>0.69674020000000003</v>
      </c>
      <c r="H909">
        <v>0.79495079999999996</v>
      </c>
      <c r="I909">
        <v>0.82341249999999999</v>
      </c>
      <c r="J909">
        <v>0.81877480000000002</v>
      </c>
      <c r="K909">
        <v>0.97687990000000002</v>
      </c>
      <c r="L909">
        <v>1.380676</v>
      </c>
      <c r="M909">
        <v>1.918963</v>
      </c>
      <c r="N909">
        <v>2.297885</v>
      </c>
      <c r="O909">
        <v>2.611564</v>
      </c>
      <c r="P909">
        <v>2.900652</v>
      </c>
      <c r="Q909">
        <v>2.7317960000000001</v>
      </c>
      <c r="R909">
        <v>2.591294</v>
      </c>
      <c r="S909">
        <v>2.764135</v>
      </c>
      <c r="T909">
        <v>2.7003189999999999</v>
      </c>
      <c r="U909">
        <v>2.4648219999999998</v>
      </c>
      <c r="V909">
        <v>2.0728399999999998</v>
      </c>
      <c r="W909">
        <v>1.644234</v>
      </c>
      <c r="X909">
        <v>1.269765</v>
      </c>
      <c r="Y909">
        <v>1.032791</v>
      </c>
      <c r="Z909">
        <v>0.90972070000000005</v>
      </c>
      <c r="AA909">
        <v>0.88628269999999998</v>
      </c>
      <c r="AB909">
        <v>0.85477320000000001</v>
      </c>
      <c r="AC909">
        <v>0.78282200000000002</v>
      </c>
      <c r="AD909">
        <v>-0.16020999999999999</v>
      </c>
      <c r="AE909">
        <v>-0.1289862</v>
      </c>
      <c r="AF909">
        <v>-0.12506970000000001</v>
      </c>
      <c r="AG909">
        <v>-0.1080607</v>
      </c>
      <c r="AH909">
        <v>-0.1133294</v>
      </c>
      <c r="AI909">
        <v>-7.6931899999999998E-2</v>
      </c>
      <c r="AJ909">
        <v>-5.7067699999999999E-2</v>
      </c>
      <c r="AK909">
        <v>-3.5746600000000003E-2</v>
      </c>
      <c r="AL909">
        <v>-0.13027820000000001</v>
      </c>
      <c r="AM909">
        <v>-0.20486019999999999</v>
      </c>
      <c r="AN909">
        <v>-0.20911099999999999</v>
      </c>
      <c r="AO909">
        <v>-0.19918839999999999</v>
      </c>
      <c r="AP909">
        <v>-0.19362740000000001</v>
      </c>
      <c r="AQ909">
        <v>-0.16541739999999999</v>
      </c>
      <c r="AR909">
        <v>-0.15137129999999999</v>
      </c>
      <c r="AS909">
        <v>-0.155889</v>
      </c>
      <c r="AT909">
        <v>-0.1288377</v>
      </c>
      <c r="AU909">
        <v>-0.1033198</v>
      </c>
      <c r="AV909">
        <v>-9.3854300000000002E-2</v>
      </c>
      <c r="AW909">
        <v>-0.1079673</v>
      </c>
      <c r="AX909">
        <v>-0.1474229</v>
      </c>
      <c r="AY909">
        <v>-0.11739769999999999</v>
      </c>
      <c r="AZ909">
        <v>-0.1394715</v>
      </c>
      <c r="BA909">
        <v>-0.15192739999999999</v>
      </c>
      <c r="BB909">
        <v>-0.14820720000000001</v>
      </c>
      <c r="BC909">
        <v>-0.1173009</v>
      </c>
      <c r="BD909">
        <v>-0.1137768</v>
      </c>
      <c r="BE909">
        <v>-9.6340099999999998E-2</v>
      </c>
      <c r="BF909">
        <v>-0.1011523</v>
      </c>
      <c r="BG909">
        <v>-6.3732200000000003E-2</v>
      </c>
      <c r="BH909">
        <v>-4.3166700000000002E-2</v>
      </c>
      <c r="BI909">
        <v>-1.5841000000000001E-2</v>
      </c>
      <c r="BJ909">
        <v>-0.1077168</v>
      </c>
      <c r="BK909">
        <v>-0.17897589999999999</v>
      </c>
      <c r="BL909">
        <v>-0.183281</v>
      </c>
      <c r="BM909">
        <v>-0.1741113</v>
      </c>
      <c r="BN909">
        <v>-0.17113529999999999</v>
      </c>
      <c r="BO909">
        <v>-0.14328959999999999</v>
      </c>
      <c r="BP909">
        <v>-0.1293937</v>
      </c>
      <c r="BQ909">
        <v>-0.13385540000000001</v>
      </c>
      <c r="BR909">
        <v>-0.1069422</v>
      </c>
      <c r="BS909">
        <v>-8.1652000000000002E-2</v>
      </c>
      <c r="BT909">
        <v>-7.1157999999999999E-2</v>
      </c>
      <c r="BU909">
        <v>-9.2101799999999998E-2</v>
      </c>
      <c r="BV909">
        <v>-0.13270799999999999</v>
      </c>
      <c r="BW909">
        <v>-0.1022979</v>
      </c>
      <c r="BX909">
        <v>-0.12716839999999999</v>
      </c>
      <c r="BY909">
        <v>-0.14078599999999999</v>
      </c>
      <c r="BZ909">
        <v>-0.13989409999999999</v>
      </c>
      <c r="CA909">
        <v>-0.1092076</v>
      </c>
      <c r="CB909">
        <v>-0.10595540000000001</v>
      </c>
      <c r="CC909">
        <v>-8.8222499999999995E-2</v>
      </c>
      <c r="CD909">
        <v>-9.2718599999999998E-2</v>
      </c>
      <c r="CE909">
        <v>-5.459E-2</v>
      </c>
      <c r="CF909">
        <v>-3.3538999999999999E-2</v>
      </c>
      <c r="CG909">
        <v>-2.0544999999999999E-3</v>
      </c>
      <c r="CH909">
        <v>-9.2090900000000003E-2</v>
      </c>
      <c r="CI909">
        <v>-0.16104859999999999</v>
      </c>
      <c r="CJ909">
        <v>-0.16539110000000001</v>
      </c>
      <c r="CK909">
        <v>-0.15674299999999999</v>
      </c>
      <c r="CL909">
        <v>-0.15555730000000001</v>
      </c>
      <c r="CM909">
        <v>-0.12796399999999999</v>
      </c>
      <c r="CN909">
        <v>-0.1141721</v>
      </c>
      <c r="CO909">
        <v>-0.1185949</v>
      </c>
      <c r="CP909">
        <v>-9.1777300000000006E-2</v>
      </c>
      <c r="CQ909">
        <v>-6.6644999999999996E-2</v>
      </c>
      <c r="CR909">
        <v>-5.5438599999999998E-2</v>
      </c>
      <c r="CS909">
        <v>-8.1113400000000002E-2</v>
      </c>
      <c r="CT909">
        <v>-0.1225165</v>
      </c>
      <c r="CU909">
        <v>-9.1839900000000002E-2</v>
      </c>
      <c r="CV909">
        <v>-0.11864719999999999</v>
      </c>
      <c r="CW909">
        <v>-0.13306960000000001</v>
      </c>
      <c r="CX909">
        <v>-0.131581</v>
      </c>
      <c r="CY909">
        <v>-0.10111439999999999</v>
      </c>
      <c r="CZ909">
        <v>-9.8133999999999999E-2</v>
      </c>
      <c r="DA909">
        <v>-8.0104800000000004E-2</v>
      </c>
      <c r="DB909">
        <v>-8.4284799999999993E-2</v>
      </c>
      <c r="DC909">
        <v>-4.5447899999999999E-2</v>
      </c>
      <c r="DD909">
        <v>-2.3911200000000001E-2</v>
      </c>
      <c r="DE909">
        <v>1.1732100000000001E-2</v>
      </c>
      <c r="DF909">
        <v>-7.6464900000000002E-2</v>
      </c>
      <c r="DG909">
        <v>-0.14312130000000001</v>
      </c>
      <c r="DH909">
        <v>-0.1475013</v>
      </c>
      <c r="DI909">
        <v>-0.13937469999999999</v>
      </c>
      <c r="DJ909">
        <v>-0.1399793</v>
      </c>
      <c r="DK909">
        <v>-0.1126384</v>
      </c>
      <c r="DL909">
        <v>-9.8950499999999997E-2</v>
      </c>
      <c r="DM909">
        <v>-0.1033345</v>
      </c>
      <c r="DN909">
        <v>-7.66125E-2</v>
      </c>
      <c r="DO909">
        <v>-5.16379E-2</v>
      </c>
      <c r="DP909">
        <v>-3.9719200000000003E-2</v>
      </c>
      <c r="DQ909">
        <v>-7.0125099999999996E-2</v>
      </c>
      <c r="DR909">
        <v>-0.11232499999999999</v>
      </c>
      <c r="DS909">
        <v>-8.1381800000000004E-2</v>
      </c>
      <c r="DT909">
        <v>-0.1101261</v>
      </c>
      <c r="DU909">
        <v>-0.1253531</v>
      </c>
      <c r="DV909">
        <v>-0.1195782</v>
      </c>
      <c r="DW909">
        <v>-8.9429099999999997E-2</v>
      </c>
      <c r="DX909">
        <v>-8.6841199999999993E-2</v>
      </c>
      <c r="DY909">
        <v>-6.8384200000000006E-2</v>
      </c>
      <c r="DZ909">
        <v>-7.21078E-2</v>
      </c>
      <c r="EA909">
        <v>-3.2248199999999998E-2</v>
      </c>
      <c r="EB909">
        <v>-1.00102E-2</v>
      </c>
      <c r="EC909">
        <v>3.1637699999999998E-2</v>
      </c>
      <c r="ED909">
        <v>-5.39035E-2</v>
      </c>
      <c r="EE909">
        <v>-0.11723699999999999</v>
      </c>
      <c r="EF909">
        <v>-0.1216713</v>
      </c>
      <c r="EG909">
        <v>-0.1142976</v>
      </c>
      <c r="EH909">
        <v>-0.1174871</v>
      </c>
      <c r="EI909">
        <v>-9.0510699999999999E-2</v>
      </c>
      <c r="EJ909">
        <v>-7.6972899999999997E-2</v>
      </c>
      <c r="EK909">
        <v>-8.1300800000000006E-2</v>
      </c>
      <c r="EL909">
        <v>-5.4717000000000002E-2</v>
      </c>
      <c r="EM909">
        <v>-2.99701E-2</v>
      </c>
      <c r="EN909">
        <v>-1.7022900000000001E-2</v>
      </c>
      <c r="EO909">
        <v>-5.4259599999999998E-2</v>
      </c>
      <c r="EP909">
        <v>-9.7610100000000005E-2</v>
      </c>
      <c r="EQ909">
        <v>-6.6281999999999994E-2</v>
      </c>
      <c r="ER909">
        <v>-9.7822900000000004E-2</v>
      </c>
      <c r="ES909">
        <v>-0.1142118</v>
      </c>
      <c r="ET909">
        <v>47.803660000000001</v>
      </c>
      <c r="EU909">
        <v>46.85069</v>
      </c>
      <c r="EV909">
        <v>46.4679</v>
      </c>
      <c r="EW909">
        <v>46.123989999999999</v>
      </c>
      <c r="EX909">
        <v>45.722679999999997</v>
      </c>
      <c r="EY909">
        <v>45.61983</v>
      </c>
      <c r="EZ909">
        <v>45.176990000000004</v>
      </c>
      <c r="FA909">
        <v>46.21058</v>
      </c>
      <c r="FB909">
        <v>50.100909999999999</v>
      </c>
      <c r="FC909">
        <v>53.38852</v>
      </c>
      <c r="FD909">
        <v>56.939399999999999</v>
      </c>
      <c r="FE909">
        <v>59.051780000000001</v>
      </c>
      <c r="FF909">
        <v>59.75508</v>
      </c>
      <c r="FG909">
        <v>59.7104</v>
      </c>
      <c r="FH909">
        <v>59.00676</v>
      </c>
      <c r="FI909">
        <v>58.240360000000003</v>
      </c>
      <c r="FJ909">
        <v>56.772289999999998</v>
      </c>
      <c r="FK909">
        <v>55.363770000000002</v>
      </c>
      <c r="FL909">
        <v>54.689860000000003</v>
      </c>
      <c r="FM909">
        <v>53.957729999999998</v>
      </c>
      <c r="FN909">
        <v>52.989460000000001</v>
      </c>
      <c r="FO909">
        <v>52.666310000000003</v>
      </c>
      <c r="FP909">
        <v>51.712820000000001</v>
      </c>
      <c r="FQ909">
        <v>51.166240000000002</v>
      </c>
      <c r="FR909">
        <v>1.1266E-2</v>
      </c>
      <c r="FS909">
        <v>1.51559E-2</v>
      </c>
    </row>
    <row r="910" spans="1:176" x14ac:dyDescent="0.2">
      <c r="A910" t="s">
        <v>200</v>
      </c>
      <c r="B910" t="s">
        <v>1</v>
      </c>
      <c r="C910" t="s">
        <v>206</v>
      </c>
      <c r="D910" t="s">
        <v>247</v>
      </c>
      <c r="E910">
        <v>1736</v>
      </c>
      <c r="F910">
        <v>0.78287649999999998</v>
      </c>
      <c r="G910">
        <v>0.80740420000000002</v>
      </c>
      <c r="H910">
        <v>0.78946079999999996</v>
      </c>
      <c r="I910">
        <v>0.78613359999999999</v>
      </c>
      <c r="J910">
        <v>0.83450840000000004</v>
      </c>
      <c r="K910">
        <v>0.96028780000000002</v>
      </c>
      <c r="L910">
        <v>1.4071560000000001</v>
      </c>
      <c r="M910">
        <v>1.9255</v>
      </c>
      <c r="N910">
        <v>2.4144730000000001</v>
      </c>
      <c r="O910">
        <v>2.6025339999999999</v>
      </c>
      <c r="P910">
        <v>2.7207300000000001</v>
      </c>
      <c r="Q910">
        <v>2.6819730000000002</v>
      </c>
      <c r="R910">
        <v>2.6656279999999999</v>
      </c>
      <c r="S910">
        <v>2.6990080000000001</v>
      </c>
      <c r="T910">
        <v>2.6655030000000002</v>
      </c>
      <c r="U910">
        <v>2.488648</v>
      </c>
      <c r="V910">
        <v>2.0941100000000001</v>
      </c>
      <c r="W910">
        <v>1.5972850000000001</v>
      </c>
      <c r="X910">
        <v>1.3555710000000001</v>
      </c>
      <c r="Y910">
        <v>1.27677</v>
      </c>
      <c r="Z910">
        <v>1.0559829999999999</v>
      </c>
      <c r="AA910">
        <v>0.99646190000000001</v>
      </c>
      <c r="AB910">
        <v>0.91979149999999998</v>
      </c>
      <c r="AC910">
        <v>0.88824449999999999</v>
      </c>
      <c r="AD910">
        <v>-0.16918730000000001</v>
      </c>
      <c r="AE910">
        <v>-0.12641260000000001</v>
      </c>
      <c r="AF910">
        <v>-0.14312059999999999</v>
      </c>
      <c r="AG910">
        <v>-0.14254929999999999</v>
      </c>
      <c r="AH910">
        <v>-0.14404359999999999</v>
      </c>
      <c r="AI910">
        <v>-0.15120749999999999</v>
      </c>
      <c r="AJ910">
        <v>-4.37274E-2</v>
      </c>
      <c r="AK910">
        <v>2.1004000000000001E-3</v>
      </c>
      <c r="AL910">
        <v>-9.5858999999999996E-3</v>
      </c>
      <c r="AM910">
        <v>-0.11072120000000001</v>
      </c>
      <c r="AN910">
        <v>-0.13313539999999999</v>
      </c>
      <c r="AO910">
        <v>-0.18044180000000001</v>
      </c>
      <c r="AP910">
        <v>-0.13006980000000001</v>
      </c>
      <c r="AQ910">
        <v>-0.15345329999999999</v>
      </c>
      <c r="AR910">
        <v>-0.18313219999999999</v>
      </c>
      <c r="AS910">
        <v>-0.21741930000000001</v>
      </c>
      <c r="AT910">
        <v>-0.18235199999999999</v>
      </c>
      <c r="AU910">
        <v>-0.13342309999999999</v>
      </c>
      <c r="AV910">
        <v>-8.5905599999999999E-2</v>
      </c>
      <c r="AW910">
        <v>-2.32903E-2</v>
      </c>
      <c r="AX910">
        <v>-0.13077710000000001</v>
      </c>
      <c r="AY910">
        <v>-0.13196640000000001</v>
      </c>
      <c r="AZ910">
        <v>-0.1402843</v>
      </c>
      <c r="BA910">
        <v>-0.11263910000000001</v>
      </c>
      <c r="BB910">
        <v>-0.1484761</v>
      </c>
      <c r="BC910">
        <v>-0.1072335</v>
      </c>
      <c r="BD910">
        <v>-0.1259092</v>
      </c>
      <c r="BE910">
        <v>-0.1241013</v>
      </c>
      <c r="BF910">
        <v>-0.12502450000000001</v>
      </c>
      <c r="BG910">
        <v>-0.1310646</v>
      </c>
      <c r="BH910">
        <v>-2.33428E-2</v>
      </c>
      <c r="BI910">
        <v>2.8785000000000002E-2</v>
      </c>
      <c r="BJ910">
        <v>2.67879E-2</v>
      </c>
      <c r="BK910">
        <v>-7.1965299999999996E-2</v>
      </c>
      <c r="BL910">
        <v>-9.1449900000000001E-2</v>
      </c>
      <c r="BM910">
        <v>-0.1439945</v>
      </c>
      <c r="BN910">
        <v>-9.6861799999999998E-2</v>
      </c>
      <c r="BO910">
        <v>-0.1237999</v>
      </c>
      <c r="BP910">
        <v>-0.14742720000000001</v>
      </c>
      <c r="BQ910">
        <v>-0.1798659</v>
      </c>
      <c r="BR910">
        <v>-0.1441656</v>
      </c>
      <c r="BS910">
        <v>-9.8103899999999994E-2</v>
      </c>
      <c r="BT910">
        <v>-5.4995200000000001E-2</v>
      </c>
      <c r="BU910">
        <v>6.3495000000000001E-3</v>
      </c>
      <c r="BV910">
        <v>-0.1036705</v>
      </c>
      <c r="BW910">
        <v>-0.1079283</v>
      </c>
      <c r="BX910">
        <v>-0.1169396</v>
      </c>
      <c r="BY910">
        <v>-9.2407699999999995E-2</v>
      </c>
      <c r="BZ910">
        <v>-0.13413159999999999</v>
      </c>
      <c r="CA910">
        <v>-9.3950099999999995E-2</v>
      </c>
      <c r="CB910">
        <v>-0.1139886</v>
      </c>
      <c r="CC910">
        <v>-0.1113243</v>
      </c>
      <c r="CD910">
        <v>-0.1118519</v>
      </c>
      <c r="CE910">
        <v>-0.1171137</v>
      </c>
      <c r="CF910">
        <v>-9.2244000000000007E-3</v>
      </c>
      <c r="CG910">
        <v>4.7266700000000002E-2</v>
      </c>
      <c r="CH910">
        <v>5.19803E-2</v>
      </c>
      <c r="CI910">
        <v>-4.5123099999999999E-2</v>
      </c>
      <c r="CJ910">
        <v>-6.2578700000000001E-2</v>
      </c>
      <c r="CK910">
        <v>-0.1187512</v>
      </c>
      <c r="CL910">
        <v>-7.3861999999999997E-2</v>
      </c>
      <c r="CM910">
        <v>-0.10326200000000001</v>
      </c>
      <c r="CN910">
        <v>-0.122698</v>
      </c>
      <c r="CO910">
        <v>-0.15385650000000001</v>
      </c>
      <c r="CP910">
        <v>-0.1177178</v>
      </c>
      <c r="CQ910">
        <v>-7.3641899999999996E-2</v>
      </c>
      <c r="CR910">
        <v>-3.35868E-2</v>
      </c>
      <c r="CS910">
        <v>2.68779E-2</v>
      </c>
      <c r="CT910">
        <v>-8.4896600000000003E-2</v>
      </c>
      <c r="CU910">
        <v>-9.1279700000000005E-2</v>
      </c>
      <c r="CV910">
        <v>-0.1007711</v>
      </c>
      <c r="CW910">
        <v>-7.8395500000000007E-2</v>
      </c>
      <c r="CX910">
        <v>-0.11978709999999999</v>
      </c>
      <c r="CY910">
        <v>-8.0666699999999994E-2</v>
      </c>
      <c r="CZ910">
        <v>-0.10206800000000001</v>
      </c>
      <c r="DA910">
        <v>-9.8547300000000004E-2</v>
      </c>
      <c r="DB910">
        <v>-9.8679299999999998E-2</v>
      </c>
      <c r="DC910">
        <v>-0.1031628</v>
      </c>
      <c r="DD910">
        <v>4.8938999999999996E-3</v>
      </c>
      <c r="DE910">
        <v>6.5748399999999999E-2</v>
      </c>
      <c r="DF910">
        <v>7.7172599999999994E-2</v>
      </c>
      <c r="DG910">
        <v>-1.8280899999999999E-2</v>
      </c>
      <c r="DH910">
        <v>-3.3707399999999998E-2</v>
      </c>
      <c r="DI910">
        <v>-9.3507900000000005E-2</v>
      </c>
      <c r="DJ910">
        <v>-5.0862200000000003E-2</v>
      </c>
      <c r="DK910">
        <v>-8.2724099999999995E-2</v>
      </c>
      <c r="DL910">
        <v>-9.7968799999999995E-2</v>
      </c>
      <c r="DM910">
        <v>-0.12784699999999999</v>
      </c>
      <c r="DN910">
        <v>-9.1270100000000007E-2</v>
      </c>
      <c r="DO910">
        <v>-4.9179899999999999E-2</v>
      </c>
      <c r="DP910">
        <v>-1.2178400000000001E-2</v>
      </c>
      <c r="DQ910">
        <v>4.7406299999999998E-2</v>
      </c>
      <c r="DR910">
        <v>-6.6122600000000004E-2</v>
      </c>
      <c r="DS910">
        <v>-7.4631100000000006E-2</v>
      </c>
      <c r="DT910">
        <v>-8.46026E-2</v>
      </c>
      <c r="DU910">
        <v>-6.4383300000000004E-2</v>
      </c>
      <c r="DV910">
        <v>-9.9075899999999995E-2</v>
      </c>
      <c r="DW910">
        <v>-6.1487600000000003E-2</v>
      </c>
      <c r="DX910">
        <v>-8.4856600000000004E-2</v>
      </c>
      <c r="DY910">
        <v>-8.0099400000000001E-2</v>
      </c>
      <c r="DZ910">
        <v>-7.9660099999999998E-2</v>
      </c>
      <c r="EA910">
        <v>-8.3019899999999994E-2</v>
      </c>
      <c r="EB910">
        <v>2.5278499999999999E-2</v>
      </c>
      <c r="EC910">
        <v>9.2433000000000001E-2</v>
      </c>
      <c r="ED910">
        <v>0.11354640000000001</v>
      </c>
      <c r="EE910">
        <v>2.0475E-2</v>
      </c>
      <c r="EF910">
        <v>7.9781000000000001E-3</v>
      </c>
      <c r="EG910">
        <v>-5.70605E-2</v>
      </c>
      <c r="EH910">
        <v>-1.7654199999999998E-2</v>
      </c>
      <c r="EI910">
        <v>-5.3070699999999998E-2</v>
      </c>
      <c r="EJ910">
        <v>-6.2263800000000001E-2</v>
      </c>
      <c r="EK910">
        <v>-9.0293600000000002E-2</v>
      </c>
      <c r="EL910">
        <v>-5.3083699999999998E-2</v>
      </c>
      <c r="EM910">
        <v>-1.3860600000000001E-2</v>
      </c>
      <c r="EN910">
        <v>1.8731999999999999E-2</v>
      </c>
      <c r="EO910">
        <v>7.7046100000000006E-2</v>
      </c>
      <c r="EP910">
        <v>-3.9016000000000002E-2</v>
      </c>
      <c r="EQ910">
        <v>-5.0593100000000002E-2</v>
      </c>
      <c r="ER910">
        <v>-6.1257899999999997E-2</v>
      </c>
      <c r="ES910">
        <v>-4.4151900000000001E-2</v>
      </c>
      <c r="ET910">
        <v>54.888599999999997</v>
      </c>
      <c r="EU910">
        <v>53.957650000000001</v>
      </c>
      <c r="EV910">
        <v>53.190010000000001</v>
      </c>
      <c r="EW910">
        <v>52.575699999999998</v>
      </c>
      <c r="EX910">
        <v>52.094650000000001</v>
      </c>
      <c r="EY910">
        <v>51.610080000000004</v>
      </c>
      <c r="EZ910">
        <v>51.194189999999999</v>
      </c>
      <c r="FA910">
        <v>51.334180000000003</v>
      </c>
      <c r="FB910">
        <v>53.874459999999999</v>
      </c>
      <c r="FC910">
        <v>57.746510000000001</v>
      </c>
      <c r="FD910">
        <v>61.325110000000002</v>
      </c>
      <c r="FE910">
        <v>64.549480000000003</v>
      </c>
      <c r="FF910">
        <v>67.186779999999999</v>
      </c>
      <c r="FG910">
        <v>69.242220000000003</v>
      </c>
      <c r="FH910">
        <v>70.480220000000003</v>
      </c>
      <c r="FI910">
        <v>70.761960000000002</v>
      </c>
      <c r="FJ910">
        <v>69.806439999999995</v>
      </c>
      <c r="FK910">
        <v>67.526420000000002</v>
      </c>
      <c r="FL910">
        <v>63.979849999999999</v>
      </c>
      <c r="FM910">
        <v>61.504019999999997</v>
      </c>
      <c r="FN910">
        <v>59.52749</v>
      </c>
      <c r="FO910">
        <v>57.88467</v>
      </c>
      <c r="FP910">
        <v>56.557160000000003</v>
      </c>
      <c r="FQ910">
        <v>55.414549999999998</v>
      </c>
      <c r="FR910">
        <v>2.30245E-2</v>
      </c>
      <c r="FS910">
        <v>3.0253200000000001E-2</v>
      </c>
      <c r="FT910">
        <v>3.4867599999999999E-2</v>
      </c>
    </row>
    <row r="911" spans="1:176" x14ac:dyDescent="0.2">
      <c r="A911" t="s">
        <v>200</v>
      </c>
      <c r="B911" t="s">
        <v>1</v>
      </c>
      <c r="C911" t="s">
        <v>206</v>
      </c>
      <c r="D911" t="s">
        <v>250</v>
      </c>
      <c r="E911">
        <v>1736</v>
      </c>
      <c r="F911">
        <v>0.79086939999999994</v>
      </c>
      <c r="G911">
        <v>0.80108109999999999</v>
      </c>
      <c r="H911">
        <v>0.78444239999999998</v>
      </c>
      <c r="I911">
        <v>0.76035580000000003</v>
      </c>
      <c r="J911">
        <v>0.80232720000000002</v>
      </c>
      <c r="K911">
        <v>0.96618490000000001</v>
      </c>
      <c r="L911">
        <v>1.439352</v>
      </c>
      <c r="M911">
        <v>1.8396859999999999</v>
      </c>
      <c r="N911">
        <v>2.3293849999999998</v>
      </c>
      <c r="O911">
        <v>2.548692</v>
      </c>
      <c r="P911">
        <v>2.613782</v>
      </c>
      <c r="Q911">
        <v>2.647275</v>
      </c>
      <c r="R911">
        <v>2.6501410000000001</v>
      </c>
      <c r="S911">
        <v>2.7541090000000001</v>
      </c>
      <c r="T911">
        <v>2.757927</v>
      </c>
      <c r="U911">
        <v>2.5497570000000001</v>
      </c>
      <c r="V911">
        <v>2.2787579999999998</v>
      </c>
      <c r="W911">
        <v>1.789261</v>
      </c>
      <c r="X911">
        <v>1.455659</v>
      </c>
      <c r="Y911">
        <v>1.3338840000000001</v>
      </c>
      <c r="Z911">
        <v>1.1670959999999999</v>
      </c>
      <c r="AA911">
        <v>1.0079320000000001</v>
      </c>
      <c r="AB911">
        <v>0.90432140000000005</v>
      </c>
      <c r="AC911">
        <v>0.86204930000000002</v>
      </c>
      <c r="AD911">
        <v>-0.1874818</v>
      </c>
      <c r="AE911">
        <v>-0.144207</v>
      </c>
      <c r="AF911">
        <v>-0.15853419999999999</v>
      </c>
      <c r="AG911">
        <v>-0.16600229999999999</v>
      </c>
      <c r="AH911">
        <v>-0.15762080000000001</v>
      </c>
      <c r="AI911">
        <v>-0.13708190000000001</v>
      </c>
      <c r="AJ911">
        <v>-2.4388799999999999E-2</v>
      </c>
      <c r="AK911">
        <v>-9.2364000000000005E-3</v>
      </c>
      <c r="AL911">
        <v>-1.7488199999999999E-2</v>
      </c>
      <c r="AM911">
        <v>-7.5153899999999996E-2</v>
      </c>
      <c r="AN911">
        <v>-0.1108833</v>
      </c>
      <c r="AO911">
        <v>-0.1428441</v>
      </c>
      <c r="AP911">
        <v>-0.14399219999999999</v>
      </c>
      <c r="AQ911">
        <v>-0.15129500000000001</v>
      </c>
      <c r="AR911">
        <v>-0.15284429999999999</v>
      </c>
      <c r="AS911">
        <v>-0.1502185</v>
      </c>
      <c r="AT911">
        <v>-0.14768990000000001</v>
      </c>
      <c r="AU911">
        <v>-0.1190933</v>
      </c>
      <c r="AV911">
        <v>-9.6468499999999999E-2</v>
      </c>
      <c r="AW911">
        <v>-6.0643900000000001E-2</v>
      </c>
      <c r="AX911">
        <v>-0.1098594</v>
      </c>
      <c r="AY911">
        <v>-0.13469739999999999</v>
      </c>
      <c r="AZ911">
        <v>-0.17239309999999999</v>
      </c>
      <c r="BA911">
        <v>-0.14611199999999999</v>
      </c>
      <c r="BB911">
        <v>-0.16677069999999999</v>
      </c>
      <c r="BC911">
        <v>-0.1250279</v>
      </c>
      <c r="BD911">
        <v>-0.1413228</v>
      </c>
      <c r="BE911">
        <v>-0.1475544</v>
      </c>
      <c r="BF911">
        <v>-0.13860159999999999</v>
      </c>
      <c r="BG911">
        <v>-0.116939</v>
      </c>
      <c r="BH911">
        <v>-4.0042000000000003E-3</v>
      </c>
      <c r="BI911">
        <v>1.7448200000000001E-2</v>
      </c>
      <c r="BJ911">
        <v>1.88855E-2</v>
      </c>
      <c r="BK911">
        <v>-3.6398E-2</v>
      </c>
      <c r="BL911">
        <v>-6.9197800000000004E-2</v>
      </c>
      <c r="BM911">
        <v>-0.1063968</v>
      </c>
      <c r="BN911">
        <v>-0.1107841</v>
      </c>
      <c r="BO911">
        <v>-0.1216416</v>
      </c>
      <c r="BP911">
        <v>-0.1171392</v>
      </c>
      <c r="BQ911">
        <v>-0.112665</v>
      </c>
      <c r="BR911">
        <v>-0.1095035</v>
      </c>
      <c r="BS911">
        <v>-8.3774100000000004E-2</v>
      </c>
      <c r="BT911">
        <v>-6.5558099999999994E-2</v>
      </c>
      <c r="BU911">
        <v>-3.10041E-2</v>
      </c>
      <c r="BV911">
        <v>-8.2752800000000001E-2</v>
      </c>
      <c r="BW911">
        <v>-0.1106594</v>
      </c>
      <c r="BX911">
        <v>-0.14904829999999999</v>
      </c>
      <c r="BY911">
        <v>-0.12588060000000001</v>
      </c>
      <c r="BZ911">
        <v>-0.15242620000000001</v>
      </c>
      <c r="CA911">
        <v>-0.1117445</v>
      </c>
      <c r="CB911">
        <v>-0.1294023</v>
      </c>
      <c r="CC911">
        <v>-0.13477729999999999</v>
      </c>
      <c r="CD911">
        <v>-0.12542900000000001</v>
      </c>
      <c r="CE911">
        <v>-0.1029881</v>
      </c>
      <c r="CF911">
        <v>1.01142E-2</v>
      </c>
      <c r="CG911">
        <v>3.5929900000000001E-2</v>
      </c>
      <c r="CH911">
        <v>4.4077900000000003E-2</v>
      </c>
      <c r="CI911">
        <v>-9.5557999999999997E-3</v>
      </c>
      <c r="CJ911">
        <v>-4.0326500000000001E-2</v>
      </c>
      <c r="CK911">
        <v>-8.1153500000000003E-2</v>
      </c>
      <c r="CL911">
        <v>-8.7784399999999999E-2</v>
      </c>
      <c r="CM911">
        <v>-0.1011037</v>
      </c>
      <c r="CN911">
        <v>-9.2410000000000006E-2</v>
      </c>
      <c r="CO911">
        <v>-8.6655599999999999E-2</v>
      </c>
      <c r="CP911">
        <v>-8.3055699999999996E-2</v>
      </c>
      <c r="CQ911">
        <v>-5.93121E-2</v>
      </c>
      <c r="CR911">
        <v>-4.41497E-2</v>
      </c>
      <c r="CS911">
        <v>-1.0475699999999999E-2</v>
      </c>
      <c r="CT911">
        <v>-6.3978900000000005E-2</v>
      </c>
      <c r="CU911">
        <v>-9.4010700000000003E-2</v>
      </c>
      <c r="CV911">
        <v>-0.1328799</v>
      </c>
      <c r="CW911">
        <v>-0.11186840000000001</v>
      </c>
      <c r="CX911">
        <v>-0.1380817</v>
      </c>
      <c r="CY911">
        <v>-9.8461099999999996E-2</v>
      </c>
      <c r="CZ911">
        <v>-0.11748169999999999</v>
      </c>
      <c r="DA911">
        <v>-0.12200030000000001</v>
      </c>
      <c r="DB911">
        <v>-0.11225640000000001</v>
      </c>
      <c r="DC911">
        <v>-8.9037199999999997E-2</v>
      </c>
      <c r="DD911">
        <v>2.4232500000000001E-2</v>
      </c>
      <c r="DE911">
        <v>5.4411599999999997E-2</v>
      </c>
      <c r="DF911">
        <v>6.9270300000000007E-2</v>
      </c>
      <c r="DG911">
        <v>1.72864E-2</v>
      </c>
      <c r="DH911">
        <v>-1.14553E-2</v>
      </c>
      <c r="DI911">
        <v>-5.59102E-2</v>
      </c>
      <c r="DJ911">
        <v>-6.4784599999999998E-2</v>
      </c>
      <c r="DK911">
        <v>-8.0565899999999996E-2</v>
      </c>
      <c r="DL911">
        <v>-6.7680799999999999E-2</v>
      </c>
      <c r="DM911">
        <v>-6.0646199999999997E-2</v>
      </c>
      <c r="DN911">
        <v>-5.6607999999999999E-2</v>
      </c>
      <c r="DO911">
        <v>-3.4850100000000002E-2</v>
      </c>
      <c r="DP911">
        <v>-2.2741299999999999E-2</v>
      </c>
      <c r="DQ911">
        <v>1.0052699999999999E-2</v>
      </c>
      <c r="DR911">
        <v>-4.5204899999999999E-2</v>
      </c>
      <c r="DS911">
        <v>-7.7362100000000003E-2</v>
      </c>
      <c r="DT911">
        <v>-0.11671140000000001</v>
      </c>
      <c r="DU911">
        <v>-9.7856200000000004E-2</v>
      </c>
      <c r="DV911">
        <v>-0.1173705</v>
      </c>
      <c r="DW911">
        <v>-7.9282000000000005E-2</v>
      </c>
      <c r="DX911">
        <v>-0.10027030000000001</v>
      </c>
      <c r="DY911">
        <v>-0.1035524</v>
      </c>
      <c r="DZ911">
        <v>-9.3237299999999995E-2</v>
      </c>
      <c r="EA911">
        <v>-6.8894300000000006E-2</v>
      </c>
      <c r="EB911">
        <v>4.46171E-2</v>
      </c>
      <c r="EC911">
        <v>8.1096199999999993E-2</v>
      </c>
      <c r="ED911">
        <v>0.105644</v>
      </c>
      <c r="EE911">
        <v>5.6042300000000003E-2</v>
      </c>
      <c r="EF911">
        <v>3.0230199999999999E-2</v>
      </c>
      <c r="EG911">
        <v>-1.9462900000000002E-2</v>
      </c>
      <c r="EH911">
        <v>-3.15765E-2</v>
      </c>
      <c r="EI911">
        <v>-5.0912399999999997E-2</v>
      </c>
      <c r="EJ911">
        <v>-3.1975799999999999E-2</v>
      </c>
      <c r="EK911">
        <v>-2.3092700000000001E-2</v>
      </c>
      <c r="EL911">
        <v>-1.84216E-2</v>
      </c>
      <c r="EM911">
        <v>4.6910000000000002E-4</v>
      </c>
      <c r="EN911">
        <v>8.1691000000000003E-3</v>
      </c>
      <c r="EO911">
        <v>3.9692499999999999E-2</v>
      </c>
      <c r="EP911">
        <v>-1.8098300000000001E-2</v>
      </c>
      <c r="EQ911">
        <v>-5.3324099999999999E-2</v>
      </c>
      <c r="ER911">
        <v>-9.3366699999999997E-2</v>
      </c>
      <c r="ES911">
        <v>-7.7624799999999994E-2</v>
      </c>
      <c r="ET911">
        <v>59.915260000000004</v>
      </c>
      <c r="EU911">
        <v>58.70778</v>
      </c>
      <c r="EV911">
        <v>57.46819</v>
      </c>
      <c r="EW911">
        <v>56.764180000000003</v>
      </c>
      <c r="EX911">
        <v>56.092410000000001</v>
      </c>
      <c r="EY911">
        <v>55.591920000000002</v>
      </c>
      <c r="EZ911">
        <v>55.265470000000001</v>
      </c>
      <c r="FA911">
        <v>55.651780000000002</v>
      </c>
      <c r="FB911">
        <v>58.231749999999998</v>
      </c>
      <c r="FC911">
        <v>61.840310000000002</v>
      </c>
      <c r="FD911">
        <v>64.376189999999994</v>
      </c>
      <c r="FE911">
        <v>66.957440000000005</v>
      </c>
      <c r="FF911">
        <v>68.56174</v>
      </c>
      <c r="FG911">
        <v>70.335750000000004</v>
      </c>
      <c r="FH911">
        <v>71.928539999999998</v>
      </c>
      <c r="FI911">
        <v>72.040360000000007</v>
      </c>
      <c r="FJ911">
        <v>71.481189999999998</v>
      </c>
      <c r="FK911">
        <v>70.038970000000006</v>
      </c>
      <c r="FL911">
        <v>66.932850000000002</v>
      </c>
      <c r="FM911">
        <v>64.685169999999999</v>
      </c>
      <c r="FN911">
        <v>62.940260000000002</v>
      </c>
      <c r="FO911">
        <v>61.151890000000002</v>
      </c>
      <c r="FP911">
        <v>59.826099999999997</v>
      </c>
      <c r="FQ911">
        <v>58.59628</v>
      </c>
      <c r="FR911">
        <v>2.30245E-2</v>
      </c>
      <c r="FS911">
        <v>3.0253200000000001E-2</v>
      </c>
      <c r="FT911">
        <v>3.4867599999999999E-2</v>
      </c>
    </row>
    <row r="912" spans="1:176" x14ac:dyDescent="0.2">
      <c r="A912" t="s">
        <v>200</v>
      </c>
      <c r="B912" t="s">
        <v>1</v>
      </c>
      <c r="C912" t="s">
        <v>206</v>
      </c>
      <c r="D912" t="s">
        <v>235</v>
      </c>
      <c r="E912">
        <v>1736</v>
      </c>
      <c r="F912">
        <v>0.96013099999999996</v>
      </c>
      <c r="G912">
        <v>0.94016789999999995</v>
      </c>
      <c r="H912">
        <v>0.92471809999999999</v>
      </c>
      <c r="I912">
        <v>0.92298360000000002</v>
      </c>
      <c r="J912">
        <v>0.95514270000000001</v>
      </c>
      <c r="K912">
        <v>1.0673710000000001</v>
      </c>
      <c r="L912">
        <v>1.4780439999999999</v>
      </c>
      <c r="M912">
        <v>1.8761380000000001</v>
      </c>
      <c r="N912">
        <v>2.428652</v>
      </c>
      <c r="O912">
        <v>2.723449</v>
      </c>
      <c r="P912">
        <v>2.8589099999999998</v>
      </c>
      <c r="Q912">
        <v>2.895343</v>
      </c>
      <c r="R912">
        <v>2.9161320000000002</v>
      </c>
      <c r="S912">
        <v>3.0140639999999999</v>
      </c>
      <c r="T912">
        <v>3.0352519999999998</v>
      </c>
      <c r="U912">
        <v>2.8946679999999998</v>
      </c>
      <c r="V912">
        <v>2.4247420000000002</v>
      </c>
      <c r="W912">
        <v>1.8517239999999999</v>
      </c>
      <c r="X912">
        <v>1.5361370000000001</v>
      </c>
      <c r="Y912">
        <v>1.3613759999999999</v>
      </c>
      <c r="Z912">
        <v>1.2174970000000001</v>
      </c>
      <c r="AA912">
        <v>1.116862</v>
      </c>
      <c r="AB912">
        <v>1.04138</v>
      </c>
      <c r="AC912">
        <v>1.0219739999999999</v>
      </c>
      <c r="AD912">
        <v>-0.1401712</v>
      </c>
      <c r="AE912">
        <v>-0.1247079</v>
      </c>
      <c r="AF912">
        <v>-0.14013439999999999</v>
      </c>
      <c r="AG912">
        <v>-0.13954739999999999</v>
      </c>
      <c r="AH912">
        <v>-0.13525110000000001</v>
      </c>
      <c r="AI912">
        <v>-0.1073038</v>
      </c>
      <c r="AJ912">
        <v>-7.4876999999999999E-3</v>
      </c>
      <c r="AK912">
        <v>-3.2668900000000001E-2</v>
      </c>
      <c r="AL912">
        <v>-3.8541899999999997E-2</v>
      </c>
      <c r="AM912">
        <v>-8.1762299999999996E-2</v>
      </c>
      <c r="AN912">
        <v>-0.12598119999999999</v>
      </c>
      <c r="AO912">
        <v>-0.16227639999999999</v>
      </c>
      <c r="AP912">
        <v>-0.15609410000000001</v>
      </c>
      <c r="AQ912">
        <v>-0.16026570000000001</v>
      </c>
      <c r="AR912">
        <v>-0.19062519999999999</v>
      </c>
      <c r="AS912">
        <v>-0.14942359999999999</v>
      </c>
      <c r="AT912">
        <v>-0.14599529999999999</v>
      </c>
      <c r="AU912">
        <v>-0.12969620000000001</v>
      </c>
      <c r="AV912">
        <v>-0.1115116</v>
      </c>
      <c r="AW912">
        <v>-8.8000499999999995E-2</v>
      </c>
      <c r="AX912">
        <v>-0.13224630000000001</v>
      </c>
      <c r="AY912">
        <v>-0.15003630000000001</v>
      </c>
      <c r="AZ912">
        <v>-0.16845850000000001</v>
      </c>
      <c r="BA912">
        <v>-0.12800929999999999</v>
      </c>
      <c r="BB912">
        <v>-0.11946</v>
      </c>
      <c r="BC912">
        <v>-0.1055287</v>
      </c>
      <c r="BD912">
        <v>-0.122923</v>
      </c>
      <c r="BE912">
        <v>-0.1210994</v>
      </c>
      <c r="BF912">
        <v>-0.1162319</v>
      </c>
      <c r="BG912">
        <v>-8.7160899999999999E-2</v>
      </c>
      <c r="BH912">
        <v>1.2896899999999999E-2</v>
      </c>
      <c r="BI912">
        <v>-5.9844E-3</v>
      </c>
      <c r="BJ912">
        <v>-2.1681999999999999E-3</v>
      </c>
      <c r="BK912">
        <v>-4.30064E-2</v>
      </c>
      <c r="BL912">
        <v>-8.4295599999999998E-2</v>
      </c>
      <c r="BM912">
        <v>-0.1258291</v>
      </c>
      <c r="BN912">
        <v>-0.1228861</v>
      </c>
      <c r="BO912">
        <v>-0.13061220000000001</v>
      </c>
      <c r="BP912">
        <v>-0.15492020000000001</v>
      </c>
      <c r="BQ912">
        <v>-0.1118702</v>
      </c>
      <c r="BR912">
        <v>-0.1078089</v>
      </c>
      <c r="BS912">
        <v>-9.4377000000000003E-2</v>
      </c>
      <c r="BT912">
        <v>-8.0601199999999998E-2</v>
      </c>
      <c r="BU912">
        <v>-5.8360700000000001E-2</v>
      </c>
      <c r="BV912">
        <v>-0.1051397</v>
      </c>
      <c r="BW912">
        <v>-0.12599830000000001</v>
      </c>
      <c r="BX912">
        <v>-0.14511379999999999</v>
      </c>
      <c r="BY912">
        <v>-0.10777780000000001</v>
      </c>
      <c r="BZ912">
        <v>-0.1051155</v>
      </c>
      <c r="CA912">
        <v>-9.2245300000000002E-2</v>
      </c>
      <c r="CB912">
        <v>-0.1110024</v>
      </c>
      <c r="CC912">
        <v>-0.1083224</v>
      </c>
      <c r="CD912">
        <v>-0.10305930000000001</v>
      </c>
      <c r="CE912">
        <v>-7.3209999999999997E-2</v>
      </c>
      <c r="CF912">
        <v>2.7015299999999999E-2</v>
      </c>
      <c r="CG912">
        <v>1.2497299999999999E-2</v>
      </c>
      <c r="CH912">
        <v>2.3024200000000002E-2</v>
      </c>
      <c r="CI912">
        <v>-1.61642E-2</v>
      </c>
      <c r="CJ912">
        <v>-5.5424399999999999E-2</v>
      </c>
      <c r="CK912">
        <v>-0.1005858</v>
      </c>
      <c r="CL912">
        <v>-9.9886299999999997E-2</v>
      </c>
      <c r="CM912">
        <v>-0.1100744</v>
      </c>
      <c r="CN912">
        <v>-0.130191</v>
      </c>
      <c r="CO912">
        <v>-8.5860800000000001E-2</v>
      </c>
      <c r="CP912">
        <v>-8.1361100000000006E-2</v>
      </c>
      <c r="CQ912">
        <v>-6.9915000000000005E-2</v>
      </c>
      <c r="CR912">
        <v>-5.9192799999999997E-2</v>
      </c>
      <c r="CS912">
        <v>-3.7832200000000003E-2</v>
      </c>
      <c r="CT912">
        <v>-8.6365700000000004E-2</v>
      </c>
      <c r="CU912">
        <v>-0.10934969999999999</v>
      </c>
      <c r="CV912">
        <v>-0.12894530000000001</v>
      </c>
      <c r="CW912">
        <v>-9.3765600000000004E-2</v>
      </c>
      <c r="CX912">
        <v>-9.0771000000000004E-2</v>
      </c>
      <c r="CY912">
        <v>-7.8961900000000002E-2</v>
      </c>
      <c r="CZ912">
        <v>-9.9081900000000001E-2</v>
      </c>
      <c r="DA912">
        <v>-9.5545400000000003E-2</v>
      </c>
      <c r="DB912">
        <v>-8.98867E-2</v>
      </c>
      <c r="DC912">
        <v>-5.9259100000000002E-2</v>
      </c>
      <c r="DD912">
        <v>4.1133599999999999E-2</v>
      </c>
      <c r="DE912">
        <v>3.0979E-2</v>
      </c>
      <c r="DF912">
        <v>4.8216599999999998E-2</v>
      </c>
      <c r="DG912">
        <v>1.0678099999999999E-2</v>
      </c>
      <c r="DH912">
        <v>-2.65531E-2</v>
      </c>
      <c r="DI912">
        <v>-7.5342500000000007E-2</v>
      </c>
      <c r="DJ912">
        <v>-7.6886499999999997E-2</v>
      </c>
      <c r="DK912">
        <v>-8.9536500000000005E-2</v>
      </c>
      <c r="DL912">
        <v>-0.10546179999999999</v>
      </c>
      <c r="DM912">
        <v>-5.9851300000000003E-2</v>
      </c>
      <c r="DN912">
        <v>-5.4913299999999998E-2</v>
      </c>
      <c r="DO912">
        <v>-4.5453E-2</v>
      </c>
      <c r="DP912">
        <v>-3.77843E-2</v>
      </c>
      <c r="DQ912">
        <v>-1.7303800000000001E-2</v>
      </c>
      <c r="DR912">
        <v>-6.7591799999999994E-2</v>
      </c>
      <c r="DS912">
        <v>-9.2701000000000006E-2</v>
      </c>
      <c r="DT912">
        <v>-0.1127769</v>
      </c>
      <c r="DU912">
        <v>-7.9753400000000002E-2</v>
      </c>
      <c r="DV912">
        <v>-7.0059800000000005E-2</v>
      </c>
      <c r="DW912">
        <v>-5.9782799999999997E-2</v>
      </c>
      <c r="DX912">
        <v>-8.1870499999999999E-2</v>
      </c>
      <c r="DY912">
        <v>-7.7097399999999996E-2</v>
      </c>
      <c r="DZ912">
        <v>-7.0867600000000003E-2</v>
      </c>
      <c r="EA912">
        <v>-3.9116199999999997E-2</v>
      </c>
      <c r="EB912">
        <v>6.1518200000000002E-2</v>
      </c>
      <c r="EC912">
        <v>5.7663600000000002E-2</v>
      </c>
      <c r="ED912">
        <v>8.4590299999999993E-2</v>
      </c>
      <c r="EE912">
        <v>4.9433999999999999E-2</v>
      </c>
      <c r="EF912">
        <v>1.5132400000000001E-2</v>
      </c>
      <c r="EG912">
        <v>-3.8895199999999998E-2</v>
      </c>
      <c r="EH912">
        <v>-4.3678500000000002E-2</v>
      </c>
      <c r="EI912">
        <v>-5.9883100000000002E-2</v>
      </c>
      <c r="EJ912">
        <v>-6.9756799999999994E-2</v>
      </c>
      <c r="EK912">
        <v>-2.2297899999999999E-2</v>
      </c>
      <c r="EL912">
        <v>-1.6726899999999999E-2</v>
      </c>
      <c r="EM912">
        <v>-1.01338E-2</v>
      </c>
      <c r="EN912">
        <v>-6.8739999999999999E-3</v>
      </c>
      <c r="EO912">
        <v>1.2336E-2</v>
      </c>
      <c r="EP912">
        <v>-4.0485199999999999E-2</v>
      </c>
      <c r="EQ912">
        <v>-6.8663000000000002E-2</v>
      </c>
      <c r="ER912">
        <v>-8.94321E-2</v>
      </c>
      <c r="ES912">
        <v>-5.9521999999999999E-2</v>
      </c>
      <c r="ET912">
        <v>63.80724</v>
      </c>
      <c r="EU912">
        <v>63.027009999999997</v>
      </c>
      <c r="EV912">
        <v>62.234499999999997</v>
      </c>
      <c r="EW912">
        <v>61.603569999999998</v>
      </c>
      <c r="EX912">
        <v>61.198779999999999</v>
      </c>
      <c r="EY912">
        <v>60.813079999999999</v>
      </c>
      <c r="EZ912">
        <v>60.474960000000003</v>
      </c>
      <c r="FA912">
        <v>60.96078</v>
      </c>
      <c r="FB912">
        <v>63.008740000000003</v>
      </c>
      <c r="FC912">
        <v>65.819230000000005</v>
      </c>
      <c r="FD912">
        <v>69.126069999999999</v>
      </c>
      <c r="FE912">
        <v>72.234499999999997</v>
      </c>
      <c r="FF912">
        <v>74.999619999999993</v>
      </c>
      <c r="FG912">
        <v>77.064449999999994</v>
      </c>
      <c r="FH912">
        <v>78.264309999999995</v>
      </c>
      <c r="FI912">
        <v>78.387739999999994</v>
      </c>
      <c r="FJ912">
        <v>77.433980000000005</v>
      </c>
      <c r="FK912">
        <v>75.714200000000005</v>
      </c>
      <c r="FL912">
        <v>72.854100000000003</v>
      </c>
      <c r="FM912">
        <v>69.960909999999998</v>
      </c>
      <c r="FN912">
        <v>68.021850000000001</v>
      </c>
      <c r="FO912">
        <v>66.559359999999998</v>
      </c>
      <c r="FP912">
        <v>65.260189999999994</v>
      </c>
      <c r="FQ912">
        <v>64.392650000000003</v>
      </c>
      <c r="FR912">
        <v>2.30245E-2</v>
      </c>
      <c r="FS912">
        <v>3.0253200000000001E-2</v>
      </c>
      <c r="FT912">
        <v>3.4867599999999999E-2</v>
      </c>
    </row>
    <row r="913" spans="1:176" x14ac:dyDescent="0.2">
      <c r="A913" t="s">
        <v>200</v>
      </c>
      <c r="B913" t="s">
        <v>1</v>
      </c>
      <c r="C913" t="s">
        <v>206</v>
      </c>
      <c r="D913" t="s">
        <v>246</v>
      </c>
      <c r="E913">
        <v>1736</v>
      </c>
      <c r="F913">
        <v>0.96128150000000001</v>
      </c>
      <c r="G913">
        <v>0.93533759999999999</v>
      </c>
      <c r="H913">
        <v>0.90478259999999999</v>
      </c>
      <c r="I913">
        <v>0.90100049999999998</v>
      </c>
      <c r="J913">
        <v>0.9647192</v>
      </c>
      <c r="K913">
        <v>1.068997</v>
      </c>
      <c r="L913">
        <v>1.4249590000000001</v>
      </c>
      <c r="M913">
        <v>1.7969729999999999</v>
      </c>
      <c r="N913">
        <v>2.3986399999999999</v>
      </c>
      <c r="O913">
        <v>2.7645940000000002</v>
      </c>
      <c r="P913">
        <v>2.905713</v>
      </c>
      <c r="Q913">
        <v>2.8949349999999998</v>
      </c>
      <c r="R913">
        <v>2.8465189999999998</v>
      </c>
      <c r="S913">
        <v>3.0025040000000001</v>
      </c>
      <c r="T913">
        <v>2.9659800000000001</v>
      </c>
      <c r="U913">
        <v>2.8494579999999998</v>
      </c>
      <c r="V913">
        <v>2.3313570000000001</v>
      </c>
      <c r="W913">
        <v>1.697411</v>
      </c>
      <c r="X913">
        <v>1.4196359999999999</v>
      </c>
      <c r="Y913">
        <v>1.183216</v>
      </c>
      <c r="Z913">
        <v>1.0899760000000001</v>
      </c>
      <c r="AA913">
        <v>1.0274890000000001</v>
      </c>
      <c r="AB913">
        <v>0.9751744</v>
      </c>
      <c r="AC913">
        <v>0.99381679999999994</v>
      </c>
      <c r="AD913">
        <v>-0.1197289</v>
      </c>
      <c r="AE913">
        <v>-0.1158028</v>
      </c>
      <c r="AF913">
        <v>-0.13154550000000001</v>
      </c>
      <c r="AG913">
        <v>-0.12737670000000001</v>
      </c>
      <c r="AH913">
        <v>-0.12584680000000001</v>
      </c>
      <c r="AI913">
        <v>-9.6106200000000003E-2</v>
      </c>
      <c r="AJ913">
        <v>-1.1898E-3</v>
      </c>
      <c r="AK913">
        <v>-4.1966200000000002E-2</v>
      </c>
      <c r="AL913">
        <v>-4.7851299999999999E-2</v>
      </c>
      <c r="AM913">
        <v>-8.6378499999999997E-2</v>
      </c>
      <c r="AN913">
        <v>-0.13396079999999999</v>
      </c>
      <c r="AO913">
        <v>-0.171987</v>
      </c>
      <c r="AP913">
        <v>-0.16103600000000001</v>
      </c>
      <c r="AQ913">
        <v>-0.16441739999999999</v>
      </c>
      <c r="AR913">
        <v>-0.20939279999999999</v>
      </c>
      <c r="AS913">
        <v>-0.1513186</v>
      </c>
      <c r="AT913">
        <v>-0.1462417</v>
      </c>
      <c r="AU913">
        <v>-0.13412099999999999</v>
      </c>
      <c r="AV913">
        <v>-0.1166676</v>
      </c>
      <c r="AW913">
        <v>-9.8144999999999996E-2</v>
      </c>
      <c r="AX913">
        <v>-0.1409059</v>
      </c>
      <c r="AY913">
        <v>-0.155949</v>
      </c>
      <c r="AZ913">
        <v>-0.16579930000000001</v>
      </c>
      <c r="BA913">
        <v>-0.1195476</v>
      </c>
      <c r="BB913">
        <v>-9.9017800000000003E-2</v>
      </c>
      <c r="BC913">
        <v>-9.6623600000000004E-2</v>
      </c>
      <c r="BD913">
        <v>-0.11433400000000001</v>
      </c>
      <c r="BE913">
        <v>-0.1089287</v>
      </c>
      <c r="BF913">
        <v>-0.1068277</v>
      </c>
      <c r="BG913">
        <v>-7.5963299999999997E-2</v>
      </c>
      <c r="BH913">
        <v>1.9194800000000001E-2</v>
      </c>
      <c r="BI913">
        <v>-1.5281599999999999E-2</v>
      </c>
      <c r="BJ913">
        <v>-1.1477599999999999E-2</v>
      </c>
      <c r="BK913">
        <v>-4.7622600000000001E-2</v>
      </c>
      <c r="BL913">
        <v>-9.2275300000000005E-2</v>
      </c>
      <c r="BM913">
        <v>-0.13553970000000001</v>
      </c>
      <c r="BN913">
        <v>-0.127828</v>
      </c>
      <c r="BO913">
        <v>-0.13476399999999999</v>
      </c>
      <c r="BP913">
        <v>-0.1736877</v>
      </c>
      <c r="BQ913">
        <v>-0.11376509999999999</v>
      </c>
      <c r="BR913">
        <v>-0.10805530000000001</v>
      </c>
      <c r="BS913">
        <v>-9.8801799999999995E-2</v>
      </c>
      <c r="BT913">
        <v>-8.5757200000000006E-2</v>
      </c>
      <c r="BU913">
        <v>-6.8505200000000002E-2</v>
      </c>
      <c r="BV913">
        <v>-0.11379930000000001</v>
      </c>
      <c r="BW913">
        <v>-0.131911</v>
      </c>
      <c r="BX913">
        <v>-0.14245459999999999</v>
      </c>
      <c r="BY913">
        <v>-9.9316199999999993E-2</v>
      </c>
      <c r="BZ913">
        <v>-8.4673300000000007E-2</v>
      </c>
      <c r="CA913">
        <v>-8.3340200000000003E-2</v>
      </c>
      <c r="CB913">
        <v>-0.1024135</v>
      </c>
      <c r="CC913">
        <v>-9.6151700000000007E-2</v>
      </c>
      <c r="CD913">
        <v>-9.3655100000000005E-2</v>
      </c>
      <c r="CE913">
        <v>-6.2012400000000002E-2</v>
      </c>
      <c r="CF913">
        <v>3.3313099999999998E-2</v>
      </c>
      <c r="CG913">
        <v>3.2001E-3</v>
      </c>
      <c r="CH913">
        <v>1.3714799999999999E-2</v>
      </c>
      <c r="CI913">
        <v>-2.0780400000000001E-2</v>
      </c>
      <c r="CJ913">
        <v>-6.3404000000000002E-2</v>
      </c>
      <c r="CK913">
        <v>-0.1102964</v>
      </c>
      <c r="CL913">
        <v>-0.1048282</v>
      </c>
      <c r="CM913">
        <v>-0.1142261</v>
      </c>
      <c r="CN913">
        <v>-0.14895849999999999</v>
      </c>
      <c r="CO913">
        <v>-8.7755700000000006E-2</v>
      </c>
      <c r="CP913">
        <v>-8.1607499999999999E-2</v>
      </c>
      <c r="CQ913">
        <v>-7.4339799999999998E-2</v>
      </c>
      <c r="CR913">
        <v>-6.4348799999999998E-2</v>
      </c>
      <c r="CS913">
        <v>-4.79768E-2</v>
      </c>
      <c r="CT913">
        <v>-9.5025299999999993E-2</v>
      </c>
      <c r="CU913">
        <v>-0.1152623</v>
      </c>
      <c r="CV913">
        <v>-0.12628610000000001</v>
      </c>
      <c r="CW913">
        <v>-8.5304000000000005E-2</v>
      </c>
      <c r="CX913">
        <v>-7.0328799999999997E-2</v>
      </c>
      <c r="CY913">
        <v>-7.0056800000000002E-2</v>
      </c>
      <c r="CZ913">
        <v>-9.0492900000000001E-2</v>
      </c>
      <c r="DA913">
        <v>-8.3374699999999996E-2</v>
      </c>
      <c r="DB913">
        <v>-8.0482499999999998E-2</v>
      </c>
      <c r="DC913">
        <v>-4.80615E-2</v>
      </c>
      <c r="DD913">
        <v>4.7431500000000001E-2</v>
      </c>
      <c r="DE913">
        <v>2.1681800000000001E-2</v>
      </c>
      <c r="DF913">
        <v>3.8907200000000003E-2</v>
      </c>
      <c r="DG913">
        <v>6.0618E-3</v>
      </c>
      <c r="DH913">
        <v>-3.4532800000000002E-2</v>
      </c>
      <c r="DI913">
        <v>-8.5053100000000006E-2</v>
      </c>
      <c r="DJ913">
        <v>-8.1828399999999996E-2</v>
      </c>
      <c r="DK913">
        <v>-9.3688199999999999E-2</v>
      </c>
      <c r="DL913">
        <v>-0.1242293</v>
      </c>
      <c r="DM913">
        <v>-6.1746299999999997E-2</v>
      </c>
      <c r="DN913">
        <v>-5.5159699999999999E-2</v>
      </c>
      <c r="DO913">
        <v>-4.98778E-2</v>
      </c>
      <c r="DP913">
        <v>-4.2940399999999997E-2</v>
      </c>
      <c r="DQ913">
        <v>-2.7448400000000001E-2</v>
      </c>
      <c r="DR913">
        <v>-7.6251399999999997E-2</v>
      </c>
      <c r="DS913">
        <v>-9.8613699999999999E-2</v>
      </c>
      <c r="DT913">
        <v>-0.1101176</v>
      </c>
      <c r="DU913">
        <v>-7.1291800000000002E-2</v>
      </c>
      <c r="DV913">
        <v>-4.9617599999999998E-2</v>
      </c>
      <c r="DW913">
        <v>-5.0877699999999998E-2</v>
      </c>
      <c r="DX913">
        <v>-7.3281499999999999E-2</v>
      </c>
      <c r="DY913">
        <v>-6.4926700000000004E-2</v>
      </c>
      <c r="DZ913">
        <v>-6.1463299999999998E-2</v>
      </c>
      <c r="EA913">
        <v>-2.7918499999999999E-2</v>
      </c>
      <c r="EB913">
        <v>6.7816100000000004E-2</v>
      </c>
      <c r="EC913">
        <v>4.8366300000000001E-2</v>
      </c>
      <c r="ED913">
        <v>7.5280899999999998E-2</v>
      </c>
      <c r="EE913">
        <v>4.4817700000000002E-2</v>
      </c>
      <c r="EF913">
        <v>7.1526999999999997E-3</v>
      </c>
      <c r="EG913">
        <v>-4.8605799999999998E-2</v>
      </c>
      <c r="EH913">
        <v>-4.8620400000000001E-2</v>
      </c>
      <c r="EI913">
        <v>-6.4034800000000003E-2</v>
      </c>
      <c r="EJ913">
        <v>-8.85243E-2</v>
      </c>
      <c r="EK913">
        <v>-2.41928E-2</v>
      </c>
      <c r="EL913">
        <v>-1.69733E-2</v>
      </c>
      <c r="EM913">
        <v>-1.45585E-2</v>
      </c>
      <c r="EN913">
        <v>-1.2030000000000001E-2</v>
      </c>
      <c r="EO913">
        <v>2.1914E-3</v>
      </c>
      <c r="EP913">
        <v>-4.9144800000000002E-2</v>
      </c>
      <c r="EQ913">
        <v>-7.4575699999999995E-2</v>
      </c>
      <c r="ER913">
        <v>-8.67729E-2</v>
      </c>
      <c r="ES913">
        <v>-5.1060399999999999E-2</v>
      </c>
      <c r="ET913">
        <v>63.589269999999999</v>
      </c>
      <c r="EU913">
        <v>62.862220000000001</v>
      </c>
      <c r="EV913">
        <v>62.018680000000003</v>
      </c>
      <c r="EW913">
        <v>61.165590000000002</v>
      </c>
      <c r="EX913">
        <v>60.361429999999999</v>
      </c>
      <c r="EY913">
        <v>59.653640000000003</v>
      </c>
      <c r="EZ913">
        <v>59.120959999999997</v>
      </c>
      <c r="FA913">
        <v>60.087670000000003</v>
      </c>
      <c r="FB913">
        <v>62.76614</v>
      </c>
      <c r="FC913">
        <v>66.729849999999999</v>
      </c>
      <c r="FD913">
        <v>71.529430000000005</v>
      </c>
      <c r="FE913">
        <v>75.623289999999997</v>
      </c>
      <c r="FF913">
        <v>78.889520000000005</v>
      </c>
      <c r="FG913">
        <v>81.900289999999998</v>
      </c>
      <c r="FH913">
        <v>84.201390000000004</v>
      </c>
      <c r="FI913">
        <v>84.198530000000005</v>
      </c>
      <c r="FJ913">
        <v>82.346919999999997</v>
      </c>
      <c r="FK913">
        <v>80.325609999999998</v>
      </c>
      <c r="FL913">
        <v>76.590459999999993</v>
      </c>
      <c r="FM913">
        <v>73.133089999999996</v>
      </c>
      <c r="FN913">
        <v>70.326750000000004</v>
      </c>
      <c r="FO913">
        <v>68.645250000000004</v>
      </c>
      <c r="FP913">
        <v>66.85333</v>
      </c>
      <c r="FQ913">
        <v>65.845339999999993</v>
      </c>
      <c r="FR913">
        <v>2.30245E-2</v>
      </c>
      <c r="FS913">
        <v>3.0253200000000001E-2</v>
      </c>
      <c r="FT913">
        <v>3.4867599999999999E-2</v>
      </c>
    </row>
    <row r="914" spans="1:176" x14ac:dyDescent="0.2">
      <c r="A914" t="s">
        <v>200</v>
      </c>
      <c r="B914" t="s">
        <v>1</v>
      </c>
      <c r="C914" t="s">
        <v>207</v>
      </c>
      <c r="D914" t="s">
        <v>227</v>
      </c>
      <c r="E914">
        <v>23137</v>
      </c>
      <c r="F914">
        <v>1.4348510000000001</v>
      </c>
      <c r="G914">
        <v>1.3857170000000001</v>
      </c>
      <c r="H914">
        <v>1.360301</v>
      </c>
      <c r="I914">
        <v>1.3511629999999999</v>
      </c>
      <c r="J914">
        <v>1.358141</v>
      </c>
      <c r="K914">
        <v>1.4009419999999999</v>
      </c>
      <c r="L914">
        <v>1.461843</v>
      </c>
      <c r="M914">
        <v>1.581798</v>
      </c>
      <c r="N914">
        <v>1.9249449999999999</v>
      </c>
      <c r="O914">
        <v>2.1961849999999998</v>
      </c>
      <c r="P914">
        <v>2.3911530000000001</v>
      </c>
      <c r="Q914">
        <v>2.5050880000000002</v>
      </c>
      <c r="R914">
        <v>2.5194610000000002</v>
      </c>
      <c r="S914">
        <v>2.5568379999999999</v>
      </c>
      <c r="T914">
        <v>2.6080939999999999</v>
      </c>
      <c r="U914">
        <v>2.5800369999999999</v>
      </c>
      <c r="V914">
        <v>2.508518</v>
      </c>
      <c r="W914">
        <v>2.2543250000000001</v>
      </c>
      <c r="X914">
        <v>2.01884</v>
      </c>
      <c r="Y914">
        <v>1.9600709999999999</v>
      </c>
      <c r="Z914">
        <v>1.9867669999999999</v>
      </c>
      <c r="AA914">
        <v>1.8303130000000001</v>
      </c>
      <c r="AB914">
        <v>1.6439790000000001</v>
      </c>
      <c r="AC914">
        <v>1.530373</v>
      </c>
      <c r="AD914">
        <v>1.9671500000000001E-2</v>
      </c>
      <c r="AE914">
        <v>1.36746E-2</v>
      </c>
      <c r="AF914">
        <v>1.45486E-2</v>
      </c>
      <c r="AG914">
        <v>1.37868E-2</v>
      </c>
      <c r="AH914">
        <v>1.09905E-2</v>
      </c>
      <c r="AI914">
        <v>5.0730999999999997E-3</v>
      </c>
      <c r="AJ914">
        <v>9.3944000000000007E-3</v>
      </c>
      <c r="AK914">
        <v>2.8807599999999999E-2</v>
      </c>
      <c r="AL914">
        <v>3.2478399999999998E-2</v>
      </c>
      <c r="AM914">
        <v>1.9216199999999999E-2</v>
      </c>
      <c r="AN914">
        <v>2.3013800000000001E-2</v>
      </c>
      <c r="AO914">
        <v>1.7094499999999999E-2</v>
      </c>
      <c r="AP914">
        <v>1.5712500000000001E-2</v>
      </c>
      <c r="AQ914">
        <v>1.52011E-2</v>
      </c>
      <c r="AR914">
        <v>2.14729E-2</v>
      </c>
      <c r="AS914">
        <v>1.8405299999999999E-2</v>
      </c>
      <c r="AT914">
        <v>1.6856599999999999E-2</v>
      </c>
      <c r="AU914">
        <v>6.2557999999999997E-3</v>
      </c>
      <c r="AV914">
        <v>-2.8287999999999998E-3</v>
      </c>
      <c r="AW914">
        <v>5.5040999999999996E-3</v>
      </c>
      <c r="AX914">
        <v>1.8825100000000001E-2</v>
      </c>
      <c r="AY914">
        <v>1.43562E-2</v>
      </c>
      <c r="AZ914">
        <v>1.25694E-2</v>
      </c>
      <c r="BA914">
        <v>1.71643E-2</v>
      </c>
      <c r="BB914">
        <v>2.49342E-2</v>
      </c>
      <c r="BC914">
        <v>1.8386E-2</v>
      </c>
      <c r="BD914">
        <v>1.9002700000000001E-2</v>
      </c>
      <c r="BE914">
        <v>1.8360000000000001E-2</v>
      </c>
      <c r="BF914">
        <v>1.5321E-2</v>
      </c>
      <c r="BG914">
        <v>9.9895999999999995E-3</v>
      </c>
      <c r="BH914">
        <v>1.4912399999999999E-2</v>
      </c>
      <c r="BI914">
        <v>3.4719600000000003E-2</v>
      </c>
      <c r="BJ914">
        <v>3.8894100000000001E-2</v>
      </c>
      <c r="BK914">
        <v>2.5550300000000001E-2</v>
      </c>
      <c r="BL914">
        <v>2.96323E-2</v>
      </c>
      <c r="BM914">
        <v>2.3653400000000002E-2</v>
      </c>
      <c r="BN914">
        <v>2.2820699999999999E-2</v>
      </c>
      <c r="BO914">
        <v>2.2396800000000001E-2</v>
      </c>
      <c r="BP914">
        <v>2.8500399999999999E-2</v>
      </c>
      <c r="BQ914">
        <v>2.53758E-2</v>
      </c>
      <c r="BR914">
        <v>2.35029E-2</v>
      </c>
      <c r="BS914">
        <v>1.25167E-2</v>
      </c>
      <c r="BT914">
        <v>2.5850000000000001E-3</v>
      </c>
      <c r="BU914">
        <v>1.0809900000000001E-2</v>
      </c>
      <c r="BV914">
        <v>2.43342E-2</v>
      </c>
      <c r="BW914">
        <v>1.92534E-2</v>
      </c>
      <c r="BX914">
        <v>1.8460299999999999E-2</v>
      </c>
      <c r="BY914">
        <v>2.31396E-2</v>
      </c>
      <c r="BZ914">
        <v>2.85791E-2</v>
      </c>
      <c r="CA914">
        <v>2.1649100000000001E-2</v>
      </c>
      <c r="CB914">
        <v>2.2087599999999999E-2</v>
      </c>
      <c r="CC914">
        <v>2.1527399999999999E-2</v>
      </c>
      <c r="CD914">
        <v>1.8320199999999998E-2</v>
      </c>
      <c r="CE914">
        <v>1.3394700000000001E-2</v>
      </c>
      <c r="CF914">
        <v>1.8734199999999999E-2</v>
      </c>
      <c r="CG914">
        <v>3.88142E-2</v>
      </c>
      <c r="CH914">
        <v>4.3337500000000001E-2</v>
      </c>
      <c r="CI914">
        <v>2.9937200000000001E-2</v>
      </c>
      <c r="CJ914">
        <v>3.4216400000000001E-2</v>
      </c>
      <c r="CK914">
        <v>2.8196100000000002E-2</v>
      </c>
      <c r="CL914">
        <v>2.7743899999999998E-2</v>
      </c>
      <c r="CM914">
        <v>2.7380600000000001E-2</v>
      </c>
      <c r="CN914">
        <v>3.3367599999999997E-2</v>
      </c>
      <c r="CO914">
        <v>3.0203500000000001E-2</v>
      </c>
      <c r="CP914">
        <v>2.8106200000000001E-2</v>
      </c>
      <c r="CQ914">
        <v>1.6853E-2</v>
      </c>
      <c r="CR914">
        <v>6.3346000000000001E-3</v>
      </c>
      <c r="CS914">
        <v>1.44847E-2</v>
      </c>
      <c r="CT914">
        <v>2.8149799999999999E-2</v>
      </c>
      <c r="CU914">
        <v>2.2645200000000001E-2</v>
      </c>
      <c r="CV914">
        <v>2.2540399999999999E-2</v>
      </c>
      <c r="CW914">
        <v>2.7278E-2</v>
      </c>
      <c r="CX914">
        <v>3.2224000000000003E-2</v>
      </c>
      <c r="CY914">
        <v>2.4912199999999999E-2</v>
      </c>
      <c r="CZ914">
        <v>2.51726E-2</v>
      </c>
      <c r="DA914">
        <v>2.4694799999999999E-2</v>
      </c>
      <c r="DB914">
        <v>2.1319500000000002E-2</v>
      </c>
      <c r="DC914">
        <v>1.67998E-2</v>
      </c>
      <c r="DD914">
        <v>2.2556E-2</v>
      </c>
      <c r="DE914">
        <v>4.2908799999999997E-2</v>
      </c>
      <c r="DF914">
        <v>4.7780999999999997E-2</v>
      </c>
      <c r="DG914">
        <v>3.4324199999999999E-2</v>
      </c>
      <c r="DH914">
        <v>3.8800399999999999E-2</v>
      </c>
      <c r="DI914">
        <v>3.2738799999999998E-2</v>
      </c>
      <c r="DJ914">
        <v>3.2667000000000002E-2</v>
      </c>
      <c r="DK914">
        <v>3.2364299999999999E-2</v>
      </c>
      <c r="DL914">
        <v>3.8234799999999999E-2</v>
      </c>
      <c r="DM914">
        <v>3.5031100000000003E-2</v>
      </c>
      <c r="DN914">
        <v>3.27094E-2</v>
      </c>
      <c r="DO914">
        <v>2.1189300000000001E-2</v>
      </c>
      <c r="DP914">
        <v>1.00841E-2</v>
      </c>
      <c r="DQ914">
        <v>1.8159600000000001E-2</v>
      </c>
      <c r="DR914">
        <v>3.1965399999999998E-2</v>
      </c>
      <c r="DS914">
        <v>2.6036900000000002E-2</v>
      </c>
      <c r="DT914">
        <v>2.6620399999999999E-2</v>
      </c>
      <c r="DU914">
        <v>3.1416399999999997E-2</v>
      </c>
      <c r="DV914">
        <v>3.7486699999999998E-2</v>
      </c>
      <c r="DW914">
        <v>2.96236E-2</v>
      </c>
      <c r="DX914">
        <v>2.9626699999999999E-2</v>
      </c>
      <c r="DY914">
        <v>2.9267999999999999E-2</v>
      </c>
      <c r="DZ914">
        <v>2.56499E-2</v>
      </c>
      <c r="EA914">
        <v>2.1716300000000001E-2</v>
      </c>
      <c r="EB914">
        <v>2.8074000000000002E-2</v>
      </c>
      <c r="EC914">
        <v>4.8820799999999998E-2</v>
      </c>
      <c r="ED914">
        <v>5.4196599999999998E-2</v>
      </c>
      <c r="EE914">
        <v>4.0658199999999999E-2</v>
      </c>
      <c r="EF914">
        <v>4.5418899999999998E-2</v>
      </c>
      <c r="EG914">
        <v>3.9297800000000001E-2</v>
      </c>
      <c r="EH914">
        <v>3.9775199999999997E-2</v>
      </c>
      <c r="EI914">
        <v>3.9559999999999998E-2</v>
      </c>
      <c r="EJ914">
        <v>4.5262200000000002E-2</v>
      </c>
      <c r="EK914">
        <v>4.20016E-2</v>
      </c>
      <c r="EL914">
        <v>3.93557E-2</v>
      </c>
      <c r="EM914">
        <v>2.7450200000000001E-2</v>
      </c>
      <c r="EN914">
        <v>1.54979E-2</v>
      </c>
      <c r="EO914">
        <v>2.3465400000000001E-2</v>
      </c>
      <c r="EP914">
        <v>3.7474500000000001E-2</v>
      </c>
      <c r="EQ914">
        <v>3.0934099999999999E-2</v>
      </c>
      <c r="ER914">
        <v>3.2511400000000003E-2</v>
      </c>
      <c r="ES914">
        <v>3.73917E-2</v>
      </c>
      <c r="ET914">
        <v>55.145789999999998</v>
      </c>
      <c r="EU914">
        <v>54.224159999999998</v>
      </c>
      <c r="EV914">
        <v>53.511749999999999</v>
      </c>
      <c r="EW914">
        <v>52.910679999999999</v>
      </c>
      <c r="EX914">
        <v>52.321390000000001</v>
      </c>
      <c r="EY914">
        <v>51.832279999999997</v>
      </c>
      <c r="EZ914">
        <v>51.579599999999999</v>
      </c>
      <c r="FA914">
        <v>53.113950000000003</v>
      </c>
      <c r="FB914">
        <v>56.047280000000001</v>
      </c>
      <c r="FC914">
        <v>58.916420000000002</v>
      </c>
      <c r="FD914">
        <v>61.638979999999997</v>
      </c>
      <c r="FE914">
        <v>64.106399999999994</v>
      </c>
      <c r="FF914">
        <v>66.071250000000006</v>
      </c>
      <c r="FG914">
        <v>67.614339999999999</v>
      </c>
      <c r="FH914">
        <v>68.952669999999998</v>
      </c>
      <c r="FI914">
        <v>69.338160000000002</v>
      </c>
      <c r="FJ914">
        <v>68.76934</v>
      </c>
      <c r="FK914">
        <v>67.531970000000001</v>
      </c>
      <c r="FL914">
        <v>65.399050000000003</v>
      </c>
      <c r="FM914">
        <v>62.474539999999998</v>
      </c>
      <c r="FN914">
        <v>60.305860000000003</v>
      </c>
      <c r="FO914">
        <v>58.793500000000002</v>
      </c>
      <c r="FP914">
        <v>57.48377</v>
      </c>
      <c r="FQ914">
        <v>56.359279999999998</v>
      </c>
      <c r="FR914">
        <v>3.9931999999999997E-3</v>
      </c>
      <c r="FS914">
        <v>4.7994999999999999E-3</v>
      </c>
    </row>
    <row r="915" spans="1:176" x14ac:dyDescent="0.2">
      <c r="A915" t="s">
        <v>200</v>
      </c>
      <c r="B915" t="s">
        <v>1</v>
      </c>
      <c r="C915" t="s">
        <v>207</v>
      </c>
      <c r="D915" t="s">
        <v>238</v>
      </c>
      <c r="E915">
        <v>23137</v>
      </c>
      <c r="F915">
        <v>1.4934149999999999</v>
      </c>
      <c r="G915">
        <v>1.405594</v>
      </c>
      <c r="H915">
        <v>1.393642</v>
      </c>
      <c r="I915">
        <v>1.390144</v>
      </c>
      <c r="J915">
        <v>1.394995</v>
      </c>
      <c r="K915">
        <v>1.4366209999999999</v>
      </c>
      <c r="L915">
        <v>1.4309499999999999</v>
      </c>
      <c r="M915">
        <v>1.6092610000000001</v>
      </c>
      <c r="N915">
        <v>2.032448</v>
      </c>
      <c r="O915">
        <v>2.393831</v>
      </c>
      <c r="P915">
        <v>2.7427739999999998</v>
      </c>
      <c r="Q915">
        <v>2.9761929999999999</v>
      </c>
      <c r="R915">
        <v>3.079059</v>
      </c>
      <c r="S915">
        <v>3.160558</v>
      </c>
      <c r="T915">
        <v>3.2661199999999999</v>
      </c>
      <c r="U915">
        <v>3.2650960000000002</v>
      </c>
      <c r="V915">
        <v>3.1861259999999998</v>
      </c>
      <c r="W915">
        <v>2.806635</v>
      </c>
      <c r="X915">
        <v>2.432207</v>
      </c>
      <c r="Y915">
        <v>2.2222620000000002</v>
      </c>
      <c r="Z915">
        <v>2.245069</v>
      </c>
      <c r="AA915">
        <v>2.0200130000000001</v>
      </c>
      <c r="AB915">
        <v>1.7898620000000001</v>
      </c>
      <c r="AC915">
        <v>1.6508290000000001</v>
      </c>
      <c r="AD915">
        <v>3.4972499999999997E-2</v>
      </c>
      <c r="AE915">
        <v>3.7705E-3</v>
      </c>
      <c r="AF915">
        <v>1.59282E-2</v>
      </c>
      <c r="AG915">
        <v>2.8404100000000002E-2</v>
      </c>
      <c r="AH915">
        <v>2.2027700000000001E-2</v>
      </c>
      <c r="AI915">
        <v>2.1205399999999999E-2</v>
      </c>
      <c r="AJ915">
        <v>2.5973199999999998E-2</v>
      </c>
      <c r="AK915">
        <v>6.2810699999999997E-2</v>
      </c>
      <c r="AL915">
        <v>0.1000823</v>
      </c>
      <c r="AM915">
        <v>9.6271399999999993E-2</v>
      </c>
      <c r="AN915">
        <v>0.13804939999999999</v>
      </c>
      <c r="AO915">
        <v>0.1222766</v>
      </c>
      <c r="AP915">
        <v>0.1160592</v>
      </c>
      <c r="AQ915">
        <v>0.10244109999999999</v>
      </c>
      <c r="AR915">
        <v>9.1084100000000001E-2</v>
      </c>
      <c r="AS915">
        <v>7.4283699999999994E-2</v>
      </c>
      <c r="AT915">
        <v>9.0749200000000002E-2</v>
      </c>
      <c r="AU915">
        <v>5.74666E-2</v>
      </c>
      <c r="AV915">
        <v>3.1084500000000001E-2</v>
      </c>
      <c r="AW915">
        <v>2.5899700000000001E-2</v>
      </c>
      <c r="AX915">
        <v>6.3154699999999994E-2</v>
      </c>
      <c r="AY915">
        <v>5.29255E-2</v>
      </c>
      <c r="AZ915">
        <v>5.3380499999999997E-2</v>
      </c>
      <c r="BA915">
        <v>4.3209200000000003E-2</v>
      </c>
      <c r="BB915">
        <v>4.0235199999999999E-2</v>
      </c>
      <c r="BC915">
        <v>8.4819000000000006E-3</v>
      </c>
      <c r="BD915">
        <v>2.0382299999999999E-2</v>
      </c>
      <c r="BE915">
        <v>3.2977300000000001E-2</v>
      </c>
      <c r="BF915">
        <v>2.6358199999999998E-2</v>
      </c>
      <c r="BG915">
        <v>2.6121800000000001E-2</v>
      </c>
      <c r="BH915">
        <v>3.14913E-2</v>
      </c>
      <c r="BI915">
        <v>6.8722699999999998E-2</v>
      </c>
      <c r="BJ915">
        <v>0.10649790000000001</v>
      </c>
      <c r="BK915">
        <v>0.1026054</v>
      </c>
      <c r="BL915">
        <v>0.14466799999999999</v>
      </c>
      <c r="BM915">
        <v>0.12883549999999999</v>
      </c>
      <c r="BN915">
        <v>0.1231675</v>
      </c>
      <c r="BO915">
        <v>0.10963680000000001</v>
      </c>
      <c r="BP915">
        <v>9.8111500000000004E-2</v>
      </c>
      <c r="BQ915">
        <v>8.1254199999999999E-2</v>
      </c>
      <c r="BR915">
        <v>9.7395499999999996E-2</v>
      </c>
      <c r="BS915">
        <v>6.3727599999999995E-2</v>
      </c>
      <c r="BT915">
        <v>3.6498299999999997E-2</v>
      </c>
      <c r="BU915">
        <v>3.12056E-2</v>
      </c>
      <c r="BV915">
        <v>6.8663799999999997E-2</v>
      </c>
      <c r="BW915">
        <v>5.7822699999999998E-2</v>
      </c>
      <c r="BX915">
        <v>5.9271400000000002E-2</v>
      </c>
      <c r="BY915">
        <v>4.9184400000000003E-2</v>
      </c>
      <c r="BZ915">
        <v>4.3880099999999998E-2</v>
      </c>
      <c r="CA915">
        <v>1.1745E-2</v>
      </c>
      <c r="CB915">
        <v>2.34673E-2</v>
      </c>
      <c r="CC915">
        <v>3.6144700000000002E-2</v>
      </c>
      <c r="CD915">
        <v>2.9357399999999999E-2</v>
      </c>
      <c r="CE915">
        <v>2.9527000000000001E-2</v>
      </c>
      <c r="CF915">
        <v>3.53131E-2</v>
      </c>
      <c r="CG915">
        <v>7.2817300000000001E-2</v>
      </c>
      <c r="CH915">
        <v>0.1109414</v>
      </c>
      <c r="CI915">
        <v>0.1069924</v>
      </c>
      <c r="CJ915">
        <v>0.149252</v>
      </c>
      <c r="CK915">
        <v>0.13337830000000001</v>
      </c>
      <c r="CL915">
        <v>0.1280906</v>
      </c>
      <c r="CM915">
        <v>0.1146206</v>
      </c>
      <c r="CN915">
        <v>0.10297870000000001</v>
      </c>
      <c r="CO915">
        <v>8.6081900000000003E-2</v>
      </c>
      <c r="CP915">
        <v>0.1019987</v>
      </c>
      <c r="CQ915">
        <v>6.8063899999999997E-2</v>
      </c>
      <c r="CR915">
        <v>4.0247900000000003E-2</v>
      </c>
      <c r="CS915">
        <v>3.4880399999999999E-2</v>
      </c>
      <c r="CT915">
        <v>7.2479399999999999E-2</v>
      </c>
      <c r="CU915">
        <v>6.1214499999999998E-2</v>
      </c>
      <c r="CV915">
        <v>6.3351500000000005E-2</v>
      </c>
      <c r="CW915">
        <v>5.3322799999999997E-2</v>
      </c>
      <c r="CX915">
        <v>4.7524999999999998E-2</v>
      </c>
      <c r="CY915">
        <v>1.50081E-2</v>
      </c>
      <c r="CZ915">
        <v>2.6552200000000001E-2</v>
      </c>
      <c r="DA915">
        <v>3.9312100000000003E-2</v>
      </c>
      <c r="DB915">
        <v>3.2356700000000002E-2</v>
      </c>
      <c r="DC915">
        <v>3.2932099999999999E-2</v>
      </c>
      <c r="DD915">
        <v>3.9134799999999997E-2</v>
      </c>
      <c r="DE915">
        <v>7.6911999999999994E-2</v>
      </c>
      <c r="DF915">
        <v>0.1153848</v>
      </c>
      <c r="DG915">
        <v>0.1113793</v>
      </c>
      <c r="DH915">
        <v>0.153836</v>
      </c>
      <c r="DI915">
        <v>0.13792099999999999</v>
      </c>
      <c r="DJ915">
        <v>0.13301379999999999</v>
      </c>
      <c r="DK915">
        <v>0.1196043</v>
      </c>
      <c r="DL915">
        <v>0.10784589999999999</v>
      </c>
      <c r="DM915">
        <v>9.0909599999999993E-2</v>
      </c>
      <c r="DN915">
        <v>0.1066019</v>
      </c>
      <c r="DO915">
        <v>7.2400199999999998E-2</v>
      </c>
      <c r="DP915">
        <v>4.3997500000000002E-2</v>
      </c>
      <c r="DQ915">
        <v>3.8555199999999998E-2</v>
      </c>
      <c r="DR915">
        <v>7.6294899999999999E-2</v>
      </c>
      <c r="DS915">
        <v>6.4606300000000005E-2</v>
      </c>
      <c r="DT915">
        <v>6.7431500000000005E-2</v>
      </c>
      <c r="DU915">
        <v>5.74613E-2</v>
      </c>
      <c r="DV915">
        <v>5.27877E-2</v>
      </c>
      <c r="DW915">
        <v>1.9719500000000001E-2</v>
      </c>
      <c r="DX915">
        <v>3.1006300000000001E-2</v>
      </c>
      <c r="DY915">
        <v>4.3885300000000002E-2</v>
      </c>
      <c r="DZ915">
        <v>3.66871E-2</v>
      </c>
      <c r="EA915">
        <v>3.7848600000000003E-2</v>
      </c>
      <c r="EB915">
        <v>4.4652900000000002E-2</v>
      </c>
      <c r="EC915">
        <v>8.2823999999999995E-2</v>
      </c>
      <c r="ED915">
        <v>0.12180050000000001</v>
      </c>
      <c r="EE915">
        <v>0.11771330000000001</v>
      </c>
      <c r="EF915">
        <v>0.1604546</v>
      </c>
      <c r="EG915">
        <v>0.14447989999999999</v>
      </c>
      <c r="EH915">
        <v>0.140122</v>
      </c>
      <c r="EI915">
        <v>0.1268</v>
      </c>
      <c r="EJ915">
        <v>0.1148734</v>
      </c>
      <c r="EK915">
        <v>9.7879999999999995E-2</v>
      </c>
      <c r="EL915">
        <v>0.11324819999999999</v>
      </c>
      <c r="EM915">
        <v>7.8661099999999998E-2</v>
      </c>
      <c r="EN915">
        <v>4.9411299999999998E-2</v>
      </c>
      <c r="EO915">
        <v>4.38611E-2</v>
      </c>
      <c r="EP915">
        <v>8.1804000000000002E-2</v>
      </c>
      <c r="EQ915">
        <v>6.9503400000000007E-2</v>
      </c>
      <c r="ER915">
        <v>7.3322499999999999E-2</v>
      </c>
      <c r="ES915">
        <v>6.3436500000000007E-2</v>
      </c>
      <c r="ET915">
        <v>62.604080000000003</v>
      </c>
      <c r="EU915">
        <v>61.258369999999999</v>
      </c>
      <c r="EV915">
        <v>60.381500000000003</v>
      </c>
      <c r="EW915">
        <v>59.161580000000001</v>
      </c>
      <c r="EX915">
        <v>58.150309999999998</v>
      </c>
      <c r="EY915">
        <v>57.972149999999999</v>
      </c>
      <c r="EZ915">
        <v>58.316870000000002</v>
      </c>
      <c r="FA915">
        <v>63.444519999999997</v>
      </c>
      <c r="FB915">
        <v>68.985299999999995</v>
      </c>
      <c r="FC915">
        <v>73.152889999999999</v>
      </c>
      <c r="FD915">
        <v>78.106030000000004</v>
      </c>
      <c r="FE915">
        <v>81.659099999999995</v>
      </c>
      <c r="FF915">
        <v>84.152929999999998</v>
      </c>
      <c r="FG915">
        <v>85.372410000000002</v>
      </c>
      <c r="FH915">
        <v>87.810029999999998</v>
      </c>
      <c r="FI915">
        <v>88.56711</v>
      </c>
      <c r="FJ915">
        <v>87.034520000000001</v>
      </c>
      <c r="FK915">
        <v>86.863799999999998</v>
      </c>
      <c r="FL915">
        <v>84.832239999999999</v>
      </c>
      <c r="FM915">
        <v>80.464359999999999</v>
      </c>
      <c r="FN915">
        <v>75.987430000000003</v>
      </c>
      <c r="FO915">
        <v>72.767039999999994</v>
      </c>
      <c r="FP915">
        <v>70.802440000000004</v>
      </c>
      <c r="FQ915">
        <v>67.439930000000004</v>
      </c>
      <c r="FR915">
        <v>3.9931999999999997E-3</v>
      </c>
      <c r="FS915">
        <v>4.7994999999999999E-3</v>
      </c>
    </row>
    <row r="916" spans="1:176" x14ac:dyDescent="0.2">
      <c r="A916" t="s">
        <v>200</v>
      </c>
      <c r="B916" t="s">
        <v>1</v>
      </c>
      <c r="C916" t="s">
        <v>207</v>
      </c>
      <c r="D916" t="s">
        <v>228</v>
      </c>
      <c r="E916">
        <v>23137</v>
      </c>
      <c r="F916">
        <v>1.540918</v>
      </c>
      <c r="G916">
        <v>1.488129</v>
      </c>
      <c r="H916">
        <v>1.446766</v>
      </c>
      <c r="I916">
        <v>1.4258390000000001</v>
      </c>
      <c r="J916">
        <v>1.4216040000000001</v>
      </c>
      <c r="K916">
        <v>1.4626999999999999</v>
      </c>
      <c r="L916">
        <v>1.5377479999999999</v>
      </c>
      <c r="M916">
        <v>1.666804</v>
      </c>
      <c r="N916">
        <v>2.0709240000000002</v>
      </c>
      <c r="O916">
        <v>2.4086810000000001</v>
      </c>
      <c r="P916">
        <v>2.6846730000000001</v>
      </c>
      <c r="Q916">
        <v>2.8963199999999998</v>
      </c>
      <c r="R916">
        <v>2.9870960000000002</v>
      </c>
      <c r="S916">
        <v>3.0721699999999998</v>
      </c>
      <c r="T916">
        <v>3.1524540000000001</v>
      </c>
      <c r="U916">
        <v>3.1206459999999998</v>
      </c>
      <c r="V916">
        <v>3.0203449999999998</v>
      </c>
      <c r="W916">
        <v>2.6616759999999999</v>
      </c>
      <c r="X916">
        <v>2.333167</v>
      </c>
      <c r="Y916">
        <v>2.171081</v>
      </c>
      <c r="Z916">
        <v>2.175843</v>
      </c>
      <c r="AA916">
        <v>2.00868</v>
      </c>
      <c r="AB916">
        <v>1.7857259999999999</v>
      </c>
      <c r="AC916">
        <v>1.647934</v>
      </c>
      <c r="AD916">
        <v>2.6876799999999999E-2</v>
      </c>
      <c r="AE916">
        <v>2.9640300000000001E-2</v>
      </c>
      <c r="AF916">
        <v>2.44294E-2</v>
      </c>
      <c r="AG916">
        <v>2.1734099999999999E-2</v>
      </c>
      <c r="AH916">
        <v>3.2864999999999999E-3</v>
      </c>
      <c r="AI916">
        <v>-3.4868999999999998E-3</v>
      </c>
      <c r="AJ916">
        <v>2.4931600000000002E-2</v>
      </c>
      <c r="AK916">
        <v>3.4704100000000002E-2</v>
      </c>
      <c r="AL916">
        <v>5.6983399999999997E-2</v>
      </c>
      <c r="AM916">
        <v>4.9101100000000002E-2</v>
      </c>
      <c r="AN916">
        <v>3.82756E-2</v>
      </c>
      <c r="AO916">
        <v>4.2564200000000003E-2</v>
      </c>
      <c r="AP916">
        <v>4.4671700000000002E-2</v>
      </c>
      <c r="AQ916">
        <v>4.9046100000000002E-2</v>
      </c>
      <c r="AR916">
        <v>5.3128399999999999E-2</v>
      </c>
      <c r="AS916">
        <v>4.2357699999999998E-2</v>
      </c>
      <c r="AT916">
        <v>3.2142799999999999E-2</v>
      </c>
      <c r="AU916">
        <v>1.1476399999999999E-2</v>
      </c>
      <c r="AV916">
        <v>2.29795E-2</v>
      </c>
      <c r="AW916">
        <v>2.4372899999999999E-2</v>
      </c>
      <c r="AX916">
        <v>3.5145700000000002E-2</v>
      </c>
      <c r="AY916">
        <v>3.1414499999999998E-2</v>
      </c>
      <c r="AZ916">
        <v>3.3019899999999998E-2</v>
      </c>
      <c r="BA916">
        <v>2.9642700000000001E-2</v>
      </c>
      <c r="BB916">
        <v>3.4688299999999998E-2</v>
      </c>
      <c r="BC916">
        <v>3.6808300000000002E-2</v>
      </c>
      <c r="BD916">
        <v>3.1465300000000002E-2</v>
      </c>
      <c r="BE916">
        <v>2.83611E-2</v>
      </c>
      <c r="BF916">
        <v>9.7351999999999994E-3</v>
      </c>
      <c r="BG916">
        <v>2.9627E-3</v>
      </c>
      <c r="BH916">
        <v>3.3144E-2</v>
      </c>
      <c r="BI916">
        <v>4.4839700000000003E-2</v>
      </c>
      <c r="BJ916">
        <v>6.7698599999999998E-2</v>
      </c>
      <c r="BK916">
        <v>5.94779E-2</v>
      </c>
      <c r="BL916">
        <v>4.9381700000000001E-2</v>
      </c>
      <c r="BM916">
        <v>5.4031099999999999E-2</v>
      </c>
      <c r="BN916">
        <v>5.7033199999999999E-2</v>
      </c>
      <c r="BO916">
        <v>6.1750100000000002E-2</v>
      </c>
      <c r="BP916">
        <v>6.6565200000000005E-2</v>
      </c>
      <c r="BQ916">
        <v>5.5734300000000001E-2</v>
      </c>
      <c r="BR916">
        <v>4.5764800000000001E-2</v>
      </c>
      <c r="BS916">
        <v>2.3050399999999999E-2</v>
      </c>
      <c r="BT916">
        <v>3.4565800000000001E-2</v>
      </c>
      <c r="BU916">
        <v>3.38696E-2</v>
      </c>
      <c r="BV916">
        <v>4.42028E-2</v>
      </c>
      <c r="BW916">
        <v>3.9963899999999997E-2</v>
      </c>
      <c r="BX916">
        <v>4.06708E-2</v>
      </c>
      <c r="BY916">
        <v>3.7562999999999999E-2</v>
      </c>
      <c r="BZ916">
        <v>4.0098599999999998E-2</v>
      </c>
      <c r="CA916">
        <v>4.1772799999999999E-2</v>
      </c>
      <c r="CB916">
        <v>3.6338299999999997E-2</v>
      </c>
      <c r="CC916">
        <v>3.2950800000000002E-2</v>
      </c>
      <c r="CD916">
        <v>1.4201500000000001E-2</v>
      </c>
      <c r="CE916">
        <v>7.4297E-3</v>
      </c>
      <c r="CF916">
        <v>3.8831900000000003E-2</v>
      </c>
      <c r="CG916">
        <v>5.1859500000000003E-2</v>
      </c>
      <c r="CH916">
        <v>7.5119900000000003E-2</v>
      </c>
      <c r="CI916">
        <v>6.6664899999999999E-2</v>
      </c>
      <c r="CJ916">
        <v>5.7073800000000001E-2</v>
      </c>
      <c r="CK916">
        <v>6.1973E-2</v>
      </c>
      <c r="CL916">
        <v>6.5594799999999995E-2</v>
      </c>
      <c r="CM916">
        <v>7.0548899999999998E-2</v>
      </c>
      <c r="CN916">
        <v>7.5871499999999995E-2</v>
      </c>
      <c r="CO916">
        <v>6.4998899999999998E-2</v>
      </c>
      <c r="CP916">
        <v>5.51993E-2</v>
      </c>
      <c r="CQ916">
        <v>3.10666E-2</v>
      </c>
      <c r="CR916">
        <v>4.25904E-2</v>
      </c>
      <c r="CS916">
        <v>4.0446999999999997E-2</v>
      </c>
      <c r="CT916">
        <v>5.0475699999999998E-2</v>
      </c>
      <c r="CU916">
        <v>4.5885200000000001E-2</v>
      </c>
      <c r="CV916">
        <v>4.5969900000000001E-2</v>
      </c>
      <c r="CW916">
        <v>4.3048599999999999E-2</v>
      </c>
      <c r="CX916">
        <v>4.5508899999999998E-2</v>
      </c>
      <c r="CY916">
        <v>4.6737300000000002E-2</v>
      </c>
      <c r="CZ916">
        <v>4.1211400000000002E-2</v>
      </c>
      <c r="DA916">
        <v>3.75406E-2</v>
      </c>
      <c r="DB916">
        <v>1.8667900000000001E-2</v>
      </c>
      <c r="DC916">
        <v>1.18967E-2</v>
      </c>
      <c r="DD916">
        <v>4.4519700000000002E-2</v>
      </c>
      <c r="DE916">
        <v>5.8879300000000002E-2</v>
      </c>
      <c r="DF916">
        <v>8.2541199999999995E-2</v>
      </c>
      <c r="DG916">
        <v>7.3851899999999998E-2</v>
      </c>
      <c r="DH916">
        <v>6.4765900000000001E-2</v>
      </c>
      <c r="DI916">
        <v>6.9914799999999999E-2</v>
      </c>
      <c r="DJ916">
        <v>7.4156399999999997E-2</v>
      </c>
      <c r="DK916">
        <v>7.9347699999999993E-2</v>
      </c>
      <c r="DL916">
        <v>8.5177799999999998E-2</v>
      </c>
      <c r="DM916">
        <v>7.4263499999999996E-2</v>
      </c>
      <c r="DN916">
        <v>6.4633800000000005E-2</v>
      </c>
      <c r="DO916">
        <v>3.9082699999999998E-2</v>
      </c>
      <c r="DP916">
        <v>5.0615E-2</v>
      </c>
      <c r="DQ916">
        <v>4.7024299999999998E-2</v>
      </c>
      <c r="DR916">
        <v>5.6748600000000003E-2</v>
      </c>
      <c r="DS916">
        <v>5.1806499999999998E-2</v>
      </c>
      <c r="DT916">
        <v>5.1268899999999999E-2</v>
      </c>
      <c r="DU916">
        <v>4.8534099999999997E-2</v>
      </c>
      <c r="DV916">
        <v>5.3320399999999997E-2</v>
      </c>
      <c r="DW916">
        <v>5.3905300000000003E-2</v>
      </c>
      <c r="DX916">
        <v>4.8247199999999997E-2</v>
      </c>
      <c r="DY916">
        <v>4.4167499999999998E-2</v>
      </c>
      <c r="DZ916">
        <v>2.5116599999999999E-2</v>
      </c>
      <c r="EA916">
        <v>1.83462E-2</v>
      </c>
      <c r="EB916">
        <v>5.2732099999999997E-2</v>
      </c>
      <c r="EC916">
        <v>6.9014900000000004E-2</v>
      </c>
      <c r="ED916">
        <v>9.3256400000000003E-2</v>
      </c>
      <c r="EE916">
        <v>8.4228700000000004E-2</v>
      </c>
      <c r="EF916">
        <v>7.5871999999999995E-2</v>
      </c>
      <c r="EG916">
        <v>8.1381700000000001E-2</v>
      </c>
      <c r="EH916">
        <v>8.6517899999999995E-2</v>
      </c>
      <c r="EI916">
        <v>9.2051800000000003E-2</v>
      </c>
      <c r="EJ916">
        <v>9.8614599999999997E-2</v>
      </c>
      <c r="EK916">
        <v>8.7640099999999999E-2</v>
      </c>
      <c r="EL916">
        <v>7.82558E-2</v>
      </c>
      <c r="EM916">
        <v>5.0656699999999999E-2</v>
      </c>
      <c r="EN916">
        <v>6.2201300000000001E-2</v>
      </c>
      <c r="EO916">
        <v>5.6521000000000002E-2</v>
      </c>
      <c r="EP916">
        <v>6.5805699999999995E-2</v>
      </c>
      <c r="EQ916">
        <v>6.0356E-2</v>
      </c>
      <c r="ER916">
        <v>5.8919899999999997E-2</v>
      </c>
      <c r="ES916">
        <v>5.6454400000000002E-2</v>
      </c>
      <c r="ET916">
        <v>64.513819999999996</v>
      </c>
      <c r="EU916">
        <v>63.825209999999998</v>
      </c>
      <c r="EV916">
        <v>63.27158</v>
      </c>
      <c r="EW916">
        <v>62.791640000000001</v>
      </c>
      <c r="EX916">
        <v>62.353900000000003</v>
      </c>
      <c r="EY916">
        <v>61.944519999999997</v>
      </c>
      <c r="EZ916">
        <v>61.70485</v>
      </c>
      <c r="FA916">
        <v>62.59928</v>
      </c>
      <c r="FB916">
        <v>64.486000000000004</v>
      </c>
      <c r="FC916">
        <v>67.028540000000007</v>
      </c>
      <c r="FD916">
        <v>69.874359999999996</v>
      </c>
      <c r="FE916">
        <v>72.897260000000003</v>
      </c>
      <c r="FF916">
        <v>75.198139999999995</v>
      </c>
      <c r="FG916">
        <v>76.965469999999996</v>
      </c>
      <c r="FH916">
        <v>78.095039999999997</v>
      </c>
      <c r="FI916">
        <v>78.384039999999999</v>
      </c>
      <c r="FJ916">
        <v>77.983770000000007</v>
      </c>
      <c r="FK916">
        <v>76.797619999999995</v>
      </c>
      <c r="FL916">
        <v>74.656279999999995</v>
      </c>
      <c r="FM916">
        <v>71.798090000000002</v>
      </c>
      <c r="FN916">
        <v>69.381230000000002</v>
      </c>
      <c r="FO916">
        <v>67.694839999999999</v>
      </c>
      <c r="FP916">
        <v>66.469409999999996</v>
      </c>
      <c r="FQ916">
        <v>65.500659999999996</v>
      </c>
      <c r="FR916">
        <v>6.8170000000000001E-3</v>
      </c>
      <c r="FS916">
        <v>8.3394999999999997E-3</v>
      </c>
      <c r="FT916">
        <v>1.26344E-2</v>
      </c>
    </row>
    <row r="917" spans="1:176" x14ac:dyDescent="0.2">
      <c r="A917" t="s">
        <v>200</v>
      </c>
      <c r="B917" t="s">
        <v>1</v>
      </c>
      <c r="C917" t="s">
        <v>207</v>
      </c>
      <c r="D917" t="s">
        <v>239</v>
      </c>
      <c r="E917">
        <v>23137</v>
      </c>
      <c r="F917">
        <v>1.6405350000000001</v>
      </c>
      <c r="G917">
        <v>1.582864</v>
      </c>
      <c r="H917">
        <v>1.5347120000000001</v>
      </c>
      <c r="I917">
        <v>1.4989509999999999</v>
      </c>
      <c r="J917">
        <v>1.492164</v>
      </c>
      <c r="K917">
        <v>1.532222</v>
      </c>
      <c r="L917">
        <v>1.5582750000000001</v>
      </c>
      <c r="M917">
        <v>1.7376100000000001</v>
      </c>
      <c r="N917">
        <v>2.1323210000000001</v>
      </c>
      <c r="O917">
        <v>2.5423550000000001</v>
      </c>
      <c r="P917">
        <v>2.8528630000000001</v>
      </c>
      <c r="Q917">
        <v>3.1027119999999999</v>
      </c>
      <c r="R917">
        <v>3.2006739999999998</v>
      </c>
      <c r="S917">
        <v>3.2925599999999999</v>
      </c>
      <c r="T917">
        <v>3.3377650000000001</v>
      </c>
      <c r="U917">
        <v>3.2724280000000001</v>
      </c>
      <c r="V917">
        <v>3.1418819999999998</v>
      </c>
      <c r="W917">
        <v>2.8487680000000002</v>
      </c>
      <c r="X917">
        <v>2.5700769999999999</v>
      </c>
      <c r="Y917">
        <v>2.3825829999999999</v>
      </c>
      <c r="Z917">
        <v>2.3540909999999999</v>
      </c>
      <c r="AA917">
        <v>2.20682</v>
      </c>
      <c r="AB917">
        <v>1.9358010000000001</v>
      </c>
      <c r="AC917">
        <v>1.7512220000000001</v>
      </c>
      <c r="AD917">
        <v>3.0253700000000001E-2</v>
      </c>
      <c r="AE917">
        <v>3.5785400000000002E-2</v>
      </c>
      <c r="AF917">
        <v>2.9468100000000001E-2</v>
      </c>
      <c r="AG917">
        <v>2.5678699999999999E-2</v>
      </c>
      <c r="AH917">
        <v>6.9925999999999999E-3</v>
      </c>
      <c r="AI917">
        <v>2.0934999999999999E-3</v>
      </c>
      <c r="AJ917">
        <v>2.6627499999999998E-2</v>
      </c>
      <c r="AK917">
        <v>3.9195899999999999E-2</v>
      </c>
      <c r="AL917">
        <v>5.9902299999999999E-2</v>
      </c>
      <c r="AM917">
        <v>6.4050700000000002E-2</v>
      </c>
      <c r="AN917">
        <v>4.2959700000000003E-2</v>
      </c>
      <c r="AO917">
        <v>4.7433099999999999E-2</v>
      </c>
      <c r="AP917">
        <v>5.75513E-2</v>
      </c>
      <c r="AQ917">
        <v>6.6260100000000002E-2</v>
      </c>
      <c r="AR917">
        <v>6.7573400000000006E-2</v>
      </c>
      <c r="AS917">
        <v>5.2278100000000001E-2</v>
      </c>
      <c r="AT917">
        <v>3.8325400000000003E-2</v>
      </c>
      <c r="AU917">
        <v>1.37246E-2</v>
      </c>
      <c r="AV917">
        <v>3.0264200000000002E-2</v>
      </c>
      <c r="AW917">
        <v>3.1413799999999999E-2</v>
      </c>
      <c r="AX917">
        <v>3.7552000000000002E-2</v>
      </c>
      <c r="AY917">
        <v>3.0030899999999999E-2</v>
      </c>
      <c r="AZ917">
        <v>3.2627200000000002E-2</v>
      </c>
      <c r="BA917">
        <v>2.8801E-2</v>
      </c>
      <c r="BB917">
        <v>3.80652E-2</v>
      </c>
      <c r="BC917">
        <v>4.2953400000000003E-2</v>
      </c>
      <c r="BD917">
        <v>3.6504000000000002E-2</v>
      </c>
      <c r="BE917">
        <v>3.2305599999999997E-2</v>
      </c>
      <c r="BF917">
        <v>1.34413E-2</v>
      </c>
      <c r="BG917">
        <v>8.5430999999999997E-3</v>
      </c>
      <c r="BH917">
        <v>3.48399E-2</v>
      </c>
      <c r="BI917">
        <v>4.93315E-2</v>
      </c>
      <c r="BJ917">
        <v>7.0617399999999997E-2</v>
      </c>
      <c r="BK917">
        <v>7.4427599999999997E-2</v>
      </c>
      <c r="BL917">
        <v>5.4065799999999997E-2</v>
      </c>
      <c r="BM917">
        <v>5.8899899999999998E-2</v>
      </c>
      <c r="BN917">
        <v>6.9912799999999997E-2</v>
      </c>
      <c r="BO917">
        <v>7.8964199999999998E-2</v>
      </c>
      <c r="BP917">
        <v>8.1010200000000004E-2</v>
      </c>
      <c r="BQ917">
        <v>6.5654699999999996E-2</v>
      </c>
      <c r="BR917">
        <v>5.1947399999999998E-2</v>
      </c>
      <c r="BS917">
        <v>2.52987E-2</v>
      </c>
      <c r="BT917">
        <v>4.1850499999999999E-2</v>
      </c>
      <c r="BU917">
        <v>4.0910500000000002E-2</v>
      </c>
      <c r="BV917">
        <v>4.6609100000000001E-2</v>
      </c>
      <c r="BW917">
        <v>3.8580400000000001E-2</v>
      </c>
      <c r="BX917">
        <v>4.02782E-2</v>
      </c>
      <c r="BY917">
        <v>3.6721299999999998E-2</v>
      </c>
      <c r="BZ917">
        <v>4.34755E-2</v>
      </c>
      <c r="CA917">
        <v>4.7918000000000002E-2</v>
      </c>
      <c r="CB917">
        <v>4.13771E-2</v>
      </c>
      <c r="CC917">
        <v>3.6895400000000002E-2</v>
      </c>
      <c r="CD917">
        <v>1.7907699999999999E-2</v>
      </c>
      <c r="CE917">
        <v>1.30101E-2</v>
      </c>
      <c r="CF917">
        <v>4.0527800000000003E-2</v>
      </c>
      <c r="CG917">
        <v>5.63513E-2</v>
      </c>
      <c r="CH917">
        <v>7.8038700000000003E-2</v>
      </c>
      <c r="CI917">
        <v>8.1614500000000006E-2</v>
      </c>
      <c r="CJ917">
        <v>6.1757899999999998E-2</v>
      </c>
      <c r="CK917">
        <v>6.6841800000000007E-2</v>
      </c>
      <c r="CL917">
        <v>7.84744E-2</v>
      </c>
      <c r="CM917">
        <v>8.7762999999999994E-2</v>
      </c>
      <c r="CN917">
        <v>9.0316499999999994E-2</v>
      </c>
      <c r="CO917">
        <v>7.4919299999999994E-2</v>
      </c>
      <c r="CP917">
        <v>6.1381900000000003E-2</v>
      </c>
      <c r="CQ917">
        <v>3.3314799999999999E-2</v>
      </c>
      <c r="CR917">
        <v>4.9875099999999999E-2</v>
      </c>
      <c r="CS917">
        <v>4.74879E-2</v>
      </c>
      <c r="CT917">
        <v>5.2882100000000001E-2</v>
      </c>
      <c r="CU917">
        <v>4.4501699999999998E-2</v>
      </c>
      <c r="CV917">
        <v>4.5577199999999998E-2</v>
      </c>
      <c r="CW917">
        <v>4.2206899999999999E-2</v>
      </c>
      <c r="CX917">
        <v>4.88858E-2</v>
      </c>
      <c r="CY917">
        <v>5.2882499999999999E-2</v>
      </c>
      <c r="CZ917">
        <v>4.6250100000000002E-2</v>
      </c>
      <c r="DA917">
        <v>4.14852E-2</v>
      </c>
      <c r="DB917">
        <v>2.2374000000000002E-2</v>
      </c>
      <c r="DC917">
        <v>1.7477099999999999E-2</v>
      </c>
      <c r="DD917">
        <v>4.6215600000000003E-2</v>
      </c>
      <c r="DE917">
        <v>6.33711E-2</v>
      </c>
      <c r="DF917">
        <v>8.5459999999999994E-2</v>
      </c>
      <c r="DG917">
        <v>8.8801500000000005E-2</v>
      </c>
      <c r="DH917">
        <v>6.9449999999999998E-2</v>
      </c>
      <c r="DI917">
        <v>7.4783699999999995E-2</v>
      </c>
      <c r="DJ917">
        <v>8.7036000000000002E-2</v>
      </c>
      <c r="DK917">
        <v>9.6561800000000003E-2</v>
      </c>
      <c r="DL917">
        <v>9.9622699999999995E-2</v>
      </c>
      <c r="DM917">
        <v>8.4183900000000006E-2</v>
      </c>
      <c r="DN917">
        <v>7.0816400000000002E-2</v>
      </c>
      <c r="DO917">
        <v>4.1330899999999997E-2</v>
      </c>
      <c r="DP917">
        <v>5.7899800000000001E-2</v>
      </c>
      <c r="DQ917">
        <v>5.4065200000000001E-2</v>
      </c>
      <c r="DR917">
        <v>5.9154999999999999E-2</v>
      </c>
      <c r="DS917">
        <v>5.0423000000000003E-2</v>
      </c>
      <c r="DT917">
        <v>5.0876299999999999E-2</v>
      </c>
      <c r="DU917">
        <v>4.7692400000000003E-2</v>
      </c>
      <c r="DV917">
        <v>5.6697299999999999E-2</v>
      </c>
      <c r="DW917">
        <v>6.00505E-2</v>
      </c>
      <c r="DX917">
        <v>5.3286E-2</v>
      </c>
      <c r="DY917">
        <v>4.8112099999999998E-2</v>
      </c>
      <c r="DZ917">
        <v>2.88227E-2</v>
      </c>
      <c r="EA917">
        <v>2.3926699999999999E-2</v>
      </c>
      <c r="EB917">
        <v>5.4427999999999997E-2</v>
      </c>
      <c r="EC917">
        <v>7.3506699999999994E-2</v>
      </c>
      <c r="ED917">
        <v>9.6175200000000002E-2</v>
      </c>
      <c r="EE917">
        <v>9.9178299999999997E-2</v>
      </c>
      <c r="EF917">
        <v>8.0556100000000005E-2</v>
      </c>
      <c r="EG917">
        <v>8.6250499999999994E-2</v>
      </c>
      <c r="EH917">
        <v>9.93975E-2</v>
      </c>
      <c r="EI917">
        <v>0.1092658</v>
      </c>
      <c r="EJ917">
        <v>0.11305949999999999</v>
      </c>
      <c r="EK917">
        <v>9.7560499999999994E-2</v>
      </c>
      <c r="EL917">
        <v>8.4438399999999997E-2</v>
      </c>
      <c r="EM917">
        <v>5.2905000000000001E-2</v>
      </c>
      <c r="EN917">
        <v>6.9486099999999995E-2</v>
      </c>
      <c r="EO917">
        <v>6.3561999999999994E-2</v>
      </c>
      <c r="EP917">
        <v>6.8212099999999998E-2</v>
      </c>
      <c r="EQ917">
        <v>5.8972400000000001E-2</v>
      </c>
      <c r="ER917">
        <v>5.8527200000000001E-2</v>
      </c>
      <c r="ES917">
        <v>5.5612700000000001E-2</v>
      </c>
      <c r="ET917">
        <v>67.162760000000006</v>
      </c>
      <c r="EU917">
        <v>66.156700000000001</v>
      </c>
      <c r="EV917">
        <v>65.406329999999997</v>
      </c>
      <c r="EW917">
        <v>64.681240000000003</v>
      </c>
      <c r="EX917">
        <v>63.990229999999997</v>
      </c>
      <c r="EY917">
        <v>63.44791</v>
      </c>
      <c r="EZ917">
        <v>62.990879999999997</v>
      </c>
      <c r="FA917">
        <v>64.527979999999999</v>
      </c>
      <c r="FB917">
        <v>67.192689999999999</v>
      </c>
      <c r="FC917">
        <v>70.064890000000005</v>
      </c>
      <c r="FD917">
        <v>73.657589999999999</v>
      </c>
      <c r="FE917">
        <v>76.603030000000004</v>
      </c>
      <c r="FF917">
        <v>79.494960000000006</v>
      </c>
      <c r="FG917">
        <v>81.569959999999995</v>
      </c>
      <c r="FH917">
        <v>83.705539999999999</v>
      </c>
      <c r="FI917">
        <v>83.784909999999996</v>
      </c>
      <c r="FJ917">
        <v>83.905760000000001</v>
      </c>
      <c r="FK917">
        <v>82.88467</v>
      </c>
      <c r="FL917">
        <v>80.485370000000003</v>
      </c>
      <c r="FM917">
        <v>77.238029999999995</v>
      </c>
      <c r="FN917">
        <v>73.682469999999995</v>
      </c>
      <c r="FO917">
        <v>71.065219999999997</v>
      </c>
      <c r="FP917">
        <v>68.983459999999994</v>
      </c>
      <c r="FQ917">
        <v>67.395480000000006</v>
      </c>
      <c r="FR917">
        <v>6.8170000000000001E-3</v>
      </c>
      <c r="FS917">
        <v>8.3394999999999997E-3</v>
      </c>
      <c r="FT917">
        <v>1.26344E-2</v>
      </c>
    </row>
    <row r="918" spans="1:176" x14ac:dyDescent="0.2">
      <c r="A918" t="s">
        <v>200</v>
      </c>
      <c r="B918" t="s">
        <v>1</v>
      </c>
      <c r="C918" t="s">
        <v>207</v>
      </c>
      <c r="D918" t="s">
        <v>249</v>
      </c>
      <c r="E918">
        <v>23137</v>
      </c>
      <c r="F918">
        <v>1.450753</v>
      </c>
      <c r="G918">
        <v>1.419359</v>
      </c>
      <c r="H918">
        <v>1.4092899999999999</v>
      </c>
      <c r="I918">
        <v>1.405438</v>
      </c>
      <c r="J918">
        <v>1.431538</v>
      </c>
      <c r="K918">
        <v>1.4991669999999999</v>
      </c>
      <c r="L918">
        <v>1.621834</v>
      </c>
      <c r="M918">
        <v>1.7459180000000001</v>
      </c>
      <c r="N918">
        <v>2.0755849999999998</v>
      </c>
      <c r="O918">
        <v>2.329145</v>
      </c>
      <c r="P918">
        <v>2.4954149999999999</v>
      </c>
      <c r="Q918">
        <v>2.5397989999999999</v>
      </c>
      <c r="R918">
        <v>2.4550689999999999</v>
      </c>
      <c r="S918">
        <v>2.4122409999999999</v>
      </c>
      <c r="T918">
        <v>2.3646219999999998</v>
      </c>
      <c r="U918">
        <v>2.3063750000000001</v>
      </c>
      <c r="V918">
        <v>2.3003979999999999</v>
      </c>
      <c r="W918">
        <v>2.3116310000000002</v>
      </c>
      <c r="X918">
        <v>2.1435330000000001</v>
      </c>
      <c r="Y918">
        <v>2.022392</v>
      </c>
      <c r="Z918">
        <v>1.931786</v>
      </c>
      <c r="AA918">
        <v>1.787042</v>
      </c>
      <c r="AB918">
        <v>1.6139079999999999</v>
      </c>
      <c r="AC918">
        <v>1.5171840000000001</v>
      </c>
      <c r="AD918">
        <v>-1.3117E-2</v>
      </c>
      <c r="AE918">
        <v>-8.0222999999999996E-3</v>
      </c>
      <c r="AF918">
        <v>-2.8934999999999998E-3</v>
      </c>
      <c r="AG918">
        <v>-6.0946999999999998E-3</v>
      </c>
      <c r="AH918">
        <v>-8.9105999999999994E-3</v>
      </c>
      <c r="AI918">
        <v>-1.6413500000000001E-2</v>
      </c>
      <c r="AJ918">
        <v>-1.2161699999999999E-2</v>
      </c>
      <c r="AK918">
        <v>1.3937E-2</v>
      </c>
      <c r="AL918">
        <v>1.28977E-2</v>
      </c>
      <c r="AM918">
        <v>3.7854E-3</v>
      </c>
      <c r="AN918">
        <v>2.27592E-2</v>
      </c>
      <c r="AO918">
        <v>2.1104899999999999E-2</v>
      </c>
      <c r="AP918">
        <v>6.7608E-3</v>
      </c>
      <c r="AQ918">
        <v>9.5032999999999992E-3</v>
      </c>
      <c r="AR918">
        <v>2.429E-4</v>
      </c>
      <c r="AS918">
        <v>9.0313000000000008E-3</v>
      </c>
      <c r="AT918">
        <v>1.4993100000000001E-2</v>
      </c>
      <c r="AU918">
        <v>-7.5230000000000002E-3</v>
      </c>
      <c r="AV918">
        <v>-8.5404999999999995E-3</v>
      </c>
      <c r="AW918">
        <v>-8.8803000000000007E-3</v>
      </c>
      <c r="AX918">
        <v>-5.4891000000000002E-3</v>
      </c>
      <c r="AY918">
        <v>-1.0176599999999999E-2</v>
      </c>
      <c r="AZ918">
        <v>-3.2449600000000002E-2</v>
      </c>
      <c r="BA918">
        <v>-3.4654299999999999E-2</v>
      </c>
      <c r="BB918">
        <v>-7.8543999999999992E-3</v>
      </c>
      <c r="BC918">
        <v>-3.3108999999999999E-3</v>
      </c>
      <c r="BD918">
        <v>1.5606999999999999E-3</v>
      </c>
      <c r="BE918">
        <v>-1.5215000000000001E-3</v>
      </c>
      <c r="BF918">
        <v>-4.5802000000000004E-3</v>
      </c>
      <c r="BG918">
        <v>-1.14971E-2</v>
      </c>
      <c r="BH918">
        <v>-6.6436999999999998E-3</v>
      </c>
      <c r="BI918">
        <v>1.9848999999999999E-2</v>
      </c>
      <c r="BJ918">
        <v>1.9313299999999999E-2</v>
      </c>
      <c r="BK918">
        <v>1.0119400000000001E-2</v>
      </c>
      <c r="BL918">
        <v>2.9377799999999999E-2</v>
      </c>
      <c r="BM918">
        <v>2.7663900000000002E-2</v>
      </c>
      <c r="BN918">
        <v>1.3869100000000001E-2</v>
      </c>
      <c r="BO918">
        <v>1.6698999999999999E-2</v>
      </c>
      <c r="BP918">
        <v>7.2703000000000004E-3</v>
      </c>
      <c r="BQ918">
        <v>1.60018E-2</v>
      </c>
      <c r="BR918">
        <v>2.16394E-2</v>
      </c>
      <c r="BS918">
        <v>-1.2620000000000001E-3</v>
      </c>
      <c r="BT918">
        <v>-3.1267999999999999E-3</v>
      </c>
      <c r="BU918">
        <v>-3.5744000000000001E-3</v>
      </c>
      <c r="BV918">
        <v>1.9899999999999999E-5</v>
      </c>
      <c r="BW918">
        <v>-5.2794000000000001E-3</v>
      </c>
      <c r="BX918">
        <v>-2.6558700000000001E-2</v>
      </c>
      <c r="BY918">
        <v>-2.8679099999999999E-2</v>
      </c>
      <c r="BZ918">
        <v>-4.2094000000000003E-3</v>
      </c>
      <c r="CA918">
        <v>-4.7800000000000003E-5</v>
      </c>
      <c r="CB918">
        <v>4.6455999999999997E-3</v>
      </c>
      <c r="CC918">
        <v>1.6459000000000001E-3</v>
      </c>
      <c r="CD918">
        <v>-1.5809000000000001E-3</v>
      </c>
      <c r="CE918">
        <v>-8.0919000000000008E-3</v>
      </c>
      <c r="CF918">
        <v>-2.8219E-3</v>
      </c>
      <c r="CG918">
        <v>2.3943599999999999E-2</v>
      </c>
      <c r="CH918">
        <v>2.3756800000000002E-2</v>
      </c>
      <c r="CI918">
        <v>1.4506399999999999E-2</v>
      </c>
      <c r="CJ918">
        <v>3.39618E-2</v>
      </c>
      <c r="CK918">
        <v>3.2206600000000002E-2</v>
      </c>
      <c r="CL918">
        <v>1.8792199999999998E-2</v>
      </c>
      <c r="CM918">
        <v>2.1682799999999999E-2</v>
      </c>
      <c r="CN918">
        <v>1.2137500000000001E-2</v>
      </c>
      <c r="CO918">
        <v>2.0829500000000001E-2</v>
      </c>
      <c r="CP918">
        <v>2.6242700000000001E-2</v>
      </c>
      <c r="CQ918">
        <v>3.0742999999999999E-3</v>
      </c>
      <c r="CR918">
        <v>6.2279999999999996E-4</v>
      </c>
      <c r="CS918">
        <v>1.004E-4</v>
      </c>
      <c r="CT918">
        <v>3.8354999999999999E-3</v>
      </c>
      <c r="CU918">
        <v>-1.8875999999999999E-3</v>
      </c>
      <c r="CV918">
        <v>-2.2478600000000001E-2</v>
      </c>
      <c r="CW918">
        <v>-2.4540699999999999E-2</v>
      </c>
      <c r="CX918">
        <v>-5.6450000000000001E-4</v>
      </c>
      <c r="CY918">
        <v>3.2152999999999999E-3</v>
      </c>
      <c r="CZ918">
        <v>7.7305000000000004E-3</v>
      </c>
      <c r="DA918">
        <v>4.8133000000000004E-3</v>
      </c>
      <c r="DB918">
        <v>1.4182999999999999E-3</v>
      </c>
      <c r="DC918">
        <v>-4.6867999999999996E-3</v>
      </c>
      <c r="DD918">
        <v>9.9989999999999996E-4</v>
      </c>
      <c r="DE918">
        <v>2.8038199999999999E-2</v>
      </c>
      <c r="DF918">
        <v>2.8200200000000002E-2</v>
      </c>
      <c r="DG918">
        <v>1.8893299999999998E-2</v>
      </c>
      <c r="DH918">
        <v>3.8545799999999998E-2</v>
      </c>
      <c r="DI918">
        <v>3.6749299999999999E-2</v>
      </c>
      <c r="DJ918">
        <v>2.3715300000000002E-2</v>
      </c>
      <c r="DK918">
        <v>2.6666499999999999E-2</v>
      </c>
      <c r="DL918">
        <v>1.7004700000000001E-2</v>
      </c>
      <c r="DM918">
        <v>2.5657099999999999E-2</v>
      </c>
      <c r="DN918">
        <v>3.0845899999999999E-2</v>
      </c>
      <c r="DO918">
        <v>7.4105999999999998E-3</v>
      </c>
      <c r="DP918">
        <v>4.3724000000000002E-3</v>
      </c>
      <c r="DQ918">
        <v>3.7751999999999998E-3</v>
      </c>
      <c r="DR918">
        <v>7.6511000000000001E-3</v>
      </c>
      <c r="DS918">
        <v>1.5041E-3</v>
      </c>
      <c r="DT918">
        <v>-1.8398600000000001E-2</v>
      </c>
      <c r="DU918">
        <v>-2.0402199999999999E-2</v>
      </c>
      <c r="DV918">
        <v>4.6981999999999996E-3</v>
      </c>
      <c r="DW918">
        <v>7.9267000000000001E-3</v>
      </c>
      <c r="DX918">
        <v>1.21847E-2</v>
      </c>
      <c r="DY918">
        <v>9.3865000000000007E-3</v>
      </c>
      <c r="DZ918">
        <v>5.7486999999999998E-3</v>
      </c>
      <c r="EA918">
        <v>2.296E-4</v>
      </c>
      <c r="EB918">
        <v>6.5179000000000001E-3</v>
      </c>
      <c r="EC918">
        <v>3.39502E-2</v>
      </c>
      <c r="ED918">
        <v>3.4615899999999998E-2</v>
      </c>
      <c r="EE918">
        <v>2.5227300000000001E-2</v>
      </c>
      <c r="EF918">
        <v>4.51644E-2</v>
      </c>
      <c r="EG918">
        <v>4.3308300000000001E-2</v>
      </c>
      <c r="EH918">
        <v>3.08236E-2</v>
      </c>
      <c r="EI918">
        <v>3.3862200000000002E-2</v>
      </c>
      <c r="EJ918">
        <v>2.40322E-2</v>
      </c>
      <c r="EK918">
        <v>3.26276E-2</v>
      </c>
      <c r="EL918">
        <v>3.7492200000000003E-2</v>
      </c>
      <c r="EM918">
        <v>1.36715E-2</v>
      </c>
      <c r="EN918">
        <v>9.7862000000000001E-3</v>
      </c>
      <c r="EO918">
        <v>9.0810999999999999E-3</v>
      </c>
      <c r="EP918">
        <v>1.31602E-2</v>
      </c>
      <c r="EQ918">
        <v>6.4013000000000004E-3</v>
      </c>
      <c r="ER918">
        <v>-1.2507600000000001E-2</v>
      </c>
      <c r="ES918">
        <v>-1.4427000000000001E-2</v>
      </c>
      <c r="ET918">
        <v>42.919060000000002</v>
      </c>
      <c r="EU918">
        <v>42.078949999999999</v>
      </c>
      <c r="EV918">
        <v>41.390250000000002</v>
      </c>
      <c r="EW918">
        <v>40.756410000000002</v>
      </c>
      <c r="EX918">
        <v>40.20346</v>
      </c>
      <c r="EY918">
        <v>39.80227</v>
      </c>
      <c r="EZ918">
        <v>39.678049999999999</v>
      </c>
      <c r="FA918">
        <v>40.065989999999999</v>
      </c>
      <c r="FB918">
        <v>43.460439999999998</v>
      </c>
      <c r="FC918">
        <v>48.205959999999997</v>
      </c>
      <c r="FD918">
        <v>51.909570000000002</v>
      </c>
      <c r="FE918">
        <v>54.674169999999997</v>
      </c>
      <c r="FF918">
        <v>56.758719999999997</v>
      </c>
      <c r="FG918">
        <v>58.260980000000004</v>
      </c>
      <c r="FH918">
        <v>58.793300000000002</v>
      </c>
      <c r="FI918">
        <v>58.20111</v>
      </c>
      <c r="FJ918">
        <v>55.655369999999998</v>
      </c>
      <c r="FK918">
        <v>52.576259999999998</v>
      </c>
      <c r="FL918">
        <v>50.347859999999997</v>
      </c>
      <c r="FM918">
        <v>48.568440000000002</v>
      </c>
      <c r="FN918">
        <v>47.126060000000003</v>
      </c>
      <c r="FO918">
        <v>45.869590000000002</v>
      </c>
      <c r="FP918">
        <v>44.886569999999999</v>
      </c>
      <c r="FQ918">
        <v>43.834870000000002</v>
      </c>
      <c r="FR918">
        <v>3.9931999999999997E-3</v>
      </c>
      <c r="FS918">
        <v>4.7994999999999999E-3</v>
      </c>
    </row>
    <row r="919" spans="1:176" x14ac:dyDescent="0.2">
      <c r="A919" t="s">
        <v>200</v>
      </c>
      <c r="B919" t="s">
        <v>1</v>
      </c>
      <c r="C919" t="s">
        <v>207</v>
      </c>
      <c r="D919" t="s">
        <v>252</v>
      </c>
      <c r="E919">
        <v>23137</v>
      </c>
      <c r="F919">
        <v>1.4800040000000001</v>
      </c>
      <c r="G919">
        <v>1.453155</v>
      </c>
      <c r="H919">
        <v>1.4540630000000001</v>
      </c>
      <c r="I919">
        <v>1.4569129999999999</v>
      </c>
      <c r="J919">
        <v>1.488937</v>
      </c>
      <c r="K919">
        <v>1.5581290000000001</v>
      </c>
      <c r="L919">
        <v>1.6756219999999999</v>
      </c>
      <c r="M919">
        <v>1.8490709999999999</v>
      </c>
      <c r="N919">
        <v>2.2909310000000001</v>
      </c>
      <c r="O919">
        <v>2.61253</v>
      </c>
      <c r="P919">
        <v>2.818028</v>
      </c>
      <c r="Q919">
        <v>2.8544269999999998</v>
      </c>
      <c r="R919">
        <v>2.7275179999999999</v>
      </c>
      <c r="S919">
        <v>2.661616</v>
      </c>
      <c r="T919">
        <v>2.592095</v>
      </c>
      <c r="U919">
        <v>2.5261369999999999</v>
      </c>
      <c r="V919">
        <v>2.5199579999999999</v>
      </c>
      <c r="W919">
        <v>2.44618</v>
      </c>
      <c r="X919">
        <v>2.2388539999999999</v>
      </c>
      <c r="Y919">
        <v>2.0875270000000001</v>
      </c>
      <c r="Z919">
        <v>1.978831</v>
      </c>
      <c r="AA919">
        <v>1.8057190000000001</v>
      </c>
      <c r="AB919">
        <v>1.626115</v>
      </c>
      <c r="AC919">
        <v>1.5316129999999999</v>
      </c>
      <c r="AD919">
        <v>-4.1590299999999997E-2</v>
      </c>
      <c r="AE919">
        <v>-3.2464300000000001E-2</v>
      </c>
      <c r="AF919">
        <v>-1.9908700000000001E-2</v>
      </c>
      <c r="AG919">
        <v>-2.1855900000000001E-2</v>
      </c>
      <c r="AH919">
        <v>-2.56154E-2</v>
      </c>
      <c r="AI919">
        <v>-3.3310600000000003E-2</v>
      </c>
      <c r="AJ919">
        <v>-2.91603E-2</v>
      </c>
      <c r="AK919">
        <v>7.9655999999999998E-3</v>
      </c>
      <c r="AL919">
        <v>1.0888E-2</v>
      </c>
      <c r="AM919">
        <v>8.2331000000000001E-3</v>
      </c>
      <c r="AN919">
        <v>5.2268299999999997E-2</v>
      </c>
      <c r="AO919">
        <v>5.2550399999999997E-2</v>
      </c>
      <c r="AP919">
        <v>2.4302500000000001E-2</v>
      </c>
      <c r="AQ919">
        <v>2.7099700000000001E-2</v>
      </c>
      <c r="AR919">
        <v>-2.2436999999999999E-3</v>
      </c>
      <c r="AS919">
        <v>1.4812000000000001E-2</v>
      </c>
      <c r="AT919">
        <v>3.3231799999999999E-2</v>
      </c>
      <c r="AU919">
        <v>-7.3036000000000004E-3</v>
      </c>
      <c r="AV919">
        <v>-4.9839000000000003E-3</v>
      </c>
      <c r="AW919">
        <v>-1.76118E-2</v>
      </c>
      <c r="AX919">
        <v>-1.74605E-2</v>
      </c>
      <c r="AY919">
        <v>-2.39756E-2</v>
      </c>
      <c r="AZ919">
        <v>-6.6089800000000004E-2</v>
      </c>
      <c r="BA919">
        <v>-7.9148899999999994E-2</v>
      </c>
      <c r="BB919">
        <v>-3.6327600000000002E-2</v>
      </c>
      <c r="BC919">
        <v>-2.77529E-2</v>
      </c>
      <c r="BD919">
        <v>-1.5454600000000001E-2</v>
      </c>
      <c r="BE919">
        <v>-1.7282599999999999E-2</v>
      </c>
      <c r="BF919">
        <v>-2.1284899999999999E-2</v>
      </c>
      <c r="BG919">
        <v>-2.8394200000000001E-2</v>
      </c>
      <c r="BH919">
        <v>-2.3642300000000002E-2</v>
      </c>
      <c r="BI919">
        <v>1.38776E-2</v>
      </c>
      <c r="BJ919">
        <v>1.7303599999999999E-2</v>
      </c>
      <c r="BK919">
        <v>1.4567099999999999E-2</v>
      </c>
      <c r="BL919">
        <v>5.8886899999999999E-2</v>
      </c>
      <c r="BM919">
        <v>5.9109399999999999E-2</v>
      </c>
      <c r="BN919">
        <v>3.14107E-2</v>
      </c>
      <c r="BO919">
        <v>3.4295399999999997E-2</v>
      </c>
      <c r="BP919">
        <v>4.7837000000000001E-3</v>
      </c>
      <c r="BQ919">
        <v>2.17824E-2</v>
      </c>
      <c r="BR919">
        <v>3.98781E-2</v>
      </c>
      <c r="BS919">
        <v>-1.0426999999999999E-3</v>
      </c>
      <c r="BT919">
        <v>4.2989999999999999E-4</v>
      </c>
      <c r="BU919">
        <v>-1.2305999999999999E-2</v>
      </c>
      <c r="BV919">
        <v>-1.1951399999999999E-2</v>
      </c>
      <c r="BW919">
        <v>-1.9078500000000002E-2</v>
      </c>
      <c r="BX919">
        <v>-6.01989E-2</v>
      </c>
      <c r="BY919">
        <v>-7.3173699999999994E-2</v>
      </c>
      <c r="BZ919">
        <v>-3.2682700000000002E-2</v>
      </c>
      <c r="CA919">
        <v>-2.4489799999999999E-2</v>
      </c>
      <c r="CB919">
        <v>-1.23696E-2</v>
      </c>
      <c r="CC919">
        <v>-1.41152E-2</v>
      </c>
      <c r="CD919">
        <v>-1.8285699999999998E-2</v>
      </c>
      <c r="CE919">
        <v>-2.4989000000000001E-2</v>
      </c>
      <c r="CF919">
        <v>-1.9820500000000001E-2</v>
      </c>
      <c r="CG919">
        <v>1.7972200000000001E-2</v>
      </c>
      <c r="CH919">
        <v>2.1747099999999998E-2</v>
      </c>
      <c r="CI919">
        <v>1.8954100000000002E-2</v>
      </c>
      <c r="CJ919">
        <v>6.3470899999999997E-2</v>
      </c>
      <c r="CK919">
        <v>6.3652100000000003E-2</v>
      </c>
      <c r="CL919">
        <v>3.6333900000000002E-2</v>
      </c>
      <c r="CM919">
        <v>3.92792E-2</v>
      </c>
      <c r="CN919">
        <v>9.6509000000000005E-3</v>
      </c>
      <c r="CO919">
        <v>2.6610100000000001E-2</v>
      </c>
      <c r="CP919">
        <v>4.4481300000000001E-2</v>
      </c>
      <c r="CQ919">
        <v>3.2935999999999998E-3</v>
      </c>
      <c r="CR919">
        <v>4.1793999999999998E-3</v>
      </c>
      <c r="CS919">
        <v>-8.6312000000000003E-3</v>
      </c>
      <c r="CT919">
        <v>-8.1358999999999997E-3</v>
      </c>
      <c r="CU919">
        <v>-1.5686700000000001E-2</v>
      </c>
      <c r="CV919">
        <v>-5.6118800000000003E-2</v>
      </c>
      <c r="CW919">
        <v>-6.9035200000000005E-2</v>
      </c>
      <c r="CX919">
        <v>-2.9037799999999999E-2</v>
      </c>
      <c r="CY919">
        <v>-2.1226700000000001E-2</v>
      </c>
      <c r="CZ919">
        <v>-9.2846999999999999E-3</v>
      </c>
      <c r="DA919">
        <v>-1.0947800000000001E-2</v>
      </c>
      <c r="DB919">
        <v>-1.52865E-2</v>
      </c>
      <c r="DC919">
        <v>-2.15839E-2</v>
      </c>
      <c r="DD919">
        <v>-1.5998700000000001E-2</v>
      </c>
      <c r="DE919">
        <v>2.2066800000000001E-2</v>
      </c>
      <c r="DF919">
        <v>2.6190499999999999E-2</v>
      </c>
      <c r="DG919">
        <v>2.3341000000000001E-2</v>
      </c>
      <c r="DH919">
        <v>6.8054900000000002E-2</v>
      </c>
      <c r="DI919">
        <v>6.81948E-2</v>
      </c>
      <c r="DJ919">
        <v>4.1257000000000002E-2</v>
      </c>
      <c r="DK919">
        <v>4.4262900000000001E-2</v>
      </c>
      <c r="DL919">
        <v>1.4518100000000001E-2</v>
      </c>
      <c r="DM919">
        <v>3.1437800000000002E-2</v>
      </c>
      <c r="DN919">
        <v>4.9084500000000003E-2</v>
      </c>
      <c r="DO919">
        <v>7.6299000000000002E-3</v>
      </c>
      <c r="DP919">
        <v>7.9290000000000003E-3</v>
      </c>
      <c r="DQ919">
        <v>-4.9563000000000003E-3</v>
      </c>
      <c r="DR919">
        <v>-4.3203E-3</v>
      </c>
      <c r="DS919">
        <v>-1.2294899999999999E-2</v>
      </c>
      <c r="DT919">
        <v>-5.2038800000000003E-2</v>
      </c>
      <c r="DU919">
        <v>-6.4896800000000004E-2</v>
      </c>
      <c r="DV919">
        <v>-2.37751E-2</v>
      </c>
      <c r="DW919">
        <v>-1.65153E-2</v>
      </c>
      <c r="DX919">
        <v>-4.8306E-3</v>
      </c>
      <c r="DY919">
        <v>-6.3746000000000002E-3</v>
      </c>
      <c r="DZ919">
        <v>-1.0956E-2</v>
      </c>
      <c r="EA919">
        <v>-1.6667399999999999E-2</v>
      </c>
      <c r="EB919">
        <v>-1.0480700000000001E-2</v>
      </c>
      <c r="EC919">
        <v>2.7978800000000002E-2</v>
      </c>
      <c r="ED919">
        <v>3.2606200000000002E-2</v>
      </c>
      <c r="EE919">
        <v>2.9675099999999999E-2</v>
      </c>
      <c r="EF919">
        <v>7.4673500000000004E-2</v>
      </c>
      <c r="EG919">
        <v>7.4753799999999995E-2</v>
      </c>
      <c r="EH919">
        <v>4.8365199999999997E-2</v>
      </c>
      <c r="EI919">
        <v>5.14586E-2</v>
      </c>
      <c r="EJ919">
        <v>2.1545600000000002E-2</v>
      </c>
      <c r="EK919">
        <v>3.8408200000000003E-2</v>
      </c>
      <c r="EL919">
        <v>5.5730799999999997E-2</v>
      </c>
      <c r="EM919">
        <v>1.3890899999999999E-2</v>
      </c>
      <c r="EN919">
        <v>1.33428E-2</v>
      </c>
      <c r="EO919">
        <v>3.4949999999999998E-4</v>
      </c>
      <c r="EP919">
        <v>1.1888000000000001E-3</v>
      </c>
      <c r="EQ919">
        <v>-7.3977000000000001E-3</v>
      </c>
      <c r="ER919">
        <v>-4.6147800000000003E-2</v>
      </c>
      <c r="ES919">
        <v>-5.8921599999999998E-2</v>
      </c>
      <c r="ET919">
        <v>33.553220000000003</v>
      </c>
      <c r="EU919">
        <v>32.985320000000002</v>
      </c>
      <c r="EV919">
        <v>32.000349999999997</v>
      </c>
      <c r="EW919">
        <v>31.339549999999999</v>
      </c>
      <c r="EX919">
        <v>31.672260000000001</v>
      </c>
      <c r="EY919">
        <v>31.319410000000001</v>
      </c>
      <c r="EZ919">
        <v>31.334199999999999</v>
      </c>
      <c r="FA919">
        <v>32.091990000000003</v>
      </c>
      <c r="FB919">
        <v>35.615250000000003</v>
      </c>
      <c r="FC919">
        <v>39.94426</v>
      </c>
      <c r="FD919">
        <v>43.553669999999997</v>
      </c>
      <c r="FE919">
        <v>46.61309</v>
      </c>
      <c r="FF919">
        <v>49.206189999999999</v>
      </c>
      <c r="FG919">
        <v>51.022179999999999</v>
      </c>
      <c r="FH919">
        <v>51.846519999999998</v>
      </c>
      <c r="FI919">
        <v>51.615119999999997</v>
      </c>
      <c r="FJ919">
        <v>49.472630000000002</v>
      </c>
      <c r="FK919">
        <v>46.047809999999998</v>
      </c>
      <c r="FL919">
        <v>43.180599999999998</v>
      </c>
      <c r="FM919">
        <v>40.663359999999997</v>
      </c>
      <c r="FN919">
        <v>39.26417</v>
      </c>
      <c r="FO919">
        <v>38.063600000000001</v>
      </c>
      <c r="FP919">
        <v>36.809600000000003</v>
      </c>
      <c r="FQ919">
        <v>35.565010000000001</v>
      </c>
      <c r="FR919">
        <v>3.9931999999999997E-3</v>
      </c>
      <c r="FS919">
        <v>4.7994999999999999E-3</v>
      </c>
    </row>
    <row r="920" spans="1:176" x14ac:dyDescent="0.2">
      <c r="A920" t="s">
        <v>200</v>
      </c>
      <c r="B920" t="s">
        <v>1</v>
      </c>
      <c r="C920" t="s">
        <v>207</v>
      </c>
      <c r="D920" t="s">
        <v>229</v>
      </c>
      <c r="E920">
        <v>23137</v>
      </c>
      <c r="F920">
        <v>1.4194560000000001</v>
      </c>
      <c r="G920">
        <v>1.3842890000000001</v>
      </c>
      <c r="H920">
        <v>1.3686469999999999</v>
      </c>
      <c r="I920">
        <v>1.3603019999999999</v>
      </c>
      <c r="J920">
        <v>1.378665</v>
      </c>
      <c r="K920">
        <v>1.4338649999999999</v>
      </c>
      <c r="L920">
        <v>1.545093</v>
      </c>
      <c r="M920">
        <v>1.6555869999999999</v>
      </c>
      <c r="N920">
        <v>2.0072619999999999</v>
      </c>
      <c r="O920">
        <v>2.2616339999999999</v>
      </c>
      <c r="P920">
        <v>2.414034</v>
      </c>
      <c r="Q920">
        <v>2.4825270000000002</v>
      </c>
      <c r="R920">
        <v>2.4466700000000001</v>
      </c>
      <c r="S920">
        <v>2.430625</v>
      </c>
      <c r="T920">
        <v>2.4228390000000002</v>
      </c>
      <c r="U920">
        <v>2.3693080000000002</v>
      </c>
      <c r="V920">
        <v>2.3118910000000001</v>
      </c>
      <c r="W920">
        <v>2.202245</v>
      </c>
      <c r="X920">
        <v>2.1459630000000001</v>
      </c>
      <c r="Y920">
        <v>2.019968</v>
      </c>
      <c r="Z920">
        <v>1.916649</v>
      </c>
      <c r="AA920">
        <v>1.7632220000000001</v>
      </c>
      <c r="AB920">
        <v>1.5959540000000001</v>
      </c>
      <c r="AC920">
        <v>1.4968440000000001</v>
      </c>
      <c r="AD920">
        <v>6.2779999999999997E-3</v>
      </c>
      <c r="AE920">
        <v>8.6409999999999994E-3</v>
      </c>
      <c r="AF920">
        <v>8.7156000000000004E-3</v>
      </c>
      <c r="AG920">
        <v>4.6213000000000001E-3</v>
      </c>
      <c r="AH920">
        <v>2.4935999999999999E-3</v>
      </c>
      <c r="AI920">
        <v>-4.9433000000000003E-3</v>
      </c>
      <c r="AJ920">
        <v>-6.1419999999999997E-4</v>
      </c>
      <c r="AK920">
        <v>1.7879300000000001E-2</v>
      </c>
      <c r="AL920">
        <v>1.40232E-2</v>
      </c>
      <c r="AM920">
        <v>5.0259999999999997E-4</v>
      </c>
      <c r="AN920">
        <v>2.4269000000000001E-3</v>
      </c>
      <c r="AO920">
        <v>-5.4730000000000002E-4</v>
      </c>
      <c r="AP920">
        <v>-5.4651999999999999E-3</v>
      </c>
      <c r="AQ920">
        <v>-2.6936E-3</v>
      </c>
      <c r="AR920">
        <v>1.7201E-3</v>
      </c>
      <c r="AS920">
        <v>4.9638E-3</v>
      </c>
      <c r="AT920">
        <v>2.3782999999999999E-3</v>
      </c>
      <c r="AU920">
        <v>-7.7980999999999996E-3</v>
      </c>
      <c r="AV920">
        <v>-1.10502E-2</v>
      </c>
      <c r="AW920">
        <v>-2.9413E-3</v>
      </c>
      <c r="AX920">
        <v>2.5856E-3</v>
      </c>
      <c r="AY920">
        <v>-8.2249999999999999E-4</v>
      </c>
      <c r="AZ920">
        <v>-9.5466000000000006E-3</v>
      </c>
      <c r="BA920">
        <v>-4.3744999999999999E-3</v>
      </c>
      <c r="BB920">
        <v>1.1540699999999999E-2</v>
      </c>
      <c r="BC920">
        <v>1.33524E-2</v>
      </c>
      <c r="BD920">
        <v>1.3169800000000001E-2</v>
      </c>
      <c r="BE920">
        <v>9.1944999999999995E-3</v>
      </c>
      <c r="BF920">
        <v>6.8240999999999996E-3</v>
      </c>
      <c r="BG920">
        <v>-2.69E-5</v>
      </c>
      <c r="BH920">
        <v>4.9039000000000001E-3</v>
      </c>
      <c r="BI920">
        <v>2.3791300000000001E-2</v>
      </c>
      <c r="BJ920">
        <v>2.04388E-2</v>
      </c>
      <c r="BK920">
        <v>6.8366E-3</v>
      </c>
      <c r="BL920">
        <v>9.0454999999999997E-3</v>
      </c>
      <c r="BM920">
        <v>6.0117E-3</v>
      </c>
      <c r="BN920">
        <v>1.6429999999999999E-3</v>
      </c>
      <c r="BO920">
        <v>4.5021000000000002E-3</v>
      </c>
      <c r="BP920">
        <v>8.7475000000000001E-3</v>
      </c>
      <c r="BQ920">
        <v>1.1934200000000001E-2</v>
      </c>
      <c r="BR920">
        <v>9.0246000000000007E-3</v>
      </c>
      <c r="BS920">
        <v>-1.5371E-3</v>
      </c>
      <c r="BT920">
        <v>-5.6365E-3</v>
      </c>
      <c r="BU920">
        <v>2.3646000000000001E-3</v>
      </c>
      <c r="BV920">
        <v>8.0946999999999998E-3</v>
      </c>
      <c r="BW920">
        <v>4.0746000000000003E-3</v>
      </c>
      <c r="BX920">
        <v>-3.6556000000000002E-3</v>
      </c>
      <c r="BY920">
        <v>1.6007E-3</v>
      </c>
      <c r="BZ920">
        <v>1.51856E-2</v>
      </c>
      <c r="CA920">
        <v>1.6615499999999998E-2</v>
      </c>
      <c r="CB920">
        <v>1.62547E-2</v>
      </c>
      <c r="CC920">
        <v>1.23619E-2</v>
      </c>
      <c r="CD920">
        <v>9.8233000000000001E-3</v>
      </c>
      <c r="CE920">
        <v>3.3782999999999999E-3</v>
      </c>
      <c r="CF920">
        <v>8.7256999999999994E-3</v>
      </c>
      <c r="CG920">
        <v>2.7885900000000002E-2</v>
      </c>
      <c r="CH920">
        <v>2.48823E-2</v>
      </c>
      <c r="CI920">
        <v>1.12236E-2</v>
      </c>
      <c r="CJ920">
        <v>1.3629499999999999E-2</v>
      </c>
      <c r="CK920">
        <v>1.05544E-2</v>
      </c>
      <c r="CL920">
        <v>6.5662000000000003E-3</v>
      </c>
      <c r="CM920">
        <v>9.4858000000000008E-3</v>
      </c>
      <c r="CN920">
        <v>1.36147E-2</v>
      </c>
      <c r="CO920">
        <v>1.67619E-2</v>
      </c>
      <c r="CP920">
        <v>1.3627800000000001E-2</v>
      </c>
      <c r="CQ920">
        <v>2.7992E-3</v>
      </c>
      <c r="CR920">
        <v>-1.8868999999999999E-3</v>
      </c>
      <c r="CS920">
        <v>6.0394000000000003E-3</v>
      </c>
      <c r="CT920">
        <v>1.19103E-2</v>
      </c>
      <c r="CU920">
        <v>7.4663999999999998E-3</v>
      </c>
      <c r="CV920">
        <v>4.2440000000000002E-4</v>
      </c>
      <c r="CW920">
        <v>5.7391999999999999E-3</v>
      </c>
      <c r="CX920">
        <v>1.88305E-2</v>
      </c>
      <c r="CY920">
        <v>1.98786E-2</v>
      </c>
      <c r="CZ920">
        <v>1.9339599999999998E-2</v>
      </c>
      <c r="DA920">
        <v>1.5529299999999999E-2</v>
      </c>
      <c r="DB920">
        <v>1.2822500000000001E-2</v>
      </c>
      <c r="DC920">
        <v>6.7834000000000002E-3</v>
      </c>
      <c r="DD920">
        <v>1.25474E-2</v>
      </c>
      <c r="DE920">
        <v>3.1980599999999998E-2</v>
      </c>
      <c r="DF920">
        <v>2.93257E-2</v>
      </c>
      <c r="DG920">
        <v>1.5610499999999999E-2</v>
      </c>
      <c r="DH920">
        <v>1.8213500000000001E-2</v>
      </c>
      <c r="DI920">
        <v>1.50971E-2</v>
      </c>
      <c r="DJ920">
        <v>1.1489299999999999E-2</v>
      </c>
      <c r="DK920">
        <v>1.4469600000000001E-2</v>
      </c>
      <c r="DL920">
        <v>1.8481899999999999E-2</v>
      </c>
      <c r="DM920">
        <v>2.15896E-2</v>
      </c>
      <c r="DN920">
        <v>1.8231000000000001E-2</v>
      </c>
      <c r="DO920">
        <v>7.1355000000000003E-3</v>
      </c>
      <c r="DP920">
        <v>1.8626999999999999E-3</v>
      </c>
      <c r="DQ920">
        <v>9.7141999999999992E-3</v>
      </c>
      <c r="DR920">
        <v>1.5725900000000001E-2</v>
      </c>
      <c r="DS920">
        <v>1.08582E-2</v>
      </c>
      <c r="DT920">
        <v>4.5044999999999998E-3</v>
      </c>
      <c r="DU920">
        <v>9.8776000000000003E-3</v>
      </c>
      <c r="DV920">
        <v>2.4093199999999999E-2</v>
      </c>
      <c r="DW920">
        <v>2.4590000000000001E-2</v>
      </c>
      <c r="DX920">
        <v>2.37938E-2</v>
      </c>
      <c r="DY920">
        <v>2.0102499999999999E-2</v>
      </c>
      <c r="DZ920">
        <v>1.7153000000000002E-2</v>
      </c>
      <c r="EA920">
        <v>1.1699899999999999E-2</v>
      </c>
      <c r="EB920">
        <v>1.8065500000000002E-2</v>
      </c>
      <c r="EC920">
        <v>3.7892599999999999E-2</v>
      </c>
      <c r="ED920">
        <v>3.57414E-2</v>
      </c>
      <c r="EE920">
        <v>2.1944600000000002E-2</v>
      </c>
      <c r="EF920">
        <v>2.4832099999999999E-2</v>
      </c>
      <c r="EG920">
        <v>2.1656000000000002E-2</v>
      </c>
      <c r="EH920">
        <v>1.8597499999999999E-2</v>
      </c>
      <c r="EI920">
        <v>2.1665299999999998E-2</v>
      </c>
      <c r="EJ920">
        <v>2.5509400000000002E-2</v>
      </c>
      <c r="EK920">
        <v>2.8559999999999999E-2</v>
      </c>
      <c r="EL920">
        <v>2.4877300000000001E-2</v>
      </c>
      <c r="EM920">
        <v>1.3396399999999999E-2</v>
      </c>
      <c r="EN920">
        <v>7.2765E-3</v>
      </c>
      <c r="EO920">
        <v>1.50201E-2</v>
      </c>
      <c r="EP920">
        <v>2.1234900000000001E-2</v>
      </c>
      <c r="EQ920">
        <v>1.5755399999999999E-2</v>
      </c>
      <c r="ER920">
        <v>1.0395400000000001E-2</v>
      </c>
      <c r="ES920">
        <v>1.58528E-2</v>
      </c>
      <c r="ET920">
        <v>50.54806</v>
      </c>
      <c r="EU920">
        <v>49.922739999999997</v>
      </c>
      <c r="EV920">
        <v>49.351939999999999</v>
      </c>
      <c r="EW920">
        <v>48.941090000000003</v>
      </c>
      <c r="EX920">
        <v>48.62003</v>
      </c>
      <c r="EY920">
        <v>48.353760000000001</v>
      </c>
      <c r="EZ920">
        <v>48.164580000000001</v>
      </c>
      <c r="FA920">
        <v>48.666080000000001</v>
      </c>
      <c r="FB920">
        <v>50.827179999999998</v>
      </c>
      <c r="FC920">
        <v>53.49606</v>
      </c>
      <c r="FD920">
        <v>55.694020000000002</v>
      </c>
      <c r="FE920">
        <v>57.666789999999999</v>
      </c>
      <c r="FF920">
        <v>59.10577</v>
      </c>
      <c r="FG920">
        <v>60.396239999999999</v>
      </c>
      <c r="FH920">
        <v>61.139980000000001</v>
      </c>
      <c r="FI920">
        <v>60.734819999999999</v>
      </c>
      <c r="FJ920">
        <v>59.718769999999999</v>
      </c>
      <c r="FK920">
        <v>57.803130000000003</v>
      </c>
      <c r="FL920">
        <v>56.144889999999997</v>
      </c>
      <c r="FM920">
        <v>54.965170000000001</v>
      </c>
      <c r="FN920">
        <v>54.077840000000002</v>
      </c>
      <c r="FO920">
        <v>53.21828</v>
      </c>
      <c r="FP920">
        <v>52.39528</v>
      </c>
      <c r="FQ920">
        <v>51.758969999999998</v>
      </c>
      <c r="FR920">
        <v>3.9931999999999997E-3</v>
      </c>
      <c r="FS920">
        <v>4.7994999999999999E-3</v>
      </c>
    </row>
    <row r="921" spans="1:176" x14ac:dyDescent="0.2">
      <c r="A921" t="s">
        <v>200</v>
      </c>
      <c r="B921" t="s">
        <v>1</v>
      </c>
      <c r="C921" t="s">
        <v>207</v>
      </c>
      <c r="D921" t="s">
        <v>240</v>
      </c>
      <c r="E921">
        <v>23137</v>
      </c>
      <c r="F921">
        <v>1.4031309999999999</v>
      </c>
      <c r="G921">
        <v>1.3764430000000001</v>
      </c>
      <c r="H921">
        <v>1.3779539999999999</v>
      </c>
      <c r="I921">
        <v>1.3726419999999999</v>
      </c>
      <c r="J921">
        <v>1.397232</v>
      </c>
      <c r="K921">
        <v>1.4657800000000001</v>
      </c>
      <c r="L921">
        <v>1.6068910000000001</v>
      </c>
      <c r="M921">
        <v>1.7594339999999999</v>
      </c>
      <c r="N921">
        <v>2.18404</v>
      </c>
      <c r="O921">
        <v>2.4537360000000001</v>
      </c>
      <c r="P921">
        <v>2.6186530000000001</v>
      </c>
      <c r="Q921">
        <v>2.62399</v>
      </c>
      <c r="R921">
        <v>2.5611350000000002</v>
      </c>
      <c r="S921">
        <v>2.499012</v>
      </c>
      <c r="T921">
        <v>2.4663140000000001</v>
      </c>
      <c r="U921">
        <v>2.3921890000000001</v>
      </c>
      <c r="V921">
        <v>2.3610250000000002</v>
      </c>
      <c r="W921">
        <v>2.2418670000000001</v>
      </c>
      <c r="X921">
        <v>2.158255</v>
      </c>
      <c r="Y921">
        <v>2.0175510000000001</v>
      </c>
      <c r="Z921">
        <v>1.9141049999999999</v>
      </c>
      <c r="AA921">
        <v>1.7453110000000001</v>
      </c>
      <c r="AB921">
        <v>1.5534429999999999</v>
      </c>
      <c r="AC921">
        <v>1.4642999999999999</v>
      </c>
      <c r="AD921">
        <v>-2.15003E-2</v>
      </c>
      <c r="AE921">
        <v>-1.5041300000000001E-2</v>
      </c>
      <c r="AF921">
        <v>-7.8402000000000003E-3</v>
      </c>
      <c r="AG921">
        <v>-1.07686E-2</v>
      </c>
      <c r="AH921">
        <v>-1.38628E-2</v>
      </c>
      <c r="AI921">
        <v>-2.1499899999999999E-2</v>
      </c>
      <c r="AJ921">
        <v>-1.7297400000000001E-2</v>
      </c>
      <c r="AK921">
        <v>1.1884199999999999E-2</v>
      </c>
      <c r="AL921">
        <v>1.17527E-2</v>
      </c>
      <c r="AM921">
        <v>4.5294999999999997E-3</v>
      </c>
      <c r="AN921">
        <v>3.0685799999999999E-2</v>
      </c>
      <c r="AO921">
        <v>2.96329E-2</v>
      </c>
      <c r="AP921">
        <v>1.1150800000000001E-2</v>
      </c>
      <c r="AQ921">
        <v>1.40026E-2</v>
      </c>
      <c r="AR921">
        <v>-1.0552000000000001E-3</v>
      </c>
      <c r="AS921">
        <v>1.02954E-2</v>
      </c>
      <c r="AT921">
        <v>1.9717800000000001E-2</v>
      </c>
      <c r="AU921">
        <v>-7.8589999999999997E-3</v>
      </c>
      <c r="AV921">
        <v>-7.7892999999999999E-3</v>
      </c>
      <c r="AW921">
        <v>-1.1527000000000001E-2</v>
      </c>
      <c r="AX921">
        <v>-9.2162000000000008E-3</v>
      </c>
      <c r="AY921">
        <v>-1.4373500000000001E-2</v>
      </c>
      <c r="AZ921">
        <v>-4.2381500000000003E-2</v>
      </c>
      <c r="BA921">
        <v>-4.76718E-2</v>
      </c>
      <c r="BB921">
        <v>-1.6237600000000001E-2</v>
      </c>
      <c r="BC921">
        <v>-1.0329899999999999E-2</v>
      </c>
      <c r="BD921">
        <v>-3.3860000000000001E-3</v>
      </c>
      <c r="BE921">
        <v>-6.1952999999999999E-3</v>
      </c>
      <c r="BF921">
        <v>-9.5323999999999999E-3</v>
      </c>
      <c r="BG921">
        <v>-1.6583500000000001E-2</v>
      </c>
      <c r="BH921">
        <v>-1.1779299999999999E-2</v>
      </c>
      <c r="BI921">
        <v>1.7796200000000002E-2</v>
      </c>
      <c r="BJ921">
        <v>1.8168400000000001E-2</v>
      </c>
      <c r="BK921">
        <v>1.0863599999999999E-2</v>
      </c>
      <c r="BL921">
        <v>3.7304400000000001E-2</v>
      </c>
      <c r="BM921">
        <v>3.6191800000000003E-2</v>
      </c>
      <c r="BN921">
        <v>1.82591E-2</v>
      </c>
      <c r="BO921">
        <v>2.1198399999999999E-2</v>
      </c>
      <c r="BP921">
        <v>5.9722999999999998E-3</v>
      </c>
      <c r="BQ921">
        <v>1.7265900000000001E-2</v>
      </c>
      <c r="BR921">
        <v>2.6364100000000001E-2</v>
      </c>
      <c r="BS921">
        <v>-1.5981000000000001E-3</v>
      </c>
      <c r="BT921">
        <v>-2.3755E-3</v>
      </c>
      <c r="BU921">
        <v>-6.2211999999999996E-3</v>
      </c>
      <c r="BV921">
        <v>-3.7071000000000001E-3</v>
      </c>
      <c r="BW921">
        <v>-9.4763999999999994E-3</v>
      </c>
      <c r="BX921">
        <v>-3.6490599999999998E-2</v>
      </c>
      <c r="BY921">
        <v>-4.16966E-2</v>
      </c>
      <c r="BZ921">
        <v>-1.25927E-2</v>
      </c>
      <c r="CA921">
        <v>-7.0667999999999998E-3</v>
      </c>
      <c r="CB921">
        <v>-3.011E-4</v>
      </c>
      <c r="CC921">
        <v>-3.0279999999999999E-3</v>
      </c>
      <c r="CD921">
        <v>-6.5331E-3</v>
      </c>
      <c r="CE921">
        <v>-1.31783E-2</v>
      </c>
      <c r="CF921">
        <v>-7.9574999999999993E-3</v>
      </c>
      <c r="CG921">
        <v>2.1890799999999998E-2</v>
      </c>
      <c r="CH921">
        <v>2.2611800000000001E-2</v>
      </c>
      <c r="CI921">
        <v>1.52505E-2</v>
      </c>
      <c r="CJ921">
        <v>4.1888399999999999E-2</v>
      </c>
      <c r="CK921">
        <v>4.07345E-2</v>
      </c>
      <c r="CL921">
        <v>2.31822E-2</v>
      </c>
      <c r="CM921">
        <v>2.61821E-2</v>
      </c>
      <c r="CN921">
        <v>1.08395E-2</v>
      </c>
      <c r="CO921">
        <v>2.2093499999999999E-2</v>
      </c>
      <c r="CP921">
        <v>3.09673E-2</v>
      </c>
      <c r="CQ921">
        <v>2.7382000000000001E-3</v>
      </c>
      <c r="CR921">
        <v>1.374E-3</v>
      </c>
      <c r="CS921">
        <v>-2.5463E-3</v>
      </c>
      <c r="CT921">
        <v>1.0849999999999999E-4</v>
      </c>
      <c r="CU921">
        <v>-6.0845999999999999E-3</v>
      </c>
      <c r="CV921">
        <v>-3.2410500000000002E-2</v>
      </c>
      <c r="CW921">
        <v>-3.7558099999999997E-2</v>
      </c>
      <c r="CX921">
        <v>-8.9478000000000005E-3</v>
      </c>
      <c r="CY921">
        <v>-3.8037000000000001E-3</v>
      </c>
      <c r="CZ921">
        <v>2.7837999999999999E-3</v>
      </c>
      <c r="DA921">
        <v>1.394E-4</v>
      </c>
      <c r="DB921">
        <v>-3.5339E-3</v>
      </c>
      <c r="DC921">
        <v>-9.7731999999999992E-3</v>
      </c>
      <c r="DD921">
        <v>-4.1358000000000002E-3</v>
      </c>
      <c r="DE921">
        <v>2.5985399999999999E-2</v>
      </c>
      <c r="DF921">
        <v>2.7055300000000001E-2</v>
      </c>
      <c r="DG921">
        <v>1.9637399999999999E-2</v>
      </c>
      <c r="DH921">
        <v>4.6472399999999997E-2</v>
      </c>
      <c r="DI921">
        <v>4.5277299999999999E-2</v>
      </c>
      <c r="DJ921">
        <v>2.8105399999999999E-2</v>
      </c>
      <c r="DK921">
        <v>3.11658E-2</v>
      </c>
      <c r="DL921">
        <v>1.5706700000000001E-2</v>
      </c>
      <c r="DM921">
        <v>2.6921199999999999E-2</v>
      </c>
      <c r="DN921">
        <v>3.5570499999999998E-2</v>
      </c>
      <c r="DO921">
        <v>7.0745000000000001E-3</v>
      </c>
      <c r="DP921">
        <v>5.1235999999999999E-3</v>
      </c>
      <c r="DQ921">
        <v>1.1284999999999999E-3</v>
      </c>
      <c r="DR921">
        <v>3.9240000000000004E-3</v>
      </c>
      <c r="DS921">
        <v>-2.6928E-3</v>
      </c>
      <c r="DT921">
        <v>-2.8330500000000002E-2</v>
      </c>
      <c r="DU921">
        <v>-3.3419699999999997E-2</v>
      </c>
      <c r="DV921">
        <v>-3.6851000000000002E-3</v>
      </c>
      <c r="DW921">
        <v>9.077E-4</v>
      </c>
      <c r="DX921">
        <v>7.2379999999999996E-3</v>
      </c>
      <c r="DY921">
        <v>4.7127000000000002E-3</v>
      </c>
      <c r="DZ921">
        <v>7.9650000000000001E-4</v>
      </c>
      <c r="EA921">
        <v>-4.8567000000000003E-3</v>
      </c>
      <c r="EB921">
        <v>1.3822999999999999E-3</v>
      </c>
      <c r="EC921">
        <v>3.1897399999999999E-2</v>
      </c>
      <c r="ED921">
        <v>3.3470899999999998E-2</v>
      </c>
      <c r="EE921">
        <v>2.5971500000000002E-2</v>
      </c>
      <c r="EF921">
        <v>5.3090999999999999E-2</v>
      </c>
      <c r="EG921">
        <v>5.1836199999999999E-2</v>
      </c>
      <c r="EH921">
        <v>3.5213599999999998E-2</v>
      </c>
      <c r="EI921">
        <v>3.8361600000000003E-2</v>
      </c>
      <c r="EJ921">
        <v>2.27341E-2</v>
      </c>
      <c r="EK921">
        <v>3.3891699999999997E-2</v>
      </c>
      <c r="EL921">
        <v>4.2216799999999999E-2</v>
      </c>
      <c r="EM921">
        <v>1.3335400000000001E-2</v>
      </c>
      <c r="EN921">
        <v>1.0537400000000001E-2</v>
      </c>
      <c r="EO921">
        <v>6.4342999999999996E-3</v>
      </c>
      <c r="EP921">
        <v>9.4330999999999998E-3</v>
      </c>
      <c r="EQ921">
        <v>2.2044E-3</v>
      </c>
      <c r="ER921">
        <v>-2.2439500000000001E-2</v>
      </c>
      <c r="ES921">
        <v>-2.74445E-2</v>
      </c>
      <c r="ET921">
        <v>41.265300000000003</v>
      </c>
      <c r="EU921">
        <v>40.437919999999998</v>
      </c>
      <c r="EV921">
        <v>39.811360000000001</v>
      </c>
      <c r="EW921">
        <v>39.728479999999998</v>
      </c>
      <c r="EX921">
        <v>39.29618</v>
      </c>
      <c r="EY921">
        <v>39.21669</v>
      </c>
      <c r="EZ921">
        <v>39.449379999999998</v>
      </c>
      <c r="FA921">
        <v>39.949869999999997</v>
      </c>
      <c r="FB921">
        <v>42.156930000000003</v>
      </c>
      <c r="FC921">
        <v>45.847659999999998</v>
      </c>
      <c r="FD921">
        <v>48.504730000000002</v>
      </c>
      <c r="FE921">
        <v>50.719940000000001</v>
      </c>
      <c r="FF921">
        <v>52.48151</v>
      </c>
      <c r="FG921">
        <v>53.701210000000003</v>
      </c>
      <c r="FH921">
        <v>54.644179999999999</v>
      </c>
      <c r="FI921">
        <v>54.417110000000001</v>
      </c>
      <c r="FJ921">
        <v>53.282940000000004</v>
      </c>
      <c r="FK921">
        <v>51.925139999999999</v>
      </c>
      <c r="FL921">
        <v>50.327309999999997</v>
      </c>
      <c r="FM921">
        <v>48.943100000000001</v>
      </c>
      <c r="FN921">
        <v>47.93647</v>
      </c>
      <c r="FO921">
        <v>46.661380000000001</v>
      </c>
      <c r="FP921">
        <v>45.473230000000001</v>
      </c>
      <c r="FQ921">
        <v>44.110280000000003</v>
      </c>
      <c r="FR921">
        <v>3.9931999999999997E-3</v>
      </c>
      <c r="FS921">
        <v>4.7994999999999999E-3</v>
      </c>
    </row>
    <row r="922" spans="1:176" x14ac:dyDescent="0.2">
      <c r="A922" t="s">
        <v>200</v>
      </c>
      <c r="B922" t="s">
        <v>1</v>
      </c>
      <c r="C922" t="s">
        <v>207</v>
      </c>
      <c r="D922" t="s">
        <v>230</v>
      </c>
      <c r="E922">
        <v>23137</v>
      </c>
      <c r="F922">
        <v>1.4233009999999999</v>
      </c>
      <c r="G922">
        <v>1.389759</v>
      </c>
      <c r="H922">
        <v>1.3728100000000001</v>
      </c>
      <c r="I922">
        <v>1.3673580000000001</v>
      </c>
      <c r="J922">
        <v>1.390436</v>
      </c>
      <c r="K922">
        <v>1.4481820000000001</v>
      </c>
      <c r="L922">
        <v>1.577761</v>
      </c>
      <c r="M922">
        <v>1.7089909999999999</v>
      </c>
      <c r="N922">
        <v>2.0215290000000001</v>
      </c>
      <c r="O922">
        <v>2.2726009999999999</v>
      </c>
      <c r="P922">
        <v>2.416709</v>
      </c>
      <c r="Q922">
        <v>2.4715850000000001</v>
      </c>
      <c r="R922">
        <v>2.4204850000000002</v>
      </c>
      <c r="S922">
        <v>2.3999510000000002</v>
      </c>
      <c r="T922">
        <v>2.3965809999999999</v>
      </c>
      <c r="U922">
        <v>2.3396789999999998</v>
      </c>
      <c r="V922">
        <v>2.2913920000000001</v>
      </c>
      <c r="W922">
        <v>2.2561710000000001</v>
      </c>
      <c r="X922">
        <v>2.123866</v>
      </c>
      <c r="Y922">
        <v>2.0001030000000002</v>
      </c>
      <c r="Z922">
        <v>1.895734</v>
      </c>
      <c r="AA922">
        <v>1.752289</v>
      </c>
      <c r="AB922">
        <v>1.590703</v>
      </c>
      <c r="AC922">
        <v>1.500721</v>
      </c>
      <c r="AD922">
        <v>6.8814000000000002E-3</v>
      </c>
      <c r="AE922">
        <v>8.992E-3</v>
      </c>
      <c r="AF922">
        <v>9.0156999999999998E-3</v>
      </c>
      <c r="AG922">
        <v>5.0082E-3</v>
      </c>
      <c r="AH922">
        <v>2.8600000000000001E-3</v>
      </c>
      <c r="AI922">
        <v>-4.496E-3</v>
      </c>
      <c r="AJ922">
        <v>-1.3349999999999999E-4</v>
      </c>
      <c r="AK922">
        <v>1.8283199999999999E-2</v>
      </c>
      <c r="AL922">
        <v>1.4653599999999999E-2</v>
      </c>
      <c r="AM922">
        <v>1.0608E-3</v>
      </c>
      <c r="AN922">
        <v>2.6965000000000001E-3</v>
      </c>
      <c r="AO922">
        <v>-4.5140000000000002E-4</v>
      </c>
      <c r="AP922">
        <v>-5.0483999999999998E-3</v>
      </c>
      <c r="AQ922">
        <v>-2.3809E-3</v>
      </c>
      <c r="AR922">
        <v>2.4114000000000002E-3</v>
      </c>
      <c r="AS922">
        <v>5.3080999999999996E-3</v>
      </c>
      <c r="AT922">
        <v>2.5450999999999998E-3</v>
      </c>
      <c r="AU922">
        <v>-7.3994000000000004E-3</v>
      </c>
      <c r="AV922">
        <v>-1.0867999999999999E-2</v>
      </c>
      <c r="AW922">
        <v>-2.6243E-3</v>
      </c>
      <c r="AX922">
        <v>3.1427E-3</v>
      </c>
      <c r="AY922">
        <v>-2.8880000000000003E-4</v>
      </c>
      <c r="AZ922">
        <v>-8.6689999999999996E-3</v>
      </c>
      <c r="BA922">
        <v>-3.4095000000000002E-3</v>
      </c>
      <c r="BB922">
        <v>1.21441E-2</v>
      </c>
      <c r="BC922">
        <v>1.3703399999999999E-2</v>
      </c>
      <c r="BD922">
        <v>1.3469800000000001E-2</v>
      </c>
      <c r="BE922">
        <v>9.5814000000000003E-3</v>
      </c>
      <c r="BF922">
        <v>7.1903999999999996E-3</v>
      </c>
      <c r="BG922">
        <v>4.2049999999999998E-4</v>
      </c>
      <c r="BH922">
        <v>5.3845999999999998E-3</v>
      </c>
      <c r="BI922">
        <v>2.41952E-2</v>
      </c>
      <c r="BJ922">
        <v>2.10692E-2</v>
      </c>
      <c r="BK922">
        <v>7.3948E-3</v>
      </c>
      <c r="BL922">
        <v>9.3150999999999998E-3</v>
      </c>
      <c r="BM922">
        <v>6.1075000000000001E-3</v>
      </c>
      <c r="BN922">
        <v>2.0598000000000001E-3</v>
      </c>
      <c r="BO922">
        <v>4.8148000000000002E-3</v>
      </c>
      <c r="BP922">
        <v>9.4388000000000007E-3</v>
      </c>
      <c r="BQ922">
        <v>1.2278499999999999E-2</v>
      </c>
      <c r="BR922">
        <v>9.1914000000000006E-3</v>
      </c>
      <c r="BS922">
        <v>-1.1385E-3</v>
      </c>
      <c r="BT922">
        <v>-5.4542000000000002E-3</v>
      </c>
      <c r="BU922">
        <v>2.6816000000000001E-3</v>
      </c>
      <c r="BV922">
        <v>8.6517999999999994E-3</v>
      </c>
      <c r="BW922">
        <v>4.6084000000000003E-3</v>
      </c>
      <c r="BX922">
        <v>-2.7780000000000001E-3</v>
      </c>
      <c r="BY922">
        <v>2.5657000000000002E-3</v>
      </c>
      <c r="BZ922">
        <v>1.5789000000000001E-2</v>
      </c>
      <c r="CA922">
        <v>1.6966499999999999E-2</v>
      </c>
      <c r="CB922">
        <v>1.6554699999999999E-2</v>
      </c>
      <c r="CC922">
        <v>1.2748799999999999E-2</v>
      </c>
      <c r="CD922">
        <v>1.01896E-2</v>
      </c>
      <c r="CE922">
        <v>3.8256000000000002E-3</v>
      </c>
      <c r="CF922">
        <v>9.2063000000000006E-3</v>
      </c>
      <c r="CG922">
        <v>2.82898E-2</v>
      </c>
      <c r="CH922">
        <v>2.5512699999999999E-2</v>
      </c>
      <c r="CI922">
        <v>1.17818E-2</v>
      </c>
      <c r="CJ922">
        <v>1.3899099999999999E-2</v>
      </c>
      <c r="CK922">
        <v>1.06502E-2</v>
      </c>
      <c r="CL922">
        <v>6.9829999999999996E-3</v>
      </c>
      <c r="CM922">
        <v>9.7985999999999993E-3</v>
      </c>
      <c r="CN922">
        <v>1.4305999999999999E-2</v>
      </c>
      <c r="CO922">
        <v>1.7106199999999998E-2</v>
      </c>
      <c r="CP922">
        <v>1.3794600000000001E-2</v>
      </c>
      <c r="CQ922">
        <v>3.1978000000000002E-3</v>
      </c>
      <c r="CR922">
        <v>-1.7045999999999999E-3</v>
      </c>
      <c r="CS922">
        <v>6.3563999999999999E-3</v>
      </c>
      <c r="CT922">
        <v>1.2467300000000001E-2</v>
      </c>
      <c r="CU922">
        <v>8.0002000000000007E-3</v>
      </c>
      <c r="CV922">
        <v>1.302E-3</v>
      </c>
      <c r="CW922">
        <v>6.7041000000000002E-3</v>
      </c>
      <c r="CX922">
        <v>1.94339E-2</v>
      </c>
      <c r="CY922">
        <v>2.02296E-2</v>
      </c>
      <c r="CZ922">
        <v>1.96397E-2</v>
      </c>
      <c r="DA922">
        <v>1.5916199999999998E-2</v>
      </c>
      <c r="DB922">
        <v>1.31889E-2</v>
      </c>
      <c r="DC922">
        <v>7.2307999999999999E-3</v>
      </c>
      <c r="DD922">
        <v>1.3028100000000001E-2</v>
      </c>
      <c r="DE922">
        <v>3.2384400000000001E-2</v>
      </c>
      <c r="DF922">
        <v>2.9956199999999999E-2</v>
      </c>
      <c r="DG922">
        <v>1.6168700000000001E-2</v>
      </c>
      <c r="DH922">
        <v>1.8483099999999999E-2</v>
      </c>
      <c r="DI922">
        <v>1.5193E-2</v>
      </c>
      <c r="DJ922">
        <v>1.1906099999999999E-2</v>
      </c>
      <c r="DK922">
        <v>1.47823E-2</v>
      </c>
      <c r="DL922">
        <v>1.9173200000000001E-2</v>
      </c>
      <c r="DM922">
        <v>2.1933899999999999E-2</v>
      </c>
      <c r="DN922">
        <v>1.8397799999999999E-2</v>
      </c>
      <c r="DO922">
        <v>7.5341000000000002E-3</v>
      </c>
      <c r="DP922">
        <v>2.0449000000000001E-3</v>
      </c>
      <c r="DQ922">
        <v>1.0031200000000001E-2</v>
      </c>
      <c r="DR922">
        <v>1.6282899999999999E-2</v>
      </c>
      <c r="DS922">
        <v>1.13919E-2</v>
      </c>
      <c r="DT922">
        <v>5.3820999999999999E-3</v>
      </c>
      <c r="DU922">
        <v>1.0842600000000001E-2</v>
      </c>
      <c r="DV922">
        <v>2.4696599999999999E-2</v>
      </c>
      <c r="DW922">
        <v>2.4941000000000001E-2</v>
      </c>
      <c r="DX922">
        <v>2.4093799999999999E-2</v>
      </c>
      <c r="DY922">
        <v>2.0489400000000001E-2</v>
      </c>
      <c r="DZ922">
        <v>1.7519300000000002E-2</v>
      </c>
      <c r="EA922">
        <v>1.21472E-2</v>
      </c>
      <c r="EB922">
        <v>1.8546199999999999E-2</v>
      </c>
      <c r="EC922">
        <v>3.8296400000000001E-2</v>
      </c>
      <c r="ED922">
        <v>3.6371800000000003E-2</v>
      </c>
      <c r="EE922">
        <v>2.25028E-2</v>
      </c>
      <c r="EF922">
        <v>2.5101700000000001E-2</v>
      </c>
      <c r="EG922">
        <v>2.1751900000000001E-2</v>
      </c>
      <c r="EH922">
        <v>1.9014400000000001E-2</v>
      </c>
      <c r="EI922">
        <v>2.1978000000000001E-2</v>
      </c>
      <c r="EJ922">
        <v>2.62007E-2</v>
      </c>
      <c r="EK922">
        <v>2.8904300000000001E-2</v>
      </c>
      <c r="EL922">
        <v>2.50441E-2</v>
      </c>
      <c r="EM922">
        <v>1.3795E-2</v>
      </c>
      <c r="EN922">
        <v>7.4587000000000004E-3</v>
      </c>
      <c r="EO922">
        <v>1.5337099999999999E-2</v>
      </c>
      <c r="EP922">
        <v>2.1791999999999999E-2</v>
      </c>
      <c r="EQ922">
        <v>1.6289100000000001E-2</v>
      </c>
      <c r="ER922">
        <v>1.1273E-2</v>
      </c>
      <c r="ES922">
        <v>1.6817800000000001E-2</v>
      </c>
      <c r="ET922">
        <v>47.924259999999997</v>
      </c>
      <c r="EU922">
        <v>47.172699999999999</v>
      </c>
      <c r="EV922">
        <v>46.472189999999998</v>
      </c>
      <c r="EW922">
        <v>45.96651</v>
      </c>
      <c r="EX922">
        <v>45.489469999999997</v>
      </c>
      <c r="EY922">
        <v>45.151229999999998</v>
      </c>
      <c r="EZ922">
        <v>45.101280000000003</v>
      </c>
      <c r="FA922">
        <v>45.448480000000004</v>
      </c>
      <c r="FB922">
        <v>48.629080000000002</v>
      </c>
      <c r="FC922">
        <v>53.280810000000002</v>
      </c>
      <c r="FD922">
        <v>57.055050000000001</v>
      </c>
      <c r="FE922">
        <v>59.963970000000003</v>
      </c>
      <c r="FF922">
        <v>62.159419999999997</v>
      </c>
      <c r="FG922">
        <v>63.917090000000002</v>
      </c>
      <c r="FH922">
        <v>64.628339999999994</v>
      </c>
      <c r="FI922">
        <v>64.31944</v>
      </c>
      <c r="FJ922">
        <v>62.274439999999998</v>
      </c>
      <c r="FK922">
        <v>58.859360000000002</v>
      </c>
      <c r="FL922">
        <v>56.176569999999998</v>
      </c>
      <c r="FM922">
        <v>54.281820000000003</v>
      </c>
      <c r="FN922">
        <v>52.708329999999997</v>
      </c>
      <c r="FO922">
        <v>51.396380000000001</v>
      </c>
      <c r="FP922">
        <v>50.149479999999997</v>
      </c>
      <c r="FQ922">
        <v>49.114190000000001</v>
      </c>
      <c r="FR922">
        <v>3.9931999999999997E-3</v>
      </c>
      <c r="FS922">
        <v>4.7994999999999999E-3</v>
      </c>
    </row>
    <row r="923" spans="1:176" x14ac:dyDescent="0.2">
      <c r="A923" t="s">
        <v>200</v>
      </c>
      <c r="B923" t="s">
        <v>1</v>
      </c>
      <c r="C923" t="s">
        <v>207</v>
      </c>
      <c r="D923" t="s">
        <v>241</v>
      </c>
      <c r="E923">
        <v>23137</v>
      </c>
      <c r="F923">
        <v>1.4162490000000001</v>
      </c>
      <c r="G923">
        <v>1.3927689999999999</v>
      </c>
      <c r="H923">
        <v>1.375068</v>
      </c>
      <c r="I923">
        <v>1.375019</v>
      </c>
      <c r="J923">
        <v>1.404644</v>
      </c>
      <c r="K923">
        <v>1.4628650000000001</v>
      </c>
      <c r="L923">
        <v>1.5824069999999999</v>
      </c>
      <c r="M923">
        <v>1.646668</v>
      </c>
      <c r="N923">
        <v>1.86849</v>
      </c>
      <c r="O923">
        <v>2.0227930000000001</v>
      </c>
      <c r="P923">
        <v>2.16269</v>
      </c>
      <c r="Q923">
        <v>2.212304</v>
      </c>
      <c r="R923">
        <v>2.1696260000000001</v>
      </c>
      <c r="S923">
        <v>2.1524049999999999</v>
      </c>
      <c r="T923">
        <v>2.1551930000000001</v>
      </c>
      <c r="U923">
        <v>2.0982379999999998</v>
      </c>
      <c r="V923">
        <v>2.070595</v>
      </c>
      <c r="W923">
        <v>2.0793490000000001</v>
      </c>
      <c r="X923">
        <v>1.9907360000000001</v>
      </c>
      <c r="Y923">
        <v>1.9016569999999999</v>
      </c>
      <c r="Z923">
        <v>1.8138730000000001</v>
      </c>
      <c r="AA923">
        <v>1.678158</v>
      </c>
      <c r="AB923">
        <v>1.5409489999999999</v>
      </c>
      <c r="AC923">
        <v>1.468218</v>
      </c>
      <c r="AD923">
        <v>5.1479000000000004E-3</v>
      </c>
      <c r="AE923">
        <v>8.0756999999999999E-3</v>
      </c>
      <c r="AF923">
        <v>8.2150000000000001E-3</v>
      </c>
      <c r="AG923">
        <v>3.9659999999999999E-3</v>
      </c>
      <c r="AH923">
        <v>1.8786E-3</v>
      </c>
      <c r="AI923">
        <v>-5.6280000000000002E-3</v>
      </c>
      <c r="AJ923">
        <v>-1.3185E-3</v>
      </c>
      <c r="AK923">
        <v>1.7188599999999998E-2</v>
      </c>
      <c r="AL923">
        <v>1.2941899999999999E-2</v>
      </c>
      <c r="AM923">
        <v>-5.3189999999999997E-4</v>
      </c>
      <c r="AN923">
        <v>1.6186E-3</v>
      </c>
      <c r="AO923">
        <v>-1.1703E-3</v>
      </c>
      <c r="AP923">
        <v>-6.4637000000000002E-3</v>
      </c>
      <c r="AQ923">
        <v>-3.5174999999999998E-3</v>
      </c>
      <c r="AR923">
        <v>5.3899999999999998E-4</v>
      </c>
      <c r="AS923">
        <v>4.2767999999999999E-3</v>
      </c>
      <c r="AT923">
        <v>1.8613E-3</v>
      </c>
      <c r="AU923">
        <v>-8.5746999999999993E-3</v>
      </c>
      <c r="AV923">
        <v>-1.1443E-2</v>
      </c>
      <c r="AW923">
        <v>-3.5701000000000001E-3</v>
      </c>
      <c r="AX923">
        <v>1.4595999999999999E-3</v>
      </c>
      <c r="AY923">
        <v>-1.9222E-3</v>
      </c>
      <c r="AZ923">
        <v>-1.1317499999999999E-2</v>
      </c>
      <c r="BA923">
        <v>-6.1687000000000001E-3</v>
      </c>
      <c r="BB923">
        <v>1.04105E-2</v>
      </c>
      <c r="BC923">
        <v>1.2787099999999999E-2</v>
      </c>
      <c r="BD923">
        <v>1.2669100000000001E-2</v>
      </c>
      <c r="BE923">
        <v>8.5392999999999997E-3</v>
      </c>
      <c r="BF923">
        <v>6.2090000000000001E-3</v>
      </c>
      <c r="BG923">
        <v>-7.115E-4</v>
      </c>
      <c r="BH923">
        <v>4.1996000000000004E-3</v>
      </c>
      <c r="BI923">
        <v>2.3100599999999999E-2</v>
      </c>
      <c r="BJ923">
        <v>1.9357599999999999E-2</v>
      </c>
      <c r="BK923">
        <v>5.8021000000000001E-3</v>
      </c>
      <c r="BL923">
        <v>8.2372000000000001E-3</v>
      </c>
      <c r="BM923">
        <v>5.3886999999999997E-3</v>
      </c>
      <c r="BN923">
        <v>6.445E-4</v>
      </c>
      <c r="BO923">
        <v>3.6782E-3</v>
      </c>
      <c r="BP923">
        <v>7.5665000000000003E-3</v>
      </c>
      <c r="BQ923">
        <v>1.12473E-2</v>
      </c>
      <c r="BR923">
        <v>8.5076000000000006E-3</v>
      </c>
      <c r="BS923">
        <v>-2.3138E-3</v>
      </c>
      <c r="BT923">
        <v>-6.0292000000000002E-3</v>
      </c>
      <c r="BU923">
        <v>1.7358E-3</v>
      </c>
      <c r="BV923">
        <v>6.9687000000000004E-3</v>
      </c>
      <c r="BW923">
        <v>2.9750000000000002E-3</v>
      </c>
      <c r="BX923">
        <v>-5.4266000000000002E-3</v>
      </c>
      <c r="BY923">
        <v>-1.9349999999999999E-4</v>
      </c>
      <c r="BZ923">
        <v>1.4055399999999999E-2</v>
      </c>
      <c r="CA923">
        <v>1.6050200000000001E-2</v>
      </c>
      <c r="CB923">
        <v>1.57541E-2</v>
      </c>
      <c r="CC923">
        <v>1.17067E-2</v>
      </c>
      <c r="CD923">
        <v>9.2081999999999997E-3</v>
      </c>
      <c r="CE923">
        <v>2.6936E-3</v>
      </c>
      <c r="CF923">
        <v>8.0213999999999997E-3</v>
      </c>
      <c r="CG923">
        <v>2.7195199999999999E-2</v>
      </c>
      <c r="CH923">
        <v>2.3800999999999999E-2</v>
      </c>
      <c r="CI923">
        <v>1.01891E-2</v>
      </c>
      <c r="CJ923">
        <v>1.28212E-2</v>
      </c>
      <c r="CK923">
        <v>9.9314E-3</v>
      </c>
      <c r="CL923">
        <v>5.5677000000000001E-3</v>
      </c>
      <c r="CM923">
        <v>8.6619999999999996E-3</v>
      </c>
      <c r="CN923">
        <v>1.2433700000000001E-2</v>
      </c>
      <c r="CO923">
        <v>1.6074999999999999E-2</v>
      </c>
      <c r="CP923">
        <v>1.3110800000000001E-2</v>
      </c>
      <c r="CQ923">
        <v>2.0225E-3</v>
      </c>
      <c r="CR923">
        <v>-2.2796000000000001E-3</v>
      </c>
      <c r="CS923">
        <v>5.4105999999999998E-3</v>
      </c>
      <c r="CT923">
        <v>1.07843E-2</v>
      </c>
      <c r="CU923">
        <v>6.3667999999999997E-3</v>
      </c>
      <c r="CV923">
        <v>-1.3465E-3</v>
      </c>
      <c r="CW923">
        <v>3.9449999999999997E-3</v>
      </c>
      <c r="CX923">
        <v>1.7700400000000002E-2</v>
      </c>
      <c r="CY923">
        <v>1.9313299999999999E-2</v>
      </c>
      <c r="CZ923">
        <v>1.8839000000000002E-2</v>
      </c>
      <c r="DA923">
        <v>1.4874099999999999E-2</v>
      </c>
      <c r="DB923">
        <v>1.22075E-2</v>
      </c>
      <c r="DC923">
        <v>6.0987000000000003E-3</v>
      </c>
      <c r="DD923">
        <v>1.1843100000000001E-2</v>
      </c>
      <c r="DE923">
        <v>3.12898E-2</v>
      </c>
      <c r="DF923">
        <v>2.8244499999999999E-2</v>
      </c>
      <c r="DG923">
        <v>1.4576E-2</v>
      </c>
      <c r="DH923">
        <v>1.7405199999999999E-2</v>
      </c>
      <c r="DI923">
        <v>1.44741E-2</v>
      </c>
      <c r="DJ923">
        <v>1.04908E-2</v>
      </c>
      <c r="DK923">
        <v>1.36457E-2</v>
      </c>
      <c r="DL923">
        <v>1.7300900000000001E-2</v>
      </c>
      <c r="DM923">
        <v>2.09027E-2</v>
      </c>
      <c r="DN923">
        <v>1.7714000000000001E-2</v>
      </c>
      <c r="DO923">
        <v>6.3588000000000004E-3</v>
      </c>
      <c r="DP923">
        <v>1.4698999999999999E-3</v>
      </c>
      <c r="DQ923">
        <v>9.0854000000000004E-3</v>
      </c>
      <c r="DR923">
        <v>1.4599900000000001E-2</v>
      </c>
      <c r="DS923">
        <v>9.7584999999999998E-3</v>
      </c>
      <c r="DT923">
        <v>2.7334999999999998E-3</v>
      </c>
      <c r="DU923">
        <v>8.0833999999999993E-3</v>
      </c>
      <c r="DV923">
        <v>2.2963000000000001E-2</v>
      </c>
      <c r="DW923">
        <v>2.40247E-2</v>
      </c>
      <c r="DX923">
        <v>2.3293100000000001E-2</v>
      </c>
      <c r="DY923">
        <v>1.9447300000000001E-2</v>
      </c>
      <c r="DZ923">
        <v>1.6537900000000001E-2</v>
      </c>
      <c r="EA923">
        <v>1.1015199999999999E-2</v>
      </c>
      <c r="EB923">
        <v>1.73612E-2</v>
      </c>
      <c r="EC923">
        <v>3.72018E-2</v>
      </c>
      <c r="ED923">
        <v>3.4660099999999999E-2</v>
      </c>
      <c r="EE923">
        <v>2.0910000000000002E-2</v>
      </c>
      <c r="EF923">
        <v>2.4023800000000001E-2</v>
      </c>
      <c r="EG923">
        <v>2.1033E-2</v>
      </c>
      <c r="EH923">
        <v>1.7599E-2</v>
      </c>
      <c r="EI923">
        <v>2.08414E-2</v>
      </c>
      <c r="EJ923">
        <v>2.4328300000000001E-2</v>
      </c>
      <c r="EK923">
        <v>2.7873100000000001E-2</v>
      </c>
      <c r="EL923">
        <v>2.4360300000000001E-2</v>
      </c>
      <c r="EM923">
        <v>1.2619699999999999E-2</v>
      </c>
      <c r="EN923">
        <v>6.8837000000000004E-3</v>
      </c>
      <c r="EO923">
        <v>1.4391299999999999E-2</v>
      </c>
      <c r="EP923">
        <v>2.0108999999999998E-2</v>
      </c>
      <c r="EQ923">
        <v>1.4655700000000001E-2</v>
      </c>
      <c r="ER923">
        <v>8.6244000000000008E-3</v>
      </c>
      <c r="ES923">
        <v>1.4058599999999999E-2</v>
      </c>
      <c r="ET923">
        <v>44.814109999999999</v>
      </c>
      <c r="EU923">
        <v>43.626869999999997</v>
      </c>
      <c r="EV923">
        <v>42.614510000000003</v>
      </c>
      <c r="EW923">
        <v>41.949689999999997</v>
      </c>
      <c r="EX923">
        <v>41.378860000000003</v>
      </c>
      <c r="EY923">
        <v>41.319159999999997</v>
      </c>
      <c r="EZ923">
        <v>40.94061</v>
      </c>
      <c r="FA923">
        <v>41.603209999999997</v>
      </c>
      <c r="FB923">
        <v>46.019359999999999</v>
      </c>
      <c r="FC923">
        <v>52.242710000000002</v>
      </c>
      <c r="FD923">
        <v>56.913960000000003</v>
      </c>
      <c r="FE923">
        <v>61.000599999999999</v>
      </c>
      <c r="FF923">
        <v>62.99212</v>
      </c>
      <c r="FG923">
        <v>65.305859999999996</v>
      </c>
      <c r="FH923">
        <v>66.09684</v>
      </c>
      <c r="FI923">
        <v>66.247190000000003</v>
      </c>
      <c r="FJ923">
        <v>63.592309999999998</v>
      </c>
      <c r="FK923">
        <v>58.312069999999999</v>
      </c>
      <c r="FL923">
        <v>54.950180000000003</v>
      </c>
      <c r="FM923">
        <v>52.280700000000003</v>
      </c>
      <c r="FN923">
        <v>50.350279999999998</v>
      </c>
      <c r="FO923">
        <v>48.289090000000002</v>
      </c>
      <c r="FP923">
        <v>46.589500000000001</v>
      </c>
      <c r="FQ923">
        <v>45.36889</v>
      </c>
      <c r="FR923">
        <v>3.9931999999999997E-3</v>
      </c>
      <c r="FS923">
        <v>4.7994999999999999E-3</v>
      </c>
    </row>
    <row r="924" spans="1:176" x14ac:dyDescent="0.2">
      <c r="A924" t="s">
        <v>200</v>
      </c>
      <c r="B924" t="s">
        <v>1</v>
      </c>
      <c r="C924" t="s">
        <v>207</v>
      </c>
      <c r="D924" t="s">
        <v>231</v>
      </c>
      <c r="E924">
        <v>23137</v>
      </c>
      <c r="F924">
        <v>1.572376</v>
      </c>
      <c r="G924">
        <v>1.5157369999999999</v>
      </c>
      <c r="H924">
        <v>1.4727049999999999</v>
      </c>
      <c r="I924">
        <v>1.451371</v>
      </c>
      <c r="J924">
        <v>1.4461820000000001</v>
      </c>
      <c r="K924">
        <v>1.476013</v>
      </c>
      <c r="L924">
        <v>1.51467</v>
      </c>
      <c r="M924">
        <v>1.7092149999999999</v>
      </c>
      <c r="N924">
        <v>2.1449799999999999</v>
      </c>
      <c r="O924">
        <v>2.5143230000000001</v>
      </c>
      <c r="P924">
        <v>2.7957969999999999</v>
      </c>
      <c r="Q924">
        <v>3.0076269999999998</v>
      </c>
      <c r="R924">
        <v>3.1023260000000001</v>
      </c>
      <c r="S924">
        <v>3.1827000000000001</v>
      </c>
      <c r="T924">
        <v>3.2463060000000001</v>
      </c>
      <c r="U924">
        <v>3.19943</v>
      </c>
      <c r="V924">
        <v>3.0841430000000001</v>
      </c>
      <c r="W924">
        <v>2.742146</v>
      </c>
      <c r="X924">
        <v>2.4083960000000002</v>
      </c>
      <c r="Y924">
        <v>2.2119439999999999</v>
      </c>
      <c r="Z924">
        <v>2.168857</v>
      </c>
      <c r="AA924">
        <v>2.04867</v>
      </c>
      <c r="AB924">
        <v>1.8197859999999999</v>
      </c>
      <c r="AC924">
        <v>1.678785</v>
      </c>
      <c r="AD924">
        <v>2.7596900000000001E-2</v>
      </c>
      <c r="AE924">
        <v>3.1121599999999999E-2</v>
      </c>
      <c r="AF924">
        <v>2.5574E-2</v>
      </c>
      <c r="AG924">
        <v>2.2558000000000002E-2</v>
      </c>
      <c r="AH924">
        <v>4.1481000000000001E-3</v>
      </c>
      <c r="AI924">
        <v>-2.1757E-3</v>
      </c>
      <c r="AJ924">
        <v>2.5197899999999999E-2</v>
      </c>
      <c r="AK924">
        <v>3.5844899999999999E-2</v>
      </c>
      <c r="AL924">
        <v>5.7605999999999997E-2</v>
      </c>
      <c r="AM924">
        <v>5.3088799999999998E-2</v>
      </c>
      <c r="AN924">
        <v>3.9329299999999998E-2</v>
      </c>
      <c r="AO924">
        <v>4.3515199999999997E-2</v>
      </c>
      <c r="AP924">
        <v>4.7738299999999997E-2</v>
      </c>
      <c r="AQ924">
        <v>5.3360999999999999E-2</v>
      </c>
      <c r="AR924">
        <v>5.6663499999999999E-2</v>
      </c>
      <c r="AS924">
        <v>4.4702499999999999E-2</v>
      </c>
      <c r="AT924">
        <v>3.3402399999999999E-2</v>
      </c>
      <c r="AU924">
        <v>1.16843E-2</v>
      </c>
      <c r="AV924">
        <v>2.43261E-2</v>
      </c>
      <c r="AW924">
        <v>2.58076E-2</v>
      </c>
      <c r="AX924">
        <v>3.5338799999999997E-2</v>
      </c>
      <c r="AY924">
        <v>3.0706600000000001E-2</v>
      </c>
      <c r="AZ924">
        <v>3.2651199999999998E-2</v>
      </c>
      <c r="BA924">
        <v>2.9175300000000001E-2</v>
      </c>
      <c r="BB924">
        <v>3.54084E-2</v>
      </c>
      <c r="BC924">
        <v>3.82896E-2</v>
      </c>
      <c r="BD924">
        <v>3.2609899999999997E-2</v>
      </c>
      <c r="BE924">
        <v>2.91849E-2</v>
      </c>
      <c r="BF924">
        <v>1.05968E-2</v>
      </c>
      <c r="BG924">
        <v>4.2738999999999997E-3</v>
      </c>
      <c r="BH924">
        <v>3.3410200000000001E-2</v>
      </c>
      <c r="BI924">
        <v>4.5980399999999998E-2</v>
      </c>
      <c r="BJ924">
        <v>6.8321199999999999E-2</v>
      </c>
      <c r="BK924">
        <v>6.3465599999999997E-2</v>
      </c>
      <c r="BL924">
        <v>5.0435399999999998E-2</v>
      </c>
      <c r="BM924">
        <v>5.4982000000000003E-2</v>
      </c>
      <c r="BN924">
        <v>6.0099800000000002E-2</v>
      </c>
      <c r="BO924">
        <v>6.6065100000000002E-2</v>
      </c>
      <c r="BP924">
        <v>7.0100300000000004E-2</v>
      </c>
      <c r="BQ924">
        <v>5.8079100000000002E-2</v>
      </c>
      <c r="BR924">
        <v>4.7024400000000001E-2</v>
      </c>
      <c r="BS924">
        <v>2.3258299999999999E-2</v>
      </c>
      <c r="BT924">
        <v>3.5912399999999997E-2</v>
      </c>
      <c r="BU924">
        <v>3.5304299999999997E-2</v>
      </c>
      <c r="BV924">
        <v>4.4395900000000002E-2</v>
      </c>
      <c r="BW924">
        <v>3.9255999999999999E-2</v>
      </c>
      <c r="BX924">
        <v>4.0302200000000003E-2</v>
      </c>
      <c r="BY924">
        <v>3.7095599999999999E-2</v>
      </c>
      <c r="BZ924">
        <v>4.0818699999999999E-2</v>
      </c>
      <c r="CA924">
        <v>4.3254099999999997E-2</v>
      </c>
      <c r="CB924">
        <v>3.74829E-2</v>
      </c>
      <c r="CC924">
        <v>3.3774699999999998E-2</v>
      </c>
      <c r="CD924">
        <v>1.5063200000000001E-2</v>
      </c>
      <c r="CE924">
        <v>8.7408999999999994E-3</v>
      </c>
      <c r="CF924">
        <v>3.9098099999999997E-2</v>
      </c>
      <c r="CG924">
        <v>5.30003E-2</v>
      </c>
      <c r="CH924">
        <v>7.5742500000000004E-2</v>
      </c>
      <c r="CI924">
        <v>7.0652599999999996E-2</v>
      </c>
      <c r="CJ924">
        <v>5.8127499999999999E-2</v>
      </c>
      <c r="CK924">
        <v>6.2923900000000005E-2</v>
      </c>
      <c r="CL924">
        <v>6.8661399999999997E-2</v>
      </c>
      <c r="CM924">
        <v>7.4863899999999997E-2</v>
      </c>
      <c r="CN924">
        <v>7.9406599999999994E-2</v>
      </c>
      <c r="CO924">
        <v>6.7343600000000003E-2</v>
      </c>
      <c r="CP924">
        <v>5.6458899999999999E-2</v>
      </c>
      <c r="CQ924">
        <v>3.1274499999999997E-2</v>
      </c>
      <c r="CR924">
        <v>4.39371E-2</v>
      </c>
      <c r="CS924">
        <v>4.1881700000000001E-2</v>
      </c>
      <c r="CT924">
        <v>5.0668900000000003E-2</v>
      </c>
      <c r="CU924">
        <v>4.5177299999999997E-2</v>
      </c>
      <c r="CV924">
        <v>4.5601200000000001E-2</v>
      </c>
      <c r="CW924">
        <v>4.25812E-2</v>
      </c>
      <c r="CX924">
        <v>4.6228999999999999E-2</v>
      </c>
      <c r="CY924">
        <v>4.82186E-2</v>
      </c>
      <c r="CZ924">
        <v>4.2355900000000002E-2</v>
      </c>
      <c r="DA924">
        <v>3.8364500000000003E-2</v>
      </c>
      <c r="DB924">
        <v>1.9529600000000001E-2</v>
      </c>
      <c r="DC924">
        <v>1.32079E-2</v>
      </c>
      <c r="DD924">
        <v>4.4785999999999999E-2</v>
      </c>
      <c r="DE924">
        <v>6.00201E-2</v>
      </c>
      <c r="DF924">
        <v>8.3163799999999996E-2</v>
      </c>
      <c r="DG924">
        <v>7.7839500000000006E-2</v>
      </c>
      <c r="DH924">
        <v>6.5819600000000006E-2</v>
      </c>
      <c r="DI924">
        <v>7.0865800000000007E-2</v>
      </c>
      <c r="DJ924">
        <v>7.7223E-2</v>
      </c>
      <c r="DK924">
        <v>8.3662700000000007E-2</v>
      </c>
      <c r="DL924">
        <v>8.8712899999999997E-2</v>
      </c>
      <c r="DM924">
        <v>7.6608200000000001E-2</v>
      </c>
      <c r="DN924">
        <v>6.5893499999999994E-2</v>
      </c>
      <c r="DO924">
        <v>3.9290600000000002E-2</v>
      </c>
      <c r="DP924">
        <v>5.19617E-2</v>
      </c>
      <c r="DQ924">
        <v>4.8459099999999998E-2</v>
      </c>
      <c r="DR924">
        <v>5.6941800000000001E-2</v>
      </c>
      <c r="DS924">
        <v>5.1098600000000001E-2</v>
      </c>
      <c r="DT924">
        <v>5.0900300000000002E-2</v>
      </c>
      <c r="DU924">
        <v>4.8066699999999997E-2</v>
      </c>
      <c r="DV924">
        <v>5.4040499999999998E-2</v>
      </c>
      <c r="DW924">
        <v>5.5386600000000001E-2</v>
      </c>
      <c r="DX924">
        <v>4.93918E-2</v>
      </c>
      <c r="DY924">
        <v>4.4991400000000001E-2</v>
      </c>
      <c r="DZ924">
        <v>2.5978299999999999E-2</v>
      </c>
      <c r="EA924">
        <v>1.9657399999999998E-2</v>
      </c>
      <c r="EB924">
        <v>5.2998400000000001E-2</v>
      </c>
      <c r="EC924">
        <v>7.0155599999999999E-2</v>
      </c>
      <c r="ED924">
        <v>9.3879000000000004E-2</v>
      </c>
      <c r="EE924">
        <v>8.8216299999999997E-2</v>
      </c>
      <c r="EF924">
        <v>7.69257E-2</v>
      </c>
      <c r="EG924">
        <v>8.2332600000000006E-2</v>
      </c>
      <c r="EH924">
        <v>8.9584499999999997E-2</v>
      </c>
      <c r="EI924">
        <v>9.63667E-2</v>
      </c>
      <c r="EJ924">
        <v>0.1021497</v>
      </c>
      <c r="EK924">
        <v>8.9984800000000004E-2</v>
      </c>
      <c r="EL924">
        <v>7.9515500000000003E-2</v>
      </c>
      <c r="EM924">
        <v>5.0864600000000003E-2</v>
      </c>
      <c r="EN924">
        <v>6.3547999999999993E-2</v>
      </c>
      <c r="EO924">
        <v>5.7955800000000002E-2</v>
      </c>
      <c r="EP924">
        <v>6.5998899999999999E-2</v>
      </c>
      <c r="EQ924">
        <v>5.9648E-2</v>
      </c>
      <c r="ER924">
        <v>5.8551199999999998E-2</v>
      </c>
      <c r="ES924">
        <v>5.5987000000000002E-2</v>
      </c>
      <c r="ET924">
        <v>65.454340000000002</v>
      </c>
      <c r="EU924">
        <v>64.59948</v>
      </c>
      <c r="EV924">
        <v>63.926870000000001</v>
      </c>
      <c r="EW924">
        <v>63.290860000000002</v>
      </c>
      <c r="EX924">
        <v>62.769880000000001</v>
      </c>
      <c r="EY924">
        <v>62.361640000000001</v>
      </c>
      <c r="EZ924">
        <v>62.24362</v>
      </c>
      <c r="FA924">
        <v>63.74089</v>
      </c>
      <c r="FB924">
        <v>66.044229999999999</v>
      </c>
      <c r="FC924">
        <v>68.7941</v>
      </c>
      <c r="FD924">
        <v>71.579220000000007</v>
      </c>
      <c r="FE924">
        <v>74.326350000000005</v>
      </c>
      <c r="FF924">
        <v>76.699619999999996</v>
      </c>
      <c r="FG924">
        <v>78.330020000000005</v>
      </c>
      <c r="FH924">
        <v>79.169039999999995</v>
      </c>
      <c r="FI924">
        <v>79.363399999999999</v>
      </c>
      <c r="FJ924">
        <v>79.008769999999998</v>
      </c>
      <c r="FK924">
        <v>77.998239999999996</v>
      </c>
      <c r="FL924">
        <v>76.084460000000007</v>
      </c>
      <c r="FM924">
        <v>73.581630000000004</v>
      </c>
      <c r="FN924">
        <v>70.805629999999994</v>
      </c>
      <c r="FO924">
        <v>68.738200000000006</v>
      </c>
      <c r="FP924">
        <v>67.283289999999994</v>
      </c>
      <c r="FQ924">
        <v>66.190780000000004</v>
      </c>
      <c r="FR924">
        <v>6.8170000000000001E-3</v>
      </c>
      <c r="FS924">
        <v>8.3394999999999997E-3</v>
      </c>
      <c r="FT924">
        <v>1.26344E-2</v>
      </c>
    </row>
    <row r="925" spans="1:176" x14ac:dyDescent="0.2">
      <c r="A925" t="s">
        <v>200</v>
      </c>
      <c r="B925" t="s">
        <v>1</v>
      </c>
      <c r="C925" t="s">
        <v>207</v>
      </c>
      <c r="D925" t="s">
        <v>242</v>
      </c>
      <c r="E925">
        <v>23137</v>
      </c>
      <c r="F925">
        <v>1.6162920000000001</v>
      </c>
      <c r="G925">
        <v>1.556263</v>
      </c>
      <c r="H925">
        <v>1.520262</v>
      </c>
      <c r="I925">
        <v>1.4977180000000001</v>
      </c>
      <c r="J925">
        <v>1.48929</v>
      </c>
      <c r="K925">
        <v>1.5279259999999999</v>
      </c>
      <c r="L925">
        <v>1.5941860000000001</v>
      </c>
      <c r="M925">
        <v>1.7724310000000001</v>
      </c>
      <c r="N925">
        <v>2.2293029999999998</v>
      </c>
      <c r="O925">
        <v>2.6239150000000002</v>
      </c>
      <c r="P925">
        <v>2.921926</v>
      </c>
      <c r="Q925">
        <v>3.161546</v>
      </c>
      <c r="R925">
        <v>3.2679019999999999</v>
      </c>
      <c r="S925">
        <v>3.36253</v>
      </c>
      <c r="T925">
        <v>3.4261219999999999</v>
      </c>
      <c r="U925">
        <v>3.3880059999999999</v>
      </c>
      <c r="V925">
        <v>3.2609689999999998</v>
      </c>
      <c r="W925">
        <v>2.8854860000000002</v>
      </c>
      <c r="X925">
        <v>2.5359500000000001</v>
      </c>
      <c r="Y925">
        <v>2.3290410000000001</v>
      </c>
      <c r="Z925">
        <v>2.3117320000000001</v>
      </c>
      <c r="AA925">
        <v>2.116587</v>
      </c>
      <c r="AB925">
        <v>1.880398</v>
      </c>
      <c r="AC925">
        <v>1.734869</v>
      </c>
      <c r="AD925">
        <v>3.0144799999999999E-2</v>
      </c>
      <c r="AE925">
        <v>3.5500700000000003E-2</v>
      </c>
      <c r="AF925">
        <v>2.9311400000000001E-2</v>
      </c>
      <c r="AG925">
        <v>2.5552499999999999E-2</v>
      </c>
      <c r="AH925">
        <v>6.9048E-3</v>
      </c>
      <c r="AI925">
        <v>1.8682E-3</v>
      </c>
      <c r="AJ925">
        <v>2.6724000000000001E-2</v>
      </c>
      <c r="AK925">
        <v>3.9131800000000001E-2</v>
      </c>
      <c r="AL925">
        <v>5.9957299999999998E-2</v>
      </c>
      <c r="AM925">
        <v>6.30333E-2</v>
      </c>
      <c r="AN925">
        <v>4.2651300000000003E-2</v>
      </c>
      <c r="AO925">
        <v>4.7110600000000002E-2</v>
      </c>
      <c r="AP925">
        <v>5.64085E-2</v>
      </c>
      <c r="AQ925">
        <v>6.4863199999999996E-2</v>
      </c>
      <c r="AR925">
        <v>6.6542199999999996E-2</v>
      </c>
      <c r="AS925">
        <v>5.1754799999999997E-2</v>
      </c>
      <c r="AT925">
        <v>3.8051500000000002E-2</v>
      </c>
      <c r="AU925">
        <v>1.37459E-2</v>
      </c>
      <c r="AV925">
        <v>2.9715100000000001E-2</v>
      </c>
      <c r="AW925">
        <v>3.06313E-2</v>
      </c>
      <c r="AX925">
        <v>3.7461700000000001E-2</v>
      </c>
      <c r="AY925">
        <v>3.0336100000000001E-2</v>
      </c>
      <c r="AZ925">
        <v>3.2786799999999998E-2</v>
      </c>
      <c r="BA925">
        <v>2.8983100000000001E-2</v>
      </c>
      <c r="BB925">
        <v>3.7956400000000001E-2</v>
      </c>
      <c r="BC925">
        <v>4.2668699999999997E-2</v>
      </c>
      <c r="BD925">
        <v>3.6347299999999999E-2</v>
      </c>
      <c r="BE925">
        <v>3.2179399999999997E-2</v>
      </c>
      <c r="BF925">
        <v>1.33536E-2</v>
      </c>
      <c r="BG925">
        <v>8.3178000000000002E-3</v>
      </c>
      <c r="BH925">
        <v>3.4936399999999999E-2</v>
      </c>
      <c r="BI925">
        <v>4.92673E-2</v>
      </c>
      <c r="BJ925">
        <v>7.0672499999999999E-2</v>
      </c>
      <c r="BK925">
        <v>7.3410100000000006E-2</v>
      </c>
      <c r="BL925">
        <v>5.37575E-2</v>
      </c>
      <c r="BM925">
        <v>5.8577400000000002E-2</v>
      </c>
      <c r="BN925">
        <v>6.8770100000000001E-2</v>
      </c>
      <c r="BO925">
        <v>7.7567300000000006E-2</v>
      </c>
      <c r="BP925">
        <v>7.9978999999999995E-2</v>
      </c>
      <c r="BQ925">
        <v>6.5131400000000006E-2</v>
      </c>
      <c r="BR925">
        <v>5.1673499999999997E-2</v>
      </c>
      <c r="BS925">
        <v>2.5319999999999999E-2</v>
      </c>
      <c r="BT925">
        <v>4.1301400000000002E-2</v>
      </c>
      <c r="BU925">
        <v>4.0127999999999997E-2</v>
      </c>
      <c r="BV925">
        <v>4.6518799999999999E-2</v>
      </c>
      <c r="BW925">
        <v>3.8885500000000003E-2</v>
      </c>
      <c r="BX925">
        <v>4.0437800000000003E-2</v>
      </c>
      <c r="BY925">
        <v>3.69033E-2</v>
      </c>
      <c r="BZ925">
        <v>4.3366599999999998E-2</v>
      </c>
      <c r="CA925">
        <v>4.7633200000000001E-2</v>
      </c>
      <c r="CB925">
        <v>4.1220300000000001E-2</v>
      </c>
      <c r="CC925">
        <v>3.6769099999999999E-2</v>
      </c>
      <c r="CD925">
        <v>1.78199E-2</v>
      </c>
      <c r="CE925">
        <v>1.2784800000000001E-2</v>
      </c>
      <c r="CF925">
        <v>4.0624300000000002E-2</v>
      </c>
      <c r="CG925">
        <v>5.62871E-2</v>
      </c>
      <c r="CH925">
        <v>7.8093800000000005E-2</v>
      </c>
      <c r="CI925">
        <v>8.0597100000000005E-2</v>
      </c>
      <c r="CJ925">
        <v>6.1449499999999997E-2</v>
      </c>
      <c r="CK925">
        <v>6.6519300000000003E-2</v>
      </c>
      <c r="CL925">
        <v>7.73316E-2</v>
      </c>
      <c r="CM925">
        <v>8.6366100000000001E-2</v>
      </c>
      <c r="CN925">
        <v>8.9285299999999998E-2</v>
      </c>
      <c r="CO925">
        <v>7.4396000000000004E-2</v>
      </c>
      <c r="CP925">
        <v>6.1108000000000003E-2</v>
      </c>
      <c r="CQ925">
        <v>3.33361E-2</v>
      </c>
      <c r="CR925">
        <v>4.9326099999999998E-2</v>
      </c>
      <c r="CS925">
        <v>4.6705400000000001E-2</v>
      </c>
      <c r="CT925">
        <v>5.2791699999999997E-2</v>
      </c>
      <c r="CU925">
        <v>4.4806800000000001E-2</v>
      </c>
      <c r="CV925">
        <v>4.5736800000000001E-2</v>
      </c>
      <c r="CW925">
        <v>4.23889E-2</v>
      </c>
      <c r="CX925">
        <v>4.8776899999999998E-2</v>
      </c>
      <c r="CY925">
        <v>5.25978E-2</v>
      </c>
      <c r="CZ925">
        <v>4.6093299999999997E-2</v>
      </c>
      <c r="DA925">
        <v>4.1358899999999997E-2</v>
      </c>
      <c r="DB925">
        <v>2.2286299999999998E-2</v>
      </c>
      <c r="DC925">
        <v>1.7251699999999998E-2</v>
      </c>
      <c r="DD925">
        <v>4.6312199999999998E-2</v>
      </c>
      <c r="DE925">
        <v>6.3307000000000002E-2</v>
      </c>
      <c r="DF925">
        <v>8.5515099999999997E-2</v>
      </c>
      <c r="DG925">
        <v>8.7784000000000001E-2</v>
      </c>
      <c r="DH925">
        <v>6.9141599999999998E-2</v>
      </c>
      <c r="DI925">
        <v>7.4461200000000005E-2</v>
      </c>
      <c r="DJ925">
        <v>8.5893200000000003E-2</v>
      </c>
      <c r="DK925">
        <v>9.5164899999999997E-2</v>
      </c>
      <c r="DL925">
        <v>9.8591600000000001E-2</v>
      </c>
      <c r="DM925">
        <v>8.3660600000000002E-2</v>
      </c>
      <c r="DN925">
        <v>7.0542599999999997E-2</v>
      </c>
      <c r="DO925">
        <v>4.1352300000000002E-2</v>
      </c>
      <c r="DP925">
        <v>5.7350699999999998E-2</v>
      </c>
      <c r="DQ925">
        <v>5.3282799999999998E-2</v>
      </c>
      <c r="DR925">
        <v>5.9064699999999998E-2</v>
      </c>
      <c r="DS925">
        <v>5.0728099999999998E-2</v>
      </c>
      <c r="DT925">
        <v>5.1035900000000002E-2</v>
      </c>
      <c r="DU925">
        <v>4.78745E-2</v>
      </c>
      <c r="DV925">
        <v>5.65885E-2</v>
      </c>
      <c r="DW925">
        <v>5.9765800000000001E-2</v>
      </c>
      <c r="DX925">
        <v>5.3129200000000001E-2</v>
      </c>
      <c r="DY925">
        <v>4.7985800000000002E-2</v>
      </c>
      <c r="DZ925">
        <v>2.8735E-2</v>
      </c>
      <c r="EA925">
        <v>2.3701300000000002E-2</v>
      </c>
      <c r="EB925">
        <v>5.4524499999999997E-2</v>
      </c>
      <c r="EC925">
        <v>7.3442499999999994E-2</v>
      </c>
      <c r="ED925">
        <v>9.6230300000000005E-2</v>
      </c>
      <c r="EE925">
        <v>9.8160899999999995E-2</v>
      </c>
      <c r="EF925">
        <v>8.0247700000000005E-2</v>
      </c>
      <c r="EG925">
        <v>8.5928000000000004E-2</v>
      </c>
      <c r="EH925">
        <v>9.8254800000000003E-2</v>
      </c>
      <c r="EI925">
        <v>0.10786900000000001</v>
      </c>
      <c r="EJ925">
        <v>0.1120284</v>
      </c>
      <c r="EK925">
        <v>9.7037200000000004E-2</v>
      </c>
      <c r="EL925">
        <v>8.4164500000000003E-2</v>
      </c>
      <c r="EM925">
        <v>5.2926300000000003E-2</v>
      </c>
      <c r="EN925">
        <v>6.8936999999999998E-2</v>
      </c>
      <c r="EO925">
        <v>6.2779500000000002E-2</v>
      </c>
      <c r="EP925">
        <v>6.8121799999999996E-2</v>
      </c>
      <c r="EQ925">
        <v>5.92776E-2</v>
      </c>
      <c r="ER925">
        <v>5.8686799999999997E-2</v>
      </c>
      <c r="ES925">
        <v>5.5794700000000003E-2</v>
      </c>
      <c r="ET925">
        <v>67.528809999999993</v>
      </c>
      <c r="EU925">
        <v>66.535579999999996</v>
      </c>
      <c r="EV925">
        <v>65.762619999999998</v>
      </c>
      <c r="EW925">
        <v>65.088620000000006</v>
      </c>
      <c r="EX925">
        <v>64.506770000000003</v>
      </c>
      <c r="EY925">
        <v>64.152959999999993</v>
      </c>
      <c r="EZ925">
        <v>63.797809999999998</v>
      </c>
      <c r="FA925">
        <v>64.705410000000001</v>
      </c>
      <c r="FB925">
        <v>66.564210000000003</v>
      </c>
      <c r="FC925">
        <v>69.721580000000003</v>
      </c>
      <c r="FD925">
        <v>73.120549999999994</v>
      </c>
      <c r="FE925">
        <v>75.768529999999998</v>
      </c>
      <c r="FF925">
        <v>78.408270000000002</v>
      </c>
      <c r="FG925">
        <v>80.211359999999999</v>
      </c>
      <c r="FH925">
        <v>81.460459999999998</v>
      </c>
      <c r="FI925">
        <v>82.249709999999993</v>
      </c>
      <c r="FJ925">
        <v>82.000990000000002</v>
      </c>
      <c r="FK925">
        <v>80.946010000000001</v>
      </c>
      <c r="FL925">
        <v>79.002579999999995</v>
      </c>
      <c r="FM925">
        <v>76.135199999999998</v>
      </c>
      <c r="FN925">
        <v>72.531750000000002</v>
      </c>
      <c r="FO925">
        <v>70.21002</v>
      </c>
      <c r="FP925">
        <v>68.27534</v>
      </c>
      <c r="FQ925">
        <v>66.990399999999994</v>
      </c>
      <c r="FR925">
        <v>6.8170000000000001E-3</v>
      </c>
      <c r="FS925">
        <v>8.3394999999999997E-3</v>
      </c>
      <c r="FT925">
        <v>1.26344E-2</v>
      </c>
    </row>
    <row r="926" spans="1:176" x14ac:dyDescent="0.2">
      <c r="A926" t="s">
        <v>200</v>
      </c>
      <c r="B926" t="s">
        <v>1</v>
      </c>
      <c r="C926" t="s">
        <v>207</v>
      </c>
      <c r="D926" t="s">
        <v>232</v>
      </c>
      <c r="E926">
        <v>23137</v>
      </c>
      <c r="F926">
        <v>1.489922</v>
      </c>
      <c r="G926">
        <v>1.4390529999999999</v>
      </c>
      <c r="H926">
        <v>1.399022</v>
      </c>
      <c r="I926">
        <v>1.380584</v>
      </c>
      <c r="J926">
        <v>1.377791</v>
      </c>
      <c r="K926">
        <v>1.389907</v>
      </c>
      <c r="L926">
        <v>1.4132640000000001</v>
      </c>
      <c r="M926">
        <v>1.615761</v>
      </c>
      <c r="N926">
        <v>2.0168469999999998</v>
      </c>
      <c r="O926">
        <v>2.345008</v>
      </c>
      <c r="P926">
        <v>2.6059770000000002</v>
      </c>
      <c r="Q926">
        <v>2.8011729999999999</v>
      </c>
      <c r="R926">
        <v>2.8684270000000001</v>
      </c>
      <c r="S926">
        <v>2.9405410000000001</v>
      </c>
      <c r="T926">
        <v>3.0025170000000001</v>
      </c>
      <c r="U926">
        <v>2.9698199999999999</v>
      </c>
      <c r="V926">
        <v>2.8685800000000001</v>
      </c>
      <c r="W926">
        <v>2.55383</v>
      </c>
      <c r="X926">
        <v>2.2594409999999998</v>
      </c>
      <c r="Y926">
        <v>2.0907819999999999</v>
      </c>
      <c r="Z926">
        <v>2.0486219999999999</v>
      </c>
      <c r="AA926">
        <v>1.953606</v>
      </c>
      <c r="AB926">
        <v>1.7368920000000001</v>
      </c>
      <c r="AC926">
        <v>1.6000110000000001</v>
      </c>
      <c r="AD926">
        <v>1.6520699999999999E-2</v>
      </c>
      <c r="AE926">
        <v>1.9451599999999999E-2</v>
      </c>
      <c r="AF926">
        <v>1.3780300000000001E-2</v>
      </c>
      <c r="AG926">
        <v>1.1591499999999999E-2</v>
      </c>
      <c r="AH926">
        <v>-3.8896E-3</v>
      </c>
      <c r="AI926">
        <v>-1.19889E-2</v>
      </c>
      <c r="AJ926">
        <v>1.80617E-2</v>
      </c>
      <c r="AK926">
        <v>2.4220800000000001E-2</v>
      </c>
      <c r="AL926">
        <v>4.5546900000000001E-2</v>
      </c>
      <c r="AM926">
        <v>3.0881499999999999E-2</v>
      </c>
      <c r="AN926">
        <v>2.7613700000000001E-2</v>
      </c>
      <c r="AO926">
        <v>2.86316E-2</v>
      </c>
      <c r="AP926">
        <v>2.68988E-2</v>
      </c>
      <c r="AQ926">
        <v>3.2517299999999999E-2</v>
      </c>
      <c r="AR926">
        <v>3.6357500000000001E-2</v>
      </c>
      <c r="AS926">
        <v>2.9206900000000001E-2</v>
      </c>
      <c r="AT926">
        <v>1.8438900000000001E-2</v>
      </c>
      <c r="AU926">
        <v>-2.2820000000000002E-3</v>
      </c>
      <c r="AV926">
        <v>2.1974999999999998E-3</v>
      </c>
      <c r="AW926">
        <v>9.6255999999999998E-3</v>
      </c>
      <c r="AX926">
        <v>2.0280099999999999E-2</v>
      </c>
      <c r="AY926">
        <v>2.02799E-2</v>
      </c>
      <c r="AZ926">
        <v>2.40124E-2</v>
      </c>
      <c r="BA926">
        <v>2.16154E-2</v>
      </c>
      <c r="BB926">
        <v>2.4332199999999998E-2</v>
      </c>
      <c r="BC926">
        <v>2.66196E-2</v>
      </c>
      <c r="BD926">
        <v>2.08162E-2</v>
      </c>
      <c r="BE926">
        <v>1.8218399999999999E-2</v>
      </c>
      <c r="BF926">
        <v>2.5590999999999999E-3</v>
      </c>
      <c r="BG926">
        <v>-5.5392999999999996E-3</v>
      </c>
      <c r="BH926">
        <v>2.6274100000000002E-2</v>
      </c>
      <c r="BI926">
        <v>3.4356299999999999E-2</v>
      </c>
      <c r="BJ926">
        <v>5.6262100000000002E-2</v>
      </c>
      <c r="BK926">
        <v>4.1258299999999998E-2</v>
      </c>
      <c r="BL926">
        <v>3.8719799999999999E-2</v>
      </c>
      <c r="BM926">
        <v>4.0098500000000002E-2</v>
      </c>
      <c r="BN926">
        <v>3.9260400000000001E-2</v>
      </c>
      <c r="BO926">
        <v>4.5221400000000002E-2</v>
      </c>
      <c r="BP926">
        <v>4.97943E-2</v>
      </c>
      <c r="BQ926">
        <v>4.2583500000000003E-2</v>
      </c>
      <c r="BR926">
        <v>3.2060900000000003E-2</v>
      </c>
      <c r="BS926">
        <v>9.2920999999999993E-3</v>
      </c>
      <c r="BT926">
        <v>1.3783800000000001E-2</v>
      </c>
      <c r="BU926">
        <v>1.9122299999999998E-2</v>
      </c>
      <c r="BV926">
        <v>2.9337200000000001E-2</v>
      </c>
      <c r="BW926">
        <v>2.8829400000000002E-2</v>
      </c>
      <c r="BX926">
        <v>3.1663299999999998E-2</v>
      </c>
      <c r="BY926">
        <v>2.9535599999999999E-2</v>
      </c>
      <c r="BZ926">
        <v>2.9742500000000002E-2</v>
      </c>
      <c r="CA926">
        <v>3.15842E-2</v>
      </c>
      <c r="CB926">
        <v>2.5689300000000002E-2</v>
      </c>
      <c r="CC926">
        <v>2.2808200000000001E-2</v>
      </c>
      <c r="CD926">
        <v>7.0254000000000002E-3</v>
      </c>
      <c r="CE926">
        <v>-1.0723E-3</v>
      </c>
      <c r="CF926">
        <v>3.1961999999999997E-2</v>
      </c>
      <c r="CG926">
        <v>4.1376200000000002E-2</v>
      </c>
      <c r="CH926">
        <v>6.3683400000000001E-2</v>
      </c>
      <c r="CI926">
        <v>4.8445299999999997E-2</v>
      </c>
      <c r="CJ926">
        <v>4.6411899999999999E-2</v>
      </c>
      <c r="CK926">
        <v>4.8040399999999997E-2</v>
      </c>
      <c r="CL926">
        <v>4.7821900000000001E-2</v>
      </c>
      <c r="CM926">
        <v>5.4020199999999997E-2</v>
      </c>
      <c r="CN926">
        <v>5.9100600000000003E-2</v>
      </c>
      <c r="CO926">
        <v>5.1848100000000001E-2</v>
      </c>
      <c r="CP926">
        <v>4.1495400000000002E-2</v>
      </c>
      <c r="CQ926">
        <v>1.7308199999999999E-2</v>
      </c>
      <c r="CR926">
        <v>2.1808500000000001E-2</v>
      </c>
      <c r="CS926">
        <v>2.5699699999999999E-2</v>
      </c>
      <c r="CT926">
        <v>3.5610099999999999E-2</v>
      </c>
      <c r="CU926">
        <v>3.4750700000000002E-2</v>
      </c>
      <c r="CV926">
        <v>3.6962399999999999E-2</v>
      </c>
      <c r="CW926">
        <v>3.5021200000000002E-2</v>
      </c>
      <c r="CX926">
        <v>3.5152799999999998E-2</v>
      </c>
      <c r="CY926">
        <v>3.6548700000000003E-2</v>
      </c>
      <c r="CZ926">
        <v>3.0562300000000001E-2</v>
      </c>
      <c r="DA926">
        <v>2.7397999999999999E-2</v>
      </c>
      <c r="DB926">
        <v>1.14918E-2</v>
      </c>
      <c r="DC926">
        <v>3.3945999999999998E-3</v>
      </c>
      <c r="DD926">
        <v>3.76499E-2</v>
      </c>
      <c r="DE926">
        <v>4.8396000000000002E-2</v>
      </c>
      <c r="DF926">
        <v>7.1104700000000007E-2</v>
      </c>
      <c r="DG926">
        <v>5.56322E-2</v>
      </c>
      <c r="DH926">
        <v>5.4103900000000003E-2</v>
      </c>
      <c r="DI926">
        <v>5.5982299999999999E-2</v>
      </c>
      <c r="DJ926">
        <v>5.6383500000000003E-2</v>
      </c>
      <c r="DK926">
        <v>6.2819E-2</v>
      </c>
      <c r="DL926">
        <v>6.8406900000000007E-2</v>
      </c>
      <c r="DM926">
        <v>6.1112699999999999E-2</v>
      </c>
      <c r="DN926">
        <v>5.0930000000000003E-2</v>
      </c>
      <c r="DO926">
        <v>2.5324300000000001E-2</v>
      </c>
      <c r="DP926">
        <v>2.9833100000000001E-2</v>
      </c>
      <c r="DQ926">
        <v>3.2277100000000003E-2</v>
      </c>
      <c r="DR926">
        <v>4.1882999999999997E-2</v>
      </c>
      <c r="DS926">
        <v>4.0672E-2</v>
      </c>
      <c r="DT926">
        <v>4.2261399999999998E-2</v>
      </c>
      <c r="DU926">
        <v>4.0506800000000003E-2</v>
      </c>
      <c r="DV926">
        <v>4.2964299999999997E-2</v>
      </c>
      <c r="DW926">
        <v>4.3716699999999997E-2</v>
      </c>
      <c r="DX926">
        <v>3.7598199999999998E-2</v>
      </c>
      <c r="DY926">
        <v>3.4024899999999997E-2</v>
      </c>
      <c r="DZ926">
        <v>1.7940500000000002E-2</v>
      </c>
      <c r="EA926">
        <v>9.8442000000000009E-3</v>
      </c>
      <c r="EB926">
        <v>4.5862199999999999E-2</v>
      </c>
      <c r="EC926">
        <v>5.85315E-2</v>
      </c>
      <c r="ED926">
        <v>8.1819900000000001E-2</v>
      </c>
      <c r="EE926">
        <v>6.6008999999999998E-2</v>
      </c>
      <c r="EF926">
        <v>6.5210099999999993E-2</v>
      </c>
      <c r="EG926">
        <v>6.7449099999999998E-2</v>
      </c>
      <c r="EH926">
        <v>6.8745100000000003E-2</v>
      </c>
      <c r="EI926">
        <v>7.5523000000000007E-2</v>
      </c>
      <c r="EJ926">
        <v>8.1843700000000005E-2</v>
      </c>
      <c r="EK926">
        <v>7.4489299999999994E-2</v>
      </c>
      <c r="EL926">
        <v>6.4551999999999998E-2</v>
      </c>
      <c r="EM926">
        <v>3.6898399999999998E-2</v>
      </c>
      <c r="EN926">
        <v>4.1419400000000002E-2</v>
      </c>
      <c r="EO926">
        <v>4.17738E-2</v>
      </c>
      <c r="EP926">
        <v>5.0940100000000002E-2</v>
      </c>
      <c r="EQ926">
        <v>4.9221399999999998E-2</v>
      </c>
      <c r="ER926">
        <v>4.9912400000000003E-2</v>
      </c>
      <c r="ES926">
        <v>4.8427100000000001E-2</v>
      </c>
      <c r="ET926">
        <v>60.694189999999999</v>
      </c>
      <c r="EU926">
        <v>59.798180000000002</v>
      </c>
      <c r="EV926">
        <v>59.028559999999999</v>
      </c>
      <c r="EW926">
        <v>58.31409</v>
      </c>
      <c r="EX926">
        <v>57.742379999999997</v>
      </c>
      <c r="EY926">
        <v>57.210900000000002</v>
      </c>
      <c r="EZ926">
        <v>57.544220000000003</v>
      </c>
      <c r="FA926">
        <v>59.808309999999999</v>
      </c>
      <c r="FB926">
        <v>62.508560000000003</v>
      </c>
      <c r="FC926">
        <v>65.386089999999996</v>
      </c>
      <c r="FD926">
        <v>68.350970000000004</v>
      </c>
      <c r="FE926">
        <v>71.106909999999999</v>
      </c>
      <c r="FF926">
        <v>73.202219999999997</v>
      </c>
      <c r="FG926">
        <v>74.740200000000002</v>
      </c>
      <c r="FH926">
        <v>75.721760000000003</v>
      </c>
      <c r="FI926">
        <v>76.117189999999994</v>
      </c>
      <c r="FJ926">
        <v>75.72063</v>
      </c>
      <c r="FK926">
        <v>74.583240000000004</v>
      </c>
      <c r="FL926">
        <v>72.653499999999994</v>
      </c>
      <c r="FM926">
        <v>69.856480000000005</v>
      </c>
      <c r="FN926">
        <v>66.736500000000007</v>
      </c>
      <c r="FO926">
        <v>64.598339999999993</v>
      </c>
      <c r="FP926">
        <v>63.07452</v>
      </c>
      <c r="FQ926">
        <v>61.836329999999997</v>
      </c>
      <c r="FR926">
        <v>6.8170000000000001E-3</v>
      </c>
      <c r="FS926">
        <v>8.3394999999999997E-3</v>
      </c>
      <c r="FT926">
        <v>1.26344E-2</v>
      </c>
    </row>
    <row r="927" spans="1:176" x14ac:dyDescent="0.2">
      <c r="A927" t="s">
        <v>200</v>
      </c>
      <c r="B927" t="s">
        <v>1</v>
      </c>
      <c r="C927" t="s">
        <v>207</v>
      </c>
      <c r="D927" t="s">
        <v>243</v>
      </c>
      <c r="E927">
        <v>23137</v>
      </c>
      <c r="F927">
        <v>1.544438</v>
      </c>
      <c r="G927">
        <v>1.495717</v>
      </c>
      <c r="H927">
        <v>1.4606570000000001</v>
      </c>
      <c r="I927">
        <v>1.4427680000000001</v>
      </c>
      <c r="J927">
        <v>1.4352400000000001</v>
      </c>
      <c r="K927">
        <v>1.443735</v>
      </c>
      <c r="L927">
        <v>1.4653929999999999</v>
      </c>
      <c r="M927">
        <v>1.7458689999999999</v>
      </c>
      <c r="N927">
        <v>2.2396389999999999</v>
      </c>
      <c r="O927">
        <v>2.664002</v>
      </c>
      <c r="P927">
        <v>2.9474339999999999</v>
      </c>
      <c r="Q927">
        <v>3.1795239999999998</v>
      </c>
      <c r="R927">
        <v>3.2867790000000001</v>
      </c>
      <c r="S927">
        <v>3.3458030000000001</v>
      </c>
      <c r="T927">
        <v>3.383375</v>
      </c>
      <c r="U927">
        <v>3.344122</v>
      </c>
      <c r="V927">
        <v>3.20675</v>
      </c>
      <c r="W927">
        <v>2.8515169999999999</v>
      </c>
      <c r="X927">
        <v>2.5052349999999999</v>
      </c>
      <c r="Y927">
        <v>2.267916</v>
      </c>
      <c r="Z927">
        <v>2.1757900000000001</v>
      </c>
      <c r="AA927">
        <v>2.0444559999999998</v>
      </c>
      <c r="AB927">
        <v>1.812219</v>
      </c>
      <c r="AC927">
        <v>1.6585110000000001</v>
      </c>
      <c r="AD927">
        <v>2.6194700000000001E-2</v>
      </c>
      <c r="AE927">
        <v>3.3190999999999998E-2</v>
      </c>
      <c r="AF927">
        <v>2.5829899999999999E-2</v>
      </c>
      <c r="AG927">
        <v>2.1743499999999999E-2</v>
      </c>
      <c r="AH927">
        <v>4.8246000000000001E-3</v>
      </c>
      <c r="AI927">
        <v>1.247E-4</v>
      </c>
      <c r="AJ927">
        <v>2.3774400000000001E-2</v>
      </c>
      <c r="AK927">
        <v>3.61555E-2</v>
      </c>
      <c r="AL927">
        <v>5.5366199999999997E-2</v>
      </c>
      <c r="AM927">
        <v>6.2905600000000006E-2</v>
      </c>
      <c r="AN927">
        <v>3.9764399999999998E-2</v>
      </c>
      <c r="AO927">
        <v>4.23679E-2</v>
      </c>
      <c r="AP927">
        <v>5.4908999999999999E-2</v>
      </c>
      <c r="AQ927">
        <v>6.70544E-2</v>
      </c>
      <c r="AR927">
        <v>6.6153299999999998E-2</v>
      </c>
      <c r="AS927">
        <v>5.04123E-2</v>
      </c>
      <c r="AT927">
        <v>3.3751099999999999E-2</v>
      </c>
      <c r="AU927">
        <v>7.0105999999999996E-3</v>
      </c>
      <c r="AV927">
        <v>2.29994E-2</v>
      </c>
      <c r="AW927">
        <v>2.71215E-2</v>
      </c>
      <c r="AX927">
        <v>3.0733300000000002E-2</v>
      </c>
      <c r="AY927">
        <v>2.3119899999999999E-2</v>
      </c>
      <c r="AZ927">
        <v>2.7238399999999999E-2</v>
      </c>
      <c r="BA927">
        <v>2.3624099999999999E-2</v>
      </c>
      <c r="BB927">
        <v>3.4006300000000003E-2</v>
      </c>
      <c r="BC927">
        <v>4.0358999999999999E-2</v>
      </c>
      <c r="BD927">
        <v>3.2865800000000001E-2</v>
      </c>
      <c r="BE927">
        <v>2.83704E-2</v>
      </c>
      <c r="BF927">
        <v>1.12733E-2</v>
      </c>
      <c r="BG927">
        <v>6.5742999999999999E-3</v>
      </c>
      <c r="BH927">
        <v>3.1986800000000003E-2</v>
      </c>
      <c r="BI927">
        <v>4.6290999999999999E-2</v>
      </c>
      <c r="BJ927">
        <v>6.6081399999999998E-2</v>
      </c>
      <c r="BK927">
        <v>7.3282399999999998E-2</v>
      </c>
      <c r="BL927">
        <v>5.0870499999999999E-2</v>
      </c>
      <c r="BM927">
        <v>5.3834699999999999E-2</v>
      </c>
      <c r="BN927">
        <v>6.72706E-2</v>
      </c>
      <c r="BO927">
        <v>7.9758499999999996E-2</v>
      </c>
      <c r="BP927">
        <v>7.9590099999999997E-2</v>
      </c>
      <c r="BQ927">
        <v>6.3788899999999996E-2</v>
      </c>
      <c r="BR927">
        <v>4.7373100000000001E-2</v>
      </c>
      <c r="BS927">
        <v>1.85846E-2</v>
      </c>
      <c r="BT927">
        <v>3.4585699999999997E-2</v>
      </c>
      <c r="BU927">
        <v>3.6618199999999997E-2</v>
      </c>
      <c r="BV927">
        <v>3.9790399999999997E-2</v>
      </c>
      <c r="BW927">
        <v>3.1669299999999997E-2</v>
      </c>
      <c r="BX927">
        <v>3.4889400000000001E-2</v>
      </c>
      <c r="BY927">
        <v>3.1544299999999997E-2</v>
      </c>
      <c r="BZ927">
        <v>3.94165E-2</v>
      </c>
      <c r="CA927">
        <v>4.5323500000000003E-2</v>
      </c>
      <c r="CB927">
        <v>3.7738899999999999E-2</v>
      </c>
      <c r="CC927">
        <v>3.2960200000000002E-2</v>
      </c>
      <c r="CD927">
        <v>1.5739699999999999E-2</v>
      </c>
      <c r="CE927">
        <v>1.10413E-2</v>
      </c>
      <c r="CF927">
        <v>3.7674600000000003E-2</v>
      </c>
      <c r="CG927">
        <v>5.3310799999999998E-2</v>
      </c>
      <c r="CH927">
        <v>7.3502700000000004E-2</v>
      </c>
      <c r="CI927">
        <v>8.0469399999999996E-2</v>
      </c>
      <c r="CJ927">
        <v>5.8562599999999999E-2</v>
      </c>
      <c r="CK927">
        <v>6.1776600000000001E-2</v>
      </c>
      <c r="CL927">
        <v>7.5832200000000002E-2</v>
      </c>
      <c r="CM927">
        <v>8.8557300000000005E-2</v>
      </c>
      <c r="CN927">
        <v>8.8896299999999998E-2</v>
      </c>
      <c r="CO927">
        <v>7.3053499999999993E-2</v>
      </c>
      <c r="CP927">
        <v>5.6807700000000003E-2</v>
      </c>
      <c r="CQ927">
        <v>2.6600800000000001E-2</v>
      </c>
      <c r="CR927">
        <v>4.2610299999999997E-2</v>
      </c>
      <c r="CS927">
        <v>4.3195600000000001E-2</v>
      </c>
      <c r="CT927">
        <v>4.6063300000000001E-2</v>
      </c>
      <c r="CU927">
        <v>3.7590600000000002E-2</v>
      </c>
      <c r="CV927">
        <v>4.0188399999999999E-2</v>
      </c>
      <c r="CW927">
        <v>3.7029899999999998E-2</v>
      </c>
      <c r="CX927">
        <v>4.48268E-2</v>
      </c>
      <c r="CY927">
        <v>5.0287999999999999E-2</v>
      </c>
      <c r="CZ927">
        <v>4.2611900000000001E-2</v>
      </c>
      <c r="DA927">
        <v>3.755E-2</v>
      </c>
      <c r="DB927">
        <v>2.0206100000000001E-2</v>
      </c>
      <c r="DC927">
        <v>1.5508299999999999E-2</v>
      </c>
      <c r="DD927">
        <v>4.3362499999999998E-2</v>
      </c>
      <c r="DE927">
        <v>6.0330700000000001E-2</v>
      </c>
      <c r="DF927">
        <v>8.0923999999999996E-2</v>
      </c>
      <c r="DG927">
        <v>8.7656300000000006E-2</v>
      </c>
      <c r="DH927">
        <v>6.6254599999999997E-2</v>
      </c>
      <c r="DI927">
        <v>6.9718500000000003E-2</v>
      </c>
      <c r="DJ927">
        <v>8.4393700000000002E-2</v>
      </c>
      <c r="DK927">
        <v>9.7356100000000001E-2</v>
      </c>
      <c r="DL927">
        <v>9.8202600000000001E-2</v>
      </c>
      <c r="DM927">
        <v>8.2318100000000005E-2</v>
      </c>
      <c r="DN927">
        <v>6.6242200000000001E-2</v>
      </c>
      <c r="DO927">
        <v>3.4616899999999999E-2</v>
      </c>
      <c r="DP927">
        <v>5.0634999999999999E-2</v>
      </c>
      <c r="DQ927">
        <v>4.9772999999999998E-2</v>
      </c>
      <c r="DR927">
        <v>5.2336199999999999E-2</v>
      </c>
      <c r="DS927">
        <v>4.3511899999999999E-2</v>
      </c>
      <c r="DT927">
        <v>4.54875E-2</v>
      </c>
      <c r="DU927">
        <v>4.2515499999999998E-2</v>
      </c>
      <c r="DV927">
        <v>5.2638400000000002E-2</v>
      </c>
      <c r="DW927">
        <v>5.7456E-2</v>
      </c>
      <c r="DX927">
        <v>4.9647799999999999E-2</v>
      </c>
      <c r="DY927">
        <v>4.4176899999999998E-2</v>
      </c>
      <c r="DZ927">
        <v>2.6654799999999999E-2</v>
      </c>
      <c r="EA927">
        <v>2.1957899999999999E-2</v>
      </c>
      <c r="EB927">
        <v>5.15749E-2</v>
      </c>
      <c r="EC927">
        <v>7.0466200000000007E-2</v>
      </c>
      <c r="ED927">
        <v>9.1639200000000004E-2</v>
      </c>
      <c r="EE927">
        <v>9.8033099999999998E-2</v>
      </c>
      <c r="EF927">
        <v>7.7360700000000004E-2</v>
      </c>
      <c r="EG927">
        <v>8.1185300000000002E-2</v>
      </c>
      <c r="EH927">
        <v>9.6755300000000002E-2</v>
      </c>
      <c r="EI927">
        <v>0.11006009999999999</v>
      </c>
      <c r="EJ927">
        <v>0.1116394</v>
      </c>
      <c r="EK927">
        <v>9.5694699999999994E-2</v>
      </c>
      <c r="EL927">
        <v>7.9864199999999996E-2</v>
      </c>
      <c r="EM927">
        <v>4.61909E-2</v>
      </c>
      <c r="EN927">
        <v>6.22213E-2</v>
      </c>
      <c r="EO927">
        <v>5.9269700000000002E-2</v>
      </c>
      <c r="EP927">
        <v>6.1393299999999998E-2</v>
      </c>
      <c r="EQ927">
        <v>5.2061299999999998E-2</v>
      </c>
      <c r="ER927">
        <v>5.3138400000000002E-2</v>
      </c>
      <c r="ES927">
        <v>5.0435800000000003E-2</v>
      </c>
      <c r="ET927">
        <v>66.89555</v>
      </c>
      <c r="EU927">
        <v>65.660640000000001</v>
      </c>
      <c r="EV927">
        <v>64.300730000000001</v>
      </c>
      <c r="EW927">
        <v>63.270449999999997</v>
      </c>
      <c r="EX927">
        <v>62.679969999999997</v>
      </c>
      <c r="EY927">
        <v>61.914619999999999</v>
      </c>
      <c r="EZ927">
        <v>62.483840000000001</v>
      </c>
      <c r="FA927">
        <v>65.432900000000004</v>
      </c>
      <c r="FB927">
        <v>69.638210000000001</v>
      </c>
      <c r="FC927">
        <v>73.153350000000003</v>
      </c>
      <c r="FD927">
        <v>76.789689999999993</v>
      </c>
      <c r="FE927">
        <v>80.492500000000007</v>
      </c>
      <c r="FF927">
        <v>82.693150000000003</v>
      </c>
      <c r="FG927">
        <v>83.703130000000002</v>
      </c>
      <c r="FH927">
        <v>84.597629999999995</v>
      </c>
      <c r="FI927">
        <v>84.936620000000005</v>
      </c>
      <c r="FJ927">
        <v>84.137209999999996</v>
      </c>
      <c r="FK927">
        <v>82.720010000000002</v>
      </c>
      <c r="FL927">
        <v>80.665580000000006</v>
      </c>
      <c r="FM927">
        <v>76.991259999999997</v>
      </c>
      <c r="FN927">
        <v>72.910560000000004</v>
      </c>
      <c r="FO927">
        <v>70.093140000000005</v>
      </c>
      <c r="FP927">
        <v>67.987049999999996</v>
      </c>
      <c r="FQ927">
        <v>66.199839999999995</v>
      </c>
      <c r="FR927">
        <v>6.8170000000000001E-3</v>
      </c>
      <c r="FS927">
        <v>8.3394999999999997E-3</v>
      </c>
      <c r="FT927">
        <v>1.26344E-2</v>
      </c>
    </row>
    <row r="928" spans="1:176" x14ac:dyDescent="0.2">
      <c r="A928" t="s">
        <v>200</v>
      </c>
      <c r="B928" t="s">
        <v>1</v>
      </c>
      <c r="C928" t="s">
        <v>207</v>
      </c>
      <c r="D928" t="s">
        <v>233</v>
      </c>
      <c r="E928">
        <v>23137</v>
      </c>
      <c r="F928">
        <v>1.424334</v>
      </c>
      <c r="G928">
        <v>1.383448</v>
      </c>
      <c r="H928">
        <v>1.357138</v>
      </c>
      <c r="I928">
        <v>1.3459700000000001</v>
      </c>
      <c r="J928">
        <v>1.3568849999999999</v>
      </c>
      <c r="K928">
        <v>1.39889</v>
      </c>
      <c r="L928">
        <v>1.5038339999999999</v>
      </c>
      <c r="M928">
        <v>1.6266970000000001</v>
      </c>
      <c r="N928">
        <v>1.9423269999999999</v>
      </c>
      <c r="O928">
        <v>2.1876410000000002</v>
      </c>
      <c r="P928">
        <v>2.343467</v>
      </c>
      <c r="Q928">
        <v>2.425281</v>
      </c>
      <c r="R928">
        <v>2.4151660000000001</v>
      </c>
      <c r="S928">
        <v>2.4230969999999998</v>
      </c>
      <c r="T928">
        <v>2.4486599999999998</v>
      </c>
      <c r="U928">
        <v>2.4114179999999998</v>
      </c>
      <c r="V928">
        <v>2.3509389999999999</v>
      </c>
      <c r="W928">
        <v>2.1536249999999999</v>
      </c>
      <c r="X928">
        <v>1.989352</v>
      </c>
      <c r="Y928">
        <v>1.9860910000000001</v>
      </c>
      <c r="Z928">
        <v>1.9406490000000001</v>
      </c>
      <c r="AA928">
        <v>1.7897339999999999</v>
      </c>
      <c r="AB928">
        <v>1.6218710000000001</v>
      </c>
      <c r="AC928">
        <v>1.516397</v>
      </c>
      <c r="AD928">
        <v>1.83847E-2</v>
      </c>
      <c r="AE928">
        <v>1.74337E-2</v>
      </c>
      <c r="AF928">
        <v>1.54076E-2</v>
      </c>
      <c r="AG928">
        <v>1.1743099999999999E-2</v>
      </c>
      <c r="AH928">
        <v>9.7713000000000001E-3</v>
      </c>
      <c r="AI928">
        <v>2.7656E-3</v>
      </c>
      <c r="AJ928">
        <v>7.1454999999999999E-3</v>
      </c>
      <c r="AK928">
        <v>2.24239E-2</v>
      </c>
      <c r="AL928">
        <v>1.9111099999999999E-2</v>
      </c>
      <c r="AM928">
        <v>3.6938000000000001E-3</v>
      </c>
      <c r="AN928">
        <v>-1.7145999999999999E-3</v>
      </c>
      <c r="AO928">
        <v>-6.0447000000000001E-3</v>
      </c>
      <c r="AP928">
        <v>-5.7248999999999998E-3</v>
      </c>
      <c r="AQ928">
        <v>-3.8164000000000002E-3</v>
      </c>
      <c r="AR928">
        <v>7.365E-3</v>
      </c>
      <c r="AS928">
        <v>6.4408E-3</v>
      </c>
      <c r="AT928">
        <v>1.8929999999999999E-4</v>
      </c>
      <c r="AU928">
        <v>-4.3035E-3</v>
      </c>
      <c r="AV928">
        <v>-1.0051600000000001E-2</v>
      </c>
      <c r="AW928">
        <v>1.9464E-3</v>
      </c>
      <c r="AX928">
        <v>1.04341E-2</v>
      </c>
      <c r="AY928">
        <v>7.3155E-3</v>
      </c>
      <c r="AZ928">
        <v>6.4532000000000001E-3</v>
      </c>
      <c r="BA928">
        <v>1.47615E-2</v>
      </c>
      <c r="BB928">
        <v>2.3647399999999999E-2</v>
      </c>
      <c r="BC928">
        <v>2.2145100000000001E-2</v>
      </c>
      <c r="BD928">
        <v>1.9861699999999999E-2</v>
      </c>
      <c r="BE928">
        <v>1.6316399999999998E-2</v>
      </c>
      <c r="BF928">
        <v>1.4101799999999999E-2</v>
      </c>
      <c r="BG928">
        <v>7.6820999999999999E-3</v>
      </c>
      <c r="BH928">
        <v>1.2663600000000001E-2</v>
      </c>
      <c r="BI928">
        <v>2.8335900000000001E-2</v>
      </c>
      <c r="BJ928">
        <v>2.5526699999999999E-2</v>
      </c>
      <c r="BK928">
        <v>1.00278E-2</v>
      </c>
      <c r="BL928">
        <v>4.9040000000000004E-3</v>
      </c>
      <c r="BM928">
        <v>5.1420000000000003E-4</v>
      </c>
      <c r="BN928">
        <v>1.3833000000000001E-3</v>
      </c>
      <c r="BO928">
        <v>3.3793999999999999E-3</v>
      </c>
      <c r="BP928">
        <v>1.43924E-2</v>
      </c>
      <c r="BQ928">
        <v>1.34112E-2</v>
      </c>
      <c r="BR928">
        <v>6.8355999999999998E-3</v>
      </c>
      <c r="BS928">
        <v>1.9574000000000002E-3</v>
      </c>
      <c r="BT928">
        <v>-4.6378000000000001E-3</v>
      </c>
      <c r="BU928">
        <v>7.2522000000000003E-3</v>
      </c>
      <c r="BV928">
        <v>1.5943100000000002E-2</v>
      </c>
      <c r="BW928">
        <v>1.22127E-2</v>
      </c>
      <c r="BX928">
        <v>1.23442E-2</v>
      </c>
      <c r="BY928">
        <v>2.07368E-2</v>
      </c>
      <c r="BZ928">
        <v>2.7292299999999999E-2</v>
      </c>
      <c r="CA928">
        <v>2.5408199999999999E-2</v>
      </c>
      <c r="CB928">
        <v>2.2946600000000001E-2</v>
      </c>
      <c r="CC928">
        <v>1.9483799999999999E-2</v>
      </c>
      <c r="CD928">
        <v>1.7101000000000002E-2</v>
      </c>
      <c r="CE928">
        <v>1.10872E-2</v>
      </c>
      <c r="CF928">
        <v>1.6485300000000001E-2</v>
      </c>
      <c r="CG928">
        <v>3.2430599999999997E-2</v>
      </c>
      <c r="CH928">
        <v>2.9970199999999999E-2</v>
      </c>
      <c r="CI928">
        <v>1.44148E-2</v>
      </c>
      <c r="CJ928">
        <v>9.4879999999999999E-3</v>
      </c>
      <c r="CK928">
        <v>5.0568999999999996E-3</v>
      </c>
      <c r="CL928">
        <v>6.3064999999999996E-3</v>
      </c>
      <c r="CM928">
        <v>8.3631E-3</v>
      </c>
      <c r="CN928">
        <v>1.9259600000000002E-2</v>
      </c>
      <c r="CO928">
        <v>1.8238899999999999E-2</v>
      </c>
      <c r="CP928">
        <v>1.1438800000000001E-2</v>
      </c>
      <c r="CQ928">
        <v>6.2937000000000002E-3</v>
      </c>
      <c r="CR928">
        <v>-8.8829999999999996E-4</v>
      </c>
      <c r="CS928">
        <v>1.0926999999999999E-2</v>
      </c>
      <c r="CT928">
        <v>1.9758700000000001E-2</v>
      </c>
      <c r="CU928">
        <v>1.5604399999999999E-2</v>
      </c>
      <c r="CV928">
        <v>1.64242E-2</v>
      </c>
      <c r="CW928">
        <v>2.48752E-2</v>
      </c>
      <c r="CX928">
        <v>3.0937200000000002E-2</v>
      </c>
      <c r="CY928">
        <v>2.86713E-2</v>
      </c>
      <c r="CZ928">
        <v>2.6031599999999998E-2</v>
      </c>
      <c r="DA928">
        <v>2.26512E-2</v>
      </c>
      <c r="DB928">
        <v>2.0100300000000001E-2</v>
      </c>
      <c r="DC928">
        <v>1.44923E-2</v>
      </c>
      <c r="DD928">
        <v>2.0307100000000002E-2</v>
      </c>
      <c r="DE928">
        <v>3.6525200000000001E-2</v>
      </c>
      <c r="DF928">
        <v>3.4413600000000003E-2</v>
      </c>
      <c r="DG928">
        <v>1.8801700000000001E-2</v>
      </c>
      <c r="DH928">
        <v>1.4071999999999999E-2</v>
      </c>
      <c r="DI928">
        <v>9.5996999999999992E-3</v>
      </c>
      <c r="DJ928">
        <v>1.1229599999999999E-2</v>
      </c>
      <c r="DK928">
        <v>1.33469E-2</v>
      </c>
      <c r="DL928">
        <v>2.41268E-2</v>
      </c>
      <c r="DM928">
        <v>2.30666E-2</v>
      </c>
      <c r="DN928">
        <v>1.6042000000000001E-2</v>
      </c>
      <c r="DO928">
        <v>1.0630000000000001E-2</v>
      </c>
      <c r="DP928">
        <v>2.8613000000000002E-3</v>
      </c>
      <c r="DQ928">
        <v>1.4601899999999999E-2</v>
      </c>
      <c r="DR928">
        <v>2.3574299999999999E-2</v>
      </c>
      <c r="DS928">
        <v>1.8996200000000001E-2</v>
      </c>
      <c r="DT928">
        <v>2.05043E-2</v>
      </c>
      <c r="DU928">
        <v>2.9013600000000001E-2</v>
      </c>
      <c r="DV928">
        <v>3.61999E-2</v>
      </c>
      <c r="DW928">
        <v>3.3382700000000001E-2</v>
      </c>
      <c r="DX928">
        <v>3.0485700000000001E-2</v>
      </c>
      <c r="DY928">
        <v>2.7224399999999999E-2</v>
      </c>
      <c r="DZ928">
        <v>2.44307E-2</v>
      </c>
      <c r="EA928">
        <v>1.94088E-2</v>
      </c>
      <c r="EB928">
        <v>2.58252E-2</v>
      </c>
      <c r="EC928">
        <v>4.2437200000000001E-2</v>
      </c>
      <c r="ED928">
        <v>4.0829299999999999E-2</v>
      </c>
      <c r="EE928">
        <v>2.51357E-2</v>
      </c>
      <c r="EF928">
        <v>2.06906E-2</v>
      </c>
      <c r="EG928">
        <v>1.6158599999999999E-2</v>
      </c>
      <c r="EH928">
        <v>1.8337900000000001E-2</v>
      </c>
      <c r="EI928">
        <v>2.0542600000000001E-2</v>
      </c>
      <c r="EJ928">
        <v>3.1154299999999999E-2</v>
      </c>
      <c r="EK928">
        <v>3.0037000000000001E-2</v>
      </c>
      <c r="EL928">
        <v>2.2688300000000002E-2</v>
      </c>
      <c r="EM928">
        <v>1.6891E-2</v>
      </c>
      <c r="EN928">
        <v>8.2751000000000005E-3</v>
      </c>
      <c r="EO928">
        <v>1.99077E-2</v>
      </c>
      <c r="EP928">
        <v>2.9083399999999999E-2</v>
      </c>
      <c r="EQ928">
        <v>2.3893399999999999E-2</v>
      </c>
      <c r="ER928">
        <v>2.6395200000000001E-2</v>
      </c>
      <c r="ES928">
        <v>3.4988900000000003E-2</v>
      </c>
      <c r="ET928">
        <v>54.033760000000001</v>
      </c>
      <c r="EU928">
        <v>53.243949999999998</v>
      </c>
      <c r="EV928">
        <v>52.571530000000003</v>
      </c>
      <c r="EW928">
        <v>52.027290000000001</v>
      </c>
      <c r="EX928">
        <v>51.618229999999997</v>
      </c>
      <c r="EY928">
        <v>51.17651</v>
      </c>
      <c r="EZ928">
        <v>50.819569999999999</v>
      </c>
      <c r="FA928">
        <v>51.074629999999999</v>
      </c>
      <c r="FB928">
        <v>53.412489999999998</v>
      </c>
      <c r="FC928">
        <v>56.567790000000002</v>
      </c>
      <c r="FD928">
        <v>59.322859999999999</v>
      </c>
      <c r="FE928">
        <v>61.565170000000002</v>
      </c>
      <c r="FF928">
        <v>63.301929999999999</v>
      </c>
      <c r="FG928">
        <v>64.721770000000006</v>
      </c>
      <c r="FH928">
        <v>65.674750000000003</v>
      </c>
      <c r="FI928">
        <v>66.268929999999997</v>
      </c>
      <c r="FJ928">
        <v>65.787130000000005</v>
      </c>
      <c r="FK928">
        <v>64.420140000000004</v>
      </c>
      <c r="FL928">
        <v>62.36356</v>
      </c>
      <c r="FM928">
        <v>60.084800000000001</v>
      </c>
      <c r="FN928">
        <v>58.365720000000003</v>
      </c>
      <c r="FO928">
        <v>57.022880000000001</v>
      </c>
      <c r="FP928">
        <v>55.86177</v>
      </c>
      <c r="FQ928">
        <v>54.793909999999997</v>
      </c>
      <c r="FR928">
        <v>3.9931999999999997E-3</v>
      </c>
      <c r="FS928">
        <v>4.7994999999999999E-3</v>
      </c>
    </row>
    <row r="929" spans="1:176" x14ac:dyDescent="0.2">
      <c r="A929" t="s">
        <v>200</v>
      </c>
      <c r="B929" t="s">
        <v>1</v>
      </c>
      <c r="C929" t="s">
        <v>207</v>
      </c>
      <c r="D929" t="s">
        <v>244</v>
      </c>
      <c r="E929">
        <v>23137</v>
      </c>
      <c r="F929">
        <v>1.3898699999999999</v>
      </c>
      <c r="G929">
        <v>1.3563860000000001</v>
      </c>
      <c r="H929">
        <v>1.3310820000000001</v>
      </c>
      <c r="I929">
        <v>1.326543</v>
      </c>
      <c r="J929">
        <v>1.3419140000000001</v>
      </c>
      <c r="K929">
        <v>1.380479</v>
      </c>
      <c r="L929">
        <v>1.5042180000000001</v>
      </c>
      <c r="M929">
        <v>1.6284419999999999</v>
      </c>
      <c r="N929">
        <v>1.9467909999999999</v>
      </c>
      <c r="O929">
        <v>2.2192780000000001</v>
      </c>
      <c r="P929">
        <v>2.3806280000000002</v>
      </c>
      <c r="Q929">
        <v>2.445128</v>
      </c>
      <c r="R929">
        <v>2.4155199999999999</v>
      </c>
      <c r="S929">
        <v>2.43363</v>
      </c>
      <c r="T929">
        <v>2.4330889999999998</v>
      </c>
      <c r="U929">
        <v>2.3655080000000002</v>
      </c>
      <c r="V929">
        <v>2.2852440000000001</v>
      </c>
      <c r="W929">
        <v>2.052556</v>
      </c>
      <c r="X929">
        <v>1.887078</v>
      </c>
      <c r="Y929">
        <v>1.8995329999999999</v>
      </c>
      <c r="Z929">
        <v>1.8788629999999999</v>
      </c>
      <c r="AA929">
        <v>1.737876</v>
      </c>
      <c r="AB929">
        <v>1.568238</v>
      </c>
      <c r="AC929">
        <v>1.4609319999999999</v>
      </c>
      <c r="AD929">
        <v>-4.8358999999999997E-3</v>
      </c>
      <c r="AE929">
        <v>-6.0070000000000002E-4</v>
      </c>
      <c r="AF929">
        <v>2.1202E-3</v>
      </c>
      <c r="AG929">
        <v>-1.6121E-3</v>
      </c>
      <c r="AH929">
        <v>-4.0378999999999996E-3</v>
      </c>
      <c r="AI929">
        <v>-1.15998E-2</v>
      </c>
      <c r="AJ929">
        <v>-7.2835E-3</v>
      </c>
      <c r="AK929">
        <v>1.5180300000000001E-2</v>
      </c>
      <c r="AL929">
        <v>1.2492899999999999E-2</v>
      </c>
      <c r="AM929">
        <v>1.3979000000000001E-3</v>
      </c>
      <c r="AN929">
        <v>1.26997E-2</v>
      </c>
      <c r="AO929">
        <v>1.0680500000000001E-2</v>
      </c>
      <c r="AP929">
        <v>4.1590000000000003E-4</v>
      </c>
      <c r="AQ929">
        <v>3.2910000000000001E-3</v>
      </c>
      <c r="AR929">
        <v>-7.4800000000000002E-5</v>
      </c>
      <c r="AS929">
        <v>6.5805999999999998E-3</v>
      </c>
      <c r="AT929">
        <v>8.6581999999999996E-3</v>
      </c>
      <c r="AU929">
        <v>-8.3059999999999991E-3</v>
      </c>
      <c r="AV929">
        <v>-1.0067599999999999E-2</v>
      </c>
      <c r="AW929">
        <v>-6.5418000000000004E-3</v>
      </c>
      <c r="AX929">
        <v>-2.5590000000000001E-3</v>
      </c>
      <c r="AY929">
        <v>-6.6449999999999999E-3</v>
      </c>
      <c r="AZ929">
        <v>-2.3103700000000001E-2</v>
      </c>
      <c r="BA929">
        <v>-2.1899800000000001E-2</v>
      </c>
      <c r="BB929">
        <v>4.2670000000000002E-4</v>
      </c>
      <c r="BC929">
        <v>4.1107000000000001E-3</v>
      </c>
      <c r="BD929">
        <v>6.5742999999999999E-3</v>
      </c>
      <c r="BE929">
        <v>2.9610999999999999E-3</v>
      </c>
      <c r="BF929">
        <v>2.9250000000000001E-4</v>
      </c>
      <c r="BG929">
        <v>-6.6832999999999997E-3</v>
      </c>
      <c r="BH929">
        <v>-1.7654999999999999E-3</v>
      </c>
      <c r="BI929">
        <v>2.1092300000000001E-2</v>
      </c>
      <c r="BJ929">
        <v>1.8908500000000002E-2</v>
      </c>
      <c r="BK929">
        <v>7.7318999999999999E-3</v>
      </c>
      <c r="BL929">
        <v>1.93183E-2</v>
      </c>
      <c r="BM929">
        <v>1.7239500000000001E-2</v>
      </c>
      <c r="BN929">
        <v>7.5240999999999997E-3</v>
      </c>
      <c r="BO929">
        <v>1.04867E-2</v>
      </c>
      <c r="BP929">
        <v>6.9525999999999998E-3</v>
      </c>
      <c r="BQ929">
        <v>1.3551000000000001E-2</v>
      </c>
      <c r="BR929">
        <v>1.53045E-2</v>
      </c>
      <c r="BS929">
        <v>-2.0451000000000002E-3</v>
      </c>
      <c r="BT929">
        <v>-4.6537999999999996E-3</v>
      </c>
      <c r="BU929">
        <v>-1.2359999999999999E-3</v>
      </c>
      <c r="BV929">
        <v>2.9501000000000002E-3</v>
      </c>
      <c r="BW929">
        <v>-1.7478000000000001E-3</v>
      </c>
      <c r="BX929">
        <v>-1.7212700000000001E-2</v>
      </c>
      <c r="BY929">
        <v>-1.5924600000000001E-2</v>
      </c>
      <c r="BZ929">
        <v>4.0717000000000001E-3</v>
      </c>
      <c r="CA929">
        <v>7.3737999999999998E-3</v>
      </c>
      <c r="CB929">
        <v>9.6592999999999991E-3</v>
      </c>
      <c r="CC929">
        <v>6.1285000000000003E-3</v>
      </c>
      <c r="CD929">
        <v>3.2918000000000001E-3</v>
      </c>
      <c r="CE929">
        <v>-3.2782000000000002E-3</v>
      </c>
      <c r="CF929">
        <v>2.0563000000000001E-3</v>
      </c>
      <c r="CG929">
        <v>2.5187000000000001E-2</v>
      </c>
      <c r="CH929">
        <v>2.3352000000000001E-2</v>
      </c>
      <c r="CI929">
        <v>1.21189E-2</v>
      </c>
      <c r="CJ929">
        <v>2.3902300000000001E-2</v>
      </c>
      <c r="CK929">
        <v>2.1782200000000002E-2</v>
      </c>
      <c r="CL929">
        <v>1.24472E-2</v>
      </c>
      <c r="CM929">
        <v>1.54705E-2</v>
      </c>
      <c r="CN929">
        <v>1.18198E-2</v>
      </c>
      <c r="CO929">
        <v>1.8378700000000001E-2</v>
      </c>
      <c r="CP929">
        <v>1.99077E-2</v>
      </c>
      <c r="CQ929">
        <v>2.2912000000000002E-3</v>
      </c>
      <c r="CR929">
        <v>-9.0419999999999997E-4</v>
      </c>
      <c r="CS929">
        <v>2.4388000000000001E-3</v>
      </c>
      <c r="CT929">
        <v>6.7657000000000004E-3</v>
      </c>
      <c r="CU929">
        <v>1.6440000000000001E-3</v>
      </c>
      <c r="CV929">
        <v>-1.3132700000000001E-2</v>
      </c>
      <c r="CW929">
        <v>-1.17862E-2</v>
      </c>
      <c r="CX929">
        <v>7.7165999999999997E-3</v>
      </c>
      <c r="CY929">
        <v>1.0636899999999999E-2</v>
      </c>
      <c r="CZ929">
        <v>1.2744200000000001E-2</v>
      </c>
      <c r="DA929">
        <v>9.2958999999999993E-3</v>
      </c>
      <c r="DB929">
        <v>6.2909999999999997E-3</v>
      </c>
      <c r="DC929">
        <v>1.2689999999999999E-4</v>
      </c>
      <c r="DD929">
        <v>5.8780999999999998E-3</v>
      </c>
      <c r="DE929">
        <v>2.9281600000000001E-2</v>
      </c>
      <c r="DF929">
        <v>2.7795400000000001E-2</v>
      </c>
      <c r="DG929">
        <v>1.6505800000000001E-2</v>
      </c>
      <c r="DH929">
        <v>2.8486299999999999E-2</v>
      </c>
      <c r="DI929">
        <v>2.6324899999999998E-2</v>
      </c>
      <c r="DJ929">
        <v>1.7370400000000001E-2</v>
      </c>
      <c r="DK929">
        <v>2.0454199999999999E-2</v>
      </c>
      <c r="DL929">
        <v>1.6687E-2</v>
      </c>
      <c r="DM929">
        <v>2.3206399999999999E-2</v>
      </c>
      <c r="DN929">
        <v>2.4511000000000002E-2</v>
      </c>
      <c r="DO929">
        <v>6.6274999999999997E-3</v>
      </c>
      <c r="DP929">
        <v>2.8452999999999998E-3</v>
      </c>
      <c r="DQ929">
        <v>6.1136999999999997E-3</v>
      </c>
      <c r="DR929">
        <v>1.0581200000000001E-2</v>
      </c>
      <c r="DS929">
        <v>5.0358E-3</v>
      </c>
      <c r="DT929">
        <v>-9.0525999999999992E-3</v>
      </c>
      <c r="DU929">
        <v>-7.6477000000000003E-3</v>
      </c>
      <c r="DV929">
        <v>1.29792E-2</v>
      </c>
      <c r="DW929">
        <v>1.53483E-2</v>
      </c>
      <c r="DX929">
        <v>1.71983E-2</v>
      </c>
      <c r="DY929">
        <v>1.3869100000000001E-2</v>
      </c>
      <c r="DZ929">
        <v>1.0621500000000001E-2</v>
      </c>
      <c r="EA929">
        <v>5.0434E-3</v>
      </c>
      <c r="EB929">
        <v>1.1396099999999999E-2</v>
      </c>
      <c r="EC929">
        <v>3.5193599999999998E-2</v>
      </c>
      <c r="ED929">
        <v>3.4211100000000001E-2</v>
      </c>
      <c r="EE929">
        <v>2.28399E-2</v>
      </c>
      <c r="EF929">
        <v>3.5104900000000001E-2</v>
      </c>
      <c r="EG929">
        <v>3.2883900000000001E-2</v>
      </c>
      <c r="EH929">
        <v>2.44786E-2</v>
      </c>
      <c r="EI929">
        <v>2.7649900000000002E-2</v>
      </c>
      <c r="EJ929">
        <v>2.3714499999999999E-2</v>
      </c>
      <c r="EK929">
        <v>3.01768E-2</v>
      </c>
      <c r="EL929">
        <v>3.1157299999999999E-2</v>
      </c>
      <c r="EM929">
        <v>1.28884E-2</v>
      </c>
      <c r="EN929">
        <v>8.2591000000000001E-3</v>
      </c>
      <c r="EO929">
        <v>1.1419500000000001E-2</v>
      </c>
      <c r="EP929">
        <v>1.6090299999999998E-2</v>
      </c>
      <c r="EQ929">
        <v>9.9328999999999997E-3</v>
      </c>
      <c r="ER929">
        <v>-3.1616999999999999E-3</v>
      </c>
      <c r="ES929">
        <v>-1.6724999999999999E-3</v>
      </c>
      <c r="ET929">
        <v>49.12567</v>
      </c>
      <c r="EU929">
        <v>48.466189999999997</v>
      </c>
      <c r="EV929">
        <v>48.03633</v>
      </c>
      <c r="EW929">
        <v>47.78284</v>
      </c>
      <c r="EX929">
        <v>47.779859999999999</v>
      </c>
      <c r="EY929">
        <v>47.721890000000002</v>
      </c>
      <c r="EZ929">
        <v>47.875799999999998</v>
      </c>
      <c r="FA929">
        <v>48.491439999999997</v>
      </c>
      <c r="FB929">
        <v>50.909309999999998</v>
      </c>
      <c r="FC929">
        <v>53.248010000000001</v>
      </c>
      <c r="FD929">
        <v>55.103200000000001</v>
      </c>
      <c r="FE929">
        <v>56.055790000000002</v>
      </c>
      <c r="FF929">
        <v>56.078530000000001</v>
      </c>
      <c r="FG929">
        <v>54.082850000000001</v>
      </c>
      <c r="FH929">
        <v>52.685110000000002</v>
      </c>
      <c r="FI929">
        <v>51.052610000000001</v>
      </c>
      <c r="FJ929">
        <v>51.004300000000001</v>
      </c>
      <c r="FK929">
        <v>51.017220000000002</v>
      </c>
      <c r="FL929">
        <v>50.875689999999999</v>
      </c>
      <c r="FM929">
        <v>49.406080000000003</v>
      </c>
      <c r="FN929">
        <v>47.913110000000003</v>
      </c>
      <c r="FO929">
        <v>47.223909999999997</v>
      </c>
      <c r="FP929">
        <v>46.910550000000001</v>
      </c>
      <c r="FQ929">
        <v>46.921010000000003</v>
      </c>
      <c r="FR929">
        <v>3.9931999999999997E-3</v>
      </c>
      <c r="FS929">
        <v>4.7994999999999999E-3</v>
      </c>
    </row>
    <row r="930" spans="1:176" x14ac:dyDescent="0.2">
      <c r="A930" t="s">
        <v>200</v>
      </c>
      <c r="B930" t="s">
        <v>1</v>
      </c>
      <c r="C930" t="s">
        <v>207</v>
      </c>
      <c r="D930" t="s">
        <v>234</v>
      </c>
      <c r="E930">
        <v>23137</v>
      </c>
      <c r="F930">
        <v>1.4663379999999999</v>
      </c>
      <c r="G930">
        <v>1.4189320000000001</v>
      </c>
      <c r="H930">
        <v>1.3819239999999999</v>
      </c>
      <c r="I930">
        <v>1.367656</v>
      </c>
      <c r="J930">
        <v>1.3637300000000001</v>
      </c>
      <c r="K930">
        <v>1.3890750000000001</v>
      </c>
      <c r="L930">
        <v>1.406047</v>
      </c>
      <c r="M930">
        <v>1.571947</v>
      </c>
      <c r="N930">
        <v>1.9544619999999999</v>
      </c>
      <c r="O930">
        <v>2.2627799999999998</v>
      </c>
      <c r="P930">
        <v>2.5081030000000002</v>
      </c>
      <c r="Q930">
        <v>2.6835330000000002</v>
      </c>
      <c r="R930">
        <v>2.735125</v>
      </c>
      <c r="S930">
        <v>2.7987259999999998</v>
      </c>
      <c r="T930">
        <v>2.8654419999999998</v>
      </c>
      <c r="U930">
        <v>2.8377379999999999</v>
      </c>
      <c r="V930">
        <v>2.75061</v>
      </c>
      <c r="W930">
        <v>2.4448150000000002</v>
      </c>
      <c r="X930">
        <v>2.1681189999999999</v>
      </c>
      <c r="Y930">
        <v>2.0201440000000002</v>
      </c>
      <c r="Z930">
        <v>2.035234</v>
      </c>
      <c r="AA930">
        <v>1.900773</v>
      </c>
      <c r="AB930">
        <v>1.696464</v>
      </c>
      <c r="AC930">
        <v>1.5685519999999999</v>
      </c>
      <c r="AD930">
        <v>1.2289899999999999E-2</v>
      </c>
      <c r="AE930">
        <v>1.54766E-2</v>
      </c>
      <c r="AF930">
        <v>9.6027000000000005E-3</v>
      </c>
      <c r="AG930">
        <v>7.5937000000000001E-3</v>
      </c>
      <c r="AH930">
        <v>-6.6889999999999996E-3</v>
      </c>
      <c r="AI930">
        <v>-1.50688E-2</v>
      </c>
      <c r="AJ930">
        <v>1.55094E-2</v>
      </c>
      <c r="AK930">
        <v>2.0286599999999998E-2</v>
      </c>
      <c r="AL930">
        <v>4.1050400000000001E-2</v>
      </c>
      <c r="AM930">
        <v>2.4086900000000001E-2</v>
      </c>
      <c r="AN930">
        <v>2.34842E-2</v>
      </c>
      <c r="AO930">
        <v>2.3036299999999999E-2</v>
      </c>
      <c r="AP930">
        <v>1.9585700000000001E-2</v>
      </c>
      <c r="AQ930">
        <v>2.5585299999999998E-2</v>
      </c>
      <c r="AR930">
        <v>2.9210400000000001E-2</v>
      </c>
      <c r="AS930">
        <v>2.3645099999999999E-2</v>
      </c>
      <c r="AT930">
        <v>1.2683399999999999E-2</v>
      </c>
      <c r="AU930">
        <v>-7.7860000000000004E-3</v>
      </c>
      <c r="AV930">
        <v>-6.0235000000000002E-3</v>
      </c>
      <c r="AW930">
        <v>3.7461E-3</v>
      </c>
      <c r="AX930">
        <v>1.45506E-2</v>
      </c>
      <c r="AY930">
        <v>1.5756900000000001E-2</v>
      </c>
      <c r="AZ930">
        <v>2.03406E-2</v>
      </c>
      <c r="BA930">
        <v>1.8298399999999999E-2</v>
      </c>
      <c r="BB930">
        <v>2.0101500000000001E-2</v>
      </c>
      <c r="BC930">
        <v>2.2644600000000001E-2</v>
      </c>
      <c r="BD930">
        <v>1.66386E-2</v>
      </c>
      <c r="BE930">
        <v>1.42206E-2</v>
      </c>
      <c r="BF930">
        <v>-2.4020000000000001E-4</v>
      </c>
      <c r="BG930">
        <v>-8.6192000000000005E-3</v>
      </c>
      <c r="BH930">
        <v>2.3721800000000001E-2</v>
      </c>
      <c r="BI930">
        <v>3.0422100000000001E-2</v>
      </c>
      <c r="BJ930">
        <v>5.1765600000000002E-2</v>
      </c>
      <c r="BK930">
        <v>3.44637E-2</v>
      </c>
      <c r="BL930">
        <v>3.4590299999999997E-2</v>
      </c>
      <c r="BM930">
        <v>3.4503199999999998E-2</v>
      </c>
      <c r="BN930">
        <v>3.1947299999999998E-2</v>
      </c>
      <c r="BO930">
        <v>3.8289299999999998E-2</v>
      </c>
      <c r="BP930">
        <v>4.2647200000000003E-2</v>
      </c>
      <c r="BQ930">
        <v>3.7021699999999998E-2</v>
      </c>
      <c r="BR930">
        <v>2.63054E-2</v>
      </c>
      <c r="BS930">
        <v>3.7880000000000001E-3</v>
      </c>
      <c r="BT930">
        <v>5.5627999999999997E-3</v>
      </c>
      <c r="BU930">
        <v>1.3242800000000001E-2</v>
      </c>
      <c r="BV930">
        <v>2.3607699999999999E-2</v>
      </c>
      <c r="BW930">
        <v>2.4306399999999999E-2</v>
      </c>
      <c r="BX930">
        <v>2.7991599999999998E-2</v>
      </c>
      <c r="BY930">
        <v>2.6218700000000001E-2</v>
      </c>
      <c r="BZ930">
        <v>2.5511800000000001E-2</v>
      </c>
      <c r="CA930">
        <v>2.7609100000000001E-2</v>
      </c>
      <c r="CB930">
        <v>2.1511599999999999E-2</v>
      </c>
      <c r="CC930">
        <v>1.8810400000000001E-2</v>
      </c>
      <c r="CD930">
        <v>4.2261E-3</v>
      </c>
      <c r="CE930">
        <v>-4.1522E-3</v>
      </c>
      <c r="CF930">
        <v>2.94097E-2</v>
      </c>
      <c r="CG930">
        <v>3.7442000000000003E-2</v>
      </c>
      <c r="CH930">
        <v>5.9186900000000001E-2</v>
      </c>
      <c r="CI930">
        <v>4.1650699999999999E-2</v>
      </c>
      <c r="CJ930">
        <v>4.2282300000000002E-2</v>
      </c>
      <c r="CK930">
        <v>4.2445099999999999E-2</v>
      </c>
      <c r="CL930">
        <v>4.0508799999999998E-2</v>
      </c>
      <c r="CM930">
        <v>4.7088100000000001E-2</v>
      </c>
      <c r="CN930">
        <v>5.19535E-2</v>
      </c>
      <c r="CO930">
        <v>4.6286300000000002E-2</v>
      </c>
      <c r="CP930">
        <v>3.5739899999999998E-2</v>
      </c>
      <c r="CQ930">
        <v>1.1804200000000001E-2</v>
      </c>
      <c r="CR930">
        <v>1.3587500000000001E-2</v>
      </c>
      <c r="CS930">
        <v>1.98202E-2</v>
      </c>
      <c r="CT930">
        <v>2.98806E-2</v>
      </c>
      <c r="CU930">
        <v>3.02277E-2</v>
      </c>
      <c r="CV930">
        <v>3.3290599999999997E-2</v>
      </c>
      <c r="CW930">
        <v>3.1704200000000002E-2</v>
      </c>
      <c r="CX930">
        <v>3.0922000000000002E-2</v>
      </c>
      <c r="CY930">
        <v>3.2573600000000001E-2</v>
      </c>
      <c r="CZ930">
        <v>2.6384600000000001E-2</v>
      </c>
      <c r="DA930">
        <v>2.3400199999999999E-2</v>
      </c>
      <c r="DB930">
        <v>8.6925000000000006E-3</v>
      </c>
      <c r="DC930">
        <v>3.1470000000000001E-4</v>
      </c>
      <c r="DD930">
        <v>3.50976E-2</v>
      </c>
      <c r="DE930">
        <v>4.4461800000000003E-2</v>
      </c>
      <c r="DF930">
        <v>6.6608200000000006E-2</v>
      </c>
      <c r="DG930">
        <v>4.8837600000000002E-2</v>
      </c>
      <c r="DH930">
        <v>4.9974400000000002E-2</v>
      </c>
      <c r="DI930">
        <v>5.0386899999999998E-2</v>
      </c>
      <c r="DJ930">
        <v>4.90704E-2</v>
      </c>
      <c r="DK930">
        <v>5.5886900000000003E-2</v>
      </c>
      <c r="DL930">
        <v>6.1259800000000003E-2</v>
      </c>
      <c r="DM930">
        <v>5.55509E-2</v>
      </c>
      <c r="DN930">
        <v>4.5174499999999999E-2</v>
      </c>
      <c r="DO930">
        <v>1.9820299999999999E-2</v>
      </c>
      <c r="DP930">
        <v>2.1612099999999999E-2</v>
      </c>
      <c r="DQ930">
        <v>2.63976E-2</v>
      </c>
      <c r="DR930">
        <v>3.6153499999999998E-2</v>
      </c>
      <c r="DS930">
        <v>3.6149000000000001E-2</v>
      </c>
      <c r="DT930">
        <v>3.8589699999999998E-2</v>
      </c>
      <c r="DU930">
        <v>3.7189800000000002E-2</v>
      </c>
      <c r="DV930">
        <v>3.87336E-2</v>
      </c>
      <c r="DW930">
        <v>3.9741600000000002E-2</v>
      </c>
      <c r="DX930">
        <v>3.3420499999999999E-2</v>
      </c>
      <c r="DY930">
        <v>3.0027100000000001E-2</v>
      </c>
      <c r="DZ930">
        <v>1.51412E-2</v>
      </c>
      <c r="EA930">
        <v>6.7643E-3</v>
      </c>
      <c r="EB930">
        <v>4.3309899999999998E-2</v>
      </c>
      <c r="EC930">
        <v>5.4597300000000001E-2</v>
      </c>
      <c r="ED930">
        <v>7.73234E-2</v>
      </c>
      <c r="EE930">
        <v>5.92144E-2</v>
      </c>
      <c r="EF930">
        <v>6.1080500000000003E-2</v>
      </c>
      <c r="EG930">
        <v>6.18538E-2</v>
      </c>
      <c r="EH930">
        <v>6.1432E-2</v>
      </c>
      <c r="EI930">
        <v>6.8590999999999999E-2</v>
      </c>
      <c r="EJ930">
        <v>7.4696600000000002E-2</v>
      </c>
      <c r="EK930">
        <v>6.89274E-2</v>
      </c>
      <c r="EL930">
        <v>5.8796500000000002E-2</v>
      </c>
      <c r="EM930">
        <v>3.13943E-2</v>
      </c>
      <c r="EN930">
        <v>3.3198400000000003E-2</v>
      </c>
      <c r="EO930">
        <v>3.5894299999999997E-2</v>
      </c>
      <c r="EP930">
        <v>4.5210599999999997E-2</v>
      </c>
      <c r="EQ930">
        <v>4.4698399999999999E-2</v>
      </c>
      <c r="ER930">
        <v>4.62406E-2</v>
      </c>
      <c r="ES930">
        <v>4.51101E-2</v>
      </c>
      <c r="ET930">
        <v>59.361049999999999</v>
      </c>
      <c r="EU930">
        <v>58.298679999999997</v>
      </c>
      <c r="EV930">
        <v>57.423369999999998</v>
      </c>
      <c r="EW930">
        <v>56.636150000000001</v>
      </c>
      <c r="EX930">
        <v>55.95937</v>
      </c>
      <c r="EY930">
        <v>55.376420000000003</v>
      </c>
      <c r="EZ930">
        <v>55.581339999999997</v>
      </c>
      <c r="FA930">
        <v>58.367800000000003</v>
      </c>
      <c r="FB930">
        <v>61.759459999999997</v>
      </c>
      <c r="FC930">
        <v>64.859049999999996</v>
      </c>
      <c r="FD930">
        <v>67.84111</v>
      </c>
      <c r="FE930">
        <v>70.429410000000004</v>
      </c>
      <c r="FF930">
        <v>72.361729999999994</v>
      </c>
      <c r="FG930">
        <v>73.895160000000004</v>
      </c>
      <c r="FH930">
        <v>74.876819999999995</v>
      </c>
      <c r="FI930">
        <v>75.019109999999998</v>
      </c>
      <c r="FJ930">
        <v>74.586699999999993</v>
      </c>
      <c r="FK930">
        <v>73.333290000000005</v>
      </c>
      <c r="FL930">
        <v>71.128519999999995</v>
      </c>
      <c r="FM930">
        <v>67.927149999999997</v>
      </c>
      <c r="FN930">
        <v>64.987210000000005</v>
      </c>
      <c r="FO930">
        <v>62.993180000000002</v>
      </c>
      <c r="FP930">
        <v>61.44652</v>
      </c>
      <c r="FQ930">
        <v>60.180840000000003</v>
      </c>
      <c r="FR930">
        <v>6.8170000000000001E-3</v>
      </c>
      <c r="FS930">
        <v>8.3394999999999997E-3</v>
      </c>
      <c r="FT930">
        <v>1.26344E-2</v>
      </c>
    </row>
    <row r="931" spans="1:176" x14ac:dyDescent="0.2">
      <c r="A931" t="s">
        <v>200</v>
      </c>
      <c r="B931" t="s">
        <v>1</v>
      </c>
      <c r="C931" t="s">
        <v>207</v>
      </c>
      <c r="D931" t="s">
        <v>245</v>
      </c>
      <c r="E931">
        <v>23137</v>
      </c>
      <c r="F931">
        <v>1.5529850000000001</v>
      </c>
      <c r="G931">
        <v>1.4964200000000001</v>
      </c>
      <c r="H931">
        <v>1.460523</v>
      </c>
      <c r="I931">
        <v>1.4365289999999999</v>
      </c>
      <c r="J931">
        <v>1.4271229999999999</v>
      </c>
      <c r="K931">
        <v>1.454931</v>
      </c>
      <c r="L931">
        <v>1.4592130000000001</v>
      </c>
      <c r="M931">
        <v>1.65869</v>
      </c>
      <c r="N931">
        <v>2.120066</v>
      </c>
      <c r="O931">
        <v>2.5607579999999999</v>
      </c>
      <c r="P931">
        <v>2.877186</v>
      </c>
      <c r="Q931">
        <v>3.1716929999999999</v>
      </c>
      <c r="R931">
        <v>3.3160720000000001</v>
      </c>
      <c r="S931">
        <v>3.4369230000000002</v>
      </c>
      <c r="T931">
        <v>3.541115</v>
      </c>
      <c r="U931">
        <v>3.4978150000000001</v>
      </c>
      <c r="V931">
        <v>3.384887</v>
      </c>
      <c r="W931">
        <v>2.9610799999999999</v>
      </c>
      <c r="X931">
        <v>2.6010200000000001</v>
      </c>
      <c r="Y931">
        <v>2.3710140000000002</v>
      </c>
      <c r="Z931">
        <v>2.3133370000000002</v>
      </c>
      <c r="AA931">
        <v>2.0995520000000001</v>
      </c>
      <c r="AB931">
        <v>1.8417559999999999</v>
      </c>
      <c r="AC931">
        <v>1.702969</v>
      </c>
      <c r="AD931">
        <v>3.4676999999999999E-2</v>
      </c>
      <c r="AE931">
        <v>4.2244799999999999E-2</v>
      </c>
      <c r="AF931">
        <v>3.5339099999999998E-2</v>
      </c>
      <c r="AG931">
        <v>3.05822E-2</v>
      </c>
      <c r="AH931">
        <v>1.1252699999999999E-2</v>
      </c>
      <c r="AI931">
        <v>8.0394000000000004E-3</v>
      </c>
      <c r="AJ931">
        <v>2.94839E-2</v>
      </c>
      <c r="AK931">
        <v>4.5080599999999998E-2</v>
      </c>
      <c r="AL931">
        <v>6.4441799999999994E-2</v>
      </c>
      <c r="AM931">
        <v>7.9082600000000003E-2</v>
      </c>
      <c r="AN931">
        <v>4.8443699999999999E-2</v>
      </c>
      <c r="AO931">
        <v>5.3319600000000002E-2</v>
      </c>
      <c r="AP931">
        <v>6.9743700000000006E-2</v>
      </c>
      <c r="AQ931">
        <v>8.1174999999999997E-2</v>
      </c>
      <c r="AR931">
        <v>8.0376299999999998E-2</v>
      </c>
      <c r="AS931">
        <v>6.12645E-2</v>
      </c>
      <c r="AT931">
        <v>4.4514999999999999E-2</v>
      </c>
      <c r="AU931">
        <v>1.73876E-2</v>
      </c>
      <c r="AV931">
        <v>3.8477200000000003E-2</v>
      </c>
      <c r="AW931">
        <v>3.8532900000000002E-2</v>
      </c>
      <c r="AX931">
        <v>4.1892800000000001E-2</v>
      </c>
      <c r="AY931">
        <v>3.1105299999999999E-2</v>
      </c>
      <c r="AZ931">
        <v>3.3935899999999998E-2</v>
      </c>
      <c r="BA931">
        <v>2.96387E-2</v>
      </c>
      <c r="BB931">
        <v>4.2488600000000001E-2</v>
      </c>
      <c r="BC931">
        <v>4.94128E-2</v>
      </c>
      <c r="BD931">
        <v>4.23749E-2</v>
      </c>
      <c r="BE931">
        <v>3.7209100000000002E-2</v>
      </c>
      <c r="BF931">
        <v>1.7701399999999999E-2</v>
      </c>
      <c r="BG931">
        <v>1.4489E-2</v>
      </c>
      <c r="BH931">
        <v>3.7696199999999999E-2</v>
      </c>
      <c r="BI931">
        <v>5.5216099999999997E-2</v>
      </c>
      <c r="BJ931">
        <v>7.5157000000000002E-2</v>
      </c>
      <c r="BK931">
        <v>8.9459399999999994E-2</v>
      </c>
      <c r="BL931">
        <v>5.95498E-2</v>
      </c>
      <c r="BM931">
        <v>6.4786399999999994E-2</v>
      </c>
      <c r="BN931">
        <v>8.2105300000000006E-2</v>
      </c>
      <c r="BO931">
        <v>9.3879099999999993E-2</v>
      </c>
      <c r="BP931">
        <v>9.3813199999999999E-2</v>
      </c>
      <c r="BQ931">
        <v>7.4641100000000002E-2</v>
      </c>
      <c r="BR931">
        <v>5.8137000000000001E-2</v>
      </c>
      <c r="BS931">
        <v>2.8961600000000001E-2</v>
      </c>
      <c r="BT931">
        <v>5.0063499999999997E-2</v>
      </c>
      <c r="BU931">
        <v>4.8029599999999999E-2</v>
      </c>
      <c r="BV931">
        <v>5.0949899999999999E-2</v>
      </c>
      <c r="BW931">
        <v>3.9654700000000001E-2</v>
      </c>
      <c r="BX931">
        <v>4.1586900000000003E-2</v>
      </c>
      <c r="BY931">
        <v>3.7558899999999999E-2</v>
      </c>
      <c r="BZ931">
        <v>4.7898799999999998E-2</v>
      </c>
      <c r="CA931">
        <v>5.4377300000000003E-2</v>
      </c>
      <c r="CB931">
        <v>4.7247999999999998E-2</v>
      </c>
      <c r="CC931">
        <v>4.17989E-2</v>
      </c>
      <c r="CD931">
        <v>2.2167800000000001E-2</v>
      </c>
      <c r="CE931">
        <v>1.8955900000000001E-2</v>
      </c>
      <c r="CF931">
        <v>4.3384100000000002E-2</v>
      </c>
      <c r="CG931">
        <v>6.2236E-2</v>
      </c>
      <c r="CH931">
        <v>8.2578299999999993E-2</v>
      </c>
      <c r="CI931">
        <v>9.6646399999999993E-2</v>
      </c>
      <c r="CJ931">
        <v>6.7241899999999993E-2</v>
      </c>
      <c r="CK931">
        <v>7.2728299999999996E-2</v>
      </c>
      <c r="CL931">
        <v>9.0666899999999995E-2</v>
      </c>
      <c r="CM931">
        <v>0.1026779</v>
      </c>
      <c r="CN931">
        <v>0.1031194</v>
      </c>
      <c r="CO931">
        <v>8.39057E-2</v>
      </c>
      <c r="CP931">
        <v>6.7571599999999996E-2</v>
      </c>
      <c r="CQ931">
        <v>3.6977799999999998E-2</v>
      </c>
      <c r="CR931">
        <v>5.8088099999999997E-2</v>
      </c>
      <c r="CS931">
        <v>5.4607000000000003E-2</v>
      </c>
      <c r="CT931">
        <v>5.72229E-2</v>
      </c>
      <c r="CU931">
        <v>4.5576100000000001E-2</v>
      </c>
      <c r="CV931">
        <v>4.6885900000000001E-2</v>
      </c>
      <c r="CW931">
        <v>4.3044499999999999E-2</v>
      </c>
      <c r="CX931">
        <v>5.3309099999999998E-2</v>
      </c>
      <c r="CY931">
        <v>5.9341900000000003E-2</v>
      </c>
      <c r="CZ931">
        <v>5.2121000000000001E-2</v>
      </c>
      <c r="DA931">
        <v>4.6388600000000002E-2</v>
      </c>
      <c r="DB931">
        <v>2.6634100000000001E-2</v>
      </c>
      <c r="DC931">
        <v>2.34229E-2</v>
      </c>
      <c r="DD931">
        <v>4.9071999999999998E-2</v>
      </c>
      <c r="DE931">
        <v>6.9255800000000006E-2</v>
      </c>
      <c r="DF931">
        <v>8.9999599999999999E-2</v>
      </c>
      <c r="DG931">
        <v>0.10383340000000001</v>
      </c>
      <c r="DH931">
        <v>7.4933899999999998E-2</v>
      </c>
      <c r="DI931">
        <v>8.0670199999999997E-2</v>
      </c>
      <c r="DJ931">
        <v>9.9228399999999994E-2</v>
      </c>
      <c r="DK931">
        <v>0.1114767</v>
      </c>
      <c r="DL931">
        <v>0.1124257</v>
      </c>
      <c r="DM931">
        <v>9.3170299999999998E-2</v>
      </c>
      <c r="DN931">
        <v>7.7006099999999994E-2</v>
      </c>
      <c r="DO931">
        <v>4.4993900000000003E-2</v>
      </c>
      <c r="DP931">
        <v>6.6112699999999996E-2</v>
      </c>
      <c r="DQ931">
        <v>6.1184299999999997E-2</v>
      </c>
      <c r="DR931">
        <v>6.3495800000000005E-2</v>
      </c>
      <c r="DS931">
        <v>5.1497399999999999E-2</v>
      </c>
      <c r="DT931">
        <v>5.2184899999999999E-2</v>
      </c>
      <c r="DU931">
        <v>4.85301E-2</v>
      </c>
      <c r="DV931">
        <v>6.11207E-2</v>
      </c>
      <c r="DW931">
        <v>6.6509899999999997E-2</v>
      </c>
      <c r="DX931">
        <v>5.9156899999999998E-2</v>
      </c>
      <c r="DY931">
        <v>5.30155E-2</v>
      </c>
      <c r="DZ931">
        <v>3.3082800000000002E-2</v>
      </c>
      <c r="EA931">
        <v>2.98725E-2</v>
      </c>
      <c r="EB931">
        <v>5.7284399999999999E-2</v>
      </c>
      <c r="EC931">
        <v>7.9391299999999998E-2</v>
      </c>
      <c r="ED931">
        <v>0.1007147</v>
      </c>
      <c r="EE931">
        <v>0.1142102</v>
      </c>
      <c r="EF931">
        <v>8.6040000000000005E-2</v>
      </c>
      <c r="EG931">
        <v>9.2136999999999997E-2</v>
      </c>
      <c r="EH931">
        <v>0.11158999999999999</v>
      </c>
      <c r="EI931">
        <v>0.1241807</v>
      </c>
      <c r="EJ931">
        <v>0.12586249999999999</v>
      </c>
      <c r="EK931">
        <v>0.1065469</v>
      </c>
      <c r="EL931">
        <v>9.0628100000000003E-2</v>
      </c>
      <c r="EM931">
        <v>5.6567899999999997E-2</v>
      </c>
      <c r="EN931">
        <v>7.7699000000000004E-2</v>
      </c>
      <c r="EO931">
        <v>7.0681099999999997E-2</v>
      </c>
      <c r="EP931">
        <v>7.2552900000000003E-2</v>
      </c>
      <c r="EQ931">
        <v>6.0046799999999997E-2</v>
      </c>
      <c r="ER931">
        <v>5.9835899999999997E-2</v>
      </c>
      <c r="ES931">
        <v>5.6450300000000002E-2</v>
      </c>
      <c r="ET931">
        <v>65.869960000000006</v>
      </c>
      <c r="EU931">
        <v>64.738159999999993</v>
      </c>
      <c r="EV931">
        <v>63.788670000000003</v>
      </c>
      <c r="EW931">
        <v>62.813789999999997</v>
      </c>
      <c r="EX931">
        <v>61.801870000000001</v>
      </c>
      <c r="EY931">
        <v>61.181919999999998</v>
      </c>
      <c r="EZ931">
        <v>61.307589999999998</v>
      </c>
      <c r="FA931">
        <v>65.431299999999993</v>
      </c>
      <c r="FB931">
        <v>71.155379999999994</v>
      </c>
      <c r="FC931">
        <v>76.678989999999999</v>
      </c>
      <c r="FD931">
        <v>81.080579999999998</v>
      </c>
      <c r="FE931">
        <v>84.949659999999994</v>
      </c>
      <c r="FF931">
        <v>87.348500000000001</v>
      </c>
      <c r="FG931">
        <v>90.150700000000001</v>
      </c>
      <c r="FH931">
        <v>91.389430000000004</v>
      </c>
      <c r="FI931">
        <v>91.637020000000007</v>
      </c>
      <c r="FJ931">
        <v>90.83681</v>
      </c>
      <c r="FK931">
        <v>90.114620000000002</v>
      </c>
      <c r="FL931">
        <v>87.616870000000006</v>
      </c>
      <c r="FM931">
        <v>83.122460000000004</v>
      </c>
      <c r="FN931">
        <v>78.636049999999997</v>
      </c>
      <c r="FO931">
        <v>75.743709999999993</v>
      </c>
      <c r="FP931">
        <v>73.130870000000002</v>
      </c>
      <c r="FQ931">
        <v>70.71969</v>
      </c>
      <c r="FR931">
        <v>6.8170000000000001E-3</v>
      </c>
      <c r="FS931">
        <v>8.3394999999999997E-3</v>
      </c>
      <c r="FT931">
        <v>1.26344E-2</v>
      </c>
    </row>
    <row r="932" spans="1:176" x14ac:dyDescent="0.2">
      <c r="A932" t="s">
        <v>200</v>
      </c>
      <c r="B932" t="s">
        <v>1</v>
      </c>
      <c r="C932" t="s">
        <v>207</v>
      </c>
      <c r="D932" t="s">
        <v>248</v>
      </c>
      <c r="E932">
        <v>23137</v>
      </c>
      <c r="F932">
        <v>1.4224600000000001</v>
      </c>
      <c r="G932">
        <v>1.387059</v>
      </c>
      <c r="H932">
        <v>1.365265</v>
      </c>
      <c r="I932">
        <v>1.3557110000000001</v>
      </c>
      <c r="J932">
        <v>1.3728020000000001</v>
      </c>
      <c r="K932">
        <v>1.414032</v>
      </c>
      <c r="L932">
        <v>1.4940260000000001</v>
      </c>
      <c r="M932">
        <v>1.596733</v>
      </c>
      <c r="N932">
        <v>1.9294830000000001</v>
      </c>
      <c r="O932">
        <v>2.1704210000000002</v>
      </c>
      <c r="P932">
        <v>2.3289900000000001</v>
      </c>
      <c r="Q932">
        <v>2.4088530000000001</v>
      </c>
      <c r="R932">
        <v>2.3901400000000002</v>
      </c>
      <c r="S932">
        <v>2.3926349999999998</v>
      </c>
      <c r="T932">
        <v>2.401195</v>
      </c>
      <c r="U932">
        <v>2.348487</v>
      </c>
      <c r="V932">
        <v>2.3089840000000001</v>
      </c>
      <c r="W932">
        <v>2.2888099999999998</v>
      </c>
      <c r="X932">
        <v>2.1230150000000001</v>
      </c>
      <c r="Y932">
        <v>2.0105719999999998</v>
      </c>
      <c r="Z932">
        <v>1.910695</v>
      </c>
      <c r="AA932">
        <v>1.7547569999999999</v>
      </c>
      <c r="AB932">
        <v>1.5983229999999999</v>
      </c>
      <c r="AC932">
        <v>1.5046710000000001</v>
      </c>
      <c r="AD932">
        <v>1.4893999999999999E-2</v>
      </c>
      <c r="AE932">
        <v>1.51673E-2</v>
      </c>
      <c r="AF932">
        <v>1.35826E-2</v>
      </c>
      <c r="AG932">
        <v>9.6164000000000006E-3</v>
      </c>
      <c r="AH932">
        <v>7.6363999999999998E-3</v>
      </c>
      <c r="AI932">
        <v>4.7570000000000002E-4</v>
      </c>
      <c r="AJ932">
        <v>4.8342000000000003E-3</v>
      </c>
      <c r="AK932">
        <v>2.0880200000000002E-2</v>
      </c>
      <c r="AL932">
        <v>1.7169199999999999E-2</v>
      </c>
      <c r="AM932">
        <v>2.1632999999999999E-3</v>
      </c>
      <c r="AN932">
        <v>-1.6620999999999999E-3</v>
      </c>
      <c r="AO932">
        <v>-5.5583000000000004E-3</v>
      </c>
      <c r="AP932">
        <v>-6.6347000000000003E-3</v>
      </c>
      <c r="AQ932">
        <v>-4.3585000000000004E-3</v>
      </c>
      <c r="AR932">
        <v>5.1681000000000001E-3</v>
      </c>
      <c r="AS932">
        <v>5.4793000000000003E-3</v>
      </c>
      <c r="AT932">
        <v>3.6699999999999998E-5</v>
      </c>
      <c r="AU932">
        <v>-5.8440000000000002E-3</v>
      </c>
      <c r="AV932">
        <v>-1.07432E-2</v>
      </c>
      <c r="AW932">
        <v>3.3740000000000002E-4</v>
      </c>
      <c r="AX932">
        <v>7.6946000000000002E-3</v>
      </c>
      <c r="AY932">
        <v>4.5875999999999998E-3</v>
      </c>
      <c r="AZ932">
        <v>1.5505E-3</v>
      </c>
      <c r="BA932">
        <v>9.2393000000000006E-3</v>
      </c>
      <c r="BB932">
        <v>2.01566E-2</v>
      </c>
      <c r="BC932">
        <v>1.9878699999999999E-2</v>
      </c>
      <c r="BD932">
        <v>1.8036699999999999E-2</v>
      </c>
      <c r="BE932">
        <v>1.41896E-2</v>
      </c>
      <c r="BF932">
        <v>1.19668E-2</v>
      </c>
      <c r="BG932">
        <v>5.3921999999999998E-3</v>
      </c>
      <c r="BH932">
        <v>1.0352200000000001E-2</v>
      </c>
      <c r="BI932">
        <v>2.6792199999999999E-2</v>
      </c>
      <c r="BJ932">
        <v>2.35848E-2</v>
      </c>
      <c r="BK932">
        <v>8.4972999999999993E-3</v>
      </c>
      <c r="BL932">
        <v>4.9563999999999997E-3</v>
      </c>
      <c r="BM932">
        <v>1.0005999999999999E-3</v>
      </c>
      <c r="BN932">
        <v>4.7360000000000002E-4</v>
      </c>
      <c r="BO932">
        <v>2.8373000000000001E-3</v>
      </c>
      <c r="BP932">
        <v>1.2195599999999999E-2</v>
      </c>
      <c r="BQ932">
        <v>1.2449699999999999E-2</v>
      </c>
      <c r="BR932">
        <v>6.6829999999999997E-3</v>
      </c>
      <c r="BS932">
        <v>4.169E-4</v>
      </c>
      <c r="BT932">
        <v>-5.3293999999999998E-3</v>
      </c>
      <c r="BU932">
        <v>5.6432000000000001E-3</v>
      </c>
      <c r="BV932">
        <v>1.3203700000000001E-2</v>
      </c>
      <c r="BW932">
        <v>9.4847999999999998E-3</v>
      </c>
      <c r="BX932">
        <v>7.4413999999999999E-3</v>
      </c>
      <c r="BY932">
        <v>1.5214500000000001E-2</v>
      </c>
      <c r="BZ932">
        <v>2.3801599999999999E-2</v>
      </c>
      <c r="CA932">
        <v>2.3141800000000001E-2</v>
      </c>
      <c r="CB932">
        <v>2.11217E-2</v>
      </c>
      <c r="CC932">
        <v>1.7357000000000001E-2</v>
      </c>
      <c r="CD932">
        <v>1.49661E-2</v>
      </c>
      <c r="CE932">
        <v>8.7972999999999992E-3</v>
      </c>
      <c r="CF932">
        <v>1.4174000000000001E-2</v>
      </c>
      <c r="CG932">
        <v>3.0886799999999999E-2</v>
      </c>
      <c r="CH932">
        <v>2.80282E-2</v>
      </c>
      <c r="CI932">
        <v>1.28842E-2</v>
      </c>
      <c r="CJ932">
        <v>9.5405000000000004E-3</v>
      </c>
      <c r="CK932">
        <v>5.5433000000000001E-3</v>
      </c>
      <c r="CL932">
        <v>5.3966999999999999E-3</v>
      </c>
      <c r="CM932">
        <v>7.8209999999999998E-3</v>
      </c>
      <c r="CN932">
        <v>1.7062799999999999E-2</v>
      </c>
      <c r="CO932">
        <v>1.7277399999999998E-2</v>
      </c>
      <c r="CP932">
        <v>1.12862E-2</v>
      </c>
      <c r="CQ932">
        <v>4.7532E-3</v>
      </c>
      <c r="CR932">
        <v>-1.5799E-3</v>
      </c>
      <c r="CS932">
        <v>9.3179999999999999E-3</v>
      </c>
      <c r="CT932">
        <v>1.7019300000000001E-2</v>
      </c>
      <c r="CU932">
        <v>1.28766E-2</v>
      </c>
      <c r="CV932">
        <v>1.15215E-2</v>
      </c>
      <c r="CW932">
        <v>1.9352899999999999E-2</v>
      </c>
      <c r="CX932">
        <v>2.7446499999999999E-2</v>
      </c>
      <c r="CY932">
        <v>2.6404899999999999E-2</v>
      </c>
      <c r="CZ932">
        <v>2.4206600000000002E-2</v>
      </c>
      <c r="DA932">
        <v>2.0524400000000002E-2</v>
      </c>
      <c r="DB932">
        <v>1.79653E-2</v>
      </c>
      <c r="DC932">
        <v>1.22024E-2</v>
      </c>
      <c r="DD932">
        <v>1.7995799999999999E-2</v>
      </c>
      <c r="DE932">
        <v>3.4981499999999999E-2</v>
      </c>
      <c r="DF932">
        <v>3.2471699999999999E-2</v>
      </c>
      <c r="DG932">
        <v>1.72712E-2</v>
      </c>
      <c r="DH932">
        <v>1.41245E-2</v>
      </c>
      <c r="DI932">
        <v>1.0086100000000001E-2</v>
      </c>
      <c r="DJ932">
        <v>1.0319800000000001E-2</v>
      </c>
      <c r="DK932">
        <v>1.28047E-2</v>
      </c>
      <c r="DL932">
        <v>2.1930000000000002E-2</v>
      </c>
      <c r="DM932">
        <v>2.2105099999999999E-2</v>
      </c>
      <c r="DN932">
        <v>1.5889400000000001E-2</v>
      </c>
      <c r="DO932">
        <v>9.0895000000000004E-3</v>
      </c>
      <c r="DP932">
        <v>2.1697000000000001E-3</v>
      </c>
      <c r="DQ932">
        <v>1.29929E-2</v>
      </c>
      <c r="DR932">
        <v>2.08349E-2</v>
      </c>
      <c r="DS932">
        <v>1.6268399999999999E-2</v>
      </c>
      <c r="DT932">
        <v>1.5601500000000001E-2</v>
      </c>
      <c r="DU932">
        <v>2.3491399999999999E-2</v>
      </c>
      <c r="DV932">
        <v>3.2709099999999998E-2</v>
      </c>
      <c r="DW932">
        <v>3.11163E-2</v>
      </c>
      <c r="DX932">
        <v>2.8660700000000001E-2</v>
      </c>
      <c r="DY932">
        <v>2.5097600000000001E-2</v>
      </c>
      <c r="DZ932">
        <v>2.2295700000000002E-2</v>
      </c>
      <c r="EA932">
        <v>1.7118899999999999E-2</v>
      </c>
      <c r="EB932">
        <v>2.3513800000000001E-2</v>
      </c>
      <c r="EC932">
        <v>4.0893499999999999E-2</v>
      </c>
      <c r="ED932">
        <v>3.88873E-2</v>
      </c>
      <c r="EE932">
        <v>2.36052E-2</v>
      </c>
      <c r="EF932">
        <v>2.0743000000000001E-2</v>
      </c>
      <c r="EG932">
        <v>1.6645E-2</v>
      </c>
      <c r="EH932">
        <v>1.7428099999999998E-2</v>
      </c>
      <c r="EI932">
        <v>2.0000500000000001E-2</v>
      </c>
      <c r="EJ932">
        <v>2.8957400000000001E-2</v>
      </c>
      <c r="EK932">
        <v>2.9075500000000001E-2</v>
      </c>
      <c r="EL932">
        <v>2.2535699999999999E-2</v>
      </c>
      <c r="EM932">
        <v>1.53505E-2</v>
      </c>
      <c r="EN932">
        <v>7.5835E-3</v>
      </c>
      <c r="EO932">
        <v>1.8298700000000001E-2</v>
      </c>
      <c r="EP932">
        <v>2.6343999999999999E-2</v>
      </c>
      <c r="EQ932">
        <v>2.11655E-2</v>
      </c>
      <c r="ER932">
        <v>2.1492500000000001E-2</v>
      </c>
      <c r="ES932">
        <v>2.9466599999999999E-2</v>
      </c>
      <c r="ET932">
        <v>51.459989999999998</v>
      </c>
      <c r="EU932">
        <v>50.825180000000003</v>
      </c>
      <c r="EV932">
        <v>50.234319999999997</v>
      </c>
      <c r="EW932">
        <v>49.677849999999999</v>
      </c>
      <c r="EX932">
        <v>49.179209999999998</v>
      </c>
      <c r="EY932">
        <v>48.882469999999998</v>
      </c>
      <c r="EZ932">
        <v>48.71593</v>
      </c>
      <c r="FA932">
        <v>49.877229999999997</v>
      </c>
      <c r="FB932">
        <v>53.283949999999997</v>
      </c>
      <c r="FC932">
        <v>56.93965</v>
      </c>
      <c r="FD932">
        <v>60.067950000000003</v>
      </c>
      <c r="FE932">
        <v>62.50647</v>
      </c>
      <c r="FF932">
        <v>64.450649999999996</v>
      </c>
      <c r="FG932">
        <v>65.655680000000004</v>
      </c>
      <c r="FH932">
        <v>65.883769999999998</v>
      </c>
      <c r="FI932">
        <v>65.027500000000003</v>
      </c>
      <c r="FJ932">
        <v>62.90213</v>
      </c>
      <c r="FK932">
        <v>60.231059999999999</v>
      </c>
      <c r="FL932">
        <v>58.21067</v>
      </c>
      <c r="FM932">
        <v>56.534309999999998</v>
      </c>
      <c r="FN932">
        <v>55.213389999999997</v>
      </c>
      <c r="FO932">
        <v>54.124989999999997</v>
      </c>
      <c r="FP932">
        <v>53.107939999999999</v>
      </c>
      <c r="FQ932">
        <v>52.171439999999997</v>
      </c>
      <c r="FR932">
        <v>3.9931999999999997E-3</v>
      </c>
      <c r="FS932">
        <v>4.7994999999999999E-3</v>
      </c>
    </row>
    <row r="933" spans="1:176" x14ac:dyDescent="0.2">
      <c r="A933" t="s">
        <v>200</v>
      </c>
      <c r="B933" t="s">
        <v>1</v>
      </c>
      <c r="C933" t="s">
        <v>207</v>
      </c>
      <c r="D933" t="s">
        <v>251</v>
      </c>
      <c r="E933">
        <v>23137</v>
      </c>
      <c r="F933">
        <v>1.389313</v>
      </c>
      <c r="G933">
        <v>1.3574250000000001</v>
      </c>
      <c r="H933">
        <v>1.347828</v>
      </c>
      <c r="I933">
        <v>1.3402620000000001</v>
      </c>
      <c r="J933">
        <v>1.360903</v>
      </c>
      <c r="K933">
        <v>1.399089</v>
      </c>
      <c r="L933">
        <v>1.4893449999999999</v>
      </c>
      <c r="M933">
        <v>1.6061920000000001</v>
      </c>
      <c r="N933">
        <v>2.0039410000000002</v>
      </c>
      <c r="O933">
        <v>2.2572190000000001</v>
      </c>
      <c r="P933">
        <v>2.4128639999999999</v>
      </c>
      <c r="Q933">
        <v>2.4770819999999998</v>
      </c>
      <c r="R933">
        <v>2.431165</v>
      </c>
      <c r="S933">
        <v>2.4060969999999999</v>
      </c>
      <c r="T933">
        <v>2.3864239999999999</v>
      </c>
      <c r="U933">
        <v>2.331378</v>
      </c>
      <c r="V933">
        <v>2.3070780000000002</v>
      </c>
      <c r="W933">
        <v>2.2911169999999998</v>
      </c>
      <c r="X933">
        <v>2.0943429999999998</v>
      </c>
      <c r="Y933">
        <v>1.9730490000000001</v>
      </c>
      <c r="Z933">
        <v>1.859564</v>
      </c>
      <c r="AA933">
        <v>1.7036480000000001</v>
      </c>
      <c r="AB933">
        <v>1.5405150000000001</v>
      </c>
      <c r="AC933">
        <v>1.4584969999999999</v>
      </c>
      <c r="AD933">
        <v>3.9809999999999997E-4</v>
      </c>
      <c r="AE933">
        <v>3.9103000000000002E-3</v>
      </c>
      <c r="AF933">
        <v>5.2995000000000004E-3</v>
      </c>
      <c r="AG933">
        <v>1.2528999999999999E-3</v>
      </c>
      <c r="AH933">
        <v>-1.0141E-3</v>
      </c>
      <c r="AI933">
        <v>-8.5217999999999995E-3</v>
      </c>
      <c r="AJ933">
        <v>-4.2766000000000002E-3</v>
      </c>
      <c r="AK933">
        <v>1.62303E-2</v>
      </c>
      <c r="AL933">
        <v>1.2726899999999999E-2</v>
      </c>
      <c r="AM933">
        <v>3.991E-4</v>
      </c>
      <c r="AN933">
        <v>6.9946000000000001E-3</v>
      </c>
      <c r="AO933">
        <v>4.6403E-3</v>
      </c>
      <c r="AP933">
        <v>-3.1377000000000002E-3</v>
      </c>
      <c r="AQ933">
        <v>-1.7129999999999999E-4</v>
      </c>
      <c r="AR933">
        <v>2.362E-4</v>
      </c>
      <c r="AS933">
        <v>5.3889999999999997E-3</v>
      </c>
      <c r="AT933">
        <v>5.1539000000000003E-3</v>
      </c>
      <c r="AU933">
        <v>-8.4437000000000002E-3</v>
      </c>
      <c r="AV933">
        <v>-1.0777999999999999E-2</v>
      </c>
      <c r="AW933">
        <v>-5.0153999999999997E-3</v>
      </c>
      <c r="AX933">
        <v>-4.751E-4</v>
      </c>
      <c r="AY933">
        <v>-4.1869999999999997E-3</v>
      </c>
      <c r="AZ933">
        <v>-1.6978699999999999E-2</v>
      </c>
      <c r="BA933">
        <v>-1.3603799999999999E-2</v>
      </c>
      <c r="BB933">
        <v>5.6607999999999997E-3</v>
      </c>
      <c r="BC933">
        <v>8.6216999999999995E-3</v>
      </c>
      <c r="BD933">
        <v>9.7537000000000006E-3</v>
      </c>
      <c r="BE933">
        <v>5.8260999999999999E-3</v>
      </c>
      <c r="BF933">
        <v>3.3162999999999999E-3</v>
      </c>
      <c r="BG933">
        <v>-3.6053999999999999E-3</v>
      </c>
      <c r="BH933">
        <v>1.2415E-3</v>
      </c>
      <c r="BI933">
        <v>2.21423E-2</v>
      </c>
      <c r="BJ933">
        <v>1.91425E-2</v>
      </c>
      <c r="BK933">
        <v>6.7331999999999999E-3</v>
      </c>
      <c r="BL933">
        <v>1.3613200000000001E-2</v>
      </c>
      <c r="BM933">
        <v>1.1199300000000001E-2</v>
      </c>
      <c r="BN933">
        <v>3.9706000000000003E-3</v>
      </c>
      <c r="BO933">
        <v>7.0244000000000001E-3</v>
      </c>
      <c r="BP933">
        <v>7.2636999999999997E-3</v>
      </c>
      <c r="BQ933">
        <v>1.23594E-2</v>
      </c>
      <c r="BR933">
        <v>1.18002E-2</v>
      </c>
      <c r="BS933">
        <v>-2.1827999999999999E-3</v>
      </c>
      <c r="BT933">
        <v>-5.3642000000000004E-3</v>
      </c>
      <c r="BU933">
        <v>2.9040000000000001E-4</v>
      </c>
      <c r="BV933">
        <v>5.0340000000000003E-3</v>
      </c>
      <c r="BW933">
        <v>7.1020000000000002E-4</v>
      </c>
      <c r="BX933">
        <v>-1.1087700000000001E-2</v>
      </c>
      <c r="BY933">
        <v>-7.6286000000000001E-3</v>
      </c>
      <c r="BZ933">
        <v>9.3057000000000001E-3</v>
      </c>
      <c r="CA933">
        <v>1.1884799999999999E-2</v>
      </c>
      <c r="CB933">
        <v>1.28386E-2</v>
      </c>
      <c r="CC933">
        <v>8.9934999999999998E-3</v>
      </c>
      <c r="CD933">
        <v>6.3156000000000002E-3</v>
      </c>
      <c r="CE933">
        <v>-2.0019999999999999E-4</v>
      </c>
      <c r="CF933">
        <v>5.0632000000000003E-3</v>
      </c>
      <c r="CG933">
        <v>2.62369E-2</v>
      </c>
      <c r="CH933">
        <v>2.3585999999999999E-2</v>
      </c>
      <c r="CI933">
        <v>1.1120100000000001E-2</v>
      </c>
      <c r="CJ933">
        <v>1.81972E-2</v>
      </c>
      <c r="CK933">
        <v>1.5741999999999999E-2</v>
      </c>
      <c r="CL933">
        <v>8.8936999999999992E-3</v>
      </c>
      <c r="CM933">
        <v>1.2008100000000001E-2</v>
      </c>
      <c r="CN933">
        <v>1.2130800000000001E-2</v>
      </c>
      <c r="CO933">
        <v>1.71871E-2</v>
      </c>
      <c r="CP933">
        <v>1.6403399999999999E-2</v>
      </c>
      <c r="CQ933">
        <v>2.1535E-3</v>
      </c>
      <c r="CR933">
        <v>-1.6146999999999999E-3</v>
      </c>
      <c r="CS933">
        <v>3.9652000000000003E-3</v>
      </c>
      <c r="CT933">
        <v>8.8494999999999997E-3</v>
      </c>
      <c r="CU933">
        <v>4.1019999999999997E-3</v>
      </c>
      <c r="CV933">
        <v>-7.0077000000000004E-3</v>
      </c>
      <c r="CW933">
        <v>-3.4900999999999999E-3</v>
      </c>
      <c r="CX933">
        <v>1.29506E-2</v>
      </c>
      <c r="CY933">
        <v>1.5147900000000001E-2</v>
      </c>
      <c r="CZ933">
        <v>1.59235E-2</v>
      </c>
      <c r="DA933">
        <v>1.2160900000000001E-2</v>
      </c>
      <c r="DB933">
        <v>9.3147999999999998E-3</v>
      </c>
      <c r="DC933">
        <v>3.2049000000000001E-3</v>
      </c>
      <c r="DD933">
        <v>8.8850000000000005E-3</v>
      </c>
      <c r="DE933">
        <v>3.03316E-2</v>
      </c>
      <c r="DF933">
        <v>2.8029399999999999E-2</v>
      </c>
      <c r="DG933">
        <v>1.5507E-2</v>
      </c>
      <c r="DH933">
        <v>2.2781200000000001E-2</v>
      </c>
      <c r="DI933">
        <v>2.0284699999999999E-2</v>
      </c>
      <c r="DJ933">
        <v>1.3816800000000001E-2</v>
      </c>
      <c r="DK933">
        <v>1.6991900000000001E-2</v>
      </c>
      <c r="DL933">
        <v>1.6997999999999999E-2</v>
      </c>
      <c r="DM933">
        <v>2.2014800000000001E-2</v>
      </c>
      <c r="DN933">
        <v>2.10066E-2</v>
      </c>
      <c r="DO933">
        <v>6.4898000000000004E-3</v>
      </c>
      <c r="DP933">
        <v>2.1348999999999999E-3</v>
      </c>
      <c r="DQ933">
        <v>7.6401000000000004E-3</v>
      </c>
      <c r="DR933">
        <v>1.26651E-2</v>
      </c>
      <c r="DS933">
        <v>7.4938000000000001E-3</v>
      </c>
      <c r="DT933">
        <v>-2.9275999999999998E-3</v>
      </c>
      <c r="DU933">
        <v>6.4829999999999998E-4</v>
      </c>
      <c r="DV933">
        <v>1.8213300000000002E-2</v>
      </c>
      <c r="DW933">
        <v>1.98593E-2</v>
      </c>
      <c r="DX933">
        <v>2.0377699999999999E-2</v>
      </c>
      <c r="DY933">
        <v>1.6734099999999998E-2</v>
      </c>
      <c r="DZ933">
        <v>1.36452E-2</v>
      </c>
      <c r="EA933">
        <v>8.1212999999999997E-3</v>
      </c>
      <c r="EB933">
        <v>1.44031E-2</v>
      </c>
      <c r="EC933">
        <v>3.6243600000000001E-2</v>
      </c>
      <c r="ED933">
        <v>3.4445099999999999E-2</v>
      </c>
      <c r="EE933">
        <v>2.1841099999999999E-2</v>
      </c>
      <c r="EF933">
        <v>2.93998E-2</v>
      </c>
      <c r="EG933">
        <v>2.6843700000000002E-2</v>
      </c>
      <c r="EH933">
        <v>2.0925099999999999E-2</v>
      </c>
      <c r="EI933">
        <v>2.41876E-2</v>
      </c>
      <c r="EJ933">
        <v>2.4025500000000002E-2</v>
      </c>
      <c r="EK933">
        <v>2.8985299999999999E-2</v>
      </c>
      <c r="EL933">
        <v>2.7652900000000001E-2</v>
      </c>
      <c r="EM933">
        <v>1.27507E-2</v>
      </c>
      <c r="EN933">
        <v>7.5487000000000002E-3</v>
      </c>
      <c r="EO933">
        <v>1.29459E-2</v>
      </c>
      <c r="EP933">
        <v>1.8174200000000001E-2</v>
      </c>
      <c r="EQ933">
        <v>1.23909E-2</v>
      </c>
      <c r="ER933">
        <v>2.9632999999999999E-3</v>
      </c>
      <c r="ES933">
        <v>6.6235E-3</v>
      </c>
      <c r="ET933">
        <v>47.798220000000001</v>
      </c>
      <c r="EU933">
        <v>46.893880000000003</v>
      </c>
      <c r="EV933">
        <v>46.544020000000003</v>
      </c>
      <c r="EW933">
        <v>46.04683</v>
      </c>
      <c r="EX933">
        <v>45.703530000000001</v>
      </c>
      <c r="EY933">
        <v>45.647550000000003</v>
      </c>
      <c r="EZ933">
        <v>45.328209999999999</v>
      </c>
      <c r="FA933">
        <v>46.424199999999999</v>
      </c>
      <c r="FB933">
        <v>50.262340000000002</v>
      </c>
      <c r="FC933">
        <v>53.593679999999999</v>
      </c>
      <c r="FD933">
        <v>56.973649999999999</v>
      </c>
      <c r="FE933">
        <v>58.968380000000003</v>
      </c>
      <c r="FF933">
        <v>59.403660000000002</v>
      </c>
      <c r="FG933">
        <v>59.553469999999997</v>
      </c>
      <c r="FH933">
        <v>58.935220000000001</v>
      </c>
      <c r="FI933">
        <v>58.33954</v>
      </c>
      <c r="FJ933">
        <v>56.936529999999998</v>
      </c>
      <c r="FK933">
        <v>55.549259999999997</v>
      </c>
      <c r="FL933">
        <v>54.832250000000002</v>
      </c>
      <c r="FM933">
        <v>54.174770000000002</v>
      </c>
      <c r="FN933">
        <v>53.343699999999998</v>
      </c>
      <c r="FO933">
        <v>52.909170000000003</v>
      </c>
      <c r="FP933">
        <v>52.049419999999998</v>
      </c>
      <c r="FQ933">
        <v>51.459769999999999</v>
      </c>
      <c r="FR933">
        <v>3.9931999999999997E-3</v>
      </c>
      <c r="FS933">
        <v>4.7994999999999999E-3</v>
      </c>
    </row>
    <row r="934" spans="1:176" x14ac:dyDescent="0.2">
      <c r="A934" t="s">
        <v>200</v>
      </c>
      <c r="B934" t="s">
        <v>1</v>
      </c>
      <c r="C934" t="s">
        <v>207</v>
      </c>
      <c r="D934" t="s">
        <v>247</v>
      </c>
      <c r="E934">
        <v>23137</v>
      </c>
      <c r="F934">
        <v>1.4220600000000001</v>
      </c>
      <c r="G934">
        <v>1.3898539999999999</v>
      </c>
      <c r="H934">
        <v>1.3536189999999999</v>
      </c>
      <c r="I934">
        <v>1.3423989999999999</v>
      </c>
      <c r="J934">
        <v>1.344587</v>
      </c>
      <c r="K934">
        <v>1.3766860000000001</v>
      </c>
      <c r="L934">
        <v>1.508365</v>
      </c>
      <c r="M934">
        <v>1.612641</v>
      </c>
      <c r="N934">
        <v>1.9287989999999999</v>
      </c>
      <c r="O934">
        <v>2.181276</v>
      </c>
      <c r="P934">
        <v>2.381014</v>
      </c>
      <c r="Q934">
        <v>2.4914260000000001</v>
      </c>
      <c r="R934">
        <v>2.5050340000000002</v>
      </c>
      <c r="S934">
        <v>2.5518489999999998</v>
      </c>
      <c r="T934">
        <v>2.601966</v>
      </c>
      <c r="U934">
        <v>2.5763470000000002</v>
      </c>
      <c r="V934">
        <v>2.4920019999999998</v>
      </c>
      <c r="W934">
        <v>2.204564</v>
      </c>
      <c r="X934">
        <v>2.0555819999999998</v>
      </c>
      <c r="Y934">
        <v>2.0432239999999999</v>
      </c>
      <c r="Z934">
        <v>1.9434100000000001</v>
      </c>
      <c r="AA934">
        <v>1.7920069999999999</v>
      </c>
      <c r="AB934">
        <v>1.626614</v>
      </c>
      <c r="AC934">
        <v>1.5216799999999999</v>
      </c>
      <c r="AD934">
        <v>-5.9176000000000003E-3</v>
      </c>
      <c r="AE934">
        <v>-1.7909999999999999E-4</v>
      </c>
      <c r="AF934">
        <v>-7.8607E-3</v>
      </c>
      <c r="AG934">
        <v>-9.7167999999999994E-3</v>
      </c>
      <c r="AH934">
        <v>-1.8101900000000001E-2</v>
      </c>
      <c r="AI934">
        <v>-2.7213500000000002E-2</v>
      </c>
      <c r="AJ934">
        <v>4.4009000000000001E-3</v>
      </c>
      <c r="AK934">
        <v>3.9827999999999999E-3</v>
      </c>
      <c r="AL934">
        <v>2.1034500000000001E-2</v>
      </c>
      <c r="AM934">
        <v>-3.0430000000000002E-4</v>
      </c>
      <c r="AN934">
        <v>5.9106999999999996E-3</v>
      </c>
      <c r="AO934">
        <v>-1.4751E-3</v>
      </c>
      <c r="AP934">
        <v>-7.0606000000000002E-3</v>
      </c>
      <c r="AQ934">
        <v>4.7292999999999996E-3</v>
      </c>
      <c r="AR934">
        <v>5.4342000000000001E-3</v>
      </c>
      <c r="AS934">
        <v>3.875E-3</v>
      </c>
      <c r="AT934">
        <v>-1.1200099999999999E-2</v>
      </c>
      <c r="AU934">
        <v>-3.4165300000000003E-2</v>
      </c>
      <c r="AV934">
        <v>-4.2176400000000003E-2</v>
      </c>
      <c r="AW934">
        <v>-2.0090299999999998E-2</v>
      </c>
      <c r="AX934">
        <v>-1.28197E-2</v>
      </c>
      <c r="AY934">
        <v>-7.2997000000000001E-3</v>
      </c>
      <c r="AZ934">
        <v>2.2012999999999998E-3</v>
      </c>
      <c r="BA934">
        <v>1.7195999999999999E-3</v>
      </c>
      <c r="BB934">
        <v>1.8940000000000001E-3</v>
      </c>
      <c r="BC934">
        <v>6.9889000000000001E-3</v>
      </c>
      <c r="BD934">
        <v>-8.2479999999999999E-4</v>
      </c>
      <c r="BE934">
        <v>-3.0899E-3</v>
      </c>
      <c r="BF934">
        <v>-1.1653200000000001E-2</v>
      </c>
      <c r="BG934">
        <v>-2.0763899999999998E-2</v>
      </c>
      <c r="BH934">
        <v>1.2613299999999999E-2</v>
      </c>
      <c r="BI934">
        <v>1.41183E-2</v>
      </c>
      <c r="BJ934">
        <v>3.1749699999999999E-2</v>
      </c>
      <c r="BK934">
        <v>1.00725E-2</v>
      </c>
      <c r="BL934">
        <v>1.7016799999999999E-2</v>
      </c>
      <c r="BM934">
        <v>9.9916999999999992E-3</v>
      </c>
      <c r="BN934">
        <v>5.3010000000000002E-3</v>
      </c>
      <c r="BO934">
        <v>1.7433299999999999E-2</v>
      </c>
      <c r="BP934">
        <v>1.8870999999999999E-2</v>
      </c>
      <c r="BQ934">
        <v>1.7251599999999999E-2</v>
      </c>
      <c r="BR934">
        <v>2.4218999999999998E-3</v>
      </c>
      <c r="BS934">
        <v>-2.2591300000000002E-2</v>
      </c>
      <c r="BT934">
        <v>-3.0590099999999999E-2</v>
      </c>
      <c r="BU934">
        <v>-1.05936E-2</v>
      </c>
      <c r="BV934">
        <v>-3.7626000000000001E-3</v>
      </c>
      <c r="BW934">
        <v>1.2497000000000001E-3</v>
      </c>
      <c r="BX934">
        <v>9.8522999999999996E-3</v>
      </c>
      <c r="BY934">
        <v>9.6398999999999999E-3</v>
      </c>
      <c r="BZ934">
        <v>7.3042000000000003E-3</v>
      </c>
      <c r="CA934">
        <v>1.1953500000000001E-2</v>
      </c>
      <c r="CB934">
        <v>4.0483000000000003E-3</v>
      </c>
      <c r="CC934">
        <v>1.4999E-3</v>
      </c>
      <c r="CD934">
        <v>-7.1868000000000001E-3</v>
      </c>
      <c r="CE934">
        <v>-1.62969E-2</v>
      </c>
      <c r="CF934">
        <v>1.8301100000000001E-2</v>
      </c>
      <c r="CG934">
        <v>2.1138199999999999E-2</v>
      </c>
      <c r="CH934">
        <v>3.9170999999999997E-2</v>
      </c>
      <c r="CI934">
        <v>1.7259500000000001E-2</v>
      </c>
      <c r="CJ934">
        <v>2.4708899999999999E-2</v>
      </c>
      <c r="CK934">
        <v>1.7933600000000001E-2</v>
      </c>
      <c r="CL934">
        <v>1.38625E-2</v>
      </c>
      <c r="CM934">
        <v>2.6232100000000001E-2</v>
      </c>
      <c r="CN934">
        <v>2.8177299999999999E-2</v>
      </c>
      <c r="CO934">
        <v>2.65162E-2</v>
      </c>
      <c r="CP934">
        <v>1.18564E-2</v>
      </c>
      <c r="CQ934">
        <v>-1.45752E-2</v>
      </c>
      <c r="CR934">
        <v>-2.2565499999999999E-2</v>
      </c>
      <c r="CS934">
        <v>-4.0162000000000002E-3</v>
      </c>
      <c r="CT934">
        <v>2.5103999999999999E-3</v>
      </c>
      <c r="CU934">
        <v>7.1710000000000003E-3</v>
      </c>
      <c r="CV934">
        <v>1.5151299999999999E-2</v>
      </c>
      <c r="CW934">
        <v>1.51255E-2</v>
      </c>
      <c r="CX934">
        <v>1.27145E-2</v>
      </c>
      <c r="CY934">
        <v>1.6917999999999999E-2</v>
      </c>
      <c r="CZ934">
        <v>8.9213000000000001E-3</v>
      </c>
      <c r="DA934">
        <v>6.0897E-3</v>
      </c>
      <c r="DB934">
        <v>-2.7204999999999998E-3</v>
      </c>
      <c r="DC934">
        <v>-1.1829900000000001E-2</v>
      </c>
      <c r="DD934">
        <v>2.3989E-2</v>
      </c>
      <c r="DE934">
        <v>2.8157999999999999E-2</v>
      </c>
      <c r="DF934">
        <v>4.6592300000000003E-2</v>
      </c>
      <c r="DG934">
        <v>2.44464E-2</v>
      </c>
      <c r="DH934">
        <v>3.2400900000000003E-2</v>
      </c>
      <c r="DI934">
        <v>2.5875499999999999E-2</v>
      </c>
      <c r="DJ934">
        <v>2.2424099999999999E-2</v>
      </c>
      <c r="DK934">
        <v>3.5030899999999997E-2</v>
      </c>
      <c r="DL934">
        <v>3.7483599999999999E-2</v>
      </c>
      <c r="DM934">
        <v>3.5780800000000001E-2</v>
      </c>
      <c r="DN934">
        <v>2.1291000000000001E-2</v>
      </c>
      <c r="DO934">
        <v>-6.5589999999999997E-3</v>
      </c>
      <c r="DP934">
        <v>-1.45408E-2</v>
      </c>
      <c r="DQ934">
        <v>2.5612E-3</v>
      </c>
      <c r="DR934">
        <v>8.7833000000000008E-3</v>
      </c>
      <c r="DS934">
        <v>1.3092299999999999E-2</v>
      </c>
      <c r="DT934">
        <v>2.0450400000000001E-2</v>
      </c>
      <c r="DU934">
        <v>2.0611000000000001E-2</v>
      </c>
      <c r="DV934">
        <v>2.0526099999999999E-2</v>
      </c>
      <c r="DW934">
        <v>2.4086E-2</v>
      </c>
      <c r="DX934">
        <v>1.5957200000000001E-2</v>
      </c>
      <c r="DY934">
        <v>1.27166E-2</v>
      </c>
      <c r="DZ934">
        <v>3.7282000000000001E-3</v>
      </c>
      <c r="EA934">
        <v>-5.3803000000000002E-3</v>
      </c>
      <c r="EB934">
        <v>3.2201399999999998E-2</v>
      </c>
      <c r="EC934">
        <v>3.8293500000000001E-2</v>
      </c>
      <c r="ED934">
        <v>5.7307499999999997E-2</v>
      </c>
      <c r="EE934">
        <v>3.4823199999999999E-2</v>
      </c>
      <c r="EF934">
        <v>4.3506999999999997E-2</v>
      </c>
      <c r="EG934">
        <v>3.7342300000000002E-2</v>
      </c>
      <c r="EH934">
        <v>3.4785700000000003E-2</v>
      </c>
      <c r="EI934">
        <v>4.7735E-2</v>
      </c>
      <c r="EJ934">
        <v>5.0920399999999998E-2</v>
      </c>
      <c r="EK934">
        <v>4.9157399999999997E-2</v>
      </c>
      <c r="EL934">
        <v>3.4912899999999997E-2</v>
      </c>
      <c r="EM934">
        <v>5.0150000000000004E-3</v>
      </c>
      <c r="EN934">
        <v>-2.9545000000000001E-3</v>
      </c>
      <c r="EO934">
        <v>1.20579E-2</v>
      </c>
      <c r="EP934">
        <v>1.7840399999999999E-2</v>
      </c>
      <c r="EQ934">
        <v>2.16417E-2</v>
      </c>
      <c r="ER934">
        <v>2.8101299999999999E-2</v>
      </c>
      <c r="ES934">
        <v>2.8531299999999999E-2</v>
      </c>
      <c r="ET934">
        <v>55.209139999999998</v>
      </c>
      <c r="EU934">
        <v>54.234209999999997</v>
      </c>
      <c r="EV934">
        <v>53.399439999999998</v>
      </c>
      <c r="EW934">
        <v>52.760689999999997</v>
      </c>
      <c r="EX934">
        <v>52.235959999999999</v>
      </c>
      <c r="EY934">
        <v>51.808439999999997</v>
      </c>
      <c r="EZ934">
        <v>51.508690000000001</v>
      </c>
      <c r="FA934">
        <v>51.57732</v>
      </c>
      <c r="FB934">
        <v>54.06982</v>
      </c>
      <c r="FC934">
        <v>57.885060000000003</v>
      </c>
      <c r="FD934">
        <v>61.31035</v>
      </c>
      <c r="FE934">
        <v>64.367890000000003</v>
      </c>
      <c r="FF934">
        <v>66.923320000000004</v>
      </c>
      <c r="FG934">
        <v>68.887339999999995</v>
      </c>
      <c r="FH934">
        <v>70.128399999999999</v>
      </c>
      <c r="FI934">
        <v>70.543270000000007</v>
      </c>
      <c r="FJ934">
        <v>69.77364</v>
      </c>
      <c r="FK934">
        <v>67.663839999999993</v>
      </c>
      <c r="FL934">
        <v>64.376199999999997</v>
      </c>
      <c r="FM934">
        <v>61.820320000000002</v>
      </c>
      <c r="FN934">
        <v>59.868369999999999</v>
      </c>
      <c r="FO934">
        <v>58.286380000000001</v>
      </c>
      <c r="FP934">
        <v>56.952579999999998</v>
      </c>
      <c r="FQ934">
        <v>55.799190000000003</v>
      </c>
      <c r="FR934">
        <v>6.8170000000000001E-3</v>
      </c>
      <c r="FS934">
        <v>8.3394999999999997E-3</v>
      </c>
      <c r="FT934">
        <v>1.26344E-2</v>
      </c>
    </row>
    <row r="935" spans="1:176" x14ac:dyDescent="0.2">
      <c r="A935" t="s">
        <v>200</v>
      </c>
      <c r="B935" t="s">
        <v>1</v>
      </c>
      <c r="C935" t="s">
        <v>207</v>
      </c>
      <c r="D935" t="s">
        <v>250</v>
      </c>
      <c r="E935">
        <v>23137</v>
      </c>
      <c r="F935">
        <v>1.461457</v>
      </c>
      <c r="G935">
        <v>1.4189350000000001</v>
      </c>
      <c r="H935">
        <v>1.381702</v>
      </c>
      <c r="I935">
        <v>1.3724970000000001</v>
      </c>
      <c r="J935">
        <v>1.36036</v>
      </c>
      <c r="K935">
        <v>1.403829</v>
      </c>
      <c r="L935">
        <v>1.5267949999999999</v>
      </c>
      <c r="M935">
        <v>1.5906929999999999</v>
      </c>
      <c r="N935">
        <v>1.957973</v>
      </c>
      <c r="O935">
        <v>2.2467990000000002</v>
      </c>
      <c r="P935">
        <v>2.5008180000000002</v>
      </c>
      <c r="Q935">
        <v>2.6547869999999998</v>
      </c>
      <c r="R935">
        <v>2.686801</v>
      </c>
      <c r="S935">
        <v>2.745784</v>
      </c>
      <c r="T935">
        <v>2.8147389999999999</v>
      </c>
      <c r="U935">
        <v>2.794028</v>
      </c>
      <c r="V935">
        <v>2.6981160000000002</v>
      </c>
      <c r="W935">
        <v>2.3540990000000002</v>
      </c>
      <c r="X935">
        <v>2.1159159999999999</v>
      </c>
      <c r="Y935">
        <v>2.1258119999999998</v>
      </c>
      <c r="Z935">
        <v>2.0131450000000002</v>
      </c>
      <c r="AA935">
        <v>1.8451390000000001</v>
      </c>
      <c r="AB935">
        <v>1.6592960000000001</v>
      </c>
      <c r="AC935">
        <v>1.544529</v>
      </c>
      <c r="AD935">
        <v>1.6281199999999999E-2</v>
      </c>
      <c r="AE935">
        <v>1.5485499999999999E-2</v>
      </c>
      <c r="AF935">
        <v>1.1437299999999999E-2</v>
      </c>
      <c r="AG935">
        <v>1.0416699999999999E-2</v>
      </c>
      <c r="AH935">
        <v>-5.999E-3</v>
      </c>
      <c r="AI935">
        <v>-1.59271E-2</v>
      </c>
      <c r="AJ935">
        <v>1.8754900000000001E-2</v>
      </c>
      <c r="AK935">
        <v>2.27703E-2</v>
      </c>
      <c r="AL935">
        <v>4.6598800000000003E-2</v>
      </c>
      <c r="AM935">
        <v>1.9247899999999998E-2</v>
      </c>
      <c r="AN935">
        <v>2.6484600000000001E-2</v>
      </c>
      <c r="AO935">
        <v>2.89588E-2</v>
      </c>
      <c r="AP935">
        <v>1.8043799999999999E-2</v>
      </c>
      <c r="AQ935">
        <v>1.6948700000000001E-2</v>
      </c>
      <c r="AR935">
        <v>2.4752099999999999E-2</v>
      </c>
      <c r="AS935">
        <v>2.20144E-2</v>
      </c>
      <c r="AT935">
        <v>1.68104E-2</v>
      </c>
      <c r="AU935">
        <v>1.4191E-3</v>
      </c>
      <c r="AV935">
        <v>2.7190999999999999E-3</v>
      </c>
      <c r="AW935">
        <v>7.7295000000000003E-3</v>
      </c>
      <c r="AX935">
        <v>2.3970100000000001E-2</v>
      </c>
      <c r="AY935">
        <v>2.68948E-2</v>
      </c>
      <c r="AZ935">
        <v>2.84008E-2</v>
      </c>
      <c r="BA935">
        <v>2.6087800000000001E-2</v>
      </c>
      <c r="BB935">
        <v>2.4092800000000001E-2</v>
      </c>
      <c r="BC935">
        <v>2.26535E-2</v>
      </c>
      <c r="BD935">
        <v>1.8473199999999999E-2</v>
      </c>
      <c r="BE935">
        <v>1.7043599999999999E-2</v>
      </c>
      <c r="BF935">
        <v>4.4969999999999998E-4</v>
      </c>
      <c r="BG935">
        <v>-9.4774999999999998E-3</v>
      </c>
      <c r="BH935">
        <v>2.69672E-2</v>
      </c>
      <c r="BI935">
        <v>3.2905799999999999E-2</v>
      </c>
      <c r="BJ935">
        <v>5.7313999999999997E-2</v>
      </c>
      <c r="BK935">
        <v>2.96247E-2</v>
      </c>
      <c r="BL935">
        <v>3.7590800000000001E-2</v>
      </c>
      <c r="BM935">
        <v>4.0425599999999999E-2</v>
      </c>
      <c r="BN935">
        <v>3.04053E-2</v>
      </c>
      <c r="BO935">
        <v>2.9652700000000001E-2</v>
      </c>
      <c r="BP935">
        <v>3.8188899999999998E-2</v>
      </c>
      <c r="BQ935">
        <v>3.5390999999999999E-2</v>
      </c>
      <c r="BR935">
        <v>3.0432399999999998E-2</v>
      </c>
      <c r="BS935">
        <v>1.29932E-2</v>
      </c>
      <c r="BT935">
        <v>1.4305399999999999E-2</v>
      </c>
      <c r="BU935">
        <v>1.7226200000000001E-2</v>
      </c>
      <c r="BV935">
        <v>3.30272E-2</v>
      </c>
      <c r="BW935">
        <v>3.5444200000000002E-2</v>
      </c>
      <c r="BX935">
        <v>3.6051800000000002E-2</v>
      </c>
      <c r="BY935">
        <v>3.4008099999999999E-2</v>
      </c>
      <c r="BZ935">
        <v>2.9503000000000001E-2</v>
      </c>
      <c r="CA935">
        <v>2.7618E-2</v>
      </c>
      <c r="CB935">
        <v>2.3346200000000001E-2</v>
      </c>
      <c r="CC935">
        <v>2.1633400000000001E-2</v>
      </c>
      <c r="CD935">
        <v>4.9160000000000002E-3</v>
      </c>
      <c r="CE935">
        <v>-5.0105999999999996E-3</v>
      </c>
      <c r="CF935">
        <v>3.2655099999999999E-2</v>
      </c>
      <c r="CG935">
        <v>3.9925599999999999E-2</v>
      </c>
      <c r="CH935">
        <v>6.4735299999999996E-2</v>
      </c>
      <c r="CI935">
        <v>3.6811700000000003E-2</v>
      </c>
      <c r="CJ935">
        <v>4.5282799999999998E-2</v>
      </c>
      <c r="CK935">
        <v>4.8367500000000001E-2</v>
      </c>
      <c r="CL935">
        <v>3.8966899999999999E-2</v>
      </c>
      <c r="CM935">
        <v>3.84515E-2</v>
      </c>
      <c r="CN935">
        <v>4.7495200000000001E-2</v>
      </c>
      <c r="CO935">
        <v>4.4655599999999997E-2</v>
      </c>
      <c r="CP935">
        <v>3.9867E-2</v>
      </c>
      <c r="CQ935">
        <v>2.1009300000000002E-2</v>
      </c>
      <c r="CR935">
        <v>2.2330099999999999E-2</v>
      </c>
      <c r="CS935">
        <v>2.3803600000000001E-2</v>
      </c>
      <c r="CT935">
        <v>3.9300099999999998E-2</v>
      </c>
      <c r="CU935">
        <v>4.1365499999999999E-2</v>
      </c>
      <c r="CV935">
        <v>4.13508E-2</v>
      </c>
      <c r="CW935">
        <v>3.94937E-2</v>
      </c>
      <c r="CX935">
        <v>3.4913300000000001E-2</v>
      </c>
      <c r="CY935">
        <v>3.25825E-2</v>
      </c>
      <c r="CZ935">
        <v>2.8219299999999999E-2</v>
      </c>
      <c r="DA935">
        <v>2.6223199999999999E-2</v>
      </c>
      <c r="DB935">
        <v>9.3824000000000008E-3</v>
      </c>
      <c r="DC935">
        <v>-5.4359999999999999E-4</v>
      </c>
      <c r="DD935">
        <v>3.8343000000000002E-2</v>
      </c>
      <c r="DE935">
        <v>4.6945399999999998E-2</v>
      </c>
      <c r="DF935">
        <v>7.2156600000000001E-2</v>
      </c>
      <c r="DG935">
        <v>4.3998700000000002E-2</v>
      </c>
      <c r="DH935">
        <v>5.2974899999999998E-2</v>
      </c>
      <c r="DI935">
        <v>5.6309400000000003E-2</v>
      </c>
      <c r="DJ935">
        <v>4.7528500000000001E-2</v>
      </c>
      <c r="DK935">
        <v>4.7250300000000002E-2</v>
      </c>
      <c r="DL935">
        <v>5.6801499999999998E-2</v>
      </c>
      <c r="DM935">
        <v>5.3920200000000001E-2</v>
      </c>
      <c r="DN935">
        <v>4.9301499999999998E-2</v>
      </c>
      <c r="DO935">
        <v>2.90254E-2</v>
      </c>
      <c r="DP935">
        <v>3.0354699999999998E-2</v>
      </c>
      <c r="DQ935">
        <v>3.0380999999999998E-2</v>
      </c>
      <c r="DR935">
        <v>4.5573000000000002E-2</v>
      </c>
      <c r="DS935">
        <v>4.7286799999999997E-2</v>
      </c>
      <c r="DT935">
        <v>4.6649900000000001E-2</v>
      </c>
      <c r="DU935">
        <v>4.4979199999999997E-2</v>
      </c>
      <c r="DV935">
        <v>4.2724900000000003E-2</v>
      </c>
      <c r="DW935">
        <v>3.9750500000000001E-2</v>
      </c>
      <c r="DX935">
        <v>3.5255099999999998E-2</v>
      </c>
      <c r="DY935">
        <v>3.28501E-2</v>
      </c>
      <c r="DZ935">
        <v>1.5831100000000001E-2</v>
      </c>
      <c r="EA935">
        <v>5.9059999999999998E-3</v>
      </c>
      <c r="EB935">
        <v>4.6555399999999997E-2</v>
      </c>
      <c r="EC935">
        <v>5.7081E-2</v>
      </c>
      <c r="ED935">
        <v>8.2871799999999995E-2</v>
      </c>
      <c r="EE935">
        <v>5.43755E-2</v>
      </c>
      <c r="EF935">
        <v>6.4080999999999999E-2</v>
      </c>
      <c r="EG935">
        <v>6.7776199999999995E-2</v>
      </c>
      <c r="EH935">
        <v>5.9889999999999999E-2</v>
      </c>
      <c r="EI935">
        <v>5.9954399999999998E-2</v>
      </c>
      <c r="EJ935">
        <v>7.0238300000000004E-2</v>
      </c>
      <c r="EK935">
        <v>6.7296800000000004E-2</v>
      </c>
      <c r="EL935">
        <v>6.2923499999999993E-2</v>
      </c>
      <c r="EM935">
        <v>4.0599499999999997E-2</v>
      </c>
      <c r="EN935">
        <v>4.1940999999999999E-2</v>
      </c>
      <c r="EO935">
        <v>3.9877700000000002E-2</v>
      </c>
      <c r="EP935">
        <v>5.4630100000000001E-2</v>
      </c>
      <c r="EQ935">
        <v>5.5836299999999998E-2</v>
      </c>
      <c r="ER935">
        <v>5.4300800000000003E-2</v>
      </c>
      <c r="ES935">
        <v>5.2899500000000002E-2</v>
      </c>
      <c r="ET935">
        <v>59.88205</v>
      </c>
      <c r="EU935">
        <v>58.763910000000003</v>
      </c>
      <c r="EV935">
        <v>57.490670000000001</v>
      </c>
      <c r="EW935">
        <v>56.832320000000003</v>
      </c>
      <c r="EX935">
        <v>56.248289999999997</v>
      </c>
      <c r="EY935">
        <v>55.819510000000001</v>
      </c>
      <c r="EZ935">
        <v>55.550559999999997</v>
      </c>
      <c r="FA935">
        <v>55.793979999999998</v>
      </c>
      <c r="FB935">
        <v>58.409239999999997</v>
      </c>
      <c r="FC935">
        <v>62.075339999999997</v>
      </c>
      <c r="FD935">
        <v>64.397580000000005</v>
      </c>
      <c r="FE935">
        <v>66.74915</v>
      </c>
      <c r="FF935">
        <v>68.337940000000003</v>
      </c>
      <c r="FG935">
        <v>70.002840000000006</v>
      </c>
      <c r="FH935">
        <v>71.569320000000005</v>
      </c>
      <c r="FI935">
        <v>71.928049999999999</v>
      </c>
      <c r="FJ935">
        <v>71.491060000000004</v>
      </c>
      <c r="FK935">
        <v>70.112589999999997</v>
      </c>
      <c r="FL935">
        <v>67.305019999999999</v>
      </c>
      <c r="FM935">
        <v>64.817059999999998</v>
      </c>
      <c r="FN935">
        <v>62.96931</v>
      </c>
      <c r="FO935">
        <v>61.13644</v>
      </c>
      <c r="FP935">
        <v>59.943420000000003</v>
      </c>
      <c r="FQ935">
        <v>58.623309999999996</v>
      </c>
      <c r="FR935">
        <v>6.8170000000000001E-3</v>
      </c>
      <c r="FS935">
        <v>8.3394999999999997E-3</v>
      </c>
      <c r="FT935">
        <v>1.26344E-2</v>
      </c>
    </row>
    <row r="936" spans="1:176" x14ac:dyDescent="0.2">
      <c r="A936" t="s">
        <v>200</v>
      </c>
      <c r="B936" t="s">
        <v>1</v>
      </c>
      <c r="C936" t="s">
        <v>207</v>
      </c>
      <c r="D936" t="s">
        <v>235</v>
      </c>
      <c r="E936">
        <v>23137</v>
      </c>
      <c r="F936">
        <v>1.508006</v>
      </c>
      <c r="G936">
        <v>1.4587760000000001</v>
      </c>
      <c r="H936">
        <v>1.4225840000000001</v>
      </c>
      <c r="I936">
        <v>1.4060710000000001</v>
      </c>
      <c r="J936">
        <v>1.4039440000000001</v>
      </c>
      <c r="K936">
        <v>1.4400729999999999</v>
      </c>
      <c r="L936">
        <v>1.5590839999999999</v>
      </c>
      <c r="M936">
        <v>1.6453230000000001</v>
      </c>
      <c r="N936">
        <v>2.0379700000000001</v>
      </c>
      <c r="O936">
        <v>2.3638650000000001</v>
      </c>
      <c r="P936">
        <v>2.627103</v>
      </c>
      <c r="Q936">
        <v>2.8296000000000001</v>
      </c>
      <c r="R936">
        <v>2.921157</v>
      </c>
      <c r="S936">
        <v>3.0118800000000001</v>
      </c>
      <c r="T936">
        <v>3.1031840000000002</v>
      </c>
      <c r="U936">
        <v>3.076397</v>
      </c>
      <c r="V936">
        <v>2.9709099999999999</v>
      </c>
      <c r="W936">
        <v>2.6047639999999999</v>
      </c>
      <c r="X936">
        <v>2.2714650000000001</v>
      </c>
      <c r="Y936">
        <v>2.2071320000000001</v>
      </c>
      <c r="Z936">
        <v>2.1286550000000002</v>
      </c>
      <c r="AA936">
        <v>1.9387259999999999</v>
      </c>
      <c r="AB936">
        <v>1.7368570000000001</v>
      </c>
      <c r="AC936">
        <v>1.611799</v>
      </c>
      <c r="AD936">
        <v>2.61861E-2</v>
      </c>
      <c r="AE936">
        <v>2.8478300000000002E-2</v>
      </c>
      <c r="AF936">
        <v>2.3451400000000001E-2</v>
      </c>
      <c r="AG936">
        <v>2.09664E-2</v>
      </c>
      <c r="AH936">
        <v>2.5730000000000002E-3</v>
      </c>
      <c r="AI936">
        <v>-4.5474000000000001E-3</v>
      </c>
      <c r="AJ936">
        <v>2.4604899999999999E-2</v>
      </c>
      <c r="AK936">
        <v>3.3833000000000002E-2</v>
      </c>
      <c r="AL936">
        <v>5.6353800000000003E-2</v>
      </c>
      <c r="AM936">
        <v>4.6474300000000003E-2</v>
      </c>
      <c r="AN936">
        <v>3.7406599999999998E-2</v>
      </c>
      <c r="AO936">
        <v>4.1608100000000002E-2</v>
      </c>
      <c r="AP936">
        <v>4.2379199999999999E-2</v>
      </c>
      <c r="AQ936">
        <v>4.5978900000000003E-2</v>
      </c>
      <c r="AR936">
        <v>5.0590299999999998E-2</v>
      </c>
      <c r="AS936">
        <v>4.0602199999999998E-2</v>
      </c>
      <c r="AT936">
        <v>3.0989699999999998E-2</v>
      </c>
      <c r="AU936">
        <v>1.09427E-2</v>
      </c>
      <c r="AV936">
        <v>2.16329E-2</v>
      </c>
      <c r="AW936">
        <v>2.3215400000000001E-2</v>
      </c>
      <c r="AX936">
        <v>3.45771E-2</v>
      </c>
      <c r="AY936">
        <v>3.1492800000000001E-2</v>
      </c>
      <c r="AZ936">
        <v>3.2961600000000001E-2</v>
      </c>
      <c r="BA936">
        <v>2.96698E-2</v>
      </c>
      <c r="BB936">
        <v>3.3997600000000003E-2</v>
      </c>
      <c r="BC936">
        <v>3.5646299999999999E-2</v>
      </c>
      <c r="BD936">
        <v>3.0487299999999998E-2</v>
      </c>
      <c r="BE936">
        <v>2.7593300000000001E-2</v>
      </c>
      <c r="BF936">
        <v>9.0217000000000006E-3</v>
      </c>
      <c r="BG936">
        <v>1.9021999999999999E-3</v>
      </c>
      <c r="BH936">
        <v>3.2817300000000001E-2</v>
      </c>
      <c r="BI936">
        <v>4.3968500000000001E-2</v>
      </c>
      <c r="BJ936">
        <v>6.7069000000000004E-2</v>
      </c>
      <c r="BK936">
        <v>5.6851199999999998E-2</v>
      </c>
      <c r="BL936">
        <v>4.8512800000000002E-2</v>
      </c>
      <c r="BM936">
        <v>5.3074999999999997E-2</v>
      </c>
      <c r="BN936">
        <v>5.4740799999999999E-2</v>
      </c>
      <c r="BO936">
        <v>5.8682900000000003E-2</v>
      </c>
      <c r="BP936">
        <v>6.4027100000000003E-2</v>
      </c>
      <c r="BQ936">
        <v>5.39788E-2</v>
      </c>
      <c r="BR936">
        <v>4.4611699999999997E-2</v>
      </c>
      <c r="BS936">
        <v>2.25168E-2</v>
      </c>
      <c r="BT936">
        <v>3.3219199999999997E-2</v>
      </c>
      <c r="BU936">
        <v>3.2712100000000001E-2</v>
      </c>
      <c r="BV936">
        <v>4.3634199999999998E-2</v>
      </c>
      <c r="BW936">
        <v>4.00422E-2</v>
      </c>
      <c r="BX936">
        <v>4.0612599999999999E-2</v>
      </c>
      <c r="BY936">
        <v>3.7589999999999998E-2</v>
      </c>
      <c r="BZ936">
        <v>3.9407900000000003E-2</v>
      </c>
      <c r="CA936">
        <v>4.0610800000000002E-2</v>
      </c>
      <c r="CB936">
        <v>3.5360299999999997E-2</v>
      </c>
      <c r="CC936">
        <v>3.2183099999999999E-2</v>
      </c>
      <c r="CD936">
        <v>1.3488099999999999E-2</v>
      </c>
      <c r="CE936">
        <v>6.3690999999999999E-3</v>
      </c>
      <c r="CF936">
        <v>3.8505200000000003E-2</v>
      </c>
      <c r="CG936">
        <v>5.0988400000000003E-2</v>
      </c>
      <c r="CH936">
        <v>7.4490299999999995E-2</v>
      </c>
      <c r="CI936">
        <v>6.4038100000000001E-2</v>
      </c>
      <c r="CJ936">
        <v>5.6204799999999999E-2</v>
      </c>
      <c r="CK936">
        <v>6.1016899999999999E-2</v>
      </c>
      <c r="CL936">
        <v>6.3302399999999995E-2</v>
      </c>
      <c r="CM936">
        <v>6.7481700000000006E-2</v>
      </c>
      <c r="CN936">
        <v>7.3333400000000007E-2</v>
      </c>
      <c r="CO936">
        <v>6.3243400000000005E-2</v>
      </c>
      <c r="CP936">
        <v>5.4046200000000003E-2</v>
      </c>
      <c r="CQ936">
        <v>3.0532900000000002E-2</v>
      </c>
      <c r="CR936">
        <v>4.12439E-2</v>
      </c>
      <c r="CS936">
        <v>3.9289499999999998E-2</v>
      </c>
      <c r="CT936">
        <v>4.9907199999999999E-2</v>
      </c>
      <c r="CU936">
        <v>4.5963499999999997E-2</v>
      </c>
      <c r="CV936">
        <v>4.5911599999999997E-2</v>
      </c>
      <c r="CW936">
        <v>4.3075599999999999E-2</v>
      </c>
      <c r="CX936">
        <v>4.4818200000000002E-2</v>
      </c>
      <c r="CY936">
        <v>4.5575299999999999E-2</v>
      </c>
      <c r="CZ936">
        <v>4.0233400000000002E-2</v>
      </c>
      <c r="DA936">
        <v>3.6772899999999997E-2</v>
      </c>
      <c r="DB936">
        <v>1.7954399999999999E-2</v>
      </c>
      <c r="DC936">
        <v>1.08361E-2</v>
      </c>
      <c r="DD936">
        <v>4.4193000000000003E-2</v>
      </c>
      <c r="DE936">
        <v>5.8008200000000003E-2</v>
      </c>
      <c r="DF936">
        <v>8.1911600000000001E-2</v>
      </c>
      <c r="DG936">
        <v>7.12251E-2</v>
      </c>
      <c r="DH936">
        <v>6.3896900000000006E-2</v>
      </c>
      <c r="DI936">
        <v>6.8958699999999998E-2</v>
      </c>
      <c r="DJ936">
        <v>7.1863899999999994E-2</v>
      </c>
      <c r="DK936">
        <v>7.6280500000000001E-2</v>
      </c>
      <c r="DL936">
        <v>8.2639699999999996E-2</v>
      </c>
      <c r="DM936">
        <v>7.2508000000000003E-2</v>
      </c>
      <c r="DN936">
        <v>6.3480800000000004E-2</v>
      </c>
      <c r="DO936">
        <v>3.8549E-2</v>
      </c>
      <c r="DP936">
        <v>4.92685E-2</v>
      </c>
      <c r="DQ936">
        <v>4.5866900000000002E-2</v>
      </c>
      <c r="DR936">
        <v>5.6180099999999997E-2</v>
      </c>
      <c r="DS936">
        <v>5.1884800000000002E-2</v>
      </c>
      <c r="DT936">
        <v>5.1210699999999998E-2</v>
      </c>
      <c r="DU936">
        <v>4.8561199999999999E-2</v>
      </c>
      <c r="DV936">
        <v>5.2629700000000001E-2</v>
      </c>
      <c r="DW936">
        <v>5.27433E-2</v>
      </c>
      <c r="DX936">
        <v>4.7269199999999997E-2</v>
      </c>
      <c r="DY936">
        <v>4.3399800000000002E-2</v>
      </c>
      <c r="DZ936">
        <v>2.44031E-2</v>
      </c>
      <c r="EA936">
        <v>1.7285700000000001E-2</v>
      </c>
      <c r="EB936">
        <v>5.2405399999999998E-2</v>
      </c>
      <c r="EC936">
        <v>6.8143700000000001E-2</v>
      </c>
      <c r="ED936">
        <v>9.2626799999999995E-2</v>
      </c>
      <c r="EE936">
        <v>8.1601900000000005E-2</v>
      </c>
      <c r="EF936">
        <v>7.5003E-2</v>
      </c>
      <c r="EG936">
        <v>8.04256E-2</v>
      </c>
      <c r="EH936">
        <v>8.4225499999999995E-2</v>
      </c>
      <c r="EI936">
        <v>8.8984599999999997E-2</v>
      </c>
      <c r="EJ936">
        <v>9.6076499999999995E-2</v>
      </c>
      <c r="EK936">
        <v>8.5884600000000005E-2</v>
      </c>
      <c r="EL936">
        <v>7.7102799999999999E-2</v>
      </c>
      <c r="EM936">
        <v>5.0123099999999997E-2</v>
      </c>
      <c r="EN936">
        <v>6.0854800000000001E-2</v>
      </c>
      <c r="EO936">
        <v>5.5363599999999999E-2</v>
      </c>
      <c r="EP936">
        <v>6.5237199999999995E-2</v>
      </c>
      <c r="EQ936">
        <v>6.04342E-2</v>
      </c>
      <c r="ER936">
        <v>5.88616E-2</v>
      </c>
      <c r="ES936">
        <v>5.6481400000000001E-2</v>
      </c>
      <c r="ET936">
        <v>64.130039999999994</v>
      </c>
      <c r="EU936">
        <v>63.357050000000001</v>
      </c>
      <c r="EV936">
        <v>62.637360000000001</v>
      </c>
      <c r="EW936">
        <v>62.034610000000001</v>
      </c>
      <c r="EX936">
        <v>61.559829999999998</v>
      </c>
      <c r="EY936">
        <v>61.106740000000002</v>
      </c>
      <c r="EZ936">
        <v>60.774549999999998</v>
      </c>
      <c r="FA936">
        <v>61.178069999999998</v>
      </c>
      <c r="FB936">
        <v>63.30348</v>
      </c>
      <c r="FC936">
        <v>66.030339999999995</v>
      </c>
      <c r="FD936">
        <v>69.150040000000004</v>
      </c>
      <c r="FE936">
        <v>72.081040000000002</v>
      </c>
      <c r="FF936">
        <v>74.698179999999994</v>
      </c>
      <c r="FG936">
        <v>76.797219999999996</v>
      </c>
      <c r="FH936">
        <v>78.045900000000003</v>
      </c>
      <c r="FI936">
        <v>78.315439999999995</v>
      </c>
      <c r="FJ936">
        <v>77.605189999999993</v>
      </c>
      <c r="FK936">
        <v>76.056370000000001</v>
      </c>
      <c r="FL936">
        <v>73.339969999999994</v>
      </c>
      <c r="FM936">
        <v>70.349530000000001</v>
      </c>
      <c r="FN936">
        <v>68.361159999999998</v>
      </c>
      <c r="FO936">
        <v>66.899959999999993</v>
      </c>
      <c r="FP936">
        <v>65.723389999999995</v>
      </c>
      <c r="FQ936">
        <v>64.761309999999995</v>
      </c>
      <c r="FR936">
        <v>6.8170000000000001E-3</v>
      </c>
      <c r="FS936">
        <v>8.3394999999999997E-3</v>
      </c>
      <c r="FT936">
        <v>1.26344E-2</v>
      </c>
    </row>
    <row r="937" spans="1:176" x14ac:dyDescent="0.2">
      <c r="A937" t="s">
        <v>200</v>
      </c>
      <c r="B937" t="s">
        <v>1</v>
      </c>
      <c r="C937" t="s">
        <v>207</v>
      </c>
      <c r="D937" t="s">
        <v>246</v>
      </c>
      <c r="E937">
        <v>23137</v>
      </c>
      <c r="F937">
        <v>1.5395490000000001</v>
      </c>
      <c r="G937">
        <v>1.482361</v>
      </c>
      <c r="H937">
        <v>1.4450000000000001</v>
      </c>
      <c r="I937">
        <v>1.4178170000000001</v>
      </c>
      <c r="J937">
        <v>1.4039520000000001</v>
      </c>
      <c r="K937">
        <v>1.4505220000000001</v>
      </c>
      <c r="L937">
        <v>1.5519689999999999</v>
      </c>
      <c r="M937">
        <v>1.639033</v>
      </c>
      <c r="N937">
        <v>2.036956</v>
      </c>
      <c r="O937">
        <v>2.3943449999999999</v>
      </c>
      <c r="P937">
        <v>2.6798739999999999</v>
      </c>
      <c r="Q937">
        <v>2.9259200000000001</v>
      </c>
      <c r="R937">
        <v>3.037401</v>
      </c>
      <c r="S937">
        <v>3.1330360000000002</v>
      </c>
      <c r="T937">
        <v>3.217733</v>
      </c>
      <c r="U937">
        <v>3.1719659999999998</v>
      </c>
      <c r="V937">
        <v>3.051555</v>
      </c>
      <c r="W937">
        <v>2.7270750000000001</v>
      </c>
      <c r="X937">
        <v>2.4207350000000001</v>
      </c>
      <c r="Y937">
        <v>2.3492069999999998</v>
      </c>
      <c r="Z937">
        <v>2.2676630000000002</v>
      </c>
      <c r="AA937">
        <v>2.07524</v>
      </c>
      <c r="AB937">
        <v>1.842597</v>
      </c>
      <c r="AC937">
        <v>1.6878770000000001</v>
      </c>
      <c r="AD937">
        <v>2.8857899999999999E-2</v>
      </c>
      <c r="AE937">
        <v>3.3130699999999999E-2</v>
      </c>
      <c r="AF937">
        <v>2.7311800000000001E-2</v>
      </c>
      <c r="AG937">
        <v>2.3982199999999999E-2</v>
      </c>
      <c r="AH937">
        <v>5.4266999999999996E-3</v>
      </c>
      <c r="AI937">
        <v>-3.1270000000000001E-4</v>
      </c>
      <c r="AJ937">
        <v>2.6038800000000001E-2</v>
      </c>
      <c r="AK937">
        <v>3.7085E-2</v>
      </c>
      <c r="AL937">
        <v>5.85414E-2</v>
      </c>
      <c r="AM937">
        <v>5.7261100000000002E-2</v>
      </c>
      <c r="AN937">
        <v>4.0961400000000002E-2</v>
      </c>
      <c r="AO937">
        <v>4.5403899999999997E-2</v>
      </c>
      <c r="AP937">
        <v>5.2305999999999998E-2</v>
      </c>
      <c r="AQ937">
        <v>5.9486400000000002E-2</v>
      </c>
      <c r="AR937">
        <v>6.2073200000000002E-2</v>
      </c>
      <c r="AS937">
        <v>4.8536900000000001E-2</v>
      </c>
      <c r="AT937">
        <v>3.5856499999999999E-2</v>
      </c>
      <c r="AU937">
        <v>1.2833799999999999E-2</v>
      </c>
      <c r="AV937">
        <v>2.74808E-2</v>
      </c>
      <c r="AW937">
        <v>2.8722899999999999E-2</v>
      </c>
      <c r="AX937">
        <v>3.6683399999999998E-2</v>
      </c>
      <c r="AY937">
        <v>3.06828E-2</v>
      </c>
      <c r="AZ937">
        <v>3.28245E-2</v>
      </c>
      <c r="BA937">
        <v>2.9182E-2</v>
      </c>
      <c r="BB937">
        <v>3.6669399999999998E-2</v>
      </c>
      <c r="BC937">
        <v>4.02987E-2</v>
      </c>
      <c r="BD937">
        <v>3.4347700000000002E-2</v>
      </c>
      <c r="BE937">
        <v>3.06091E-2</v>
      </c>
      <c r="BF937">
        <v>1.1875399999999999E-2</v>
      </c>
      <c r="BG937">
        <v>6.1368000000000004E-3</v>
      </c>
      <c r="BH937">
        <v>3.4251200000000002E-2</v>
      </c>
      <c r="BI937">
        <v>4.7220499999999999E-2</v>
      </c>
      <c r="BJ937">
        <v>6.9256499999999999E-2</v>
      </c>
      <c r="BK937">
        <v>6.7637900000000001E-2</v>
      </c>
      <c r="BL937">
        <v>5.2067500000000003E-2</v>
      </c>
      <c r="BM937">
        <v>5.6870799999999999E-2</v>
      </c>
      <c r="BN937">
        <v>6.4667500000000003E-2</v>
      </c>
      <c r="BO937">
        <v>7.2190400000000002E-2</v>
      </c>
      <c r="BP937">
        <v>7.5509999999999994E-2</v>
      </c>
      <c r="BQ937">
        <v>6.1913500000000003E-2</v>
      </c>
      <c r="BR937">
        <v>4.9478500000000002E-2</v>
      </c>
      <c r="BS937">
        <v>2.44078E-2</v>
      </c>
      <c r="BT937">
        <v>3.90671E-2</v>
      </c>
      <c r="BU937">
        <v>3.8219599999999999E-2</v>
      </c>
      <c r="BV937">
        <v>4.5740500000000003E-2</v>
      </c>
      <c r="BW937">
        <v>3.9232200000000002E-2</v>
      </c>
      <c r="BX937">
        <v>4.0475499999999998E-2</v>
      </c>
      <c r="BY937">
        <v>3.7102299999999998E-2</v>
      </c>
      <c r="BZ937">
        <v>4.2079699999999998E-2</v>
      </c>
      <c r="CA937">
        <v>4.5263200000000003E-2</v>
      </c>
      <c r="CB937">
        <v>3.92208E-2</v>
      </c>
      <c r="CC937">
        <v>3.5198899999999998E-2</v>
      </c>
      <c r="CD937">
        <v>1.63418E-2</v>
      </c>
      <c r="CE937">
        <v>1.06038E-2</v>
      </c>
      <c r="CF937">
        <v>3.9939000000000002E-2</v>
      </c>
      <c r="CG937">
        <v>5.4240299999999998E-2</v>
      </c>
      <c r="CH937">
        <v>7.6677800000000004E-2</v>
      </c>
      <c r="CI937">
        <v>7.48249E-2</v>
      </c>
      <c r="CJ937">
        <v>5.9759600000000003E-2</v>
      </c>
      <c r="CK937">
        <v>6.4812700000000001E-2</v>
      </c>
      <c r="CL937">
        <v>7.3229100000000005E-2</v>
      </c>
      <c r="CM937">
        <v>8.0989199999999997E-2</v>
      </c>
      <c r="CN937">
        <v>8.4816299999999997E-2</v>
      </c>
      <c r="CO937">
        <v>7.1178099999999994E-2</v>
      </c>
      <c r="CP937">
        <v>5.8913100000000003E-2</v>
      </c>
      <c r="CQ937">
        <v>3.2424000000000001E-2</v>
      </c>
      <c r="CR937">
        <v>4.70917E-2</v>
      </c>
      <c r="CS937">
        <v>4.4796999999999997E-2</v>
      </c>
      <c r="CT937">
        <v>5.2013499999999997E-2</v>
      </c>
      <c r="CU937">
        <v>4.5153499999999999E-2</v>
      </c>
      <c r="CV937">
        <v>4.5774500000000003E-2</v>
      </c>
      <c r="CW937">
        <v>4.2587899999999998E-2</v>
      </c>
      <c r="CX937">
        <v>4.7489999999999997E-2</v>
      </c>
      <c r="CY937">
        <v>5.02277E-2</v>
      </c>
      <c r="CZ937">
        <v>4.4093800000000002E-2</v>
      </c>
      <c r="DA937">
        <v>3.9788700000000003E-2</v>
      </c>
      <c r="DB937">
        <v>2.08081E-2</v>
      </c>
      <c r="DC937">
        <v>1.5070800000000001E-2</v>
      </c>
      <c r="DD937">
        <v>4.5626899999999998E-2</v>
      </c>
      <c r="DE937">
        <v>6.1260200000000001E-2</v>
      </c>
      <c r="DF937">
        <v>8.4099099999999996E-2</v>
      </c>
      <c r="DG937">
        <v>8.2011799999999996E-2</v>
      </c>
      <c r="DH937">
        <v>6.74516E-2</v>
      </c>
      <c r="DI937">
        <v>7.27545E-2</v>
      </c>
      <c r="DJ937">
        <v>8.1790699999999994E-2</v>
      </c>
      <c r="DK937">
        <v>8.9788000000000007E-2</v>
      </c>
      <c r="DL937">
        <v>9.4122600000000001E-2</v>
      </c>
      <c r="DM937">
        <v>8.0442700000000006E-2</v>
      </c>
      <c r="DN937">
        <v>6.8347599999999994E-2</v>
      </c>
      <c r="DO937">
        <v>4.04401E-2</v>
      </c>
      <c r="DP937">
        <v>5.5116400000000003E-2</v>
      </c>
      <c r="DQ937">
        <v>5.1374400000000001E-2</v>
      </c>
      <c r="DR937">
        <v>5.8286400000000002E-2</v>
      </c>
      <c r="DS937">
        <v>5.1074799999999997E-2</v>
      </c>
      <c r="DT937">
        <v>5.1073500000000001E-2</v>
      </c>
      <c r="DU937">
        <v>4.8073400000000002E-2</v>
      </c>
      <c r="DV937">
        <v>5.5301500000000003E-2</v>
      </c>
      <c r="DW937">
        <v>5.7395700000000001E-2</v>
      </c>
      <c r="DX937">
        <v>5.11297E-2</v>
      </c>
      <c r="DY937">
        <v>4.6415600000000001E-2</v>
      </c>
      <c r="DZ937">
        <v>2.7256900000000001E-2</v>
      </c>
      <c r="EA937">
        <v>2.1520399999999999E-2</v>
      </c>
      <c r="EB937">
        <v>5.38393E-2</v>
      </c>
      <c r="EC937">
        <v>7.1395700000000006E-2</v>
      </c>
      <c r="ED937">
        <v>9.4814300000000004E-2</v>
      </c>
      <c r="EE937">
        <v>9.2388600000000001E-2</v>
      </c>
      <c r="EF937">
        <v>7.8557699999999994E-2</v>
      </c>
      <c r="EG937">
        <v>8.4221400000000002E-2</v>
      </c>
      <c r="EH937">
        <v>9.4152200000000005E-2</v>
      </c>
      <c r="EI937">
        <v>0.1024921</v>
      </c>
      <c r="EJ937">
        <v>0.1075594</v>
      </c>
      <c r="EK937">
        <v>9.3819299999999994E-2</v>
      </c>
      <c r="EL937">
        <v>8.1969600000000004E-2</v>
      </c>
      <c r="EM937">
        <v>5.2014100000000001E-2</v>
      </c>
      <c r="EN937">
        <v>6.6702700000000004E-2</v>
      </c>
      <c r="EO937">
        <v>6.0871099999999997E-2</v>
      </c>
      <c r="EP937">
        <v>6.7343500000000001E-2</v>
      </c>
      <c r="EQ937">
        <v>5.9624299999999998E-2</v>
      </c>
      <c r="ER937">
        <v>5.8724499999999999E-2</v>
      </c>
      <c r="ES937">
        <v>5.59937E-2</v>
      </c>
      <c r="ET937">
        <v>64.399699999999996</v>
      </c>
      <c r="EU937">
        <v>63.581829999999997</v>
      </c>
      <c r="EV937">
        <v>62.654220000000002</v>
      </c>
      <c r="EW937">
        <v>61.79569</v>
      </c>
      <c r="EX937">
        <v>61.218060000000001</v>
      </c>
      <c r="EY937">
        <v>60.57076</v>
      </c>
      <c r="EZ937">
        <v>59.983159999999998</v>
      </c>
      <c r="FA937">
        <v>60.676990000000004</v>
      </c>
      <c r="FB937">
        <v>63.457940000000001</v>
      </c>
      <c r="FC937">
        <v>67.282640000000001</v>
      </c>
      <c r="FD937">
        <v>71.725229999999996</v>
      </c>
      <c r="FE937">
        <v>75.768259999999998</v>
      </c>
      <c r="FF937">
        <v>78.83408</v>
      </c>
      <c r="FG937">
        <v>81.812870000000004</v>
      </c>
      <c r="FH937">
        <v>83.857529999999997</v>
      </c>
      <c r="FI937">
        <v>84.271389999999997</v>
      </c>
      <c r="FJ937">
        <v>83.430949999999996</v>
      </c>
      <c r="FK937">
        <v>81.822400000000002</v>
      </c>
      <c r="FL937">
        <v>78.496639999999999</v>
      </c>
      <c r="FM937">
        <v>74.471670000000003</v>
      </c>
      <c r="FN937">
        <v>71.844570000000004</v>
      </c>
      <c r="FO937">
        <v>69.869140000000002</v>
      </c>
      <c r="FP937">
        <v>67.892169999999993</v>
      </c>
      <c r="FQ937">
        <v>66.734859999999998</v>
      </c>
      <c r="FR937">
        <v>6.8170000000000001E-3</v>
      </c>
      <c r="FS937">
        <v>8.3394999999999997E-3</v>
      </c>
      <c r="FT937">
        <v>1.26344E-2</v>
      </c>
    </row>
    <row r="938" spans="1:176" x14ac:dyDescent="0.2">
      <c r="A938" t="s">
        <v>200</v>
      </c>
      <c r="B938" t="s">
        <v>1</v>
      </c>
      <c r="C938" t="s">
        <v>208</v>
      </c>
      <c r="D938" t="s">
        <v>227</v>
      </c>
      <c r="E938">
        <v>28065</v>
      </c>
      <c r="F938">
        <v>0.92936929999999995</v>
      </c>
      <c r="G938">
        <v>0.90671299999999999</v>
      </c>
      <c r="H938">
        <v>0.88463040000000004</v>
      </c>
      <c r="I938">
        <v>0.87898940000000003</v>
      </c>
      <c r="J938">
        <v>0.8878549</v>
      </c>
      <c r="K938">
        <v>0.92801739999999999</v>
      </c>
      <c r="L938">
        <v>1.0014639999999999</v>
      </c>
      <c r="M938">
        <v>1.0746450000000001</v>
      </c>
      <c r="N938">
        <v>1.282815</v>
      </c>
      <c r="O938">
        <v>1.484796</v>
      </c>
      <c r="P938">
        <v>1.64029</v>
      </c>
      <c r="Q938">
        <v>1.704958</v>
      </c>
      <c r="R938">
        <v>1.707182</v>
      </c>
      <c r="S938">
        <v>1.724847</v>
      </c>
      <c r="T938">
        <v>1.745101</v>
      </c>
      <c r="U938">
        <v>1.732165</v>
      </c>
      <c r="V938">
        <v>1.6709909999999999</v>
      </c>
      <c r="W938">
        <v>1.5037990000000001</v>
      </c>
      <c r="X938">
        <v>1.362374</v>
      </c>
      <c r="Y938">
        <v>1.3050790000000001</v>
      </c>
      <c r="Z938">
        <v>1.293064</v>
      </c>
      <c r="AA938">
        <v>1.1682090000000001</v>
      </c>
      <c r="AB938">
        <v>1.05745</v>
      </c>
      <c r="AC938">
        <v>0.9857264</v>
      </c>
      <c r="AD938">
        <v>9.9138999999999998E-3</v>
      </c>
      <c r="AE938">
        <v>4.7810999999999999E-3</v>
      </c>
      <c r="AF938">
        <v>1.4770000000000001E-4</v>
      </c>
      <c r="AG938">
        <v>6.3679999999999997E-4</v>
      </c>
      <c r="AH938">
        <v>2.1684999999999999E-3</v>
      </c>
      <c r="AI938">
        <v>-2.0720000000000001E-3</v>
      </c>
      <c r="AJ938">
        <v>5.6693999999999998E-3</v>
      </c>
      <c r="AK938">
        <v>-1.2734799999999999E-2</v>
      </c>
      <c r="AL938">
        <v>-8.9058999999999996E-3</v>
      </c>
      <c r="AM938">
        <v>1.7302700000000001E-2</v>
      </c>
      <c r="AN938">
        <v>3.5301300000000001E-2</v>
      </c>
      <c r="AO938">
        <v>4.3156300000000002E-2</v>
      </c>
      <c r="AP938">
        <v>4.4150700000000001E-2</v>
      </c>
      <c r="AQ938">
        <v>3.09871E-2</v>
      </c>
      <c r="AR938">
        <v>2.8850199999999999E-2</v>
      </c>
      <c r="AS938">
        <v>2.5753000000000002E-2</v>
      </c>
      <c r="AT938">
        <v>2.9349500000000001E-2</v>
      </c>
      <c r="AU938">
        <v>3.81926E-2</v>
      </c>
      <c r="AV938">
        <v>4.2119200000000002E-2</v>
      </c>
      <c r="AW938">
        <v>4.3524599999999997E-2</v>
      </c>
      <c r="AX938">
        <v>3.7451999999999999E-2</v>
      </c>
      <c r="AY938">
        <v>3.1670299999999998E-2</v>
      </c>
      <c r="AZ938">
        <v>2.16855E-2</v>
      </c>
      <c r="BA938">
        <v>1.69295E-2</v>
      </c>
      <c r="BB938">
        <v>1.28202E-2</v>
      </c>
      <c r="BC938">
        <v>7.5329999999999998E-3</v>
      </c>
      <c r="BD938">
        <v>2.9865E-3</v>
      </c>
      <c r="BE938">
        <v>3.6386000000000001E-3</v>
      </c>
      <c r="BF938">
        <v>5.1901999999999998E-3</v>
      </c>
      <c r="BG938">
        <v>1.1312E-3</v>
      </c>
      <c r="BH938">
        <v>9.9076000000000008E-3</v>
      </c>
      <c r="BI938">
        <v>-8.5891000000000006E-3</v>
      </c>
      <c r="BJ938">
        <v>-4.3106999999999998E-3</v>
      </c>
      <c r="BK938">
        <v>2.2698200000000002E-2</v>
      </c>
      <c r="BL938">
        <v>4.0619799999999998E-2</v>
      </c>
      <c r="BM938">
        <v>4.86515E-2</v>
      </c>
      <c r="BN938">
        <v>4.9422199999999999E-2</v>
      </c>
      <c r="BO938">
        <v>3.6454399999999998E-2</v>
      </c>
      <c r="BP938">
        <v>3.4417299999999998E-2</v>
      </c>
      <c r="BQ938">
        <v>3.13504E-2</v>
      </c>
      <c r="BR938">
        <v>3.4093999999999999E-2</v>
      </c>
      <c r="BS938">
        <v>4.2771200000000002E-2</v>
      </c>
      <c r="BT938">
        <v>4.7106200000000001E-2</v>
      </c>
      <c r="BU938">
        <v>4.9020800000000003E-2</v>
      </c>
      <c r="BV938">
        <v>4.20127E-2</v>
      </c>
      <c r="BW938">
        <v>3.4854499999999997E-2</v>
      </c>
      <c r="BX938">
        <v>2.4819500000000001E-2</v>
      </c>
      <c r="BY938">
        <v>1.96531E-2</v>
      </c>
      <c r="BZ938">
        <v>1.48331E-2</v>
      </c>
      <c r="CA938">
        <v>9.4389000000000001E-3</v>
      </c>
      <c r="CB938">
        <v>4.9525999999999997E-3</v>
      </c>
      <c r="CC938">
        <v>5.7175999999999998E-3</v>
      </c>
      <c r="CD938">
        <v>7.2830999999999998E-3</v>
      </c>
      <c r="CE938">
        <v>3.3497000000000002E-3</v>
      </c>
      <c r="CF938">
        <v>1.2843E-2</v>
      </c>
      <c r="CG938">
        <v>-5.7178000000000003E-3</v>
      </c>
      <c r="CH938">
        <v>-1.1280000000000001E-3</v>
      </c>
      <c r="CI938">
        <v>2.6435E-2</v>
      </c>
      <c r="CJ938">
        <v>4.4303500000000003E-2</v>
      </c>
      <c r="CK938">
        <v>5.2457400000000001E-2</v>
      </c>
      <c r="CL938">
        <v>5.3073299999999997E-2</v>
      </c>
      <c r="CM938">
        <v>4.0240999999999999E-2</v>
      </c>
      <c r="CN938">
        <v>3.8273000000000001E-2</v>
      </c>
      <c r="CO938">
        <v>3.52272E-2</v>
      </c>
      <c r="CP938">
        <v>3.7379999999999997E-2</v>
      </c>
      <c r="CQ938">
        <v>4.5942299999999998E-2</v>
      </c>
      <c r="CR938">
        <v>5.0560099999999997E-2</v>
      </c>
      <c r="CS938">
        <v>5.2827399999999997E-2</v>
      </c>
      <c r="CT938">
        <v>4.51714E-2</v>
      </c>
      <c r="CU938">
        <v>3.7059799999999997E-2</v>
      </c>
      <c r="CV938">
        <v>2.69901E-2</v>
      </c>
      <c r="CW938">
        <v>2.15395E-2</v>
      </c>
      <c r="CX938">
        <v>1.6846E-2</v>
      </c>
      <c r="CY938">
        <v>1.13448E-2</v>
      </c>
      <c r="CZ938">
        <v>6.9188000000000001E-3</v>
      </c>
      <c r="DA938">
        <v>7.7965999999999999E-3</v>
      </c>
      <c r="DB938">
        <v>9.3760000000000007E-3</v>
      </c>
      <c r="DC938">
        <v>5.5681999999999997E-3</v>
      </c>
      <c r="DD938">
        <v>1.5778400000000001E-2</v>
      </c>
      <c r="DE938">
        <v>-2.8465000000000001E-3</v>
      </c>
      <c r="DF938">
        <v>2.0547E-3</v>
      </c>
      <c r="DG938">
        <v>3.0171900000000001E-2</v>
      </c>
      <c r="DH938">
        <v>4.7987099999999998E-2</v>
      </c>
      <c r="DI938">
        <v>5.6263300000000002E-2</v>
      </c>
      <c r="DJ938">
        <v>5.6724299999999998E-2</v>
      </c>
      <c r="DK938">
        <v>4.4027700000000003E-2</v>
      </c>
      <c r="DL938">
        <v>4.2128800000000001E-2</v>
      </c>
      <c r="DM938">
        <v>3.9104100000000003E-2</v>
      </c>
      <c r="DN938">
        <v>4.0666000000000001E-2</v>
      </c>
      <c r="DO938">
        <v>4.9113400000000001E-2</v>
      </c>
      <c r="DP938">
        <v>5.4014E-2</v>
      </c>
      <c r="DQ938">
        <v>5.6633999999999997E-2</v>
      </c>
      <c r="DR938">
        <v>4.8330100000000001E-2</v>
      </c>
      <c r="DS938">
        <v>3.9265099999999997E-2</v>
      </c>
      <c r="DT938">
        <v>2.9160700000000001E-2</v>
      </c>
      <c r="DU938">
        <v>2.34259E-2</v>
      </c>
      <c r="DV938">
        <v>1.97523E-2</v>
      </c>
      <c r="DW938">
        <v>1.4096600000000001E-2</v>
      </c>
      <c r="DX938">
        <v>9.7576E-3</v>
      </c>
      <c r="DY938">
        <v>1.07984E-2</v>
      </c>
      <c r="DZ938">
        <v>1.23978E-2</v>
      </c>
      <c r="EA938">
        <v>8.7714000000000004E-3</v>
      </c>
      <c r="EB938">
        <v>2.0016699999999998E-2</v>
      </c>
      <c r="EC938">
        <v>1.2991000000000001E-3</v>
      </c>
      <c r="ED938">
        <v>6.6499000000000003E-3</v>
      </c>
      <c r="EE938">
        <v>3.5567300000000003E-2</v>
      </c>
      <c r="EF938">
        <v>5.3305600000000002E-2</v>
      </c>
      <c r="EG938">
        <v>6.1758500000000001E-2</v>
      </c>
      <c r="EH938">
        <v>6.19959E-2</v>
      </c>
      <c r="EI938">
        <v>4.9494999999999997E-2</v>
      </c>
      <c r="EJ938">
        <v>4.7695899999999999E-2</v>
      </c>
      <c r="EK938">
        <v>4.4701499999999998E-2</v>
      </c>
      <c r="EL938">
        <v>4.5410499999999999E-2</v>
      </c>
      <c r="EM938">
        <v>5.3691999999999997E-2</v>
      </c>
      <c r="EN938">
        <v>5.9000999999999998E-2</v>
      </c>
      <c r="EO938">
        <v>6.2130100000000001E-2</v>
      </c>
      <c r="EP938">
        <v>5.2890800000000002E-2</v>
      </c>
      <c r="EQ938">
        <v>4.2449300000000002E-2</v>
      </c>
      <c r="ER938">
        <v>3.2294700000000003E-2</v>
      </c>
      <c r="ES938">
        <v>2.6149499999999999E-2</v>
      </c>
      <c r="ET938">
        <v>55.512079999999997</v>
      </c>
      <c r="EU938">
        <v>54.554549999999999</v>
      </c>
      <c r="EV938">
        <v>53.787280000000003</v>
      </c>
      <c r="EW938">
        <v>53.1297</v>
      </c>
      <c r="EX938">
        <v>52.499200000000002</v>
      </c>
      <c r="EY938">
        <v>51.993299999999998</v>
      </c>
      <c r="EZ938">
        <v>51.717449999999999</v>
      </c>
      <c r="FA938">
        <v>53.263469999999998</v>
      </c>
      <c r="FB938">
        <v>56.294159999999998</v>
      </c>
      <c r="FC938">
        <v>59.310049999999997</v>
      </c>
      <c r="FD938">
        <v>62.082099999999997</v>
      </c>
      <c r="FE938">
        <v>64.475759999999994</v>
      </c>
      <c r="FF938">
        <v>66.453609999999998</v>
      </c>
      <c r="FG938">
        <v>68.142489999999995</v>
      </c>
      <c r="FH938">
        <v>69.596850000000003</v>
      </c>
      <c r="FI938">
        <v>70.131739999999994</v>
      </c>
      <c r="FJ938">
        <v>69.703999999999994</v>
      </c>
      <c r="FK938">
        <v>68.518429999999995</v>
      </c>
      <c r="FL938">
        <v>66.363249999999994</v>
      </c>
      <c r="FM938">
        <v>63.346240000000002</v>
      </c>
      <c r="FN938">
        <v>60.954410000000003</v>
      </c>
      <c r="FO938">
        <v>59.306170000000002</v>
      </c>
      <c r="FP938">
        <v>57.976869999999998</v>
      </c>
      <c r="FQ938">
        <v>56.823630000000001</v>
      </c>
      <c r="FR938">
        <v>3.8135999999999999E-3</v>
      </c>
      <c r="FS938">
        <v>5.0412E-3</v>
      </c>
    </row>
    <row r="939" spans="1:176" x14ac:dyDescent="0.2">
      <c r="A939" t="s">
        <v>200</v>
      </c>
      <c r="B939" t="s">
        <v>1</v>
      </c>
      <c r="C939" t="s">
        <v>208</v>
      </c>
      <c r="D939" t="s">
        <v>238</v>
      </c>
      <c r="E939">
        <v>28065</v>
      </c>
      <c r="F939">
        <v>0.93996259999999998</v>
      </c>
      <c r="G939">
        <v>0.90871429999999997</v>
      </c>
      <c r="H939">
        <v>0.87756999999999996</v>
      </c>
      <c r="I939">
        <v>0.86802539999999995</v>
      </c>
      <c r="J939">
        <v>0.8753611</v>
      </c>
      <c r="K939">
        <v>0.90740240000000005</v>
      </c>
      <c r="L939">
        <v>0.93445129999999998</v>
      </c>
      <c r="M939">
        <v>1.0271950000000001</v>
      </c>
      <c r="N939">
        <v>1.24543</v>
      </c>
      <c r="O939">
        <v>1.501797</v>
      </c>
      <c r="P939">
        <v>1.7062079999999999</v>
      </c>
      <c r="Q939">
        <v>1.850317</v>
      </c>
      <c r="R939">
        <v>1.895859</v>
      </c>
      <c r="S939">
        <v>1.9624999999999999</v>
      </c>
      <c r="T939">
        <v>2.033633</v>
      </c>
      <c r="U939">
        <v>2.0791680000000001</v>
      </c>
      <c r="V939">
        <v>1.9841629999999999</v>
      </c>
      <c r="W939">
        <v>1.799685</v>
      </c>
      <c r="X939">
        <v>1.5694980000000001</v>
      </c>
      <c r="Y939">
        <v>1.412418</v>
      </c>
      <c r="Z939">
        <v>1.4247890000000001</v>
      </c>
      <c r="AA939">
        <v>1.2717579999999999</v>
      </c>
      <c r="AB939">
        <v>1.127035</v>
      </c>
      <c r="AC939">
        <v>1.042748</v>
      </c>
      <c r="AD939">
        <v>-5.3689999999999999E-4</v>
      </c>
      <c r="AE939">
        <v>-1.17678E-2</v>
      </c>
      <c r="AF939">
        <v>-2.0229199999999999E-2</v>
      </c>
      <c r="AG939">
        <v>-1.45048E-2</v>
      </c>
      <c r="AH939">
        <v>-5.1649E-3</v>
      </c>
      <c r="AI939">
        <v>-1.17836E-2</v>
      </c>
      <c r="AJ939">
        <v>-4.1266999999999996E-3</v>
      </c>
      <c r="AK939">
        <v>-4.3854200000000003E-2</v>
      </c>
      <c r="AL939">
        <v>-3.2591000000000002E-2</v>
      </c>
      <c r="AM939">
        <v>1.44589E-2</v>
      </c>
      <c r="AN939">
        <v>1.1273999999999999E-2</v>
      </c>
      <c r="AO939">
        <v>1.3508000000000001E-3</v>
      </c>
      <c r="AP939">
        <v>4.7372999999999998E-3</v>
      </c>
      <c r="AQ939">
        <v>-2.4194199999999999E-2</v>
      </c>
      <c r="AR939">
        <v>-1.7128500000000001E-2</v>
      </c>
      <c r="AS939">
        <v>-4.5310999999999997E-3</v>
      </c>
      <c r="AT939">
        <v>-3.4971200000000001E-2</v>
      </c>
      <c r="AU939">
        <v>1.24349E-2</v>
      </c>
      <c r="AV939">
        <v>1.3305600000000001E-2</v>
      </c>
      <c r="AW939">
        <v>1.0603899999999999E-2</v>
      </c>
      <c r="AX939">
        <v>5.3003500000000002E-2</v>
      </c>
      <c r="AY939">
        <v>3.1923100000000003E-2</v>
      </c>
      <c r="AZ939">
        <v>1.8001099999999999E-2</v>
      </c>
      <c r="BA939">
        <v>2.1220099999999999E-2</v>
      </c>
      <c r="BB939">
        <v>2.3693999999999998E-3</v>
      </c>
      <c r="BC939">
        <v>-9.0159000000000003E-3</v>
      </c>
      <c r="BD939">
        <v>-1.73904E-2</v>
      </c>
      <c r="BE939">
        <v>-1.1502999999999999E-2</v>
      </c>
      <c r="BF939">
        <v>-2.1431000000000002E-3</v>
      </c>
      <c r="BG939">
        <v>-8.5804000000000002E-3</v>
      </c>
      <c r="BH939">
        <v>1.115E-4</v>
      </c>
      <c r="BI939">
        <v>-3.9708599999999997E-2</v>
      </c>
      <c r="BJ939">
        <v>-2.7995800000000001E-2</v>
      </c>
      <c r="BK939">
        <v>1.9854299999999998E-2</v>
      </c>
      <c r="BL939">
        <v>1.65925E-2</v>
      </c>
      <c r="BM939">
        <v>6.8459999999999997E-3</v>
      </c>
      <c r="BN939">
        <v>1.0008899999999999E-2</v>
      </c>
      <c r="BO939">
        <v>-1.8726900000000001E-2</v>
      </c>
      <c r="BP939">
        <v>-1.1561399999999999E-2</v>
      </c>
      <c r="BQ939">
        <v>1.0663999999999999E-3</v>
      </c>
      <c r="BR939">
        <v>-3.0226800000000002E-2</v>
      </c>
      <c r="BS939">
        <v>1.7013400000000001E-2</v>
      </c>
      <c r="BT939">
        <v>1.82925E-2</v>
      </c>
      <c r="BU939">
        <v>1.61E-2</v>
      </c>
      <c r="BV939">
        <v>5.7564200000000003E-2</v>
      </c>
      <c r="BW939">
        <v>3.5107199999999998E-2</v>
      </c>
      <c r="BX939">
        <v>2.11351E-2</v>
      </c>
      <c r="BY939">
        <v>2.3943800000000001E-2</v>
      </c>
      <c r="BZ939">
        <v>4.3823000000000004E-3</v>
      </c>
      <c r="CA939">
        <v>-7.11E-3</v>
      </c>
      <c r="CB939">
        <v>-1.5424200000000001E-2</v>
      </c>
      <c r="CC939">
        <v>-9.4240000000000001E-3</v>
      </c>
      <c r="CD939">
        <v>-5.0300000000000003E-5</v>
      </c>
      <c r="CE939">
        <v>-6.3619000000000002E-3</v>
      </c>
      <c r="CF939">
        <v>3.0469E-3</v>
      </c>
      <c r="CG939">
        <v>-3.6837300000000003E-2</v>
      </c>
      <c r="CH939">
        <v>-2.4813100000000001E-2</v>
      </c>
      <c r="CI939">
        <v>2.35912E-2</v>
      </c>
      <c r="CJ939">
        <v>2.0276200000000001E-2</v>
      </c>
      <c r="CK939">
        <v>1.0651900000000001E-2</v>
      </c>
      <c r="CL939">
        <v>1.3659900000000001E-2</v>
      </c>
      <c r="CM939">
        <v>-1.4940200000000001E-2</v>
      </c>
      <c r="CN939">
        <v>-7.7055999999999999E-3</v>
      </c>
      <c r="CO939">
        <v>4.9432E-3</v>
      </c>
      <c r="CP939">
        <v>-2.6940800000000001E-2</v>
      </c>
      <c r="CQ939">
        <v>2.01846E-2</v>
      </c>
      <c r="CR939">
        <v>2.1746499999999998E-2</v>
      </c>
      <c r="CS939">
        <v>1.99066E-2</v>
      </c>
      <c r="CT939">
        <v>6.0722900000000003E-2</v>
      </c>
      <c r="CU939">
        <v>3.7312600000000001E-2</v>
      </c>
      <c r="CV939">
        <v>2.3305599999999999E-2</v>
      </c>
      <c r="CW939">
        <v>2.5830200000000001E-2</v>
      </c>
      <c r="CX939">
        <v>6.3952000000000002E-3</v>
      </c>
      <c r="CY939">
        <v>-5.2040999999999997E-3</v>
      </c>
      <c r="CZ939">
        <v>-1.3458100000000001E-2</v>
      </c>
      <c r="DA939">
        <v>-7.345E-3</v>
      </c>
      <c r="DB939">
        <v>2.0425999999999999E-3</v>
      </c>
      <c r="DC939">
        <v>-4.1434000000000002E-3</v>
      </c>
      <c r="DD939">
        <v>5.9823000000000003E-3</v>
      </c>
      <c r="DE939">
        <v>-3.3966000000000003E-2</v>
      </c>
      <c r="DF939">
        <v>-2.1630400000000001E-2</v>
      </c>
      <c r="DG939">
        <v>2.7328000000000002E-2</v>
      </c>
      <c r="DH939">
        <v>2.39598E-2</v>
      </c>
      <c r="DI939">
        <v>1.44578E-2</v>
      </c>
      <c r="DJ939">
        <v>1.7311E-2</v>
      </c>
      <c r="DK939">
        <v>-1.11536E-2</v>
      </c>
      <c r="DL939">
        <v>-3.8498999999999999E-3</v>
      </c>
      <c r="DM939">
        <v>8.8199999999999997E-3</v>
      </c>
      <c r="DN939">
        <v>-2.36548E-2</v>
      </c>
      <c r="DO939">
        <v>2.33557E-2</v>
      </c>
      <c r="DP939">
        <v>2.5200400000000001E-2</v>
      </c>
      <c r="DQ939">
        <v>2.37132E-2</v>
      </c>
      <c r="DR939">
        <v>6.3881599999999997E-2</v>
      </c>
      <c r="DS939">
        <v>3.9517900000000002E-2</v>
      </c>
      <c r="DT939">
        <v>2.5476200000000001E-2</v>
      </c>
      <c r="DU939">
        <v>2.7716600000000001E-2</v>
      </c>
      <c r="DV939">
        <v>9.3015000000000007E-3</v>
      </c>
      <c r="DW939">
        <v>-2.4523000000000001E-3</v>
      </c>
      <c r="DX939">
        <v>-1.06193E-2</v>
      </c>
      <c r="DY939">
        <v>-4.3432000000000002E-3</v>
      </c>
      <c r="DZ939">
        <v>5.0644000000000002E-3</v>
      </c>
      <c r="EA939">
        <v>-9.4019999999999998E-4</v>
      </c>
      <c r="EB939">
        <v>1.02206E-2</v>
      </c>
      <c r="EC939">
        <v>-2.9820300000000001E-2</v>
      </c>
      <c r="ED939">
        <v>-1.70352E-2</v>
      </c>
      <c r="EE939">
        <v>3.27234E-2</v>
      </c>
      <c r="EF939">
        <v>2.92783E-2</v>
      </c>
      <c r="EG939">
        <v>1.9952999999999999E-2</v>
      </c>
      <c r="EH939">
        <v>2.2582600000000001E-2</v>
      </c>
      <c r="EI939">
        <v>-5.6863E-3</v>
      </c>
      <c r="EJ939">
        <v>1.7172000000000001E-3</v>
      </c>
      <c r="EK939">
        <v>1.44175E-2</v>
      </c>
      <c r="EL939">
        <v>-1.8910300000000001E-2</v>
      </c>
      <c r="EM939">
        <v>2.7934299999999999E-2</v>
      </c>
      <c r="EN939">
        <v>3.01874E-2</v>
      </c>
      <c r="EO939">
        <v>2.92094E-2</v>
      </c>
      <c r="EP939">
        <v>6.8442299999999998E-2</v>
      </c>
      <c r="EQ939">
        <v>4.27021E-2</v>
      </c>
      <c r="ER939">
        <v>2.8610199999999999E-2</v>
      </c>
      <c r="ES939">
        <v>3.0440200000000001E-2</v>
      </c>
      <c r="ET939">
        <v>63.289670000000001</v>
      </c>
      <c r="EU939">
        <v>61.852359999999997</v>
      </c>
      <c r="EV939">
        <v>60.763919999999999</v>
      </c>
      <c r="EW939">
        <v>59.481169999999999</v>
      </c>
      <c r="EX939">
        <v>58.420450000000002</v>
      </c>
      <c r="EY939">
        <v>58.050829999999998</v>
      </c>
      <c r="EZ939">
        <v>58.196129999999997</v>
      </c>
      <c r="FA939">
        <v>63.146180000000001</v>
      </c>
      <c r="FB939">
        <v>68.889210000000006</v>
      </c>
      <c r="FC939">
        <v>73.493350000000007</v>
      </c>
      <c r="FD939">
        <v>78.209419999999994</v>
      </c>
      <c r="FE939">
        <v>81.688659999999999</v>
      </c>
      <c r="FF939">
        <v>84.485730000000004</v>
      </c>
      <c r="FG939">
        <v>86.158079999999998</v>
      </c>
      <c r="FH939">
        <v>88.322159999999997</v>
      </c>
      <c r="FI939">
        <v>88.932940000000002</v>
      </c>
      <c r="FJ939">
        <v>88.068330000000003</v>
      </c>
      <c r="FK939">
        <v>87.650220000000004</v>
      </c>
      <c r="FL939">
        <v>85.502290000000002</v>
      </c>
      <c r="FM939">
        <v>81.303280000000001</v>
      </c>
      <c r="FN939">
        <v>76.612369999999999</v>
      </c>
      <c r="FO939">
        <v>73.322540000000004</v>
      </c>
      <c r="FP939">
        <v>71.281559999999999</v>
      </c>
      <c r="FQ939">
        <v>68.263199999999998</v>
      </c>
      <c r="FR939">
        <v>3.8135999999999999E-3</v>
      </c>
      <c r="FS939">
        <v>5.0412E-3</v>
      </c>
    </row>
    <row r="940" spans="1:176" x14ac:dyDescent="0.2">
      <c r="A940" t="s">
        <v>200</v>
      </c>
      <c r="B940" t="s">
        <v>1</v>
      </c>
      <c r="C940" t="s">
        <v>208</v>
      </c>
      <c r="D940" t="s">
        <v>228</v>
      </c>
      <c r="E940">
        <v>28065</v>
      </c>
      <c r="F940">
        <v>0.97828979999999999</v>
      </c>
      <c r="G940">
        <v>0.94599</v>
      </c>
      <c r="H940">
        <v>0.91541879999999998</v>
      </c>
      <c r="I940">
        <v>0.90645810000000004</v>
      </c>
      <c r="J940">
        <v>0.9091032</v>
      </c>
      <c r="K940">
        <v>0.95648960000000005</v>
      </c>
      <c r="L940">
        <v>1.0088029999999999</v>
      </c>
      <c r="M940">
        <v>1.118385</v>
      </c>
      <c r="N940">
        <v>1.367083</v>
      </c>
      <c r="O940">
        <v>1.6087899999999999</v>
      </c>
      <c r="P940">
        <v>1.8170299999999999</v>
      </c>
      <c r="Q940">
        <v>1.9447589999999999</v>
      </c>
      <c r="R940">
        <v>2.0011070000000002</v>
      </c>
      <c r="S940">
        <v>2.063599</v>
      </c>
      <c r="T940">
        <v>2.115361</v>
      </c>
      <c r="U940">
        <v>2.1119309999999998</v>
      </c>
      <c r="V940">
        <v>2.0284939999999998</v>
      </c>
      <c r="W940">
        <v>1.7957700000000001</v>
      </c>
      <c r="X940">
        <v>1.572972</v>
      </c>
      <c r="Y940">
        <v>1.418652</v>
      </c>
      <c r="Z940">
        <v>1.398153</v>
      </c>
      <c r="AA940">
        <v>1.2564040000000001</v>
      </c>
      <c r="AB940">
        <v>1.1248499999999999</v>
      </c>
      <c r="AC940">
        <v>1.0357499999999999</v>
      </c>
      <c r="AD940">
        <v>5.4536000000000003E-3</v>
      </c>
      <c r="AE940">
        <v>-1.1658E-3</v>
      </c>
      <c r="AF940">
        <v>-3.0961999999999999E-3</v>
      </c>
      <c r="AG940">
        <v>-6.0139E-3</v>
      </c>
      <c r="AH940">
        <v>-9.7643999999999995E-3</v>
      </c>
      <c r="AI940">
        <v>-2.5752000000000001E-3</v>
      </c>
      <c r="AJ940">
        <v>1.5668399999999999E-2</v>
      </c>
      <c r="AK940">
        <v>2.1637000000000002E-3</v>
      </c>
      <c r="AL940">
        <v>1.8406599999999999E-2</v>
      </c>
      <c r="AM940">
        <v>3.4424299999999998E-2</v>
      </c>
      <c r="AN940">
        <v>4.5632100000000002E-2</v>
      </c>
      <c r="AO940">
        <v>5.4440000000000002E-2</v>
      </c>
      <c r="AP940">
        <v>5.1676E-2</v>
      </c>
      <c r="AQ940">
        <v>3.31937E-2</v>
      </c>
      <c r="AR940">
        <v>2.9824900000000001E-2</v>
      </c>
      <c r="AS940">
        <v>1.9649799999999999E-2</v>
      </c>
      <c r="AT940">
        <v>1.5874300000000001E-2</v>
      </c>
      <c r="AU940">
        <v>2.7876100000000001E-2</v>
      </c>
      <c r="AV940">
        <v>3.7163300000000003E-2</v>
      </c>
      <c r="AW940">
        <v>3.3410700000000002E-2</v>
      </c>
      <c r="AX940">
        <v>3.9802700000000003E-2</v>
      </c>
      <c r="AY940">
        <v>2.1935300000000001E-2</v>
      </c>
      <c r="AZ940">
        <v>1.4846099999999999E-2</v>
      </c>
      <c r="BA940">
        <v>6.1691000000000003E-3</v>
      </c>
      <c r="BB940">
        <v>9.5718999999999995E-3</v>
      </c>
      <c r="BC940">
        <v>2.8349E-3</v>
      </c>
      <c r="BD940">
        <v>6.2640000000000005E-4</v>
      </c>
      <c r="BE940">
        <v>-1.8483E-3</v>
      </c>
      <c r="BF940">
        <v>-5.1922000000000001E-3</v>
      </c>
      <c r="BG940">
        <v>2.6194999999999999E-3</v>
      </c>
      <c r="BH940">
        <v>2.1586399999999999E-2</v>
      </c>
      <c r="BI940">
        <v>9.6007000000000002E-3</v>
      </c>
      <c r="BJ940">
        <v>2.6030000000000001E-2</v>
      </c>
      <c r="BK940">
        <v>4.1969300000000001E-2</v>
      </c>
      <c r="BL940">
        <v>5.3961200000000001E-2</v>
      </c>
      <c r="BM940">
        <v>6.2734399999999996E-2</v>
      </c>
      <c r="BN940">
        <v>6.0103799999999999E-2</v>
      </c>
      <c r="BO940">
        <v>4.2619700000000003E-2</v>
      </c>
      <c r="BP940">
        <v>4.0356499999999997E-2</v>
      </c>
      <c r="BQ940">
        <v>2.8593400000000001E-2</v>
      </c>
      <c r="BR940">
        <v>2.5408699999999999E-2</v>
      </c>
      <c r="BS940">
        <v>3.7563199999999998E-2</v>
      </c>
      <c r="BT940">
        <v>4.5629000000000003E-2</v>
      </c>
      <c r="BU940">
        <v>4.1064999999999997E-2</v>
      </c>
      <c r="BV940">
        <v>4.62826E-2</v>
      </c>
      <c r="BW940">
        <v>2.8696599999999999E-2</v>
      </c>
      <c r="BX940">
        <v>2.0681600000000001E-2</v>
      </c>
      <c r="BY940">
        <v>1.17433E-2</v>
      </c>
      <c r="BZ940">
        <v>1.24242E-2</v>
      </c>
      <c r="CA940">
        <v>5.6056999999999999E-3</v>
      </c>
      <c r="CB940">
        <v>3.2047E-3</v>
      </c>
      <c r="CC940">
        <v>1.0368E-3</v>
      </c>
      <c r="CD940">
        <v>-2.0254000000000001E-3</v>
      </c>
      <c r="CE940">
        <v>6.2173999999999997E-3</v>
      </c>
      <c r="CF940">
        <v>2.5685099999999999E-2</v>
      </c>
      <c r="CG940">
        <v>1.47516E-2</v>
      </c>
      <c r="CH940">
        <v>3.1309900000000002E-2</v>
      </c>
      <c r="CI940">
        <v>4.7194899999999998E-2</v>
      </c>
      <c r="CJ940">
        <v>5.9729900000000002E-2</v>
      </c>
      <c r="CK940">
        <v>6.8479100000000001E-2</v>
      </c>
      <c r="CL940">
        <v>6.5940899999999997E-2</v>
      </c>
      <c r="CM940">
        <v>4.91481E-2</v>
      </c>
      <c r="CN940">
        <v>4.7650699999999997E-2</v>
      </c>
      <c r="CO940">
        <v>3.4787699999999998E-2</v>
      </c>
      <c r="CP940">
        <v>3.2012199999999998E-2</v>
      </c>
      <c r="CQ940">
        <v>4.4272400000000003E-2</v>
      </c>
      <c r="CR940">
        <v>5.1492400000000001E-2</v>
      </c>
      <c r="CS940">
        <v>4.6366299999999999E-2</v>
      </c>
      <c r="CT940">
        <v>5.0770500000000003E-2</v>
      </c>
      <c r="CU940">
        <v>3.3379499999999999E-2</v>
      </c>
      <c r="CV940">
        <v>2.47233E-2</v>
      </c>
      <c r="CW940">
        <v>1.5604E-2</v>
      </c>
      <c r="CX940">
        <v>1.52765E-2</v>
      </c>
      <c r="CY940">
        <v>8.3765999999999997E-3</v>
      </c>
      <c r="CZ940">
        <v>5.7829999999999999E-3</v>
      </c>
      <c r="DA940">
        <v>3.9218999999999999E-3</v>
      </c>
      <c r="DB940">
        <v>1.1413E-3</v>
      </c>
      <c r="DC940">
        <v>9.8151999999999996E-3</v>
      </c>
      <c r="DD940">
        <v>2.9783899999999999E-2</v>
      </c>
      <c r="DE940">
        <v>1.9902400000000001E-2</v>
      </c>
      <c r="DF940">
        <v>3.6589799999999999E-2</v>
      </c>
      <c r="DG940">
        <v>5.2420599999999998E-2</v>
      </c>
      <c r="DH940">
        <v>6.5498600000000004E-2</v>
      </c>
      <c r="DI940">
        <v>7.4223800000000006E-2</v>
      </c>
      <c r="DJ940">
        <v>7.1777900000000006E-2</v>
      </c>
      <c r="DK940">
        <v>5.5676499999999997E-2</v>
      </c>
      <c r="DL940">
        <v>5.4944899999999998E-2</v>
      </c>
      <c r="DM940">
        <v>4.0981999999999998E-2</v>
      </c>
      <c r="DN940">
        <v>3.8615700000000003E-2</v>
      </c>
      <c r="DO940">
        <v>5.0981699999999998E-2</v>
      </c>
      <c r="DP940">
        <v>5.7355700000000003E-2</v>
      </c>
      <c r="DQ940">
        <v>5.1667600000000001E-2</v>
      </c>
      <c r="DR940">
        <v>5.5258399999999999E-2</v>
      </c>
      <c r="DS940">
        <v>3.80623E-2</v>
      </c>
      <c r="DT940">
        <v>2.8764999999999999E-2</v>
      </c>
      <c r="DU940">
        <v>1.9464599999999999E-2</v>
      </c>
      <c r="DV940">
        <v>1.93948E-2</v>
      </c>
      <c r="DW940">
        <v>1.2377300000000001E-2</v>
      </c>
      <c r="DX940">
        <v>9.5057000000000006E-3</v>
      </c>
      <c r="DY940">
        <v>8.0874999999999992E-3</v>
      </c>
      <c r="DZ940">
        <v>5.7136000000000001E-3</v>
      </c>
      <c r="EA940">
        <v>1.50099E-2</v>
      </c>
      <c r="EB940">
        <v>3.5701900000000002E-2</v>
      </c>
      <c r="EC940">
        <v>2.73394E-2</v>
      </c>
      <c r="ED940">
        <v>4.4213200000000001E-2</v>
      </c>
      <c r="EE940">
        <v>5.9965600000000001E-2</v>
      </c>
      <c r="EF940">
        <v>7.3827699999999996E-2</v>
      </c>
      <c r="EG940">
        <v>8.25182E-2</v>
      </c>
      <c r="EH940">
        <v>8.0205700000000005E-2</v>
      </c>
      <c r="EI940">
        <v>6.5102499999999994E-2</v>
      </c>
      <c r="EJ940">
        <v>6.5476500000000007E-2</v>
      </c>
      <c r="EK940">
        <v>4.9925600000000001E-2</v>
      </c>
      <c r="EL940">
        <v>4.8149999999999998E-2</v>
      </c>
      <c r="EM940">
        <v>6.0668699999999999E-2</v>
      </c>
      <c r="EN940">
        <v>6.5821400000000002E-2</v>
      </c>
      <c r="EO940">
        <v>5.9321899999999997E-2</v>
      </c>
      <c r="EP940">
        <v>6.17382E-2</v>
      </c>
      <c r="EQ940">
        <v>4.4823599999999998E-2</v>
      </c>
      <c r="ER940">
        <v>3.4600499999999999E-2</v>
      </c>
      <c r="ES940">
        <v>2.50388E-2</v>
      </c>
      <c r="ET940">
        <v>65.360380000000006</v>
      </c>
      <c r="EU940">
        <v>64.59263</v>
      </c>
      <c r="EV940">
        <v>63.988680000000002</v>
      </c>
      <c r="EW940">
        <v>63.420870000000001</v>
      </c>
      <c r="EX940">
        <v>62.912649999999999</v>
      </c>
      <c r="EY940">
        <v>62.470599999999997</v>
      </c>
      <c r="EZ940">
        <v>62.18591</v>
      </c>
      <c r="FA940">
        <v>63.261589999999998</v>
      </c>
      <c r="FB940">
        <v>65.397959999999998</v>
      </c>
      <c r="FC940">
        <v>68.154259999999994</v>
      </c>
      <c r="FD940">
        <v>71.148359999999997</v>
      </c>
      <c r="FE940">
        <v>74.167730000000006</v>
      </c>
      <c r="FF940">
        <v>76.654589999999999</v>
      </c>
      <c r="FG940">
        <v>78.659490000000005</v>
      </c>
      <c r="FH940">
        <v>79.980869999999996</v>
      </c>
      <c r="FI940">
        <v>80.465850000000003</v>
      </c>
      <c r="FJ940">
        <v>80.173199999999994</v>
      </c>
      <c r="FK940">
        <v>78.798699999999997</v>
      </c>
      <c r="FL940">
        <v>76.603999999999999</v>
      </c>
      <c r="FM940">
        <v>73.531459999999996</v>
      </c>
      <c r="FN940">
        <v>70.749780000000001</v>
      </c>
      <c r="FO940">
        <v>68.866870000000006</v>
      </c>
      <c r="FP940">
        <v>67.526870000000002</v>
      </c>
      <c r="FQ940">
        <v>66.479159999999993</v>
      </c>
      <c r="FR940">
        <v>5.0435000000000002E-3</v>
      </c>
      <c r="FS940">
        <v>6.2897999999999999E-3</v>
      </c>
      <c r="FT940">
        <v>1.01537E-2</v>
      </c>
    </row>
    <row r="941" spans="1:176" x14ac:dyDescent="0.2">
      <c r="A941" t="s">
        <v>200</v>
      </c>
      <c r="B941" t="s">
        <v>1</v>
      </c>
      <c r="C941" t="s">
        <v>208</v>
      </c>
      <c r="D941" t="s">
        <v>239</v>
      </c>
      <c r="E941">
        <v>28065</v>
      </c>
      <c r="F941">
        <v>1.032726</v>
      </c>
      <c r="G941">
        <v>0.9906121</v>
      </c>
      <c r="H941">
        <v>0.95661339999999995</v>
      </c>
      <c r="I941">
        <v>0.94202730000000001</v>
      </c>
      <c r="J941">
        <v>0.94593130000000003</v>
      </c>
      <c r="K941">
        <v>0.99776580000000004</v>
      </c>
      <c r="L941">
        <v>1.0354270000000001</v>
      </c>
      <c r="M941">
        <v>1.1808860000000001</v>
      </c>
      <c r="N941">
        <v>1.4638800000000001</v>
      </c>
      <c r="O941">
        <v>1.7312050000000001</v>
      </c>
      <c r="P941">
        <v>1.968083</v>
      </c>
      <c r="Q941">
        <v>2.1428940000000001</v>
      </c>
      <c r="R941">
        <v>2.2097169999999999</v>
      </c>
      <c r="S941">
        <v>2.2856260000000002</v>
      </c>
      <c r="T941">
        <v>2.3143889999999998</v>
      </c>
      <c r="U941">
        <v>2.3074249999999998</v>
      </c>
      <c r="V941">
        <v>2.20309</v>
      </c>
      <c r="W941">
        <v>1.9512640000000001</v>
      </c>
      <c r="X941">
        <v>1.703349</v>
      </c>
      <c r="Y941">
        <v>1.5308409999999999</v>
      </c>
      <c r="Z941">
        <v>1.4957240000000001</v>
      </c>
      <c r="AA941">
        <v>1.3626309999999999</v>
      </c>
      <c r="AB941">
        <v>1.212834</v>
      </c>
      <c r="AC941">
        <v>1.0942590000000001</v>
      </c>
      <c r="AD941">
        <v>8.2298000000000007E-3</v>
      </c>
      <c r="AE941">
        <v>-2.3809999999999999E-4</v>
      </c>
      <c r="AF941">
        <v>-3.1421000000000001E-3</v>
      </c>
      <c r="AG941">
        <v>-7.5946E-3</v>
      </c>
      <c r="AH941">
        <v>-9.8270000000000007E-3</v>
      </c>
      <c r="AI941">
        <v>4.4309999999999998E-4</v>
      </c>
      <c r="AJ941">
        <v>1.22776E-2</v>
      </c>
      <c r="AK941">
        <v>5.8295999999999999E-3</v>
      </c>
      <c r="AL941">
        <v>2.05463E-2</v>
      </c>
      <c r="AM941">
        <v>4.1902300000000003E-2</v>
      </c>
      <c r="AN941">
        <v>5.2181999999999999E-2</v>
      </c>
      <c r="AO941">
        <v>6.69878E-2</v>
      </c>
      <c r="AP941">
        <v>6.4237799999999998E-2</v>
      </c>
      <c r="AQ941">
        <v>4.6798899999999997E-2</v>
      </c>
      <c r="AR941">
        <v>4.0244099999999998E-2</v>
      </c>
      <c r="AS941">
        <v>3.2282400000000003E-2</v>
      </c>
      <c r="AT941">
        <v>2.4524899999999999E-2</v>
      </c>
      <c r="AU941">
        <v>4.0023299999999998E-2</v>
      </c>
      <c r="AV941">
        <v>4.4017500000000001E-2</v>
      </c>
      <c r="AW941">
        <v>3.7015199999999998E-2</v>
      </c>
      <c r="AX941">
        <v>3.9574600000000001E-2</v>
      </c>
      <c r="AY941">
        <v>2.15044E-2</v>
      </c>
      <c r="AZ941">
        <v>1.8440600000000001E-2</v>
      </c>
      <c r="BA941">
        <v>9.3112999999999998E-3</v>
      </c>
      <c r="BB941">
        <v>1.2348100000000001E-2</v>
      </c>
      <c r="BC941">
        <v>3.7626000000000001E-3</v>
      </c>
      <c r="BD941">
        <v>5.8049999999999996E-4</v>
      </c>
      <c r="BE941">
        <v>-3.4288999999999999E-3</v>
      </c>
      <c r="BF941">
        <v>-5.2547000000000002E-3</v>
      </c>
      <c r="BG941">
        <v>5.6376999999999998E-3</v>
      </c>
      <c r="BH941">
        <v>1.8195599999999999E-2</v>
      </c>
      <c r="BI941">
        <v>1.32666E-2</v>
      </c>
      <c r="BJ941">
        <v>2.81696E-2</v>
      </c>
      <c r="BK941">
        <v>4.94473E-2</v>
      </c>
      <c r="BL941">
        <v>6.0511099999999998E-2</v>
      </c>
      <c r="BM941">
        <v>7.5282199999999994E-2</v>
      </c>
      <c r="BN941">
        <v>7.2665599999999997E-2</v>
      </c>
      <c r="BO941">
        <v>5.6224900000000001E-2</v>
      </c>
      <c r="BP941">
        <v>5.07757E-2</v>
      </c>
      <c r="BQ941">
        <v>4.1225999999999999E-2</v>
      </c>
      <c r="BR941">
        <v>3.4059300000000001E-2</v>
      </c>
      <c r="BS941">
        <v>4.9710400000000002E-2</v>
      </c>
      <c r="BT941">
        <v>5.2483200000000001E-2</v>
      </c>
      <c r="BU941">
        <v>4.4669399999999998E-2</v>
      </c>
      <c r="BV941">
        <v>4.6054400000000002E-2</v>
      </c>
      <c r="BW941">
        <v>2.8265700000000001E-2</v>
      </c>
      <c r="BX941">
        <v>2.4276200000000001E-2</v>
      </c>
      <c r="BY941">
        <v>1.4885499999999999E-2</v>
      </c>
      <c r="BZ941">
        <v>1.5200399999999999E-2</v>
      </c>
      <c r="CA941">
        <v>6.5335000000000002E-3</v>
      </c>
      <c r="CB941">
        <v>3.1587999999999998E-3</v>
      </c>
      <c r="CC941">
        <v>-5.4379999999999999E-4</v>
      </c>
      <c r="CD941">
        <v>-2.088E-3</v>
      </c>
      <c r="CE941">
        <v>9.2356000000000001E-3</v>
      </c>
      <c r="CF941">
        <v>2.2294399999999999E-2</v>
      </c>
      <c r="CG941">
        <v>1.84175E-2</v>
      </c>
      <c r="CH941">
        <v>3.3449600000000003E-2</v>
      </c>
      <c r="CI941">
        <v>5.4672900000000003E-2</v>
      </c>
      <c r="CJ941">
        <v>6.62798E-2</v>
      </c>
      <c r="CK941">
        <v>8.1026899999999999E-2</v>
      </c>
      <c r="CL941">
        <v>7.8502699999999995E-2</v>
      </c>
      <c r="CM941">
        <v>6.2753299999999998E-2</v>
      </c>
      <c r="CN941">
        <v>5.8069900000000001E-2</v>
      </c>
      <c r="CO941">
        <v>4.7420299999999999E-2</v>
      </c>
      <c r="CP941">
        <v>4.0662799999999999E-2</v>
      </c>
      <c r="CQ941">
        <v>5.64196E-2</v>
      </c>
      <c r="CR941">
        <v>5.8346500000000003E-2</v>
      </c>
      <c r="CS941">
        <v>4.9970800000000003E-2</v>
      </c>
      <c r="CT941">
        <v>5.0542299999999998E-2</v>
      </c>
      <c r="CU941">
        <v>3.2948499999999999E-2</v>
      </c>
      <c r="CV941">
        <v>2.8317800000000001E-2</v>
      </c>
      <c r="CW941">
        <v>1.8746200000000001E-2</v>
      </c>
      <c r="CX941">
        <v>1.8052700000000001E-2</v>
      </c>
      <c r="CY941">
        <v>9.3044000000000009E-3</v>
      </c>
      <c r="CZ941">
        <v>5.7371000000000002E-3</v>
      </c>
      <c r="DA941">
        <v>2.3413000000000002E-3</v>
      </c>
      <c r="DB941">
        <v>1.0786999999999999E-3</v>
      </c>
      <c r="DC941">
        <v>1.28334E-2</v>
      </c>
      <c r="DD941">
        <v>2.6393199999999999E-2</v>
      </c>
      <c r="DE941">
        <v>2.35683E-2</v>
      </c>
      <c r="DF941">
        <v>3.87295E-2</v>
      </c>
      <c r="DG941">
        <v>5.9898600000000003E-2</v>
      </c>
      <c r="DH941">
        <v>7.2048500000000001E-2</v>
      </c>
      <c r="DI941">
        <v>8.6771600000000004E-2</v>
      </c>
      <c r="DJ941">
        <v>8.4339700000000004E-2</v>
      </c>
      <c r="DK941">
        <v>6.9281800000000004E-2</v>
      </c>
      <c r="DL941">
        <v>6.5364000000000005E-2</v>
      </c>
      <c r="DM941">
        <v>5.3614599999999998E-2</v>
      </c>
      <c r="DN941">
        <v>4.7266299999999997E-2</v>
      </c>
      <c r="DO941">
        <v>6.3128799999999999E-2</v>
      </c>
      <c r="DP941">
        <v>6.4209799999999997E-2</v>
      </c>
      <c r="DQ941">
        <v>5.5272099999999998E-2</v>
      </c>
      <c r="DR941">
        <v>5.5030299999999997E-2</v>
      </c>
      <c r="DS941">
        <v>3.7631400000000002E-2</v>
      </c>
      <c r="DT941">
        <v>3.2359499999999999E-2</v>
      </c>
      <c r="DU941">
        <v>2.26068E-2</v>
      </c>
      <c r="DV941">
        <v>2.2171E-2</v>
      </c>
      <c r="DW941">
        <v>1.33051E-2</v>
      </c>
      <c r="DX941">
        <v>9.4598000000000008E-3</v>
      </c>
      <c r="DY941">
        <v>6.5069000000000004E-3</v>
      </c>
      <c r="DZ941">
        <v>5.6509999999999998E-3</v>
      </c>
      <c r="EA941">
        <v>1.8028099999999998E-2</v>
      </c>
      <c r="EB941">
        <v>3.2311199999999998E-2</v>
      </c>
      <c r="EC941">
        <v>3.10053E-2</v>
      </c>
      <c r="ED941">
        <v>4.6352900000000002E-2</v>
      </c>
      <c r="EE941">
        <v>6.7443600000000006E-2</v>
      </c>
      <c r="EF941">
        <v>8.0377599999999993E-2</v>
      </c>
      <c r="EG941">
        <v>9.5065999999999998E-2</v>
      </c>
      <c r="EH941">
        <v>9.2767500000000003E-2</v>
      </c>
      <c r="EI941">
        <v>7.8707799999999994E-2</v>
      </c>
      <c r="EJ941">
        <v>7.5895599999999994E-2</v>
      </c>
      <c r="EK941">
        <v>6.2558199999999994E-2</v>
      </c>
      <c r="EL941">
        <v>5.6800700000000003E-2</v>
      </c>
      <c r="EM941">
        <v>7.2815900000000003E-2</v>
      </c>
      <c r="EN941">
        <v>7.2675500000000004E-2</v>
      </c>
      <c r="EO941">
        <v>6.2926399999999993E-2</v>
      </c>
      <c r="EP941">
        <v>6.1510099999999998E-2</v>
      </c>
      <c r="EQ941">
        <v>4.43927E-2</v>
      </c>
      <c r="ER941">
        <v>3.8195E-2</v>
      </c>
      <c r="ES941">
        <v>2.8181100000000001E-2</v>
      </c>
      <c r="ET941">
        <v>68.641189999999995</v>
      </c>
      <c r="EU941">
        <v>67.520359999999997</v>
      </c>
      <c r="EV941">
        <v>66.775040000000004</v>
      </c>
      <c r="EW941">
        <v>65.846239999999995</v>
      </c>
      <c r="EX941">
        <v>65.036140000000003</v>
      </c>
      <c r="EY941">
        <v>64.448250000000002</v>
      </c>
      <c r="EZ941">
        <v>63.973129999999998</v>
      </c>
      <c r="FA941">
        <v>65.963849999999994</v>
      </c>
      <c r="FB941">
        <v>69.254170000000002</v>
      </c>
      <c r="FC941">
        <v>72.641720000000007</v>
      </c>
      <c r="FD941">
        <v>76.383480000000006</v>
      </c>
      <c r="FE941">
        <v>79.336240000000004</v>
      </c>
      <c r="FF941">
        <v>82.249430000000004</v>
      </c>
      <c r="FG941">
        <v>84.529520000000005</v>
      </c>
      <c r="FH941">
        <v>86.580119999999994</v>
      </c>
      <c r="FI941">
        <v>87.115719999999996</v>
      </c>
      <c r="FJ941">
        <v>87.213189999999997</v>
      </c>
      <c r="FK941">
        <v>85.826080000000005</v>
      </c>
      <c r="FL941">
        <v>83.449460000000002</v>
      </c>
      <c r="FM941">
        <v>79.940079999999995</v>
      </c>
      <c r="FN941">
        <v>75.938800000000001</v>
      </c>
      <c r="FO941">
        <v>72.906040000000004</v>
      </c>
      <c r="FP941">
        <v>70.702250000000006</v>
      </c>
      <c r="FQ941">
        <v>69.081829999999997</v>
      </c>
      <c r="FR941">
        <v>5.0435000000000002E-3</v>
      </c>
      <c r="FS941">
        <v>6.2897999999999999E-3</v>
      </c>
      <c r="FT941">
        <v>1.01537E-2</v>
      </c>
    </row>
    <row r="942" spans="1:176" x14ac:dyDescent="0.2">
      <c r="A942" t="s">
        <v>200</v>
      </c>
      <c r="B942" t="s">
        <v>1</v>
      </c>
      <c r="C942" t="s">
        <v>208</v>
      </c>
      <c r="D942" t="s">
        <v>249</v>
      </c>
      <c r="E942">
        <v>28065</v>
      </c>
      <c r="F942">
        <v>1.006084</v>
      </c>
      <c r="G942">
        <v>0.98915509999999995</v>
      </c>
      <c r="H942">
        <v>0.98526559999999996</v>
      </c>
      <c r="I942">
        <v>0.99387539999999996</v>
      </c>
      <c r="J942">
        <v>1.0081990000000001</v>
      </c>
      <c r="K942">
        <v>1.066014</v>
      </c>
      <c r="L942">
        <v>1.175959</v>
      </c>
      <c r="M942">
        <v>1.2769470000000001</v>
      </c>
      <c r="N942">
        <v>1.4841279999999999</v>
      </c>
      <c r="O942">
        <v>1.681708</v>
      </c>
      <c r="P942">
        <v>1.8194269999999999</v>
      </c>
      <c r="Q942">
        <v>1.8354269999999999</v>
      </c>
      <c r="R942">
        <v>1.7731699999999999</v>
      </c>
      <c r="S942">
        <v>1.7439439999999999</v>
      </c>
      <c r="T942">
        <v>1.713055</v>
      </c>
      <c r="U942">
        <v>1.6664730000000001</v>
      </c>
      <c r="V942">
        <v>1.657619</v>
      </c>
      <c r="W942">
        <v>1.6568020000000001</v>
      </c>
      <c r="X942">
        <v>1.5306249999999999</v>
      </c>
      <c r="Y942">
        <v>1.415079</v>
      </c>
      <c r="Z942">
        <v>1.3059510000000001</v>
      </c>
      <c r="AA942">
        <v>1.2027380000000001</v>
      </c>
      <c r="AB942">
        <v>1.1041749999999999</v>
      </c>
      <c r="AC942">
        <v>1.0461670000000001</v>
      </c>
      <c r="AD942">
        <v>1.45921E-2</v>
      </c>
      <c r="AE942">
        <v>1.03208E-2</v>
      </c>
      <c r="AF942">
        <v>1.48126E-2</v>
      </c>
      <c r="AG942">
        <v>1.68068E-2</v>
      </c>
      <c r="AH942">
        <v>1.3525799999999999E-2</v>
      </c>
      <c r="AI942">
        <v>2.3318100000000001E-2</v>
      </c>
      <c r="AJ942">
        <v>2.6748899999999999E-2</v>
      </c>
      <c r="AK942">
        <v>1.6368000000000001E-2</v>
      </c>
      <c r="AL942">
        <v>1.3232300000000001E-2</v>
      </c>
      <c r="AM942">
        <v>3.2012199999999998E-2</v>
      </c>
      <c r="AN942">
        <v>6.7022200000000004E-2</v>
      </c>
      <c r="AO942">
        <v>6.4547099999999996E-2</v>
      </c>
      <c r="AP942">
        <v>5.7093900000000003E-2</v>
      </c>
      <c r="AQ942">
        <v>5.7957700000000001E-2</v>
      </c>
      <c r="AR942">
        <v>5.4705999999999998E-2</v>
      </c>
      <c r="AS942">
        <v>4.0078299999999997E-2</v>
      </c>
      <c r="AT942">
        <v>5.8433100000000002E-2</v>
      </c>
      <c r="AU942">
        <v>6.3606800000000005E-2</v>
      </c>
      <c r="AV942">
        <v>7.2012400000000004E-2</v>
      </c>
      <c r="AW942">
        <v>6.1300199999999999E-2</v>
      </c>
      <c r="AX942">
        <v>3.87353E-2</v>
      </c>
      <c r="AY942">
        <v>3.6404699999999998E-2</v>
      </c>
      <c r="AZ942">
        <v>2.5018100000000001E-2</v>
      </c>
      <c r="BA942">
        <v>1.86944E-2</v>
      </c>
      <c r="BB942">
        <v>1.7498400000000001E-2</v>
      </c>
      <c r="BC942">
        <v>1.30726E-2</v>
      </c>
      <c r="BD942">
        <v>1.7651400000000001E-2</v>
      </c>
      <c r="BE942">
        <v>1.9808599999999999E-2</v>
      </c>
      <c r="BF942">
        <v>1.65475E-2</v>
      </c>
      <c r="BG942">
        <v>2.6521300000000001E-2</v>
      </c>
      <c r="BH942">
        <v>3.09871E-2</v>
      </c>
      <c r="BI942">
        <v>2.0513699999999999E-2</v>
      </c>
      <c r="BJ942">
        <v>1.7827599999999999E-2</v>
      </c>
      <c r="BK942">
        <v>3.7407599999999999E-2</v>
      </c>
      <c r="BL942">
        <v>7.2340699999999994E-2</v>
      </c>
      <c r="BM942">
        <v>7.0042199999999999E-2</v>
      </c>
      <c r="BN942">
        <v>6.2365400000000001E-2</v>
      </c>
      <c r="BO942">
        <v>6.3424999999999995E-2</v>
      </c>
      <c r="BP942">
        <v>6.0273100000000003E-2</v>
      </c>
      <c r="BQ942">
        <v>4.5675800000000003E-2</v>
      </c>
      <c r="BR942">
        <v>6.3177499999999998E-2</v>
      </c>
      <c r="BS942">
        <v>6.8185399999999993E-2</v>
      </c>
      <c r="BT942">
        <v>7.6999399999999996E-2</v>
      </c>
      <c r="BU942">
        <v>6.6796300000000003E-2</v>
      </c>
      <c r="BV942">
        <v>4.3296000000000001E-2</v>
      </c>
      <c r="BW942">
        <v>3.95888E-2</v>
      </c>
      <c r="BX942">
        <v>2.8152E-2</v>
      </c>
      <c r="BY942">
        <v>2.1418099999999999E-2</v>
      </c>
      <c r="BZ942">
        <v>1.9511299999999999E-2</v>
      </c>
      <c r="CA942">
        <v>1.49785E-2</v>
      </c>
      <c r="CB942">
        <v>1.96175E-2</v>
      </c>
      <c r="CC942">
        <v>2.18876E-2</v>
      </c>
      <c r="CD942">
        <v>1.8640400000000001E-2</v>
      </c>
      <c r="CE942">
        <v>2.8739799999999999E-2</v>
      </c>
      <c r="CF942">
        <v>3.3922500000000001E-2</v>
      </c>
      <c r="CG942">
        <v>2.33849E-2</v>
      </c>
      <c r="CH942">
        <v>2.1010299999999999E-2</v>
      </c>
      <c r="CI942">
        <v>4.1144500000000001E-2</v>
      </c>
      <c r="CJ942">
        <v>7.6024300000000003E-2</v>
      </c>
      <c r="CK942">
        <v>7.3848200000000003E-2</v>
      </c>
      <c r="CL942">
        <v>6.6016500000000006E-2</v>
      </c>
      <c r="CM942">
        <v>6.7211699999999999E-2</v>
      </c>
      <c r="CN942">
        <v>6.41288E-2</v>
      </c>
      <c r="CO942">
        <v>4.9552600000000002E-2</v>
      </c>
      <c r="CP942">
        <v>6.6463499999999995E-2</v>
      </c>
      <c r="CQ942">
        <v>7.1356500000000003E-2</v>
      </c>
      <c r="CR942">
        <v>8.0453399999999994E-2</v>
      </c>
      <c r="CS942">
        <v>7.0602899999999996E-2</v>
      </c>
      <c r="CT942">
        <v>4.6454700000000002E-2</v>
      </c>
      <c r="CU942">
        <v>4.1794199999999997E-2</v>
      </c>
      <c r="CV942">
        <v>3.0322600000000002E-2</v>
      </c>
      <c r="CW942">
        <v>2.3304499999999999E-2</v>
      </c>
      <c r="CX942">
        <v>2.15242E-2</v>
      </c>
      <c r="CY942">
        <v>1.6884400000000001E-2</v>
      </c>
      <c r="CZ942">
        <v>2.1583600000000001E-2</v>
      </c>
      <c r="DA942">
        <v>2.3966600000000001E-2</v>
      </c>
      <c r="DB942">
        <v>2.07333E-2</v>
      </c>
      <c r="DC942">
        <v>3.0958300000000001E-2</v>
      </c>
      <c r="DD942">
        <v>3.6857899999999999E-2</v>
      </c>
      <c r="DE942">
        <v>2.62562E-2</v>
      </c>
      <c r="DF942">
        <v>2.41929E-2</v>
      </c>
      <c r="DG942">
        <v>4.4881299999999999E-2</v>
      </c>
      <c r="DH942">
        <v>7.9708000000000001E-2</v>
      </c>
      <c r="DI942">
        <v>7.7654100000000004E-2</v>
      </c>
      <c r="DJ942">
        <v>6.9667599999999996E-2</v>
      </c>
      <c r="DK942">
        <v>7.09983E-2</v>
      </c>
      <c r="DL942">
        <v>6.7984600000000006E-2</v>
      </c>
      <c r="DM942">
        <v>5.3429400000000002E-2</v>
      </c>
      <c r="DN942">
        <v>6.9749500000000006E-2</v>
      </c>
      <c r="DO942">
        <v>7.4527599999999999E-2</v>
      </c>
      <c r="DP942">
        <v>8.3907300000000004E-2</v>
      </c>
      <c r="DQ942">
        <v>7.4409500000000003E-2</v>
      </c>
      <c r="DR942">
        <v>4.9613499999999998E-2</v>
      </c>
      <c r="DS942">
        <v>4.3999499999999997E-2</v>
      </c>
      <c r="DT942">
        <v>3.24932E-2</v>
      </c>
      <c r="DU942">
        <v>2.5190799999999999E-2</v>
      </c>
      <c r="DV942">
        <v>2.4430500000000001E-2</v>
      </c>
      <c r="DW942">
        <v>1.9636199999999999E-2</v>
      </c>
      <c r="DX942">
        <v>2.44224E-2</v>
      </c>
      <c r="DY942">
        <v>2.69684E-2</v>
      </c>
      <c r="DZ942">
        <v>2.3755100000000001E-2</v>
      </c>
      <c r="EA942">
        <v>3.4161499999999997E-2</v>
      </c>
      <c r="EB942">
        <v>4.1096199999999999E-2</v>
      </c>
      <c r="EC942">
        <v>3.0401899999999999E-2</v>
      </c>
      <c r="ED942">
        <v>2.87882E-2</v>
      </c>
      <c r="EE942">
        <v>5.0276700000000001E-2</v>
      </c>
      <c r="EF942">
        <v>8.5026500000000005E-2</v>
      </c>
      <c r="EG942">
        <v>8.3149299999999995E-2</v>
      </c>
      <c r="EH942">
        <v>7.4939099999999995E-2</v>
      </c>
      <c r="EI942">
        <v>7.6465599999999995E-2</v>
      </c>
      <c r="EJ942">
        <v>7.3551599999999995E-2</v>
      </c>
      <c r="EK942">
        <v>5.90269E-2</v>
      </c>
      <c r="EL942">
        <v>7.4494000000000005E-2</v>
      </c>
      <c r="EM942">
        <v>7.9106200000000002E-2</v>
      </c>
      <c r="EN942">
        <v>8.8894299999999996E-2</v>
      </c>
      <c r="EO942">
        <v>7.9905699999999996E-2</v>
      </c>
      <c r="EP942">
        <v>5.4174100000000003E-2</v>
      </c>
      <c r="EQ942">
        <v>4.7183700000000002E-2</v>
      </c>
      <c r="ER942">
        <v>3.5627199999999998E-2</v>
      </c>
      <c r="ES942">
        <v>2.7914499999999998E-2</v>
      </c>
      <c r="ET942">
        <v>42.409970000000001</v>
      </c>
      <c r="EU942">
        <v>41.545479999999998</v>
      </c>
      <c r="EV942">
        <v>40.8414</v>
      </c>
      <c r="EW942">
        <v>40.219990000000003</v>
      </c>
      <c r="EX942">
        <v>39.682929999999999</v>
      </c>
      <c r="EY942">
        <v>39.297289999999997</v>
      </c>
      <c r="EZ942">
        <v>39.120579999999997</v>
      </c>
      <c r="FA942">
        <v>39.459980000000002</v>
      </c>
      <c r="FB942">
        <v>42.876449999999998</v>
      </c>
      <c r="FC942">
        <v>47.602240000000002</v>
      </c>
      <c r="FD942">
        <v>51.431370000000001</v>
      </c>
      <c r="FE942">
        <v>54.330100000000002</v>
      </c>
      <c r="FF942">
        <v>56.509549999999997</v>
      </c>
      <c r="FG942">
        <v>58.052289999999999</v>
      </c>
      <c r="FH942">
        <v>58.633969999999998</v>
      </c>
      <c r="FI942">
        <v>58.034210000000002</v>
      </c>
      <c r="FJ942">
        <v>55.461030000000001</v>
      </c>
      <c r="FK942">
        <v>52.225409999999997</v>
      </c>
      <c r="FL942">
        <v>49.929290000000002</v>
      </c>
      <c r="FM942">
        <v>48.144660000000002</v>
      </c>
      <c r="FN942">
        <v>46.707099999999997</v>
      </c>
      <c r="FO942">
        <v>45.433920000000001</v>
      </c>
      <c r="FP942">
        <v>44.443820000000002</v>
      </c>
      <c r="FQ942">
        <v>43.39423</v>
      </c>
      <c r="FR942">
        <v>3.8135999999999999E-3</v>
      </c>
      <c r="FS942">
        <v>5.0412E-3</v>
      </c>
    </row>
    <row r="943" spans="1:176" x14ac:dyDescent="0.2">
      <c r="A943" t="s">
        <v>200</v>
      </c>
      <c r="B943" t="s">
        <v>1</v>
      </c>
      <c r="C943" t="s">
        <v>208</v>
      </c>
      <c r="D943" t="s">
        <v>252</v>
      </c>
      <c r="E943">
        <v>28065</v>
      </c>
      <c r="F943">
        <v>1.0587249999999999</v>
      </c>
      <c r="G943">
        <v>1.0449200000000001</v>
      </c>
      <c r="H943">
        <v>1.0511360000000001</v>
      </c>
      <c r="I943">
        <v>1.0650120000000001</v>
      </c>
      <c r="J943">
        <v>1.0759719999999999</v>
      </c>
      <c r="K943">
        <v>1.1512180000000001</v>
      </c>
      <c r="L943">
        <v>1.2743770000000001</v>
      </c>
      <c r="M943">
        <v>1.3880939999999999</v>
      </c>
      <c r="N943">
        <v>1.6476789999999999</v>
      </c>
      <c r="O943">
        <v>1.891532</v>
      </c>
      <c r="P943">
        <v>2.04243</v>
      </c>
      <c r="Q943">
        <v>2.04426</v>
      </c>
      <c r="R943">
        <v>1.961784</v>
      </c>
      <c r="S943">
        <v>1.941012</v>
      </c>
      <c r="T943">
        <v>1.8882080000000001</v>
      </c>
      <c r="U943">
        <v>1.8437809999999999</v>
      </c>
      <c r="V943">
        <v>1.848325</v>
      </c>
      <c r="W943">
        <v>1.8451930000000001</v>
      </c>
      <c r="X943">
        <v>1.6891119999999999</v>
      </c>
      <c r="Y943">
        <v>1.545391</v>
      </c>
      <c r="Z943">
        <v>1.4322440000000001</v>
      </c>
      <c r="AA943">
        <v>1.3032090000000001</v>
      </c>
      <c r="AB943">
        <v>1.192758</v>
      </c>
      <c r="AC943">
        <v>1.130568</v>
      </c>
      <c r="AD943">
        <v>1.5909599999999999E-2</v>
      </c>
      <c r="AE943">
        <v>1.06207E-2</v>
      </c>
      <c r="AF943">
        <v>2.2778699999999999E-2</v>
      </c>
      <c r="AG943">
        <v>2.7828800000000001E-2</v>
      </c>
      <c r="AH943">
        <v>2.22708E-2</v>
      </c>
      <c r="AI943">
        <v>4.4914500000000003E-2</v>
      </c>
      <c r="AJ943">
        <v>4.4158200000000002E-2</v>
      </c>
      <c r="AK943">
        <v>3.5270099999999999E-2</v>
      </c>
      <c r="AL943">
        <v>2.7624200000000002E-2</v>
      </c>
      <c r="AM943">
        <v>4.5236800000000001E-2</v>
      </c>
      <c r="AN943">
        <v>9.0381100000000006E-2</v>
      </c>
      <c r="AO943">
        <v>7.2869000000000003E-2</v>
      </c>
      <c r="AP943">
        <v>5.7896599999999999E-2</v>
      </c>
      <c r="AQ943">
        <v>6.7337499999999995E-2</v>
      </c>
      <c r="AR943">
        <v>6.5622700000000006E-2</v>
      </c>
      <c r="AS943">
        <v>4.4574599999999999E-2</v>
      </c>
      <c r="AT943">
        <v>6.6619200000000003E-2</v>
      </c>
      <c r="AU943">
        <v>8.0129400000000003E-2</v>
      </c>
      <c r="AV943">
        <v>9.1977400000000001E-2</v>
      </c>
      <c r="AW943">
        <v>6.8350900000000006E-2</v>
      </c>
      <c r="AX943">
        <v>4.4804799999999999E-2</v>
      </c>
      <c r="AY943">
        <v>4.1075100000000003E-2</v>
      </c>
      <c r="AZ943">
        <v>2.7119899999999999E-2</v>
      </c>
      <c r="BA943">
        <v>2.1749500000000001E-2</v>
      </c>
      <c r="BB943">
        <v>1.88159E-2</v>
      </c>
      <c r="BC943">
        <v>1.3372500000000001E-2</v>
      </c>
      <c r="BD943">
        <v>2.5617500000000001E-2</v>
      </c>
      <c r="BE943">
        <v>3.08306E-2</v>
      </c>
      <c r="BF943">
        <v>2.5292499999999999E-2</v>
      </c>
      <c r="BG943">
        <v>4.8117699999999999E-2</v>
      </c>
      <c r="BH943">
        <v>4.8396399999999999E-2</v>
      </c>
      <c r="BI943">
        <v>3.9415800000000001E-2</v>
      </c>
      <c r="BJ943">
        <v>3.2219499999999998E-2</v>
      </c>
      <c r="BK943">
        <v>5.0632200000000002E-2</v>
      </c>
      <c r="BL943">
        <v>9.5699599999999996E-2</v>
      </c>
      <c r="BM943">
        <v>7.8364199999999995E-2</v>
      </c>
      <c r="BN943">
        <v>6.3168100000000005E-2</v>
      </c>
      <c r="BO943">
        <v>7.2804800000000003E-2</v>
      </c>
      <c r="BP943">
        <v>7.1189699999999995E-2</v>
      </c>
      <c r="BQ943">
        <v>5.0172000000000001E-2</v>
      </c>
      <c r="BR943">
        <v>7.1363599999999999E-2</v>
      </c>
      <c r="BS943">
        <v>8.4708000000000006E-2</v>
      </c>
      <c r="BT943">
        <v>9.6964300000000003E-2</v>
      </c>
      <c r="BU943">
        <v>7.3846999999999996E-2</v>
      </c>
      <c r="BV943">
        <v>4.9365399999999997E-2</v>
      </c>
      <c r="BW943">
        <v>4.4259300000000001E-2</v>
      </c>
      <c r="BX943">
        <v>3.0253800000000001E-2</v>
      </c>
      <c r="BY943">
        <v>2.4473200000000001E-2</v>
      </c>
      <c r="BZ943">
        <v>2.0828800000000001E-2</v>
      </c>
      <c r="CA943">
        <v>1.5278399999999999E-2</v>
      </c>
      <c r="CB943">
        <v>2.7583699999999999E-2</v>
      </c>
      <c r="CC943">
        <v>3.29097E-2</v>
      </c>
      <c r="CD943">
        <v>2.7385400000000001E-2</v>
      </c>
      <c r="CE943">
        <v>5.0336199999999998E-2</v>
      </c>
      <c r="CF943">
        <v>5.1331799999999997E-2</v>
      </c>
      <c r="CG943">
        <v>4.2287100000000001E-2</v>
      </c>
      <c r="CH943">
        <v>3.5402200000000002E-2</v>
      </c>
      <c r="CI943">
        <v>5.4369099999999997E-2</v>
      </c>
      <c r="CJ943">
        <v>9.9383200000000005E-2</v>
      </c>
      <c r="CK943">
        <v>8.2170099999999996E-2</v>
      </c>
      <c r="CL943">
        <v>6.6819199999999995E-2</v>
      </c>
      <c r="CM943">
        <v>7.6591400000000004E-2</v>
      </c>
      <c r="CN943">
        <v>7.5045500000000001E-2</v>
      </c>
      <c r="CO943">
        <v>5.4048899999999997E-2</v>
      </c>
      <c r="CP943">
        <v>7.4649599999999997E-2</v>
      </c>
      <c r="CQ943">
        <v>8.7879200000000005E-2</v>
      </c>
      <c r="CR943">
        <v>0.1004183</v>
      </c>
      <c r="CS943">
        <v>7.7653600000000003E-2</v>
      </c>
      <c r="CT943">
        <v>5.25242E-2</v>
      </c>
      <c r="CU943">
        <v>4.6464699999999998E-2</v>
      </c>
      <c r="CV943">
        <v>3.2424399999999999E-2</v>
      </c>
      <c r="CW943">
        <v>2.6359500000000001E-2</v>
      </c>
      <c r="CX943">
        <v>2.28417E-2</v>
      </c>
      <c r="CY943">
        <v>1.71843E-2</v>
      </c>
      <c r="CZ943">
        <v>2.9549800000000001E-2</v>
      </c>
      <c r="DA943">
        <v>3.4988699999999998E-2</v>
      </c>
      <c r="DB943">
        <v>2.9478299999999999E-2</v>
      </c>
      <c r="DC943">
        <v>5.2554700000000003E-2</v>
      </c>
      <c r="DD943">
        <v>5.4267200000000002E-2</v>
      </c>
      <c r="DE943">
        <v>4.5158400000000001E-2</v>
      </c>
      <c r="DF943">
        <v>3.8584800000000002E-2</v>
      </c>
      <c r="DG943">
        <v>5.8105900000000002E-2</v>
      </c>
      <c r="DH943">
        <v>0.1030669</v>
      </c>
      <c r="DI943">
        <v>8.59761E-2</v>
      </c>
      <c r="DJ943">
        <v>7.0470199999999997E-2</v>
      </c>
      <c r="DK943">
        <v>8.0378099999999994E-2</v>
      </c>
      <c r="DL943">
        <v>7.8901200000000005E-2</v>
      </c>
      <c r="DM943">
        <v>5.7925699999999997E-2</v>
      </c>
      <c r="DN943">
        <v>7.7935599999999994E-2</v>
      </c>
      <c r="DO943">
        <v>9.1050300000000001E-2</v>
      </c>
      <c r="DP943">
        <v>0.1038722</v>
      </c>
      <c r="DQ943">
        <v>8.1460199999999997E-2</v>
      </c>
      <c r="DR943">
        <v>5.56829E-2</v>
      </c>
      <c r="DS943">
        <v>4.8669999999999998E-2</v>
      </c>
      <c r="DT943">
        <v>3.4595000000000001E-2</v>
      </c>
      <c r="DU943">
        <v>2.8245900000000001E-2</v>
      </c>
      <c r="DV943">
        <v>2.5748E-2</v>
      </c>
      <c r="DW943">
        <v>1.9936099999999998E-2</v>
      </c>
      <c r="DX943">
        <v>3.2388599999999997E-2</v>
      </c>
      <c r="DY943">
        <v>3.7990500000000003E-2</v>
      </c>
      <c r="DZ943">
        <v>3.2500000000000001E-2</v>
      </c>
      <c r="EA943">
        <v>5.5757899999999999E-2</v>
      </c>
      <c r="EB943">
        <v>5.8505500000000002E-2</v>
      </c>
      <c r="EC943">
        <v>4.9304000000000001E-2</v>
      </c>
      <c r="ED943">
        <v>4.3180099999999999E-2</v>
      </c>
      <c r="EE943">
        <v>6.3501299999999997E-2</v>
      </c>
      <c r="EF943">
        <v>0.10838540000000001</v>
      </c>
      <c r="EG943">
        <v>9.1471200000000003E-2</v>
      </c>
      <c r="EH943">
        <v>7.5741799999999998E-2</v>
      </c>
      <c r="EI943">
        <v>8.5845400000000002E-2</v>
      </c>
      <c r="EJ943">
        <v>8.4468299999999996E-2</v>
      </c>
      <c r="EK943">
        <v>6.3523200000000002E-2</v>
      </c>
      <c r="EL943">
        <v>8.2680100000000006E-2</v>
      </c>
      <c r="EM943">
        <v>9.5628900000000003E-2</v>
      </c>
      <c r="EN943">
        <v>0.1088592</v>
      </c>
      <c r="EO943">
        <v>8.69563E-2</v>
      </c>
      <c r="EP943">
        <v>6.0243600000000001E-2</v>
      </c>
      <c r="EQ943">
        <v>5.1854200000000003E-2</v>
      </c>
      <c r="ER943">
        <v>3.7728999999999999E-2</v>
      </c>
      <c r="ES943">
        <v>3.09696E-2</v>
      </c>
      <c r="ET943">
        <v>32.995229999999999</v>
      </c>
      <c r="EU943">
        <v>32.513739999999999</v>
      </c>
      <c r="EV943">
        <v>31.607060000000001</v>
      </c>
      <c r="EW943">
        <v>31.032969999999999</v>
      </c>
      <c r="EX943">
        <v>31.305779999999999</v>
      </c>
      <c r="EY943">
        <v>31.008379999999999</v>
      </c>
      <c r="EZ943">
        <v>30.91046</v>
      </c>
      <c r="FA943">
        <v>31.636189999999999</v>
      </c>
      <c r="FB943">
        <v>35.029339999999998</v>
      </c>
      <c r="FC943">
        <v>39.25938</v>
      </c>
      <c r="FD943">
        <v>42.765250000000002</v>
      </c>
      <c r="FE943">
        <v>45.69162</v>
      </c>
      <c r="FF943">
        <v>48.312429999999999</v>
      </c>
      <c r="FG943">
        <v>50.22148</v>
      </c>
      <c r="FH943">
        <v>51.106290000000001</v>
      </c>
      <c r="FI943">
        <v>50.888680000000001</v>
      </c>
      <c r="FJ943">
        <v>48.593539999999997</v>
      </c>
      <c r="FK943">
        <v>45.158920000000002</v>
      </c>
      <c r="FL943">
        <v>42.577539999999999</v>
      </c>
      <c r="FM943">
        <v>40.16845</v>
      </c>
      <c r="FN943">
        <v>38.564500000000002</v>
      </c>
      <c r="FO943">
        <v>37.380769999999998</v>
      </c>
      <c r="FP943">
        <v>36.123649999999998</v>
      </c>
      <c r="FQ943">
        <v>34.916969999999999</v>
      </c>
      <c r="FR943">
        <v>3.8135999999999999E-3</v>
      </c>
      <c r="FS943">
        <v>5.0412E-3</v>
      </c>
    </row>
    <row r="944" spans="1:176" x14ac:dyDescent="0.2">
      <c r="A944" t="s">
        <v>200</v>
      </c>
      <c r="B944" t="s">
        <v>1</v>
      </c>
      <c r="C944" t="s">
        <v>208</v>
      </c>
      <c r="D944" t="s">
        <v>229</v>
      </c>
      <c r="E944">
        <v>28065</v>
      </c>
      <c r="F944">
        <v>0.95497290000000001</v>
      </c>
      <c r="G944">
        <v>0.93158879999999999</v>
      </c>
      <c r="H944">
        <v>0.91861899999999996</v>
      </c>
      <c r="I944">
        <v>0.92115119999999995</v>
      </c>
      <c r="J944">
        <v>0.93300439999999996</v>
      </c>
      <c r="K944">
        <v>0.9825952</v>
      </c>
      <c r="L944">
        <v>1.0847709999999999</v>
      </c>
      <c r="M944">
        <v>1.174817</v>
      </c>
      <c r="N944">
        <v>1.3844650000000001</v>
      </c>
      <c r="O944">
        <v>1.5783130000000001</v>
      </c>
      <c r="P944">
        <v>1.71957</v>
      </c>
      <c r="Q944">
        <v>1.761093</v>
      </c>
      <c r="R944">
        <v>1.729606</v>
      </c>
      <c r="S944">
        <v>1.7164649999999999</v>
      </c>
      <c r="T944">
        <v>1.7014929999999999</v>
      </c>
      <c r="U944">
        <v>1.664264</v>
      </c>
      <c r="V944">
        <v>1.6076630000000001</v>
      </c>
      <c r="W944">
        <v>1.5270699999999999</v>
      </c>
      <c r="X944">
        <v>1.4948920000000001</v>
      </c>
      <c r="Y944">
        <v>1.382458</v>
      </c>
      <c r="Z944">
        <v>1.269091</v>
      </c>
      <c r="AA944">
        <v>1.156325</v>
      </c>
      <c r="AB944">
        <v>1.052387</v>
      </c>
      <c r="AC944">
        <v>0.98901289999999997</v>
      </c>
      <c r="AD944">
        <v>1.3634800000000001E-2</v>
      </c>
      <c r="AE944">
        <v>1.0073800000000001E-2</v>
      </c>
      <c r="AF944">
        <v>9.1001999999999993E-3</v>
      </c>
      <c r="AG944">
        <v>8.9195000000000003E-3</v>
      </c>
      <c r="AH944">
        <v>7.2716999999999999E-3</v>
      </c>
      <c r="AI944">
        <v>7.8848000000000008E-3</v>
      </c>
      <c r="AJ944">
        <v>1.43091E-2</v>
      </c>
      <c r="AK944">
        <v>2.8362000000000001E-3</v>
      </c>
      <c r="AL944">
        <v>2.9778999999999999E-3</v>
      </c>
      <c r="AM944">
        <v>2.2563199999999999E-2</v>
      </c>
      <c r="AN944">
        <v>5.0351199999999999E-2</v>
      </c>
      <c r="AO944">
        <v>5.8594E-2</v>
      </c>
      <c r="AP944">
        <v>5.6476999999999999E-2</v>
      </c>
      <c r="AQ944">
        <v>5.1201499999999997E-2</v>
      </c>
      <c r="AR944">
        <v>4.6876099999999997E-2</v>
      </c>
      <c r="AS944">
        <v>3.6836300000000002E-2</v>
      </c>
      <c r="AT944">
        <v>5.2495199999999999E-2</v>
      </c>
      <c r="AU944">
        <v>5.1728400000000001E-2</v>
      </c>
      <c r="AV944">
        <v>5.7632500000000003E-2</v>
      </c>
      <c r="AW944">
        <v>5.6204200000000003E-2</v>
      </c>
      <c r="AX944">
        <v>3.44649E-2</v>
      </c>
      <c r="AY944">
        <v>3.3081800000000001E-2</v>
      </c>
      <c r="AZ944">
        <v>2.3521199999999999E-2</v>
      </c>
      <c r="BA944">
        <v>1.65404E-2</v>
      </c>
      <c r="BB944">
        <v>1.65411E-2</v>
      </c>
      <c r="BC944">
        <v>1.28256E-2</v>
      </c>
      <c r="BD944">
        <v>1.1939E-2</v>
      </c>
      <c r="BE944">
        <v>1.19212E-2</v>
      </c>
      <c r="BF944">
        <v>1.0293500000000001E-2</v>
      </c>
      <c r="BG944">
        <v>1.1087899999999999E-2</v>
      </c>
      <c r="BH944">
        <v>1.8547299999999999E-2</v>
      </c>
      <c r="BI944">
        <v>6.9819000000000001E-3</v>
      </c>
      <c r="BJ944">
        <v>7.5732000000000004E-3</v>
      </c>
      <c r="BK944">
        <v>2.79586E-2</v>
      </c>
      <c r="BL944">
        <v>5.5669700000000003E-2</v>
      </c>
      <c r="BM944">
        <v>6.4089099999999996E-2</v>
      </c>
      <c r="BN944">
        <v>6.1748600000000001E-2</v>
      </c>
      <c r="BO944">
        <v>5.6668799999999998E-2</v>
      </c>
      <c r="BP944">
        <v>5.2443200000000002E-2</v>
      </c>
      <c r="BQ944">
        <v>4.2433800000000001E-2</v>
      </c>
      <c r="BR944">
        <v>5.7239600000000002E-2</v>
      </c>
      <c r="BS944">
        <v>5.63069E-2</v>
      </c>
      <c r="BT944">
        <v>6.2619499999999995E-2</v>
      </c>
      <c r="BU944">
        <v>6.17003E-2</v>
      </c>
      <c r="BV944">
        <v>3.9025600000000001E-2</v>
      </c>
      <c r="BW944">
        <v>3.6266E-2</v>
      </c>
      <c r="BX944">
        <v>2.66552E-2</v>
      </c>
      <c r="BY944">
        <v>1.9264E-2</v>
      </c>
      <c r="BZ944">
        <v>1.8554000000000001E-2</v>
      </c>
      <c r="CA944">
        <v>1.47315E-2</v>
      </c>
      <c r="CB944">
        <v>1.39052E-2</v>
      </c>
      <c r="CC944">
        <v>1.40003E-2</v>
      </c>
      <c r="CD944">
        <v>1.2386400000000001E-2</v>
      </c>
      <c r="CE944">
        <v>1.3306500000000001E-2</v>
      </c>
      <c r="CF944">
        <v>2.14827E-2</v>
      </c>
      <c r="CG944">
        <v>9.8531999999999995E-3</v>
      </c>
      <c r="CH944">
        <v>1.0755799999999999E-2</v>
      </c>
      <c r="CI944">
        <v>3.1695500000000001E-2</v>
      </c>
      <c r="CJ944">
        <v>5.9353400000000001E-2</v>
      </c>
      <c r="CK944">
        <v>6.78951E-2</v>
      </c>
      <c r="CL944">
        <v>6.5399700000000005E-2</v>
      </c>
      <c r="CM944">
        <v>6.0455399999999999E-2</v>
      </c>
      <c r="CN944">
        <v>5.6298899999999999E-2</v>
      </c>
      <c r="CO944">
        <v>4.63106E-2</v>
      </c>
      <c r="CP944">
        <v>6.0525599999999999E-2</v>
      </c>
      <c r="CQ944">
        <v>5.9478099999999999E-2</v>
      </c>
      <c r="CR944">
        <v>6.6073400000000004E-2</v>
      </c>
      <c r="CS944">
        <v>6.5506900000000007E-2</v>
      </c>
      <c r="CT944">
        <v>4.2184300000000001E-2</v>
      </c>
      <c r="CU944">
        <v>3.84713E-2</v>
      </c>
      <c r="CV944">
        <v>2.8825799999999999E-2</v>
      </c>
      <c r="CW944">
        <v>2.11504E-2</v>
      </c>
      <c r="CX944">
        <v>2.0566899999999999E-2</v>
      </c>
      <c r="CY944">
        <v>1.66374E-2</v>
      </c>
      <c r="CZ944">
        <v>1.5871300000000001E-2</v>
      </c>
      <c r="DA944">
        <v>1.6079300000000001E-2</v>
      </c>
      <c r="DB944">
        <v>1.4479300000000001E-2</v>
      </c>
      <c r="DC944">
        <v>1.5525000000000001E-2</v>
      </c>
      <c r="DD944">
        <v>2.4418100000000002E-2</v>
      </c>
      <c r="DE944">
        <v>1.27245E-2</v>
      </c>
      <c r="DF944">
        <v>1.39385E-2</v>
      </c>
      <c r="DG944">
        <v>3.54323E-2</v>
      </c>
      <c r="DH944">
        <v>6.3036999999999996E-2</v>
      </c>
      <c r="DI944">
        <v>7.1701000000000001E-2</v>
      </c>
      <c r="DJ944">
        <v>6.9050700000000007E-2</v>
      </c>
      <c r="DK944">
        <v>6.4242099999999996E-2</v>
      </c>
      <c r="DL944">
        <v>6.0154699999999998E-2</v>
      </c>
      <c r="DM944">
        <v>5.01874E-2</v>
      </c>
      <c r="DN944">
        <v>6.3811599999999996E-2</v>
      </c>
      <c r="DO944">
        <v>6.2649200000000002E-2</v>
      </c>
      <c r="DP944">
        <v>6.9527400000000003E-2</v>
      </c>
      <c r="DQ944">
        <v>6.93135E-2</v>
      </c>
      <c r="DR944">
        <v>4.5343000000000001E-2</v>
      </c>
      <c r="DS944">
        <v>4.0676700000000003E-2</v>
      </c>
      <c r="DT944">
        <v>3.09964E-2</v>
      </c>
      <c r="DU944">
        <v>2.30368E-2</v>
      </c>
      <c r="DV944">
        <v>2.34732E-2</v>
      </c>
      <c r="DW944">
        <v>1.9389199999999999E-2</v>
      </c>
      <c r="DX944">
        <v>1.87101E-2</v>
      </c>
      <c r="DY944">
        <v>1.90811E-2</v>
      </c>
      <c r="DZ944">
        <v>1.7500999999999999E-2</v>
      </c>
      <c r="EA944">
        <v>1.87282E-2</v>
      </c>
      <c r="EB944">
        <v>2.8656399999999999E-2</v>
      </c>
      <c r="EC944">
        <v>1.6870199999999998E-2</v>
      </c>
      <c r="ED944">
        <v>1.85338E-2</v>
      </c>
      <c r="EE944">
        <v>4.0827799999999997E-2</v>
      </c>
      <c r="EF944">
        <v>6.8355600000000002E-2</v>
      </c>
      <c r="EG944">
        <v>7.7196200000000006E-2</v>
      </c>
      <c r="EH944">
        <v>7.4322299999999994E-2</v>
      </c>
      <c r="EI944">
        <v>6.9709400000000005E-2</v>
      </c>
      <c r="EJ944">
        <v>6.5721799999999997E-2</v>
      </c>
      <c r="EK944">
        <v>5.5784899999999998E-2</v>
      </c>
      <c r="EL944">
        <v>6.8556099999999995E-2</v>
      </c>
      <c r="EM944">
        <v>6.7227800000000004E-2</v>
      </c>
      <c r="EN944">
        <v>7.4514300000000006E-2</v>
      </c>
      <c r="EO944">
        <v>7.4809600000000004E-2</v>
      </c>
      <c r="EP944">
        <v>4.9903700000000002E-2</v>
      </c>
      <c r="EQ944">
        <v>4.3860799999999998E-2</v>
      </c>
      <c r="ER944">
        <v>3.4130399999999998E-2</v>
      </c>
      <c r="ES944">
        <v>2.5760499999999999E-2</v>
      </c>
      <c r="ET944">
        <v>50.457549999999998</v>
      </c>
      <c r="EU944">
        <v>49.793880000000001</v>
      </c>
      <c r="EV944">
        <v>49.217799999999997</v>
      </c>
      <c r="EW944">
        <v>48.806759999999997</v>
      </c>
      <c r="EX944">
        <v>48.474510000000002</v>
      </c>
      <c r="EY944">
        <v>48.232909999999997</v>
      </c>
      <c r="EZ944">
        <v>48.048909999999999</v>
      </c>
      <c r="FA944">
        <v>48.546660000000003</v>
      </c>
      <c r="FB944">
        <v>50.735889999999998</v>
      </c>
      <c r="FC944">
        <v>53.42304</v>
      </c>
      <c r="FD944">
        <v>55.551209999999998</v>
      </c>
      <c r="FE944">
        <v>57.495609999999999</v>
      </c>
      <c r="FF944">
        <v>59.033209999999997</v>
      </c>
      <c r="FG944">
        <v>60.432510000000001</v>
      </c>
      <c r="FH944">
        <v>61.278649999999999</v>
      </c>
      <c r="FI944">
        <v>60.95243</v>
      </c>
      <c r="FJ944">
        <v>59.96143</v>
      </c>
      <c r="FK944">
        <v>58.12</v>
      </c>
      <c r="FL944">
        <v>56.363010000000003</v>
      </c>
      <c r="FM944">
        <v>55.060119999999998</v>
      </c>
      <c r="FN944">
        <v>54.071040000000004</v>
      </c>
      <c r="FO944">
        <v>53.179519999999997</v>
      </c>
      <c r="FP944">
        <v>52.350819999999999</v>
      </c>
      <c r="FQ944">
        <v>51.688420000000001</v>
      </c>
      <c r="FR944">
        <v>3.8135999999999999E-3</v>
      </c>
      <c r="FS944">
        <v>5.0412E-3</v>
      </c>
    </row>
    <row r="945" spans="1:176" x14ac:dyDescent="0.2">
      <c r="A945" t="s">
        <v>200</v>
      </c>
      <c r="B945" t="s">
        <v>1</v>
      </c>
      <c r="C945" t="s">
        <v>208</v>
      </c>
      <c r="D945" t="s">
        <v>240</v>
      </c>
      <c r="E945">
        <v>28065</v>
      </c>
      <c r="F945">
        <v>0.98507849999999997</v>
      </c>
      <c r="G945">
        <v>0.971279</v>
      </c>
      <c r="H945">
        <v>0.97103609999999996</v>
      </c>
      <c r="I945">
        <v>0.97349039999999998</v>
      </c>
      <c r="J945">
        <v>0.98363840000000002</v>
      </c>
      <c r="K945">
        <v>1.04918</v>
      </c>
      <c r="L945">
        <v>1.1813769999999999</v>
      </c>
      <c r="M945">
        <v>1.298948</v>
      </c>
      <c r="N945">
        <v>1.5149570000000001</v>
      </c>
      <c r="O945">
        <v>1.741339</v>
      </c>
      <c r="P945">
        <v>1.8767339999999999</v>
      </c>
      <c r="Q945">
        <v>1.875281</v>
      </c>
      <c r="R945">
        <v>1.820835</v>
      </c>
      <c r="S945">
        <v>1.798813</v>
      </c>
      <c r="T945">
        <v>1.7681249999999999</v>
      </c>
      <c r="U945">
        <v>1.718766</v>
      </c>
      <c r="V945">
        <v>1.673918</v>
      </c>
      <c r="W945">
        <v>1.607882</v>
      </c>
      <c r="X945">
        <v>1.5602579999999999</v>
      </c>
      <c r="Y945">
        <v>1.430574</v>
      </c>
      <c r="Z945">
        <v>1.3059769999999999</v>
      </c>
      <c r="AA945">
        <v>1.1831480000000001</v>
      </c>
      <c r="AB945">
        <v>1.0792310000000001</v>
      </c>
      <c r="AC945">
        <v>1.027501</v>
      </c>
      <c r="AD945">
        <v>1.49865E-2</v>
      </c>
      <c r="AE945">
        <v>1.0491800000000001E-2</v>
      </c>
      <c r="AF945">
        <v>1.6967400000000001E-2</v>
      </c>
      <c r="AG945">
        <v>1.9716600000000001E-2</v>
      </c>
      <c r="AH945">
        <v>1.5802900000000002E-2</v>
      </c>
      <c r="AI945">
        <v>2.8906899999999999E-2</v>
      </c>
      <c r="AJ945">
        <v>3.12546E-2</v>
      </c>
      <c r="AK945">
        <v>2.14395E-2</v>
      </c>
      <c r="AL945">
        <v>1.71773E-2</v>
      </c>
      <c r="AM945">
        <v>3.5538199999999999E-2</v>
      </c>
      <c r="AN945">
        <v>7.3386499999999993E-2</v>
      </c>
      <c r="AO945">
        <v>6.7006700000000002E-2</v>
      </c>
      <c r="AP945">
        <v>5.7535999999999997E-2</v>
      </c>
      <c r="AQ945">
        <v>6.0786600000000003E-2</v>
      </c>
      <c r="AR945">
        <v>5.7889000000000003E-2</v>
      </c>
      <c r="AS945">
        <v>4.1461100000000001E-2</v>
      </c>
      <c r="AT945">
        <v>6.0966300000000001E-2</v>
      </c>
      <c r="AU945">
        <v>6.7989099999999997E-2</v>
      </c>
      <c r="AV945">
        <v>7.7302300000000004E-2</v>
      </c>
      <c r="AW945">
        <v>6.3298199999999999E-2</v>
      </c>
      <c r="AX945">
        <v>4.0203799999999998E-2</v>
      </c>
      <c r="AY945">
        <v>3.7593300000000003E-2</v>
      </c>
      <c r="AZ945">
        <v>2.55763E-2</v>
      </c>
      <c r="BA945">
        <v>1.9452199999999999E-2</v>
      </c>
      <c r="BB945">
        <v>1.78928E-2</v>
      </c>
      <c r="BC945">
        <v>1.3243599999999999E-2</v>
      </c>
      <c r="BD945">
        <v>1.98062E-2</v>
      </c>
      <c r="BE945">
        <v>2.27184E-2</v>
      </c>
      <c r="BF945">
        <v>1.88247E-2</v>
      </c>
      <c r="BG945">
        <v>3.211E-2</v>
      </c>
      <c r="BH945">
        <v>3.5492799999999998E-2</v>
      </c>
      <c r="BI945">
        <v>2.55851E-2</v>
      </c>
      <c r="BJ945">
        <v>2.17726E-2</v>
      </c>
      <c r="BK945">
        <v>4.0933600000000001E-2</v>
      </c>
      <c r="BL945">
        <v>7.87051E-2</v>
      </c>
      <c r="BM945">
        <v>7.2501899999999994E-2</v>
      </c>
      <c r="BN945">
        <v>6.2807500000000002E-2</v>
      </c>
      <c r="BO945">
        <v>6.6253900000000004E-2</v>
      </c>
      <c r="BP945">
        <v>6.3455999999999999E-2</v>
      </c>
      <c r="BQ945">
        <v>4.7058500000000003E-2</v>
      </c>
      <c r="BR945">
        <v>6.57108E-2</v>
      </c>
      <c r="BS945">
        <v>7.2567699999999999E-2</v>
      </c>
      <c r="BT945">
        <v>8.2289299999999996E-2</v>
      </c>
      <c r="BU945">
        <v>6.8794300000000003E-2</v>
      </c>
      <c r="BV945">
        <v>4.4764499999999999E-2</v>
      </c>
      <c r="BW945">
        <v>4.0777500000000001E-2</v>
      </c>
      <c r="BX945">
        <v>2.8710300000000001E-2</v>
      </c>
      <c r="BY945">
        <v>2.2175799999999999E-2</v>
      </c>
      <c r="BZ945">
        <v>1.9905699999999998E-2</v>
      </c>
      <c r="CA945">
        <v>1.51495E-2</v>
      </c>
      <c r="CB945">
        <v>2.1772400000000001E-2</v>
      </c>
      <c r="CC945">
        <v>2.4797400000000001E-2</v>
      </c>
      <c r="CD945">
        <v>2.0917600000000001E-2</v>
      </c>
      <c r="CE945">
        <v>3.4328600000000001E-2</v>
      </c>
      <c r="CF945">
        <v>3.8428200000000003E-2</v>
      </c>
      <c r="CG945">
        <v>2.84564E-2</v>
      </c>
      <c r="CH945">
        <v>2.49553E-2</v>
      </c>
      <c r="CI945">
        <v>4.4670500000000002E-2</v>
      </c>
      <c r="CJ945">
        <v>8.2388699999999995E-2</v>
      </c>
      <c r="CK945">
        <v>7.6307799999999995E-2</v>
      </c>
      <c r="CL945">
        <v>6.6458600000000007E-2</v>
      </c>
      <c r="CM945">
        <v>7.0040500000000006E-2</v>
      </c>
      <c r="CN945">
        <v>6.7311800000000005E-2</v>
      </c>
      <c r="CO945">
        <v>5.0935399999999999E-2</v>
      </c>
      <c r="CP945">
        <v>6.8996799999999997E-2</v>
      </c>
      <c r="CQ945">
        <v>7.5738799999999995E-2</v>
      </c>
      <c r="CR945">
        <v>8.5743200000000006E-2</v>
      </c>
      <c r="CS945">
        <v>7.2600899999999996E-2</v>
      </c>
      <c r="CT945">
        <v>4.7923199999999999E-2</v>
      </c>
      <c r="CU945">
        <v>4.2982800000000002E-2</v>
      </c>
      <c r="CV945">
        <v>3.0880899999999999E-2</v>
      </c>
      <c r="CW945">
        <v>2.4062199999999999E-2</v>
      </c>
      <c r="CX945">
        <v>2.19186E-2</v>
      </c>
      <c r="CY945">
        <v>1.7055500000000001E-2</v>
      </c>
      <c r="CZ945">
        <v>2.3738499999999999E-2</v>
      </c>
      <c r="DA945">
        <v>2.6876400000000002E-2</v>
      </c>
      <c r="DB945">
        <v>2.30104E-2</v>
      </c>
      <c r="DC945">
        <v>3.6547099999999999E-2</v>
      </c>
      <c r="DD945">
        <v>4.13636E-2</v>
      </c>
      <c r="DE945">
        <v>3.13277E-2</v>
      </c>
      <c r="DF945">
        <v>2.81379E-2</v>
      </c>
      <c r="DG945">
        <v>4.84073E-2</v>
      </c>
      <c r="DH945">
        <v>8.6072300000000004E-2</v>
      </c>
      <c r="DI945">
        <v>8.0113799999999999E-2</v>
      </c>
      <c r="DJ945">
        <v>7.0109699999999997E-2</v>
      </c>
      <c r="DK945">
        <v>7.3827199999999996E-2</v>
      </c>
      <c r="DL945">
        <v>7.1167499999999995E-2</v>
      </c>
      <c r="DM945">
        <v>5.4812199999999998E-2</v>
      </c>
      <c r="DN945">
        <v>7.2282799999999994E-2</v>
      </c>
      <c r="DO945">
        <v>7.8909900000000005E-2</v>
      </c>
      <c r="DP945">
        <v>8.9197200000000004E-2</v>
      </c>
      <c r="DQ945">
        <v>7.6407500000000003E-2</v>
      </c>
      <c r="DR945">
        <v>5.10819E-2</v>
      </c>
      <c r="DS945">
        <v>4.5188100000000002E-2</v>
      </c>
      <c r="DT945">
        <v>3.3051499999999998E-2</v>
      </c>
      <c r="DU945">
        <v>2.5948599999999999E-2</v>
      </c>
      <c r="DV945">
        <v>2.48249E-2</v>
      </c>
      <c r="DW945">
        <v>1.98073E-2</v>
      </c>
      <c r="DX945">
        <v>2.6577300000000002E-2</v>
      </c>
      <c r="DY945">
        <v>2.9878200000000001E-2</v>
      </c>
      <c r="DZ945">
        <v>2.6032199999999998E-2</v>
      </c>
      <c r="EA945">
        <v>3.9750300000000002E-2</v>
      </c>
      <c r="EB945">
        <v>4.5601900000000001E-2</v>
      </c>
      <c r="EC945">
        <v>3.5473400000000002E-2</v>
      </c>
      <c r="ED945">
        <v>3.2733199999999997E-2</v>
      </c>
      <c r="EE945">
        <v>5.3802700000000002E-2</v>
      </c>
      <c r="EF945">
        <v>9.1390899999999997E-2</v>
      </c>
      <c r="EG945">
        <v>8.5608900000000002E-2</v>
      </c>
      <c r="EH945">
        <v>7.5381199999999995E-2</v>
      </c>
      <c r="EI945">
        <v>7.9294500000000004E-2</v>
      </c>
      <c r="EJ945">
        <v>7.67346E-2</v>
      </c>
      <c r="EK945">
        <v>6.0409600000000001E-2</v>
      </c>
      <c r="EL945">
        <v>7.7027300000000007E-2</v>
      </c>
      <c r="EM945">
        <v>8.3488499999999993E-2</v>
      </c>
      <c r="EN945">
        <v>9.4184100000000007E-2</v>
      </c>
      <c r="EO945">
        <v>8.1903699999999996E-2</v>
      </c>
      <c r="EP945">
        <v>5.56426E-2</v>
      </c>
      <c r="EQ945">
        <v>4.83723E-2</v>
      </c>
      <c r="ER945">
        <v>3.6185500000000002E-2</v>
      </c>
      <c r="ES945">
        <v>2.8672300000000001E-2</v>
      </c>
      <c r="ET945">
        <v>41.116210000000002</v>
      </c>
      <c r="EU945">
        <v>40.305999999999997</v>
      </c>
      <c r="EV945">
        <v>39.58549</v>
      </c>
      <c r="EW945">
        <v>39.367060000000002</v>
      </c>
      <c r="EX945">
        <v>38.978749999999998</v>
      </c>
      <c r="EY945">
        <v>38.919170000000001</v>
      </c>
      <c r="EZ945">
        <v>39.165779999999998</v>
      </c>
      <c r="FA945">
        <v>39.772100000000002</v>
      </c>
      <c r="FB945">
        <v>42.09308</v>
      </c>
      <c r="FC945">
        <v>45.81747</v>
      </c>
      <c r="FD945">
        <v>48.449730000000002</v>
      </c>
      <c r="FE945">
        <v>50.622390000000003</v>
      </c>
      <c r="FF945">
        <v>52.567059999999998</v>
      </c>
      <c r="FG945">
        <v>53.741289999999999</v>
      </c>
      <c r="FH945">
        <v>54.629600000000003</v>
      </c>
      <c r="FI945">
        <v>54.421109999999999</v>
      </c>
      <c r="FJ945">
        <v>53.263240000000003</v>
      </c>
      <c r="FK945">
        <v>51.887419999999999</v>
      </c>
      <c r="FL945">
        <v>50.225140000000003</v>
      </c>
      <c r="FM945">
        <v>48.781149999999997</v>
      </c>
      <c r="FN945">
        <v>47.709739999999996</v>
      </c>
      <c r="FO945">
        <v>46.465829999999997</v>
      </c>
      <c r="FP945">
        <v>45.256860000000003</v>
      </c>
      <c r="FQ945">
        <v>43.996810000000004</v>
      </c>
      <c r="FR945">
        <v>3.8135999999999999E-3</v>
      </c>
      <c r="FS945">
        <v>5.0412E-3</v>
      </c>
    </row>
    <row r="946" spans="1:176" x14ac:dyDescent="0.2">
      <c r="A946" t="s">
        <v>200</v>
      </c>
      <c r="B946" t="s">
        <v>1</v>
      </c>
      <c r="C946" t="s">
        <v>208</v>
      </c>
      <c r="D946" t="s">
        <v>230</v>
      </c>
      <c r="E946">
        <v>28065</v>
      </c>
      <c r="F946">
        <v>0.96153699999999998</v>
      </c>
      <c r="G946">
        <v>0.9448202</v>
      </c>
      <c r="H946">
        <v>0.93405510000000003</v>
      </c>
      <c r="I946">
        <v>0.93735999999999997</v>
      </c>
      <c r="J946">
        <v>0.95183379999999995</v>
      </c>
      <c r="K946">
        <v>1.0032810000000001</v>
      </c>
      <c r="L946">
        <v>1.1158060000000001</v>
      </c>
      <c r="M946">
        <v>1.223986</v>
      </c>
      <c r="N946">
        <v>1.4149609999999999</v>
      </c>
      <c r="O946">
        <v>1.603828</v>
      </c>
      <c r="P946">
        <v>1.7368110000000001</v>
      </c>
      <c r="Q946">
        <v>1.7660610000000001</v>
      </c>
      <c r="R946">
        <v>1.7215119999999999</v>
      </c>
      <c r="S946">
        <v>1.706221</v>
      </c>
      <c r="T946">
        <v>1.6829540000000001</v>
      </c>
      <c r="U946">
        <v>1.645783</v>
      </c>
      <c r="V946">
        <v>1.6050169999999999</v>
      </c>
      <c r="W946">
        <v>1.5784819999999999</v>
      </c>
      <c r="X946">
        <v>1.486143</v>
      </c>
      <c r="Y946">
        <v>1.3737029999999999</v>
      </c>
      <c r="Z946">
        <v>1.2623789999999999</v>
      </c>
      <c r="AA946">
        <v>1.1524799999999999</v>
      </c>
      <c r="AB946">
        <v>1.0549280000000001</v>
      </c>
      <c r="AC946">
        <v>0.99261580000000005</v>
      </c>
      <c r="AD946">
        <v>1.35789E-2</v>
      </c>
      <c r="AE946">
        <v>9.9883000000000003E-3</v>
      </c>
      <c r="AF946">
        <v>8.9902999999999997E-3</v>
      </c>
      <c r="AG946">
        <v>8.8363000000000001E-3</v>
      </c>
      <c r="AH946">
        <v>7.2325000000000002E-3</v>
      </c>
      <c r="AI946">
        <v>7.8539000000000005E-3</v>
      </c>
      <c r="AJ946">
        <v>1.42281E-2</v>
      </c>
      <c r="AK946">
        <v>2.6216999999999998E-3</v>
      </c>
      <c r="AL946">
        <v>2.7753000000000001E-3</v>
      </c>
      <c r="AM946">
        <v>2.24497E-2</v>
      </c>
      <c r="AN946">
        <v>4.9980400000000001E-2</v>
      </c>
      <c r="AO946">
        <v>5.8255000000000001E-2</v>
      </c>
      <c r="AP946">
        <v>5.6233699999999998E-2</v>
      </c>
      <c r="AQ946">
        <v>5.0750400000000001E-2</v>
      </c>
      <c r="AR946">
        <v>4.6452500000000001E-2</v>
      </c>
      <c r="AS946">
        <v>3.66106E-2</v>
      </c>
      <c r="AT946">
        <v>5.2043499999999999E-2</v>
      </c>
      <c r="AU946">
        <v>5.14511E-2</v>
      </c>
      <c r="AV946">
        <v>5.7376299999999998E-2</v>
      </c>
      <c r="AW946">
        <v>5.5992199999999999E-2</v>
      </c>
      <c r="AX946">
        <v>3.4517300000000001E-2</v>
      </c>
      <c r="AY946">
        <v>3.3061800000000002E-2</v>
      </c>
      <c r="AZ946">
        <v>2.3495599999999998E-2</v>
      </c>
      <c r="BA946">
        <v>1.6556000000000001E-2</v>
      </c>
      <c r="BB946">
        <v>1.6485199999999998E-2</v>
      </c>
      <c r="BC946">
        <v>1.2740100000000001E-2</v>
      </c>
      <c r="BD946">
        <v>1.18291E-2</v>
      </c>
      <c r="BE946">
        <v>1.1838100000000001E-2</v>
      </c>
      <c r="BF946">
        <v>1.0254299999999999E-2</v>
      </c>
      <c r="BG946">
        <v>1.1057000000000001E-2</v>
      </c>
      <c r="BH946">
        <v>1.8466400000000001E-2</v>
      </c>
      <c r="BI946">
        <v>6.7673999999999998E-3</v>
      </c>
      <c r="BJ946">
        <v>7.3705000000000003E-3</v>
      </c>
      <c r="BK946">
        <v>2.7845100000000001E-2</v>
      </c>
      <c r="BL946">
        <v>5.5298899999999998E-2</v>
      </c>
      <c r="BM946">
        <v>6.3750200000000007E-2</v>
      </c>
      <c r="BN946">
        <v>6.1505200000000003E-2</v>
      </c>
      <c r="BO946">
        <v>5.6217700000000002E-2</v>
      </c>
      <c r="BP946">
        <v>5.2019599999999999E-2</v>
      </c>
      <c r="BQ946">
        <v>4.2208000000000002E-2</v>
      </c>
      <c r="BR946">
        <v>5.6787999999999998E-2</v>
      </c>
      <c r="BS946">
        <v>5.6029700000000002E-2</v>
      </c>
      <c r="BT946">
        <v>6.2363200000000001E-2</v>
      </c>
      <c r="BU946">
        <v>6.1488300000000003E-2</v>
      </c>
      <c r="BV946">
        <v>3.9078000000000002E-2</v>
      </c>
      <c r="BW946">
        <v>3.6246E-2</v>
      </c>
      <c r="BX946">
        <v>2.66296E-2</v>
      </c>
      <c r="BY946">
        <v>1.92797E-2</v>
      </c>
      <c r="BZ946">
        <v>1.84981E-2</v>
      </c>
      <c r="CA946">
        <v>1.4645999999999999E-2</v>
      </c>
      <c r="CB946">
        <v>1.3795200000000001E-2</v>
      </c>
      <c r="CC946">
        <v>1.39171E-2</v>
      </c>
      <c r="CD946">
        <v>1.2347199999999999E-2</v>
      </c>
      <c r="CE946">
        <v>1.32756E-2</v>
      </c>
      <c r="CF946">
        <v>2.1401799999999999E-2</v>
      </c>
      <c r="CG946">
        <v>9.6387E-3</v>
      </c>
      <c r="CH946">
        <v>1.05532E-2</v>
      </c>
      <c r="CI946">
        <v>3.1581900000000003E-2</v>
      </c>
      <c r="CJ946">
        <v>5.89825E-2</v>
      </c>
      <c r="CK946">
        <v>6.7556099999999994E-2</v>
      </c>
      <c r="CL946">
        <v>6.51563E-2</v>
      </c>
      <c r="CM946">
        <v>6.0004299999999997E-2</v>
      </c>
      <c r="CN946">
        <v>5.5875300000000003E-2</v>
      </c>
      <c r="CO946">
        <v>4.6084899999999998E-2</v>
      </c>
      <c r="CP946">
        <v>6.0074000000000002E-2</v>
      </c>
      <c r="CQ946">
        <v>5.9200900000000001E-2</v>
      </c>
      <c r="CR946">
        <v>6.5817200000000006E-2</v>
      </c>
      <c r="CS946">
        <v>6.5294900000000003E-2</v>
      </c>
      <c r="CT946">
        <v>4.2236700000000002E-2</v>
      </c>
      <c r="CU946">
        <v>3.8451300000000001E-2</v>
      </c>
      <c r="CV946">
        <v>2.8800200000000001E-2</v>
      </c>
      <c r="CW946">
        <v>2.11661E-2</v>
      </c>
      <c r="CX946">
        <v>2.0511000000000001E-2</v>
      </c>
      <c r="CY946">
        <v>1.6551900000000001E-2</v>
      </c>
      <c r="CZ946">
        <v>1.5761299999999999E-2</v>
      </c>
      <c r="DA946">
        <v>1.5996099999999999E-2</v>
      </c>
      <c r="DB946">
        <v>1.4440100000000001E-2</v>
      </c>
      <c r="DC946">
        <v>1.54941E-2</v>
      </c>
      <c r="DD946">
        <v>2.43372E-2</v>
      </c>
      <c r="DE946">
        <v>1.251E-2</v>
      </c>
      <c r="DF946">
        <v>1.3735900000000001E-2</v>
      </c>
      <c r="DG946">
        <v>3.5318799999999997E-2</v>
      </c>
      <c r="DH946">
        <v>6.2666200000000005E-2</v>
      </c>
      <c r="DI946">
        <v>7.1361999999999995E-2</v>
      </c>
      <c r="DJ946">
        <v>6.8807400000000005E-2</v>
      </c>
      <c r="DK946">
        <v>6.3791E-2</v>
      </c>
      <c r="DL946">
        <v>5.9730999999999999E-2</v>
      </c>
      <c r="DM946">
        <v>4.9961699999999998E-2</v>
      </c>
      <c r="DN946">
        <v>6.336E-2</v>
      </c>
      <c r="DO946">
        <v>6.2371999999999997E-2</v>
      </c>
      <c r="DP946">
        <v>6.9271100000000002E-2</v>
      </c>
      <c r="DQ946">
        <v>6.9101499999999996E-2</v>
      </c>
      <c r="DR946">
        <v>4.5395499999999998E-2</v>
      </c>
      <c r="DS946">
        <v>4.0656699999999997E-2</v>
      </c>
      <c r="DT946">
        <v>3.09708E-2</v>
      </c>
      <c r="DU946">
        <v>2.3052400000000001E-2</v>
      </c>
      <c r="DV946">
        <v>2.3417299999999999E-2</v>
      </c>
      <c r="DW946">
        <v>1.93037E-2</v>
      </c>
      <c r="DX946">
        <v>1.8600100000000001E-2</v>
      </c>
      <c r="DY946">
        <v>1.8997900000000002E-2</v>
      </c>
      <c r="DZ946">
        <v>1.74618E-2</v>
      </c>
      <c r="EA946">
        <v>1.86973E-2</v>
      </c>
      <c r="EB946">
        <v>2.8575400000000001E-2</v>
      </c>
      <c r="EC946">
        <v>1.66556E-2</v>
      </c>
      <c r="ED946">
        <v>1.8331099999999999E-2</v>
      </c>
      <c r="EE946">
        <v>4.0714199999999999E-2</v>
      </c>
      <c r="EF946">
        <v>6.7984699999999995E-2</v>
      </c>
      <c r="EG946">
        <v>7.6857200000000001E-2</v>
      </c>
      <c r="EH946">
        <v>7.4078900000000003E-2</v>
      </c>
      <c r="EI946">
        <v>6.9258299999999995E-2</v>
      </c>
      <c r="EJ946">
        <v>6.5298099999999998E-2</v>
      </c>
      <c r="EK946">
        <v>5.5559200000000003E-2</v>
      </c>
      <c r="EL946">
        <v>6.8104499999999998E-2</v>
      </c>
      <c r="EM946">
        <v>6.6950599999999999E-2</v>
      </c>
      <c r="EN946">
        <v>7.4258099999999994E-2</v>
      </c>
      <c r="EO946">
        <v>7.45976E-2</v>
      </c>
      <c r="EP946">
        <v>4.9956100000000003E-2</v>
      </c>
      <c r="EQ946">
        <v>4.3840799999999999E-2</v>
      </c>
      <c r="ER946">
        <v>3.4104799999999998E-2</v>
      </c>
      <c r="ES946">
        <v>2.57761E-2</v>
      </c>
      <c r="ET946">
        <v>47.679760000000002</v>
      </c>
      <c r="EU946">
        <v>46.898949999999999</v>
      </c>
      <c r="EV946">
        <v>46.173220000000001</v>
      </c>
      <c r="EW946">
        <v>45.635460000000002</v>
      </c>
      <c r="EX946">
        <v>45.139009999999999</v>
      </c>
      <c r="EY946">
        <v>44.79551</v>
      </c>
      <c r="EZ946">
        <v>44.67557</v>
      </c>
      <c r="FA946">
        <v>44.95252</v>
      </c>
      <c r="FB946">
        <v>48.153840000000002</v>
      </c>
      <c r="FC946">
        <v>52.870350000000002</v>
      </c>
      <c r="FD946">
        <v>56.726469999999999</v>
      </c>
      <c r="FE946">
        <v>59.739910000000002</v>
      </c>
      <c r="FF946">
        <v>62.104039999999998</v>
      </c>
      <c r="FG946">
        <v>63.890779999999999</v>
      </c>
      <c r="FH946">
        <v>64.745350000000002</v>
      </c>
      <c r="FI946">
        <v>64.512010000000004</v>
      </c>
      <c r="FJ946">
        <v>62.491849999999999</v>
      </c>
      <c r="FK946">
        <v>58.8752</v>
      </c>
      <c r="FL946">
        <v>56.076259999999998</v>
      </c>
      <c r="FM946">
        <v>54.144889999999997</v>
      </c>
      <c r="FN946">
        <v>52.556789999999999</v>
      </c>
      <c r="FO946">
        <v>51.213230000000003</v>
      </c>
      <c r="FP946">
        <v>49.964709999999997</v>
      </c>
      <c r="FQ946">
        <v>48.919449999999998</v>
      </c>
      <c r="FR946">
        <v>3.8135999999999999E-3</v>
      </c>
      <c r="FS946">
        <v>5.0412E-3</v>
      </c>
    </row>
    <row r="947" spans="1:176" x14ac:dyDescent="0.2">
      <c r="A947" t="s">
        <v>200</v>
      </c>
      <c r="B947" t="s">
        <v>1</v>
      </c>
      <c r="C947" t="s">
        <v>208</v>
      </c>
      <c r="D947" t="s">
        <v>241</v>
      </c>
      <c r="E947">
        <v>28065</v>
      </c>
      <c r="F947">
        <v>0.94939359999999995</v>
      </c>
      <c r="G947">
        <v>0.93912680000000004</v>
      </c>
      <c r="H947">
        <v>0.94063370000000002</v>
      </c>
      <c r="I947">
        <v>0.94100740000000005</v>
      </c>
      <c r="J947">
        <v>0.9622309</v>
      </c>
      <c r="K947">
        <v>1.015676</v>
      </c>
      <c r="L947">
        <v>1.1160300000000001</v>
      </c>
      <c r="M947">
        <v>1.2020820000000001</v>
      </c>
      <c r="N947">
        <v>1.3854500000000001</v>
      </c>
      <c r="O947">
        <v>1.5421800000000001</v>
      </c>
      <c r="P947">
        <v>1.6615709999999999</v>
      </c>
      <c r="Q947">
        <v>1.682358</v>
      </c>
      <c r="R947">
        <v>1.622574</v>
      </c>
      <c r="S947">
        <v>1.5991550000000001</v>
      </c>
      <c r="T947">
        <v>1.5706180000000001</v>
      </c>
      <c r="U947">
        <v>1.5311950000000001</v>
      </c>
      <c r="V947">
        <v>1.4910429999999999</v>
      </c>
      <c r="W947">
        <v>1.4985740000000001</v>
      </c>
      <c r="X947">
        <v>1.436768</v>
      </c>
      <c r="Y947">
        <v>1.3467469999999999</v>
      </c>
      <c r="Z947">
        <v>1.2410680000000001</v>
      </c>
      <c r="AA947">
        <v>1.1338010000000001</v>
      </c>
      <c r="AB947">
        <v>1.0498989999999999</v>
      </c>
      <c r="AC947">
        <v>0.99256650000000002</v>
      </c>
      <c r="AD947">
        <v>1.3802699999999999E-2</v>
      </c>
      <c r="AE947">
        <v>1.03254E-2</v>
      </c>
      <c r="AF947">
        <v>9.4766999999999994E-3</v>
      </c>
      <c r="AG947">
        <v>9.2379999999999997E-3</v>
      </c>
      <c r="AH947">
        <v>7.4536999999999997E-3</v>
      </c>
      <c r="AI947">
        <v>8.2562999999999994E-3</v>
      </c>
      <c r="AJ947">
        <v>1.46125E-2</v>
      </c>
      <c r="AK947">
        <v>3.4166999999999999E-3</v>
      </c>
      <c r="AL947">
        <v>3.3907999999999998E-3</v>
      </c>
      <c r="AM947">
        <v>2.26892E-2</v>
      </c>
      <c r="AN947">
        <v>5.08189E-2</v>
      </c>
      <c r="AO947">
        <v>5.9252199999999998E-2</v>
      </c>
      <c r="AP947">
        <v>5.7056200000000001E-2</v>
      </c>
      <c r="AQ947">
        <v>5.21106E-2</v>
      </c>
      <c r="AR947">
        <v>4.76906E-2</v>
      </c>
      <c r="AS947">
        <v>3.7358099999999998E-2</v>
      </c>
      <c r="AT947">
        <v>5.3558000000000001E-2</v>
      </c>
      <c r="AU947">
        <v>5.2275099999999998E-2</v>
      </c>
      <c r="AV947">
        <v>5.8313799999999999E-2</v>
      </c>
      <c r="AW947">
        <v>5.6771200000000001E-2</v>
      </c>
      <c r="AX947">
        <v>3.4276500000000001E-2</v>
      </c>
      <c r="AY947">
        <v>3.3109800000000002E-2</v>
      </c>
      <c r="AZ947">
        <v>2.3593300000000001E-2</v>
      </c>
      <c r="BA947">
        <v>1.6501499999999999E-2</v>
      </c>
      <c r="BB947">
        <v>1.6709000000000002E-2</v>
      </c>
      <c r="BC947">
        <v>1.3077200000000001E-2</v>
      </c>
      <c r="BD947">
        <v>1.23155E-2</v>
      </c>
      <c r="BE947">
        <v>1.22398E-2</v>
      </c>
      <c r="BF947">
        <v>1.04755E-2</v>
      </c>
      <c r="BG947">
        <v>1.1459499999999999E-2</v>
      </c>
      <c r="BH947">
        <v>1.8850700000000001E-2</v>
      </c>
      <c r="BI947">
        <v>7.5623000000000001E-3</v>
      </c>
      <c r="BJ947">
        <v>7.9860999999999994E-3</v>
      </c>
      <c r="BK947">
        <v>2.8084600000000001E-2</v>
      </c>
      <c r="BL947">
        <v>5.6137399999999997E-2</v>
      </c>
      <c r="BM947">
        <v>6.4747399999999997E-2</v>
      </c>
      <c r="BN947">
        <v>6.2327800000000003E-2</v>
      </c>
      <c r="BO947">
        <v>5.7577900000000001E-2</v>
      </c>
      <c r="BP947">
        <v>5.3257699999999998E-2</v>
      </c>
      <c r="BQ947">
        <v>4.2955599999999997E-2</v>
      </c>
      <c r="BR947">
        <v>5.83025E-2</v>
      </c>
      <c r="BS947">
        <v>5.68537E-2</v>
      </c>
      <c r="BT947">
        <v>6.3300700000000001E-2</v>
      </c>
      <c r="BU947">
        <v>6.2267299999999998E-2</v>
      </c>
      <c r="BV947">
        <v>3.8837200000000002E-2</v>
      </c>
      <c r="BW947">
        <v>3.6294E-2</v>
      </c>
      <c r="BX947">
        <v>2.6727299999999999E-2</v>
      </c>
      <c r="BY947">
        <v>1.9225200000000001E-2</v>
      </c>
      <c r="BZ947">
        <v>1.87219E-2</v>
      </c>
      <c r="CA947">
        <v>1.4983099999999999E-2</v>
      </c>
      <c r="CB947">
        <v>1.42817E-2</v>
      </c>
      <c r="CC947">
        <v>1.43188E-2</v>
      </c>
      <c r="CD947">
        <v>1.2568299999999999E-2</v>
      </c>
      <c r="CE947">
        <v>1.3677999999999999E-2</v>
      </c>
      <c r="CF947">
        <v>2.1786099999999999E-2</v>
      </c>
      <c r="CG947">
        <v>1.0433599999999999E-2</v>
      </c>
      <c r="CH947">
        <v>1.11688E-2</v>
      </c>
      <c r="CI947">
        <v>3.1821500000000003E-2</v>
      </c>
      <c r="CJ947">
        <v>5.9821100000000002E-2</v>
      </c>
      <c r="CK947">
        <v>6.8553299999999998E-2</v>
      </c>
      <c r="CL947">
        <v>6.5978800000000004E-2</v>
      </c>
      <c r="CM947">
        <v>6.1364599999999998E-2</v>
      </c>
      <c r="CN947">
        <v>5.7113499999999998E-2</v>
      </c>
      <c r="CO947">
        <v>4.6832400000000003E-2</v>
      </c>
      <c r="CP947">
        <v>6.1588499999999997E-2</v>
      </c>
      <c r="CQ947">
        <v>6.0024800000000003E-2</v>
      </c>
      <c r="CR947">
        <v>6.67547E-2</v>
      </c>
      <c r="CS947">
        <v>6.6073900000000005E-2</v>
      </c>
      <c r="CT947">
        <v>4.1995900000000003E-2</v>
      </c>
      <c r="CU947">
        <v>3.84993E-2</v>
      </c>
      <c r="CV947">
        <v>2.8897800000000001E-2</v>
      </c>
      <c r="CW947">
        <v>2.1111499999999998E-2</v>
      </c>
      <c r="CX947">
        <v>2.0734800000000001E-2</v>
      </c>
      <c r="CY947">
        <v>1.6889000000000001E-2</v>
      </c>
      <c r="CZ947">
        <v>1.62478E-2</v>
      </c>
      <c r="DA947">
        <v>1.6397800000000001E-2</v>
      </c>
      <c r="DB947">
        <v>1.4661199999999999E-2</v>
      </c>
      <c r="DC947">
        <v>1.5896500000000001E-2</v>
      </c>
      <c r="DD947">
        <v>2.47215E-2</v>
      </c>
      <c r="DE947">
        <v>1.33049E-2</v>
      </c>
      <c r="DF947">
        <v>1.43515E-2</v>
      </c>
      <c r="DG947">
        <v>3.5558300000000001E-2</v>
      </c>
      <c r="DH947">
        <v>6.3504699999999997E-2</v>
      </c>
      <c r="DI947">
        <v>7.2359300000000001E-2</v>
      </c>
      <c r="DJ947">
        <v>6.9629899999999995E-2</v>
      </c>
      <c r="DK947">
        <v>6.5151200000000006E-2</v>
      </c>
      <c r="DL947">
        <v>6.0969200000000001E-2</v>
      </c>
      <c r="DM947">
        <v>5.0709200000000003E-2</v>
      </c>
      <c r="DN947">
        <v>6.4874500000000002E-2</v>
      </c>
      <c r="DO947">
        <v>6.3195899999999999E-2</v>
      </c>
      <c r="DP947">
        <v>7.0208599999999996E-2</v>
      </c>
      <c r="DQ947">
        <v>6.9880499999999998E-2</v>
      </c>
      <c r="DR947">
        <v>4.5154600000000003E-2</v>
      </c>
      <c r="DS947">
        <v>4.0704700000000003E-2</v>
      </c>
      <c r="DT947">
        <v>3.1068399999999999E-2</v>
      </c>
      <c r="DU947">
        <v>2.2997900000000002E-2</v>
      </c>
      <c r="DV947">
        <v>2.3641100000000002E-2</v>
      </c>
      <c r="DW947">
        <v>1.96408E-2</v>
      </c>
      <c r="DX947">
        <v>1.9086599999999999E-2</v>
      </c>
      <c r="DY947">
        <v>1.9399599999999999E-2</v>
      </c>
      <c r="DZ947">
        <v>1.7683000000000001E-2</v>
      </c>
      <c r="EA947">
        <v>1.9099700000000001E-2</v>
      </c>
      <c r="EB947">
        <v>2.8959800000000001E-2</v>
      </c>
      <c r="EC947">
        <v>1.74506E-2</v>
      </c>
      <c r="ED947">
        <v>1.89467E-2</v>
      </c>
      <c r="EE947">
        <v>4.0953799999999999E-2</v>
      </c>
      <c r="EF947">
        <v>6.8823200000000001E-2</v>
      </c>
      <c r="EG947">
        <v>7.7854400000000004E-2</v>
      </c>
      <c r="EH947">
        <v>7.4901400000000007E-2</v>
      </c>
      <c r="EI947">
        <v>7.0618500000000001E-2</v>
      </c>
      <c r="EJ947">
        <v>6.6536300000000007E-2</v>
      </c>
      <c r="EK947">
        <v>5.6306700000000001E-2</v>
      </c>
      <c r="EL947">
        <v>6.9619E-2</v>
      </c>
      <c r="EM947">
        <v>6.7774500000000001E-2</v>
      </c>
      <c r="EN947">
        <v>7.5195600000000001E-2</v>
      </c>
      <c r="EO947">
        <v>7.5376700000000005E-2</v>
      </c>
      <c r="EP947">
        <v>4.9715299999999997E-2</v>
      </c>
      <c r="EQ947">
        <v>4.3888799999999999E-2</v>
      </c>
      <c r="ER947">
        <v>3.4202400000000001E-2</v>
      </c>
      <c r="ES947">
        <v>2.5721600000000001E-2</v>
      </c>
      <c r="ET947">
        <v>44.710830000000001</v>
      </c>
      <c r="EU947">
        <v>43.48997</v>
      </c>
      <c r="EV947">
        <v>42.480060000000002</v>
      </c>
      <c r="EW947">
        <v>41.874450000000003</v>
      </c>
      <c r="EX947">
        <v>41.341670000000001</v>
      </c>
      <c r="EY947">
        <v>41.005580000000002</v>
      </c>
      <c r="EZ947">
        <v>40.50611</v>
      </c>
      <c r="FA947">
        <v>41.10398</v>
      </c>
      <c r="FB947">
        <v>45.735979999999998</v>
      </c>
      <c r="FC947">
        <v>52.110370000000003</v>
      </c>
      <c r="FD947">
        <v>56.977490000000003</v>
      </c>
      <c r="FE947">
        <v>61.088500000000003</v>
      </c>
      <c r="FF947">
        <v>63.608089999999997</v>
      </c>
      <c r="FG947">
        <v>65.805210000000002</v>
      </c>
      <c r="FH947">
        <v>66.898179999999996</v>
      </c>
      <c r="FI947">
        <v>67.14385</v>
      </c>
      <c r="FJ947">
        <v>64.646780000000007</v>
      </c>
      <c r="FK947">
        <v>59.196330000000003</v>
      </c>
      <c r="FL947">
        <v>55.268059999999998</v>
      </c>
      <c r="FM947">
        <v>52.388820000000003</v>
      </c>
      <c r="FN947">
        <v>50.462809999999998</v>
      </c>
      <c r="FO947">
        <v>48.467840000000002</v>
      </c>
      <c r="FP947">
        <v>46.743780000000001</v>
      </c>
      <c r="FQ947">
        <v>45.555280000000003</v>
      </c>
      <c r="FR947">
        <v>3.8135999999999999E-3</v>
      </c>
      <c r="FS947">
        <v>5.0412E-3</v>
      </c>
    </row>
    <row r="948" spans="1:176" x14ac:dyDescent="0.2">
      <c r="A948" t="s">
        <v>200</v>
      </c>
      <c r="B948" t="s">
        <v>1</v>
      </c>
      <c r="C948" t="s">
        <v>208</v>
      </c>
      <c r="D948" t="s">
        <v>231</v>
      </c>
      <c r="E948">
        <v>28065</v>
      </c>
      <c r="F948">
        <v>0.99963159999999995</v>
      </c>
      <c r="G948">
        <v>0.96197370000000004</v>
      </c>
      <c r="H948">
        <v>0.93168680000000004</v>
      </c>
      <c r="I948">
        <v>0.91590009999999999</v>
      </c>
      <c r="J948">
        <v>0.92200400000000005</v>
      </c>
      <c r="K948">
        <v>0.96392230000000001</v>
      </c>
      <c r="L948">
        <v>0.99349310000000002</v>
      </c>
      <c r="M948">
        <v>1.139575</v>
      </c>
      <c r="N948">
        <v>1.4128970000000001</v>
      </c>
      <c r="O948">
        <v>1.6707369999999999</v>
      </c>
      <c r="P948">
        <v>1.895885</v>
      </c>
      <c r="Q948">
        <v>2.0371600000000001</v>
      </c>
      <c r="R948">
        <v>2.092079</v>
      </c>
      <c r="S948">
        <v>2.1448510000000001</v>
      </c>
      <c r="T948">
        <v>2.188358</v>
      </c>
      <c r="U948">
        <v>2.1732930000000001</v>
      </c>
      <c r="V948">
        <v>2.0868150000000001</v>
      </c>
      <c r="W948">
        <v>1.848506</v>
      </c>
      <c r="X948">
        <v>1.621397</v>
      </c>
      <c r="Y948">
        <v>1.4524280000000001</v>
      </c>
      <c r="Z948">
        <v>1.39828</v>
      </c>
      <c r="AA948">
        <v>1.2972630000000001</v>
      </c>
      <c r="AB948">
        <v>1.155146</v>
      </c>
      <c r="AC948">
        <v>1.0607089999999999</v>
      </c>
      <c r="AD948">
        <v>6.1751000000000002E-3</v>
      </c>
      <c r="AE948">
        <v>-9.3780000000000003E-4</v>
      </c>
      <c r="AF948">
        <v>-3.1562000000000001E-3</v>
      </c>
      <c r="AG948">
        <v>-6.4472000000000002E-3</v>
      </c>
      <c r="AH948">
        <v>-9.7669000000000002E-3</v>
      </c>
      <c r="AI948">
        <v>-1.8705E-3</v>
      </c>
      <c r="AJ948">
        <v>1.45922E-2</v>
      </c>
      <c r="AK948">
        <v>3.0666000000000001E-3</v>
      </c>
      <c r="AL948">
        <v>1.8781200000000001E-2</v>
      </c>
      <c r="AM948">
        <v>3.6479299999999999E-2</v>
      </c>
      <c r="AN948">
        <v>4.7380899999999997E-2</v>
      </c>
      <c r="AO948">
        <v>5.78469E-2</v>
      </c>
      <c r="AP948">
        <v>5.5035899999999999E-2</v>
      </c>
      <c r="AQ948">
        <v>3.6821E-2</v>
      </c>
      <c r="AR948">
        <v>3.2530299999999998E-2</v>
      </c>
      <c r="AS948">
        <v>2.3021900000000001E-2</v>
      </c>
      <c r="AT948">
        <v>1.8244799999999999E-2</v>
      </c>
      <c r="AU948">
        <v>3.10303E-2</v>
      </c>
      <c r="AV948">
        <v>3.8859699999999997E-2</v>
      </c>
      <c r="AW948">
        <v>3.4225100000000001E-2</v>
      </c>
      <c r="AX948">
        <v>3.9555100000000003E-2</v>
      </c>
      <c r="AY948">
        <v>2.1697600000000001E-2</v>
      </c>
      <c r="AZ948">
        <v>1.5828700000000001E-2</v>
      </c>
      <c r="BA948">
        <v>6.9813000000000002E-3</v>
      </c>
      <c r="BB948">
        <v>1.0293399999999999E-2</v>
      </c>
      <c r="BC948">
        <v>3.0628999999999999E-3</v>
      </c>
      <c r="BD948">
        <v>5.6649999999999995E-4</v>
      </c>
      <c r="BE948">
        <v>-2.2815000000000001E-3</v>
      </c>
      <c r="BF948">
        <v>-5.1945999999999997E-3</v>
      </c>
      <c r="BG948">
        <v>3.3241999999999998E-3</v>
      </c>
      <c r="BH948">
        <v>2.0510199999999999E-2</v>
      </c>
      <c r="BI948">
        <v>1.05036E-2</v>
      </c>
      <c r="BJ948">
        <v>2.64046E-2</v>
      </c>
      <c r="BK948">
        <v>4.4024300000000002E-2</v>
      </c>
      <c r="BL948">
        <v>5.5710000000000003E-2</v>
      </c>
      <c r="BM948">
        <v>6.61413E-2</v>
      </c>
      <c r="BN948">
        <v>6.3463699999999998E-2</v>
      </c>
      <c r="BO948">
        <v>4.6247000000000003E-2</v>
      </c>
      <c r="BP948">
        <v>4.3061799999999997E-2</v>
      </c>
      <c r="BQ948">
        <v>3.1965500000000001E-2</v>
      </c>
      <c r="BR948">
        <v>2.77792E-2</v>
      </c>
      <c r="BS948">
        <v>4.0717400000000001E-2</v>
      </c>
      <c r="BT948">
        <v>4.7325399999999997E-2</v>
      </c>
      <c r="BU948">
        <v>4.1879399999999997E-2</v>
      </c>
      <c r="BV948">
        <v>4.6034899999999997E-2</v>
      </c>
      <c r="BW948">
        <v>2.8458899999999999E-2</v>
      </c>
      <c r="BX948">
        <v>2.1664200000000002E-2</v>
      </c>
      <c r="BY948">
        <v>1.2555500000000001E-2</v>
      </c>
      <c r="BZ948">
        <v>1.3145799999999999E-2</v>
      </c>
      <c r="CA948">
        <v>5.8338000000000001E-3</v>
      </c>
      <c r="CB948">
        <v>3.1448000000000001E-3</v>
      </c>
      <c r="CC948">
        <v>6.0360000000000003E-4</v>
      </c>
      <c r="CD948">
        <v>-2.0279E-3</v>
      </c>
      <c r="CE948">
        <v>6.9220000000000002E-3</v>
      </c>
      <c r="CF948">
        <v>2.4608999999999999E-2</v>
      </c>
      <c r="CG948">
        <v>1.5654399999999999E-2</v>
      </c>
      <c r="CH948">
        <v>3.1684499999999997E-2</v>
      </c>
      <c r="CI948">
        <v>4.9250000000000002E-2</v>
      </c>
      <c r="CJ948">
        <v>6.1478699999999997E-2</v>
      </c>
      <c r="CK948">
        <v>7.1885900000000003E-2</v>
      </c>
      <c r="CL948">
        <v>6.9300799999999996E-2</v>
      </c>
      <c r="CM948">
        <v>5.27754E-2</v>
      </c>
      <c r="CN948">
        <v>5.0355999999999998E-2</v>
      </c>
      <c r="CO948">
        <v>3.8159800000000001E-2</v>
      </c>
      <c r="CP948">
        <v>3.4382700000000002E-2</v>
      </c>
      <c r="CQ948">
        <v>4.7426599999999999E-2</v>
      </c>
      <c r="CR948">
        <v>5.3188699999999998E-2</v>
      </c>
      <c r="CS948">
        <v>4.7180699999999999E-2</v>
      </c>
      <c r="CT948">
        <v>5.0522900000000003E-2</v>
      </c>
      <c r="CU948">
        <v>3.3141799999999999E-2</v>
      </c>
      <c r="CV948">
        <v>2.57059E-2</v>
      </c>
      <c r="CW948">
        <v>1.6416199999999999E-2</v>
      </c>
      <c r="CX948">
        <v>1.5998100000000001E-2</v>
      </c>
      <c r="CY948">
        <v>8.6046999999999998E-3</v>
      </c>
      <c r="CZ948">
        <v>5.7229999999999998E-3</v>
      </c>
      <c r="DA948">
        <v>3.4887E-3</v>
      </c>
      <c r="DB948">
        <v>1.1389E-3</v>
      </c>
      <c r="DC948">
        <v>1.05199E-2</v>
      </c>
      <c r="DD948">
        <v>2.8707799999999999E-2</v>
      </c>
      <c r="DE948">
        <v>2.0805299999999999E-2</v>
      </c>
      <c r="DF948">
        <v>3.6964499999999997E-2</v>
      </c>
      <c r="DG948">
        <v>5.4475599999999999E-2</v>
      </c>
      <c r="DH948">
        <v>6.7247399999999999E-2</v>
      </c>
      <c r="DI948">
        <v>7.7630599999999994E-2</v>
      </c>
      <c r="DJ948">
        <v>7.5137800000000005E-2</v>
      </c>
      <c r="DK948">
        <v>5.9303799999999997E-2</v>
      </c>
      <c r="DL948">
        <v>5.7650199999999999E-2</v>
      </c>
      <c r="DM948">
        <v>4.43541E-2</v>
      </c>
      <c r="DN948">
        <v>4.09862E-2</v>
      </c>
      <c r="DO948">
        <v>5.4135799999999998E-2</v>
      </c>
      <c r="DP948">
        <v>5.9052E-2</v>
      </c>
      <c r="DQ948">
        <v>5.2482000000000001E-2</v>
      </c>
      <c r="DR948">
        <v>5.5010799999999999E-2</v>
      </c>
      <c r="DS948">
        <v>3.78246E-2</v>
      </c>
      <c r="DT948">
        <v>2.97475E-2</v>
      </c>
      <c r="DU948">
        <v>2.02769E-2</v>
      </c>
      <c r="DV948">
        <v>2.01164E-2</v>
      </c>
      <c r="DW948">
        <v>1.2605399999999999E-2</v>
      </c>
      <c r="DX948">
        <v>9.4456999999999996E-3</v>
      </c>
      <c r="DY948">
        <v>7.6543000000000002E-3</v>
      </c>
      <c r="DZ948">
        <v>5.7111000000000002E-3</v>
      </c>
      <c r="EA948">
        <v>1.5714499999999999E-2</v>
      </c>
      <c r="EB948">
        <v>3.4625799999999998E-2</v>
      </c>
      <c r="EC948">
        <v>2.8242300000000001E-2</v>
      </c>
      <c r="ED948">
        <v>4.4587799999999997E-2</v>
      </c>
      <c r="EE948">
        <v>6.2020600000000002E-2</v>
      </c>
      <c r="EF948">
        <v>7.5576500000000005E-2</v>
      </c>
      <c r="EG948">
        <v>8.5925000000000001E-2</v>
      </c>
      <c r="EH948">
        <v>8.3565700000000007E-2</v>
      </c>
      <c r="EI948">
        <v>6.8729799999999994E-2</v>
      </c>
      <c r="EJ948">
        <v>6.8181800000000001E-2</v>
      </c>
      <c r="EK948">
        <v>5.3297700000000003E-2</v>
      </c>
      <c r="EL948">
        <v>5.0520599999999999E-2</v>
      </c>
      <c r="EM948">
        <v>6.3822900000000002E-2</v>
      </c>
      <c r="EN948">
        <v>6.75177E-2</v>
      </c>
      <c r="EO948">
        <v>6.0136299999999997E-2</v>
      </c>
      <c r="EP948">
        <v>6.1490599999999999E-2</v>
      </c>
      <c r="EQ948">
        <v>4.4585899999999998E-2</v>
      </c>
      <c r="ER948">
        <v>3.5583099999999999E-2</v>
      </c>
      <c r="ES948">
        <v>2.5851099999999998E-2</v>
      </c>
      <c r="ET948">
        <v>66.522869999999998</v>
      </c>
      <c r="EU948">
        <v>65.605140000000006</v>
      </c>
      <c r="EV948">
        <v>64.842380000000006</v>
      </c>
      <c r="EW948">
        <v>64.138499999999993</v>
      </c>
      <c r="EX948">
        <v>63.519410000000001</v>
      </c>
      <c r="EY948">
        <v>63.065559999999998</v>
      </c>
      <c r="EZ948">
        <v>62.934240000000003</v>
      </c>
      <c r="FA948">
        <v>64.647900000000007</v>
      </c>
      <c r="FB948">
        <v>67.213329999999999</v>
      </c>
      <c r="FC948">
        <v>70.184520000000006</v>
      </c>
      <c r="FD948">
        <v>73.169749999999993</v>
      </c>
      <c r="FE948">
        <v>76.052539999999993</v>
      </c>
      <c r="FF948">
        <v>78.504660000000001</v>
      </c>
      <c r="FG948">
        <v>80.294929999999994</v>
      </c>
      <c r="FH948">
        <v>81.304220000000001</v>
      </c>
      <c r="FI948">
        <v>81.750129999999999</v>
      </c>
      <c r="FJ948">
        <v>81.471180000000004</v>
      </c>
      <c r="FK948">
        <v>80.199939999999998</v>
      </c>
      <c r="FL948">
        <v>78.239189999999994</v>
      </c>
      <c r="FM948">
        <v>75.570849999999993</v>
      </c>
      <c r="FN948">
        <v>72.39761</v>
      </c>
      <c r="FO948">
        <v>70.120320000000007</v>
      </c>
      <c r="FP948">
        <v>68.554469999999995</v>
      </c>
      <c r="FQ948">
        <v>67.384659999999997</v>
      </c>
      <c r="FR948">
        <v>5.0435000000000002E-3</v>
      </c>
      <c r="FS948">
        <v>6.2897999999999999E-3</v>
      </c>
      <c r="FT948">
        <v>1.01537E-2</v>
      </c>
    </row>
    <row r="949" spans="1:176" x14ac:dyDescent="0.2">
      <c r="A949" t="s">
        <v>200</v>
      </c>
      <c r="B949" t="s">
        <v>1</v>
      </c>
      <c r="C949" t="s">
        <v>208</v>
      </c>
      <c r="D949" t="s">
        <v>242</v>
      </c>
      <c r="E949">
        <v>28065</v>
      </c>
      <c r="F949">
        <v>1.04068</v>
      </c>
      <c r="G949">
        <v>0.99863199999999996</v>
      </c>
      <c r="H949">
        <v>0.96284990000000004</v>
      </c>
      <c r="I949">
        <v>0.94760319999999998</v>
      </c>
      <c r="J949">
        <v>0.95348040000000001</v>
      </c>
      <c r="K949">
        <v>1.0063960000000001</v>
      </c>
      <c r="L949">
        <v>1.0402800000000001</v>
      </c>
      <c r="M949">
        <v>1.174307</v>
      </c>
      <c r="N949">
        <v>1.4600550000000001</v>
      </c>
      <c r="O949">
        <v>1.7534099999999999</v>
      </c>
      <c r="P949">
        <v>2.009163</v>
      </c>
      <c r="Q949">
        <v>2.160094</v>
      </c>
      <c r="R949">
        <v>2.2296149999999999</v>
      </c>
      <c r="S949">
        <v>2.2812540000000001</v>
      </c>
      <c r="T949">
        <v>2.3215110000000001</v>
      </c>
      <c r="U949">
        <v>2.327102</v>
      </c>
      <c r="V949">
        <v>2.2209669999999999</v>
      </c>
      <c r="W949">
        <v>1.969549</v>
      </c>
      <c r="X949">
        <v>1.72438</v>
      </c>
      <c r="Y949">
        <v>1.5448580000000001</v>
      </c>
      <c r="Z949">
        <v>1.487344</v>
      </c>
      <c r="AA949">
        <v>1.3445389999999999</v>
      </c>
      <c r="AB949">
        <v>1.20644</v>
      </c>
      <c r="AC949">
        <v>1.1073459999999999</v>
      </c>
      <c r="AD949">
        <v>7.8612999999999999E-3</v>
      </c>
      <c r="AE949">
        <v>-3.7189999999999999E-4</v>
      </c>
      <c r="AF949">
        <v>-3.0980999999999999E-3</v>
      </c>
      <c r="AG949">
        <v>-7.3857999999999997E-3</v>
      </c>
      <c r="AH949">
        <v>-9.8285999999999998E-3</v>
      </c>
      <c r="AI949">
        <v>1.485E-4</v>
      </c>
      <c r="AJ949">
        <v>1.28656E-2</v>
      </c>
      <c r="AK949">
        <v>5.5637000000000004E-3</v>
      </c>
      <c r="AL949">
        <v>2.0419900000000001E-2</v>
      </c>
      <c r="AM949">
        <v>4.0945500000000003E-2</v>
      </c>
      <c r="AN949">
        <v>5.1319400000000001E-2</v>
      </c>
      <c r="AO949">
        <v>6.5228099999999997E-2</v>
      </c>
      <c r="AP949">
        <v>6.2274099999999999E-2</v>
      </c>
      <c r="AQ949">
        <v>4.4690500000000001E-2</v>
      </c>
      <c r="AR949">
        <v>3.8746700000000002E-2</v>
      </c>
      <c r="AS949">
        <v>3.05134E-2</v>
      </c>
      <c r="AT949">
        <v>2.3376500000000001E-2</v>
      </c>
      <c r="AU949">
        <v>3.8382199999999998E-2</v>
      </c>
      <c r="AV949">
        <v>4.3028200000000003E-2</v>
      </c>
      <c r="AW949">
        <v>3.6636500000000002E-2</v>
      </c>
      <c r="AX949">
        <v>3.9673600000000003E-2</v>
      </c>
      <c r="AY949">
        <v>2.16679E-2</v>
      </c>
      <c r="AZ949">
        <v>1.7948200000000001E-2</v>
      </c>
      <c r="BA949">
        <v>9.0136999999999995E-3</v>
      </c>
      <c r="BB949">
        <v>1.19796E-2</v>
      </c>
      <c r="BC949">
        <v>3.6289E-3</v>
      </c>
      <c r="BD949">
        <v>6.246E-4</v>
      </c>
      <c r="BE949">
        <v>-3.2201E-3</v>
      </c>
      <c r="BF949">
        <v>-5.2563000000000002E-3</v>
      </c>
      <c r="BG949">
        <v>5.3430999999999999E-3</v>
      </c>
      <c r="BH949">
        <v>1.8783600000000001E-2</v>
      </c>
      <c r="BI949">
        <v>1.30007E-2</v>
      </c>
      <c r="BJ949">
        <v>2.8043200000000001E-2</v>
      </c>
      <c r="BK949">
        <v>4.8490499999999999E-2</v>
      </c>
      <c r="BL949">
        <v>5.96485E-2</v>
      </c>
      <c r="BM949">
        <v>7.3522599999999994E-2</v>
      </c>
      <c r="BN949">
        <v>7.0701899999999998E-2</v>
      </c>
      <c r="BO949">
        <v>5.4116499999999998E-2</v>
      </c>
      <c r="BP949">
        <v>4.9278200000000001E-2</v>
      </c>
      <c r="BQ949">
        <v>3.9456999999999999E-2</v>
      </c>
      <c r="BR949">
        <v>3.29109E-2</v>
      </c>
      <c r="BS949">
        <v>4.8069199999999999E-2</v>
      </c>
      <c r="BT949">
        <v>5.1493900000000002E-2</v>
      </c>
      <c r="BU949">
        <v>4.4290799999999998E-2</v>
      </c>
      <c r="BV949">
        <v>4.61535E-2</v>
      </c>
      <c r="BW949">
        <v>2.8429200000000002E-2</v>
      </c>
      <c r="BX949">
        <v>2.3783700000000001E-2</v>
      </c>
      <c r="BY949">
        <v>1.4587900000000001E-2</v>
      </c>
      <c r="BZ949">
        <v>1.48319E-2</v>
      </c>
      <c r="CA949">
        <v>6.3997000000000004E-3</v>
      </c>
      <c r="CB949">
        <v>3.2028999999999998E-3</v>
      </c>
      <c r="CC949">
        <v>-3.3500000000000001E-4</v>
      </c>
      <c r="CD949">
        <v>-2.0896000000000001E-3</v>
      </c>
      <c r="CE949">
        <v>8.9409999999999993E-3</v>
      </c>
      <c r="CF949">
        <v>2.2882400000000001E-2</v>
      </c>
      <c r="CG949">
        <v>1.81516E-2</v>
      </c>
      <c r="CH949">
        <v>3.3323199999999997E-2</v>
      </c>
      <c r="CI949">
        <v>5.3716199999999999E-2</v>
      </c>
      <c r="CJ949">
        <v>6.5417199999999995E-2</v>
      </c>
      <c r="CK949">
        <v>7.9267199999999996E-2</v>
      </c>
      <c r="CL949">
        <v>7.6538999999999996E-2</v>
      </c>
      <c r="CM949">
        <v>6.0644900000000002E-2</v>
      </c>
      <c r="CN949">
        <v>5.6572400000000002E-2</v>
      </c>
      <c r="CO949">
        <v>4.5651200000000003E-2</v>
      </c>
      <c r="CP949">
        <v>3.9514399999999998E-2</v>
      </c>
      <c r="CQ949">
        <v>5.4778399999999998E-2</v>
      </c>
      <c r="CR949">
        <v>5.73573E-2</v>
      </c>
      <c r="CS949">
        <v>4.95921E-2</v>
      </c>
      <c r="CT949">
        <v>5.0641400000000003E-2</v>
      </c>
      <c r="CU949">
        <v>3.3112000000000003E-2</v>
      </c>
      <c r="CV949">
        <v>2.78254E-2</v>
      </c>
      <c r="CW949">
        <v>1.8448599999999999E-2</v>
      </c>
      <c r="CX949">
        <v>1.7684200000000001E-2</v>
      </c>
      <c r="CY949">
        <v>9.1705999999999992E-3</v>
      </c>
      <c r="CZ949">
        <v>5.7812000000000002E-3</v>
      </c>
      <c r="DA949">
        <v>2.5501E-3</v>
      </c>
      <c r="DB949">
        <v>1.0771000000000001E-3</v>
      </c>
      <c r="DC949">
        <v>1.2538799999999999E-2</v>
      </c>
      <c r="DD949">
        <v>2.69812E-2</v>
      </c>
      <c r="DE949">
        <v>2.3302400000000001E-2</v>
      </c>
      <c r="DF949">
        <v>3.8603100000000001E-2</v>
      </c>
      <c r="DG949">
        <v>5.8941800000000003E-2</v>
      </c>
      <c r="DH949">
        <v>7.1185899999999996E-2</v>
      </c>
      <c r="DI949">
        <v>8.5011900000000001E-2</v>
      </c>
      <c r="DJ949">
        <v>8.2376000000000005E-2</v>
      </c>
      <c r="DK949">
        <v>6.7173300000000005E-2</v>
      </c>
      <c r="DL949">
        <v>6.3866599999999996E-2</v>
      </c>
      <c r="DM949">
        <v>5.1845500000000003E-2</v>
      </c>
      <c r="DN949">
        <v>4.6117900000000003E-2</v>
      </c>
      <c r="DO949">
        <v>6.1487699999999999E-2</v>
      </c>
      <c r="DP949">
        <v>6.3220600000000002E-2</v>
      </c>
      <c r="DQ949">
        <v>5.4893400000000002E-2</v>
      </c>
      <c r="DR949">
        <v>5.5129299999999999E-2</v>
      </c>
      <c r="DS949">
        <v>3.7794899999999999E-2</v>
      </c>
      <c r="DT949">
        <v>3.1866999999999999E-2</v>
      </c>
      <c r="DU949">
        <v>2.2309300000000001E-2</v>
      </c>
      <c r="DV949">
        <v>2.1802499999999999E-2</v>
      </c>
      <c r="DW949">
        <v>1.31713E-2</v>
      </c>
      <c r="DX949">
        <v>9.5037999999999997E-3</v>
      </c>
      <c r="DY949">
        <v>6.7156999999999998E-3</v>
      </c>
      <c r="DZ949">
        <v>5.6493999999999997E-3</v>
      </c>
      <c r="EA949">
        <v>1.7733499999999999E-2</v>
      </c>
      <c r="EB949">
        <v>3.2899200000000003E-2</v>
      </c>
      <c r="EC949">
        <v>3.07394E-2</v>
      </c>
      <c r="ED949">
        <v>4.6226499999999997E-2</v>
      </c>
      <c r="EE949">
        <v>6.6486799999999999E-2</v>
      </c>
      <c r="EF949">
        <v>7.9515000000000002E-2</v>
      </c>
      <c r="EG949">
        <v>9.3306299999999995E-2</v>
      </c>
      <c r="EH949">
        <v>9.0803800000000004E-2</v>
      </c>
      <c r="EI949">
        <v>7.6599299999999995E-2</v>
      </c>
      <c r="EJ949">
        <v>7.4398199999999998E-2</v>
      </c>
      <c r="EK949">
        <v>6.0789099999999999E-2</v>
      </c>
      <c r="EL949">
        <v>5.5652300000000002E-2</v>
      </c>
      <c r="EM949">
        <v>7.1174699999999994E-2</v>
      </c>
      <c r="EN949">
        <v>7.1686299999999994E-2</v>
      </c>
      <c r="EO949">
        <v>6.2547699999999998E-2</v>
      </c>
      <c r="EP949">
        <v>6.16091E-2</v>
      </c>
      <c r="EQ949">
        <v>4.4556199999999997E-2</v>
      </c>
      <c r="ER949">
        <v>3.77025E-2</v>
      </c>
      <c r="ES949">
        <v>2.7883499999999999E-2</v>
      </c>
      <c r="ET949">
        <v>68.860280000000003</v>
      </c>
      <c r="EU949">
        <v>67.649450000000002</v>
      </c>
      <c r="EV949">
        <v>66.909310000000005</v>
      </c>
      <c r="EW949">
        <v>66.175060000000002</v>
      </c>
      <c r="EX949">
        <v>65.379859999999994</v>
      </c>
      <c r="EY949">
        <v>64.987170000000006</v>
      </c>
      <c r="EZ949">
        <v>64.609279999999998</v>
      </c>
      <c r="FA949">
        <v>65.752139999999997</v>
      </c>
      <c r="FB949">
        <v>67.997100000000003</v>
      </c>
      <c r="FC949">
        <v>71.399569999999997</v>
      </c>
      <c r="FD949">
        <v>74.877269999999996</v>
      </c>
      <c r="FE949">
        <v>77.785749999999993</v>
      </c>
      <c r="FF949">
        <v>80.54195</v>
      </c>
      <c r="FG949">
        <v>82.499809999999997</v>
      </c>
      <c r="FH949">
        <v>83.931290000000004</v>
      </c>
      <c r="FI949">
        <v>85.086269999999999</v>
      </c>
      <c r="FJ949">
        <v>84.998720000000006</v>
      </c>
      <c r="FK949">
        <v>83.687359999999998</v>
      </c>
      <c r="FL949">
        <v>81.675479999999993</v>
      </c>
      <c r="FM949">
        <v>78.787710000000004</v>
      </c>
      <c r="FN949">
        <v>74.727429999999998</v>
      </c>
      <c r="FO949">
        <v>72.116259999999997</v>
      </c>
      <c r="FP949">
        <v>70.053250000000006</v>
      </c>
      <c r="FQ949">
        <v>68.631799999999998</v>
      </c>
      <c r="FR949">
        <v>5.0435000000000002E-3</v>
      </c>
      <c r="FS949">
        <v>6.2897999999999999E-3</v>
      </c>
      <c r="FT949">
        <v>1.01537E-2</v>
      </c>
    </row>
    <row r="950" spans="1:176" x14ac:dyDescent="0.2">
      <c r="A950" t="s">
        <v>200</v>
      </c>
      <c r="B950" t="s">
        <v>1</v>
      </c>
      <c r="C950" t="s">
        <v>208</v>
      </c>
      <c r="D950" t="s">
        <v>232</v>
      </c>
      <c r="E950">
        <v>28065</v>
      </c>
      <c r="F950">
        <v>0.96299829999999997</v>
      </c>
      <c r="G950">
        <v>0.93403729999999996</v>
      </c>
      <c r="H950">
        <v>0.90748269999999998</v>
      </c>
      <c r="I950">
        <v>0.89174909999999996</v>
      </c>
      <c r="J950">
        <v>0.89434970000000003</v>
      </c>
      <c r="K950">
        <v>0.92090970000000005</v>
      </c>
      <c r="L950">
        <v>0.94470889999999996</v>
      </c>
      <c r="M950">
        <v>1.0942940000000001</v>
      </c>
      <c r="N950">
        <v>1.345583</v>
      </c>
      <c r="O950">
        <v>1.5838620000000001</v>
      </c>
      <c r="P950">
        <v>1.780384</v>
      </c>
      <c r="Q950">
        <v>1.8928039999999999</v>
      </c>
      <c r="R950">
        <v>1.934115</v>
      </c>
      <c r="S950">
        <v>1.9807440000000001</v>
      </c>
      <c r="T950">
        <v>2.0247380000000001</v>
      </c>
      <c r="U950">
        <v>2.021026</v>
      </c>
      <c r="V950">
        <v>1.952839</v>
      </c>
      <c r="W950">
        <v>1.7311479999999999</v>
      </c>
      <c r="X950">
        <v>1.519215</v>
      </c>
      <c r="Y950">
        <v>1.3687</v>
      </c>
      <c r="Z950">
        <v>1.3216410000000001</v>
      </c>
      <c r="AA950">
        <v>1.2397199999999999</v>
      </c>
      <c r="AB950">
        <v>1.111413</v>
      </c>
      <c r="AC950">
        <v>1.0224070000000001</v>
      </c>
      <c r="AD950">
        <v>2.9423000000000001E-3</v>
      </c>
      <c r="AE950">
        <v>-2.3059000000000001E-3</v>
      </c>
      <c r="AF950">
        <v>-5.0489000000000003E-3</v>
      </c>
      <c r="AG950">
        <v>-5.9721000000000002E-3</v>
      </c>
      <c r="AH950">
        <v>-9.1937000000000008E-3</v>
      </c>
      <c r="AI950">
        <v>-6.6464999999999996E-3</v>
      </c>
      <c r="AJ950">
        <v>9.3726999999999994E-3</v>
      </c>
      <c r="AK950">
        <v>-7.8525999999999995E-3</v>
      </c>
      <c r="AL950">
        <v>8.3113000000000006E-3</v>
      </c>
      <c r="AM950">
        <v>2.9717199999999999E-2</v>
      </c>
      <c r="AN950">
        <v>4.1115400000000003E-2</v>
      </c>
      <c r="AO950">
        <v>4.9215299999999997E-2</v>
      </c>
      <c r="AP950">
        <v>4.752E-2</v>
      </c>
      <c r="AQ950">
        <v>2.9909100000000001E-2</v>
      </c>
      <c r="AR950">
        <v>2.4416400000000001E-2</v>
      </c>
      <c r="AS950">
        <v>1.65025E-2</v>
      </c>
      <c r="AT950">
        <v>1.5874900000000001E-2</v>
      </c>
      <c r="AU950">
        <v>2.37577E-2</v>
      </c>
      <c r="AV950">
        <v>3.2560600000000002E-2</v>
      </c>
      <c r="AW950">
        <v>2.751E-2</v>
      </c>
      <c r="AX950">
        <v>3.3279000000000003E-2</v>
      </c>
      <c r="AY950">
        <v>1.7117400000000001E-2</v>
      </c>
      <c r="AZ950">
        <v>1.41998E-2</v>
      </c>
      <c r="BA950">
        <v>3.0665000000000002E-3</v>
      </c>
      <c r="BB950">
        <v>7.0606000000000002E-3</v>
      </c>
      <c r="BC950">
        <v>1.6948E-3</v>
      </c>
      <c r="BD950">
        <v>-1.3263000000000001E-3</v>
      </c>
      <c r="BE950">
        <v>-1.8064000000000001E-3</v>
      </c>
      <c r="BF950">
        <v>-4.6214000000000003E-3</v>
      </c>
      <c r="BG950">
        <v>-1.4518000000000001E-3</v>
      </c>
      <c r="BH950">
        <v>1.5290700000000001E-2</v>
      </c>
      <c r="BI950">
        <v>-4.1560000000000002E-4</v>
      </c>
      <c r="BJ950">
        <v>1.59347E-2</v>
      </c>
      <c r="BK950">
        <v>3.7262200000000002E-2</v>
      </c>
      <c r="BL950">
        <v>4.9444399999999999E-2</v>
      </c>
      <c r="BM950">
        <v>5.7509699999999997E-2</v>
      </c>
      <c r="BN950">
        <v>5.5947799999999999E-2</v>
      </c>
      <c r="BO950">
        <v>3.9335099999999998E-2</v>
      </c>
      <c r="BP950">
        <v>3.4948E-2</v>
      </c>
      <c r="BQ950">
        <v>2.5446099999999999E-2</v>
      </c>
      <c r="BR950">
        <v>2.5409299999999999E-2</v>
      </c>
      <c r="BS950">
        <v>3.3444700000000001E-2</v>
      </c>
      <c r="BT950">
        <v>4.1026300000000002E-2</v>
      </c>
      <c r="BU950">
        <v>3.5164300000000002E-2</v>
      </c>
      <c r="BV950">
        <v>3.9758799999999997E-2</v>
      </c>
      <c r="BW950">
        <v>2.3878699999999999E-2</v>
      </c>
      <c r="BX950">
        <v>2.0035299999999999E-2</v>
      </c>
      <c r="BY950">
        <v>8.6406999999999994E-3</v>
      </c>
      <c r="BZ950">
        <v>9.9129000000000005E-3</v>
      </c>
      <c r="CA950">
        <v>4.4657000000000004E-3</v>
      </c>
      <c r="CB950">
        <v>1.2520000000000001E-3</v>
      </c>
      <c r="CC950">
        <v>1.0786999999999999E-3</v>
      </c>
      <c r="CD950">
        <v>-1.4547E-3</v>
      </c>
      <c r="CE950">
        <v>2.1459999999999999E-3</v>
      </c>
      <c r="CF950">
        <v>1.93895E-2</v>
      </c>
      <c r="CG950">
        <v>4.7352999999999996E-3</v>
      </c>
      <c r="CH950">
        <v>2.12146E-2</v>
      </c>
      <c r="CI950">
        <v>4.2487799999999999E-2</v>
      </c>
      <c r="CJ950">
        <v>5.5213100000000001E-2</v>
      </c>
      <c r="CK950">
        <v>6.3254400000000002E-2</v>
      </c>
      <c r="CL950">
        <v>6.1784899999999997E-2</v>
      </c>
      <c r="CM950">
        <v>4.5863599999999997E-2</v>
      </c>
      <c r="CN950">
        <v>4.2242099999999998E-2</v>
      </c>
      <c r="CO950">
        <v>3.1640399999999999E-2</v>
      </c>
      <c r="CP950">
        <v>3.2012800000000001E-2</v>
      </c>
      <c r="CQ950">
        <v>4.0154000000000002E-2</v>
      </c>
      <c r="CR950">
        <v>4.6889599999999997E-2</v>
      </c>
      <c r="CS950">
        <v>4.0465599999999997E-2</v>
      </c>
      <c r="CT950">
        <v>4.42467E-2</v>
      </c>
      <c r="CU950">
        <v>2.8561599999999999E-2</v>
      </c>
      <c r="CV950">
        <v>2.4077000000000001E-2</v>
      </c>
      <c r="CW950">
        <v>1.2501399999999999E-2</v>
      </c>
      <c r="CX950">
        <v>1.2765200000000001E-2</v>
      </c>
      <c r="CY950">
        <v>7.2366000000000002E-3</v>
      </c>
      <c r="CZ950">
        <v>3.8303E-3</v>
      </c>
      <c r="DA950">
        <v>3.9638E-3</v>
      </c>
      <c r="DB950">
        <v>1.712E-3</v>
      </c>
      <c r="DC950">
        <v>5.7438000000000003E-3</v>
      </c>
      <c r="DD950">
        <v>2.34883E-2</v>
      </c>
      <c r="DE950">
        <v>9.8861000000000001E-3</v>
      </c>
      <c r="DF950">
        <v>2.6494500000000001E-2</v>
      </c>
      <c r="DG950">
        <v>4.7713499999999999E-2</v>
      </c>
      <c r="DH950">
        <v>6.0981800000000003E-2</v>
      </c>
      <c r="DI950">
        <v>6.8999000000000005E-2</v>
      </c>
      <c r="DJ950">
        <v>6.7621899999999999E-2</v>
      </c>
      <c r="DK950">
        <v>5.2392000000000001E-2</v>
      </c>
      <c r="DL950">
        <v>4.9536299999999998E-2</v>
      </c>
      <c r="DM950">
        <v>3.7834699999999999E-2</v>
      </c>
      <c r="DN950">
        <v>3.8616299999999999E-2</v>
      </c>
      <c r="DO950">
        <v>4.6863200000000001E-2</v>
      </c>
      <c r="DP950">
        <v>5.2752899999999998E-2</v>
      </c>
      <c r="DQ950">
        <v>4.5766899999999999E-2</v>
      </c>
      <c r="DR950">
        <v>4.8734600000000003E-2</v>
      </c>
      <c r="DS950">
        <v>3.32444E-2</v>
      </c>
      <c r="DT950">
        <v>2.81187E-2</v>
      </c>
      <c r="DU950">
        <v>1.6362100000000001E-2</v>
      </c>
      <c r="DV950">
        <v>1.6883499999999999E-2</v>
      </c>
      <c r="DW950">
        <v>1.12373E-2</v>
      </c>
      <c r="DX950">
        <v>7.5529000000000004E-3</v>
      </c>
      <c r="DY950">
        <v>8.1294000000000002E-3</v>
      </c>
      <c r="DZ950">
        <v>6.2842999999999996E-3</v>
      </c>
      <c r="EA950">
        <v>1.09385E-2</v>
      </c>
      <c r="EB950">
        <v>2.94063E-2</v>
      </c>
      <c r="EC950">
        <v>1.7323100000000001E-2</v>
      </c>
      <c r="ED950">
        <v>3.41179E-2</v>
      </c>
      <c r="EE950">
        <v>5.5258500000000002E-2</v>
      </c>
      <c r="EF950">
        <v>6.9310899999999995E-2</v>
      </c>
      <c r="EG950">
        <v>7.7293399999999998E-2</v>
      </c>
      <c r="EH950">
        <v>7.6049699999999998E-2</v>
      </c>
      <c r="EI950">
        <v>6.1817999999999998E-2</v>
      </c>
      <c r="EJ950">
        <v>6.00679E-2</v>
      </c>
      <c r="EK950">
        <v>4.6778300000000002E-2</v>
      </c>
      <c r="EL950">
        <v>4.8150699999999998E-2</v>
      </c>
      <c r="EM950">
        <v>5.6550200000000002E-2</v>
      </c>
      <c r="EN950">
        <v>6.1218599999999998E-2</v>
      </c>
      <c r="EO950">
        <v>5.3421200000000002E-2</v>
      </c>
      <c r="EP950">
        <v>5.52145E-2</v>
      </c>
      <c r="EQ950">
        <v>4.0005699999999998E-2</v>
      </c>
      <c r="ER950">
        <v>3.3954199999999997E-2</v>
      </c>
      <c r="ES950">
        <v>2.1936299999999999E-2</v>
      </c>
      <c r="ET950">
        <v>61.669609999999999</v>
      </c>
      <c r="EU950">
        <v>60.700150000000001</v>
      </c>
      <c r="EV950">
        <v>59.831690000000002</v>
      </c>
      <c r="EW950">
        <v>59.033909999999999</v>
      </c>
      <c r="EX950">
        <v>58.358229999999999</v>
      </c>
      <c r="EY950">
        <v>57.754829999999998</v>
      </c>
      <c r="EZ950">
        <v>58.130450000000003</v>
      </c>
      <c r="FA950">
        <v>60.629930000000002</v>
      </c>
      <c r="FB950">
        <v>63.64911</v>
      </c>
      <c r="FC950">
        <v>66.767939999999996</v>
      </c>
      <c r="FD950">
        <v>69.907920000000004</v>
      </c>
      <c r="FE950">
        <v>72.769840000000002</v>
      </c>
      <c r="FF950">
        <v>74.985990000000001</v>
      </c>
      <c r="FG950">
        <v>76.697909999999993</v>
      </c>
      <c r="FH950">
        <v>77.800929999999994</v>
      </c>
      <c r="FI950">
        <v>78.382649999999998</v>
      </c>
      <c r="FJ950">
        <v>78.08278</v>
      </c>
      <c r="FK950">
        <v>76.790229999999994</v>
      </c>
      <c r="FL950">
        <v>74.746129999999994</v>
      </c>
      <c r="FM950">
        <v>71.790760000000006</v>
      </c>
      <c r="FN950">
        <v>68.304310000000001</v>
      </c>
      <c r="FO950">
        <v>65.950580000000002</v>
      </c>
      <c r="FP950">
        <v>64.325490000000002</v>
      </c>
      <c r="FQ950">
        <v>62.950839999999999</v>
      </c>
      <c r="FR950">
        <v>5.0435000000000002E-3</v>
      </c>
      <c r="FS950">
        <v>6.2897999999999999E-3</v>
      </c>
      <c r="FT950">
        <v>1.01537E-2</v>
      </c>
    </row>
    <row r="951" spans="1:176" x14ac:dyDescent="0.2">
      <c r="A951" t="s">
        <v>200</v>
      </c>
      <c r="B951" t="s">
        <v>1</v>
      </c>
      <c r="C951" t="s">
        <v>208</v>
      </c>
      <c r="D951" t="s">
        <v>243</v>
      </c>
      <c r="E951">
        <v>28065</v>
      </c>
      <c r="F951">
        <v>0.98607880000000003</v>
      </c>
      <c r="G951">
        <v>0.95748140000000004</v>
      </c>
      <c r="H951">
        <v>0.92385439999999996</v>
      </c>
      <c r="I951">
        <v>0.90113319999999997</v>
      </c>
      <c r="J951">
        <v>0.90407850000000001</v>
      </c>
      <c r="K951">
        <v>0.941994</v>
      </c>
      <c r="L951">
        <v>0.9677829</v>
      </c>
      <c r="M951">
        <v>1.154577</v>
      </c>
      <c r="N951">
        <v>1.473276</v>
      </c>
      <c r="O951">
        <v>1.763536</v>
      </c>
      <c r="P951">
        <v>2.0061819999999999</v>
      </c>
      <c r="Q951">
        <v>2.1408170000000002</v>
      </c>
      <c r="R951">
        <v>2.2069589999999999</v>
      </c>
      <c r="S951">
        <v>2.2672919999999999</v>
      </c>
      <c r="T951">
        <v>2.302305</v>
      </c>
      <c r="U951">
        <v>2.2942529999999999</v>
      </c>
      <c r="V951">
        <v>2.2196180000000001</v>
      </c>
      <c r="W951">
        <v>1.9598880000000001</v>
      </c>
      <c r="X951">
        <v>1.70044</v>
      </c>
      <c r="Y951">
        <v>1.5230189999999999</v>
      </c>
      <c r="Z951">
        <v>1.43021</v>
      </c>
      <c r="AA951">
        <v>1.324702</v>
      </c>
      <c r="AB951">
        <v>1.1879059999999999</v>
      </c>
      <c r="AC951">
        <v>1.0870070000000001</v>
      </c>
      <c r="AD951">
        <v>8.1869000000000004E-3</v>
      </c>
      <c r="AE951">
        <v>-4.3619999999999998E-4</v>
      </c>
      <c r="AF951">
        <v>-4.3112999999999997E-3</v>
      </c>
      <c r="AG951">
        <v>-8.4011999999999993E-3</v>
      </c>
      <c r="AH951">
        <v>-9.5335000000000003E-3</v>
      </c>
      <c r="AI951">
        <v>-3.8390000000000001E-4</v>
      </c>
      <c r="AJ951">
        <v>7.2004E-3</v>
      </c>
      <c r="AK951">
        <v>2.3072000000000001E-3</v>
      </c>
      <c r="AL951">
        <v>1.6003099999999999E-2</v>
      </c>
      <c r="AM951">
        <v>4.2895099999999999E-2</v>
      </c>
      <c r="AN951">
        <v>5.3097499999999999E-2</v>
      </c>
      <c r="AO951">
        <v>7.0415500000000006E-2</v>
      </c>
      <c r="AP951">
        <v>6.8070199999999997E-2</v>
      </c>
      <c r="AQ951">
        <v>5.1540000000000002E-2</v>
      </c>
      <c r="AR951">
        <v>4.2580300000000001E-2</v>
      </c>
      <c r="AS951">
        <v>3.6780500000000001E-2</v>
      </c>
      <c r="AT951">
        <v>2.88682E-2</v>
      </c>
      <c r="AU951">
        <v>4.4169E-2</v>
      </c>
      <c r="AV951">
        <v>4.4991799999999998E-2</v>
      </c>
      <c r="AW951">
        <v>3.5724699999999998E-2</v>
      </c>
      <c r="AX951">
        <v>3.5993499999999998E-2</v>
      </c>
      <c r="AY951">
        <v>1.8743800000000001E-2</v>
      </c>
      <c r="AZ951">
        <v>1.99276E-2</v>
      </c>
      <c r="BA951">
        <v>9.3326999999999993E-3</v>
      </c>
      <c r="BB951">
        <v>1.2305200000000001E-2</v>
      </c>
      <c r="BC951">
        <v>3.5645E-3</v>
      </c>
      <c r="BD951">
        <v>-5.8870000000000005E-4</v>
      </c>
      <c r="BE951">
        <v>-4.2354999999999997E-3</v>
      </c>
      <c r="BF951">
        <v>-4.9611999999999998E-3</v>
      </c>
      <c r="BG951">
        <v>4.8107999999999996E-3</v>
      </c>
      <c r="BH951">
        <v>1.3118400000000001E-2</v>
      </c>
      <c r="BI951">
        <v>9.7441999999999997E-3</v>
      </c>
      <c r="BJ951">
        <v>2.3626500000000002E-2</v>
      </c>
      <c r="BK951">
        <v>5.0440100000000002E-2</v>
      </c>
      <c r="BL951">
        <v>6.1426500000000002E-2</v>
      </c>
      <c r="BM951">
        <v>7.8709899999999999E-2</v>
      </c>
      <c r="BN951">
        <v>7.6497999999999997E-2</v>
      </c>
      <c r="BO951">
        <v>6.0965999999999999E-2</v>
      </c>
      <c r="BP951">
        <v>5.3111899999999997E-2</v>
      </c>
      <c r="BQ951">
        <v>4.5724099999999997E-2</v>
      </c>
      <c r="BR951">
        <v>3.8402600000000002E-2</v>
      </c>
      <c r="BS951">
        <v>5.3856099999999997E-2</v>
      </c>
      <c r="BT951">
        <v>5.3457499999999998E-2</v>
      </c>
      <c r="BU951">
        <v>4.3379000000000001E-2</v>
      </c>
      <c r="BV951">
        <v>4.2473299999999999E-2</v>
      </c>
      <c r="BW951">
        <v>2.5505099999999999E-2</v>
      </c>
      <c r="BX951">
        <v>2.5763100000000001E-2</v>
      </c>
      <c r="BY951">
        <v>1.4907E-2</v>
      </c>
      <c r="BZ951">
        <v>1.5157500000000001E-2</v>
      </c>
      <c r="CA951">
        <v>6.3353999999999997E-3</v>
      </c>
      <c r="CB951">
        <v>1.9895999999999998E-3</v>
      </c>
      <c r="CC951">
        <v>-1.3504000000000001E-3</v>
      </c>
      <c r="CD951">
        <v>-1.7945000000000001E-3</v>
      </c>
      <c r="CE951">
        <v>8.4086000000000004E-3</v>
      </c>
      <c r="CF951">
        <v>1.7217199999999998E-2</v>
      </c>
      <c r="CG951">
        <v>1.48951E-2</v>
      </c>
      <c r="CH951">
        <v>2.8906399999999999E-2</v>
      </c>
      <c r="CI951">
        <v>5.5665699999999999E-2</v>
      </c>
      <c r="CJ951">
        <v>6.7195199999999997E-2</v>
      </c>
      <c r="CK951">
        <v>8.4454600000000005E-2</v>
      </c>
      <c r="CL951">
        <v>8.2335099999999994E-2</v>
      </c>
      <c r="CM951">
        <v>6.7494399999999996E-2</v>
      </c>
      <c r="CN951">
        <v>6.0406000000000001E-2</v>
      </c>
      <c r="CO951">
        <v>5.1918400000000003E-2</v>
      </c>
      <c r="CP951">
        <v>4.50061E-2</v>
      </c>
      <c r="CQ951">
        <v>6.0565300000000002E-2</v>
      </c>
      <c r="CR951">
        <v>5.93208E-2</v>
      </c>
      <c r="CS951">
        <v>4.8680300000000003E-2</v>
      </c>
      <c r="CT951">
        <v>4.6961200000000002E-2</v>
      </c>
      <c r="CU951">
        <v>3.01879E-2</v>
      </c>
      <c r="CV951">
        <v>2.9804799999999999E-2</v>
      </c>
      <c r="CW951">
        <v>1.8767599999999999E-2</v>
      </c>
      <c r="CX951">
        <v>1.8009899999999999E-2</v>
      </c>
      <c r="CY951">
        <v>9.1062999999999995E-3</v>
      </c>
      <c r="CZ951">
        <v>4.5678999999999997E-3</v>
      </c>
      <c r="DA951">
        <v>1.5347E-3</v>
      </c>
      <c r="DB951">
        <v>1.3722000000000001E-3</v>
      </c>
      <c r="DC951">
        <v>1.20065E-2</v>
      </c>
      <c r="DD951">
        <v>2.1316000000000002E-2</v>
      </c>
      <c r="DE951">
        <v>2.0045899999999998E-2</v>
      </c>
      <c r="DF951">
        <v>3.4186300000000003E-2</v>
      </c>
      <c r="DG951">
        <v>6.0891399999999998E-2</v>
      </c>
      <c r="DH951">
        <v>7.2963899999999998E-2</v>
      </c>
      <c r="DI951">
        <v>9.0199299999999996E-2</v>
      </c>
      <c r="DJ951">
        <v>8.8172100000000003E-2</v>
      </c>
      <c r="DK951">
        <v>7.40228E-2</v>
      </c>
      <c r="DL951">
        <v>6.7700200000000002E-2</v>
      </c>
      <c r="DM951">
        <v>5.8112700000000003E-2</v>
      </c>
      <c r="DN951">
        <v>5.1609599999999999E-2</v>
      </c>
      <c r="DO951">
        <v>6.7274500000000001E-2</v>
      </c>
      <c r="DP951">
        <v>6.5184199999999998E-2</v>
      </c>
      <c r="DQ951">
        <v>5.3981599999999998E-2</v>
      </c>
      <c r="DR951">
        <v>5.1449099999999998E-2</v>
      </c>
      <c r="DS951">
        <v>3.4870699999999998E-2</v>
      </c>
      <c r="DT951">
        <v>3.3846500000000002E-2</v>
      </c>
      <c r="DU951">
        <v>2.26283E-2</v>
      </c>
      <c r="DV951">
        <v>2.2128200000000001E-2</v>
      </c>
      <c r="DW951">
        <v>1.3107000000000001E-2</v>
      </c>
      <c r="DX951">
        <v>8.2904999999999993E-3</v>
      </c>
      <c r="DY951">
        <v>5.7003000000000002E-3</v>
      </c>
      <c r="DZ951">
        <v>5.9445000000000001E-3</v>
      </c>
      <c r="EA951">
        <v>1.72012E-2</v>
      </c>
      <c r="EB951">
        <v>2.7234000000000001E-2</v>
      </c>
      <c r="EC951">
        <v>2.7482900000000001E-2</v>
      </c>
      <c r="ED951">
        <v>4.1809699999999998E-2</v>
      </c>
      <c r="EE951">
        <v>6.8436399999999994E-2</v>
      </c>
      <c r="EF951">
        <v>8.1293000000000004E-2</v>
      </c>
      <c r="EG951">
        <v>9.8493700000000003E-2</v>
      </c>
      <c r="EH951">
        <v>9.6600000000000005E-2</v>
      </c>
      <c r="EI951">
        <v>8.3448800000000004E-2</v>
      </c>
      <c r="EJ951">
        <v>7.8231800000000004E-2</v>
      </c>
      <c r="EK951">
        <v>6.7056299999999999E-2</v>
      </c>
      <c r="EL951">
        <v>6.1143999999999997E-2</v>
      </c>
      <c r="EM951">
        <v>7.6961600000000005E-2</v>
      </c>
      <c r="EN951">
        <v>7.3649900000000004E-2</v>
      </c>
      <c r="EO951">
        <v>6.16359E-2</v>
      </c>
      <c r="EP951">
        <v>5.7929000000000001E-2</v>
      </c>
      <c r="EQ951">
        <v>4.1632000000000002E-2</v>
      </c>
      <c r="ER951">
        <v>3.9682000000000002E-2</v>
      </c>
      <c r="ES951">
        <v>2.8202499999999998E-2</v>
      </c>
      <c r="ET951">
        <v>68.551379999999995</v>
      </c>
      <c r="EU951">
        <v>67.272819999999996</v>
      </c>
      <c r="EV951">
        <v>65.854050000000001</v>
      </c>
      <c r="EW951">
        <v>64.711330000000004</v>
      </c>
      <c r="EX951">
        <v>63.97683</v>
      </c>
      <c r="EY951">
        <v>63.09684</v>
      </c>
      <c r="EZ951">
        <v>63.750689999999999</v>
      </c>
      <c r="FA951">
        <v>66.990589999999997</v>
      </c>
      <c r="FB951">
        <v>71.535550000000001</v>
      </c>
      <c r="FC951">
        <v>75.546989999999994</v>
      </c>
      <c r="FD951">
        <v>79.652019999999993</v>
      </c>
      <c r="FE951">
        <v>83.384389999999996</v>
      </c>
      <c r="FF951">
        <v>85.590639999999993</v>
      </c>
      <c r="FG951">
        <v>86.877219999999994</v>
      </c>
      <c r="FH951">
        <v>88.129490000000004</v>
      </c>
      <c r="FI951">
        <v>88.724180000000004</v>
      </c>
      <c r="FJ951">
        <v>88.009770000000003</v>
      </c>
      <c r="FK951">
        <v>86.352699999999999</v>
      </c>
      <c r="FL951">
        <v>83.838310000000007</v>
      </c>
      <c r="FM951">
        <v>79.805580000000006</v>
      </c>
      <c r="FN951">
        <v>75.156859999999995</v>
      </c>
      <c r="FO951">
        <v>72.021739999999994</v>
      </c>
      <c r="FP951">
        <v>69.780720000000002</v>
      </c>
      <c r="FQ951">
        <v>67.955389999999994</v>
      </c>
      <c r="FR951">
        <v>5.0435000000000002E-3</v>
      </c>
      <c r="FS951">
        <v>6.2897999999999999E-3</v>
      </c>
      <c r="FT951">
        <v>1.01537E-2</v>
      </c>
    </row>
    <row r="952" spans="1:176" x14ac:dyDescent="0.2">
      <c r="A952" t="s">
        <v>200</v>
      </c>
      <c r="B952" t="s">
        <v>1</v>
      </c>
      <c r="C952" t="s">
        <v>208</v>
      </c>
      <c r="D952" t="s">
        <v>233</v>
      </c>
      <c r="E952">
        <v>28065</v>
      </c>
      <c r="F952">
        <v>0.92088400000000004</v>
      </c>
      <c r="G952">
        <v>0.90200959999999997</v>
      </c>
      <c r="H952">
        <v>0.88370559999999998</v>
      </c>
      <c r="I952">
        <v>0.87802210000000003</v>
      </c>
      <c r="J952">
        <v>0.88616519999999999</v>
      </c>
      <c r="K952">
        <v>0.92996129999999999</v>
      </c>
      <c r="L952">
        <v>1.033995</v>
      </c>
      <c r="M952">
        <v>1.117316</v>
      </c>
      <c r="N952">
        <v>1.303936</v>
      </c>
      <c r="O952">
        <v>1.491214</v>
      </c>
      <c r="P952">
        <v>1.6278239999999999</v>
      </c>
      <c r="Q952">
        <v>1.678466</v>
      </c>
      <c r="R952">
        <v>1.6671210000000001</v>
      </c>
      <c r="S952">
        <v>1.6663429999999999</v>
      </c>
      <c r="T952">
        <v>1.668056</v>
      </c>
      <c r="U952">
        <v>1.6371039999999999</v>
      </c>
      <c r="V952">
        <v>1.581318</v>
      </c>
      <c r="W952">
        <v>1.4363030000000001</v>
      </c>
      <c r="X952">
        <v>1.339936</v>
      </c>
      <c r="Y952">
        <v>1.325456</v>
      </c>
      <c r="Z952">
        <v>1.2535259999999999</v>
      </c>
      <c r="AA952">
        <v>1.136142</v>
      </c>
      <c r="AB952">
        <v>1.033838</v>
      </c>
      <c r="AC952">
        <v>0.96727589999999997</v>
      </c>
      <c r="AD952">
        <v>1.2313299999999999E-2</v>
      </c>
      <c r="AE952">
        <v>8.6827999999999992E-3</v>
      </c>
      <c r="AF952">
        <v>4.4441000000000003E-3</v>
      </c>
      <c r="AG952">
        <v>3.4824000000000001E-3</v>
      </c>
      <c r="AH952">
        <v>3.3113999999999999E-3</v>
      </c>
      <c r="AI952">
        <v>-1.2336999999999999E-3</v>
      </c>
      <c r="AJ952">
        <v>6.7556999999999999E-3</v>
      </c>
      <c r="AK952">
        <v>-6.9245000000000001E-3</v>
      </c>
      <c r="AL952">
        <v>-4.4260999999999997E-3</v>
      </c>
      <c r="AM952">
        <v>1.7095300000000001E-2</v>
      </c>
      <c r="AN952">
        <v>3.9239099999999999E-2</v>
      </c>
      <c r="AO952">
        <v>5.2141399999999997E-2</v>
      </c>
      <c r="AP952">
        <v>5.3190899999999999E-2</v>
      </c>
      <c r="AQ952">
        <v>4.3271499999999997E-2</v>
      </c>
      <c r="AR952">
        <v>3.9019499999999999E-2</v>
      </c>
      <c r="AS952">
        <v>3.2720199999999998E-2</v>
      </c>
      <c r="AT952">
        <v>4.4235099999999999E-2</v>
      </c>
      <c r="AU952">
        <v>4.3094899999999998E-2</v>
      </c>
      <c r="AV952">
        <v>4.7470199999999997E-2</v>
      </c>
      <c r="AW952">
        <v>5.0819599999999999E-2</v>
      </c>
      <c r="AX952">
        <v>3.3303199999999998E-2</v>
      </c>
      <c r="AY952">
        <v>3.1274700000000002E-2</v>
      </c>
      <c r="AZ952">
        <v>2.2414699999999999E-2</v>
      </c>
      <c r="BA952">
        <v>1.5687199999999998E-2</v>
      </c>
      <c r="BB952">
        <v>1.52196E-2</v>
      </c>
      <c r="BC952">
        <v>1.14346E-2</v>
      </c>
      <c r="BD952">
        <v>7.2829000000000001E-3</v>
      </c>
      <c r="BE952">
        <v>6.4841999999999999E-3</v>
      </c>
      <c r="BF952">
        <v>6.3331999999999998E-3</v>
      </c>
      <c r="BG952">
        <v>1.9694000000000001E-3</v>
      </c>
      <c r="BH952">
        <v>1.0993899999999999E-2</v>
      </c>
      <c r="BI952">
        <v>-2.7788999999999999E-3</v>
      </c>
      <c r="BJ952">
        <v>1.6919999999999999E-4</v>
      </c>
      <c r="BK952">
        <v>2.2490699999999999E-2</v>
      </c>
      <c r="BL952">
        <v>4.4557699999999999E-2</v>
      </c>
      <c r="BM952">
        <v>5.7636600000000003E-2</v>
      </c>
      <c r="BN952">
        <v>5.8462399999999998E-2</v>
      </c>
      <c r="BO952">
        <v>4.8738799999999999E-2</v>
      </c>
      <c r="BP952">
        <v>4.4586599999999997E-2</v>
      </c>
      <c r="BQ952">
        <v>3.8317700000000003E-2</v>
      </c>
      <c r="BR952">
        <v>4.8979599999999998E-2</v>
      </c>
      <c r="BS952">
        <v>4.7673500000000001E-2</v>
      </c>
      <c r="BT952">
        <v>5.24571E-2</v>
      </c>
      <c r="BU952">
        <v>5.6315700000000003E-2</v>
      </c>
      <c r="BV952">
        <v>3.7863800000000003E-2</v>
      </c>
      <c r="BW952">
        <v>3.4458799999999998E-2</v>
      </c>
      <c r="BX952">
        <v>2.5548600000000001E-2</v>
      </c>
      <c r="BY952">
        <v>1.8410800000000001E-2</v>
      </c>
      <c r="BZ952">
        <v>1.7232500000000001E-2</v>
      </c>
      <c r="CA952">
        <v>1.33405E-2</v>
      </c>
      <c r="CB952">
        <v>9.2490999999999997E-3</v>
      </c>
      <c r="CC952">
        <v>8.5632E-3</v>
      </c>
      <c r="CD952">
        <v>8.4259999999999995E-3</v>
      </c>
      <c r="CE952">
        <v>4.1879999999999999E-3</v>
      </c>
      <c r="CF952">
        <v>1.39293E-2</v>
      </c>
      <c r="CG952">
        <v>9.2399999999999996E-5</v>
      </c>
      <c r="CH952">
        <v>3.3519000000000001E-3</v>
      </c>
      <c r="CI952">
        <v>2.62276E-2</v>
      </c>
      <c r="CJ952">
        <v>4.8241300000000001E-2</v>
      </c>
      <c r="CK952">
        <v>6.1442499999999997E-2</v>
      </c>
      <c r="CL952">
        <v>6.2113500000000002E-2</v>
      </c>
      <c r="CM952">
        <v>5.25254E-2</v>
      </c>
      <c r="CN952">
        <v>4.8442300000000001E-2</v>
      </c>
      <c r="CO952">
        <v>4.2194500000000003E-2</v>
      </c>
      <c r="CP952">
        <v>5.2265600000000002E-2</v>
      </c>
      <c r="CQ952">
        <v>5.0844599999999997E-2</v>
      </c>
      <c r="CR952">
        <v>5.5911099999999998E-2</v>
      </c>
      <c r="CS952">
        <v>6.0122299999999997E-2</v>
      </c>
      <c r="CT952">
        <v>4.1022599999999999E-2</v>
      </c>
      <c r="CU952">
        <v>3.6664200000000001E-2</v>
      </c>
      <c r="CV952">
        <v>2.7719199999999999E-2</v>
      </c>
      <c r="CW952">
        <v>2.0297200000000001E-2</v>
      </c>
      <c r="CX952">
        <v>1.9245399999999999E-2</v>
      </c>
      <c r="CY952">
        <v>1.52464E-2</v>
      </c>
      <c r="CZ952">
        <v>1.12152E-2</v>
      </c>
      <c r="DA952">
        <v>1.06423E-2</v>
      </c>
      <c r="DB952">
        <v>1.0518899999999999E-2</v>
      </c>
      <c r="DC952">
        <v>6.4064999999999999E-3</v>
      </c>
      <c r="DD952">
        <v>1.68647E-2</v>
      </c>
      <c r="DE952">
        <v>2.9637000000000001E-3</v>
      </c>
      <c r="DF952">
        <v>6.5345000000000004E-3</v>
      </c>
      <c r="DG952">
        <v>2.9964399999999999E-2</v>
      </c>
      <c r="DH952">
        <v>5.1924900000000003E-2</v>
      </c>
      <c r="DI952">
        <v>6.5248500000000001E-2</v>
      </c>
      <c r="DJ952">
        <v>6.5764600000000006E-2</v>
      </c>
      <c r="DK952">
        <v>5.6312000000000001E-2</v>
      </c>
      <c r="DL952">
        <v>5.22981E-2</v>
      </c>
      <c r="DM952">
        <v>4.6071300000000003E-2</v>
      </c>
      <c r="DN952">
        <v>5.55516E-2</v>
      </c>
      <c r="DO952">
        <v>5.40157E-2</v>
      </c>
      <c r="DP952">
        <v>5.9365000000000001E-2</v>
      </c>
      <c r="DQ952">
        <v>6.3928899999999997E-2</v>
      </c>
      <c r="DR952">
        <v>4.41813E-2</v>
      </c>
      <c r="DS952">
        <v>3.8869500000000001E-2</v>
      </c>
      <c r="DT952">
        <v>2.9889800000000001E-2</v>
      </c>
      <c r="DU952">
        <v>2.2183600000000001E-2</v>
      </c>
      <c r="DV952">
        <v>2.21517E-2</v>
      </c>
      <c r="DW952">
        <v>1.7998299999999998E-2</v>
      </c>
      <c r="DX952">
        <v>1.4054000000000001E-2</v>
      </c>
      <c r="DY952">
        <v>1.3644E-2</v>
      </c>
      <c r="DZ952">
        <v>1.3540699999999999E-2</v>
      </c>
      <c r="EA952">
        <v>9.6097000000000005E-3</v>
      </c>
      <c r="EB952">
        <v>2.1103E-2</v>
      </c>
      <c r="EC952">
        <v>7.1094000000000001E-3</v>
      </c>
      <c r="ED952">
        <v>1.11298E-2</v>
      </c>
      <c r="EE952">
        <v>3.5359799999999997E-2</v>
      </c>
      <c r="EF952">
        <v>5.7243500000000003E-2</v>
      </c>
      <c r="EG952">
        <v>7.0743600000000004E-2</v>
      </c>
      <c r="EH952">
        <v>7.1036100000000005E-2</v>
      </c>
      <c r="EI952">
        <v>6.1779300000000002E-2</v>
      </c>
      <c r="EJ952">
        <v>5.7865100000000003E-2</v>
      </c>
      <c r="EK952">
        <v>5.1668800000000001E-2</v>
      </c>
      <c r="EL952">
        <v>6.0296000000000002E-2</v>
      </c>
      <c r="EM952">
        <v>5.8594300000000002E-2</v>
      </c>
      <c r="EN952">
        <v>6.4352000000000006E-2</v>
      </c>
      <c r="EO952">
        <v>6.9425000000000001E-2</v>
      </c>
      <c r="EP952">
        <v>4.8742000000000001E-2</v>
      </c>
      <c r="EQ952">
        <v>4.2053699999999999E-2</v>
      </c>
      <c r="ER952">
        <v>3.3023799999999999E-2</v>
      </c>
      <c r="ES952">
        <v>2.4907200000000001E-2</v>
      </c>
      <c r="ET952">
        <v>54.116329999999998</v>
      </c>
      <c r="EU952">
        <v>53.294640000000001</v>
      </c>
      <c r="EV952">
        <v>52.619909999999997</v>
      </c>
      <c r="EW952">
        <v>52.064830000000001</v>
      </c>
      <c r="EX952">
        <v>51.602809999999998</v>
      </c>
      <c r="EY952">
        <v>51.123570000000001</v>
      </c>
      <c r="EZ952">
        <v>50.738430000000001</v>
      </c>
      <c r="FA952">
        <v>50.995539999999998</v>
      </c>
      <c r="FB952">
        <v>53.388460000000002</v>
      </c>
      <c r="FC952">
        <v>56.657260000000001</v>
      </c>
      <c r="FD952">
        <v>59.365819999999999</v>
      </c>
      <c r="FE952">
        <v>61.46949</v>
      </c>
      <c r="FF952">
        <v>63.196649999999998</v>
      </c>
      <c r="FG952">
        <v>64.747420000000005</v>
      </c>
      <c r="FH952">
        <v>65.839920000000006</v>
      </c>
      <c r="FI952">
        <v>66.591629999999995</v>
      </c>
      <c r="FJ952">
        <v>66.207440000000005</v>
      </c>
      <c r="FK952">
        <v>64.906840000000003</v>
      </c>
      <c r="FL952">
        <v>62.824120000000001</v>
      </c>
      <c r="FM952">
        <v>60.433790000000002</v>
      </c>
      <c r="FN952">
        <v>58.566740000000003</v>
      </c>
      <c r="FO952">
        <v>57.1235</v>
      </c>
      <c r="FP952">
        <v>55.917929999999998</v>
      </c>
      <c r="FQ952">
        <v>54.841079999999998</v>
      </c>
      <c r="FR952">
        <v>3.8135999999999999E-3</v>
      </c>
      <c r="FS952">
        <v>5.0412E-3</v>
      </c>
    </row>
    <row r="953" spans="1:176" x14ac:dyDescent="0.2">
      <c r="A953" t="s">
        <v>200</v>
      </c>
      <c r="B953" t="s">
        <v>1</v>
      </c>
      <c r="C953" t="s">
        <v>208</v>
      </c>
      <c r="D953" t="s">
        <v>244</v>
      </c>
      <c r="E953">
        <v>28065</v>
      </c>
      <c r="F953">
        <v>0.91358329999999999</v>
      </c>
      <c r="G953">
        <v>0.89780190000000004</v>
      </c>
      <c r="H953">
        <v>0.88979039999999998</v>
      </c>
      <c r="I953">
        <v>0.89036660000000001</v>
      </c>
      <c r="J953">
        <v>0.90258559999999999</v>
      </c>
      <c r="K953">
        <v>0.95069930000000002</v>
      </c>
      <c r="L953">
        <v>1.068292</v>
      </c>
      <c r="M953">
        <v>1.14194</v>
      </c>
      <c r="N953">
        <v>1.3361769999999999</v>
      </c>
      <c r="O953">
        <v>1.5284420000000001</v>
      </c>
      <c r="P953">
        <v>1.6778679999999999</v>
      </c>
      <c r="Q953">
        <v>1.744599</v>
      </c>
      <c r="R953">
        <v>1.7116960000000001</v>
      </c>
      <c r="S953">
        <v>1.724029</v>
      </c>
      <c r="T953">
        <v>1.725055</v>
      </c>
      <c r="U953">
        <v>1.6744380000000001</v>
      </c>
      <c r="V953">
        <v>1.6113839999999999</v>
      </c>
      <c r="W953">
        <v>1.441872</v>
      </c>
      <c r="X953">
        <v>1.3400449999999999</v>
      </c>
      <c r="Y953">
        <v>1.323518</v>
      </c>
      <c r="Z953">
        <v>1.2712380000000001</v>
      </c>
      <c r="AA953">
        <v>1.1637299999999999</v>
      </c>
      <c r="AB953">
        <v>1.0624560000000001</v>
      </c>
      <c r="AC953">
        <v>0.99730569999999996</v>
      </c>
      <c r="AD953">
        <v>1.4239699999999999E-2</v>
      </c>
      <c r="AE953">
        <v>1.03871E-2</v>
      </c>
      <c r="AF953">
        <v>1.2239999999999999E-2</v>
      </c>
      <c r="AG953">
        <v>1.30937E-2</v>
      </c>
      <c r="AH953">
        <v>1.0532400000000001E-2</v>
      </c>
      <c r="AI953">
        <v>1.5855299999999999E-2</v>
      </c>
      <c r="AJ953">
        <v>2.0800300000000001E-2</v>
      </c>
      <c r="AK953">
        <v>1.02778E-2</v>
      </c>
      <c r="AL953">
        <v>8.7206000000000002E-3</v>
      </c>
      <c r="AM953">
        <v>2.7753799999999999E-2</v>
      </c>
      <c r="AN953">
        <v>5.9748900000000001E-2</v>
      </c>
      <c r="AO953">
        <v>6.2341100000000003E-2</v>
      </c>
      <c r="AP953">
        <v>5.7247399999999997E-2</v>
      </c>
      <c r="AQ953">
        <v>5.5538999999999998E-2</v>
      </c>
      <c r="AR953">
        <v>5.1721900000000001E-2</v>
      </c>
      <c r="AS953">
        <v>3.8970699999999997E-2</v>
      </c>
      <c r="AT953">
        <v>5.6419700000000003E-2</v>
      </c>
      <c r="AU953">
        <v>5.8328600000000001E-2</v>
      </c>
      <c r="AV953">
        <v>6.5588300000000002E-2</v>
      </c>
      <c r="AW953">
        <v>5.91922E-2</v>
      </c>
      <c r="AX953">
        <v>3.6499200000000002E-2</v>
      </c>
      <c r="AY953">
        <v>3.4800699999999997E-2</v>
      </c>
      <c r="AZ953">
        <v>2.4337299999999999E-2</v>
      </c>
      <c r="BA953">
        <v>1.76014E-2</v>
      </c>
      <c r="BB953">
        <v>1.7146000000000002E-2</v>
      </c>
      <c r="BC953">
        <v>1.31389E-2</v>
      </c>
      <c r="BD953">
        <v>1.50788E-2</v>
      </c>
      <c r="BE953">
        <v>1.6095399999999999E-2</v>
      </c>
      <c r="BF953">
        <v>1.3554200000000001E-2</v>
      </c>
      <c r="BG953">
        <v>1.9058499999999999E-2</v>
      </c>
      <c r="BH953">
        <v>2.5038600000000001E-2</v>
      </c>
      <c r="BI953">
        <v>1.4423399999999999E-2</v>
      </c>
      <c r="BJ953">
        <v>1.33159E-2</v>
      </c>
      <c r="BK953">
        <v>3.3149199999999997E-2</v>
      </c>
      <c r="BL953">
        <v>6.5067399999999997E-2</v>
      </c>
      <c r="BM953">
        <v>6.7836199999999999E-2</v>
      </c>
      <c r="BN953">
        <v>6.2519000000000005E-2</v>
      </c>
      <c r="BO953">
        <v>6.1006299999999999E-2</v>
      </c>
      <c r="BP953">
        <v>5.7289E-2</v>
      </c>
      <c r="BQ953">
        <v>4.4568200000000002E-2</v>
      </c>
      <c r="BR953">
        <v>6.1164200000000002E-2</v>
      </c>
      <c r="BS953">
        <v>6.2907199999999996E-2</v>
      </c>
      <c r="BT953">
        <v>7.0575200000000005E-2</v>
      </c>
      <c r="BU953">
        <v>6.4688300000000004E-2</v>
      </c>
      <c r="BV953">
        <v>4.1059900000000003E-2</v>
      </c>
      <c r="BW953">
        <v>3.7984799999999999E-2</v>
      </c>
      <c r="BX953">
        <v>2.7471300000000001E-2</v>
      </c>
      <c r="BY953">
        <v>2.0325099999999999E-2</v>
      </c>
      <c r="BZ953">
        <v>1.91589E-2</v>
      </c>
      <c r="CA953">
        <v>1.5044800000000001E-2</v>
      </c>
      <c r="CB953">
        <v>1.7044900000000002E-2</v>
      </c>
      <c r="CC953">
        <v>1.81745E-2</v>
      </c>
      <c r="CD953">
        <v>1.5647100000000001E-2</v>
      </c>
      <c r="CE953">
        <v>2.1277000000000001E-2</v>
      </c>
      <c r="CF953">
        <v>2.7973999999999999E-2</v>
      </c>
      <c r="CG953">
        <v>1.72947E-2</v>
      </c>
      <c r="CH953">
        <v>1.6498499999999999E-2</v>
      </c>
      <c r="CI953">
        <v>3.6886099999999998E-2</v>
      </c>
      <c r="CJ953">
        <v>6.8751099999999996E-2</v>
      </c>
      <c r="CK953">
        <v>7.1642200000000003E-2</v>
      </c>
      <c r="CL953">
        <v>6.6170000000000007E-2</v>
      </c>
      <c r="CM953">
        <v>6.47929E-2</v>
      </c>
      <c r="CN953">
        <v>6.1144799999999999E-2</v>
      </c>
      <c r="CO953">
        <v>4.8445000000000002E-2</v>
      </c>
      <c r="CP953">
        <v>6.4450199999999999E-2</v>
      </c>
      <c r="CQ953">
        <v>6.6078300000000006E-2</v>
      </c>
      <c r="CR953">
        <v>7.4029200000000003E-2</v>
      </c>
      <c r="CS953">
        <v>6.8494899999999997E-2</v>
      </c>
      <c r="CT953">
        <v>4.4218599999999997E-2</v>
      </c>
      <c r="CU953">
        <v>4.0190200000000002E-2</v>
      </c>
      <c r="CV953">
        <v>2.9641899999999999E-2</v>
      </c>
      <c r="CW953">
        <v>2.2211499999999999E-2</v>
      </c>
      <c r="CX953">
        <v>2.1171800000000001E-2</v>
      </c>
      <c r="CY953">
        <v>1.6950699999999999E-2</v>
      </c>
      <c r="CZ953">
        <v>1.90111E-2</v>
      </c>
      <c r="DA953">
        <v>2.0253500000000001E-2</v>
      </c>
      <c r="DB953">
        <v>1.7739899999999999E-2</v>
      </c>
      <c r="DC953">
        <v>2.3495499999999999E-2</v>
      </c>
      <c r="DD953">
        <v>3.09094E-2</v>
      </c>
      <c r="DE953">
        <v>2.0166E-2</v>
      </c>
      <c r="DF953">
        <v>1.9681199999999999E-2</v>
      </c>
      <c r="DG953">
        <v>4.0622900000000003E-2</v>
      </c>
      <c r="DH953">
        <v>7.2434700000000005E-2</v>
      </c>
      <c r="DI953">
        <v>7.5448100000000004E-2</v>
      </c>
      <c r="DJ953">
        <v>6.9821099999999997E-2</v>
      </c>
      <c r="DK953">
        <v>6.8579600000000004E-2</v>
      </c>
      <c r="DL953">
        <v>6.5000500000000003E-2</v>
      </c>
      <c r="DM953">
        <v>5.2321800000000002E-2</v>
      </c>
      <c r="DN953">
        <v>6.7736199999999996E-2</v>
      </c>
      <c r="DO953">
        <v>6.9249500000000005E-2</v>
      </c>
      <c r="DP953">
        <v>7.7483099999999999E-2</v>
      </c>
      <c r="DQ953">
        <v>7.2301500000000005E-2</v>
      </c>
      <c r="DR953">
        <v>4.7377299999999997E-2</v>
      </c>
      <c r="DS953">
        <v>4.2395500000000003E-2</v>
      </c>
      <c r="DT953">
        <v>3.18125E-2</v>
      </c>
      <c r="DU953">
        <v>2.4097799999999999E-2</v>
      </c>
      <c r="DV953">
        <v>2.4078100000000002E-2</v>
      </c>
      <c r="DW953">
        <v>1.9702500000000001E-2</v>
      </c>
      <c r="DX953">
        <v>2.1849899999999998E-2</v>
      </c>
      <c r="DY953">
        <v>2.32553E-2</v>
      </c>
      <c r="DZ953">
        <v>2.0761700000000001E-2</v>
      </c>
      <c r="EA953">
        <v>2.6698699999999999E-2</v>
      </c>
      <c r="EB953">
        <v>3.5147600000000001E-2</v>
      </c>
      <c r="EC953">
        <v>2.4311699999999999E-2</v>
      </c>
      <c r="ED953">
        <v>2.4276499999999999E-2</v>
      </c>
      <c r="EE953">
        <v>4.6018299999999998E-2</v>
      </c>
      <c r="EF953">
        <v>7.7753199999999995E-2</v>
      </c>
      <c r="EG953">
        <v>8.0943299999999996E-2</v>
      </c>
      <c r="EH953">
        <v>7.5092599999999995E-2</v>
      </c>
      <c r="EI953">
        <v>7.4046899999999999E-2</v>
      </c>
      <c r="EJ953">
        <v>7.0567599999999994E-2</v>
      </c>
      <c r="EK953">
        <v>5.79193E-2</v>
      </c>
      <c r="EL953">
        <v>7.2480600000000006E-2</v>
      </c>
      <c r="EM953">
        <v>7.3828099999999994E-2</v>
      </c>
      <c r="EN953">
        <v>8.2470100000000005E-2</v>
      </c>
      <c r="EO953">
        <v>7.7797599999999995E-2</v>
      </c>
      <c r="EP953">
        <v>5.1937999999999998E-2</v>
      </c>
      <c r="EQ953">
        <v>4.5579700000000001E-2</v>
      </c>
      <c r="ER953">
        <v>3.4946499999999998E-2</v>
      </c>
      <c r="ES953">
        <v>2.6821500000000002E-2</v>
      </c>
      <c r="ET953">
        <v>49.156149999999997</v>
      </c>
      <c r="EU953">
        <v>48.455120000000001</v>
      </c>
      <c r="EV953">
        <v>48.004469999999998</v>
      </c>
      <c r="EW953">
        <v>47.810769999999998</v>
      </c>
      <c r="EX953">
        <v>47.757719999999999</v>
      </c>
      <c r="EY953">
        <v>47.7761</v>
      </c>
      <c r="EZ953">
        <v>47.899940000000001</v>
      </c>
      <c r="FA953">
        <v>48.541870000000003</v>
      </c>
      <c r="FB953">
        <v>50.834589999999999</v>
      </c>
      <c r="FC953">
        <v>53.094889999999999</v>
      </c>
      <c r="FD953">
        <v>54.894579999999998</v>
      </c>
      <c r="FE953">
        <v>55.774290000000001</v>
      </c>
      <c r="FF953">
        <v>55.992849999999997</v>
      </c>
      <c r="FG953">
        <v>54.038490000000003</v>
      </c>
      <c r="FH953">
        <v>52.495849999999997</v>
      </c>
      <c r="FI953">
        <v>50.760829999999999</v>
      </c>
      <c r="FJ953">
        <v>50.597850000000001</v>
      </c>
      <c r="FK953">
        <v>50.573909999999998</v>
      </c>
      <c r="FL953">
        <v>50.455359999999999</v>
      </c>
      <c r="FM953">
        <v>49.306550000000001</v>
      </c>
      <c r="FN953">
        <v>47.877969999999998</v>
      </c>
      <c r="FO953">
        <v>47.149419999999999</v>
      </c>
      <c r="FP953">
        <v>46.63532</v>
      </c>
      <c r="FQ953">
        <v>46.598050000000001</v>
      </c>
      <c r="FR953">
        <v>3.8135999999999999E-3</v>
      </c>
      <c r="FS953">
        <v>5.0412E-3</v>
      </c>
    </row>
    <row r="954" spans="1:176" x14ac:dyDescent="0.2">
      <c r="A954" t="s">
        <v>200</v>
      </c>
      <c r="B954" t="s">
        <v>1</v>
      </c>
      <c r="C954" t="s">
        <v>208</v>
      </c>
      <c r="D954" t="s">
        <v>234</v>
      </c>
      <c r="E954">
        <v>28065</v>
      </c>
      <c r="F954">
        <v>0.93841669999999999</v>
      </c>
      <c r="G954">
        <v>0.91297030000000001</v>
      </c>
      <c r="H954">
        <v>0.88786580000000004</v>
      </c>
      <c r="I954">
        <v>0.87537319999999996</v>
      </c>
      <c r="J954">
        <v>0.87810679999999997</v>
      </c>
      <c r="K954">
        <v>0.91365680000000005</v>
      </c>
      <c r="L954">
        <v>0.93733359999999999</v>
      </c>
      <c r="M954">
        <v>1.060999</v>
      </c>
      <c r="N954">
        <v>1.2841549999999999</v>
      </c>
      <c r="O954">
        <v>1.5140899999999999</v>
      </c>
      <c r="P954">
        <v>1.6947030000000001</v>
      </c>
      <c r="Q954">
        <v>1.7999259999999999</v>
      </c>
      <c r="R954">
        <v>1.833725</v>
      </c>
      <c r="S954">
        <v>1.8705719999999999</v>
      </c>
      <c r="T954">
        <v>1.9025300000000001</v>
      </c>
      <c r="U954">
        <v>1.894182</v>
      </c>
      <c r="V954">
        <v>1.830746</v>
      </c>
      <c r="W954">
        <v>1.6324810000000001</v>
      </c>
      <c r="X954">
        <v>1.4504539999999999</v>
      </c>
      <c r="Y954">
        <v>1.320459</v>
      </c>
      <c r="Z954">
        <v>1.315901</v>
      </c>
      <c r="AA954">
        <v>1.195408</v>
      </c>
      <c r="AB954">
        <v>1.078206</v>
      </c>
      <c r="AC954">
        <v>0.99503090000000005</v>
      </c>
      <c r="AD954">
        <v>1.5751999999999999E-3</v>
      </c>
      <c r="AE954">
        <v>-2.8941000000000001E-3</v>
      </c>
      <c r="AF954">
        <v>-5.9306000000000003E-3</v>
      </c>
      <c r="AG954">
        <v>-5.8441999999999999E-3</v>
      </c>
      <c r="AH954">
        <v>-8.9333999999999993E-3</v>
      </c>
      <c r="AI954">
        <v>-8.5695000000000007E-3</v>
      </c>
      <c r="AJ954">
        <v>6.8840999999999998E-3</v>
      </c>
      <c r="AK954">
        <v>-1.2715199999999999E-2</v>
      </c>
      <c r="AL954">
        <v>3.1979E-3</v>
      </c>
      <c r="AM954">
        <v>2.6793899999999999E-2</v>
      </c>
      <c r="AN954">
        <v>3.8281999999999997E-2</v>
      </c>
      <c r="AO954">
        <v>4.54578E-2</v>
      </c>
      <c r="AP954">
        <v>4.4288399999999999E-2</v>
      </c>
      <c r="AQ954">
        <v>2.6988100000000001E-2</v>
      </c>
      <c r="AR954">
        <v>2.0517299999999999E-2</v>
      </c>
      <c r="AS954">
        <v>1.36948E-2</v>
      </c>
      <c r="AT954">
        <v>1.51672E-2</v>
      </c>
      <c r="AU954">
        <v>2.03582E-2</v>
      </c>
      <c r="AV954">
        <v>2.9581E-2</v>
      </c>
      <c r="AW954">
        <v>2.43856E-2</v>
      </c>
      <c r="AX954">
        <v>3.0328999999999998E-2</v>
      </c>
      <c r="AY954">
        <v>1.4914200000000001E-2</v>
      </c>
      <c r="AZ954">
        <v>1.35716E-2</v>
      </c>
      <c r="BA954">
        <v>1.3671E-3</v>
      </c>
      <c r="BB954">
        <v>5.6934999999999998E-3</v>
      </c>
      <c r="BC954">
        <v>1.1065999999999999E-3</v>
      </c>
      <c r="BD954">
        <v>-2.2079999999999999E-3</v>
      </c>
      <c r="BE954">
        <v>-1.6785999999999999E-3</v>
      </c>
      <c r="BF954">
        <v>-4.3610999999999997E-3</v>
      </c>
      <c r="BG954">
        <v>-3.3747999999999998E-3</v>
      </c>
      <c r="BH954">
        <v>1.28021E-2</v>
      </c>
      <c r="BI954">
        <v>-5.2782000000000003E-3</v>
      </c>
      <c r="BJ954">
        <v>1.0821300000000001E-2</v>
      </c>
      <c r="BK954">
        <v>3.4338899999999999E-2</v>
      </c>
      <c r="BL954">
        <v>4.6611100000000003E-2</v>
      </c>
      <c r="BM954">
        <v>5.37522E-2</v>
      </c>
      <c r="BN954">
        <v>5.2716199999999998E-2</v>
      </c>
      <c r="BO954">
        <v>3.6414099999999998E-2</v>
      </c>
      <c r="BP954">
        <v>3.1048900000000001E-2</v>
      </c>
      <c r="BQ954">
        <v>2.26383E-2</v>
      </c>
      <c r="BR954">
        <v>2.4701600000000001E-2</v>
      </c>
      <c r="BS954">
        <v>3.0045200000000001E-2</v>
      </c>
      <c r="BT954">
        <v>3.8046700000000003E-2</v>
      </c>
      <c r="BU954">
        <v>3.2039900000000003E-2</v>
      </c>
      <c r="BV954">
        <v>3.6808800000000003E-2</v>
      </c>
      <c r="BW954">
        <v>2.16755E-2</v>
      </c>
      <c r="BX954">
        <v>1.94071E-2</v>
      </c>
      <c r="BY954">
        <v>6.9413000000000001E-3</v>
      </c>
      <c r="BZ954">
        <v>8.5457999999999992E-3</v>
      </c>
      <c r="CA954">
        <v>3.8774999999999999E-3</v>
      </c>
      <c r="CB954">
        <v>3.703E-4</v>
      </c>
      <c r="CC954">
        <v>1.2065000000000001E-3</v>
      </c>
      <c r="CD954">
        <v>-1.1944E-3</v>
      </c>
      <c r="CE954">
        <v>2.23E-4</v>
      </c>
      <c r="CF954">
        <v>1.69009E-2</v>
      </c>
      <c r="CG954">
        <v>-1.273E-4</v>
      </c>
      <c r="CH954">
        <v>1.61012E-2</v>
      </c>
      <c r="CI954">
        <v>3.9564500000000002E-2</v>
      </c>
      <c r="CJ954">
        <v>5.2379799999999997E-2</v>
      </c>
      <c r="CK954">
        <v>5.9496899999999998E-2</v>
      </c>
      <c r="CL954">
        <v>5.8553300000000003E-2</v>
      </c>
      <c r="CM954">
        <v>4.2942599999999997E-2</v>
      </c>
      <c r="CN954">
        <v>3.8343000000000002E-2</v>
      </c>
      <c r="CO954">
        <v>2.88326E-2</v>
      </c>
      <c r="CP954">
        <v>3.1305100000000002E-2</v>
      </c>
      <c r="CQ954">
        <v>3.67544E-2</v>
      </c>
      <c r="CR954">
        <v>4.3909999999999998E-2</v>
      </c>
      <c r="CS954">
        <v>3.7341199999999998E-2</v>
      </c>
      <c r="CT954">
        <v>4.1296699999999999E-2</v>
      </c>
      <c r="CU954">
        <v>2.6358300000000001E-2</v>
      </c>
      <c r="CV954">
        <v>2.3448799999999999E-2</v>
      </c>
      <c r="CW954">
        <v>1.08019E-2</v>
      </c>
      <c r="CX954">
        <v>1.13981E-2</v>
      </c>
      <c r="CY954">
        <v>6.6483999999999996E-3</v>
      </c>
      <c r="CZ954">
        <v>2.9486E-3</v>
      </c>
      <c r="DA954">
        <v>4.0915999999999999E-3</v>
      </c>
      <c r="DB954">
        <v>1.9723000000000002E-3</v>
      </c>
      <c r="DC954">
        <v>3.8208000000000001E-3</v>
      </c>
      <c r="DD954">
        <v>2.09997E-2</v>
      </c>
      <c r="DE954">
        <v>5.0235000000000002E-3</v>
      </c>
      <c r="DF954">
        <v>2.13812E-2</v>
      </c>
      <c r="DG954">
        <v>4.4790200000000002E-2</v>
      </c>
      <c r="DH954">
        <v>5.8148499999999999E-2</v>
      </c>
      <c r="DI954">
        <v>6.5241599999999997E-2</v>
      </c>
      <c r="DJ954">
        <v>6.43904E-2</v>
      </c>
      <c r="DK954">
        <v>4.9471000000000001E-2</v>
      </c>
      <c r="DL954">
        <v>4.5637200000000003E-2</v>
      </c>
      <c r="DM954">
        <v>3.50269E-2</v>
      </c>
      <c r="DN954">
        <v>3.7908600000000001E-2</v>
      </c>
      <c r="DO954">
        <v>4.3463700000000001E-2</v>
      </c>
      <c r="DP954">
        <v>4.9773299999999999E-2</v>
      </c>
      <c r="DQ954">
        <v>4.26425E-2</v>
      </c>
      <c r="DR954">
        <v>4.5784699999999998E-2</v>
      </c>
      <c r="DS954">
        <v>3.1041200000000001E-2</v>
      </c>
      <c r="DT954">
        <v>2.7490500000000001E-2</v>
      </c>
      <c r="DU954">
        <v>1.46626E-2</v>
      </c>
      <c r="DV954">
        <v>1.55164E-2</v>
      </c>
      <c r="DW954">
        <v>1.06491E-2</v>
      </c>
      <c r="DX954">
        <v>6.6712000000000004E-3</v>
      </c>
      <c r="DY954">
        <v>8.2573000000000004E-3</v>
      </c>
      <c r="DZ954">
        <v>6.5446000000000002E-3</v>
      </c>
      <c r="EA954">
        <v>9.0154999999999992E-3</v>
      </c>
      <c r="EB954">
        <v>2.6917699999999999E-2</v>
      </c>
      <c r="EC954">
        <v>1.2460499999999999E-2</v>
      </c>
      <c r="ED954">
        <v>2.9004499999999999E-2</v>
      </c>
      <c r="EE954">
        <v>5.2335199999999998E-2</v>
      </c>
      <c r="EF954">
        <v>6.6477599999999998E-2</v>
      </c>
      <c r="EG954">
        <v>7.3536000000000004E-2</v>
      </c>
      <c r="EH954">
        <v>7.28182E-2</v>
      </c>
      <c r="EI954">
        <v>5.8896999999999998E-2</v>
      </c>
      <c r="EJ954">
        <v>5.6168799999999998E-2</v>
      </c>
      <c r="EK954">
        <v>4.3970500000000003E-2</v>
      </c>
      <c r="EL954">
        <v>4.7442999999999999E-2</v>
      </c>
      <c r="EM954">
        <v>5.3150700000000002E-2</v>
      </c>
      <c r="EN954">
        <v>5.8238999999999999E-2</v>
      </c>
      <c r="EO954">
        <v>5.0296800000000003E-2</v>
      </c>
      <c r="EP954">
        <v>5.2264499999999998E-2</v>
      </c>
      <c r="EQ954">
        <v>3.7802500000000003E-2</v>
      </c>
      <c r="ER954">
        <v>3.3326000000000001E-2</v>
      </c>
      <c r="ES954">
        <v>2.0236799999999999E-2</v>
      </c>
      <c r="ET954">
        <v>59.984450000000002</v>
      </c>
      <c r="EU954">
        <v>58.887250000000002</v>
      </c>
      <c r="EV954">
        <v>57.939869999999999</v>
      </c>
      <c r="EW954">
        <v>57.069789999999998</v>
      </c>
      <c r="EX954">
        <v>56.350090000000002</v>
      </c>
      <c r="EY954">
        <v>55.712679999999999</v>
      </c>
      <c r="EZ954">
        <v>55.885779999999997</v>
      </c>
      <c r="FA954">
        <v>58.728549999999998</v>
      </c>
      <c r="FB954">
        <v>62.209980000000002</v>
      </c>
      <c r="FC954">
        <v>65.437799999999996</v>
      </c>
      <c r="FD954">
        <v>68.507480000000001</v>
      </c>
      <c r="FE954">
        <v>71.155889999999999</v>
      </c>
      <c r="FF954">
        <v>73.205699999999993</v>
      </c>
      <c r="FG954">
        <v>74.891750000000002</v>
      </c>
      <c r="FH954">
        <v>75.974029999999999</v>
      </c>
      <c r="FI954">
        <v>76.217070000000007</v>
      </c>
      <c r="FJ954">
        <v>75.800960000000003</v>
      </c>
      <c r="FK954">
        <v>74.470839999999995</v>
      </c>
      <c r="FL954">
        <v>72.327449999999999</v>
      </c>
      <c r="FM954">
        <v>69.113129999999998</v>
      </c>
      <c r="FN954">
        <v>65.931150000000002</v>
      </c>
      <c r="FO954">
        <v>63.788739999999997</v>
      </c>
      <c r="FP954">
        <v>62.196530000000003</v>
      </c>
      <c r="FQ954">
        <v>60.876370000000001</v>
      </c>
      <c r="FR954">
        <v>5.0435000000000002E-3</v>
      </c>
      <c r="FS954">
        <v>6.2897999999999999E-3</v>
      </c>
      <c r="FT954">
        <v>1.01537E-2</v>
      </c>
    </row>
    <row r="955" spans="1:176" x14ac:dyDescent="0.2">
      <c r="A955" t="s">
        <v>200</v>
      </c>
      <c r="B955" t="s">
        <v>1</v>
      </c>
      <c r="C955" t="s">
        <v>208</v>
      </c>
      <c r="D955" t="s">
        <v>245</v>
      </c>
      <c r="E955">
        <v>28065</v>
      </c>
      <c r="F955">
        <v>0.97773929999999998</v>
      </c>
      <c r="G955">
        <v>0.94405450000000002</v>
      </c>
      <c r="H955">
        <v>0.91963030000000001</v>
      </c>
      <c r="I955">
        <v>0.89775609999999995</v>
      </c>
      <c r="J955">
        <v>0.89148939999999999</v>
      </c>
      <c r="K955">
        <v>0.94652179999999997</v>
      </c>
      <c r="L955">
        <v>0.96128069999999999</v>
      </c>
      <c r="M955">
        <v>1.112533</v>
      </c>
      <c r="N955">
        <v>1.358271</v>
      </c>
      <c r="O955">
        <v>1.66065</v>
      </c>
      <c r="P955">
        <v>1.8890750000000001</v>
      </c>
      <c r="Q955">
        <v>2.0787170000000001</v>
      </c>
      <c r="R955">
        <v>2.1664349999999999</v>
      </c>
      <c r="S955">
        <v>2.2496550000000002</v>
      </c>
      <c r="T955">
        <v>2.3194569999999999</v>
      </c>
      <c r="U955">
        <v>2.3128160000000002</v>
      </c>
      <c r="V955">
        <v>2.2380309999999999</v>
      </c>
      <c r="W955">
        <v>2.0041989999999998</v>
      </c>
      <c r="X955">
        <v>1.749986</v>
      </c>
      <c r="Y955">
        <v>1.5536030000000001</v>
      </c>
      <c r="Z955">
        <v>1.498427</v>
      </c>
      <c r="AA955">
        <v>1.344069</v>
      </c>
      <c r="AB955">
        <v>1.189497</v>
      </c>
      <c r="AC955">
        <v>1.087243</v>
      </c>
      <c r="AD955">
        <v>9.3247E-3</v>
      </c>
      <c r="AE955">
        <v>1.8689999999999999E-4</v>
      </c>
      <c r="AF955">
        <v>-2.7659E-3</v>
      </c>
      <c r="AG955">
        <v>-8.0110000000000008E-3</v>
      </c>
      <c r="AH955">
        <v>-9.9591999999999997E-3</v>
      </c>
      <c r="AI955">
        <v>1.9867999999999999E-3</v>
      </c>
      <c r="AJ955">
        <v>1.26978E-2</v>
      </c>
      <c r="AK955">
        <v>8.7781999999999999E-3</v>
      </c>
      <c r="AL955">
        <v>2.2652700000000001E-2</v>
      </c>
      <c r="AM955">
        <v>4.3836800000000002E-2</v>
      </c>
      <c r="AN955">
        <v>5.3936600000000001E-2</v>
      </c>
      <c r="AO955">
        <v>6.9664799999999999E-2</v>
      </c>
      <c r="AP955">
        <v>6.6453300000000007E-2</v>
      </c>
      <c r="AQ955">
        <v>4.8726400000000003E-2</v>
      </c>
      <c r="AR955">
        <v>4.21915E-2</v>
      </c>
      <c r="AS955">
        <v>3.4001000000000003E-2</v>
      </c>
      <c r="AT955">
        <v>2.54583E-2</v>
      </c>
      <c r="AU955">
        <v>4.2752499999999999E-2</v>
      </c>
      <c r="AV955">
        <v>4.5923199999999997E-2</v>
      </c>
      <c r="AW955">
        <v>3.8694899999999997E-2</v>
      </c>
      <c r="AX955">
        <v>4.0732900000000002E-2</v>
      </c>
      <c r="AY955">
        <v>2.2362799999999999E-2</v>
      </c>
      <c r="AZ955">
        <v>1.9339200000000001E-2</v>
      </c>
      <c r="BA955">
        <v>1.06392E-2</v>
      </c>
      <c r="BB955">
        <v>1.3443E-2</v>
      </c>
      <c r="BC955">
        <v>4.1875999999999997E-3</v>
      </c>
      <c r="BD955">
        <v>9.5679999999999995E-4</v>
      </c>
      <c r="BE955">
        <v>-3.8454000000000001E-3</v>
      </c>
      <c r="BF955">
        <v>-5.3870000000000003E-3</v>
      </c>
      <c r="BG955">
        <v>7.1815000000000004E-3</v>
      </c>
      <c r="BH955">
        <v>1.8615799999999998E-2</v>
      </c>
      <c r="BI955">
        <v>1.6215199999999999E-2</v>
      </c>
      <c r="BJ955">
        <v>3.02761E-2</v>
      </c>
      <c r="BK955">
        <v>5.1381799999999998E-2</v>
      </c>
      <c r="BL955">
        <v>6.22657E-2</v>
      </c>
      <c r="BM955">
        <v>7.7959200000000006E-2</v>
      </c>
      <c r="BN955">
        <v>7.4881100000000006E-2</v>
      </c>
      <c r="BO955">
        <v>5.81524E-2</v>
      </c>
      <c r="BP955">
        <v>5.2723100000000002E-2</v>
      </c>
      <c r="BQ955">
        <v>4.2944599999999999E-2</v>
      </c>
      <c r="BR955">
        <v>3.4992700000000002E-2</v>
      </c>
      <c r="BS955">
        <v>5.2439600000000003E-2</v>
      </c>
      <c r="BT955">
        <v>5.4388899999999997E-2</v>
      </c>
      <c r="BU955">
        <v>4.6349099999999997E-2</v>
      </c>
      <c r="BV955">
        <v>4.7212700000000003E-2</v>
      </c>
      <c r="BW955">
        <v>2.9124000000000001E-2</v>
      </c>
      <c r="BX955">
        <v>2.5174700000000001E-2</v>
      </c>
      <c r="BY955">
        <v>1.6213399999999999E-2</v>
      </c>
      <c r="BZ955">
        <v>1.6295299999999999E-2</v>
      </c>
      <c r="CA955">
        <v>6.9585000000000003E-3</v>
      </c>
      <c r="CB955">
        <v>3.5349999999999999E-3</v>
      </c>
      <c r="CC955">
        <v>-9.6029999999999998E-4</v>
      </c>
      <c r="CD955">
        <v>-2.2201999999999999E-3</v>
      </c>
      <c r="CE955">
        <v>1.07793E-2</v>
      </c>
      <c r="CF955">
        <v>2.2714600000000001E-2</v>
      </c>
      <c r="CG955">
        <v>2.1366E-2</v>
      </c>
      <c r="CH955">
        <v>3.5555999999999997E-2</v>
      </c>
      <c r="CI955">
        <v>5.6607499999999998E-2</v>
      </c>
      <c r="CJ955">
        <v>6.8034399999999995E-2</v>
      </c>
      <c r="CK955">
        <v>8.3703899999999998E-2</v>
      </c>
      <c r="CL955">
        <v>8.0718200000000004E-2</v>
      </c>
      <c r="CM955">
        <v>6.4680799999999997E-2</v>
      </c>
      <c r="CN955">
        <v>6.0017300000000003E-2</v>
      </c>
      <c r="CO955">
        <v>4.9138899999999999E-2</v>
      </c>
      <c r="CP955">
        <v>4.15962E-2</v>
      </c>
      <c r="CQ955">
        <v>5.9148800000000001E-2</v>
      </c>
      <c r="CR955">
        <v>6.0252300000000002E-2</v>
      </c>
      <c r="CS955">
        <v>5.1650500000000002E-2</v>
      </c>
      <c r="CT955">
        <v>5.1700599999999999E-2</v>
      </c>
      <c r="CU955">
        <v>3.3806900000000001E-2</v>
      </c>
      <c r="CV955">
        <v>2.92164E-2</v>
      </c>
      <c r="CW955">
        <v>2.0074100000000001E-2</v>
      </c>
      <c r="CX955">
        <v>1.9147600000000001E-2</v>
      </c>
      <c r="CY955">
        <v>9.7293999999999992E-3</v>
      </c>
      <c r="CZ955">
        <v>6.1133000000000003E-3</v>
      </c>
      <c r="DA955">
        <v>1.9247999999999999E-3</v>
      </c>
      <c r="DB955">
        <v>9.4649999999999997E-4</v>
      </c>
      <c r="DC955">
        <v>1.43771E-2</v>
      </c>
      <c r="DD955">
        <v>2.6813400000000001E-2</v>
      </c>
      <c r="DE955">
        <v>2.6516899999999999E-2</v>
      </c>
      <c r="DF955">
        <v>4.0835999999999997E-2</v>
      </c>
      <c r="DG955">
        <v>6.1833100000000002E-2</v>
      </c>
      <c r="DH955">
        <v>7.3803099999999996E-2</v>
      </c>
      <c r="DI955">
        <v>8.9448600000000003E-2</v>
      </c>
      <c r="DJ955">
        <v>8.6555199999999999E-2</v>
      </c>
      <c r="DK955">
        <v>7.12092E-2</v>
      </c>
      <c r="DL955">
        <v>6.7311399999999993E-2</v>
      </c>
      <c r="DM955">
        <v>5.5333199999999999E-2</v>
      </c>
      <c r="DN955">
        <v>4.8199699999999998E-2</v>
      </c>
      <c r="DO955">
        <v>6.5858E-2</v>
      </c>
      <c r="DP955">
        <v>6.6115599999999997E-2</v>
      </c>
      <c r="DQ955">
        <v>5.6951799999999997E-2</v>
      </c>
      <c r="DR955">
        <v>5.6188500000000002E-2</v>
      </c>
      <c r="DS955">
        <v>3.8489700000000002E-2</v>
      </c>
      <c r="DT955">
        <v>3.3258000000000003E-2</v>
      </c>
      <c r="DU955">
        <v>2.3934799999999999E-2</v>
      </c>
      <c r="DV955">
        <v>2.3265899999999999E-2</v>
      </c>
      <c r="DW955">
        <v>1.37301E-2</v>
      </c>
      <c r="DX955">
        <v>9.8359999999999993E-3</v>
      </c>
      <c r="DY955">
        <v>6.0905000000000004E-3</v>
      </c>
      <c r="DZ955">
        <v>5.5187999999999999E-3</v>
      </c>
      <c r="EA955">
        <v>1.95718E-2</v>
      </c>
      <c r="EB955">
        <v>3.2731400000000001E-2</v>
      </c>
      <c r="EC955">
        <v>3.3953900000000002E-2</v>
      </c>
      <c r="ED955">
        <v>4.8459299999999997E-2</v>
      </c>
      <c r="EE955">
        <v>6.9378099999999998E-2</v>
      </c>
      <c r="EF955">
        <v>8.2132200000000002E-2</v>
      </c>
      <c r="EG955">
        <v>9.7742999999999997E-2</v>
      </c>
      <c r="EH955">
        <v>9.4982999999999998E-2</v>
      </c>
      <c r="EI955">
        <v>8.0635200000000004E-2</v>
      </c>
      <c r="EJ955">
        <v>7.7842999999999996E-2</v>
      </c>
      <c r="EK955">
        <v>6.4276799999999995E-2</v>
      </c>
      <c r="EL955">
        <v>5.7734099999999997E-2</v>
      </c>
      <c r="EM955">
        <v>7.5545100000000004E-2</v>
      </c>
      <c r="EN955">
        <v>7.4581300000000003E-2</v>
      </c>
      <c r="EO955">
        <v>6.46061E-2</v>
      </c>
      <c r="EP955">
        <v>6.2668399999999999E-2</v>
      </c>
      <c r="EQ955">
        <v>4.5251E-2</v>
      </c>
      <c r="ER955">
        <v>3.9093599999999999E-2</v>
      </c>
      <c r="ES955">
        <v>2.9509000000000001E-2</v>
      </c>
      <c r="ET955">
        <v>66.873819999999995</v>
      </c>
      <c r="EU955">
        <v>65.542630000000003</v>
      </c>
      <c r="EV955">
        <v>64.274829999999994</v>
      </c>
      <c r="EW955">
        <v>63.170659999999998</v>
      </c>
      <c r="EX955">
        <v>62.009419999999999</v>
      </c>
      <c r="EY955">
        <v>61.275359999999999</v>
      </c>
      <c r="EZ955">
        <v>61.489730000000002</v>
      </c>
      <c r="FA955">
        <v>65.925700000000006</v>
      </c>
      <c r="FB955">
        <v>71.521870000000007</v>
      </c>
      <c r="FC955">
        <v>77.082470000000001</v>
      </c>
      <c r="FD955">
        <v>81.467640000000003</v>
      </c>
      <c r="FE955">
        <v>85.192049999999995</v>
      </c>
      <c r="FF955">
        <v>87.850300000000004</v>
      </c>
      <c r="FG955">
        <v>90.408439999999999</v>
      </c>
      <c r="FH955">
        <v>91.772109999999998</v>
      </c>
      <c r="FI955">
        <v>92.23</v>
      </c>
      <c r="FJ955">
        <v>91.554410000000004</v>
      </c>
      <c r="FK955">
        <v>90.752309999999994</v>
      </c>
      <c r="FL955">
        <v>88.507289999999998</v>
      </c>
      <c r="FM955">
        <v>83.994349999999997</v>
      </c>
      <c r="FN955">
        <v>79.439269999999993</v>
      </c>
      <c r="FO955">
        <v>76.364009999999993</v>
      </c>
      <c r="FP955">
        <v>73.544600000000003</v>
      </c>
      <c r="FQ955">
        <v>71.307419999999993</v>
      </c>
      <c r="FR955">
        <v>5.0435000000000002E-3</v>
      </c>
      <c r="FS955">
        <v>6.2897999999999999E-3</v>
      </c>
      <c r="FT955">
        <v>1.01537E-2</v>
      </c>
    </row>
    <row r="956" spans="1:176" x14ac:dyDescent="0.2">
      <c r="A956" t="s">
        <v>200</v>
      </c>
      <c r="B956" t="s">
        <v>1</v>
      </c>
      <c r="C956" t="s">
        <v>208</v>
      </c>
      <c r="D956" t="s">
        <v>248</v>
      </c>
      <c r="E956">
        <v>28065</v>
      </c>
      <c r="F956">
        <v>0.93435570000000001</v>
      </c>
      <c r="G956">
        <v>0.91442979999999996</v>
      </c>
      <c r="H956">
        <v>0.89848519999999998</v>
      </c>
      <c r="I956">
        <v>0.89859009999999995</v>
      </c>
      <c r="J956">
        <v>0.91432049999999998</v>
      </c>
      <c r="K956">
        <v>0.95152740000000002</v>
      </c>
      <c r="L956">
        <v>1.0338020000000001</v>
      </c>
      <c r="M956">
        <v>1.1106259999999999</v>
      </c>
      <c r="N956">
        <v>1.3141579999999999</v>
      </c>
      <c r="O956">
        <v>1.4956259999999999</v>
      </c>
      <c r="P956">
        <v>1.6287849999999999</v>
      </c>
      <c r="Q956">
        <v>1.6811469999999999</v>
      </c>
      <c r="R956">
        <v>1.6597500000000001</v>
      </c>
      <c r="S956">
        <v>1.65449</v>
      </c>
      <c r="T956">
        <v>1.6453009999999999</v>
      </c>
      <c r="U956">
        <v>1.612738</v>
      </c>
      <c r="V956">
        <v>1.590965</v>
      </c>
      <c r="W956">
        <v>1.5622100000000001</v>
      </c>
      <c r="X956">
        <v>1.442871</v>
      </c>
      <c r="Y956">
        <v>1.3428850000000001</v>
      </c>
      <c r="Z956">
        <v>1.2350479999999999</v>
      </c>
      <c r="AA956">
        <v>1.1313040000000001</v>
      </c>
      <c r="AB956">
        <v>1.034583</v>
      </c>
      <c r="AC956">
        <v>0.97228720000000002</v>
      </c>
      <c r="AD956">
        <v>1.2877E-2</v>
      </c>
      <c r="AE956">
        <v>9.3766000000000006E-3</v>
      </c>
      <c r="AF956">
        <v>6.1406000000000004E-3</v>
      </c>
      <c r="AG956">
        <v>5.3165E-3</v>
      </c>
      <c r="AH956">
        <v>4.5779999999999996E-3</v>
      </c>
      <c r="AI956">
        <v>1.5315999999999999E-3</v>
      </c>
      <c r="AJ956">
        <v>9.0769000000000006E-3</v>
      </c>
      <c r="AK956">
        <v>-3.6847999999999998E-3</v>
      </c>
      <c r="AL956">
        <v>-2.0211000000000001E-3</v>
      </c>
      <c r="AM956">
        <v>1.86494E-2</v>
      </c>
      <c r="AN956">
        <v>4.2677600000000003E-2</v>
      </c>
      <c r="AO956">
        <v>5.4565900000000001E-2</v>
      </c>
      <c r="AP956">
        <v>5.4721699999999998E-2</v>
      </c>
      <c r="AQ956">
        <v>4.6359499999999998E-2</v>
      </c>
      <c r="AR956">
        <v>4.1949500000000001E-2</v>
      </c>
      <c r="AS956">
        <v>3.4387899999999999E-2</v>
      </c>
      <c r="AT956">
        <v>4.7694300000000002E-2</v>
      </c>
      <c r="AU956">
        <v>4.5993399999999997E-2</v>
      </c>
      <c r="AV956">
        <v>5.08891E-2</v>
      </c>
      <c r="AW956">
        <v>5.2981300000000002E-2</v>
      </c>
      <c r="AX956">
        <v>3.3353300000000002E-2</v>
      </c>
      <c r="AY956">
        <v>3.1785099999999997E-2</v>
      </c>
      <c r="AZ956">
        <v>2.2797700000000001E-2</v>
      </c>
      <c r="BA956">
        <v>1.5853200000000001E-2</v>
      </c>
      <c r="BB956">
        <v>1.57833E-2</v>
      </c>
      <c r="BC956">
        <v>1.21285E-2</v>
      </c>
      <c r="BD956">
        <v>8.9794000000000002E-3</v>
      </c>
      <c r="BE956">
        <v>8.3183000000000007E-3</v>
      </c>
      <c r="BF956">
        <v>7.5997E-3</v>
      </c>
      <c r="BG956">
        <v>4.7346999999999997E-3</v>
      </c>
      <c r="BH956">
        <v>1.3315199999999999E-2</v>
      </c>
      <c r="BI956">
        <v>4.6089999999999998E-4</v>
      </c>
      <c r="BJ956">
        <v>2.5742E-3</v>
      </c>
      <c r="BK956">
        <v>2.4044800000000002E-2</v>
      </c>
      <c r="BL956">
        <v>4.79961E-2</v>
      </c>
      <c r="BM956">
        <v>6.0061000000000003E-2</v>
      </c>
      <c r="BN956">
        <v>5.9993299999999999E-2</v>
      </c>
      <c r="BO956">
        <v>5.1826799999999999E-2</v>
      </c>
      <c r="BP956">
        <v>4.7516599999999999E-2</v>
      </c>
      <c r="BQ956">
        <v>3.9985399999999997E-2</v>
      </c>
      <c r="BR956">
        <v>5.2438800000000001E-2</v>
      </c>
      <c r="BS956">
        <v>5.0571999999999999E-2</v>
      </c>
      <c r="BT956">
        <v>5.5876000000000002E-2</v>
      </c>
      <c r="BU956">
        <v>5.8477500000000002E-2</v>
      </c>
      <c r="BV956">
        <v>3.7914000000000003E-2</v>
      </c>
      <c r="BW956">
        <v>3.4969199999999999E-2</v>
      </c>
      <c r="BX956">
        <v>2.5931699999999999E-2</v>
      </c>
      <c r="BY956">
        <v>1.85769E-2</v>
      </c>
      <c r="BZ956">
        <v>1.7796200000000002E-2</v>
      </c>
      <c r="CA956">
        <v>1.4034400000000001E-2</v>
      </c>
      <c r="CB956">
        <v>1.09455E-2</v>
      </c>
      <c r="CC956">
        <v>1.03973E-2</v>
      </c>
      <c r="CD956">
        <v>9.6925999999999991E-3</v>
      </c>
      <c r="CE956">
        <v>6.9531999999999997E-3</v>
      </c>
      <c r="CF956">
        <v>1.62506E-2</v>
      </c>
      <c r="CG956">
        <v>3.3322E-3</v>
      </c>
      <c r="CH956">
        <v>5.7568999999999997E-3</v>
      </c>
      <c r="CI956">
        <v>2.7781699999999999E-2</v>
      </c>
      <c r="CJ956">
        <v>5.1679799999999998E-2</v>
      </c>
      <c r="CK956">
        <v>6.3866999999999993E-2</v>
      </c>
      <c r="CL956">
        <v>6.3644400000000004E-2</v>
      </c>
      <c r="CM956">
        <v>5.56134E-2</v>
      </c>
      <c r="CN956">
        <v>5.1372399999999999E-2</v>
      </c>
      <c r="CO956">
        <v>4.3862199999999997E-2</v>
      </c>
      <c r="CP956">
        <v>5.5724799999999998E-2</v>
      </c>
      <c r="CQ956">
        <v>5.3743100000000002E-2</v>
      </c>
      <c r="CR956">
        <v>5.9330000000000001E-2</v>
      </c>
      <c r="CS956">
        <v>6.2284100000000002E-2</v>
      </c>
      <c r="CT956">
        <v>4.1072699999999997E-2</v>
      </c>
      <c r="CU956">
        <v>3.7174600000000002E-2</v>
      </c>
      <c r="CV956">
        <v>2.81023E-2</v>
      </c>
      <c r="CW956">
        <v>2.04633E-2</v>
      </c>
      <c r="CX956">
        <v>1.98091E-2</v>
      </c>
      <c r="CY956">
        <v>1.5940300000000001E-2</v>
      </c>
      <c r="CZ956">
        <v>1.29117E-2</v>
      </c>
      <c r="DA956">
        <v>1.2476299999999999E-2</v>
      </c>
      <c r="DB956">
        <v>1.1785500000000001E-2</v>
      </c>
      <c r="DC956">
        <v>9.1718000000000008E-3</v>
      </c>
      <c r="DD956">
        <v>1.9186000000000002E-2</v>
      </c>
      <c r="DE956">
        <v>6.2034000000000004E-3</v>
      </c>
      <c r="DF956">
        <v>8.9394999999999995E-3</v>
      </c>
      <c r="DG956">
        <v>3.1518499999999998E-2</v>
      </c>
      <c r="DH956">
        <v>5.53634E-2</v>
      </c>
      <c r="DI956">
        <v>6.7672899999999994E-2</v>
      </c>
      <c r="DJ956">
        <v>6.7295400000000005E-2</v>
      </c>
      <c r="DK956">
        <v>5.9400099999999997E-2</v>
      </c>
      <c r="DL956">
        <v>5.5228100000000002E-2</v>
      </c>
      <c r="DM956">
        <v>4.7738999999999997E-2</v>
      </c>
      <c r="DN956">
        <v>5.9010800000000002E-2</v>
      </c>
      <c r="DO956">
        <v>5.6914199999999998E-2</v>
      </c>
      <c r="DP956">
        <v>6.2783900000000004E-2</v>
      </c>
      <c r="DQ956">
        <v>6.6090700000000002E-2</v>
      </c>
      <c r="DR956">
        <v>4.4231399999999997E-2</v>
      </c>
      <c r="DS956">
        <v>3.9379900000000002E-2</v>
      </c>
      <c r="DT956">
        <v>3.0272899999999998E-2</v>
      </c>
      <c r="DU956">
        <v>2.2349600000000001E-2</v>
      </c>
      <c r="DV956">
        <v>2.27154E-2</v>
      </c>
      <c r="DW956">
        <v>1.86921E-2</v>
      </c>
      <c r="DX956">
        <v>1.5750500000000001E-2</v>
      </c>
      <c r="DY956">
        <v>1.54781E-2</v>
      </c>
      <c r="DZ956">
        <v>1.4807300000000001E-2</v>
      </c>
      <c r="EA956">
        <v>1.2374899999999999E-2</v>
      </c>
      <c r="EB956">
        <v>2.3424199999999999E-2</v>
      </c>
      <c r="EC956">
        <v>1.03491E-2</v>
      </c>
      <c r="ED956">
        <v>1.35348E-2</v>
      </c>
      <c r="EE956">
        <v>3.6913899999999999E-2</v>
      </c>
      <c r="EF956">
        <v>6.0682E-2</v>
      </c>
      <c r="EG956">
        <v>7.31681E-2</v>
      </c>
      <c r="EH956">
        <v>7.2567000000000006E-2</v>
      </c>
      <c r="EI956">
        <v>6.4867400000000006E-2</v>
      </c>
      <c r="EJ956">
        <v>6.0795200000000001E-2</v>
      </c>
      <c r="EK956">
        <v>5.3336500000000002E-2</v>
      </c>
      <c r="EL956">
        <v>6.3755199999999998E-2</v>
      </c>
      <c r="EM956">
        <v>6.14928E-2</v>
      </c>
      <c r="EN956">
        <v>6.7770899999999995E-2</v>
      </c>
      <c r="EO956">
        <v>7.1586800000000006E-2</v>
      </c>
      <c r="EP956">
        <v>4.8792099999999998E-2</v>
      </c>
      <c r="EQ956">
        <v>4.2564100000000001E-2</v>
      </c>
      <c r="ER956">
        <v>3.3406900000000003E-2</v>
      </c>
      <c r="ES956">
        <v>2.50733E-2</v>
      </c>
      <c r="ET956">
        <v>51.332099999999997</v>
      </c>
      <c r="EU956">
        <v>50.66489</v>
      </c>
      <c r="EV956">
        <v>50.009410000000003</v>
      </c>
      <c r="EW956">
        <v>49.43826</v>
      </c>
      <c r="EX956">
        <v>48.947949999999999</v>
      </c>
      <c r="EY956">
        <v>48.647460000000002</v>
      </c>
      <c r="EZ956">
        <v>48.436279999999996</v>
      </c>
      <c r="FA956">
        <v>49.578159999999997</v>
      </c>
      <c r="FB956">
        <v>53.116329999999998</v>
      </c>
      <c r="FC956">
        <v>56.836449999999999</v>
      </c>
      <c r="FD956">
        <v>60.013309999999997</v>
      </c>
      <c r="FE956">
        <v>62.556100000000001</v>
      </c>
      <c r="FF956">
        <v>64.525019999999998</v>
      </c>
      <c r="FG956">
        <v>65.794269999999997</v>
      </c>
      <c r="FH956">
        <v>66.082509999999999</v>
      </c>
      <c r="FI956">
        <v>65.260099999999994</v>
      </c>
      <c r="FJ956">
        <v>63.127670000000002</v>
      </c>
      <c r="FK956">
        <v>60.356250000000003</v>
      </c>
      <c r="FL956">
        <v>58.241619999999998</v>
      </c>
      <c r="FM956">
        <v>56.503120000000003</v>
      </c>
      <c r="FN956">
        <v>55.129919999999998</v>
      </c>
      <c r="FO956">
        <v>53.997070000000001</v>
      </c>
      <c r="FP956">
        <v>53.012860000000003</v>
      </c>
      <c r="FQ956">
        <v>52.062840000000001</v>
      </c>
      <c r="FR956">
        <v>3.8135999999999999E-3</v>
      </c>
      <c r="FS956">
        <v>5.0412E-3</v>
      </c>
    </row>
    <row r="957" spans="1:176" x14ac:dyDescent="0.2">
      <c r="A957" t="s">
        <v>200</v>
      </c>
      <c r="B957" t="s">
        <v>1</v>
      </c>
      <c r="C957" t="s">
        <v>208</v>
      </c>
      <c r="D957" t="s">
        <v>251</v>
      </c>
      <c r="E957">
        <v>28065</v>
      </c>
      <c r="F957">
        <v>0.91510420000000003</v>
      </c>
      <c r="G957">
        <v>0.90422219999999998</v>
      </c>
      <c r="H957">
        <v>0.88753409999999999</v>
      </c>
      <c r="I957">
        <v>0.89450730000000001</v>
      </c>
      <c r="J957">
        <v>0.91589540000000003</v>
      </c>
      <c r="K957">
        <v>0.97148599999999996</v>
      </c>
      <c r="L957">
        <v>1.056433</v>
      </c>
      <c r="M957">
        <v>1.1316740000000001</v>
      </c>
      <c r="N957">
        <v>1.37283</v>
      </c>
      <c r="O957">
        <v>1.554179</v>
      </c>
      <c r="P957">
        <v>1.671338</v>
      </c>
      <c r="Q957">
        <v>1.7121930000000001</v>
      </c>
      <c r="R957">
        <v>1.65794</v>
      </c>
      <c r="S957">
        <v>1.6366419999999999</v>
      </c>
      <c r="T957">
        <v>1.6383099999999999</v>
      </c>
      <c r="U957">
        <v>1.602976</v>
      </c>
      <c r="V957">
        <v>1.5950009999999999</v>
      </c>
      <c r="W957">
        <v>1.596789</v>
      </c>
      <c r="X957">
        <v>1.464378</v>
      </c>
      <c r="Y957">
        <v>1.351583</v>
      </c>
      <c r="Z957">
        <v>1.23804</v>
      </c>
      <c r="AA957">
        <v>1.133867</v>
      </c>
      <c r="AB957">
        <v>1.0555380000000001</v>
      </c>
      <c r="AC957">
        <v>0.98481419999999997</v>
      </c>
      <c r="AD957">
        <v>1.4031099999999999E-2</v>
      </c>
      <c r="AE957">
        <v>1.03576E-2</v>
      </c>
      <c r="AF957">
        <v>1.09222E-2</v>
      </c>
      <c r="AG957">
        <v>1.12768E-2</v>
      </c>
      <c r="AH957">
        <v>9.0954999999999994E-3</v>
      </c>
      <c r="AI957">
        <v>1.2344000000000001E-2</v>
      </c>
      <c r="AJ957">
        <v>1.7935900000000001E-2</v>
      </c>
      <c r="AK957">
        <v>6.9962999999999996E-3</v>
      </c>
      <c r="AL957">
        <v>6.0999000000000001E-3</v>
      </c>
      <c r="AM957">
        <v>2.5260399999999999E-2</v>
      </c>
      <c r="AN957">
        <v>5.5358699999999997E-2</v>
      </c>
      <c r="AO957">
        <v>6.0801500000000001E-2</v>
      </c>
      <c r="AP957">
        <v>5.7151899999999999E-2</v>
      </c>
      <c r="AQ957">
        <v>5.3833899999999997E-2</v>
      </c>
      <c r="AR957">
        <v>4.9728300000000003E-2</v>
      </c>
      <c r="AS957">
        <v>3.8170999999999997E-2</v>
      </c>
      <c r="AT957">
        <v>5.5028399999999998E-2</v>
      </c>
      <c r="AU957">
        <v>5.5386100000000001E-2</v>
      </c>
      <c r="AV957">
        <v>6.2033499999999998E-2</v>
      </c>
      <c r="AW957">
        <v>5.8042700000000003E-2</v>
      </c>
      <c r="AX957">
        <v>3.5436700000000002E-2</v>
      </c>
      <c r="AY957">
        <v>3.3996400000000003E-2</v>
      </c>
      <c r="AZ957">
        <v>2.3977800000000001E-2</v>
      </c>
      <c r="BA957">
        <v>1.7069399999999998E-2</v>
      </c>
      <c r="BB957">
        <v>1.6937399999999998E-2</v>
      </c>
      <c r="BC957">
        <v>1.31094E-2</v>
      </c>
      <c r="BD957">
        <v>1.3761000000000001E-2</v>
      </c>
      <c r="BE957">
        <v>1.4278600000000001E-2</v>
      </c>
      <c r="BF957">
        <v>1.21172E-2</v>
      </c>
      <c r="BG957">
        <v>1.5547200000000001E-2</v>
      </c>
      <c r="BH957">
        <v>2.2174200000000002E-2</v>
      </c>
      <c r="BI957">
        <v>1.1142000000000001E-2</v>
      </c>
      <c r="BJ957">
        <v>1.06952E-2</v>
      </c>
      <c r="BK957">
        <v>3.06558E-2</v>
      </c>
      <c r="BL957">
        <v>6.0677200000000001E-2</v>
      </c>
      <c r="BM957">
        <v>6.6296599999999997E-2</v>
      </c>
      <c r="BN957">
        <v>6.2423399999999997E-2</v>
      </c>
      <c r="BO957">
        <v>5.9301199999999998E-2</v>
      </c>
      <c r="BP957">
        <v>5.5295400000000001E-2</v>
      </c>
      <c r="BQ957">
        <v>4.3768500000000002E-2</v>
      </c>
      <c r="BR957">
        <v>5.9772899999999997E-2</v>
      </c>
      <c r="BS957">
        <v>5.99646E-2</v>
      </c>
      <c r="BT957">
        <v>6.7020499999999997E-2</v>
      </c>
      <c r="BU957">
        <v>6.3538800000000006E-2</v>
      </c>
      <c r="BV957">
        <v>3.9997400000000002E-2</v>
      </c>
      <c r="BW957">
        <v>3.7180600000000001E-2</v>
      </c>
      <c r="BX957">
        <v>2.7111799999999998E-2</v>
      </c>
      <c r="BY957">
        <v>1.9793000000000002E-2</v>
      </c>
      <c r="BZ957">
        <v>1.89503E-2</v>
      </c>
      <c r="CA957">
        <v>1.5015300000000001E-2</v>
      </c>
      <c r="CB957">
        <v>1.5727100000000001E-2</v>
      </c>
      <c r="CC957">
        <v>1.63576E-2</v>
      </c>
      <c r="CD957">
        <v>1.42101E-2</v>
      </c>
      <c r="CE957">
        <v>1.7765699999999999E-2</v>
      </c>
      <c r="CF957">
        <v>2.5109599999999999E-2</v>
      </c>
      <c r="CG957">
        <v>1.4013299999999999E-2</v>
      </c>
      <c r="CH957">
        <v>1.38779E-2</v>
      </c>
      <c r="CI957">
        <v>3.4392600000000002E-2</v>
      </c>
      <c r="CJ957">
        <v>6.4360899999999999E-2</v>
      </c>
      <c r="CK957">
        <v>7.0102600000000001E-2</v>
      </c>
      <c r="CL957">
        <v>6.6074499999999994E-2</v>
      </c>
      <c r="CM957">
        <v>6.3087900000000002E-2</v>
      </c>
      <c r="CN957">
        <v>5.9151200000000001E-2</v>
      </c>
      <c r="CO957">
        <v>4.7645300000000002E-2</v>
      </c>
      <c r="CP957">
        <v>6.3058900000000001E-2</v>
      </c>
      <c r="CQ957">
        <v>6.3135800000000006E-2</v>
      </c>
      <c r="CR957">
        <v>7.0474400000000006E-2</v>
      </c>
      <c r="CS957">
        <v>6.73454E-2</v>
      </c>
      <c r="CT957">
        <v>4.3156100000000003E-2</v>
      </c>
      <c r="CU957">
        <v>3.9385900000000001E-2</v>
      </c>
      <c r="CV957">
        <v>2.92824E-2</v>
      </c>
      <c r="CW957">
        <v>2.1679400000000001E-2</v>
      </c>
      <c r="CX957">
        <v>2.0963200000000001E-2</v>
      </c>
      <c r="CY957">
        <v>1.6921200000000001E-2</v>
      </c>
      <c r="CZ957">
        <v>1.7693299999999999E-2</v>
      </c>
      <c r="DA957">
        <v>1.84367E-2</v>
      </c>
      <c r="DB957">
        <v>1.6303000000000002E-2</v>
      </c>
      <c r="DC957">
        <v>1.9984200000000001E-2</v>
      </c>
      <c r="DD957">
        <v>2.8045E-2</v>
      </c>
      <c r="DE957">
        <v>1.68846E-2</v>
      </c>
      <c r="DF957">
        <v>1.7060499999999999E-2</v>
      </c>
      <c r="DG957">
        <v>3.8129499999999997E-2</v>
      </c>
      <c r="DH957">
        <v>6.8044499999999994E-2</v>
      </c>
      <c r="DI957">
        <v>7.3908500000000002E-2</v>
      </c>
      <c r="DJ957">
        <v>6.9725499999999996E-2</v>
      </c>
      <c r="DK957">
        <v>6.6874500000000003E-2</v>
      </c>
      <c r="DL957">
        <v>6.3006900000000005E-2</v>
      </c>
      <c r="DM957">
        <v>5.1522100000000001E-2</v>
      </c>
      <c r="DN957">
        <v>6.6344899999999998E-2</v>
      </c>
      <c r="DO957">
        <v>6.6306900000000002E-2</v>
      </c>
      <c r="DP957">
        <v>7.3928400000000005E-2</v>
      </c>
      <c r="DQ957">
        <v>7.1152000000000007E-2</v>
      </c>
      <c r="DR957">
        <v>4.6314899999999999E-2</v>
      </c>
      <c r="DS957">
        <v>4.1591200000000002E-2</v>
      </c>
      <c r="DT957">
        <v>3.1453000000000002E-2</v>
      </c>
      <c r="DU957">
        <v>2.3565800000000001E-2</v>
      </c>
      <c r="DV957">
        <v>2.3869499999999998E-2</v>
      </c>
      <c r="DW957">
        <v>1.9673E-2</v>
      </c>
      <c r="DX957">
        <v>2.0532100000000001E-2</v>
      </c>
      <c r="DY957">
        <v>2.1438499999999999E-2</v>
      </c>
      <c r="DZ957">
        <v>1.93248E-2</v>
      </c>
      <c r="EA957">
        <v>2.31874E-2</v>
      </c>
      <c r="EB957">
        <v>3.2283199999999998E-2</v>
      </c>
      <c r="EC957">
        <v>2.1030199999999999E-2</v>
      </c>
      <c r="ED957">
        <v>2.1655799999999999E-2</v>
      </c>
      <c r="EE957">
        <v>4.3524899999999998E-2</v>
      </c>
      <c r="EF957">
        <v>7.3363100000000001E-2</v>
      </c>
      <c r="EG957">
        <v>7.9403699999999994E-2</v>
      </c>
      <c r="EH957">
        <v>7.4997099999999997E-2</v>
      </c>
      <c r="EI957">
        <v>7.2341799999999998E-2</v>
      </c>
      <c r="EJ957">
        <v>6.8573999999999996E-2</v>
      </c>
      <c r="EK957">
        <v>5.71196E-2</v>
      </c>
      <c r="EL957">
        <v>7.1089399999999997E-2</v>
      </c>
      <c r="EM957">
        <v>7.0885500000000004E-2</v>
      </c>
      <c r="EN957">
        <v>7.8915299999999994E-2</v>
      </c>
      <c r="EO957">
        <v>7.6648099999999997E-2</v>
      </c>
      <c r="EP957">
        <v>5.0875499999999997E-2</v>
      </c>
      <c r="EQ957">
        <v>4.47754E-2</v>
      </c>
      <c r="ER957">
        <v>3.4586899999999997E-2</v>
      </c>
      <c r="ES957">
        <v>2.6289400000000001E-2</v>
      </c>
      <c r="ET957">
        <v>47.718380000000003</v>
      </c>
      <c r="EU957">
        <v>46.797400000000003</v>
      </c>
      <c r="EV957">
        <v>46.379170000000002</v>
      </c>
      <c r="EW957">
        <v>45.804110000000001</v>
      </c>
      <c r="EX957">
        <v>45.446530000000003</v>
      </c>
      <c r="EY957">
        <v>45.436300000000003</v>
      </c>
      <c r="EZ957">
        <v>45.074750000000002</v>
      </c>
      <c r="FA957">
        <v>46.219520000000003</v>
      </c>
      <c r="FB957">
        <v>50.031309999999998</v>
      </c>
      <c r="FC957">
        <v>53.476019999999998</v>
      </c>
      <c r="FD957">
        <v>56.86909</v>
      </c>
      <c r="FE957">
        <v>58.904679999999999</v>
      </c>
      <c r="FF957">
        <v>59.679319999999997</v>
      </c>
      <c r="FG957">
        <v>60.01679</v>
      </c>
      <c r="FH957">
        <v>59.41478</v>
      </c>
      <c r="FI957">
        <v>58.608840000000001</v>
      </c>
      <c r="FJ957">
        <v>57.249389999999998</v>
      </c>
      <c r="FK957">
        <v>55.767429999999997</v>
      </c>
      <c r="FL957">
        <v>54.945799999999998</v>
      </c>
      <c r="FM957">
        <v>54.232149999999997</v>
      </c>
      <c r="FN957">
        <v>53.35839</v>
      </c>
      <c r="FO957">
        <v>52.899009999999997</v>
      </c>
      <c r="FP957">
        <v>52.169849999999997</v>
      </c>
      <c r="FQ957">
        <v>51.529609999999998</v>
      </c>
      <c r="FR957">
        <v>3.8135999999999999E-3</v>
      </c>
      <c r="FS957">
        <v>5.0412E-3</v>
      </c>
    </row>
    <row r="958" spans="1:176" x14ac:dyDescent="0.2">
      <c r="A958" t="s">
        <v>200</v>
      </c>
      <c r="B958" t="s">
        <v>1</v>
      </c>
      <c r="C958" t="s">
        <v>208</v>
      </c>
      <c r="D958" t="s">
        <v>247</v>
      </c>
      <c r="E958">
        <v>28065</v>
      </c>
      <c r="F958">
        <v>0.90746000000000004</v>
      </c>
      <c r="G958">
        <v>0.88972989999999996</v>
      </c>
      <c r="H958">
        <v>0.86696260000000003</v>
      </c>
      <c r="I958">
        <v>0.86262019999999995</v>
      </c>
      <c r="J958">
        <v>0.87545510000000004</v>
      </c>
      <c r="K958">
        <v>0.90180269999999996</v>
      </c>
      <c r="L958">
        <v>1.006013</v>
      </c>
      <c r="M958">
        <v>1.079734</v>
      </c>
      <c r="N958">
        <v>1.255301</v>
      </c>
      <c r="O958">
        <v>1.4716579999999999</v>
      </c>
      <c r="P958">
        <v>1.617958</v>
      </c>
      <c r="Q958">
        <v>1.6852510000000001</v>
      </c>
      <c r="R958">
        <v>1.691975</v>
      </c>
      <c r="S958">
        <v>1.711136</v>
      </c>
      <c r="T958">
        <v>1.7271669999999999</v>
      </c>
      <c r="U958">
        <v>1.715314</v>
      </c>
      <c r="V958">
        <v>1.660029</v>
      </c>
      <c r="W958">
        <v>1.4792110000000001</v>
      </c>
      <c r="X958">
        <v>1.3934249999999999</v>
      </c>
      <c r="Y958">
        <v>1.337871</v>
      </c>
      <c r="Z958">
        <v>1.2436579999999999</v>
      </c>
      <c r="AA958">
        <v>1.121588</v>
      </c>
      <c r="AB958">
        <v>1.0349969999999999</v>
      </c>
      <c r="AC958">
        <v>0.95250290000000004</v>
      </c>
      <c r="AD958">
        <v>-2.0977000000000001E-3</v>
      </c>
      <c r="AE958">
        <v>-4.8133999999999998E-3</v>
      </c>
      <c r="AF958">
        <v>-1.04736E-2</v>
      </c>
      <c r="AG958">
        <v>-7.0140000000000003E-3</v>
      </c>
      <c r="AH958">
        <v>-7.6708999999999996E-3</v>
      </c>
      <c r="AI958">
        <v>-1.53543E-2</v>
      </c>
      <c r="AJ958">
        <v>-9.3989E-3</v>
      </c>
      <c r="AK958">
        <v>-3.2913100000000001E-2</v>
      </c>
      <c r="AL958">
        <v>-1.9880399999999999E-2</v>
      </c>
      <c r="AM958">
        <v>2.1189099999999999E-2</v>
      </c>
      <c r="AN958">
        <v>3.2331899999999997E-2</v>
      </c>
      <c r="AO958">
        <v>4.2720399999999999E-2</v>
      </c>
      <c r="AP958">
        <v>4.4228099999999999E-2</v>
      </c>
      <c r="AQ958">
        <v>3.0249399999999999E-2</v>
      </c>
      <c r="AR958">
        <v>1.5122200000000001E-2</v>
      </c>
      <c r="AS958">
        <v>1.65024E-2</v>
      </c>
      <c r="AT958">
        <v>2.3066099999999999E-2</v>
      </c>
      <c r="AU958">
        <v>1.97267E-2</v>
      </c>
      <c r="AV958">
        <v>2.32722E-2</v>
      </c>
      <c r="AW958">
        <v>1.2840600000000001E-2</v>
      </c>
      <c r="AX958">
        <v>1.4708499999999999E-2</v>
      </c>
      <c r="AY958">
        <v>3.2778E-3</v>
      </c>
      <c r="AZ958">
        <v>1.4689199999999999E-2</v>
      </c>
      <c r="BA958">
        <v>-3.4489E-3</v>
      </c>
      <c r="BB958">
        <v>2.0206E-3</v>
      </c>
      <c r="BC958">
        <v>-8.1269999999999997E-4</v>
      </c>
      <c r="BD958">
        <v>-6.7510000000000001E-3</v>
      </c>
      <c r="BE958">
        <v>-2.8484000000000001E-3</v>
      </c>
      <c r="BF958">
        <v>-3.0986999999999998E-3</v>
      </c>
      <c r="BG958">
        <v>-1.01596E-2</v>
      </c>
      <c r="BH958">
        <v>-3.4808999999999999E-3</v>
      </c>
      <c r="BI958">
        <v>-2.5476100000000002E-2</v>
      </c>
      <c r="BJ958">
        <v>-1.2257000000000001E-2</v>
      </c>
      <c r="BK958">
        <v>2.8734099999999999E-2</v>
      </c>
      <c r="BL958">
        <v>4.0661000000000003E-2</v>
      </c>
      <c r="BM958">
        <v>5.1014900000000002E-2</v>
      </c>
      <c r="BN958">
        <v>5.2655899999999999E-2</v>
      </c>
      <c r="BO958">
        <v>3.96754E-2</v>
      </c>
      <c r="BP958">
        <v>2.5653800000000001E-2</v>
      </c>
      <c r="BQ958">
        <v>2.5446E-2</v>
      </c>
      <c r="BR958">
        <v>3.2600499999999998E-2</v>
      </c>
      <c r="BS958">
        <v>2.9413700000000001E-2</v>
      </c>
      <c r="BT958">
        <v>3.1737899999999999E-2</v>
      </c>
      <c r="BU958">
        <v>2.0494800000000001E-2</v>
      </c>
      <c r="BV958">
        <v>2.11884E-2</v>
      </c>
      <c r="BW958">
        <v>1.0038999999999999E-2</v>
      </c>
      <c r="BX958">
        <v>2.0524799999999999E-2</v>
      </c>
      <c r="BY958">
        <v>2.1253000000000001E-3</v>
      </c>
      <c r="BZ958">
        <v>4.8729000000000003E-3</v>
      </c>
      <c r="CA958">
        <v>1.9581999999999998E-3</v>
      </c>
      <c r="CB958">
        <v>-4.1726999999999997E-3</v>
      </c>
      <c r="CC958">
        <v>3.6699999999999998E-5</v>
      </c>
      <c r="CD958">
        <v>6.8100000000000002E-5</v>
      </c>
      <c r="CE958">
        <v>-6.5617999999999996E-3</v>
      </c>
      <c r="CF958">
        <v>6.179E-4</v>
      </c>
      <c r="CG958">
        <v>-2.0325200000000002E-2</v>
      </c>
      <c r="CH958">
        <v>-6.9771E-3</v>
      </c>
      <c r="CI958">
        <v>3.3959700000000002E-2</v>
      </c>
      <c r="CJ958">
        <v>4.6429699999999997E-2</v>
      </c>
      <c r="CK958">
        <v>5.6759499999999997E-2</v>
      </c>
      <c r="CL958">
        <v>5.8493000000000003E-2</v>
      </c>
      <c r="CM958">
        <v>4.6203800000000003E-2</v>
      </c>
      <c r="CN958">
        <v>3.2947999999999998E-2</v>
      </c>
      <c r="CO958">
        <v>3.1640300000000003E-2</v>
      </c>
      <c r="CP958">
        <v>3.9204000000000003E-2</v>
      </c>
      <c r="CQ958">
        <v>3.6123000000000002E-2</v>
      </c>
      <c r="CR958">
        <v>3.7601299999999997E-2</v>
      </c>
      <c r="CS958">
        <v>2.5796199999999998E-2</v>
      </c>
      <c r="CT958">
        <v>2.5676299999999999E-2</v>
      </c>
      <c r="CU958">
        <v>1.47219E-2</v>
      </c>
      <c r="CV958">
        <v>2.4566399999999999E-2</v>
      </c>
      <c r="CW958">
        <v>5.9858999999999997E-3</v>
      </c>
      <c r="CX958">
        <v>7.7251999999999998E-3</v>
      </c>
      <c r="CY958">
        <v>4.7289999999999997E-3</v>
      </c>
      <c r="CZ958">
        <v>-1.5943999999999999E-3</v>
      </c>
      <c r="DA958">
        <v>2.9218E-3</v>
      </c>
      <c r="DB958">
        <v>3.2347999999999999E-3</v>
      </c>
      <c r="DC958">
        <v>-2.9639000000000002E-3</v>
      </c>
      <c r="DD958">
        <v>4.7166999999999999E-3</v>
      </c>
      <c r="DE958">
        <v>-1.5174399999999999E-2</v>
      </c>
      <c r="DF958">
        <v>-1.6971E-3</v>
      </c>
      <c r="DG958">
        <v>3.9185400000000002E-2</v>
      </c>
      <c r="DH958">
        <v>5.2198399999999999E-2</v>
      </c>
      <c r="DI958">
        <v>6.2504199999999996E-2</v>
      </c>
      <c r="DJ958">
        <v>6.4330100000000001E-2</v>
      </c>
      <c r="DK958">
        <v>5.27322E-2</v>
      </c>
      <c r="DL958">
        <v>4.0242199999999999E-2</v>
      </c>
      <c r="DM958">
        <v>3.7834600000000003E-2</v>
      </c>
      <c r="DN958">
        <v>4.5807500000000001E-2</v>
      </c>
      <c r="DO958">
        <v>4.2832200000000001E-2</v>
      </c>
      <c r="DP958">
        <v>4.3464599999999999E-2</v>
      </c>
      <c r="DQ958">
        <v>3.10975E-2</v>
      </c>
      <c r="DR958">
        <v>3.0164199999999999E-2</v>
      </c>
      <c r="DS958">
        <v>1.94047E-2</v>
      </c>
      <c r="DT958">
        <v>2.8608100000000001E-2</v>
      </c>
      <c r="DU958">
        <v>9.8466000000000005E-3</v>
      </c>
      <c r="DV958">
        <v>1.18435E-2</v>
      </c>
      <c r="DW958">
        <v>8.7297999999999994E-3</v>
      </c>
      <c r="DX958">
        <v>2.1281999999999998E-3</v>
      </c>
      <c r="DY958">
        <v>7.0875E-3</v>
      </c>
      <c r="DZ958">
        <v>7.8071E-3</v>
      </c>
      <c r="EA958">
        <v>2.2307E-3</v>
      </c>
      <c r="EB958">
        <v>1.06347E-2</v>
      </c>
      <c r="EC958">
        <v>-7.7374000000000002E-3</v>
      </c>
      <c r="ED958">
        <v>5.9262000000000004E-3</v>
      </c>
      <c r="EE958">
        <v>4.6730399999999998E-2</v>
      </c>
      <c r="EF958">
        <v>6.0527499999999998E-2</v>
      </c>
      <c r="EG958">
        <v>7.0798600000000003E-2</v>
      </c>
      <c r="EH958">
        <v>7.27579E-2</v>
      </c>
      <c r="EI958">
        <v>6.2158199999999997E-2</v>
      </c>
      <c r="EJ958">
        <v>5.0773699999999998E-2</v>
      </c>
      <c r="EK958">
        <v>4.6778199999999999E-2</v>
      </c>
      <c r="EL958">
        <v>5.5341899999999999E-2</v>
      </c>
      <c r="EM958">
        <v>5.2519200000000002E-2</v>
      </c>
      <c r="EN958">
        <v>5.1930299999999999E-2</v>
      </c>
      <c r="EO958">
        <v>3.8751800000000003E-2</v>
      </c>
      <c r="EP958">
        <v>3.6644000000000003E-2</v>
      </c>
      <c r="EQ958">
        <v>2.6165999999999998E-2</v>
      </c>
      <c r="ER958">
        <v>3.4443599999999998E-2</v>
      </c>
      <c r="ES958">
        <v>1.54208E-2</v>
      </c>
      <c r="ET958">
        <v>55.36157</v>
      </c>
      <c r="EU958">
        <v>54.383319999999998</v>
      </c>
      <c r="EV958">
        <v>53.532150000000001</v>
      </c>
      <c r="EW958">
        <v>52.859369999999998</v>
      </c>
      <c r="EX958">
        <v>52.299100000000003</v>
      </c>
      <c r="EY958">
        <v>51.832900000000002</v>
      </c>
      <c r="EZ958">
        <v>51.47092</v>
      </c>
      <c r="FA958">
        <v>51.53349</v>
      </c>
      <c r="FB958">
        <v>54.172780000000003</v>
      </c>
      <c r="FC958">
        <v>58.128279999999997</v>
      </c>
      <c r="FD958">
        <v>61.677669999999999</v>
      </c>
      <c r="FE958">
        <v>64.817679999999996</v>
      </c>
      <c r="FF958">
        <v>67.438569999999999</v>
      </c>
      <c r="FG958">
        <v>69.481250000000003</v>
      </c>
      <c r="FH958">
        <v>70.837630000000004</v>
      </c>
      <c r="FI958">
        <v>71.299180000000007</v>
      </c>
      <c r="FJ958">
        <v>70.630020000000002</v>
      </c>
      <c r="FK958">
        <v>68.562929999999994</v>
      </c>
      <c r="FL958">
        <v>65.103129999999993</v>
      </c>
      <c r="FM958">
        <v>62.32743</v>
      </c>
      <c r="FN958">
        <v>60.238100000000003</v>
      </c>
      <c r="FO958">
        <v>58.59657</v>
      </c>
      <c r="FP958">
        <v>57.235430000000001</v>
      </c>
      <c r="FQ958">
        <v>56.051430000000003</v>
      </c>
      <c r="FR958">
        <v>5.0435000000000002E-3</v>
      </c>
      <c r="FS958">
        <v>6.2897999999999999E-3</v>
      </c>
      <c r="FT958">
        <v>1.01537E-2</v>
      </c>
    </row>
    <row r="959" spans="1:176" x14ac:dyDescent="0.2">
      <c r="A959" t="s">
        <v>200</v>
      </c>
      <c r="B959" t="s">
        <v>1</v>
      </c>
      <c r="C959" t="s">
        <v>208</v>
      </c>
      <c r="D959" t="s">
        <v>250</v>
      </c>
      <c r="E959">
        <v>28065</v>
      </c>
      <c r="F959">
        <v>0.92610150000000002</v>
      </c>
      <c r="G959">
        <v>0.89970519999999998</v>
      </c>
      <c r="H959">
        <v>0.8749519</v>
      </c>
      <c r="I959">
        <v>0.87313949999999996</v>
      </c>
      <c r="J959">
        <v>0.87480429999999998</v>
      </c>
      <c r="K959">
        <v>0.90177989999999997</v>
      </c>
      <c r="L959">
        <v>1.012724</v>
      </c>
      <c r="M959">
        <v>1.0563750000000001</v>
      </c>
      <c r="N959">
        <v>1.2519089999999999</v>
      </c>
      <c r="O959">
        <v>1.451173</v>
      </c>
      <c r="P959">
        <v>1.6225210000000001</v>
      </c>
      <c r="Q959">
        <v>1.705044</v>
      </c>
      <c r="R959">
        <v>1.737384</v>
      </c>
      <c r="S959">
        <v>1.7815570000000001</v>
      </c>
      <c r="T959">
        <v>1.819345</v>
      </c>
      <c r="U959">
        <v>1.79989</v>
      </c>
      <c r="V959">
        <v>1.744059</v>
      </c>
      <c r="W959">
        <v>1.5393429999999999</v>
      </c>
      <c r="X959">
        <v>1.3958489999999999</v>
      </c>
      <c r="Y959">
        <v>1.37873</v>
      </c>
      <c r="Z959">
        <v>1.2974380000000001</v>
      </c>
      <c r="AA959">
        <v>1.1434470000000001</v>
      </c>
      <c r="AB959">
        <v>1.035717</v>
      </c>
      <c r="AC959">
        <v>0.95076729999999998</v>
      </c>
      <c r="AD959">
        <v>3.838E-4</v>
      </c>
      <c r="AE959">
        <v>-3.0441999999999999E-3</v>
      </c>
      <c r="AF959">
        <v>-4.3090999999999997E-3</v>
      </c>
      <c r="AG959">
        <v>-4.0214999999999999E-3</v>
      </c>
      <c r="AH959">
        <v>-9.3065999999999999E-3</v>
      </c>
      <c r="AI959">
        <v>-8.9113999999999999E-3</v>
      </c>
      <c r="AJ959">
        <v>1.55535E-2</v>
      </c>
      <c r="AK959">
        <v>-9.0232999999999997E-3</v>
      </c>
      <c r="AL959">
        <v>9.2928000000000004E-3</v>
      </c>
      <c r="AM959">
        <v>2.2559699999999999E-2</v>
      </c>
      <c r="AN959">
        <v>3.4852300000000003E-2</v>
      </c>
      <c r="AO959">
        <v>3.5792699999999997E-2</v>
      </c>
      <c r="AP959">
        <v>3.3706899999999998E-2</v>
      </c>
      <c r="AQ959">
        <v>1.44545E-2</v>
      </c>
      <c r="AR959">
        <v>1.34734E-2</v>
      </c>
      <c r="AS959">
        <v>1.9055000000000001E-3</v>
      </c>
      <c r="AT959">
        <v>4.9744000000000003E-3</v>
      </c>
      <c r="AU959">
        <v>9.9552000000000009E-3</v>
      </c>
      <c r="AV959">
        <v>2.588E-2</v>
      </c>
      <c r="AW959">
        <v>2.5423100000000001E-2</v>
      </c>
      <c r="AX959">
        <v>3.5934399999999998E-2</v>
      </c>
      <c r="AY959">
        <v>1.9322499999999999E-2</v>
      </c>
      <c r="AZ959">
        <v>9.9828999999999994E-3</v>
      </c>
      <c r="BA959">
        <v>2.3709999999999999E-4</v>
      </c>
      <c r="BB959">
        <v>4.5021000000000002E-3</v>
      </c>
      <c r="BC959">
        <v>9.5649999999999999E-4</v>
      </c>
      <c r="BD959">
        <v>-5.8640000000000005E-4</v>
      </c>
      <c r="BE959">
        <v>1.4420000000000001E-4</v>
      </c>
      <c r="BF959">
        <v>-4.7343000000000003E-3</v>
      </c>
      <c r="BG959">
        <v>-3.7166999999999999E-3</v>
      </c>
      <c r="BH959">
        <v>2.1471500000000001E-2</v>
      </c>
      <c r="BI959">
        <v>-1.5862999999999999E-3</v>
      </c>
      <c r="BJ959">
        <v>1.6916199999999999E-2</v>
      </c>
      <c r="BK959">
        <v>3.0104700000000002E-2</v>
      </c>
      <c r="BL959">
        <v>4.3181400000000002E-2</v>
      </c>
      <c r="BM959">
        <v>4.4087099999999997E-2</v>
      </c>
      <c r="BN959">
        <v>4.2134699999999997E-2</v>
      </c>
      <c r="BO959">
        <v>2.3880499999999999E-2</v>
      </c>
      <c r="BP959">
        <v>2.4004999999999999E-2</v>
      </c>
      <c r="BQ959">
        <v>1.08491E-2</v>
      </c>
      <c r="BR959">
        <v>1.4508800000000001E-2</v>
      </c>
      <c r="BS959">
        <v>1.9642199999999999E-2</v>
      </c>
      <c r="BT959">
        <v>3.43457E-2</v>
      </c>
      <c r="BU959">
        <v>3.30774E-2</v>
      </c>
      <c r="BV959">
        <v>4.2414300000000002E-2</v>
      </c>
      <c r="BW959">
        <v>2.6083800000000001E-2</v>
      </c>
      <c r="BX959">
        <v>1.58184E-2</v>
      </c>
      <c r="BY959">
        <v>5.8113000000000001E-3</v>
      </c>
      <c r="BZ959">
        <v>7.3544999999999999E-3</v>
      </c>
      <c r="CA959">
        <v>3.7274000000000001E-3</v>
      </c>
      <c r="CB959">
        <v>1.9919E-3</v>
      </c>
      <c r="CC959">
        <v>3.0293E-3</v>
      </c>
      <c r="CD959">
        <v>-1.5675999999999999E-3</v>
      </c>
      <c r="CE959">
        <v>-1.189E-4</v>
      </c>
      <c r="CF959">
        <v>2.5570300000000001E-2</v>
      </c>
      <c r="CG959">
        <v>3.5645999999999998E-3</v>
      </c>
      <c r="CH959">
        <v>2.21961E-2</v>
      </c>
      <c r="CI959">
        <v>3.5330300000000002E-2</v>
      </c>
      <c r="CJ959">
        <v>4.8950100000000003E-2</v>
      </c>
      <c r="CK959">
        <v>4.98317E-2</v>
      </c>
      <c r="CL959">
        <v>4.7971800000000002E-2</v>
      </c>
      <c r="CM959">
        <v>3.0408899999999999E-2</v>
      </c>
      <c r="CN959">
        <v>3.1299199999999999E-2</v>
      </c>
      <c r="CO959">
        <v>1.70434E-2</v>
      </c>
      <c r="CP959">
        <v>2.1112300000000001E-2</v>
      </c>
      <c r="CQ959">
        <v>2.63515E-2</v>
      </c>
      <c r="CR959">
        <v>4.0209000000000002E-2</v>
      </c>
      <c r="CS959">
        <v>3.8378700000000002E-2</v>
      </c>
      <c r="CT959">
        <v>4.6902199999999998E-2</v>
      </c>
      <c r="CU959">
        <v>3.0766700000000001E-2</v>
      </c>
      <c r="CV959">
        <v>1.9860099999999999E-2</v>
      </c>
      <c r="CW959">
        <v>9.672E-3</v>
      </c>
      <c r="CX959">
        <v>1.02068E-2</v>
      </c>
      <c r="CY959">
        <v>6.4983000000000003E-3</v>
      </c>
      <c r="CZ959">
        <v>4.5702E-3</v>
      </c>
      <c r="DA959">
        <v>5.9144000000000002E-3</v>
      </c>
      <c r="DB959">
        <v>1.5991E-3</v>
      </c>
      <c r="DC959">
        <v>3.4789E-3</v>
      </c>
      <c r="DD959">
        <v>2.96691E-2</v>
      </c>
      <c r="DE959">
        <v>8.7153999999999999E-3</v>
      </c>
      <c r="DF959">
        <v>2.74761E-2</v>
      </c>
      <c r="DG959">
        <v>4.0556000000000002E-2</v>
      </c>
      <c r="DH959">
        <v>5.4718799999999998E-2</v>
      </c>
      <c r="DI959">
        <v>5.5576399999999998E-2</v>
      </c>
      <c r="DJ959">
        <v>5.38089E-2</v>
      </c>
      <c r="DK959">
        <v>3.6937299999999999E-2</v>
      </c>
      <c r="DL959">
        <v>3.85934E-2</v>
      </c>
      <c r="DM959">
        <v>2.32377E-2</v>
      </c>
      <c r="DN959">
        <v>2.7715699999999999E-2</v>
      </c>
      <c r="DO959">
        <v>3.3060699999999998E-2</v>
      </c>
      <c r="DP959">
        <v>4.6072299999999997E-2</v>
      </c>
      <c r="DQ959">
        <v>4.3679999999999997E-2</v>
      </c>
      <c r="DR959">
        <v>5.1390100000000001E-2</v>
      </c>
      <c r="DS959">
        <v>3.5449500000000002E-2</v>
      </c>
      <c r="DT959">
        <v>2.3901700000000001E-2</v>
      </c>
      <c r="DU959">
        <v>1.35327E-2</v>
      </c>
      <c r="DV959">
        <v>1.43251E-2</v>
      </c>
      <c r="DW959">
        <v>1.0499E-2</v>
      </c>
      <c r="DX959">
        <v>8.2927999999999995E-3</v>
      </c>
      <c r="DY959">
        <v>1.008E-2</v>
      </c>
      <c r="DZ959">
        <v>6.1713999999999996E-3</v>
      </c>
      <c r="EA959">
        <v>8.6736000000000001E-3</v>
      </c>
      <c r="EB959">
        <v>3.5587100000000003E-2</v>
      </c>
      <c r="EC959">
        <v>1.6152400000000001E-2</v>
      </c>
      <c r="ED959">
        <v>3.5099400000000003E-2</v>
      </c>
      <c r="EE959">
        <v>4.8100999999999998E-2</v>
      </c>
      <c r="EF959">
        <v>6.3047900000000004E-2</v>
      </c>
      <c r="EG959">
        <v>6.3870800000000005E-2</v>
      </c>
      <c r="EH959">
        <v>6.2236699999999999E-2</v>
      </c>
      <c r="EI959">
        <v>4.6363300000000003E-2</v>
      </c>
      <c r="EJ959">
        <v>4.9125000000000002E-2</v>
      </c>
      <c r="EK959">
        <v>3.2181300000000003E-2</v>
      </c>
      <c r="EL959">
        <v>3.7250100000000001E-2</v>
      </c>
      <c r="EM959">
        <v>4.2747800000000002E-2</v>
      </c>
      <c r="EN959">
        <v>5.4538000000000003E-2</v>
      </c>
      <c r="EO959">
        <v>5.1334299999999999E-2</v>
      </c>
      <c r="EP959">
        <v>5.7869900000000002E-2</v>
      </c>
      <c r="EQ959">
        <v>4.22108E-2</v>
      </c>
      <c r="ER959">
        <v>2.9737300000000001E-2</v>
      </c>
      <c r="ES959">
        <v>1.91069E-2</v>
      </c>
      <c r="ET959">
        <v>60.340330000000002</v>
      </c>
      <c r="EU959">
        <v>59.171059999999997</v>
      </c>
      <c r="EV959">
        <v>57.931910000000002</v>
      </c>
      <c r="EW959">
        <v>57.17877</v>
      </c>
      <c r="EX959">
        <v>56.485080000000004</v>
      </c>
      <c r="EY959">
        <v>55.929549999999999</v>
      </c>
      <c r="EZ959">
        <v>55.646299999999997</v>
      </c>
      <c r="FA959">
        <v>55.939169999999997</v>
      </c>
      <c r="FB959">
        <v>58.568869999999997</v>
      </c>
      <c r="FC959">
        <v>62.192439999999998</v>
      </c>
      <c r="FD959">
        <v>64.595759999999999</v>
      </c>
      <c r="FE959">
        <v>67.128709999999998</v>
      </c>
      <c r="FF959">
        <v>68.925849999999997</v>
      </c>
      <c r="FG959">
        <v>70.645290000000003</v>
      </c>
      <c r="FH959">
        <v>72.184970000000007</v>
      </c>
      <c r="FI959">
        <v>72.527389999999997</v>
      </c>
      <c r="FJ959">
        <v>72.190920000000006</v>
      </c>
      <c r="FK959">
        <v>70.970259999999996</v>
      </c>
      <c r="FL959">
        <v>68.204849999999993</v>
      </c>
      <c r="FM959">
        <v>65.592510000000004</v>
      </c>
      <c r="FN959">
        <v>63.577240000000003</v>
      </c>
      <c r="FO959">
        <v>61.670850000000002</v>
      </c>
      <c r="FP959">
        <v>60.40898</v>
      </c>
      <c r="FQ959">
        <v>59.127510000000001</v>
      </c>
      <c r="FR959">
        <v>5.0435000000000002E-3</v>
      </c>
      <c r="FS959">
        <v>6.2897999999999999E-3</v>
      </c>
      <c r="FT959">
        <v>1.01537E-2</v>
      </c>
    </row>
    <row r="960" spans="1:176" x14ac:dyDescent="0.2">
      <c r="A960" t="s">
        <v>200</v>
      </c>
      <c r="B960" t="s">
        <v>1</v>
      </c>
      <c r="C960" t="s">
        <v>208</v>
      </c>
      <c r="D960" t="s">
        <v>235</v>
      </c>
      <c r="E960">
        <v>28065</v>
      </c>
      <c r="F960">
        <v>0.95593490000000003</v>
      </c>
      <c r="G960">
        <v>0.92750639999999995</v>
      </c>
      <c r="H960">
        <v>0.90146510000000002</v>
      </c>
      <c r="I960">
        <v>0.88776600000000006</v>
      </c>
      <c r="J960">
        <v>0.89064310000000002</v>
      </c>
      <c r="K960">
        <v>0.93559820000000005</v>
      </c>
      <c r="L960">
        <v>1.033606</v>
      </c>
      <c r="M960">
        <v>1.108584</v>
      </c>
      <c r="N960">
        <v>1.3388059999999999</v>
      </c>
      <c r="O960">
        <v>1.5709010000000001</v>
      </c>
      <c r="P960">
        <v>1.766691</v>
      </c>
      <c r="Q960">
        <v>1.8897740000000001</v>
      </c>
      <c r="R960">
        <v>1.945322</v>
      </c>
      <c r="S960">
        <v>2.0153829999999999</v>
      </c>
      <c r="T960">
        <v>2.0728439999999999</v>
      </c>
      <c r="U960">
        <v>2.0655320000000001</v>
      </c>
      <c r="V960">
        <v>1.9803999999999999</v>
      </c>
      <c r="W960">
        <v>1.7431019999999999</v>
      </c>
      <c r="X960">
        <v>1.5211730000000001</v>
      </c>
      <c r="Y960">
        <v>1.449954</v>
      </c>
      <c r="Z960">
        <v>1.365602</v>
      </c>
      <c r="AA960">
        <v>1.213066</v>
      </c>
      <c r="AB960">
        <v>1.089629</v>
      </c>
      <c r="AC960">
        <v>1.0079039999999999</v>
      </c>
      <c r="AD960">
        <v>4.8405999999999996E-3</v>
      </c>
      <c r="AE960">
        <v>-1.3738999999999999E-3</v>
      </c>
      <c r="AF960">
        <v>-3.1299000000000001E-3</v>
      </c>
      <c r="AG960">
        <v>-5.6987000000000001E-3</v>
      </c>
      <c r="AH960">
        <v>-9.7394000000000005E-3</v>
      </c>
      <c r="AI960">
        <v>-3.2437E-3</v>
      </c>
      <c r="AJ960">
        <v>1.61402E-2</v>
      </c>
      <c r="AK960">
        <v>1.2064000000000001E-3</v>
      </c>
      <c r="AL960">
        <v>1.7764800000000001E-2</v>
      </c>
      <c r="AM960">
        <v>3.2844199999999997E-2</v>
      </c>
      <c r="AN960">
        <v>4.4216100000000001E-2</v>
      </c>
      <c r="AO960">
        <v>5.1819999999999998E-2</v>
      </c>
      <c r="AP960">
        <v>4.9072999999999999E-2</v>
      </c>
      <c r="AQ960">
        <v>3.0348099999999999E-2</v>
      </c>
      <c r="AR960">
        <v>2.7559400000000001E-2</v>
      </c>
      <c r="AS960">
        <v>1.69588E-2</v>
      </c>
      <c r="AT960">
        <v>1.40657E-2</v>
      </c>
      <c r="AU960">
        <v>2.53461E-2</v>
      </c>
      <c r="AV960">
        <v>3.5723699999999997E-2</v>
      </c>
      <c r="AW960">
        <v>3.2624100000000003E-2</v>
      </c>
      <c r="AX960">
        <v>3.9710200000000001E-2</v>
      </c>
      <c r="AY960">
        <v>2.1915400000000002E-2</v>
      </c>
      <c r="AZ960">
        <v>1.41142E-2</v>
      </c>
      <c r="BA960">
        <v>5.4519E-3</v>
      </c>
      <c r="BB960">
        <v>8.9589000000000005E-3</v>
      </c>
      <c r="BC960">
        <v>2.6267999999999999E-3</v>
      </c>
      <c r="BD960">
        <v>5.9270000000000004E-4</v>
      </c>
      <c r="BE960">
        <v>-1.5330999999999999E-3</v>
      </c>
      <c r="BF960">
        <v>-5.1672000000000003E-3</v>
      </c>
      <c r="BG960">
        <v>1.951E-3</v>
      </c>
      <c r="BH960">
        <v>2.20582E-2</v>
      </c>
      <c r="BI960">
        <v>8.6434000000000007E-3</v>
      </c>
      <c r="BJ960">
        <v>2.53881E-2</v>
      </c>
      <c r="BK960">
        <v>4.03892E-2</v>
      </c>
      <c r="BL960">
        <v>5.25452E-2</v>
      </c>
      <c r="BM960">
        <v>6.0114399999999998E-2</v>
      </c>
      <c r="BN960">
        <v>5.7500799999999998E-2</v>
      </c>
      <c r="BO960">
        <v>3.97741E-2</v>
      </c>
      <c r="BP960">
        <v>3.8091E-2</v>
      </c>
      <c r="BQ960">
        <v>2.59023E-2</v>
      </c>
      <c r="BR960">
        <v>2.3600099999999999E-2</v>
      </c>
      <c r="BS960">
        <v>3.50332E-2</v>
      </c>
      <c r="BT960">
        <v>4.4189399999999997E-2</v>
      </c>
      <c r="BU960">
        <v>4.0278399999999999E-2</v>
      </c>
      <c r="BV960">
        <v>4.6190099999999998E-2</v>
      </c>
      <c r="BW960">
        <v>2.8676699999999999E-2</v>
      </c>
      <c r="BX960">
        <v>1.9949700000000001E-2</v>
      </c>
      <c r="BY960">
        <v>1.10261E-2</v>
      </c>
      <c r="BZ960">
        <v>1.1811200000000001E-2</v>
      </c>
      <c r="CA960">
        <v>5.3977000000000001E-3</v>
      </c>
      <c r="CB960">
        <v>3.1710000000000002E-3</v>
      </c>
      <c r="CC960">
        <v>1.3519999999999999E-3</v>
      </c>
      <c r="CD960">
        <v>-2.0003999999999998E-3</v>
      </c>
      <c r="CE960">
        <v>5.5488000000000004E-3</v>
      </c>
      <c r="CF960">
        <v>2.6157E-2</v>
      </c>
      <c r="CG960">
        <v>1.37942E-2</v>
      </c>
      <c r="CH960">
        <v>3.06681E-2</v>
      </c>
      <c r="CI960">
        <v>4.56149E-2</v>
      </c>
      <c r="CJ960">
        <v>5.8313900000000002E-2</v>
      </c>
      <c r="CK960">
        <v>6.5859100000000004E-2</v>
      </c>
      <c r="CL960">
        <v>6.3337900000000003E-2</v>
      </c>
      <c r="CM960">
        <v>4.6302500000000003E-2</v>
      </c>
      <c r="CN960">
        <v>4.5385099999999998E-2</v>
      </c>
      <c r="CO960">
        <v>3.2096600000000003E-2</v>
      </c>
      <c r="CP960">
        <v>3.0203600000000001E-2</v>
      </c>
      <c r="CQ960">
        <v>4.1742399999999999E-2</v>
      </c>
      <c r="CR960">
        <v>5.0052800000000001E-2</v>
      </c>
      <c r="CS960">
        <v>4.5579700000000001E-2</v>
      </c>
      <c r="CT960">
        <v>5.0678000000000001E-2</v>
      </c>
      <c r="CU960">
        <v>3.33595E-2</v>
      </c>
      <c r="CV960">
        <v>2.39913E-2</v>
      </c>
      <c r="CW960">
        <v>1.48868E-2</v>
      </c>
      <c r="CX960">
        <v>1.4663600000000001E-2</v>
      </c>
      <c r="CY960">
        <v>8.1685999999999998E-3</v>
      </c>
      <c r="CZ960">
        <v>5.7492999999999997E-3</v>
      </c>
      <c r="DA960">
        <v>4.2370999999999997E-3</v>
      </c>
      <c r="DB960">
        <v>1.1663000000000001E-3</v>
      </c>
      <c r="DC960">
        <v>9.1467000000000007E-3</v>
      </c>
      <c r="DD960">
        <v>3.02557E-2</v>
      </c>
      <c r="DE960">
        <v>1.8945E-2</v>
      </c>
      <c r="DF960">
        <v>3.5948000000000001E-2</v>
      </c>
      <c r="DG960">
        <v>5.0840499999999997E-2</v>
      </c>
      <c r="DH960">
        <v>6.4082600000000003E-2</v>
      </c>
      <c r="DI960">
        <v>7.1603799999999995E-2</v>
      </c>
      <c r="DJ960">
        <v>6.9174899999999998E-2</v>
      </c>
      <c r="DK960">
        <v>5.28309E-2</v>
      </c>
      <c r="DL960">
        <v>5.2679299999999998E-2</v>
      </c>
      <c r="DM960">
        <v>3.8290900000000003E-2</v>
      </c>
      <c r="DN960">
        <v>3.6807100000000002E-2</v>
      </c>
      <c r="DO960">
        <v>4.84517E-2</v>
      </c>
      <c r="DP960">
        <v>5.5916100000000003E-2</v>
      </c>
      <c r="DQ960">
        <v>5.0881000000000003E-2</v>
      </c>
      <c r="DR960">
        <v>5.5165899999999997E-2</v>
      </c>
      <c r="DS960">
        <v>3.8042300000000001E-2</v>
      </c>
      <c r="DT960">
        <v>2.8032999999999999E-2</v>
      </c>
      <c r="DU960">
        <v>1.87475E-2</v>
      </c>
      <c r="DV960">
        <v>1.8781900000000001E-2</v>
      </c>
      <c r="DW960">
        <v>1.2169299999999999E-2</v>
      </c>
      <c r="DX960">
        <v>9.4719000000000001E-3</v>
      </c>
      <c r="DY960">
        <v>8.4027000000000008E-3</v>
      </c>
      <c r="DZ960">
        <v>5.7386E-3</v>
      </c>
      <c r="EA960">
        <v>1.43413E-2</v>
      </c>
      <c r="EB960">
        <v>3.6173700000000003E-2</v>
      </c>
      <c r="EC960">
        <v>2.6381999999999999E-2</v>
      </c>
      <c r="ED960">
        <v>4.3571400000000003E-2</v>
      </c>
      <c r="EE960">
        <v>5.83855E-2</v>
      </c>
      <c r="EF960">
        <v>7.2411699999999996E-2</v>
      </c>
      <c r="EG960">
        <v>7.9898200000000003E-2</v>
      </c>
      <c r="EH960">
        <v>7.7602699999999997E-2</v>
      </c>
      <c r="EI960">
        <v>6.2256899999999997E-2</v>
      </c>
      <c r="EJ960">
        <v>6.32109E-2</v>
      </c>
      <c r="EK960">
        <v>4.7234499999999999E-2</v>
      </c>
      <c r="EL960">
        <v>4.6341500000000001E-2</v>
      </c>
      <c r="EM960">
        <v>5.8138700000000001E-2</v>
      </c>
      <c r="EN960">
        <v>6.4381800000000003E-2</v>
      </c>
      <c r="EO960">
        <v>5.8535299999999998E-2</v>
      </c>
      <c r="EP960">
        <v>6.1645800000000001E-2</v>
      </c>
      <c r="EQ960">
        <v>4.4803599999999999E-2</v>
      </c>
      <c r="ER960">
        <v>3.3868500000000003E-2</v>
      </c>
      <c r="ES960">
        <v>2.4321700000000002E-2</v>
      </c>
      <c r="ET960">
        <v>64.788790000000006</v>
      </c>
      <c r="EU960">
        <v>63.951619999999998</v>
      </c>
      <c r="EV960">
        <v>63.165520000000001</v>
      </c>
      <c r="EW960">
        <v>62.503210000000003</v>
      </c>
      <c r="EX960">
        <v>61.944859999999998</v>
      </c>
      <c r="EY960">
        <v>61.460520000000002</v>
      </c>
      <c r="EZ960">
        <v>61.051389999999998</v>
      </c>
      <c r="FA960">
        <v>61.553660000000001</v>
      </c>
      <c r="FB960">
        <v>63.885019999999997</v>
      </c>
      <c r="FC960">
        <v>66.788820000000001</v>
      </c>
      <c r="FD960">
        <v>69.997209999999995</v>
      </c>
      <c r="FE960">
        <v>73.056169999999995</v>
      </c>
      <c r="FF960">
        <v>75.821089999999998</v>
      </c>
      <c r="FG960">
        <v>78.096080000000001</v>
      </c>
      <c r="FH960">
        <v>79.528490000000005</v>
      </c>
      <c r="FI960">
        <v>79.926320000000004</v>
      </c>
      <c r="FJ960">
        <v>79.375240000000005</v>
      </c>
      <c r="FK960">
        <v>77.680809999999994</v>
      </c>
      <c r="FL960">
        <v>74.861500000000007</v>
      </c>
      <c r="FM960">
        <v>71.622410000000002</v>
      </c>
      <c r="FN960">
        <v>69.362160000000003</v>
      </c>
      <c r="FO960">
        <v>67.78613</v>
      </c>
      <c r="FP960">
        <v>66.530839999999998</v>
      </c>
      <c r="FQ960">
        <v>65.493679999999998</v>
      </c>
      <c r="FR960">
        <v>5.0435000000000002E-3</v>
      </c>
      <c r="FS960">
        <v>6.2897999999999999E-3</v>
      </c>
      <c r="FT960">
        <v>1.01537E-2</v>
      </c>
    </row>
    <row r="961" spans="1:176" x14ac:dyDescent="0.2">
      <c r="A961" t="s">
        <v>200</v>
      </c>
      <c r="B961" t="s">
        <v>1</v>
      </c>
      <c r="C961" t="s">
        <v>208</v>
      </c>
      <c r="D961" t="s">
        <v>246</v>
      </c>
      <c r="E961">
        <v>28065</v>
      </c>
      <c r="F961">
        <v>0.9884117</v>
      </c>
      <c r="G961">
        <v>0.94465980000000005</v>
      </c>
      <c r="H961">
        <v>0.9108328</v>
      </c>
      <c r="I961">
        <v>0.90110040000000002</v>
      </c>
      <c r="J961">
        <v>0.90576570000000001</v>
      </c>
      <c r="K961">
        <v>0.9528645</v>
      </c>
      <c r="L961">
        <v>1.0392969999999999</v>
      </c>
      <c r="M961">
        <v>1.1098809999999999</v>
      </c>
      <c r="N961">
        <v>1.3633759999999999</v>
      </c>
      <c r="O961">
        <v>1.629869</v>
      </c>
      <c r="P961">
        <v>1.8532029999999999</v>
      </c>
      <c r="Q961">
        <v>2.0076480000000001</v>
      </c>
      <c r="R961">
        <v>2.0848979999999999</v>
      </c>
      <c r="S961">
        <v>2.179656</v>
      </c>
      <c r="T961">
        <v>2.2512050000000001</v>
      </c>
      <c r="U961">
        <v>2.2274959999999999</v>
      </c>
      <c r="V961">
        <v>2.1177899999999998</v>
      </c>
      <c r="W961">
        <v>1.8824799999999999</v>
      </c>
      <c r="X961">
        <v>1.646334</v>
      </c>
      <c r="Y961">
        <v>1.54759</v>
      </c>
      <c r="Z961">
        <v>1.4505710000000001</v>
      </c>
      <c r="AA961">
        <v>1.295515</v>
      </c>
      <c r="AB961">
        <v>1.1530609999999999</v>
      </c>
      <c r="AC961">
        <v>1.0536300000000001</v>
      </c>
      <c r="AD961">
        <v>6.9782000000000004E-3</v>
      </c>
      <c r="AE961">
        <v>-6.5550000000000005E-4</v>
      </c>
      <c r="AF961">
        <v>-3.1034999999999999E-3</v>
      </c>
      <c r="AG961">
        <v>-6.9005999999999998E-3</v>
      </c>
      <c r="AH961">
        <v>-9.8046999999999995E-3</v>
      </c>
      <c r="AI961">
        <v>-8.5970000000000003E-4</v>
      </c>
      <c r="AJ961">
        <v>1.38589E-2</v>
      </c>
      <c r="AK961">
        <v>3.9769000000000002E-3</v>
      </c>
      <c r="AL961">
        <v>1.9282000000000001E-2</v>
      </c>
      <c r="AM961">
        <v>3.8104600000000002E-2</v>
      </c>
      <c r="AN961">
        <v>4.9063599999999999E-2</v>
      </c>
      <c r="AO961">
        <v>6.1214699999999997E-2</v>
      </c>
      <c r="AP961">
        <v>5.8649E-2</v>
      </c>
      <c r="AQ961">
        <v>4.0709700000000001E-2</v>
      </c>
      <c r="AR961">
        <v>3.5593100000000003E-2</v>
      </c>
      <c r="AS961">
        <v>2.66349E-2</v>
      </c>
      <c r="AT961">
        <v>2.06293E-2</v>
      </c>
      <c r="AU961">
        <v>3.4826599999999999E-2</v>
      </c>
      <c r="AV961">
        <v>4.1117000000000001E-2</v>
      </c>
      <c r="AW961">
        <v>3.5561700000000002E-2</v>
      </c>
      <c r="AX961">
        <v>3.9718200000000002E-2</v>
      </c>
      <c r="AY961">
        <v>2.1752799999999999E-2</v>
      </c>
      <c r="AZ961">
        <v>1.6851399999999999E-2</v>
      </c>
      <c r="BA961">
        <v>7.9748000000000006E-3</v>
      </c>
      <c r="BB961">
        <v>1.10965E-2</v>
      </c>
      <c r="BC961">
        <v>3.3452E-3</v>
      </c>
      <c r="BD961">
        <v>6.1910000000000003E-4</v>
      </c>
      <c r="BE961">
        <v>-2.735E-3</v>
      </c>
      <c r="BF961">
        <v>-5.2323999999999999E-3</v>
      </c>
      <c r="BG961">
        <v>4.3350000000000003E-3</v>
      </c>
      <c r="BH961">
        <v>1.97769E-2</v>
      </c>
      <c r="BI961">
        <v>1.1413899999999999E-2</v>
      </c>
      <c r="BJ961">
        <v>2.6905399999999999E-2</v>
      </c>
      <c r="BK961">
        <v>4.5649599999999999E-2</v>
      </c>
      <c r="BL961">
        <v>5.7392699999999998E-2</v>
      </c>
      <c r="BM961">
        <v>6.9509100000000004E-2</v>
      </c>
      <c r="BN961">
        <v>6.7076800000000006E-2</v>
      </c>
      <c r="BO961">
        <v>5.0135699999999998E-2</v>
      </c>
      <c r="BP961">
        <v>4.6124699999999998E-2</v>
      </c>
      <c r="BQ961">
        <v>3.5578499999999999E-2</v>
      </c>
      <c r="BR961">
        <v>3.0163700000000002E-2</v>
      </c>
      <c r="BS961">
        <v>4.4513700000000003E-2</v>
      </c>
      <c r="BT961">
        <v>4.95827E-2</v>
      </c>
      <c r="BU961">
        <v>4.3215900000000002E-2</v>
      </c>
      <c r="BV961">
        <v>4.6198099999999999E-2</v>
      </c>
      <c r="BW961">
        <v>2.8514100000000001E-2</v>
      </c>
      <c r="BX961">
        <v>2.2686899999999999E-2</v>
      </c>
      <c r="BY961">
        <v>1.3549E-2</v>
      </c>
      <c r="BZ961">
        <v>1.3948800000000001E-2</v>
      </c>
      <c r="CA961">
        <v>6.1159999999999999E-3</v>
      </c>
      <c r="CB961">
        <v>3.1974E-3</v>
      </c>
      <c r="CC961">
        <v>1.5009999999999999E-4</v>
      </c>
      <c r="CD961">
        <v>-2.0657000000000002E-3</v>
      </c>
      <c r="CE961">
        <v>7.9328000000000003E-3</v>
      </c>
      <c r="CF961">
        <v>2.38757E-2</v>
      </c>
      <c r="CG961">
        <v>1.6564800000000001E-2</v>
      </c>
      <c r="CH961">
        <v>3.21853E-2</v>
      </c>
      <c r="CI961">
        <v>5.0875200000000002E-2</v>
      </c>
      <c r="CJ961">
        <v>6.3161400000000006E-2</v>
      </c>
      <c r="CK961">
        <v>7.5253799999999996E-2</v>
      </c>
      <c r="CL961">
        <v>7.2913800000000001E-2</v>
      </c>
      <c r="CM961">
        <v>5.6664100000000002E-2</v>
      </c>
      <c r="CN961">
        <v>5.3418899999999998E-2</v>
      </c>
      <c r="CO961">
        <v>4.1772799999999999E-2</v>
      </c>
      <c r="CP961">
        <v>3.67672E-2</v>
      </c>
      <c r="CQ961">
        <v>5.1222900000000002E-2</v>
      </c>
      <c r="CR961">
        <v>5.5446000000000002E-2</v>
      </c>
      <c r="CS961">
        <v>4.8517299999999999E-2</v>
      </c>
      <c r="CT961">
        <v>5.0686000000000002E-2</v>
      </c>
      <c r="CU961">
        <v>3.3196900000000001E-2</v>
      </c>
      <c r="CV961">
        <v>2.6728600000000002E-2</v>
      </c>
      <c r="CW961">
        <v>1.74097E-2</v>
      </c>
      <c r="CX961">
        <v>1.6801199999999999E-2</v>
      </c>
      <c r="CY961">
        <v>8.8868999999999997E-3</v>
      </c>
      <c r="CZ961">
        <v>5.7756999999999999E-3</v>
      </c>
      <c r="DA961">
        <v>3.0352000000000001E-3</v>
      </c>
      <c r="DB961">
        <v>1.1011E-3</v>
      </c>
      <c r="DC961">
        <v>1.15307E-2</v>
      </c>
      <c r="DD961">
        <v>2.7974499999999999E-2</v>
      </c>
      <c r="DE961">
        <v>2.1715600000000002E-2</v>
      </c>
      <c r="DF961">
        <v>3.7465199999999997E-2</v>
      </c>
      <c r="DG961">
        <v>5.6100900000000002E-2</v>
      </c>
      <c r="DH961">
        <v>6.8930099999999994E-2</v>
      </c>
      <c r="DI961">
        <v>8.0998500000000001E-2</v>
      </c>
      <c r="DJ961">
        <v>7.8750899999999999E-2</v>
      </c>
      <c r="DK961">
        <v>6.3192499999999999E-2</v>
      </c>
      <c r="DL961">
        <v>6.0713000000000003E-2</v>
      </c>
      <c r="DM961">
        <v>4.7967099999999999E-2</v>
      </c>
      <c r="DN961">
        <v>4.3370699999999998E-2</v>
      </c>
      <c r="DO961">
        <v>5.79321E-2</v>
      </c>
      <c r="DP961">
        <v>6.1309299999999997E-2</v>
      </c>
      <c r="DQ961">
        <v>5.3818600000000001E-2</v>
      </c>
      <c r="DR961">
        <v>5.5173899999999998E-2</v>
      </c>
      <c r="DS961">
        <v>3.7879799999999998E-2</v>
      </c>
      <c r="DT961">
        <v>3.07703E-2</v>
      </c>
      <c r="DU961">
        <v>2.1270399999999998E-2</v>
      </c>
      <c r="DV961">
        <v>2.0919500000000001E-2</v>
      </c>
      <c r="DW961">
        <v>1.2887600000000001E-2</v>
      </c>
      <c r="DX961">
        <v>9.4982999999999995E-3</v>
      </c>
      <c r="DY961">
        <v>7.2008999999999997E-3</v>
      </c>
      <c r="DZ961">
        <v>5.6733E-3</v>
      </c>
      <c r="EA961">
        <v>1.6725299999999999E-2</v>
      </c>
      <c r="EB961">
        <v>3.3892499999999999E-2</v>
      </c>
      <c r="EC961">
        <v>2.9152600000000001E-2</v>
      </c>
      <c r="ED961">
        <v>4.50886E-2</v>
      </c>
      <c r="EE961">
        <v>6.3645900000000005E-2</v>
      </c>
      <c r="EF961">
        <v>7.72592E-2</v>
      </c>
      <c r="EG961">
        <v>8.9292899999999994E-2</v>
      </c>
      <c r="EH961">
        <v>8.7178699999999998E-2</v>
      </c>
      <c r="EI961">
        <v>7.2618500000000002E-2</v>
      </c>
      <c r="EJ961">
        <v>7.1244600000000005E-2</v>
      </c>
      <c r="EK961">
        <v>5.6910599999999999E-2</v>
      </c>
      <c r="EL961">
        <v>5.2905099999999997E-2</v>
      </c>
      <c r="EM961">
        <v>6.7619200000000004E-2</v>
      </c>
      <c r="EN961">
        <v>6.9775000000000004E-2</v>
      </c>
      <c r="EO961">
        <v>6.1472899999999997E-2</v>
      </c>
      <c r="EP961">
        <v>6.1653699999999999E-2</v>
      </c>
      <c r="EQ961">
        <v>4.4641E-2</v>
      </c>
      <c r="ER961">
        <v>3.6605800000000001E-2</v>
      </c>
      <c r="ES961">
        <v>2.68446E-2</v>
      </c>
      <c r="ET961">
        <v>65.520920000000004</v>
      </c>
      <c r="EU961">
        <v>64.5732</v>
      </c>
      <c r="EV961">
        <v>63.50356</v>
      </c>
      <c r="EW961">
        <v>62.596769999999999</v>
      </c>
      <c r="EX961">
        <v>61.915370000000003</v>
      </c>
      <c r="EY961">
        <v>61.272570000000002</v>
      </c>
      <c r="EZ961">
        <v>60.57152</v>
      </c>
      <c r="FA961">
        <v>61.425690000000003</v>
      </c>
      <c r="FB961">
        <v>64.629270000000005</v>
      </c>
      <c r="FC961">
        <v>68.74051</v>
      </c>
      <c r="FD961">
        <v>73.349279999999993</v>
      </c>
      <c r="FE961">
        <v>77.600750000000005</v>
      </c>
      <c r="FF961">
        <v>81.033860000000004</v>
      </c>
      <c r="FG961">
        <v>84.12876</v>
      </c>
      <c r="FH961">
        <v>86.282300000000006</v>
      </c>
      <c r="FI961">
        <v>86.900300000000001</v>
      </c>
      <c r="FJ961">
        <v>86.250789999999995</v>
      </c>
      <c r="FK961">
        <v>84.514300000000006</v>
      </c>
      <c r="FL961">
        <v>80.99315</v>
      </c>
      <c r="FM961">
        <v>76.646900000000002</v>
      </c>
      <c r="FN961">
        <v>73.575450000000004</v>
      </c>
      <c r="FO961">
        <v>71.335980000000006</v>
      </c>
      <c r="FP961">
        <v>69.396680000000003</v>
      </c>
      <c r="FQ961">
        <v>68.073430000000002</v>
      </c>
      <c r="FR961">
        <v>5.0435000000000002E-3</v>
      </c>
      <c r="FS961">
        <v>6.2897999999999999E-3</v>
      </c>
      <c r="FT961">
        <v>1.01537E-2</v>
      </c>
    </row>
    <row r="962" spans="1:176" x14ac:dyDescent="0.2">
      <c r="A962" t="s">
        <v>200</v>
      </c>
      <c r="B962" t="s">
        <v>1</v>
      </c>
      <c r="C962" t="s">
        <v>209</v>
      </c>
      <c r="D962" t="s">
        <v>227</v>
      </c>
      <c r="E962">
        <v>6282</v>
      </c>
      <c r="F962">
        <v>1.2262329999999999</v>
      </c>
      <c r="G962">
        <v>1.1908240000000001</v>
      </c>
      <c r="H962">
        <v>1.165397</v>
      </c>
      <c r="I962">
        <v>1.1645719999999999</v>
      </c>
      <c r="J962">
        <v>1.1621779999999999</v>
      </c>
      <c r="K962">
        <v>1.1889730000000001</v>
      </c>
      <c r="L962">
        <v>1.2799579999999999</v>
      </c>
      <c r="M962">
        <v>1.4023140000000001</v>
      </c>
      <c r="N962">
        <v>1.7840039999999999</v>
      </c>
      <c r="O962">
        <v>2.3903669999999999</v>
      </c>
      <c r="P962">
        <v>3.0199880000000001</v>
      </c>
      <c r="Q962">
        <v>3.2742300000000002</v>
      </c>
      <c r="R962">
        <v>3.3752580000000001</v>
      </c>
      <c r="S962">
        <v>3.4286490000000001</v>
      </c>
      <c r="T962">
        <v>3.4917699999999998</v>
      </c>
      <c r="U962">
        <v>3.5019330000000002</v>
      </c>
      <c r="V962">
        <v>3.453722</v>
      </c>
      <c r="W962">
        <v>3.1517309999999998</v>
      </c>
      <c r="X962">
        <v>2.7282660000000001</v>
      </c>
      <c r="Y962">
        <v>2.342495</v>
      </c>
      <c r="Z962">
        <v>2.0860970000000001</v>
      </c>
      <c r="AA962">
        <v>1.713441</v>
      </c>
      <c r="AB962">
        <v>1.4024639999999999</v>
      </c>
      <c r="AC962">
        <v>1.282559</v>
      </c>
      <c r="AD962">
        <v>1.4082000000000001E-3</v>
      </c>
      <c r="AE962">
        <v>-4.9661999999999996E-3</v>
      </c>
      <c r="AF962">
        <v>-1.2857999999999999E-3</v>
      </c>
      <c r="AG962">
        <v>1.06581E-2</v>
      </c>
      <c r="AH962">
        <v>1.81744E-2</v>
      </c>
      <c r="AI962">
        <v>9.6302000000000002E-3</v>
      </c>
      <c r="AJ962">
        <v>4.8511899999999997E-2</v>
      </c>
      <c r="AK962">
        <v>-1.3125E-2</v>
      </c>
      <c r="AL962">
        <v>-1.40053E-2</v>
      </c>
      <c r="AM962">
        <v>-1.46371E-2</v>
      </c>
      <c r="AN962">
        <v>-9.7769999999999997E-4</v>
      </c>
      <c r="AO962">
        <v>3.06273E-2</v>
      </c>
      <c r="AP962">
        <v>4.0467900000000001E-2</v>
      </c>
      <c r="AQ962">
        <v>2.57551E-2</v>
      </c>
      <c r="AR962">
        <v>3.7318700000000003E-2</v>
      </c>
      <c r="AS962">
        <v>9.5808000000000004E-3</v>
      </c>
      <c r="AT962">
        <v>3.4894000000000001E-3</v>
      </c>
      <c r="AU962">
        <v>3.0109E-2</v>
      </c>
      <c r="AV962">
        <v>3.1898500000000003E-2</v>
      </c>
      <c r="AW962">
        <v>-1.65889E-2</v>
      </c>
      <c r="AX962">
        <v>1.02557E-2</v>
      </c>
      <c r="AY962">
        <v>-9.1269000000000003E-3</v>
      </c>
      <c r="AZ962">
        <v>-2.7090699999999999E-2</v>
      </c>
      <c r="BA962">
        <v>-1.09368E-2</v>
      </c>
      <c r="BB962">
        <v>9.4847999999999998E-3</v>
      </c>
      <c r="BC962">
        <v>2.7312E-3</v>
      </c>
      <c r="BD962">
        <v>6.1446000000000001E-3</v>
      </c>
      <c r="BE962">
        <v>1.8684699999999999E-2</v>
      </c>
      <c r="BF962">
        <v>2.6262000000000001E-2</v>
      </c>
      <c r="BG962">
        <v>1.8819900000000001E-2</v>
      </c>
      <c r="BH962">
        <v>5.89936E-2</v>
      </c>
      <c r="BI962">
        <v>-9.9679999999999994E-4</v>
      </c>
      <c r="BJ962">
        <v>-2.0325999999999999E-3</v>
      </c>
      <c r="BK962">
        <v>-4.9400000000000001E-5</v>
      </c>
      <c r="BL962">
        <v>1.2377000000000001E-2</v>
      </c>
      <c r="BM962">
        <v>4.2911600000000001E-2</v>
      </c>
      <c r="BN962">
        <v>5.2907900000000001E-2</v>
      </c>
      <c r="BO962">
        <v>3.7853100000000001E-2</v>
      </c>
      <c r="BP962">
        <v>5.1319200000000002E-2</v>
      </c>
      <c r="BQ962">
        <v>2.2461700000000001E-2</v>
      </c>
      <c r="BR962">
        <v>1.49234E-2</v>
      </c>
      <c r="BS962">
        <v>4.3266499999999999E-2</v>
      </c>
      <c r="BT962">
        <v>5.0689900000000003E-2</v>
      </c>
      <c r="BU962">
        <v>-2.0842E-3</v>
      </c>
      <c r="BV962">
        <v>1.98452E-2</v>
      </c>
      <c r="BW962">
        <v>-9.1330000000000003E-4</v>
      </c>
      <c r="BX962">
        <v>-1.9621E-2</v>
      </c>
      <c r="BY962">
        <v>-3.2431000000000001E-3</v>
      </c>
      <c r="BZ962">
        <v>1.50785E-2</v>
      </c>
      <c r="CA962">
        <v>8.0624000000000008E-3</v>
      </c>
      <c r="CB962">
        <v>1.12909E-2</v>
      </c>
      <c r="CC962">
        <v>2.4243899999999999E-2</v>
      </c>
      <c r="CD962">
        <v>3.1863500000000003E-2</v>
      </c>
      <c r="CE962">
        <v>2.5184700000000001E-2</v>
      </c>
      <c r="CF962">
        <v>6.6253199999999998E-2</v>
      </c>
      <c r="CG962">
        <v>7.4032000000000004E-3</v>
      </c>
      <c r="CH962">
        <v>6.2598000000000003E-3</v>
      </c>
      <c r="CI962">
        <v>1.0054E-2</v>
      </c>
      <c r="CJ962">
        <v>2.16264E-2</v>
      </c>
      <c r="CK962">
        <v>5.1419600000000003E-2</v>
      </c>
      <c r="CL962">
        <v>6.1523799999999997E-2</v>
      </c>
      <c r="CM962">
        <v>4.6232099999999998E-2</v>
      </c>
      <c r="CN962">
        <v>6.1016000000000001E-2</v>
      </c>
      <c r="CO962">
        <v>3.1383000000000001E-2</v>
      </c>
      <c r="CP962">
        <v>2.2842600000000001E-2</v>
      </c>
      <c r="CQ962">
        <v>5.2379299999999997E-2</v>
      </c>
      <c r="CR962">
        <v>6.3704700000000003E-2</v>
      </c>
      <c r="CS962">
        <v>7.9617000000000004E-3</v>
      </c>
      <c r="CT962">
        <v>2.6486800000000001E-2</v>
      </c>
      <c r="CU962">
        <v>4.7754E-3</v>
      </c>
      <c r="CV962">
        <v>-1.4447400000000001E-2</v>
      </c>
      <c r="CW962">
        <v>2.0856E-3</v>
      </c>
      <c r="CX962">
        <v>2.0672300000000001E-2</v>
      </c>
      <c r="CY962">
        <v>1.33937E-2</v>
      </c>
      <c r="CZ962">
        <v>1.6437199999999999E-2</v>
      </c>
      <c r="DA962">
        <v>2.9803E-2</v>
      </c>
      <c r="DB962">
        <v>3.7464900000000002E-2</v>
      </c>
      <c r="DC962">
        <v>3.1549399999999998E-2</v>
      </c>
      <c r="DD962">
        <v>7.3512800000000003E-2</v>
      </c>
      <c r="DE962">
        <v>1.58031E-2</v>
      </c>
      <c r="DF962">
        <v>1.45521E-2</v>
      </c>
      <c r="DG962">
        <v>2.0157399999999999E-2</v>
      </c>
      <c r="DH962">
        <v>3.0875699999999999E-2</v>
      </c>
      <c r="DI962">
        <v>5.9927599999999998E-2</v>
      </c>
      <c r="DJ962">
        <v>7.0139699999999999E-2</v>
      </c>
      <c r="DK962">
        <v>5.4611100000000003E-2</v>
      </c>
      <c r="DL962">
        <v>7.0712700000000003E-2</v>
      </c>
      <c r="DM962">
        <v>4.0304300000000001E-2</v>
      </c>
      <c r="DN962">
        <v>3.0761799999999999E-2</v>
      </c>
      <c r="DO962">
        <v>6.1492199999999997E-2</v>
      </c>
      <c r="DP962">
        <v>7.6719599999999999E-2</v>
      </c>
      <c r="DQ962">
        <v>1.8007499999999999E-2</v>
      </c>
      <c r="DR962">
        <v>3.3128400000000002E-2</v>
      </c>
      <c r="DS962">
        <v>1.0463999999999999E-2</v>
      </c>
      <c r="DT962">
        <v>-9.2738999999999999E-3</v>
      </c>
      <c r="DU962">
        <v>7.4143000000000004E-3</v>
      </c>
      <c r="DV962">
        <v>2.8748800000000001E-2</v>
      </c>
      <c r="DW962">
        <v>2.1091100000000002E-2</v>
      </c>
      <c r="DX962">
        <v>2.3867699999999999E-2</v>
      </c>
      <c r="DY962">
        <v>3.7829599999999998E-2</v>
      </c>
      <c r="DZ962">
        <v>4.5552500000000003E-2</v>
      </c>
      <c r="EA962">
        <v>4.0739200000000003E-2</v>
      </c>
      <c r="EB962">
        <v>8.39945E-2</v>
      </c>
      <c r="EC962">
        <v>2.7931299999999999E-2</v>
      </c>
      <c r="ED962">
        <v>2.6524900000000001E-2</v>
      </c>
      <c r="EE962">
        <v>3.4745199999999997E-2</v>
      </c>
      <c r="EF962">
        <v>4.4230400000000003E-2</v>
      </c>
      <c r="EG962">
        <v>7.2211800000000007E-2</v>
      </c>
      <c r="EH962">
        <v>8.2579700000000006E-2</v>
      </c>
      <c r="EI962">
        <v>6.6709099999999993E-2</v>
      </c>
      <c r="EJ962">
        <v>8.4713200000000002E-2</v>
      </c>
      <c r="EK962">
        <v>5.3185200000000002E-2</v>
      </c>
      <c r="EL962">
        <v>4.2195900000000001E-2</v>
      </c>
      <c r="EM962">
        <v>7.4649699999999999E-2</v>
      </c>
      <c r="EN962">
        <v>9.5510999999999999E-2</v>
      </c>
      <c r="EO962">
        <v>3.2512199999999998E-2</v>
      </c>
      <c r="EP962">
        <v>4.27178E-2</v>
      </c>
      <c r="EQ962">
        <v>1.8677599999999999E-2</v>
      </c>
      <c r="ER962">
        <v>-1.8041000000000001E-3</v>
      </c>
      <c r="ES962">
        <v>1.5108099999999999E-2</v>
      </c>
      <c r="ET962">
        <v>55.338009999999997</v>
      </c>
      <c r="EU962">
        <v>54.40963</v>
      </c>
      <c r="EV962">
        <v>53.688720000000004</v>
      </c>
      <c r="EW962">
        <v>53.071449999999999</v>
      </c>
      <c r="EX962">
        <v>52.467320000000001</v>
      </c>
      <c r="EY962">
        <v>52.001559999999998</v>
      </c>
      <c r="EZ962">
        <v>51.744480000000003</v>
      </c>
      <c r="FA962">
        <v>53.259909999999998</v>
      </c>
      <c r="FB962">
        <v>56.11544</v>
      </c>
      <c r="FC962">
        <v>58.915199999999999</v>
      </c>
      <c r="FD962">
        <v>61.502110000000002</v>
      </c>
      <c r="FE962">
        <v>63.846020000000003</v>
      </c>
      <c r="FF962">
        <v>65.800799999999995</v>
      </c>
      <c r="FG962">
        <v>67.391080000000002</v>
      </c>
      <c r="FH962">
        <v>68.825890000000001</v>
      </c>
      <c r="FI962">
        <v>69.258189999999999</v>
      </c>
      <c r="FJ962">
        <v>68.716980000000007</v>
      </c>
      <c r="FK962">
        <v>67.587220000000002</v>
      </c>
      <c r="FL962">
        <v>65.596649999999997</v>
      </c>
      <c r="FM962">
        <v>62.724080000000001</v>
      </c>
      <c r="FN962">
        <v>60.597239999999999</v>
      </c>
      <c r="FO962">
        <v>59.055120000000002</v>
      </c>
      <c r="FP962">
        <v>57.7453</v>
      </c>
      <c r="FQ962">
        <v>56.630690000000001</v>
      </c>
      <c r="FR962">
        <v>7.8009000000000004E-3</v>
      </c>
      <c r="FS962">
        <v>9.3193000000000008E-3</v>
      </c>
    </row>
    <row r="963" spans="1:176" x14ac:dyDescent="0.2">
      <c r="A963" t="s">
        <v>200</v>
      </c>
      <c r="B963" t="s">
        <v>1</v>
      </c>
      <c r="C963" t="s">
        <v>209</v>
      </c>
      <c r="D963" t="s">
        <v>238</v>
      </c>
      <c r="E963">
        <v>6282</v>
      </c>
      <c r="F963">
        <v>1.300708</v>
      </c>
      <c r="G963">
        <v>1.243225</v>
      </c>
      <c r="H963">
        <v>1.2100770000000001</v>
      </c>
      <c r="I963">
        <v>1.2232970000000001</v>
      </c>
      <c r="J963">
        <v>1.248219</v>
      </c>
      <c r="K963">
        <v>1.2791710000000001</v>
      </c>
      <c r="L963">
        <v>1.397756</v>
      </c>
      <c r="M963">
        <v>1.50783</v>
      </c>
      <c r="N963">
        <v>1.9185110000000001</v>
      </c>
      <c r="O963">
        <v>2.5282550000000001</v>
      </c>
      <c r="P963">
        <v>3.271439</v>
      </c>
      <c r="Q963">
        <v>3.6691950000000002</v>
      </c>
      <c r="R963">
        <v>3.8650980000000001</v>
      </c>
      <c r="S963">
        <v>3.9691890000000001</v>
      </c>
      <c r="T963">
        <v>4.1203529999999997</v>
      </c>
      <c r="U963">
        <v>4.1274819999999997</v>
      </c>
      <c r="V963">
        <v>4.1239710000000001</v>
      </c>
      <c r="W963">
        <v>3.7130730000000001</v>
      </c>
      <c r="X963">
        <v>3.1347130000000001</v>
      </c>
      <c r="Y963">
        <v>2.6084139999999998</v>
      </c>
      <c r="Z963">
        <v>2.2771050000000002</v>
      </c>
      <c r="AA963">
        <v>1.884341</v>
      </c>
      <c r="AB963">
        <v>1.5597939999999999</v>
      </c>
      <c r="AC963">
        <v>1.400609</v>
      </c>
      <c r="AD963">
        <v>1.24399E-2</v>
      </c>
      <c r="AE963">
        <v>-1.0585300000000001E-2</v>
      </c>
      <c r="AF963">
        <v>2.1626000000000002E-3</v>
      </c>
      <c r="AG963">
        <v>2.43834E-2</v>
      </c>
      <c r="AH963">
        <v>6.0457400000000001E-2</v>
      </c>
      <c r="AI963">
        <v>6.9320000000000007E-2</v>
      </c>
      <c r="AJ963">
        <v>0.1504462</v>
      </c>
      <c r="AK963">
        <v>5.2810099999999999E-2</v>
      </c>
      <c r="AL963">
        <v>3.3210000000000003E-2</v>
      </c>
      <c r="AM963">
        <v>-3.7547999999999998E-2</v>
      </c>
      <c r="AN963">
        <v>-5.0013999999999996E-3</v>
      </c>
      <c r="AO963">
        <v>6.9216899999999998E-2</v>
      </c>
      <c r="AP963">
        <v>7.9482499999999998E-2</v>
      </c>
      <c r="AQ963">
        <v>6.22862E-2</v>
      </c>
      <c r="AR963">
        <v>8.1918400000000002E-2</v>
      </c>
      <c r="AS963">
        <v>1.4103299999999999E-2</v>
      </c>
      <c r="AT963">
        <v>7.3083300000000004E-2</v>
      </c>
      <c r="AU963">
        <v>4.4058199999999999E-2</v>
      </c>
      <c r="AV963">
        <v>-1.52505E-2</v>
      </c>
      <c r="AW963">
        <v>-6.3765299999999997E-2</v>
      </c>
      <c r="AX963">
        <v>-3.3356900000000002E-2</v>
      </c>
      <c r="AY963">
        <v>-4.6613300000000003E-2</v>
      </c>
      <c r="AZ963">
        <v>-5.4007199999999998E-2</v>
      </c>
      <c r="BA963">
        <v>-4.5973600000000003E-2</v>
      </c>
      <c r="BB963">
        <v>2.05165E-2</v>
      </c>
      <c r="BC963">
        <v>-2.8877999999999998E-3</v>
      </c>
      <c r="BD963">
        <v>9.5930000000000008E-3</v>
      </c>
      <c r="BE963">
        <v>3.2410000000000001E-2</v>
      </c>
      <c r="BF963">
        <v>6.8544999999999995E-2</v>
      </c>
      <c r="BG963">
        <v>7.8509700000000002E-2</v>
      </c>
      <c r="BH963">
        <v>0.16092790000000001</v>
      </c>
      <c r="BI963">
        <v>6.4938300000000004E-2</v>
      </c>
      <c r="BJ963">
        <v>4.5182800000000002E-2</v>
      </c>
      <c r="BK963">
        <v>-2.2960299999999999E-2</v>
      </c>
      <c r="BL963">
        <v>8.3531999999999999E-3</v>
      </c>
      <c r="BM963">
        <v>8.1501100000000007E-2</v>
      </c>
      <c r="BN963">
        <v>9.1922599999999993E-2</v>
      </c>
      <c r="BO963">
        <v>7.4384199999999998E-2</v>
      </c>
      <c r="BP963">
        <v>9.5919000000000004E-2</v>
      </c>
      <c r="BQ963">
        <v>2.69842E-2</v>
      </c>
      <c r="BR963">
        <v>8.4517300000000004E-2</v>
      </c>
      <c r="BS963">
        <v>5.7215700000000001E-2</v>
      </c>
      <c r="BT963">
        <v>3.5409E-3</v>
      </c>
      <c r="BU963">
        <v>-4.9260600000000002E-2</v>
      </c>
      <c r="BV963">
        <v>-2.37675E-2</v>
      </c>
      <c r="BW963">
        <v>-3.8399799999999998E-2</v>
      </c>
      <c r="BX963">
        <v>-4.65374E-2</v>
      </c>
      <c r="BY963">
        <v>-3.8279800000000003E-2</v>
      </c>
      <c r="BZ963">
        <v>2.61102E-2</v>
      </c>
      <c r="CA963">
        <v>2.4434000000000001E-3</v>
      </c>
      <c r="CB963">
        <v>1.47393E-2</v>
      </c>
      <c r="CC963">
        <v>3.7969200000000002E-2</v>
      </c>
      <c r="CD963">
        <v>7.4146500000000004E-2</v>
      </c>
      <c r="CE963">
        <v>8.4874500000000005E-2</v>
      </c>
      <c r="CF963">
        <v>0.16818749999999999</v>
      </c>
      <c r="CG963">
        <v>7.3338299999999995E-2</v>
      </c>
      <c r="CH963">
        <v>5.3475099999999998E-2</v>
      </c>
      <c r="CI963">
        <v>-1.2856899999999999E-2</v>
      </c>
      <c r="CJ963">
        <v>1.7602599999999999E-2</v>
      </c>
      <c r="CK963">
        <v>9.0009199999999998E-2</v>
      </c>
      <c r="CL963">
        <v>0.1005385</v>
      </c>
      <c r="CM963">
        <v>8.2763199999999995E-2</v>
      </c>
      <c r="CN963">
        <v>0.10561570000000001</v>
      </c>
      <c r="CO963">
        <v>3.59055E-2</v>
      </c>
      <c r="CP963">
        <v>9.2436500000000005E-2</v>
      </c>
      <c r="CQ963">
        <v>6.6328600000000001E-2</v>
      </c>
      <c r="CR963">
        <v>1.6555799999999999E-2</v>
      </c>
      <c r="CS963">
        <v>-3.9214699999999998E-2</v>
      </c>
      <c r="CT963">
        <v>-1.7125899999999999E-2</v>
      </c>
      <c r="CU963">
        <v>-3.27111E-2</v>
      </c>
      <c r="CV963">
        <v>-4.1363799999999999E-2</v>
      </c>
      <c r="CW963">
        <v>-3.2951099999999997E-2</v>
      </c>
      <c r="CX963">
        <v>3.1704000000000003E-2</v>
      </c>
      <c r="CY963">
        <v>7.7745999999999996E-3</v>
      </c>
      <c r="CZ963">
        <v>1.98856E-2</v>
      </c>
      <c r="DA963">
        <v>4.3528299999999999E-2</v>
      </c>
      <c r="DB963">
        <v>7.9747899999999997E-2</v>
      </c>
      <c r="DC963">
        <v>9.1239299999999995E-2</v>
      </c>
      <c r="DD963">
        <v>0.17544709999999999</v>
      </c>
      <c r="DE963">
        <v>8.1738199999999997E-2</v>
      </c>
      <c r="DF963">
        <v>6.17674E-2</v>
      </c>
      <c r="DG963">
        <v>-2.7534999999999999E-3</v>
      </c>
      <c r="DH963">
        <v>2.6852000000000001E-2</v>
      </c>
      <c r="DI963">
        <v>9.8517199999999999E-2</v>
      </c>
      <c r="DJ963">
        <v>0.1091544</v>
      </c>
      <c r="DK963">
        <v>9.1142200000000007E-2</v>
      </c>
      <c r="DL963">
        <v>0.1153125</v>
      </c>
      <c r="DM963">
        <v>4.48268E-2</v>
      </c>
      <c r="DN963">
        <v>0.10035570000000001</v>
      </c>
      <c r="DO963">
        <v>7.5441400000000006E-2</v>
      </c>
      <c r="DP963">
        <v>2.9570699999999998E-2</v>
      </c>
      <c r="DQ963">
        <v>-2.9168900000000001E-2</v>
      </c>
      <c r="DR963">
        <v>-1.04843E-2</v>
      </c>
      <c r="DS963">
        <v>-2.7022399999999999E-2</v>
      </c>
      <c r="DT963">
        <v>-3.6190300000000002E-2</v>
      </c>
      <c r="DU963">
        <v>-2.7622399999999998E-2</v>
      </c>
      <c r="DV963">
        <v>3.9780500000000003E-2</v>
      </c>
      <c r="DW963">
        <v>1.5472100000000001E-2</v>
      </c>
      <c r="DX963">
        <v>2.7316099999999999E-2</v>
      </c>
      <c r="DY963">
        <v>5.1554900000000001E-2</v>
      </c>
      <c r="DZ963">
        <v>8.7835499999999997E-2</v>
      </c>
      <c r="EA963">
        <v>0.100429</v>
      </c>
      <c r="EB963">
        <v>0.18592880000000001</v>
      </c>
      <c r="EC963">
        <v>9.3866400000000003E-2</v>
      </c>
      <c r="ED963">
        <v>7.3740200000000006E-2</v>
      </c>
      <c r="EE963">
        <v>1.1834300000000001E-2</v>
      </c>
      <c r="EF963">
        <v>4.0206600000000002E-2</v>
      </c>
      <c r="EG963">
        <v>0.11080139999999999</v>
      </c>
      <c r="EH963">
        <v>0.12159440000000001</v>
      </c>
      <c r="EI963">
        <v>0.1032402</v>
      </c>
      <c r="EJ963">
        <v>0.12931300000000001</v>
      </c>
      <c r="EK963">
        <v>5.7707700000000001E-2</v>
      </c>
      <c r="EL963">
        <v>0.11178979999999999</v>
      </c>
      <c r="EM963">
        <v>8.8598899999999994E-2</v>
      </c>
      <c r="EN963">
        <v>4.8362099999999998E-2</v>
      </c>
      <c r="EO963">
        <v>-1.46642E-2</v>
      </c>
      <c r="EP963">
        <v>-8.9479999999999996E-4</v>
      </c>
      <c r="EQ963">
        <v>-1.8808800000000001E-2</v>
      </c>
      <c r="ER963">
        <v>-2.87205E-2</v>
      </c>
      <c r="ES963">
        <v>-1.9928600000000001E-2</v>
      </c>
      <c r="ET963">
        <v>62.950449999999996</v>
      </c>
      <c r="EU963">
        <v>61.567160000000001</v>
      </c>
      <c r="EV963">
        <v>60.617170000000002</v>
      </c>
      <c r="EW963">
        <v>59.435270000000003</v>
      </c>
      <c r="EX963">
        <v>58.47298</v>
      </c>
      <c r="EY963">
        <v>58.188160000000003</v>
      </c>
      <c r="EZ963">
        <v>58.473030000000001</v>
      </c>
      <c r="FA963">
        <v>63.521340000000002</v>
      </c>
      <c r="FB963">
        <v>68.826329999999999</v>
      </c>
      <c r="FC963">
        <v>73.078410000000005</v>
      </c>
      <c r="FD963">
        <v>77.906620000000004</v>
      </c>
      <c r="FE963">
        <v>81.30753</v>
      </c>
      <c r="FF963">
        <v>83.834819999999993</v>
      </c>
      <c r="FG963">
        <v>85.265309999999999</v>
      </c>
      <c r="FH963">
        <v>87.861360000000005</v>
      </c>
      <c r="FI963">
        <v>88.664959999999994</v>
      </c>
      <c r="FJ963">
        <v>87.224469999999997</v>
      </c>
      <c r="FK963">
        <v>87.207139999999995</v>
      </c>
      <c r="FL963">
        <v>85.164619999999999</v>
      </c>
      <c r="FM963">
        <v>80.942279999999997</v>
      </c>
      <c r="FN963">
        <v>76.493020000000001</v>
      </c>
      <c r="FO963">
        <v>73.152749999999997</v>
      </c>
      <c r="FP963">
        <v>71.280010000000004</v>
      </c>
      <c r="FQ963">
        <v>68.0047</v>
      </c>
      <c r="FR963">
        <v>7.8009000000000004E-3</v>
      </c>
      <c r="FS963">
        <v>9.3193000000000008E-3</v>
      </c>
    </row>
    <row r="964" spans="1:176" x14ac:dyDescent="0.2">
      <c r="A964" t="s">
        <v>200</v>
      </c>
      <c r="B964" t="s">
        <v>1</v>
      </c>
      <c r="C964" t="s">
        <v>209</v>
      </c>
      <c r="D964" t="s">
        <v>228</v>
      </c>
      <c r="E964">
        <v>6282</v>
      </c>
      <c r="F964">
        <v>1.3316650000000001</v>
      </c>
      <c r="G964">
        <v>1.3013729999999999</v>
      </c>
      <c r="H964">
        <v>1.250291</v>
      </c>
      <c r="I964">
        <v>1.2434890000000001</v>
      </c>
      <c r="J964">
        <v>1.257722</v>
      </c>
      <c r="K964">
        <v>1.3063210000000001</v>
      </c>
      <c r="L964">
        <v>1.3911800000000001</v>
      </c>
      <c r="M964">
        <v>1.5399879999999999</v>
      </c>
      <c r="N964">
        <v>1.9839739999999999</v>
      </c>
      <c r="O964">
        <v>2.66629</v>
      </c>
      <c r="P964">
        <v>3.3788680000000002</v>
      </c>
      <c r="Q964">
        <v>3.6994359999999999</v>
      </c>
      <c r="R964">
        <v>3.8772009999999999</v>
      </c>
      <c r="S964">
        <v>3.9967899999999998</v>
      </c>
      <c r="T964">
        <v>4.0715329999999996</v>
      </c>
      <c r="U964">
        <v>4.1308119999999997</v>
      </c>
      <c r="V964">
        <v>4.0792630000000001</v>
      </c>
      <c r="W964">
        <v>3.6677879999999998</v>
      </c>
      <c r="X964">
        <v>3.1083509999999999</v>
      </c>
      <c r="Y964">
        <v>2.6547040000000002</v>
      </c>
      <c r="Z964">
        <v>2.3288120000000001</v>
      </c>
      <c r="AA964">
        <v>1.883067</v>
      </c>
      <c r="AB964">
        <v>1.557623</v>
      </c>
      <c r="AC964">
        <v>1.4022539999999999</v>
      </c>
      <c r="AD964">
        <v>-3.8738300000000003E-2</v>
      </c>
      <c r="AE964">
        <v>-3.8763899999999997E-2</v>
      </c>
      <c r="AF964">
        <v>-6.4536499999999997E-2</v>
      </c>
      <c r="AG964">
        <v>-5.5649700000000003E-2</v>
      </c>
      <c r="AH964">
        <v>-3.4514200000000002E-2</v>
      </c>
      <c r="AI964">
        <v>-1.0606900000000001E-2</v>
      </c>
      <c r="AJ964">
        <v>1.8891700000000001E-2</v>
      </c>
      <c r="AK964">
        <v>-2.2250800000000001E-2</v>
      </c>
      <c r="AL964">
        <v>-3.2664E-3</v>
      </c>
      <c r="AM964">
        <v>3.8162399999999999E-2</v>
      </c>
      <c r="AN964">
        <v>2.3890399999999999E-2</v>
      </c>
      <c r="AO964">
        <v>3.0653699999999999E-2</v>
      </c>
      <c r="AP964">
        <v>3.1093800000000001E-2</v>
      </c>
      <c r="AQ964">
        <v>1.89585E-2</v>
      </c>
      <c r="AR964">
        <v>4.6549999999999998E-4</v>
      </c>
      <c r="AS964">
        <v>5.0343999999999996E-3</v>
      </c>
      <c r="AT964">
        <v>-4.4199999999999997E-5</v>
      </c>
      <c r="AU964">
        <v>2.0637699999999998E-2</v>
      </c>
      <c r="AV964">
        <v>-8.5831999999999992E-3</v>
      </c>
      <c r="AW964">
        <v>-3.2938000000000002E-2</v>
      </c>
      <c r="AX964">
        <v>-1.4719899999999999E-2</v>
      </c>
      <c r="AY964">
        <v>-7.2856199999999996E-2</v>
      </c>
      <c r="AZ964">
        <v>-5.8089500000000002E-2</v>
      </c>
      <c r="BA964">
        <v>-5.0039899999999998E-2</v>
      </c>
      <c r="BB964">
        <v>-2.2485000000000002E-2</v>
      </c>
      <c r="BC964">
        <v>-2.36508E-2</v>
      </c>
      <c r="BD964">
        <v>-5.0479799999999998E-2</v>
      </c>
      <c r="BE964">
        <v>-4.3041500000000003E-2</v>
      </c>
      <c r="BF964">
        <v>-2.14693E-2</v>
      </c>
      <c r="BG964">
        <v>3.0896999999999999E-3</v>
      </c>
      <c r="BH964">
        <v>3.5186099999999998E-2</v>
      </c>
      <c r="BI964">
        <v>-7.4666000000000003E-3</v>
      </c>
      <c r="BJ964">
        <v>1.5848299999999999E-2</v>
      </c>
      <c r="BK964">
        <v>5.6507700000000001E-2</v>
      </c>
      <c r="BL964">
        <v>4.4176800000000002E-2</v>
      </c>
      <c r="BM964">
        <v>5.0404200000000003E-2</v>
      </c>
      <c r="BN964">
        <v>5.0793900000000003E-2</v>
      </c>
      <c r="BO964">
        <v>3.7091899999999997E-2</v>
      </c>
      <c r="BP964">
        <v>2.0866699999999998E-2</v>
      </c>
      <c r="BQ964">
        <v>2.6093999999999999E-2</v>
      </c>
      <c r="BR964">
        <v>2.2654899999999999E-2</v>
      </c>
      <c r="BS964">
        <v>3.8781499999999997E-2</v>
      </c>
      <c r="BT964">
        <v>1.15488E-2</v>
      </c>
      <c r="BU964">
        <v>-1.3701E-2</v>
      </c>
      <c r="BV964" s="61">
        <v>4.4654999999999999E-3</v>
      </c>
      <c r="BW964">
        <v>-5.4874699999999998E-2</v>
      </c>
      <c r="BX964">
        <v>-4.2620499999999999E-2</v>
      </c>
      <c r="BY964">
        <v>-3.5675900000000003E-2</v>
      </c>
      <c r="BZ964">
        <v>-1.1228E-2</v>
      </c>
      <c r="CA964">
        <v>-1.31836E-2</v>
      </c>
      <c r="CB964">
        <v>-4.0744099999999998E-2</v>
      </c>
      <c r="CC964">
        <v>-3.4308999999999999E-2</v>
      </c>
      <c r="CD964">
        <v>-1.24344E-2</v>
      </c>
      <c r="CE964">
        <v>1.2575899999999999E-2</v>
      </c>
      <c r="CF964">
        <v>4.6471600000000002E-2</v>
      </c>
      <c r="CG964">
        <v>2.7729E-3</v>
      </c>
      <c r="CH964">
        <v>2.9087100000000001E-2</v>
      </c>
      <c r="CI964">
        <v>6.9213499999999997E-2</v>
      </c>
      <c r="CJ964">
        <v>5.8227099999999997E-2</v>
      </c>
      <c r="CK964">
        <v>6.4083299999999996E-2</v>
      </c>
      <c r="CL964">
        <v>6.4438099999999998E-2</v>
      </c>
      <c r="CM964">
        <v>4.9651000000000001E-2</v>
      </c>
      <c r="CN964">
        <v>3.4996399999999997E-2</v>
      </c>
      <c r="CO964">
        <v>4.0679800000000002E-2</v>
      </c>
      <c r="CP964">
        <v>3.8376199999999999E-2</v>
      </c>
      <c r="CQ964">
        <v>5.1347799999999999E-2</v>
      </c>
      <c r="CR964">
        <v>2.54921E-2</v>
      </c>
      <c r="CS964">
        <v>-3.7750000000000001E-4</v>
      </c>
      <c r="CT964">
        <v>1.77532E-2</v>
      </c>
      <c r="CU964">
        <v>-4.2420699999999999E-2</v>
      </c>
      <c r="CV964">
        <v>-3.1906700000000003E-2</v>
      </c>
      <c r="CW964">
        <v>-2.57275E-2</v>
      </c>
      <c r="CX964">
        <v>2.8900000000000001E-5</v>
      </c>
      <c r="CY964">
        <v>-2.7163999999999999E-3</v>
      </c>
      <c r="CZ964">
        <v>-3.1008399999999998E-2</v>
      </c>
      <c r="DA964">
        <v>-2.5576499999999999E-2</v>
      </c>
      <c r="DB964">
        <v>-3.3995000000000002E-3</v>
      </c>
      <c r="DC964">
        <v>2.2062100000000001E-2</v>
      </c>
      <c r="DD964">
        <v>5.7757099999999999E-2</v>
      </c>
      <c r="DE964">
        <v>1.30125E-2</v>
      </c>
      <c r="DF964">
        <v>4.23259E-2</v>
      </c>
      <c r="DG964">
        <v>8.1919400000000003E-2</v>
      </c>
      <c r="DH964">
        <v>7.2277400000000006E-2</v>
      </c>
      <c r="DI964">
        <v>7.7762399999999995E-2</v>
      </c>
      <c r="DJ964">
        <v>7.8082299999999993E-2</v>
      </c>
      <c r="DK964">
        <v>6.22102E-2</v>
      </c>
      <c r="DL964">
        <v>4.9126200000000002E-2</v>
      </c>
      <c r="DM964">
        <v>5.5265700000000001E-2</v>
      </c>
      <c r="DN964">
        <v>5.4097600000000003E-2</v>
      </c>
      <c r="DO964">
        <v>6.3914100000000001E-2</v>
      </c>
      <c r="DP964">
        <v>3.9435400000000002E-2</v>
      </c>
      <c r="DQ964">
        <v>1.29459E-2</v>
      </c>
      <c r="DR964">
        <v>3.1040999999999999E-2</v>
      </c>
      <c r="DS964">
        <v>-2.9966699999999999E-2</v>
      </c>
      <c r="DT964">
        <v>-2.1192900000000001E-2</v>
      </c>
      <c r="DU964">
        <v>-1.5779000000000001E-2</v>
      </c>
      <c r="DV964">
        <v>1.62822E-2</v>
      </c>
      <c r="DW964">
        <v>1.2396600000000001E-2</v>
      </c>
      <c r="DX964">
        <v>-1.6951600000000001E-2</v>
      </c>
      <c r="DY964">
        <v>-1.2968199999999999E-2</v>
      </c>
      <c r="DZ964">
        <v>9.6454000000000002E-3</v>
      </c>
      <c r="EA964">
        <v>3.5758699999999997E-2</v>
      </c>
      <c r="EB964">
        <v>7.4051500000000006E-2</v>
      </c>
      <c r="EC964">
        <v>2.7796700000000001E-2</v>
      </c>
      <c r="ED964">
        <v>6.1440599999999998E-2</v>
      </c>
      <c r="EE964">
        <v>0.1002646</v>
      </c>
      <c r="EF964">
        <v>9.2563800000000002E-2</v>
      </c>
      <c r="EG964">
        <v>9.7512799999999997E-2</v>
      </c>
      <c r="EH964">
        <v>9.7782300000000003E-2</v>
      </c>
      <c r="EI964">
        <v>8.0343600000000001E-2</v>
      </c>
      <c r="EJ964">
        <v>6.9527400000000003E-2</v>
      </c>
      <c r="EK964">
        <v>7.6325299999999999E-2</v>
      </c>
      <c r="EL964">
        <v>7.6796699999999996E-2</v>
      </c>
      <c r="EM964">
        <v>8.2057900000000003E-2</v>
      </c>
      <c r="EN964">
        <v>5.95674E-2</v>
      </c>
      <c r="EO964">
        <v>3.21829E-2</v>
      </c>
      <c r="EP964">
        <v>5.0226300000000001E-2</v>
      </c>
      <c r="EQ964">
        <v>-1.19852E-2</v>
      </c>
      <c r="ER964">
        <v>-5.7238999999999996E-3</v>
      </c>
      <c r="ES964">
        <v>-1.415E-3</v>
      </c>
      <c r="ET964">
        <v>64.845380000000006</v>
      </c>
      <c r="EU964">
        <v>64.149109999999993</v>
      </c>
      <c r="EV964">
        <v>63.602980000000002</v>
      </c>
      <c r="EW964">
        <v>63.10915</v>
      </c>
      <c r="EX964">
        <v>62.712710000000001</v>
      </c>
      <c r="EY964">
        <v>62.293799999999997</v>
      </c>
      <c r="EZ964">
        <v>61.963290000000001</v>
      </c>
      <c r="FA964">
        <v>62.805140000000002</v>
      </c>
      <c r="FB964">
        <v>64.521569999999997</v>
      </c>
      <c r="FC964">
        <v>66.990880000000004</v>
      </c>
      <c r="FD964">
        <v>69.761859999999999</v>
      </c>
      <c r="FE964">
        <v>72.666979999999995</v>
      </c>
      <c r="FF964">
        <v>74.993039999999993</v>
      </c>
      <c r="FG964">
        <v>76.815960000000004</v>
      </c>
      <c r="FH964">
        <v>77.988929999999996</v>
      </c>
      <c r="FI964">
        <v>78.290980000000005</v>
      </c>
      <c r="FJ964">
        <v>77.850189999999998</v>
      </c>
      <c r="FK964">
        <v>76.749430000000004</v>
      </c>
      <c r="FL964">
        <v>74.751140000000007</v>
      </c>
      <c r="FM964">
        <v>71.979550000000003</v>
      </c>
      <c r="FN964">
        <v>69.669460000000001</v>
      </c>
      <c r="FO964">
        <v>67.969560000000001</v>
      </c>
      <c r="FP964">
        <v>66.817970000000003</v>
      </c>
      <c r="FQ964">
        <v>65.83587</v>
      </c>
      <c r="FR964">
        <v>1.3165E-2</v>
      </c>
      <c r="FS964">
        <v>1.6142E-2</v>
      </c>
      <c r="FT964">
        <v>2.0151800000000001E-2</v>
      </c>
    </row>
    <row r="965" spans="1:176" x14ac:dyDescent="0.2">
      <c r="A965" t="s">
        <v>200</v>
      </c>
      <c r="B965" t="s">
        <v>1</v>
      </c>
      <c r="C965" t="s">
        <v>209</v>
      </c>
      <c r="D965" t="s">
        <v>239</v>
      </c>
      <c r="E965">
        <v>6282</v>
      </c>
      <c r="F965">
        <v>1.4010370000000001</v>
      </c>
      <c r="G965">
        <v>1.3605940000000001</v>
      </c>
      <c r="H965">
        <v>1.286761</v>
      </c>
      <c r="I965">
        <v>1.2936829999999999</v>
      </c>
      <c r="J965">
        <v>1.309941</v>
      </c>
      <c r="K965">
        <v>1.36046</v>
      </c>
      <c r="L965">
        <v>1.418436</v>
      </c>
      <c r="M965">
        <v>1.5967819999999999</v>
      </c>
      <c r="N965">
        <v>2.066891</v>
      </c>
      <c r="O965">
        <v>2.8094410000000001</v>
      </c>
      <c r="P965">
        <v>3.6842540000000001</v>
      </c>
      <c r="Q965">
        <v>4.1096329999999996</v>
      </c>
      <c r="R965">
        <v>4.3005699999999996</v>
      </c>
      <c r="S965">
        <v>4.3984059999999996</v>
      </c>
      <c r="T965">
        <v>4.4579940000000002</v>
      </c>
      <c r="U965">
        <v>4.4690139999999996</v>
      </c>
      <c r="V965">
        <v>4.4125490000000003</v>
      </c>
      <c r="W965">
        <v>3.954215</v>
      </c>
      <c r="X965">
        <v>3.3806829999999999</v>
      </c>
      <c r="Y965">
        <v>2.898126</v>
      </c>
      <c r="Z965">
        <v>2.5412789999999998</v>
      </c>
      <c r="AA965">
        <v>2.0762100000000001</v>
      </c>
      <c r="AB965">
        <v>1.710887</v>
      </c>
      <c r="AC965">
        <v>1.5251060000000001</v>
      </c>
      <c r="AD965">
        <v>-3.43334E-2</v>
      </c>
      <c r="AE965">
        <v>-3.1130700000000001E-2</v>
      </c>
      <c r="AF965">
        <v>-6.2072799999999997E-2</v>
      </c>
      <c r="AG965">
        <v>-5.0652999999999997E-2</v>
      </c>
      <c r="AH965">
        <v>-2.8448600000000001E-2</v>
      </c>
      <c r="AI965">
        <v>-6.2138999999999996E-3</v>
      </c>
      <c r="AJ965">
        <v>1.2468399999999999E-2</v>
      </c>
      <c r="AK965">
        <v>-2.3572200000000001E-2</v>
      </c>
      <c r="AL965">
        <v>-1.0433400000000001E-2</v>
      </c>
      <c r="AM965">
        <v>2.5230800000000001E-2</v>
      </c>
      <c r="AN965">
        <v>9.8046000000000001E-3</v>
      </c>
      <c r="AO965">
        <v>4.6698E-3</v>
      </c>
      <c r="AP965">
        <v>1.82101E-2</v>
      </c>
      <c r="AQ965">
        <v>-2.2523E-3</v>
      </c>
      <c r="AR965">
        <v>-2.2449299999999998E-2</v>
      </c>
      <c r="AS965">
        <v>-1.47277E-2</v>
      </c>
      <c r="AT965">
        <v>-2.04009E-2</v>
      </c>
      <c r="AU965">
        <v>9.7692999999999999E-3</v>
      </c>
      <c r="AV965">
        <v>-2.0592599999999999E-2</v>
      </c>
      <c r="AW965">
        <v>-5.9469300000000003E-2</v>
      </c>
      <c r="AX965">
        <v>-3.3585700000000003E-2</v>
      </c>
      <c r="AY965">
        <v>-8.2382300000000006E-2</v>
      </c>
      <c r="AZ965">
        <v>-5.6209200000000001E-2</v>
      </c>
      <c r="BA965">
        <v>-4.8198699999999997E-2</v>
      </c>
      <c r="BB965">
        <v>-1.8080200000000001E-2</v>
      </c>
      <c r="BC965">
        <v>-1.60176E-2</v>
      </c>
      <c r="BD965">
        <v>-4.8016000000000003E-2</v>
      </c>
      <c r="BE965">
        <v>-3.8044700000000001E-2</v>
      </c>
      <c r="BF965">
        <v>-1.5403699999999999E-2</v>
      </c>
      <c r="BG965">
        <v>7.4827000000000001E-3</v>
      </c>
      <c r="BH965">
        <v>2.8762900000000001E-2</v>
      </c>
      <c r="BI965">
        <v>-8.7878999999999995E-3</v>
      </c>
      <c r="BJ965">
        <v>8.6812999999999994E-3</v>
      </c>
      <c r="BK965">
        <v>4.35761E-2</v>
      </c>
      <c r="BL965">
        <v>3.0091E-2</v>
      </c>
      <c r="BM965">
        <v>2.44202E-2</v>
      </c>
      <c r="BN965">
        <v>3.7910199999999998E-2</v>
      </c>
      <c r="BO965">
        <v>1.5881099999999999E-2</v>
      </c>
      <c r="BP965">
        <v>-2.0481000000000002E-3</v>
      </c>
      <c r="BQ965">
        <v>6.3318999999999997E-3</v>
      </c>
      <c r="BR965">
        <v>2.2981999999999998E-3</v>
      </c>
      <c r="BS965">
        <v>2.79131E-2</v>
      </c>
      <c r="BT965">
        <v>-4.6059999999999997E-4</v>
      </c>
      <c r="BU965">
        <v>-4.0232299999999999E-2</v>
      </c>
      <c r="BV965">
        <v>-1.44003E-2</v>
      </c>
      <c r="BW965">
        <v>-6.4400700000000005E-2</v>
      </c>
      <c r="BX965">
        <v>-4.0740199999999997E-2</v>
      </c>
      <c r="BY965">
        <v>-3.3834799999999998E-2</v>
      </c>
      <c r="BZ965">
        <v>-6.8231999999999998E-3</v>
      </c>
      <c r="CA965">
        <v>-5.5503999999999996E-3</v>
      </c>
      <c r="CB965">
        <v>-3.8280300000000003E-2</v>
      </c>
      <c r="CC965">
        <v>-2.93122E-2</v>
      </c>
      <c r="CD965">
        <v>-6.3688E-3</v>
      </c>
      <c r="CE965">
        <v>1.6968899999999999E-2</v>
      </c>
      <c r="CF965">
        <v>4.0048300000000002E-2</v>
      </c>
      <c r="CG965">
        <v>1.4515999999999999E-3</v>
      </c>
      <c r="CH965">
        <v>2.1920100000000001E-2</v>
      </c>
      <c r="CI965">
        <v>5.6281900000000003E-2</v>
      </c>
      <c r="CJ965">
        <v>4.4141300000000001E-2</v>
      </c>
      <c r="CK965">
        <v>3.8099300000000003E-2</v>
      </c>
      <c r="CL965">
        <v>5.15544E-2</v>
      </c>
      <c r="CM965">
        <v>2.8440199999999999E-2</v>
      </c>
      <c r="CN965">
        <v>1.2081700000000001E-2</v>
      </c>
      <c r="CO965">
        <v>2.0917700000000001E-2</v>
      </c>
      <c r="CP965">
        <v>1.8019500000000001E-2</v>
      </c>
      <c r="CQ965">
        <v>4.0479399999999999E-2</v>
      </c>
      <c r="CR965">
        <v>1.34827E-2</v>
      </c>
      <c r="CS965">
        <v>-2.69088E-2</v>
      </c>
      <c r="CT965">
        <v>-1.1126E-3</v>
      </c>
      <c r="CU965">
        <v>-5.1946800000000001E-2</v>
      </c>
      <c r="CV965">
        <v>-3.0026400000000002E-2</v>
      </c>
      <c r="CW965">
        <v>-2.3886299999999999E-2</v>
      </c>
      <c r="CX965">
        <v>4.4337999999999999E-3</v>
      </c>
      <c r="CY965">
        <v>4.9167999999999998E-3</v>
      </c>
      <c r="CZ965">
        <v>-2.85446E-2</v>
      </c>
      <c r="DA965">
        <v>-2.0579799999999999E-2</v>
      </c>
      <c r="DB965">
        <v>2.6660999999999998E-3</v>
      </c>
      <c r="DC965">
        <v>2.6455099999999999E-2</v>
      </c>
      <c r="DD965">
        <v>5.1333799999999999E-2</v>
      </c>
      <c r="DE965">
        <v>1.1691099999999999E-2</v>
      </c>
      <c r="DF965">
        <v>3.51589E-2</v>
      </c>
      <c r="DG965">
        <v>6.8987800000000002E-2</v>
      </c>
      <c r="DH965">
        <v>5.8191600000000003E-2</v>
      </c>
      <c r="DI965">
        <v>5.1778400000000002E-2</v>
      </c>
      <c r="DJ965">
        <v>6.5198599999999995E-2</v>
      </c>
      <c r="DK965">
        <v>4.0999399999999998E-2</v>
      </c>
      <c r="DL965">
        <v>2.6211399999999999E-2</v>
      </c>
      <c r="DM965">
        <v>3.55035E-2</v>
      </c>
      <c r="DN965">
        <v>3.3740800000000001E-2</v>
      </c>
      <c r="DO965">
        <v>5.3045700000000001E-2</v>
      </c>
      <c r="DP965">
        <v>2.7425999999999999E-2</v>
      </c>
      <c r="DQ965">
        <v>-1.3585399999999999E-2</v>
      </c>
      <c r="DR965">
        <v>1.2175099999999999E-2</v>
      </c>
      <c r="DS965">
        <v>-3.9492800000000002E-2</v>
      </c>
      <c r="DT965">
        <v>-1.9312599999999999E-2</v>
      </c>
      <c r="DU965">
        <v>-1.39378E-2</v>
      </c>
      <c r="DV965">
        <v>2.06871E-2</v>
      </c>
      <c r="DW965">
        <v>2.00298E-2</v>
      </c>
      <c r="DX965">
        <v>-1.44879E-2</v>
      </c>
      <c r="DY965">
        <v>-7.9714999999999994E-3</v>
      </c>
      <c r="DZ965">
        <v>1.5710999999999999E-2</v>
      </c>
      <c r="EA965">
        <v>4.0151699999999999E-2</v>
      </c>
      <c r="EB965">
        <v>6.7628199999999999E-2</v>
      </c>
      <c r="EC965">
        <v>2.64753E-2</v>
      </c>
      <c r="ED965">
        <v>5.4273599999999998E-2</v>
      </c>
      <c r="EE965">
        <v>8.7332999999999994E-2</v>
      </c>
      <c r="EF965">
        <v>7.8478000000000006E-2</v>
      </c>
      <c r="EG965">
        <v>7.1528900000000006E-2</v>
      </c>
      <c r="EH965">
        <v>8.4898600000000005E-2</v>
      </c>
      <c r="EI965">
        <v>5.9132799999999999E-2</v>
      </c>
      <c r="EJ965">
        <v>4.6612599999999997E-2</v>
      </c>
      <c r="EK965">
        <v>5.6563099999999998E-2</v>
      </c>
      <c r="EL965">
        <v>5.6439900000000001E-2</v>
      </c>
      <c r="EM965">
        <v>7.1189500000000003E-2</v>
      </c>
      <c r="EN965">
        <v>4.7558000000000003E-2</v>
      </c>
      <c r="EO965">
        <v>5.6515999999999997E-3</v>
      </c>
      <c r="EP965">
        <v>3.1360499999999999E-2</v>
      </c>
      <c r="EQ965">
        <v>-2.1511300000000001E-2</v>
      </c>
      <c r="ER965">
        <v>-3.8436E-3</v>
      </c>
      <c r="ES965">
        <v>4.261E-4</v>
      </c>
      <c r="ET965">
        <v>67.598330000000004</v>
      </c>
      <c r="EU965">
        <v>66.406499999999994</v>
      </c>
      <c r="EV965">
        <v>65.779340000000005</v>
      </c>
      <c r="EW965">
        <v>64.973119999999994</v>
      </c>
      <c r="EX965">
        <v>64.38749</v>
      </c>
      <c r="EY965">
        <v>63.883580000000002</v>
      </c>
      <c r="EZ965">
        <v>63.203859999999999</v>
      </c>
      <c r="FA965">
        <v>64.79889</v>
      </c>
      <c r="FB965">
        <v>67.341750000000005</v>
      </c>
      <c r="FC965">
        <v>70.199029999999993</v>
      </c>
      <c r="FD965">
        <v>73.674480000000003</v>
      </c>
      <c r="FE965">
        <v>76.412059999999997</v>
      </c>
      <c r="FF965">
        <v>79.309730000000002</v>
      </c>
      <c r="FG965">
        <v>81.516490000000005</v>
      </c>
      <c r="FH965">
        <v>83.721980000000002</v>
      </c>
      <c r="FI965">
        <v>83.779570000000007</v>
      </c>
      <c r="FJ965">
        <v>83.724720000000005</v>
      </c>
      <c r="FK965">
        <v>82.914990000000003</v>
      </c>
      <c r="FL965">
        <v>80.720200000000006</v>
      </c>
      <c r="FM965">
        <v>77.490769999999998</v>
      </c>
      <c r="FN965">
        <v>74.270600000000002</v>
      </c>
      <c r="FO965">
        <v>71.522480000000002</v>
      </c>
      <c r="FP965">
        <v>69.411829999999995</v>
      </c>
      <c r="FQ965">
        <v>67.710849999999994</v>
      </c>
      <c r="FR965">
        <v>1.3165E-2</v>
      </c>
      <c r="FS965">
        <v>1.6142E-2</v>
      </c>
      <c r="FT965">
        <v>2.0151800000000001E-2</v>
      </c>
    </row>
    <row r="966" spans="1:176" x14ac:dyDescent="0.2">
      <c r="A966" t="s">
        <v>200</v>
      </c>
      <c r="B966" t="s">
        <v>1</v>
      </c>
      <c r="C966" t="s">
        <v>209</v>
      </c>
      <c r="D966" t="s">
        <v>249</v>
      </c>
      <c r="E966">
        <v>6282</v>
      </c>
      <c r="F966">
        <v>1.232693</v>
      </c>
      <c r="G966">
        <v>1.192599</v>
      </c>
      <c r="H966">
        <v>1.1714260000000001</v>
      </c>
      <c r="I966">
        <v>1.1738200000000001</v>
      </c>
      <c r="J966">
        <v>1.1775070000000001</v>
      </c>
      <c r="K966">
        <v>1.209713</v>
      </c>
      <c r="L966">
        <v>1.327307</v>
      </c>
      <c r="M966">
        <v>1.5318890000000001</v>
      </c>
      <c r="N966">
        <v>1.9525490000000001</v>
      </c>
      <c r="O966">
        <v>2.6914750000000001</v>
      </c>
      <c r="P966">
        <v>3.305526</v>
      </c>
      <c r="Q966">
        <v>3.4559169999999999</v>
      </c>
      <c r="R966">
        <v>3.5037880000000001</v>
      </c>
      <c r="S966">
        <v>3.4930870000000001</v>
      </c>
      <c r="T966">
        <v>3.4655939999999998</v>
      </c>
      <c r="U966">
        <v>3.4304410000000001</v>
      </c>
      <c r="V966">
        <v>3.3517929999999998</v>
      </c>
      <c r="W966">
        <v>3.1693530000000001</v>
      </c>
      <c r="X966">
        <v>2.729803</v>
      </c>
      <c r="Y966">
        <v>2.3054299999999999</v>
      </c>
      <c r="Z966">
        <v>1.996496</v>
      </c>
      <c r="AA966">
        <v>1.6936089999999999</v>
      </c>
      <c r="AB966">
        <v>1.400739</v>
      </c>
      <c r="AC966">
        <v>1.279479</v>
      </c>
      <c r="AD966">
        <v>-7.6746000000000002E-3</v>
      </c>
      <c r="AE966">
        <v>-1.8210400000000002E-2</v>
      </c>
      <c r="AF966">
        <v>-1.9078899999999999E-2</v>
      </c>
      <c r="AG966">
        <v>-2.0381199999999999E-2</v>
      </c>
      <c r="AH966">
        <v>-2.41374E-2</v>
      </c>
      <c r="AI966">
        <v>-3.2328599999999999E-2</v>
      </c>
      <c r="AJ966">
        <v>-2.10213E-2</v>
      </c>
      <c r="AK966">
        <v>-1.8282199999999998E-2</v>
      </c>
      <c r="AL966">
        <v>-2.3973700000000001E-2</v>
      </c>
      <c r="AM966">
        <v>4.3643300000000003E-2</v>
      </c>
      <c r="AN966">
        <v>6.5536899999999995E-2</v>
      </c>
      <c r="AO966">
        <v>4.9333599999999998E-2</v>
      </c>
      <c r="AP966">
        <v>6.9021799999999994E-2</v>
      </c>
      <c r="AQ966">
        <v>7.7278600000000003E-2</v>
      </c>
      <c r="AR966">
        <v>7.5179899999999994E-2</v>
      </c>
      <c r="AS966">
        <v>5.8272600000000001E-2</v>
      </c>
      <c r="AT966">
        <v>3.5974199999999998E-2</v>
      </c>
      <c r="AU966">
        <v>5.60803E-2</v>
      </c>
      <c r="AV966">
        <v>4.1756799999999997E-2</v>
      </c>
      <c r="AW966">
        <v>-1.5822900000000001E-2</v>
      </c>
      <c r="AX966">
        <v>5.0521000000000003E-3</v>
      </c>
      <c r="AY966">
        <v>-6.8155999999999998E-3</v>
      </c>
      <c r="AZ966">
        <v>-4.0146599999999998E-2</v>
      </c>
      <c r="BA966">
        <v>-2.9743200000000001E-2</v>
      </c>
      <c r="BB966">
        <v>4.0190000000000001E-4</v>
      </c>
      <c r="BC966">
        <v>-1.0513E-2</v>
      </c>
      <c r="BD966">
        <v>-1.1648499999999999E-2</v>
      </c>
      <c r="BE966">
        <v>-1.23546E-2</v>
      </c>
      <c r="BF966">
        <v>-1.6049799999999999E-2</v>
      </c>
      <c r="BG966">
        <v>-2.31389E-2</v>
      </c>
      <c r="BH966">
        <v>-1.05396E-2</v>
      </c>
      <c r="BI966">
        <v>-6.1539999999999997E-3</v>
      </c>
      <c r="BJ966">
        <v>-1.20009E-2</v>
      </c>
      <c r="BK966">
        <v>5.8230999999999998E-2</v>
      </c>
      <c r="BL966">
        <v>7.8891500000000003E-2</v>
      </c>
      <c r="BM966">
        <v>6.16178E-2</v>
      </c>
      <c r="BN966">
        <v>8.1461800000000001E-2</v>
      </c>
      <c r="BO966">
        <v>8.93766E-2</v>
      </c>
      <c r="BP966">
        <v>8.9180400000000007E-2</v>
      </c>
      <c r="BQ966">
        <v>7.1153499999999995E-2</v>
      </c>
      <c r="BR966">
        <v>4.74083E-2</v>
      </c>
      <c r="BS966">
        <v>6.9237800000000002E-2</v>
      </c>
      <c r="BT966">
        <v>6.0548200000000003E-2</v>
      </c>
      <c r="BU966">
        <v>-1.3182000000000001E-3</v>
      </c>
      <c r="BV966">
        <v>1.4641599999999999E-2</v>
      </c>
      <c r="BW966">
        <v>1.3979000000000001E-3</v>
      </c>
      <c r="BX966">
        <v>-3.2676799999999999E-2</v>
      </c>
      <c r="BY966">
        <v>-2.20494E-2</v>
      </c>
      <c r="BZ966">
        <v>5.9956999999999996E-3</v>
      </c>
      <c r="CA966">
        <v>-5.1818000000000003E-3</v>
      </c>
      <c r="CB966">
        <v>-6.5021999999999996E-3</v>
      </c>
      <c r="CC966">
        <v>-6.7954000000000001E-3</v>
      </c>
      <c r="CD966">
        <v>-1.0448300000000001E-2</v>
      </c>
      <c r="CE966">
        <v>-1.67741E-2</v>
      </c>
      <c r="CF966">
        <v>-3.2799999999999999E-3</v>
      </c>
      <c r="CG966">
        <v>2.2460000000000002E-3</v>
      </c>
      <c r="CH966">
        <v>-3.7085999999999998E-3</v>
      </c>
      <c r="CI966">
        <v>6.8334400000000003E-2</v>
      </c>
      <c r="CJ966">
        <v>8.8140899999999994E-2</v>
      </c>
      <c r="CK966">
        <v>7.0125800000000002E-2</v>
      </c>
      <c r="CL966">
        <v>9.0077699999999997E-2</v>
      </c>
      <c r="CM966">
        <v>9.7755599999999998E-2</v>
      </c>
      <c r="CN966">
        <v>9.8877099999999996E-2</v>
      </c>
      <c r="CO966">
        <v>8.0074800000000002E-2</v>
      </c>
      <c r="CP966">
        <v>5.5327500000000002E-2</v>
      </c>
      <c r="CQ966">
        <v>7.8350600000000006E-2</v>
      </c>
      <c r="CR966">
        <v>7.3563100000000006E-2</v>
      </c>
      <c r="CS966">
        <v>8.7276000000000003E-3</v>
      </c>
      <c r="CT966">
        <v>2.1283199999999999E-2</v>
      </c>
      <c r="CU966">
        <v>7.0866000000000002E-3</v>
      </c>
      <c r="CV966">
        <v>-2.7503199999999998E-2</v>
      </c>
      <c r="CW966">
        <v>-1.6720700000000002E-2</v>
      </c>
      <c r="CX966">
        <v>1.15894E-2</v>
      </c>
      <c r="CY966">
        <v>1.495E-4</v>
      </c>
      <c r="CZ966">
        <v>-1.3558000000000001E-3</v>
      </c>
      <c r="DA966">
        <v>-1.2363000000000001E-3</v>
      </c>
      <c r="DB966">
        <v>-4.8469000000000003E-3</v>
      </c>
      <c r="DC966">
        <v>-1.04093E-2</v>
      </c>
      <c r="DD966">
        <v>3.9795999999999998E-3</v>
      </c>
      <c r="DE966">
        <v>1.06459E-2</v>
      </c>
      <c r="DF966">
        <v>4.5836999999999996E-3</v>
      </c>
      <c r="DG966">
        <v>7.8437800000000002E-2</v>
      </c>
      <c r="DH966">
        <v>9.7390299999999999E-2</v>
      </c>
      <c r="DI966">
        <v>7.8633900000000007E-2</v>
      </c>
      <c r="DJ966">
        <v>9.8693600000000006E-2</v>
      </c>
      <c r="DK966">
        <v>0.1061347</v>
      </c>
      <c r="DL966">
        <v>0.1085739</v>
      </c>
      <c r="DM966">
        <v>8.8996099999999995E-2</v>
      </c>
      <c r="DN966">
        <v>6.3246700000000003E-2</v>
      </c>
      <c r="DO966">
        <v>8.74635E-2</v>
      </c>
      <c r="DP966">
        <v>8.6577899999999999E-2</v>
      </c>
      <c r="DQ966">
        <v>1.8773499999999999E-2</v>
      </c>
      <c r="DR966">
        <v>2.79248E-2</v>
      </c>
      <c r="DS966">
        <v>1.27753E-2</v>
      </c>
      <c r="DT966">
        <v>-2.2329700000000001E-2</v>
      </c>
      <c r="DU966">
        <v>-1.1391999999999999E-2</v>
      </c>
      <c r="DV966">
        <v>1.9665999999999999E-2</v>
      </c>
      <c r="DW966">
        <v>7.8469000000000004E-3</v>
      </c>
      <c r="DX966">
        <v>6.0746000000000003E-3</v>
      </c>
      <c r="DY966">
        <v>6.7903E-3</v>
      </c>
      <c r="DZ966">
        <v>3.2407E-3</v>
      </c>
      <c r="EA966">
        <v>-1.2195999999999999E-3</v>
      </c>
      <c r="EB966">
        <v>1.44613E-2</v>
      </c>
      <c r="EC966">
        <v>2.2774099999999999E-2</v>
      </c>
      <c r="ED966">
        <v>1.6556499999999998E-2</v>
      </c>
      <c r="EE966">
        <v>9.30256E-2</v>
      </c>
      <c r="EF966">
        <v>0.11074489999999999</v>
      </c>
      <c r="EG966">
        <v>9.0918100000000002E-2</v>
      </c>
      <c r="EH966">
        <v>0.1111336</v>
      </c>
      <c r="EI966">
        <v>0.1182327</v>
      </c>
      <c r="EJ966">
        <v>0.1225744</v>
      </c>
      <c r="EK966">
        <v>0.101877</v>
      </c>
      <c r="EL966">
        <v>7.4680700000000003E-2</v>
      </c>
      <c r="EM966">
        <v>0.100621</v>
      </c>
      <c r="EN966">
        <v>0.1053693</v>
      </c>
      <c r="EO966">
        <v>3.3278200000000001E-2</v>
      </c>
      <c r="EP966">
        <v>3.75143E-2</v>
      </c>
      <c r="EQ966">
        <v>2.0988799999999998E-2</v>
      </c>
      <c r="ER966">
        <v>-1.4859900000000001E-2</v>
      </c>
      <c r="ES966">
        <v>-3.6982E-3</v>
      </c>
      <c r="ET966">
        <v>42.878239999999998</v>
      </c>
      <c r="EU966">
        <v>42.007950000000001</v>
      </c>
      <c r="EV966">
        <v>41.298969999999997</v>
      </c>
      <c r="EW966">
        <v>40.686619999999998</v>
      </c>
      <c r="EX966">
        <v>40.163600000000002</v>
      </c>
      <c r="EY966">
        <v>39.74633</v>
      </c>
      <c r="EZ966">
        <v>39.616050000000001</v>
      </c>
      <c r="FA966">
        <v>39.994219999999999</v>
      </c>
      <c r="FB966">
        <v>43.376260000000002</v>
      </c>
      <c r="FC966">
        <v>48.095730000000003</v>
      </c>
      <c r="FD966">
        <v>51.758809999999997</v>
      </c>
      <c r="FE966">
        <v>54.505070000000003</v>
      </c>
      <c r="FF966">
        <v>56.583919999999999</v>
      </c>
      <c r="FG966">
        <v>58.142400000000002</v>
      </c>
      <c r="FH966">
        <v>58.712510000000002</v>
      </c>
      <c r="FI966">
        <v>58.17998</v>
      </c>
      <c r="FJ966">
        <v>55.711640000000003</v>
      </c>
      <c r="FK966">
        <v>52.670780000000001</v>
      </c>
      <c r="FL966">
        <v>50.466500000000003</v>
      </c>
      <c r="FM966">
        <v>48.640949999999997</v>
      </c>
      <c r="FN966">
        <v>47.121369999999999</v>
      </c>
      <c r="FO966">
        <v>45.838039999999999</v>
      </c>
      <c r="FP966">
        <v>44.834989999999998</v>
      </c>
      <c r="FQ966">
        <v>43.80968</v>
      </c>
      <c r="FR966">
        <v>7.8009000000000004E-3</v>
      </c>
      <c r="FS966">
        <v>9.3193000000000008E-3</v>
      </c>
    </row>
    <row r="967" spans="1:176" x14ac:dyDescent="0.2">
      <c r="A967" t="s">
        <v>200</v>
      </c>
      <c r="B967" t="s">
        <v>1</v>
      </c>
      <c r="C967" t="s">
        <v>209</v>
      </c>
      <c r="D967" t="s">
        <v>252</v>
      </c>
      <c r="E967">
        <v>6282</v>
      </c>
      <c r="F967">
        <v>1.2397279999999999</v>
      </c>
      <c r="G967">
        <v>1.208267</v>
      </c>
      <c r="H967">
        <v>1.192483</v>
      </c>
      <c r="I967">
        <v>1.168282</v>
      </c>
      <c r="J967">
        <v>1.180706</v>
      </c>
      <c r="K967">
        <v>1.208998</v>
      </c>
      <c r="L967">
        <v>1.3491109999999999</v>
      </c>
      <c r="M967">
        <v>1.6049659999999999</v>
      </c>
      <c r="N967">
        <v>2.0536599999999998</v>
      </c>
      <c r="O967">
        <v>2.8843999999999999</v>
      </c>
      <c r="P967">
        <v>3.5522420000000001</v>
      </c>
      <c r="Q967">
        <v>3.6831830000000001</v>
      </c>
      <c r="R967">
        <v>3.744882</v>
      </c>
      <c r="S967">
        <v>3.72716</v>
      </c>
      <c r="T967">
        <v>3.712075</v>
      </c>
      <c r="U967">
        <v>3.6710370000000001</v>
      </c>
      <c r="V967">
        <v>3.5866500000000001</v>
      </c>
      <c r="W967">
        <v>3.3797389999999998</v>
      </c>
      <c r="X967">
        <v>2.8494220000000001</v>
      </c>
      <c r="Y967">
        <v>2.377659</v>
      </c>
      <c r="Z967">
        <v>2.0321400000000001</v>
      </c>
      <c r="AA967">
        <v>1.703999</v>
      </c>
      <c r="AB967">
        <v>1.409791</v>
      </c>
      <c r="AC967">
        <v>1.2808139999999999</v>
      </c>
      <c r="AD967">
        <v>-1.33756E-2</v>
      </c>
      <c r="AE967">
        <v>-3.2449600000000002E-2</v>
      </c>
      <c r="AF967">
        <v>-3.52021E-2</v>
      </c>
      <c r="AG967">
        <v>-4.6427499999999997E-2</v>
      </c>
      <c r="AH967">
        <v>-5.31219E-2</v>
      </c>
      <c r="AI967">
        <v>-5.6060400000000003E-2</v>
      </c>
      <c r="AJ967">
        <v>-6.05488E-2</v>
      </c>
      <c r="AK967">
        <v>-6.2090000000000001E-3</v>
      </c>
      <c r="AL967">
        <v>-2.15149E-2</v>
      </c>
      <c r="AM967">
        <v>9.38668E-2</v>
      </c>
      <c r="AN967">
        <v>0.1290965</v>
      </c>
      <c r="AO967">
        <v>7.7289999999999998E-2</v>
      </c>
      <c r="AP967">
        <v>0.10690239999999999</v>
      </c>
      <c r="AQ967">
        <v>0.1370738</v>
      </c>
      <c r="AR967">
        <v>0.1238908</v>
      </c>
      <c r="AS967">
        <v>0.1069153</v>
      </c>
      <c r="AT967">
        <v>8.5758000000000001E-2</v>
      </c>
      <c r="AU967">
        <v>8.4795800000000005E-2</v>
      </c>
      <c r="AV967">
        <v>3.85987E-2</v>
      </c>
      <c r="AW967">
        <v>-2.7880700000000001E-2</v>
      </c>
      <c r="AX967">
        <v>-1.19869E-2</v>
      </c>
      <c r="AY967">
        <v>-1.4905E-2</v>
      </c>
      <c r="AZ967">
        <v>-5.9951699999999997E-2</v>
      </c>
      <c r="BA967">
        <v>-5.7357199999999997E-2</v>
      </c>
      <c r="BB967">
        <v>-5.2989999999999999E-3</v>
      </c>
      <c r="BC967">
        <v>-2.4752199999999999E-2</v>
      </c>
      <c r="BD967">
        <v>-2.77716E-2</v>
      </c>
      <c r="BE967">
        <v>-3.8400999999999998E-2</v>
      </c>
      <c r="BF967">
        <v>-4.5034299999999999E-2</v>
      </c>
      <c r="BG967">
        <v>-4.6870700000000001E-2</v>
      </c>
      <c r="BH967">
        <v>-5.0067100000000003E-2</v>
      </c>
      <c r="BI967">
        <v>5.9192000000000003E-3</v>
      </c>
      <c r="BJ967">
        <v>-9.5420999999999995E-3</v>
      </c>
      <c r="BK967">
        <v>0.1084545</v>
      </c>
      <c r="BL967">
        <v>0.1424511</v>
      </c>
      <c r="BM967">
        <v>8.9574200000000007E-2</v>
      </c>
      <c r="BN967">
        <v>0.1193424</v>
      </c>
      <c r="BO967">
        <v>0.14917179999999999</v>
      </c>
      <c r="BP967">
        <v>0.1378914</v>
      </c>
      <c r="BQ967">
        <v>0.11979620000000001</v>
      </c>
      <c r="BR967">
        <v>9.7192000000000001E-2</v>
      </c>
      <c r="BS967">
        <v>9.7953399999999996E-2</v>
      </c>
      <c r="BT967">
        <v>5.7390099999999999E-2</v>
      </c>
      <c r="BU967">
        <v>-1.3376000000000001E-2</v>
      </c>
      <c r="BV967">
        <v>-2.3974999999999999E-3</v>
      </c>
      <c r="BW967">
        <v>-6.6915000000000004E-3</v>
      </c>
      <c r="BX967">
        <v>-5.2481899999999998E-2</v>
      </c>
      <c r="BY967">
        <v>-4.9663400000000003E-2</v>
      </c>
      <c r="BZ967">
        <v>2.9470000000000001E-4</v>
      </c>
      <c r="CA967">
        <v>-1.9421000000000001E-2</v>
      </c>
      <c r="CB967">
        <v>-2.2625300000000001E-2</v>
      </c>
      <c r="CC967">
        <v>-3.2841799999999997E-2</v>
      </c>
      <c r="CD967">
        <v>-3.94329E-2</v>
      </c>
      <c r="CE967">
        <v>-4.0505899999999997E-2</v>
      </c>
      <c r="CF967">
        <v>-4.2807499999999998E-2</v>
      </c>
      <c r="CG967">
        <v>1.43191E-2</v>
      </c>
      <c r="CH967">
        <v>-1.2497999999999999E-3</v>
      </c>
      <c r="CI967">
        <v>0.118558</v>
      </c>
      <c r="CJ967">
        <v>0.15170049999999999</v>
      </c>
      <c r="CK967">
        <v>9.8082199999999994E-2</v>
      </c>
      <c r="CL967">
        <v>0.1279583</v>
      </c>
      <c r="CM967">
        <v>0.15755079999999999</v>
      </c>
      <c r="CN967">
        <v>0.1475881</v>
      </c>
      <c r="CO967">
        <v>0.12871740000000001</v>
      </c>
      <c r="CP967">
        <v>0.1051112</v>
      </c>
      <c r="CQ967">
        <v>0.1070662</v>
      </c>
      <c r="CR967">
        <v>7.0404900000000006E-2</v>
      </c>
      <c r="CS967">
        <v>-3.3302000000000002E-3</v>
      </c>
      <c r="CT967">
        <v>4.2440999999999998E-3</v>
      </c>
      <c r="CU967">
        <v>-1.0028000000000001E-3</v>
      </c>
      <c r="CV967">
        <v>-4.7308299999999998E-2</v>
      </c>
      <c r="CW967">
        <v>-4.4334699999999998E-2</v>
      </c>
      <c r="CX967">
        <v>5.8884999999999996E-3</v>
      </c>
      <c r="CY967">
        <v>-1.40897E-2</v>
      </c>
      <c r="CZ967">
        <v>-1.7479000000000001E-2</v>
      </c>
      <c r="DA967">
        <v>-2.7282600000000001E-2</v>
      </c>
      <c r="DB967">
        <v>-3.3831399999999998E-2</v>
      </c>
      <c r="DC967">
        <v>-3.4141100000000001E-2</v>
      </c>
      <c r="DD967">
        <v>-3.55479E-2</v>
      </c>
      <c r="DE967">
        <v>2.2719E-2</v>
      </c>
      <c r="DF967">
        <v>7.0425000000000001E-3</v>
      </c>
      <c r="DG967">
        <v>0.12866140000000001</v>
      </c>
      <c r="DH967">
        <v>0.16094990000000001</v>
      </c>
      <c r="DI967">
        <v>0.1065903</v>
      </c>
      <c r="DJ967">
        <v>0.13657430000000001</v>
      </c>
      <c r="DK967">
        <v>0.16592979999999999</v>
      </c>
      <c r="DL967">
        <v>0.1572848</v>
      </c>
      <c r="DM967">
        <v>0.1376387</v>
      </c>
      <c r="DN967">
        <v>0.1130304</v>
      </c>
      <c r="DO967">
        <v>0.11617909999999999</v>
      </c>
      <c r="DP967">
        <v>8.3419800000000002E-2</v>
      </c>
      <c r="DQ967">
        <v>6.7156999999999998E-3</v>
      </c>
      <c r="DR967">
        <v>1.0885799999999999E-2</v>
      </c>
      <c r="DS967">
        <v>4.6858999999999998E-3</v>
      </c>
      <c r="DT967">
        <v>-4.21348E-2</v>
      </c>
      <c r="DU967">
        <v>-3.9005999999999999E-2</v>
      </c>
      <c r="DV967">
        <v>1.3965E-2</v>
      </c>
      <c r="DW967">
        <v>-6.3923000000000001E-3</v>
      </c>
      <c r="DX967">
        <v>-1.00486E-2</v>
      </c>
      <c r="DY967">
        <v>-1.9256100000000002E-2</v>
      </c>
      <c r="DZ967">
        <v>-2.5743800000000001E-2</v>
      </c>
      <c r="EA967">
        <v>-2.4951399999999999E-2</v>
      </c>
      <c r="EB967">
        <v>-2.50662E-2</v>
      </c>
      <c r="EC967">
        <v>3.4847200000000002E-2</v>
      </c>
      <c r="ED967">
        <v>1.9015299999999999E-2</v>
      </c>
      <c r="EE967">
        <v>0.14324909999999999</v>
      </c>
      <c r="EF967">
        <v>0.1743045</v>
      </c>
      <c r="EG967">
        <v>0.11887449999999999</v>
      </c>
      <c r="EH967">
        <v>0.14901420000000001</v>
      </c>
      <c r="EI967">
        <v>0.17802780000000001</v>
      </c>
      <c r="EJ967">
        <v>0.1712854</v>
      </c>
      <c r="EK967">
        <v>0.1505196</v>
      </c>
      <c r="EL967">
        <v>0.12446450000000001</v>
      </c>
      <c r="EM967">
        <v>0.1293366</v>
      </c>
      <c r="EN967">
        <v>0.1022112</v>
      </c>
      <c r="EO967">
        <v>2.12204E-2</v>
      </c>
      <c r="EP967">
        <v>2.0475199999999999E-2</v>
      </c>
      <c r="EQ967">
        <v>1.28995E-2</v>
      </c>
      <c r="ER967">
        <v>-3.4665000000000001E-2</v>
      </c>
      <c r="ES967">
        <v>-3.1312199999999998E-2</v>
      </c>
      <c r="ET967">
        <v>33.661070000000002</v>
      </c>
      <c r="EU967">
        <v>33.13194</v>
      </c>
      <c r="EV967">
        <v>32.081609999999998</v>
      </c>
      <c r="EW967">
        <v>31.429410000000001</v>
      </c>
      <c r="EX967">
        <v>31.816050000000001</v>
      </c>
      <c r="EY967">
        <v>31.532489999999999</v>
      </c>
      <c r="EZ967">
        <v>31.519590000000001</v>
      </c>
      <c r="FA967">
        <v>32.330080000000002</v>
      </c>
      <c r="FB967">
        <v>35.713200000000001</v>
      </c>
      <c r="FC967">
        <v>40.058250000000001</v>
      </c>
      <c r="FD967">
        <v>43.580579999999998</v>
      </c>
      <c r="FE967">
        <v>46.579450000000001</v>
      </c>
      <c r="FF967">
        <v>49.131700000000002</v>
      </c>
      <c r="FG967">
        <v>51.052230000000002</v>
      </c>
      <c r="FH967">
        <v>51.914279999999998</v>
      </c>
      <c r="FI967">
        <v>51.695039999999999</v>
      </c>
      <c r="FJ967">
        <v>49.595289999999999</v>
      </c>
      <c r="FK967">
        <v>46.230490000000003</v>
      </c>
      <c r="FL967">
        <v>43.334400000000002</v>
      </c>
      <c r="FM967">
        <v>40.761000000000003</v>
      </c>
      <c r="FN967">
        <v>39.176949999999998</v>
      </c>
      <c r="FO967">
        <v>37.917670000000001</v>
      </c>
      <c r="FP967">
        <v>36.722740000000002</v>
      </c>
      <c r="FQ967">
        <v>35.479100000000003</v>
      </c>
      <c r="FR967">
        <v>7.8009000000000004E-3</v>
      </c>
      <c r="FS967">
        <v>9.3193000000000008E-3</v>
      </c>
    </row>
    <row r="968" spans="1:176" x14ac:dyDescent="0.2">
      <c r="A968" t="s">
        <v>200</v>
      </c>
      <c r="B968" t="s">
        <v>1</v>
      </c>
      <c r="C968" t="s">
        <v>209</v>
      </c>
      <c r="D968" t="s">
        <v>229</v>
      </c>
      <c r="E968">
        <v>6282</v>
      </c>
      <c r="F968">
        <v>1.191044</v>
      </c>
      <c r="G968">
        <v>1.1574580000000001</v>
      </c>
      <c r="H968">
        <v>1.1427799999999999</v>
      </c>
      <c r="I968">
        <v>1.146779</v>
      </c>
      <c r="J968">
        <v>1.1452359999999999</v>
      </c>
      <c r="K968">
        <v>1.1652629999999999</v>
      </c>
      <c r="L968">
        <v>1.273539</v>
      </c>
      <c r="M968">
        <v>1.418391</v>
      </c>
      <c r="N968">
        <v>1.808138</v>
      </c>
      <c r="O968">
        <v>2.4575710000000002</v>
      </c>
      <c r="P968">
        <v>3.0965630000000002</v>
      </c>
      <c r="Q968">
        <v>3.2815110000000001</v>
      </c>
      <c r="R968">
        <v>3.353237</v>
      </c>
      <c r="S968">
        <v>3.3574290000000002</v>
      </c>
      <c r="T968">
        <v>3.3658640000000002</v>
      </c>
      <c r="U968">
        <v>3.3534109999999999</v>
      </c>
      <c r="V968">
        <v>3.2602799999999998</v>
      </c>
      <c r="W968">
        <v>3.0187279999999999</v>
      </c>
      <c r="X968">
        <v>2.68913</v>
      </c>
      <c r="Y968">
        <v>2.2784870000000002</v>
      </c>
      <c r="Z968">
        <v>1.966745</v>
      </c>
      <c r="AA968">
        <v>1.619721</v>
      </c>
      <c r="AB968">
        <v>1.3337639999999999</v>
      </c>
      <c r="AC968">
        <v>1.2468539999999999</v>
      </c>
      <c r="AD968">
        <v>-3.6489999999999999E-3</v>
      </c>
      <c r="AE968">
        <v>-8.1478000000000002E-3</v>
      </c>
      <c r="AF968">
        <v>-7.7006000000000002E-3</v>
      </c>
      <c r="AG968">
        <v>-2.0422999999999999E-3</v>
      </c>
      <c r="AH968">
        <v>-3.7274999999999999E-3</v>
      </c>
      <c r="AI968">
        <v>-1.5592099999999999E-2</v>
      </c>
      <c r="AJ968">
        <v>6.7603000000000003E-3</v>
      </c>
      <c r="AK968">
        <v>-2.6872299999999998E-2</v>
      </c>
      <c r="AL968">
        <v>-2.5785300000000001E-2</v>
      </c>
      <c r="AM968">
        <v>8.3815999999999995E-3</v>
      </c>
      <c r="AN968">
        <v>2.1356E-2</v>
      </c>
      <c r="AO968">
        <v>2.98975E-2</v>
      </c>
      <c r="AP968">
        <v>4.2815300000000001E-2</v>
      </c>
      <c r="AQ968">
        <v>3.6010100000000003E-2</v>
      </c>
      <c r="AR968">
        <v>4.1553199999999998E-2</v>
      </c>
      <c r="AS968">
        <v>2.4673199999999999E-2</v>
      </c>
      <c r="AT968">
        <v>1.2689000000000001E-3</v>
      </c>
      <c r="AU968">
        <v>3.5881999999999997E-2</v>
      </c>
      <c r="AV968">
        <v>4.40054E-2</v>
      </c>
      <c r="AW968">
        <v>-7.2680000000000002E-3</v>
      </c>
      <c r="AX968">
        <v>1.7115399999999999E-2</v>
      </c>
      <c r="AY968">
        <v>-1.0709999999999999E-3</v>
      </c>
      <c r="AZ968">
        <v>-2.6030999999999999E-2</v>
      </c>
      <c r="BA968">
        <v>-1.01584E-2</v>
      </c>
      <c r="BB968">
        <v>4.4275E-3</v>
      </c>
      <c r="BC968">
        <v>-4.504E-4</v>
      </c>
      <c r="BD968">
        <v>-2.7020000000000001E-4</v>
      </c>
      <c r="BE968">
        <v>5.9842000000000003E-3</v>
      </c>
      <c r="BF968">
        <v>4.3601000000000004E-3</v>
      </c>
      <c r="BG968">
        <v>-6.4023999999999999E-3</v>
      </c>
      <c r="BH968">
        <v>1.7242E-2</v>
      </c>
      <c r="BI968">
        <v>-1.4744200000000001E-2</v>
      </c>
      <c r="BJ968">
        <v>-1.38125E-2</v>
      </c>
      <c r="BK968">
        <v>2.2969300000000002E-2</v>
      </c>
      <c r="BL968">
        <v>3.4710600000000001E-2</v>
      </c>
      <c r="BM968">
        <v>4.2181799999999998E-2</v>
      </c>
      <c r="BN968">
        <v>5.52553E-2</v>
      </c>
      <c r="BO968">
        <v>4.8108100000000001E-2</v>
      </c>
      <c r="BP968">
        <v>5.5553699999999998E-2</v>
      </c>
      <c r="BQ968">
        <v>3.75541E-2</v>
      </c>
      <c r="BR968">
        <v>1.27029E-2</v>
      </c>
      <c r="BS968">
        <v>4.90395E-2</v>
      </c>
      <c r="BT968">
        <v>6.27968E-2</v>
      </c>
      <c r="BU968">
        <v>7.2367000000000004E-3</v>
      </c>
      <c r="BV968">
        <v>2.6704800000000001E-2</v>
      </c>
      <c r="BW968">
        <v>7.1425000000000004E-3</v>
      </c>
      <c r="BX968">
        <v>-1.8561299999999999E-2</v>
      </c>
      <c r="BY968">
        <v>-2.4646E-3</v>
      </c>
      <c r="BZ968">
        <v>1.00213E-2</v>
      </c>
      <c r="CA968">
        <v>4.8808999999999996E-3</v>
      </c>
      <c r="CB968">
        <v>4.8761000000000004E-3</v>
      </c>
      <c r="CC968">
        <v>1.1543400000000001E-2</v>
      </c>
      <c r="CD968">
        <v>9.9615999999999993E-3</v>
      </c>
      <c r="CE968">
        <v>-3.7599999999999999E-5</v>
      </c>
      <c r="CF968">
        <v>2.4501599999999998E-2</v>
      </c>
      <c r="CG968">
        <v>-6.3442000000000004E-3</v>
      </c>
      <c r="CH968">
        <v>-5.5202000000000003E-3</v>
      </c>
      <c r="CI968">
        <v>3.3072699999999997E-2</v>
      </c>
      <c r="CJ968">
        <v>4.3959999999999999E-2</v>
      </c>
      <c r="CK968">
        <v>5.06898E-2</v>
      </c>
      <c r="CL968">
        <v>6.3871200000000003E-2</v>
      </c>
      <c r="CM968">
        <v>5.6487200000000001E-2</v>
      </c>
      <c r="CN968">
        <v>6.52504E-2</v>
      </c>
      <c r="CO968">
        <v>4.64754E-2</v>
      </c>
      <c r="CP968">
        <v>2.0622100000000001E-2</v>
      </c>
      <c r="CQ968">
        <v>5.81524E-2</v>
      </c>
      <c r="CR968">
        <v>7.5811699999999996E-2</v>
      </c>
      <c r="CS968">
        <v>1.7282599999999999E-2</v>
      </c>
      <c r="CT968">
        <v>3.3346399999999998E-2</v>
      </c>
      <c r="CU968">
        <v>1.2831199999999999E-2</v>
      </c>
      <c r="CV968">
        <v>-1.3387700000000001E-2</v>
      </c>
      <c r="CW968">
        <v>2.8641000000000001E-3</v>
      </c>
      <c r="CX968">
        <v>1.56151E-2</v>
      </c>
      <c r="CY968">
        <v>1.02121E-2</v>
      </c>
      <c r="CZ968">
        <v>1.0022400000000001E-2</v>
      </c>
      <c r="DA968">
        <v>1.7102599999999999E-2</v>
      </c>
      <c r="DB968">
        <v>1.55631E-2</v>
      </c>
      <c r="DC968">
        <v>6.3271999999999998E-3</v>
      </c>
      <c r="DD968">
        <v>3.1761200000000003E-2</v>
      </c>
      <c r="DE968">
        <v>2.0557000000000001E-3</v>
      </c>
      <c r="DF968">
        <v>2.7721999999999998E-3</v>
      </c>
      <c r="DG968">
        <v>4.3176100000000002E-2</v>
      </c>
      <c r="DH968">
        <v>5.3209399999999997E-2</v>
      </c>
      <c r="DI968">
        <v>5.9197800000000002E-2</v>
      </c>
      <c r="DJ968">
        <v>7.2487099999999999E-2</v>
      </c>
      <c r="DK968">
        <v>6.4866199999999999E-2</v>
      </c>
      <c r="DL968">
        <v>7.4947200000000005E-2</v>
      </c>
      <c r="DM968">
        <v>5.53967E-2</v>
      </c>
      <c r="DN968">
        <v>2.8541299999999999E-2</v>
      </c>
      <c r="DO968">
        <v>6.7265199999999997E-2</v>
      </c>
      <c r="DP968">
        <v>8.8826600000000006E-2</v>
      </c>
      <c r="DQ968">
        <v>2.7328399999999999E-2</v>
      </c>
      <c r="DR968">
        <v>3.9988099999999999E-2</v>
      </c>
      <c r="DS968">
        <v>1.8519899999999999E-2</v>
      </c>
      <c r="DT968">
        <v>-8.2141999999999996E-3</v>
      </c>
      <c r="DU968">
        <v>8.1928000000000001E-3</v>
      </c>
      <c r="DV968">
        <v>2.36916E-2</v>
      </c>
      <c r="DW968">
        <v>1.7909600000000001E-2</v>
      </c>
      <c r="DX968">
        <v>1.74529E-2</v>
      </c>
      <c r="DY968">
        <v>2.5129100000000001E-2</v>
      </c>
      <c r="DZ968">
        <v>2.36507E-2</v>
      </c>
      <c r="EA968">
        <v>1.55169E-2</v>
      </c>
      <c r="EB968">
        <v>4.22429E-2</v>
      </c>
      <c r="EC968">
        <v>1.4183899999999999E-2</v>
      </c>
      <c r="ED968">
        <v>1.47449E-2</v>
      </c>
      <c r="EE968">
        <v>5.77639E-2</v>
      </c>
      <c r="EF968">
        <v>6.6563999999999998E-2</v>
      </c>
      <c r="EG968">
        <v>7.1482000000000004E-2</v>
      </c>
      <c r="EH968">
        <v>8.4927100000000005E-2</v>
      </c>
      <c r="EI968">
        <v>7.6964199999999997E-2</v>
      </c>
      <c r="EJ968">
        <v>8.8947700000000005E-2</v>
      </c>
      <c r="EK968">
        <v>6.8277599999999994E-2</v>
      </c>
      <c r="EL968">
        <v>3.9975400000000001E-2</v>
      </c>
      <c r="EM968">
        <v>8.0422800000000003E-2</v>
      </c>
      <c r="EN968">
        <v>0.10761800000000001</v>
      </c>
      <c r="EO968">
        <v>4.1833099999999998E-2</v>
      </c>
      <c r="EP968">
        <v>4.9577499999999997E-2</v>
      </c>
      <c r="EQ968">
        <v>2.67335E-2</v>
      </c>
      <c r="ER968">
        <v>-7.4439999999999999E-4</v>
      </c>
      <c r="ES968">
        <v>1.5886600000000001E-2</v>
      </c>
      <c r="ET968">
        <v>50.56653</v>
      </c>
      <c r="EU968">
        <v>49.914679999999997</v>
      </c>
      <c r="EV968">
        <v>49.335090000000001</v>
      </c>
      <c r="EW968">
        <v>48.942830000000001</v>
      </c>
      <c r="EX968">
        <v>48.633969999999998</v>
      </c>
      <c r="EY968">
        <v>48.415129999999998</v>
      </c>
      <c r="EZ968">
        <v>48.235149999999997</v>
      </c>
      <c r="FA968">
        <v>48.727359999999997</v>
      </c>
      <c r="FB968">
        <v>50.853769999999997</v>
      </c>
      <c r="FC968">
        <v>53.462940000000003</v>
      </c>
      <c r="FD968">
        <v>55.487290000000002</v>
      </c>
      <c r="FE968">
        <v>57.405380000000001</v>
      </c>
      <c r="FF968">
        <v>58.863619999999997</v>
      </c>
      <c r="FG968">
        <v>60.206910000000001</v>
      </c>
      <c r="FH968">
        <v>61.056870000000004</v>
      </c>
      <c r="FI968">
        <v>60.662390000000002</v>
      </c>
      <c r="FJ968">
        <v>59.677500000000002</v>
      </c>
      <c r="FK968">
        <v>57.854019999999998</v>
      </c>
      <c r="FL968">
        <v>56.26126</v>
      </c>
      <c r="FM968">
        <v>55.078830000000004</v>
      </c>
      <c r="FN968">
        <v>54.187809999999999</v>
      </c>
      <c r="FO968">
        <v>53.284329999999997</v>
      </c>
      <c r="FP968">
        <v>52.457769999999996</v>
      </c>
      <c r="FQ968">
        <v>51.80742</v>
      </c>
      <c r="FR968">
        <v>7.8009000000000004E-3</v>
      </c>
      <c r="FS968">
        <v>9.3193000000000008E-3</v>
      </c>
    </row>
    <row r="969" spans="1:176" x14ac:dyDescent="0.2">
      <c r="A969" t="s">
        <v>200</v>
      </c>
      <c r="B969" t="s">
        <v>1</v>
      </c>
      <c r="C969" t="s">
        <v>209</v>
      </c>
      <c r="D969" t="s">
        <v>240</v>
      </c>
      <c r="E969">
        <v>6282</v>
      </c>
      <c r="F969">
        <v>1.1770309999999999</v>
      </c>
      <c r="G969">
        <v>1.123828</v>
      </c>
      <c r="H969">
        <v>1.113421</v>
      </c>
      <c r="I969">
        <v>1.1088880000000001</v>
      </c>
      <c r="J969">
        <v>1.1161019999999999</v>
      </c>
      <c r="K969">
        <v>1.1352120000000001</v>
      </c>
      <c r="L969">
        <v>1.24831</v>
      </c>
      <c r="M969">
        <v>1.4901610000000001</v>
      </c>
      <c r="N969">
        <v>1.8584160000000001</v>
      </c>
      <c r="O969">
        <v>2.5628600000000001</v>
      </c>
      <c r="P969">
        <v>3.2402060000000001</v>
      </c>
      <c r="Q969">
        <v>3.4215420000000001</v>
      </c>
      <c r="R969">
        <v>3.4406599999999998</v>
      </c>
      <c r="S969">
        <v>3.4393609999999999</v>
      </c>
      <c r="T969">
        <v>3.3951389999999999</v>
      </c>
      <c r="U969">
        <v>3.3611650000000002</v>
      </c>
      <c r="V969">
        <v>3.2661519999999999</v>
      </c>
      <c r="W969">
        <v>3.0465770000000001</v>
      </c>
      <c r="X969">
        <v>2.6670560000000001</v>
      </c>
      <c r="Y969">
        <v>2.2363200000000001</v>
      </c>
      <c r="Z969">
        <v>1.9155249999999999</v>
      </c>
      <c r="AA969">
        <v>1.5603089999999999</v>
      </c>
      <c r="AB969">
        <v>1.2931189999999999</v>
      </c>
      <c r="AC969">
        <v>1.208493</v>
      </c>
      <c r="AD969">
        <v>-9.3693000000000005E-3</v>
      </c>
      <c r="AE969">
        <v>-2.2269400000000002E-2</v>
      </c>
      <c r="AF969">
        <v>-2.37827E-2</v>
      </c>
      <c r="AG969">
        <v>-2.78768E-2</v>
      </c>
      <c r="AH969">
        <v>-3.2664100000000001E-2</v>
      </c>
      <c r="AI969">
        <v>-3.9433000000000003E-2</v>
      </c>
      <c r="AJ969">
        <v>-3.3014000000000002E-2</v>
      </c>
      <c r="AK969">
        <v>-1.51833E-2</v>
      </c>
      <c r="AL969">
        <v>-2.3564999999999999E-2</v>
      </c>
      <c r="AM969">
        <v>5.85607E-2</v>
      </c>
      <c r="AN969">
        <v>8.40616E-2</v>
      </c>
      <c r="AO969">
        <v>5.7200000000000001E-2</v>
      </c>
      <c r="AP969">
        <v>7.9775100000000002E-2</v>
      </c>
      <c r="AQ969">
        <v>9.4328899999999993E-2</v>
      </c>
      <c r="AR969">
        <v>8.9088299999999995E-2</v>
      </c>
      <c r="AS969">
        <v>7.22941E-2</v>
      </c>
      <c r="AT969">
        <v>4.9783899999999999E-2</v>
      </c>
      <c r="AU969">
        <v>6.3835500000000003E-2</v>
      </c>
      <c r="AV969">
        <v>4.1155400000000002E-2</v>
      </c>
      <c r="AW969">
        <v>-1.8915499999999998E-2</v>
      </c>
      <c r="AX969">
        <v>5.9840000000000002E-4</v>
      </c>
      <c r="AY969">
        <v>-8.855E-3</v>
      </c>
      <c r="AZ969">
        <v>-4.5484499999999997E-2</v>
      </c>
      <c r="BA969">
        <v>-3.7297200000000003E-2</v>
      </c>
      <c r="BB969">
        <v>-1.2928E-3</v>
      </c>
      <c r="BC969">
        <v>-1.45719E-2</v>
      </c>
      <c r="BD969">
        <v>-1.63523E-2</v>
      </c>
      <c r="BE969">
        <v>-1.9850300000000001E-2</v>
      </c>
      <c r="BF969">
        <v>-2.4576500000000001E-2</v>
      </c>
      <c r="BG969">
        <v>-3.0243300000000001E-2</v>
      </c>
      <c r="BH969">
        <v>-2.2532300000000002E-2</v>
      </c>
      <c r="BI969">
        <v>-3.0550999999999998E-3</v>
      </c>
      <c r="BJ969">
        <v>-1.15922E-2</v>
      </c>
      <c r="BK969">
        <v>7.3148500000000005E-2</v>
      </c>
      <c r="BL969">
        <v>9.7416199999999994E-2</v>
      </c>
      <c r="BM969">
        <v>6.9484199999999996E-2</v>
      </c>
      <c r="BN969">
        <v>9.2215099999999994E-2</v>
      </c>
      <c r="BO969">
        <v>0.1064269</v>
      </c>
      <c r="BP969">
        <v>0.10308879999999999</v>
      </c>
      <c r="BQ969">
        <v>8.5175000000000001E-2</v>
      </c>
      <c r="BR969">
        <v>6.1218000000000002E-2</v>
      </c>
      <c r="BS969">
        <v>7.6993000000000006E-2</v>
      </c>
      <c r="BT969">
        <v>5.9946800000000001E-2</v>
      </c>
      <c r="BU969">
        <v>-4.4108999999999997E-3</v>
      </c>
      <c r="BV969">
        <v>1.01878E-2</v>
      </c>
      <c r="BW969">
        <v>-6.4139999999999998E-4</v>
      </c>
      <c r="BX969">
        <v>-3.8014699999999998E-2</v>
      </c>
      <c r="BY969">
        <v>-2.9603399999999998E-2</v>
      </c>
      <c r="BZ969">
        <v>4.3010000000000001E-3</v>
      </c>
      <c r="CA969">
        <v>-9.2406999999999993E-3</v>
      </c>
      <c r="CB969">
        <v>-1.1206000000000001E-2</v>
      </c>
      <c r="CC969">
        <v>-1.4291099999999999E-2</v>
      </c>
      <c r="CD969">
        <v>-1.8974999999999999E-2</v>
      </c>
      <c r="CE969">
        <v>-2.38785E-2</v>
      </c>
      <c r="CF969">
        <v>-1.52727E-2</v>
      </c>
      <c r="CG969">
        <v>5.3448000000000002E-3</v>
      </c>
      <c r="CH969">
        <v>-3.2999000000000001E-3</v>
      </c>
      <c r="CI969">
        <v>8.3251900000000004E-2</v>
      </c>
      <c r="CJ969">
        <v>0.1066656</v>
      </c>
      <c r="CK969">
        <v>7.7992199999999998E-2</v>
      </c>
      <c r="CL969">
        <v>0.100831</v>
      </c>
      <c r="CM969">
        <v>0.1148059</v>
      </c>
      <c r="CN969">
        <v>0.1127856</v>
      </c>
      <c r="CO969">
        <v>9.4096299999999994E-2</v>
      </c>
      <c r="CP969">
        <v>6.9137199999999996E-2</v>
      </c>
      <c r="CQ969">
        <v>8.6105899999999999E-2</v>
      </c>
      <c r="CR969">
        <v>7.2961700000000004E-2</v>
      </c>
      <c r="CS969">
        <v>5.6350000000000003E-3</v>
      </c>
      <c r="CT969">
        <v>1.6829500000000001E-2</v>
      </c>
      <c r="CU969">
        <v>5.0473000000000002E-3</v>
      </c>
      <c r="CV969">
        <v>-3.2841200000000001E-2</v>
      </c>
      <c r="CW969">
        <v>-2.42747E-2</v>
      </c>
      <c r="CX969">
        <v>9.8948000000000005E-3</v>
      </c>
      <c r="CY969">
        <v>-3.9094000000000004E-3</v>
      </c>
      <c r="CZ969">
        <v>-6.0597000000000003E-3</v>
      </c>
      <c r="DA969">
        <v>-8.7319000000000008E-3</v>
      </c>
      <c r="DB969">
        <v>-1.33735E-2</v>
      </c>
      <c r="DC969">
        <v>-1.75137E-2</v>
      </c>
      <c r="DD969">
        <v>-8.0131000000000004E-3</v>
      </c>
      <c r="DE969">
        <v>1.37448E-2</v>
      </c>
      <c r="DF969">
        <v>4.9924000000000001E-3</v>
      </c>
      <c r="DG969">
        <v>9.3355300000000002E-2</v>
      </c>
      <c r="DH969">
        <v>0.1159149</v>
      </c>
      <c r="DI969">
        <v>8.6500199999999999E-2</v>
      </c>
      <c r="DJ969">
        <v>0.1094469</v>
      </c>
      <c r="DK969">
        <v>0.123185</v>
      </c>
      <c r="DL969">
        <v>0.1224823</v>
      </c>
      <c r="DM969">
        <v>0.1030176</v>
      </c>
      <c r="DN969">
        <v>7.7056399999999997E-2</v>
      </c>
      <c r="DO969">
        <v>9.5218800000000006E-2</v>
      </c>
      <c r="DP969">
        <v>8.5976499999999997E-2</v>
      </c>
      <c r="DQ969">
        <v>1.5680900000000001E-2</v>
      </c>
      <c r="DR969">
        <v>2.3471100000000002E-2</v>
      </c>
      <c r="DS969">
        <v>1.0736000000000001E-2</v>
      </c>
      <c r="DT969">
        <v>-2.7667600000000001E-2</v>
      </c>
      <c r="DU969">
        <v>-1.8946000000000001E-2</v>
      </c>
      <c r="DV969">
        <v>1.7971299999999999E-2</v>
      </c>
      <c r="DW969">
        <v>3.7880000000000001E-3</v>
      </c>
      <c r="DX969">
        <v>1.3707999999999999E-3</v>
      </c>
      <c r="DY969">
        <v>-7.0540000000000002E-4</v>
      </c>
      <c r="DZ969">
        <v>-5.2858999999999996E-3</v>
      </c>
      <c r="EA969">
        <v>-8.3239999999999998E-3</v>
      </c>
      <c r="EB969">
        <v>2.4686E-3</v>
      </c>
      <c r="EC969">
        <v>2.5872900000000001E-2</v>
      </c>
      <c r="ED969">
        <v>1.69652E-2</v>
      </c>
      <c r="EE969">
        <v>0.107943</v>
      </c>
      <c r="EF969">
        <v>0.12926960000000001</v>
      </c>
      <c r="EG969">
        <v>9.8784499999999997E-2</v>
      </c>
      <c r="EH969">
        <v>0.12188690000000001</v>
      </c>
      <c r="EI969">
        <v>0.13528290000000001</v>
      </c>
      <c r="EJ969">
        <v>0.13648289999999999</v>
      </c>
      <c r="EK969">
        <v>0.1158985</v>
      </c>
      <c r="EL969">
        <v>8.84905E-2</v>
      </c>
      <c r="EM969">
        <v>0.10837629999999999</v>
      </c>
      <c r="EN969">
        <v>0.1047679</v>
      </c>
      <c r="EO969">
        <v>3.0185500000000001E-2</v>
      </c>
      <c r="EP969">
        <v>3.30605E-2</v>
      </c>
      <c r="EQ969">
        <v>1.8949500000000001E-2</v>
      </c>
      <c r="ER969">
        <v>-2.0197799999999998E-2</v>
      </c>
      <c r="ES969">
        <v>-1.12522E-2</v>
      </c>
      <c r="ET969">
        <v>41.314610000000002</v>
      </c>
      <c r="EU969">
        <v>40.475929999999998</v>
      </c>
      <c r="EV969">
        <v>39.791870000000003</v>
      </c>
      <c r="EW969">
        <v>39.713900000000002</v>
      </c>
      <c r="EX969">
        <v>39.308349999999997</v>
      </c>
      <c r="EY969">
        <v>39.30294</v>
      </c>
      <c r="EZ969">
        <v>39.562420000000003</v>
      </c>
      <c r="FA969">
        <v>40.111739999999998</v>
      </c>
      <c r="FB969">
        <v>42.321309999999997</v>
      </c>
      <c r="FC969">
        <v>46.006160000000001</v>
      </c>
      <c r="FD969">
        <v>48.44867</v>
      </c>
      <c r="FE969">
        <v>50.592649999999999</v>
      </c>
      <c r="FF969">
        <v>52.454419999999999</v>
      </c>
      <c r="FG969">
        <v>53.700969999999998</v>
      </c>
      <c r="FH969">
        <v>54.68779</v>
      </c>
      <c r="FI969">
        <v>54.470739999999999</v>
      </c>
      <c r="FJ969">
        <v>53.31353</v>
      </c>
      <c r="FK969">
        <v>52.079180000000001</v>
      </c>
      <c r="FL969">
        <v>50.540260000000004</v>
      </c>
      <c r="FM969">
        <v>49.119770000000003</v>
      </c>
      <c r="FN969">
        <v>48.066540000000003</v>
      </c>
      <c r="FO969">
        <v>46.7729</v>
      </c>
      <c r="FP969">
        <v>45.651609999999998</v>
      </c>
      <c r="FQ969">
        <v>44.233269999999997</v>
      </c>
      <c r="FR969">
        <v>7.8009000000000004E-3</v>
      </c>
      <c r="FS969">
        <v>9.3193000000000008E-3</v>
      </c>
    </row>
    <row r="970" spans="1:176" x14ac:dyDescent="0.2">
      <c r="A970" t="s">
        <v>200</v>
      </c>
      <c r="B970" t="s">
        <v>1</v>
      </c>
      <c r="C970" t="s">
        <v>209</v>
      </c>
      <c r="D970" t="s">
        <v>230</v>
      </c>
      <c r="E970">
        <v>6282</v>
      </c>
      <c r="F970">
        <v>1.202933</v>
      </c>
      <c r="G970">
        <v>1.1675199999999999</v>
      </c>
      <c r="H970">
        <v>1.150698</v>
      </c>
      <c r="I970">
        <v>1.160425</v>
      </c>
      <c r="J970">
        <v>1.162369</v>
      </c>
      <c r="K970">
        <v>1.1873130000000001</v>
      </c>
      <c r="L970">
        <v>1.2923420000000001</v>
      </c>
      <c r="M970">
        <v>1.443889</v>
      </c>
      <c r="N970">
        <v>1.822017</v>
      </c>
      <c r="O970">
        <v>2.4644970000000002</v>
      </c>
      <c r="P970">
        <v>3.1112380000000002</v>
      </c>
      <c r="Q970">
        <v>3.2818260000000001</v>
      </c>
      <c r="R970">
        <v>3.3412259999999998</v>
      </c>
      <c r="S970">
        <v>3.339871</v>
      </c>
      <c r="T970">
        <v>3.3453849999999998</v>
      </c>
      <c r="U970">
        <v>3.3441209999999999</v>
      </c>
      <c r="V970">
        <v>3.2664580000000001</v>
      </c>
      <c r="W970">
        <v>3.0550799999999998</v>
      </c>
      <c r="X970">
        <v>2.6819220000000001</v>
      </c>
      <c r="Y970">
        <v>2.2728540000000002</v>
      </c>
      <c r="Z970">
        <v>1.9558420000000001</v>
      </c>
      <c r="AA970">
        <v>1.6118939999999999</v>
      </c>
      <c r="AB970">
        <v>1.3428990000000001</v>
      </c>
      <c r="AC970">
        <v>1.2528459999999999</v>
      </c>
      <c r="AD970">
        <v>-3.4588000000000002E-3</v>
      </c>
      <c r="AE970">
        <v>-7.8980000000000005E-3</v>
      </c>
      <c r="AF970">
        <v>-7.3388000000000004E-3</v>
      </c>
      <c r="AG970">
        <v>-1.4223E-3</v>
      </c>
      <c r="AH970">
        <v>-2.8557999999999999E-3</v>
      </c>
      <c r="AI970">
        <v>-1.47046E-2</v>
      </c>
      <c r="AJ970">
        <v>8.3482999999999995E-3</v>
      </c>
      <c r="AK970">
        <v>-2.66447E-2</v>
      </c>
      <c r="AL970">
        <v>-2.54839E-2</v>
      </c>
      <c r="AM970">
        <v>6.973E-3</v>
      </c>
      <c r="AN970">
        <v>1.95788E-2</v>
      </c>
      <c r="AO970">
        <v>2.9405500000000001E-2</v>
      </c>
      <c r="AP970">
        <v>4.2025300000000002E-2</v>
      </c>
      <c r="AQ970">
        <v>3.4510300000000001E-2</v>
      </c>
      <c r="AR970">
        <v>4.04068E-2</v>
      </c>
      <c r="AS970">
        <v>2.3210100000000001E-2</v>
      </c>
      <c r="AT970">
        <v>3.8160000000000001E-4</v>
      </c>
      <c r="AU970">
        <v>3.5294699999999998E-2</v>
      </c>
      <c r="AV970">
        <v>4.3767300000000002E-2</v>
      </c>
      <c r="AW970">
        <v>-7.3442999999999998E-3</v>
      </c>
      <c r="AX970">
        <v>1.7132100000000001E-2</v>
      </c>
      <c r="AY970">
        <v>-1.1613000000000001E-3</v>
      </c>
      <c r="AZ970">
        <v>-2.5884500000000001E-2</v>
      </c>
      <c r="BA970">
        <v>-9.8560999999999996E-3</v>
      </c>
      <c r="BB970">
        <v>4.6176999999999998E-3</v>
      </c>
      <c r="BC970">
        <v>-2.006E-4</v>
      </c>
      <c r="BD970">
        <v>9.1600000000000004E-5</v>
      </c>
      <c r="BE970">
        <v>6.6042999999999996E-3</v>
      </c>
      <c r="BF970">
        <v>5.2318E-3</v>
      </c>
      <c r="BG970">
        <v>-5.5148000000000003E-3</v>
      </c>
      <c r="BH970">
        <v>1.883E-2</v>
      </c>
      <c r="BI970">
        <v>-1.45165E-2</v>
      </c>
      <c r="BJ970">
        <v>-1.35111E-2</v>
      </c>
      <c r="BK970">
        <v>2.1560699999999999E-2</v>
      </c>
      <c r="BL970">
        <v>3.2933400000000002E-2</v>
      </c>
      <c r="BM970">
        <v>4.1689799999999999E-2</v>
      </c>
      <c r="BN970">
        <v>5.4465300000000001E-2</v>
      </c>
      <c r="BO970">
        <v>4.6608299999999998E-2</v>
      </c>
      <c r="BP970">
        <v>5.4407299999999999E-2</v>
      </c>
      <c r="BQ970">
        <v>3.6090999999999998E-2</v>
      </c>
      <c r="BR970">
        <v>1.18157E-2</v>
      </c>
      <c r="BS970">
        <v>4.8452299999999997E-2</v>
      </c>
      <c r="BT970">
        <v>6.2558699999999995E-2</v>
      </c>
      <c r="BU970">
        <v>7.1602999999999997E-3</v>
      </c>
      <c r="BV970">
        <v>2.6721600000000002E-2</v>
      </c>
      <c r="BW970">
        <v>7.0523000000000001E-3</v>
      </c>
      <c r="BX970">
        <v>-1.8414699999999999E-2</v>
      </c>
      <c r="BY970">
        <v>-2.1622999999999998E-3</v>
      </c>
      <c r="BZ970">
        <v>1.02115E-2</v>
      </c>
      <c r="CA970">
        <v>5.1307000000000002E-3</v>
      </c>
      <c r="CB970">
        <v>5.2379000000000002E-3</v>
      </c>
      <c r="CC970">
        <v>1.21634E-2</v>
      </c>
      <c r="CD970">
        <v>1.0833300000000001E-2</v>
      </c>
      <c r="CE970">
        <v>8.499E-4</v>
      </c>
      <c r="CF970">
        <v>2.6089600000000001E-2</v>
      </c>
      <c r="CG970">
        <v>-6.1165000000000004E-3</v>
      </c>
      <c r="CH970">
        <v>-5.2188E-3</v>
      </c>
      <c r="CI970">
        <v>3.1664100000000001E-2</v>
      </c>
      <c r="CJ970">
        <v>4.2182799999999999E-2</v>
      </c>
      <c r="CK970">
        <v>5.0197800000000001E-2</v>
      </c>
      <c r="CL970">
        <v>6.3081200000000004E-2</v>
      </c>
      <c r="CM970">
        <v>5.4987399999999999E-2</v>
      </c>
      <c r="CN970">
        <v>6.4104099999999997E-2</v>
      </c>
      <c r="CO970">
        <v>4.5012299999999998E-2</v>
      </c>
      <c r="CP970">
        <v>1.97349E-2</v>
      </c>
      <c r="CQ970">
        <v>5.7565100000000001E-2</v>
      </c>
      <c r="CR970">
        <v>7.5573500000000002E-2</v>
      </c>
      <c r="CS970">
        <v>1.7206200000000001E-2</v>
      </c>
      <c r="CT970">
        <v>3.3363200000000003E-2</v>
      </c>
      <c r="CU970">
        <v>1.2741000000000001E-2</v>
      </c>
      <c r="CV970">
        <v>-1.32412E-2</v>
      </c>
      <c r="CW970">
        <v>3.1664000000000002E-3</v>
      </c>
      <c r="CX970">
        <v>1.5805300000000001E-2</v>
      </c>
      <c r="CY970">
        <v>1.04619E-2</v>
      </c>
      <c r="CZ970">
        <v>1.0384300000000001E-2</v>
      </c>
      <c r="DA970">
        <v>1.7722600000000002E-2</v>
      </c>
      <c r="DB970">
        <v>1.6434799999999999E-2</v>
      </c>
      <c r="DC970">
        <v>7.2147000000000001E-3</v>
      </c>
      <c r="DD970">
        <v>3.3349200000000002E-2</v>
      </c>
      <c r="DE970">
        <v>2.2834000000000001E-3</v>
      </c>
      <c r="DF970">
        <v>3.0734999999999998E-3</v>
      </c>
      <c r="DG970">
        <v>4.1767499999999999E-2</v>
      </c>
      <c r="DH970">
        <v>5.1432199999999997E-2</v>
      </c>
      <c r="DI970">
        <v>5.8705800000000002E-2</v>
      </c>
      <c r="DJ970">
        <v>7.16971E-2</v>
      </c>
      <c r="DK970">
        <v>6.3366400000000003E-2</v>
      </c>
      <c r="DL970">
        <v>7.38008E-2</v>
      </c>
      <c r="DM970">
        <v>5.3933599999999998E-2</v>
      </c>
      <c r="DN970">
        <v>2.7654100000000001E-2</v>
      </c>
      <c r="DO970">
        <v>6.6678000000000001E-2</v>
      </c>
      <c r="DP970">
        <v>8.8588399999999998E-2</v>
      </c>
      <c r="DQ970">
        <v>2.7252100000000001E-2</v>
      </c>
      <c r="DR970">
        <v>4.00048E-2</v>
      </c>
      <c r="DS970">
        <v>1.84297E-2</v>
      </c>
      <c r="DT970">
        <v>-8.0675999999999994E-3</v>
      </c>
      <c r="DU970">
        <v>8.4951000000000002E-3</v>
      </c>
      <c r="DV970">
        <v>2.3881800000000002E-2</v>
      </c>
      <c r="DW970">
        <v>1.8159399999999999E-2</v>
      </c>
      <c r="DX970">
        <v>1.7814699999999999E-2</v>
      </c>
      <c r="DY970">
        <v>2.57492E-2</v>
      </c>
      <c r="DZ970">
        <v>2.45224E-2</v>
      </c>
      <c r="EA970">
        <v>1.64044E-2</v>
      </c>
      <c r="EB970">
        <v>4.3830899999999999E-2</v>
      </c>
      <c r="EC970">
        <v>1.44116E-2</v>
      </c>
      <c r="ED970">
        <v>1.50463E-2</v>
      </c>
      <c r="EE970">
        <v>5.6355299999999997E-2</v>
      </c>
      <c r="EF970">
        <v>6.4786800000000005E-2</v>
      </c>
      <c r="EG970">
        <v>7.0989999999999998E-2</v>
      </c>
      <c r="EH970">
        <v>8.4137100000000006E-2</v>
      </c>
      <c r="EI970">
        <v>7.5464400000000001E-2</v>
      </c>
      <c r="EJ970">
        <v>8.7801400000000002E-2</v>
      </c>
      <c r="EK970">
        <v>6.6814499999999999E-2</v>
      </c>
      <c r="EL970">
        <v>3.9088100000000001E-2</v>
      </c>
      <c r="EM970">
        <v>7.9835500000000004E-2</v>
      </c>
      <c r="EN970">
        <v>0.1073798</v>
      </c>
      <c r="EO970">
        <v>4.1756700000000001E-2</v>
      </c>
      <c r="EP970">
        <v>4.9594199999999998E-2</v>
      </c>
      <c r="EQ970">
        <v>2.6643199999999999E-2</v>
      </c>
      <c r="ER970">
        <v>-5.978E-4</v>
      </c>
      <c r="ES970">
        <v>1.6188899999999999E-2</v>
      </c>
      <c r="ET970">
        <v>47.947110000000002</v>
      </c>
      <c r="EU970">
        <v>47.162970000000001</v>
      </c>
      <c r="EV970">
        <v>46.450969999999998</v>
      </c>
      <c r="EW970">
        <v>45.926670000000001</v>
      </c>
      <c r="EX970">
        <v>45.485329999999998</v>
      </c>
      <c r="EY970">
        <v>45.160629999999998</v>
      </c>
      <c r="EZ970">
        <v>45.089359999999999</v>
      </c>
      <c r="FA970">
        <v>45.423169999999999</v>
      </c>
      <c r="FB970">
        <v>48.570320000000002</v>
      </c>
      <c r="FC970">
        <v>53.219430000000003</v>
      </c>
      <c r="FD970">
        <v>56.912500000000001</v>
      </c>
      <c r="FE970">
        <v>59.77957</v>
      </c>
      <c r="FF970">
        <v>61.982770000000002</v>
      </c>
      <c r="FG970">
        <v>63.752070000000003</v>
      </c>
      <c r="FH970">
        <v>64.53107</v>
      </c>
      <c r="FI970">
        <v>64.295349999999999</v>
      </c>
      <c r="FJ970">
        <v>62.316099999999999</v>
      </c>
      <c r="FK970">
        <v>58.92174</v>
      </c>
      <c r="FL970">
        <v>56.267440000000001</v>
      </c>
      <c r="FM970">
        <v>54.384880000000003</v>
      </c>
      <c r="FN970">
        <v>52.758110000000002</v>
      </c>
      <c r="FO970">
        <v>51.401870000000002</v>
      </c>
      <c r="FP970">
        <v>50.127769999999998</v>
      </c>
      <c r="FQ970">
        <v>49.11683</v>
      </c>
      <c r="FR970">
        <v>7.8009000000000004E-3</v>
      </c>
      <c r="FS970">
        <v>9.3193000000000008E-3</v>
      </c>
    </row>
    <row r="971" spans="1:176" x14ac:dyDescent="0.2">
      <c r="A971" t="s">
        <v>200</v>
      </c>
      <c r="B971" t="s">
        <v>1</v>
      </c>
      <c r="C971" t="s">
        <v>209</v>
      </c>
      <c r="D971" t="s">
        <v>241</v>
      </c>
      <c r="E971">
        <v>6282</v>
      </c>
      <c r="F971">
        <v>1.163956</v>
      </c>
      <c r="G971">
        <v>1.141988</v>
      </c>
      <c r="H971">
        <v>1.1224719999999999</v>
      </c>
      <c r="I971">
        <v>1.1244179999999999</v>
      </c>
      <c r="J971">
        <v>1.1260429999999999</v>
      </c>
      <c r="K971">
        <v>1.1510940000000001</v>
      </c>
      <c r="L971">
        <v>1.251152</v>
      </c>
      <c r="M971">
        <v>1.4361630000000001</v>
      </c>
      <c r="N971">
        <v>1.7762150000000001</v>
      </c>
      <c r="O971">
        <v>2.4157109999999999</v>
      </c>
      <c r="P971">
        <v>3.0127120000000001</v>
      </c>
      <c r="Q971">
        <v>3.157521</v>
      </c>
      <c r="R971">
        <v>3.2174010000000002</v>
      </c>
      <c r="S971">
        <v>3.2525499999999998</v>
      </c>
      <c r="T971">
        <v>3.2351429999999999</v>
      </c>
      <c r="U971">
        <v>3.2290830000000001</v>
      </c>
      <c r="V971">
        <v>3.108622</v>
      </c>
      <c r="W971">
        <v>2.8700220000000001</v>
      </c>
      <c r="X971">
        <v>2.5936219999999999</v>
      </c>
      <c r="Y971">
        <v>2.2107519999999998</v>
      </c>
      <c r="Z971">
        <v>1.9157059999999999</v>
      </c>
      <c r="AA971">
        <v>1.580368</v>
      </c>
      <c r="AB971">
        <v>1.318891</v>
      </c>
      <c r="AC971">
        <v>1.2314529999999999</v>
      </c>
      <c r="AD971">
        <v>-4.0235000000000002E-3</v>
      </c>
      <c r="AE971">
        <v>-8.7005999999999993E-3</v>
      </c>
      <c r="AF971">
        <v>-8.4618000000000002E-3</v>
      </c>
      <c r="AG971">
        <v>-3.3414999999999999E-3</v>
      </c>
      <c r="AH971">
        <v>-5.5664E-3</v>
      </c>
      <c r="AI971">
        <v>-1.7387799999999998E-2</v>
      </c>
      <c r="AJ971">
        <v>3.4321E-3</v>
      </c>
      <c r="AK971">
        <v>-2.7121099999999999E-2</v>
      </c>
      <c r="AL971">
        <v>-2.62779E-2</v>
      </c>
      <c r="AM971">
        <v>1.0928E-2</v>
      </c>
      <c r="AN971">
        <v>2.41281E-2</v>
      </c>
      <c r="AO971">
        <v>3.05432E-2</v>
      </c>
      <c r="AP971">
        <v>4.3816599999999997E-2</v>
      </c>
      <c r="AQ971">
        <v>3.7927099999999998E-2</v>
      </c>
      <c r="AR971">
        <v>4.2849900000000003E-2</v>
      </c>
      <c r="AS971">
        <v>2.6623000000000001E-2</v>
      </c>
      <c r="AT971">
        <v>2.604E-3</v>
      </c>
      <c r="AU971">
        <v>3.7192000000000003E-2</v>
      </c>
      <c r="AV971">
        <v>4.44108E-2</v>
      </c>
      <c r="AW971">
        <v>-7.3480999999999998E-3</v>
      </c>
      <c r="AX971">
        <v>1.6731699999999999E-2</v>
      </c>
      <c r="AY971">
        <v>-9.7079999999999996E-4</v>
      </c>
      <c r="AZ971">
        <v>-2.6545699999999998E-2</v>
      </c>
      <c r="BA971">
        <v>-1.08415E-2</v>
      </c>
      <c r="BB971">
        <v>4.0530000000000002E-3</v>
      </c>
      <c r="BC971">
        <v>-1.0031E-3</v>
      </c>
      <c r="BD971">
        <v>-1.0314E-3</v>
      </c>
      <c r="BE971">
        <v>4.6851000000000002E-3</v>
      </c>
      <c r="BF971">
        <v>2.5211999999999999E-3</v>
      </c>
      <c r="BG971">
        <v>-8.1980999999999998E-3</v>
      </c>
      <c r="BH971">
        <v>1.39138E-2</v>
      </c>
      <c r="BI971">
        <v>-1.49929E-2</v>
      </c>
      <c r="BJ971">
        <v>-1.4305099999999999E-2</v>
      </c>
      <c r="BK971">
        <v>2.5515699999999999E-2</v>
      </c>
      <c r="BL971">
        <v>3.7482799999999997E-2</v>
      </c>
      <c r="BM971">
        <v>4.2827400000000002E-2</v>
      </c>
      <c r="BN971">
        <v>5.6256599999999997E-2</v>
      </c>
      <c r="BO971">
        <v>5.0025100000000003E-2</v>
      </c>
      <c r="BP971">
        <v>5.6850499999999998E-2</v>
      </c>
      <c r="BQ971">
        <v>3.9503900000000002E-2</v>
      </c>
      <c r="BR971">
        <v>1.40381E-2</v>
      </c>
      <c r="BS971">
        <v>5.0349499999999998E-2</v>
      </c>
      <c r="BT971">
        <v>6.32022E-2</v>
      </c>
      <c r="BU971">
        <v>7.1564999999999997E-3</v>
      </c>
      <c r="BV971">
        <v>2.6321199999999999E-2</v>
      </c>
      <c r="BW971">
        <v>7.2427999999999998E-3</v>
      </c>
      <c r="BX971">
        <v>-1.90759E-2</v>
      </c>
      <c r="BY971">
        <v>-3.1476999999999998E-3</v>
      </c>
      <c r="BZ971">
        <v>9.6468000000000005E-3</v>
      </c>
      <c r="CA971">
        <v>4.3280999999999997E-3</v>
      </c>
      <c r="CB971">
        <v>4.1149000000000003E-3</v>
      </c>
      <c r="CC971">
        <v>1.02443E-2</v>
      </c>
      <c r="CD971">
        <v>8.1227000000000001E-3</v>
      </c>
      <c r="CE971">
        <v>-1.8332999999999999E-3</v>
      </c>
      <c r="CF971">
        <v>2.1173399999999998E-2</v>
      </c>
      <c r="CG971">
        <v>-6.5929999999999999E-3</v>
      </c>
      <c r="CH971">
        <v>-6.0127999999999996E-3</v>
      </c>
      <c r="CI971">
        <v>3.5619100000000001E-2</v>
      </c>
      <c r="CJ971">
        <v>4.6732099999999999E-2</v>
      </c>
      <c r="CK971">
        <v>5.1335499999999999E-2</v>
      </c>
      <c r="CL971">
        <v>6.48725E-2</v>
      </c>
      <c r="CM971">
        <v>5.84041E-2</v>
      </c>
      <c r="CN971">
        <v>6.6547200000000001E-2</v>
      </c>
      <c r="CO971">
        <v>4.8425099999999999E-2</v>
      </c>
      <c r="CP971">
        <v>2.1957299999999999E-2</v>
      </c>
      <c r="CQ971">
        <v>5.9462300000000003E-2</v>
      </c>
      <c r="CR971">
        <v>7.6217099999999996E-2</v>
      </c>
      <c r="CS971">
        <v>1.72024E-2</v>
      </c>
      <c r="CT971">
        <v>3.29628E-2</v>
      </c>
      <c r="CU971">
        <v>1.29315E-2</v>
      </c>
      <c r="CV971">
        <v>-1.3902400000000001E-2</v>
      </c>
      <c r="CW971">
        <v>2.1810000000000002E-3</v>
      </c>
      <c r="CX971">
        <v>1.5240500000000001E-2</v>
      </c>
      <c r="CY971">
        <v>9.6592999999999991E-3</v>
      </c>
      <c r="CZ971">
        <v>9.2612000000000007E-3</v>
      </c>
      <c r="DA971">
        <v>1.5803399999999999E-2</v>
      </c>
      <c r="DB971">
        <v>1.3724099999999999E-2</v>
      </c>
      <c r="DC971">
        <v>4.5314999999999999E-3</v>
      </c>
      <c r="DD971">
        <v>2.8433E-2</v>
      </c>
      <c r="DE971">
        <v>1.807E-3</v>
      </c>
      <c r="DF971">
        <v>2.2794999999999998E-3</v>
      </c>
      <c r="DG971">
        <v>4.5722499999999999E-2</v>
      </c>
      <c r="DH971">
        <v>5.5981499999999997E-2</v>
      </c>
      <c r="DI971">
        <v>5.9843500000000001E-2</v>
      </c>
      <c r="DJ971">
        <v>7.3488399999999995E-2</v>
      </c>
      <c r="DK971">
        <v>6.6783099999999998E-2</v>
      </c>
      <c r="DL971">
        <v>7.6243900000000003E-2</v>
      </c>
      <c r="DM971">
        <v>5.7346399999999999E-2</v>
      </c>
      <c r="DN971">
        <v>2.98765E-2</v>
      </c>
      <c r="DO971">
        <v>6.8575200000000003E-2</v>
      </c>
      <c r="DP971">
        <v>8.9232000000000006E-2</v>
      </c>
      <c r="DQ971">
        <v>2.72483E-2</v>
      </c>
      <c r="DR971">
        <v>3.9604399999999998E-2</v>
      </c>
      <c r="DS971">
        <v>1.86202E-2</v>
      </c>
      <c r="DT971">
        <v>-8.7288000000000001E-3</v>
      </c>
      <c r="DU971">
        <v>7.5097000000000002E-3</v>
      </c>
      <c r="DV971">
        <v>2.33171E-2</v>
      </c>
      <c r="DW971">
        <v>1.7356799999999999E-2</v>
      </c>
      <c r="DX971">
        <v>1.66917E-2</v>
      </c>
      <c r="DY971">
        <v>2.383E-2</v>
      </c>
      <c r="DZ971">
        <v>2.18117E-2</v>
      </c>
      <c r="EA971">
        <v>1.3721199999999999E-2</v>
      </c>
      <c r="EB971">
        <v>3.8914700000000003E-2</v>
      </c>
      <c r="EC971">
        <v>1.3935100000000001E-2</v>
      </c>
      <c r="ED971">
        <v>1.4252300000000001E-2</v>
      </c>
      <c r="EE971">
        <v>6.0310299999999997E-2</v>
      </c>
      <c r="EF971">
        <v>6.9336200000000001E-2</v>
      </c>
      <c r="EG971">
        <v>7.2127700000000003E-2</v>
      </c>
      <c r="EH971">
        <v>8.5928400000000002E-2</v>
      </c>
      <c r="EI971">
        <v>7.8881099999999996E-2</v>
      </c>
      <c r="EJ971">
        <v>9.0244500000000005E-2</v>
      </c>
      <c r="EK971">
        <v>7.0227300000000006E-2</v>
      </c>
      <c r="EL971">
        <v>4.1310600000000003E-2</v>
      </c>
      <c r="EM971">
        <v>8.1732700000000005E-2</v>
      </c>
      <c r="EN971">
        <v>0.10802340000000001</v>
      </c>
      <c r="EO971">
        <v>4.1752900000000003E-2</v>
      </c>
      <c r="EP971">
        <v>4.9193800000000003E-2</v>
      </c>
      <c r="EQ971">
        <v>2.6833699999999999E-2</v>
      </c>
      <c r="ER971">
        <v>-1.2589999999999999E-3</v>
      </c>
      <c r="ES971">
        <v>1.52035E-2</v>
      </c>
      <c r="ET971">
        <v>44.74062</v>
      </c>
      <c r="EU971">
        <v>43.374830000000003</v>
      </c>
      <c r="EV971">
        <v>42.303890000000003</v>
      </c>
      <c r="EW971">
        <v>41.70514</v>
      </c>
      <c r="EX971">
        <v>41.103740000000002</v>
      </c>
      <c r="EY971">
        <v>40.991610000000001</v>
      </c>
      <c r="EZ971">
        <v>40.51238</v>
      </c>
      <c r="FA971">
        <v>41.137090000000001</v>
      </c>
      <c r="FB971">
        <v>45.6768</v>
      </c>
      <c r="FC971">
        <v>52.10812</v>
      </c>
      <c r="FD971">
        <v>56.714860000000002</v>
      </c>
      <c r="FE971">
        <v>60.688339999999997</v>
      </c>
      <c r="FF971">
        <v>62.759160000000001</v>
      </c>
      <c r="FG971">
        <v>65.024640000000005</v>
      </c>
      <c r="FH971">
        <v>65.889629999999997</v>
      </c>
      <c r="FI971">
        <v>66.186679999999996</v>
      </c>
      <c r="FJ971">
        <v>63.65728</v>
      </c>
      <c r="FK971">
        <v>58.473909999999997</v>
      </c>
      <c r="FL971">
        <v>55.177280000000003</v>
      </c>
      <c r="FM971">
        <v>52.447969999999998</v>
      </c>
      <c r="FN971">
        <v>50.374580000000002</v>
      </c>
      <c r="FO971">
        <v>48.353189999999998</v>
      </c>
      <c r="FP971">
        <v>46.696120000000001</v>
      </c>
      <c r="FQ971">
        <v>45.515180000000001</v>
      </c>
      <c r="FR971">
        <v>7.8009000000000004E-3</v>
      </c>
      <c r="FS971">
        <v>9.3193000000000008E-3</v>
      </c>
    </row>
    <row r="972" spans="1:176" x14ac:dyDescent="0.2">
      <c r="A972" t="s">
        <v>200</v>
      </c>
      <c r="B972" t="s">
        <v>1</v>
      </c>
      <c r="C972" t="s">
        <v>209</v>
      </c>
      <c r="D972" t="s">
        <v>231</v>
      </c>
      <c r="E972">
        <v>6282</v>
      </c>
      <c r="F972">
        <v>1.373051</v>
      </c>
      <c r="G972">
        <v>1.334244</v>
      </c>
      <c r="H972">
        <v>1.2761709999999999</v>
      </c>
      <c r="I972">
        <v>1.2667029999999999</v>
      </c>
      <c r="J972">
        <v>1.2829189999999999</v>
      </c>
      <c r="K972">
        <v>1.335148</v>
      </c>
      <c r="L972">
        <v>1.4118569999999999</v>
      </c>
      <c r="M972">
        <v>1.589404</v>
      </c>
      <c r="N972">
        <v>2.0482209999999998</v>
      </c>
      <c r="O972">
        <v>2.7591969999999999</v>
      </c>
      <c r="P972">
        <v>3.5139179999999999</v>
      </c>
      <c r="Q972">
        <v>3.8464079999999998</v>
      </c>
      <c r="R972">
        <v>4.0121669999999998</v>
      </c>
      <c r="S972">
        <v>4.1206310000000004</v>
      </c>
      <c r="T972">
        <v>4.1950599999999998</v>
      </c>
      <c r="U972">
        <v>4.2388859999999999</v>
      </c>
      <c r="V972">
        <v>4.1713509999999996</v>
      </c>
      <c r="W972">
        <v>3.7491140000000001</v>
      </c>
      <c r="X972">
        <v>3.1844250000000001</v>
      </c>
      <c r="Y972">
        <v>2.7181739999999999</v>
      </c>
      <c r="Z972">
        <v>2.3565999999999998</v>
      </c>
      <c r="AA972">
        <v>1.9490190000000001</v>
      </c>
      <c r="AB972">
        <v>1.608843</v>
      </c>
      <c r="AC972">
        <v>1.434053</v>
      </c>
      <c r="AD972">
        <v>-3.7853400000000002E-2</v>
      </c>
      <c r="AE972">
        <v>-3.6938899999999997E-2</v>
      </c>
      <c r="AF972">
        <v>-6.3911300000000004E-2</v>
      </c>
      <c r="AG972">
        <v>-5.4319399999999997E-2</v>
      </c>
      <c r="AH972">
        <v>-3.3103899999999999E-2</v>
      </c>
      <c r="AI972">
        <v>-9.8425000000000006E-3</v>
      </c>
      <c r="AJ972">
        <v>1.69605E-2</v>
      </c>
      <c r="AK972">
        <v>-2.2854800000000002E-2</v>
      </c>
      <c r="AL972">
        <v>-5.5062000000000002E-3</v>
      </c>
      <c r="AM972">
        <v>3.45197E-2</v>
      </c>
      <c r="AN972">
        <v>2.0164499999999998E-2</v>
      </c>
      <c r="AO972">
        <v>2.4438399999999999E-2</v>
      </c>
      <c r="AP972">
        <v>2.80538E-2</v>
      </c>
      <c r="AQ972">
        <v>1.38196E-2</v>
      </c>
      <c r="AR972">
        <v>-4.7764000000000001E-3</v>
      </c>
      <c r="AS972">
        <v>5.8430000000000005E-4</v>
      </c>
      <c r="AT972">
        <v>-4.5569E-3</v>
      </c>
      <c r="AU972">
        <v>1.81277E-2</v>
      </c>
      <c r="AV972">
        <v>-1.1284499999999999E-2</v>
      </c>
      <c r="AW972">
        <v>-3.9235699999999998E-2</v>
      </c>
      <c r="AX972">
        <v>-1.89479E-2</v>
      </c>
      <c r="AY972">
        <v>-7.5289900000000007E-2</v>
      </c>
      <c r="AZ972">
        <v>-5.7833700000000002E-2</v>
      </c>
      <c r="BA972">
        <v>-4.9733100000000002E-2</v>
      </c>
      <c r="BB972">
        <v>-2.16002E-2</v>
      </c>
      <c r="BC972">
        <v>-2.1825899999999999E-2</v>
      </c>
      <c r="BD972">
        <v>-4.9854500000000003E-2</v>
      </c>
      <c r="BE972">
        <v>-4.1711100000000001E-2</v>
      </c>
      <c r="BF972">
        <v>-2.0059E-2</v>
      </c>
      <c r="BG972">
        <v>3.8541000000000001E-3</v>
      </c>
      <c r="BH972">
        <v>3.3255E-2</v>
      </c>
      <c r="BI972">
        <v>-8.0704999999999995E-3</v>
      </c>
      <c r="BJ972">
        <v>1.3608500000000001E-2</v>
      </c>
      <c r="BK972">
        <v>5.2864899999999999E-2</v>
      </c>
      <c r="BL972">
        <v>4.0450899999999998E-2</v>
      </c>
      <c r="BM972">
        <v>4.41888E-2</v>
      </c>
      <c r="BN972">
        <v>4.7753799999999999E-2</v>
      </c>
      <c r="BO972">
        <v>3.1953000000000002E-2</v>
      </c>
      <c r="BP972">
        <v>1.5624799999999999E-2</v>
      </c>
      <c r="BQ972">
        <v>2.1643900000000001E-2</v>
      </c>
      <c r="BR972">
        <v>1.8142200000000001E-2</v>
      </c>
      <c r="BS972">
        <v>3.6271499999999998E-2</v>
      </c>
      <c r="BT972">
        <v>8.8474999999999995E-3</v>
      </c>
      <c r="BU972">
        <v>-1.9998700000000001E-2</v>
      </c>
      <c r="BV972">
        <v>2.375E-4</v>
      </c>
      <c r="BW972">
        <v>-5.7308400000000002E-2</v>
      </c>
      <c r="BX972">
        <v>-4.2364699999999998E-2</v>
      </c>
      <c r="BY972">
        <v>-3.5369100000000001E-2</v>
      </c>
      <c r="BZ972">
        <v>-1.03432E-2</v>
      </c>
      <c r="CA972">
        <v>-1.1358699999999999E-2</v>
      </c>
      <c r="CB972">
        <v>-4.0118800000000003E-2</v>
      </c>
      <c r="CC972">
        <v>-3.2978599999999997E-2</v>
      </c>
      <c r="CD972">
        <v>-1.10241E-2</v>
      </c>
      <c r="CE972">
        <v>1.3340299999999999E-2</v>
      </c>
      <c r="CF972">
        <v>4.4540400000000001E-2</v>
      </c>
      <c r="CG972">
        <v>2.1689999999999999E-3</v>
      </c>
      <c r="CH972">
        <v>2.6847300000000001E-2</v>
      </c>
      <c r="CI972">
        <v>6.5570799999999999E-2</v>
      </c>
      <c r="CJ972">
        <v>5.45012E-2</v>
      </c>
      <c r="CK972">
        <v>5.78679E-2</v>
      </c>
      <c r="CL972">
        <v>6.1398000000000001E-2</v>
      </c>
      <c r="CM972">
        <v>4.4512099999999999E-2</v>
      </c>
      <c r="CN972">
        <v>2.9754599999999999E-2</v>
      </c>
      <c r="CO972">
        <v>3.6229699999999997E-2</v>
      </c>
      <c r="CP972">
        <v>3.3863499999999998E-2</v>
      </c>
      <c r="CQ972">
        <v>4.8837800000000001E-2</v>
      </c>
      <c r="CR972">
        <v>2.27908E-2</v>
      </c>
      <c r="CS972">
        <v>-6.6753000000000003E-3</v>
      </c>
      <c r="CT972">
        <v>1.3525300000000001E-2</v>
      </c>
      <c r="CU972">
        <v>-4.4854400000000003E-2</v>
      </c>
      <c r="CV972">
        <v>-3.1650900000000003E-2</v>
      </c>
      <c r="CW972">
        <v>-2.5420700000000001E-2</v>
      </c>
      <c r="CX972">
        <v>9.1379999999999999E-4</v>
      </c>
      <c r="CY972">
        <v>-8.9139999999999998E-4</v>
      </c>
      <c r="CZ972">
        <v>-3.03831E-2</v>
      </c>
      <c r="DA972">
        <v>-2.42461E-2</v>
      </c>
      <c r="DB972">
        <v>-1.9892999999999998E-3</v>
      </c>
      <c r="DC972">
        <v>2.28265E-2</v>
      </c>
      <c r="DD972">
        <v>5.5825899999999998E-2</v>
      </c>
      <c r="DE972">
        <v>1.2408499999999999E-2</v>
      </c>
      <c r="DF972">
        <v>4.00861E-2</v>
      </c>
      <c r="DG972">
        <v>7.8276600000000002E-2</v>
      </c>
      <c r="DH972">
        <v>6.8551500000000001E-2</v>
      </c>
      <c r="DI972">
        <v>7.1546999999999999E-2</v>
      </c>
      <c r="DJ972">
        <v>7.5042200000000003E-2</v>
      </c>
      <c r="DK972">
        <v>5.7071299999999998E-2</v>
      </c>
      <c r="DL972">
        <v>4.3884300000000001E-2</v>
      </c>
      <c r="DM972">
        <v>5.0815600000000002E-2</v>
      </c>
      <c r="DN972">
        <v>4.9584799999999998E-2</v>
      </c>
      <c r="DO972">
        <v>6.1404100000000003E-2</v>
      </c>
      <c r="DP972">
        <v>3.6734099999999999E-2</v>
      </c>
      <c r="DQ972">
        <v>6.6481999999999999E-3</v>
      </c>
      <c r="DR972">
        <v>2.6813E-2</v>
      </c>
      <c r="DS972">
        <v>-3.2400400000000003E-2</v>
      </c>
      <c r="DT972">
        <v>-2.09371E-2</v>
      </c>
      <c r="DU972">
        <v>-1.54722E-2</v>
      </c>
      <c r="DV972">
        <v>1.7167100000000001E-2</v>
      </c>
      <c r="DW972">
        <v>1.4221599999999999E-2</v>
      </c>
      <c r="DX972">
        <v>-1.6326400000000001E-2</v>
      </c>
      <c r="DY972">
        <v>-1.16379E-2</v>
      </c>
      <c r="DZ972">
        <v>1.10557E-2</v>
      </c>
      <c r="EA972">
        <v>3.6523100000000003E-2</v>
      </c>
      <c r="EB972">
        <v>7.2120400000000001E-2</v>
      </c>
      <c r="EC972">
        <v>2.71927E-2</v>
      </c>
      <c r="ED972">
        <v>5.9200799999999998E-2</v>
      </c>
      <c r="EE972">
        <v>9.6621899999999997E-2</v>
      </c>
      <c r="EF972">
        <v>8.8837899999999997E-2</v>
      </c>
      <c r="EG972">
        <v>9.1297500000000004E-2</v>
      </c>
      <c r="EH972">
        <v>9.4742300000000002E-2</v>
      </c>
      <c r="EI972">
        <v>7.5204699999999999E-2</v>
      </c>
      <c r="EJ972">
        <v>6.4285499999999995E-2</v>
      </c>
      <c r="EK972">
        <v>7.18752E-2</v>
      </c>
      <c r="EL972">
        <v>7.2283899999999998E-2</v>
      </c>
      <c r="EM972">
        <v>7.9547900000000005E-2</v>
      </c>
      <c r="EN972">
        <v>5.6866100000000003E-2</v>
      </c>
      <c r="EO972">
        <v>2.5885200000000001E-2</v>
      </c>
      <c r="EP972">
        <v>4.5998400000000002E-2</v>
      </c>
      <c r="EQ972">
        <v>-1.44189E-2</v>
      </c>
      <c r="ER972">
        <v>-5.4681E-3</v>
      </c>
      <c r="ES972">
        <v>-1.1081999999999999E-3</v>
      </c>
      <c r="ET972">
        <v>65.671539999999993</v>
      </c>
      <c r="EU972">
        <v>64.847859999999997</v>
      </c>
      <c r="EV972">
        <v>64.184370000000001</v>
      </c>
      <c r="EW972">
        <v>63.564279999999997</v>
      </c>
      <c r="EX972">
        <v>63.043329999999997</v>
      </c>
      <c r="EY972">
        <v>62.664189999999998</v>
      </c>
      <c r="EZ972">
        <v>62.446559999999998</v>
      </c>
      <c r="FA972">
        <v>63.841720000000002</v>
      </c>
      <c r="FB972">
        <v>65.983260000000001</v>
      </c>
      <c r="FC972">
        <v>68.656769999999995</v>
      </c>
      <c r="FD972">
        <v>71.41104</v>
      </c>
      <c r="FE972">
        <v>74.084540000000004</v>
      </c>
      <c r="FF972">
        <v>76.451660000000004</v>
      </c>
      <c r="FG972">
        <v>78.130719999999997</v>
      </c>
      <c r="FH972">
        <v>78.97139</v>
      </c>
      <c r="FI972">
        <v>79.136889999999994</v>
      </c>
      <c r="FJ972">
        <v>78.729920000000007</v>
      </c>
      <c r="FK972">
        <v>77.795079999999999</v>
      </c>
      <c r="FL972">
        <v>76.076759999999993</v>
      </c>
      <c r="FM972">
        <v>73.67371</v>
      </c>
      <c r="FN972">
        <v>71.020240000000001</v>
      </c>
      <c r="FO972">
        <v>68.930850000000007</v>
      </c>
      <c r="FP972">
        <v>67.558840000000004</v>
      </c>
      <c r="FQ972">
        <v>66.496219999999994</v>
      </c>
      <c r="FR972">
        <v>1.3165E-2</v>
      </c>
      <c r="FS972">
        <v>1.6142E-2</v>
      </c>
      <c r="FT972">
        <v>2.0151800000000001E-2</v>
      </c>
    </row>
    <row r="973" spans="1:176" x14ac:dyDescent="0.2">
      <c r="A973" t="s">
        <v>200</v>
      </c>
      <c r="B973" t="s">
        <v>1</v>
      </c>
      <c r="C973" t="s">
        <v>209</v>
      </c>
      <c r="D973" t="s">
        <v>242</v>
      </c>
      <c r="E973">
        <v>6282</v>
      </c>
      <c r="F973">
        <v>1.415448</v>
      </c>
      <c r="G973">
        <v>1.379254</v>
      </c>
      <c r="H973">
        <v>1.3307150000000001</v>
      </c>
      <c r="I973">
        <v>1.314311</v>
      </c>
      <c r="J973">
        <v>1.318646</v>
      </c>
      <c r="K973">
        <v>1.3797269999999999</v>
      </c>
      <c r="L973">
        <v>1.451279</v>
      </c>
      <c r="M973">
        <v>1.6256520000000001</v>
      </c>
      <c r="N973">
        <v>2.1314299999999999</v>
      </c>
      <c r="O973">
        <v>2.8450500000000001</v>
      </c>
      <c r="P973">
        <v>3.6405880000000002</v>
      </c>
      <c r="Q973">
        <v>3.9938340000000001</v>
      </c>
      <c r="R973">
        <v>4.1462469999999998</v>
      </c>
      <c r="S973">
        <v>4.2296250000000004</v>
      </c>
      <c r="T973">
        <v>4.340122</v>
      </c>
      <c r="U973">
        <v>4.3983239999999997</v>
      </c>
      <c r="V973">
        <v>4.2570880000000004</v>
      </c>
      <c r="W973">
        <v>3.8576039999999998</v>
      </c>
      <c r="X973">
        <v>3.244478</v>
      </c>
      <c r="Y973">
        <v>2.787169</v>
      </c>
      <c r="Z973">
        <v>2.4261979999999999</v>
      </c>
      <c r="AA973">
        <v>2.029067</v>
      </c>
      <c r="AB973">
        <v>1.656404</v>
      </c>
      <c r="AC973">
        <v>1.467438</v>
      </c>
      <c r="AD973">
        <v>-3.4430500000000003E-2</v>
      </c>
      <c r="AE973">
        <v>-3.1319899999999998E-2</v>
      </c>
      <c r="AF973">
        <v>-6.2061400000000003E-2</v>
      </c>
      <c r="AG973">
        <v>-5.0652099999999999E-2</v>
      </c>
      <c r="AH973">
        <v>-2.85621E-2</v>
      </c>
      <c r="AI973">
        <v>-6.2135000000000003E-3</v>
      </c>
      <c r="AJ973">
        <v>1.27338E-2</v>
      </c>
      <c r="AK973">
        <v>-2.32804E-2</v>
      </c>
      <c r="AL973">
        <v>-9.4169000000000006E-3</v>
      </c>
      <c r="AM973">
        <v>2.6851400000000001E-2</v>
      </c>
      <c r="AN973">
        <v>1.14127E-2</v>
      </c>
      <c r="AO973">
        <v>7.8914999999999992E-3</v>
      </c>
      <c r="AP973">
        <v>2.01958E-2</v>
      </c>
      <c r="AQ973">
        <v>1.2145999999999999E-3</v>
      </c>
      <c r="AR973">
        <v>-1.8551100000000001E-2</v>
      </c>
      <c r="AS973">
        <v>-1.16636E-2</v>
      </c>
      <c r="AT973">
        <v>-1.7841599999999999E-2</v>
      </c>
      <c r="AU973">
        <v>1.1846000000000001E-2</v>
      </c>
      <c r="AV973">
        <v>-1.8143599999999999E-2</v>
      </c>
      <c r="AW973">
        <v>-5.42674E-2</v>
      </c>
      <c r="AX973">
        <v>-3.0093100000000001E-2</v>
      </c>
      <c r="AY973">
        <v>-8.0738000000000004E-2</v>
      </c>
      <c r="AZ973">
        <v>-5.62087E-2</v>
      </c>
      <c r="BA973">
        <v>-4.81713E-2</v>
      </c>
      <c r="BB973">
        <v>-1.8177200000000001E-2</v>
      </c>
      <c r="BC973">
        <v>-1.62069E-2</v>
      </c>
      <c r="BD973">
        <v>-4.8004600000000001E-2</v>
      </c>
      <c r="BE973">
        <v>-3.8043800000000003E-2</v>
      </c>
      <c r="BF973">
        <v>-1.55172E-2</v>
      </c>
      <c r="BG973">
        <v>7.4831000000000003E-3</v>
      </c>
      <c r="BH973">
        <v>2.9028200000000001E-2</v>
      </c>
      <c r="BI973">
        <v>-8.4962000000000006E-3</v>
      </c>
      <c r="BJ973">
        <v>9.6977999999999995E-3</v>
      </c>
      <c r="BK973">
        <v>4.5196699999999999E-2</v>
      </c>
      <c r="BL973">
        <v>3.1699100000000001E-2</v>
      </c>
      <c r="BM973">
        <v>2.76419E-2</v>
      </c>
      <c r="BN973">
        <v>3.9895800000000002E-2</v>
      </c>
      <c r="BO973">
        <v>1.9348000000000001E-2</v>
      </c>
      <c r="BP973">
        <v>1.8500000000000001E-3</v>
      </c>
      <c r="BQ973">
        <v>9.3959999999999998E-3</v>
      </c>
      <c r="BR973">
        <v>4.8574999999999998E-3</v>
      </c>
      <c r="BS973">
        <v>2.99898E-2</v>
      </c>
      <c r="BT973">
        <v>1.9883000000000001E-3</v>
      </c>
      <c r="BU973">
        <v>-3.5030499999999999E-2</v>
      </c>
      <c r="BV973">
        <v>-1.0907699999999999E-2</v>
      </c>
      <c r="BW973">
        <v>-6.2756500000000007E-2</v>
      </c>
      <c r="BX973">
        <v>-4.0739699999999997E-2</v>
      </c>
      <c r="BY973">
        <v>-3.3807299999999998E-2</v>
      </c>
      <c r="BZ973">
        <v>-6.9201999999999996E-3</v>
      </c>
      <c r="CA973">
        <v>-5.7397000000000004E-3</v>
      </c>
      <c r="CB973">
        <v>-3.8268900000000002E-2</v>
      </c>
      <c r="CC973">
        <v>-2.9311299999999998E-2</v>
      </c>
      <c r="CD973">
        <v>-6.4822999999999999E-3</v>
      </c>
      <c r="CE973">
        <v>1.69693E-2</v>
      </c>
      <c r="CF973">
        <v>4.0313700000000001E-2</v>
      </c>
      <c r="CG973">
        <v>1.7432999999999999E-3</v>
      </c>
      <c r="CH973">
        <v>2.2936600000000001E-2</v>
      </c>
      <c r="CI973">
        <v>5.7902500000000003E-2</v>
      </c>
      <c r="CJ973">
        <v>4.5749400000000003E-2</v>
      </c>
      <c r="CK973">
        <v>4.1320999999999997E-2</v>
      </c>
      <c r="CL973">
        <v>5.3539999999999997E-2</v>
      </c>
      <c r="CM973">
        <v>3.1907100000000001E-2</v>
      </c>
      <c r="CN973">
        <v>1.5979799999999999E-2</v>
      </c>
      <c r="CO973">
        <v>2.3981800000000001E-2</v>
      </c>
      <c r="CP973">
        <v>2.0578800000000001E-2</v>
      </c>
      <c r="CQ973">
        <v>4.2556099999999999E-2</v>
      </c>
      <c r="CR973">
        <v>1.59317E-2</v>
      </c>
      <c r="CS973">
        <v>-2.1707000000000001E-2</v>
      </c>
      <c r="CT973">
        <v>2.3801E-3</v>
      </c>
      <c r="CU973">
        <v>-5.03025E-2</v>
      </c>
      <c r="CV973">
        <v>-3.0025900000000001E-2</v>
      </c>
      <c r="CW973">
        <v>-2.3858899999999999E-2</v>
      </c>
      <c r="CX973">
        <v>4.3368E-3</v>
      </c>
      <c r="CY973">
        <v>4.7276000000000002E-3</v>
      </c>
      <c r="CZ973">
        <v>-2.8533300000000001E-2</v>
      </c>
      <c r="DA973">
        <v>-2.0578900000000001E-2</v>
      </c>
      <c r="DB973">
        <v>2.5525999999999999E-3</v>
      </c>
      <c r="DC973">
        <v>2.64555E-2</v>
      </c>
      <c r="DD973">
        <v>5.1599100000000002E-2</v>
      </c>
      <c r="DE973">
        <v>1.1982899999999999E-2</v>
      </c>
      <c r="DF973">
        <v>3.6175300000000001E-2</v>
      </c>
      <c r="DG973">
        <v>7.0608400000000002E-2</v>
      </c>
      <c r="DH973">
        <v>5.9799699999999997E-2</v>
      </c>
      <c r="DI973">
        <v>5.5000100000000003E-2</v>
      </c>
      <c r="DJ973">
        <v>6.7184199999999999E-2</v>
      </c>
      <c r="DK973">
        <v>4.44663E-2</v>
      </c>
      <c r="DL973">
        <v>3.01096E-2</v>
      </c>
      <c r="DM973">
        <v>3.8567700000000003E-2</v>
      </c>
      <c r="DN973">
        <v>3.6300100000000002E-2</v>
      </c>
      <c r="DO973">
        <v>5.5122499999999998E-2</v>
      </c>
      <c r="DP973">
        <v>2.9874999999999999E-2</v>
      </c>
      <c r="DQ973">
        <v>-8.3835000000000003E-3</v>
      </c>
      <c r="DR973">
        <v>1.5667799999999999E-2</v>
      </c>
      <c r="DS973">
        <v>-3.78485E-2</v>
      </c>
      <c r="DT973">
        <v>-1.9312099999999999E-2</v>
      </c>
      <c r="DU973">
        <v>-1.39104E-2</v>
      </c>
      <c r="DV973">
        <v>2.05901E-2</v>
      </c>
      <c r="DW973">
        <v>1.98406E-2</v>
      </c>
      <c r="DX973">
        <v>-1.44765E-2</v>
      </c>
      <c r="DY973">
        <v>-7.9705999999999996E-3</v>
      </c>
      <c r="DZ973">
        <v>1.55975E-2</v>
      </c>
      <c r="EA973">
        <v>4.0152100000000003E-2</v>
      </c>
      <c r="EB973">
        <v>6.7893599999999998E-2</v>
      </c>
      <c r="EC973">
        <v>2.6767099999999999E-2</v>
      </c>
      <c r="ED973">
        <v>5.5289999999999999E-2</v>
      </c>
      <c r="EE973">
        <v>8.8953599999999994E-2</v>
      </c>
      <c r="EF973">
        <v>8.0086099999999993E-2</v>
      </c>
      <c r="EG973">
        <v>7.47506E-2</v>
      </c>
      <c r="EH973">
        <v>8.6884299999999998E-2</v>
      </c>
      <c r="EI973">
        <v>6.2599699999999994E-2</v>
      </c>
      <c r="EJ973">
        <v>5.0510800000000002E-2</v>
      </c>
      <c r="EK973">
        <v>5.9627300000000001E-2</v>
      </c>
      <c r="EL973">
        <v>5.8999200000000002E-2</v>
      </c>
      <c r="EM973">
        <v>7.3266200000000004E-2</v>
      </c>
      <c r="EN973">
        <v>5.0007000000000003E-2</v>
      </c>
      <c r="EO973">
        <v>1.0853399999999999E-2</v>
      </c>
      <c r="EP973">
        <v>3.4853200000000001E-2</v>
      </c>
      <c r="EQ973">
        <v>-1.9866999999999999E-2</v>
      </c>
      <c r="ER973">
        <v>-3.8430000000000001E-3</v>
      </c>
      <c r="ES973">
        <v>4.5360000000000002E-4</v>
      </c>
      <c r="ET973">
        <v>67.795469999999995</v>
      </c>
      <c r="EU973">
        <v>66.782480000000007</v>
      </c>
      <c r="EV973">
        <v>66.146079999999998</v>
      </c>
      <c r="EW973">
        <v>65.514160000000004</v>
      </c>
      <c r="EX973">
        <v>64.945210000000003</v>
      </c>
      <c r="EY973">
        <v>64.708359999999999</v>
      </c>
      <c r="EZ973">
        <v>64.195549999999997</v>
      </c>
      <c r="FA973">
        <v>64.964389999999995</v>
      </c>
      <c r="FB973">
        <v>66.442740000000001</v>
      </c>
      <c r="FC973">
        <v>69.637039999999999</v>
      </c>
      <c r="FD973">
        <v>72.853790000000004</v>
      </c>
      <c r="FE973">
        <v>75.438609999999997</v>
      </c>
      <c r="FF973">
        <v>78.034559999999999</v>
      </c>
      <c r="FG973">
        <v>79.945340000000002</v>
      </c>
      <c r="FH973">
        <v>81.1935</v>
      </c>
      <c r="FI973">
        <v>81.994380000000007</v>
      </c>
      <c r="FJ973">
        <v>81.817400000000006</v>
      </c>
      <c r="FK973">
        <v>80.703270000000003</v>
      </c>
      <c r="FL973">
        <v>78.903760000000005</v>
      </c>
      <c r="FM973">
        <v>76.19247</v>
      </c>
      <c r="FN973">
        <v>72.769090000000006</v>
      </c>
      <c r="FO973">
        <v>70.329980000000006</v>
      </c>
      <c r="FP973">
        <v>68.489540000000005</v>
      </c>
      <c r="FQ973">
        <v>67.096599999999995</v>
      </c>
      <c r="FR973">
        <v>1.3165E-2</v>
      </c>
      <c r="FS973">
        <v>1.6142E-2</v>
      </c>
      <c r="FT973">
        <v>2.0151800000000001E-2</v>
      </c>
    </row>
    <row r="974" spans="1:176" x14ac:dyDescent="0.2">
      <c r="A974" t="s">
        <v>200</v>
      </c>
      <c r="B974" t="s">
        <v>1</v>
      </c>
      <c r="C974" t="s">
        <v>209</v>
      </c>
      <c r="D974" t="s">
        <v>232</v>
      </c>
      <c r="E974">
        <v>6282</v>
      </c>
      <c r="F974">
        <v>1.2957989999999999</v>
      </c>
      <c r="G974">
        <v>1.2610589999999999</v>
      </c>
      <c r="H974">
        <v>1.2110479999999999</v>
      </c>
      <c r="I974">
        <v>1.196488</v>
      </c>
      <c r="J974">
        <v>1.206137</v>
      </c>
      <c r="K974">
        <v>1.249779</v>
      </c>
      <c r="L974">
        <v>1.3223389999999999</v>
      </c>
      <c r="M974">
        <v>1.493571</v>
      </c>
      <c r="N974">
        <v>1.9327510000000001</v>
      </c>
      <c r="O974">
        <v>2.608876</v>
      </c>
      <c r="P974">
        <v>3.2877740000000002</v>
      </c>
      <c r="Q974">
        <v>3.5984780000000001</v>
      </c>
      <c r="R974">
        <v>3.7490890000000001</v>
      </c>
      <c r="S974">
        <v>3.8585240000000001</v>
      </c>
      <c r="T974">
        <v>3.9428320000000001</v>
      </c>
      <c r="U974">
        <v>4.0011559999999999</v>
      </c>
      <c r="V974">
        <v>3.9559120000000001</v>
      </c>
      <c r="W974">
        <v>3.5685319999999998</v>
      </c>
      <c r="X974">
        <v>3.0427170000000001</v>
      </c>
      <c r="Y974">
        <v>2.5896379999999999</v>
      </c>
      <c r="Z974">
        <v>2.251207</v>
      </c>
      <c r="AA974">
        <v>1.856819</v>
      </c>
      <c r="AB974">
        <v>1.5265500000000001</v>
      </c>
      <c r="AC974">
        <v>1.3646640000000001</v>
      </c>
      <c r="AD974">
        <v>-4.9992599999999998E-2</v>
      </c>
      <c r="AE974">
        <v>-4.9097799999999997E-2</v>
      </c>
      <c r="AF974">
        <v>-6.7024799999999995E-2</v>
      </c>
      <c r="AG974">
        <v>-5.9899599999999997E-2</v>
      </c>
      <c r="AH974">
        <v>-4.3582599999999999E-2</v>
      </c>
      <c r="AI974">
        <v>-2.3680199999999998E-2</v>
      </c>
      <c r="AJ974">
        <v>1.17903E-2</v>
      </c>
      <c r="AK974">
        <v>-3.1306800000000003E-2</v>
      </c>
      <c r="AL974">
        <v>-1.54675E-2</v>
      </c>
      <c r="AM974">
        <v>2.3635199999999999E-2</v>
      </c>
      <c r="AN974">
        <v>1.93714E-2</v>
      </c>
      <c r="AO974">
        <v>3.5928099999999998E-2</v>
      </c>
      <c r="AP974">
        <v>3.3790399999999998E-2</v>
      </c>
      <c r="AQ974">
        <v>1.5586900000000001E-2</v>
      </c>
      <c r="AR974">
        <v>3.2033999999999999E-3</v>
      </c>
      <c r="AS974">
        <v>6.4206000000000003E-3</v>
      </c>
      <c r="AT974">
        <v>4.5043000000000001E-3</v>
      </c>
      <c r="AU974">
        <v>1.80039E-2</v>
      </c>
      <c r="AV974">
        <v>-6.1742999999999998E-3</v>
      </c>
      <c r="AW974">
        <v>-4.0476199999999997E-2</v>
      </c>
      <c r="AX974">
        <v>-1.88633E-2</v>
      </c>
      <c r="AY974">
        <v>-7.7879199999999996E-2</v>
      </c>
      <c r="AZ974">
        <v>-6.5761200000000006E-2</v>
      </c>
      <c r="BA974">
        <v>-5.76389E-2</v>
      </c>
      <c r="BB974">
        <v>-3.37393E-2</v>
      </c>
      <c r="BC974">
        <v>-3.3984800000000003E-2</v>
      </c>
      <c r="BD974">
        <v>-5.2968099999999997E-2</v>
      </c>
      <c r="BE974">
        <v>-4.7291300000000001E-2</v>
      </c>
      <c r="BF974">
        <v>-3.0537700000000001E-2</v>
      </c>
      <c r="BG974">
        <v>-9.9836000000000005E-3</v>
      </c>
      <c r="BH974">
        <v>2.8084700000000001E-2</v>
      </c>
      <c r="BI974">
        <v>-1.6522599999999998E-2</v>
      </c>
      <c r="BJ974">
        <v>3.6472000000000002E-3</v>
      </c>
      <c r="BK974">
        <v>4.1980499999999997E-2</v>
      </c>
      <c r="BL974">
        <v>3.9657699999999997E-2</v>
      </c>
      <c r="BM974">
        <v>5.5678600000000002E-2</v>
      </c>
      <c r="BN974">
        <v>5.3490500000000003E-2</v>
      </c>
      <c r="BO974">
        <v>3.3720399999999998E-2</v>
      </c>
      <c r="BP974">
        <v>2.36046E-2</v>
      </c>
      <c r="BQ974">
        <v>2.74802E-2</v>
      </c>
      <c r="BR974">
        <v>2.7203399999999999E-2</v>
      </c>
      <c r="BS974">
        <v>3.6147699999999998E-2</v>
      </c>
      <c r="BT974">
        <v>1.3957600000000001E-2</v>
      </c>
      <c r="BU974">
        <v>-2.12392E-2</v>
      </c>
      <c r="BV974">
        <v>3.2200000000000002E-4</v>
      </c>
      <c r="BW974">
        <v>-5.9897699999999998E-2</v>
      </c>
      <c r="BX974">
        <v>-5.0292200000000002E-2</v>
      </c>
      <c r="BY974">
        <v>-4.3274899999999998E-2</v>
      </c>
      <c r="BZ974">
        <v>-2.24823E-2</v>
      </c>
      <c r="CA974">
        <v>-2.35176E-2</v>
      </c>
      <c r="CB974">
        <v>-4.3232399999999997E-2</v>
      </c>
      <c r="CC974">
        <v>-3.8558799999999997E-2</v>
      </c>
      <c r="CD974">
        <v>-2.1502799999999999E-2</v>
      </c>
      <c r="CE974">
        <v>-4.9739999999999995E-4</v>
      </c>
      <c r="CF974">
        <v>3.9370200000000001E-2</v>
      </c>
      <c r="CG974">
        <v>-6.2830999999999998E-3</v>
      </c>
      <c r="CH974">
        <v>1.6886000000000002E-2</v>
      </c>
      <c r="CI974">
        <v>5.46863E-2</v>
      </c>
      <c r="CJ974">
        <v>5.3707999999999999E-2</v>
      </c>
      <c r="CK974">
        <v>6.9357699999999994E-2</v>
      </c>
      <c r="CL974">
        <v>6.7134600000000003E-2</v>
      </c>
      <c r="CM974">
        <v>4.6279500000000001E-2</v>
      </c>
      <c r="CN974">
        <v>3.7734400000000001E-2</v>
      </c>
      <c r="CO974">
        <v>4.2065999999999999E-2</v>
      </c>
      <c r="CP974">
        <v>4.2924700000000003E-2</v>
      </c>
      <c r="CQ974">
        <v>4.8714E-2</v>
      </c>
      <c r="CR974">
        <v>2.7900999999999999E-2</v>
      </c>
      <c r="CS974">
        <v>-7.9156999999999995E-3</v>
      </c>
      <c r="CT974">
        <v>1.36098E-2</v>
      </c>
      <c r="CU974">
        <v>-4.7443699999999998E-2</v>
      </c>
      <c r="CV974">
        <v>-3.95784E-2</v>
      </c>
      <c r="CW974">
        <v>-3.3326500000000002E-2</v>
      </c>
      <c r="CX974">
        <v>-1.12254E-2</v>
      </c>
      <c r="CY974">
        <v>-1.30504E-2</v>
      </c>
      <c r="CZ974">
        <v>-3.3496699999999997E-2</v>
      </c>
      <c r="DA974">
        <v>-2.9826399999999999E-2</v>
      </c>
      <c r="DB974">
        <v>-1.2467900000000001E-2</v>
      </c>
      <c r="DC974">
        <v>8.9887999999999999E-3</v>
      </c>
      <c r="DD974">
        <v>5.0655699999999998E-2</v>
      </c>
      <c r="DE974">
        <v>3.9563999999999997E-3</v>
      </c>
      <c r="DF974">
        <v>3.01248E-2</v>
      </c>
      <c r="DG974">
        <v>6.7392199999999999E-2</v>
      </c>
      <c r="DH974">
        <v>6.7758299999999994E-2</v>
      </c>
      <c r="DI974">
        <v>8.3036799999999994E-2</v>
      </c>
      <c r="DJ974">
        <v>8.0778799999999998E-2</v>
      </c>
      <c r="DK974">
        <v>5.8838599999999998E-2</v>
      </c>
      <c r="DL974">
        <v>5.1864199999999999E-2</v>
      </c>
      <c r="DM974">
        <v>5.6651899999999998E-2</v>
      </c>
      <c r="DN974">
        <v>5.86461E-2</v>
      </c>
      <c r="DO974">
        <v>6.1280300000000003E-2</v>
      </c>
      <c r="DP974">
        <v>4.1844300000000001E-2</v>
      </c>
      <c r="DQ974">
        <v>5.4076999999999997E-3</v>
      </c>
      <c r="DR974">
        <v>2.6897500000000001E-2</v>
      </c>
      <c r="DS974">
        <v>-3.4989800000000001E-2</v>
      </c>
      <c r="DT974">
        <v>-2.8864600000000001E-2</v>
      </c>
      <c r="DU974">
        <v>-2.3377999999999999E-2</v>
      </c>
      <c r="DV974">
        <v>5.0279000000000001E-3</v>
      </c>
      <c r="DW974">
        <v>2.0627000000000002E-3</v>
      </c>
      <c r="DX974">
        <v>-1.94399E-2</v>
      </c>
      <c r="DY974">
        <v>-1.72181E-2</v>
      </c>
      <c r="DZ974">
        <v>5.7700000000000004E-4</v>
      </c>
      <c r="EA974">
        <v>2.2685400000000001E-2</v>
      </c>
      <c r="EB974">
        <v>6.6950099999999999E-2</v>
      </c>
      <c r="EC974">
        <v>1.8740699999999999E-2</v>
      </c>
      <c r="ED974">
        <v>4.9239499999999999E-2</v>
      </c>
      <c r="EE974">
        <v>8.5737400000000005E-2</v>
      </c>
      <c r="EF974">
        <v>8.8044700000000004E-2</v>
      </c>
      <c r="EG974">
        <v>0.1027872</v>
      </c>
      <c r="EH974">
        <v>0.1004789</v>
      </c>
      <c r="EI974">
        <v>7.6972100000000002E-2</v>
      </c>
      <c r="EJ974">
        <v>7.2265300000000005E-2</v>
      </c>
      <c r="EK974">
        <v>7.7711500000000003E-2</v>
      </c>
      <c r="EL974">
        <v>8.1345100000000004E-2</v>
      </c>
      <c r="EM974">
        <v>7.9424099999999997E-2</v>
      </c>
      <c r="EN974">
        <v>6.1976299999999998E-2</v>
      </c>
      <c r="EO974">
        <v>2.4644699999999999E-2</v>
      </c>
      <c r="EP974">
        <v>4.6082900000000003E-2</v>
      </c>
      <c r="EQ974">
        <v>-1.7008200000000001E-2</v>
      </c>
      <c r="ER974">
        <v>-1.3395600000000001E-2</v>
      </c>
      <c r="ES974">
        <v>-9.0139999999999994E-3</v>
      </c>
      <c r="ET974">
        <v>61.026530000000001</v>
      </c>
      <c r="EU974">
        <v>60.122199999999999</v>
      </c>
      <c r="EV974">
        <v>59.390230000000003</v>
      </c>
      <c r="EW974">
        <v>58.666220000000003</v>
      </c>
      <c r="EX974">
        <v>58.066160000000004</v>
      </c>
      <c r="EY974">
        <v>57.527940000000001</v>
      </c>
      <c r="EZ974">
        <v>57.79063</v>
      </c>
      <c r="FA974">
        <v>59.986089999999997</v>
      </c>
      <c r="FB974">
        <v>62.580829999999999</v>
      </c>
      <c r="FC974">
        <v>65.361379999999997</v>
      </c>
      <c r="FD974">
        <v>68.233149999999995</v>
      </c>
      <c r="FE974">
        <v>70.881339999999994</v>
      </c>
      <c r="FF974">
        <v>72.998670000000004</v>
      </c>
      <c r="FG974">
        <v>74.567260000000005</v>
      </c>
      <c r="FH974">
        <v>75.554680000000005</v>
      </c>
      <c r="FI974">
        <v>75.965369999999993</v>
      </c>
      <c r="FJ974">
        <v>75.551450000000003</v>
      </c>
      <c r="FK974">
        <v>74.514560000000003</v>
      </c>
      <c r="FL974">
        <v>72.791569999999993</v>
      </c>
      <c r="FM974">
        <v>70.109790000000004</v>
      </c>
      <c r="FN974">
        <v>67.070440000000005</v>
      </c>
      <c r="FO974">
        <v>64.836250000000007</v>
      </c>
      <c r="FP974">
        <v>63.407699999999998</v>
      </c>
      <c r="FQ974">
        <v>62.17942</v>
      </c>
      <c r="FR974">
        <v>1.3165E-2</v>
      </c>
      <c r="FS974">
        <v>1.6142E-2</v>
      </c>
      <c r="FT974">
        <v>2.0151800000000001E-2</v>
      </c>
    </row>
    <row r="975" spans="1:176" x14ac:dyDescent="0.2">
      <c r="A975" t="s">
        <v>200</v>
      </c>
      <c r="B975" t="s">
        <v>1</v>
      </c>
      <c r="C975" t="s">
        <v>209</v>
      </c>
      <c r="D975" t="s">
        <v>243</v>
      </c>
      <c r="E975">
        <v>6282</v>
      </c>
      <c r="F975">
        <v>1.4132670000000001</v>
      </c>
      <c r="G975">
        <v>1.373203</v>
      </c>
      <c r="H975">
        <v>1.3166169999999999</v>
      </c>
      <c r="I975">
        <v>1.298349</v>
      </c>
      <c r="J975">
        <v>1.3092919999999999</v>
      </c>
      <c r="K975">
        <v>1.3518680000000001</v>
      </c>
      <c r="L975">
        <v>1.393832</v>
      </c>
      <c r="M975">
        <v>1.623785</v>
      </c>
      <c r="N975">
        <v>2.1154899999999999</v>
      </c>
      <c r="O975">
        <v>2.8258350000000001</v>
      </c>
      <c r="P975">
        <v>3.5786090000000002</v>
      </c>
      <c r="Q975">
        <v>3.9576579999999999</v>
      </c>
      <c r="R975">
        <v>4.1303510000000001</v>
      </c>
      <c r="S975">
        <v>4.2424249999999999</v>
      </c>
      <c r="T975">
        <v>4.2840590000000001</v>
      </c>
      <c r="U975">
        <v>4.3275649999999999</v>
      </c>
      <c r="V975">
        <v>4.2348629999999998</v>
      </c>
      <c r="W975">
        <v>3.8491749999999998</v>
      </c>
      <c r="X975">
        <v>3.2754940000000001</v>
      </c>
      <c r="Y975">
        <v>2.7617630000000002</v>
      </c>
      <c r="Z975">
        <v>2.423486</v>
      </c>
      <c r="AA975">
        <v>2.0118079999999998</v>
      </c>
      <c r="AB975">
        <v>1.6404479999999999</v>
      </c>
      <c r="AC975">
        <v>1.4449730000000001</v>
      </c>
      <c r="AD975">
        <v>-3.7908299999999999E-2</v>
      </c>
      <c r="AE975">
        <v>-3.2349299999999998E-2</v>
      </c>
      <c r="AF975">
        <v>-6.19351E-2</v>
      </c>
      <c r="AG975">
        <v>-4.9858199999999998E-2</v>
      </c>
      <c r="AH975">
        <v>-3.0160099999999999E-2</v>
      </c>
      <c r="AI975">
        <v>-1.1802E-2</v>
      </c>
      <c r="AJ975">
        <v>4.1853000000000003E-3</v>
      </c>
      <c r="AK975">
        <v>-2.97556E-2</v>
      </c>
      <c r="AL975">
        <v>-2.2034100000000001E-2</v>
      </c>
      <c r="AM975">
        <v>9.0133999999999995E-3</v>
      </c>
      <c r="AN975">
        <v>-1.1054000000000001E-3</v>
      </c>
      <c r="AO975">
        <v>-7.8712999999999995E-3</v>
      </c>
      <c r="AP975">
        <v>1.2192E-2</v>
      </c>
      <c r="AQ975">
        <v>-1.6453800000000001E-2</v>
      </c>
      <c r="AR975">
        <v>-3.3771799999999998E-2</v>
      </c>
      <c r="AS975">
        <v>-2.54343E-2</v>
      </c>
      <c r="AT975">
        <v>-2.9460799999999999E-2</v>
      </c>
      <c r="AU975">
        <v>2.4948000000000001E-3</v>
      </c>
      <c r="AV975">
        <v>-2.5873899999999998E-2</v>
      </c>
      <c r="AW975">
        <v>-7.9014500000000001E-2</v>
      </c>
      <c r="AX975">
        <v>-4.6534399999999997E-2</v>
      </c>
      <c r="AY975">
        <v>-9.0292800000000006E-2</v>
      </c>
      <c r="AZ975">
        <v>-5.9097700000000003E-2</v>
      </c>
      <c r="BA975">
        <v>-5.0982800000000002E-2</v>
      </c>
      <c r="BB975">
        <v>-2.1655000000000001E-2</v>
      </c>
      <c r="BC975">
        <v>-1.72362E-2</v>
      </c>
      <c r="BD975">
        <v>-4.7878299999999999E-2</v>
      </c>
      <c r="BE975">
        <v>-3.7249900000000002E-2</v>
      </c>
      <c r="BF975">
        <v>-1.7115200000000001E-2</v>
      </c>
      <c r="BG975">
        <v>1.8944999999999999E-3</v>
      </c>
      <c r="BH975">
        <v>2.04797E-2</v>
      </c>
      <c r="BI975">
        <v>-1.4971399999999999E-2</v>
      </c>
      <c r="BJ975">
        <v>-2.9193999999999999E-3</v>
      </c>
      <c r="BK975">
        <v>2.73587E-2</v>
      </c>
      <c r="BL975">
        <v>1.9181E-2</v>
      </c>
      <c r="BM975">
        <v>1.1879199999999999E-2</v>
      </c>
      <c r="BN975">
        <v>3.1891999999999997E-2</v>
      </c>
      <c r="BO975">
        <v>1.6796000000000001E-3</v>
      </c>
      <c r="BP975">
        <v>-1.33706E-2</v>
      </c>
      <c r="BQ975">
        <v>-4.3746999999999996E-3</v>
      </c>
      <c r="BR975">
        <v>-6.7616999999999998E-3</v>
      </c>
      <c r="BS975">
        <v>2.06386E-2</v>
      </c>
      <c r="BT975">
        <v>-5.7419999999999997E-3</v>
      </c>
      <c r="BU975">
        <v>-5.9777499999999997E-2</v>
      </c>
      <c r="BV975">
        <v>-2.7348999999999998E-2</v>
      </c>
      <c r="BW975">
        <v>-7.2311299999999995E-2</v>
      </c>
      <c r="BX975">
        <v>-4.3628699999999999E-2</v>
      </c>
      <c r="BY975">
        <v>-3.66188E-2</v>
      </c>
      <c r="BZ975">
        <v>-1.0397999999999999E-2</v>
      </c>
      <c r="CA975">
        <v>-6.7689999999999998E-3</v>
      </c>
      <c r="CB975">
        <v>-3.8142599999999999E-2</v>
      </c>
      <c r="CC975">
        <v>-2.8517500000000001E-2</v>
      </c>
      <c r="CD975">
        <v>-8.0803000000000003E-3</v>
      </c>
      <c r="CE975">
        <v>1.13808E-2</v>
      </c>
      <c r="CF975">
        <v>3.17652E-2</v>
      </c>
      <c r="CG975">
        <v>-4.7318000000000004E-3</v>
      </c>
      <c r="CH975">
        <v>1.0319399999999999E-2</v>
      </c>
      <c r="CI975">
        <v>4.0064500000000003E-2</v>
      </c>
      <c r="CJ975">
        <v>3.3231299999999998E-2</v>
      </c>
      <c r="CK975">
        <v>2.5558299999999999E-2</v>
      </c>
      <c r="CL975">
        <v>4.5536199999999999E-2</v>
      </c>
      <c r="CM975">
        <v>1.42387E-2</v>
      </c>
      <c r="CN975">
        <v>7.5909999999999997E-4</v>
      </c>
      <c r="CO975">
        <v>1.0211100000000001E-2</v>
      </c>
      <c r="CP975">
        <v>8.9595999999999999E-3</v>
      </c>
      <c r="CQ975">
        <v>3.3204900000000002E-2</v>
      </c>
      <c r="CR975">
        <v>8.2013999999999993E-3</v>
      </c>
      <c r="CS975">
        <v>-4.6454000000000002E-2</v>
      </c>
      <c r="CT975">
        <v>-1.4061199999999999E-2</v>
      </c>
      <c r="CU975">
        <v>-5.9857300000000002E-2</v>
      </c>
      <c r="CV975">
        <v>-3.2914899999999997E-2</v>
      </c>
      <c r="CW975">
        <v>-2.66704E-2</v>
      </c>
      <c r="CX975">
        <v>8.5890000000000001E-4</v>
      </c>
      <c r="CY975">
        <v>3.6982E-3</v>
      </c>
      <c r="CZ975">
        <v>-2.8406899999999999E-2</v>
      </c>
      <c r="DA975">
        <v>-1.9785000000000001E-2</v>
      </c>
      <c r="DB975">
        <v>9.546E-4</v>
      </c>
      <c r="DC975">
        <v>2.0867E-2</v>
      </c>
      <c r="DD975">
        <v>4.3050699999999997E-2</v>
      </c>
      <c r="DE975">
        <v>5.5076999999999999E-3</v>
      </c>
      <c r="DF975">
        <v>2.3558200000000001E-2</v>
      </c>
      <c r="DG975">
        <v>5.2770400000000002E-2</v>
      </c>
      <c r="DH975">
        <v>4.72816E-2</v>
      </c>
      <c r="DI975">
        <v>3.9237399999999999E-2</v>
      </c>
      <c r="DJ975">
        <v>5.9180400000000001E-2</v>
      </c>
      <c r="DK975">
        <v>2.6797899999999999E-2</v>
      </c>
      <c r="DL975">
        <v>1.48889E-2</v>
      </c>
      <c r="DM975">
        <v>2.47969E-2</v>
      </c>
      <c r="DN975">
        <v>2.4680899999999999E-2</v>
      </c>
      <c r="DO975">
        <v>4.5771199999999998E-2</v>
      </c>
      <c r="DP975">
        <v>2.21447E-2</v>
      </c>
      <c r="DQ975">
        <v>-3.3130600000000003E-2</v>
      </c>
      <c r="DR975">
        <v>-7.7349999999999999E-4</v>
      </c>
      <c r="DS975">
        <v>-4.7403399999999998E-2</v>
      </c>
      <c r="DT975">
        <v>-2.2201100000000001E-2</v>
      </c>
      <c r="DU975">
        <v>-1.6721900000000001E-2</v>
      </c>
      <c r="DV975">
        <v>1.7112200000000001E-2</v>
      </c>
      <c r="DW975">
        <v>1.88113E-2</v>
      </c>
      <c r="DX975">
        <v>-1.4350099999999999E-2</v>
      </c>
      <c r="DY975">
        <v>-7.1767000000000003E-3</v>
      </c>
      <c r="DZ975">
        <v>1.39995E-2</v>
      </c>
      <c r="EA975">
        <v>3.4563499999999997E-2</v>
      </c>
      <c r="EB975">
        <v>5.9345099999999998E-2</v>
      </c>
      <c r="EC975">
        <v>2.0291900000000002E-2</v>
      </c>
      <c r="ED975">
        <v>4.26729E-2</v>
      </c>
      <c r="EE975">
        <v>7.1115600000000001E-2</v>
      </c>
      <c r="EF975">
        <v>6.7568000000000003E-2</v>
      </c>
      <c r="EG975">
        <v>5.89878E-2</v>
      </c>
      <c r="EH975">
        <v>7.8880500000000006E-2</v>
      </c>
      <c r="EI975">
        <v>4.49313E-2</v>
      </c>
      <c r="EJ975">
        <v>3.5290099999999998E-2</v>
      </c>
      <c r="EK975">
        <v>4.5856599999999997E-2</v>
      </c>
      <c r="EL975">
        <v>4.7379999999999999E-2</v>
      </c>
      <c r="EM975">
        <v>6.3915E-2</v>
      </c>
      <c r="EN975">
        <v>4.22767E-2</v>
      </c>
      <c r="EO975">
        <v>-1.3893600000000001E-2</v>
      </c>
      <c r="EP975">
        <v>1.8411899999999998E-2</v>
      </c>
      <c r="EQ975">
        <v>-2.9421800000000001E-2</v>
      </c>
      <c r="ER975">
        <v>-6.7321000000000004E-3</v>
      </c>
      <c r="ES975">
        <v>-2.3579E-3</v>
      </c>
      <c r="ET975">
        <v>67.394810000000007</v>
      </c>
      <c r="EU975">
        <v>66.190899999999999</v>
      </c>
      <c r="EV975">
        <v>64.983270000000005</v>
      </c>
      <c r="EW975">
        <v>63.857909999999997</v>
      </c>
      <c r="EX975">
        <v>63.181460000000001</v>
      </c>
      <c r="EY975">
        <v>62.409680000000002</v>
      </c>
      <c r="EZ975">
        <v>62.807470000000002</v>
      </c>
      <c r="FA975">
        <v>65.530050000000003</v>
      </c>
      <c r="FB975">
        <v>69.581599999999995</v>
      </c>
      <c r="FC975">
        <v>73.226690000000005</v>
      </c>
      <c r="FD975">
        <v>76.820250000000001</v>
      </c>
      <c r="FE975">
        <v>80.420509999999993</v>
      </c>
      <c r="FF975">
        <v>82.661850000000001</v>
      </c>
      <c r="FG975">
        <v>83.701710000000006</v>
      </c>
      <c r="FH975">
        <v>84.581699999999998</v>
      </c>
      <c r="FI975">
        <v>84.907139999999998</v>
      </c>
      <c r="FJ975">
        <v>83.841120000000004</v>
      </c>
      <c r="FK975">
        <v>82.6631</v>
      </c>
      <c r="FL975">
        <v>80.906139999999994</v>
      </c>
      <c r="FM975">
        <v>77.410269999999997</v>
      </c>
      <c r="FN975">
        <v>73.626440000000002</v>
      </c>
      <c r="FO975">
        <v>70.608350000000002</v>
      </c>
      <c r="FP975">
        <v>68.680359999999993</v>
      </c>
      <c r="FQ975">
        <v>66.732479999999995</v>
      </c>
      <c r="FR975">
        <v>1.3165E-2</v>
      </c>
      <c r="FS975">
        <v>1.6142E-2</v>
      </c>
      <c r="FT975">
        <v>2.0151800000000001E-2</v>
      </c>
    </row>
    <row r="976" spans="1:176" x14ac:dyDescent="0.2">
      <c r="A976" t="s">
        <v>200</v>
      </c>
      <c r="B976" t="s">
        <v>1</v>
      </c>
      <c r="C976" t="s">
        <v>209</v>
      </c>
      <c r="D976" t="s">
        <v>233</v>
      </c>
      <c r="E976">
        <v>6282</v>
      </c>
      <c r="F976">
        <v>1.210709</v>
      </c>
      <c r="G976">
        <v>1.1781980000000001</v>
      </c>
      <c r="H976">
        <v>1.1521539999999999</v>
      </c>
      <c r="I976">
        <v>1.1529020000000001</v>
      </c>
      <c r="J976">
        <v>1.153351</v>
      </c>
      <c r="K976">
        <v>1.1764699999999999</v>
      </c>
      <c r="L976">
        <v>1.2878609999999999</v>
      </c>
      <c r="M976">
        <v>1.4051830000000001</v>
      </c>
      <c r="N976">
        <v>1.779539</v>
      </c>
      <c r="O976">
        <v>2.3796240000000002</v>
      </c>
      <c r="P976">
        <v>2.9899010000000001</v>
      </c>
      <c r="Q976">
        <v>3.203748</v>
      </c>
      <c r="R976">
        <v>3.2750539999999999</v>
      </c>
      <c r="S976">
        <v>3.2894199999999998</v>
      </c>
      <c r="T976">
        <v>3.3272620000000002</v>
      </c>
      <c r="U976">
        <v>3.3400310000000002</v>
      </c>
      <c r="V976">
        <v>3.2777440000000002</v>
      </c>
      <c r="W976">
        <v>3.004254</v>
      </c>
      <c r="X976">
        <v>2.6483310000000002</v>
      </c>
      <c r="Y976">
        <v>2.3078080000000001</v>
      </c>
      <c r="Z976">
        <v>2.0186489999999999</v>
      </c>
      <c r="AA976">
        <v>1.6717839999999999</v>
      </c>
      <c r="AB976">
        <v>1.3840520000000001</v>
      </c>
      <c r="AC976">
        <v>1.2702830000000001</v>
      </c>
      <c r="AD976">
        <v>-5.107E-4</v>
      </c>
      <c r="AE976">
        <v>-2.7907000000000001E-3</v>
      </c>
      <c r="AF976">
        <v>-9.0959999999999999E-4</v>
      </c>
      <c r="AG976">
        <v>9.4719000000000001E-3</v>
      </c>
      <c r="AH976">
        <v>1.10816E-2</v>
      </c>
      <c r="AI976">
        <v>-1.5522999999999999E-3</v>
      </c>
      <c r="AJ976">
        <v>3.0198800000000001E-2</v>
      </c>
      <c r="AK976">
        <v>-2.7061600000000002E-2</v>
      </c>
      <c r="AL976">
        <v>-2.3481200000000001E-2</v>
      </c>
      <c r="AM976">
        <v>-1.3641E-2</v>
      </c>
      <c r="AN976">
        <v>-4.6949000000000001E-3</v>
      </c>
      <c r="AO976">
        <v>2.1261100000000002E-2</v>
      </c>
      <c r="AP976">
        <v>3.0232700000000001E-2</v>
      </c>
      <c r="AQ976">
        <v>1.43985E-2</v>
      </c>
      <c r="AR976">
        <v>2.4946599999999999E-2</v>
      </c>
      <c r="AS976">
        <v>5.2028999999999999E-3</v>
      </c>
      <c r="AT976">
        <v>-1.4049499999999999E-2</v>
      </c>
      <c r="AU976">
        <v>2.5191100000000001E-2</v>
      </c>
      <c r="AV976">
        <v>4.1707099999999997E-2</v>
      </c>
      <c r="AW976">
        <v>-5.9731000000000003E-3</v>
      </c>
      <c r="AX976">
        <v>2.0665800000000002E-2</v>
      </c>
      <c r="AY976">
        <v>-6.3659999999999997E-4</v>
      </c>
      <c r="AZ976">
        <v>-2.0049899999999999E-2</v>
      </c>
      <c r="BA976">
        <v>-1.5885000000000001E-3</v>
      </c>
      <c r="BB976">
        <v>7.5658000000000001E-3</v>
      </c>
      <c r="BC976">
        <v>4.9067E-3</v>
      </c>
      <c r="BD976">
        <v>6.5208000000000002E-3</v>
      </c>
      <c r="BE976">
        <v>1.74985E-2</v>
      </c>
      <c r="BF976">
        <v>1.9169200000000001E-2</v>
      </c>
      <c r="BG976">
        <v>7.6375000000000002E-3</v>
      </c>
      <c r="BH976">
        <v>4.0680500000000001E-2</v>
      </c>
      <c r="BI976">
        <v>-1.4933399999999999E-2</v>
      </c>
      <c r="BJ976">
        <v>-1.15084E-2</v>
      </c>
      <c r="BK976">
        <v>9.4680000000000003E-4</v>
      </c>
      <c r="BL976">
        <v>8.6596999999999993E-3</v>
      </c>
      <c r="BM976">
        <v>3.35453E-2</v>
      </c>
      <c r="BN976">
        <v>4.2672700000000001E-2</v>
      </c>
      <c r="BO976">
        <v>2.6496499999999999E-2</v>
      </c>
      <c r="BP976">
        <v>3.8947099999999998E-2</v>
      </c>
      <c r="BQ976">
        <v>1.80839E-2</v>
      </c>
      <c r="BR976">
        <v>-2.6155000000000002E-3</v>
      </c>
      <c r="BS976">
        <v>3.8348699999999999E-2</v>
      </c>
      <c r="BT976">
        <v>6.0498499999999997E-2</v>
      </c>
      <c r="BU976">
        <v>8.5316000000000003E-3</v>
      </c>
      <c r="BV976">
        <v>3.0255199999999999E-2</v>
      </c>
      <c r="BW976">
        <v>7.5770000000000004E-3</v>
      </c>
      <c r="BX976">
        <v>-1.25801E-2</v>
      </c>
      <c r="BY976">
        <v>6.1053000000000001E-3</v>
      </c>
      <c r="BZ976">
        <v>1.31596E-2</v>
      </c>
      <c r="CA976">
        <v>1.0238000000000001E-2</v>
      </c>
      <c r="CB976">
        <v>1.16671E-2</v>
      </c>
      <c r="CC976">
        <v>2.30577E-2</v>
      </c>
      <c r="CD976">
        <v>2.47707E-2</v>
      </c>
      <c r="CE976">
        <v>1.4002199999999999E-2</v>
      </c>
      <c r="CF976">
        <v>4.7940099999999999E-2</v>
      </c>
      <c r="CG976">
        <v>-6.5335000000000002E-3</v>
      </c>
      <c r="CH976">
        <v>-3.2160999999999999E-3</v>
      </c>
      <c r="CI976">
        <v>1.10502E-2</v>
      </c>
      <c r="CJ976">
        <v>1.7909100000000001E-2</v>
      </c>
      <c r="CK976">
        <v>4.2053399999999998E-2</v>
      </c>
      <c r="CL976">
        <v>5.1288599999999997E-2</v>
      </c>
      <c r="CM976">
        <v>3.4875499999999997E-2</v>
      </c>
      <c r="CN976">
        <v>4.8643899999999997E-2</v>
      </c>
      <c r="CO976">
        <v>2.7005100000000001E-2</v>
      </c>
      <c r="CP976">
        <v>5.3036999999999997E-3</v>
      </c>
      <c r="CQ976">
        <v>4.7461499999999997E-2</v>
      </c>
      <c r="CR976">
        <v>7.3513400000000007E-2</v>
      </c>
      <c r="CS976">
        <v>1.85775E-2</v>
      </c>
      <c r="CT976">
        <v>3.6896900000000003E-2</v>
      </c>
      <c r="CU976">
        <v>1.3265600000000001E-2</v>
      </c>
      <c r="CV976">
        <v>-7.4066000000000002E-3</v>
      </c>
      <c r="CW976">
        <v>1.1434E-2</v>
      </c>
      <c r="CX976">
        <v>1.8753300000000001E-2</v>
      </c>
      <c r="CY976">
        <v>1.55692E-2</v>
      </c>
      <c r="CZ976">
        <v>1.6813399999999999E-2</v>
      </c>
      <c r="DA976">
        <v>2.8616800000000001E-2</v>
      </c>
      <c r="DB976">
        <v>3.0372099999999999E-2</v>
      </c>
      <c r="DC976">
        <v>2.0367E-2</v>
      </c>
      <c r="DD976">
        <v>5.5199699999999997E-2</v>
      </c>
      <c r="DE976">
        <v>1.8665000000000001E-3</v>
      </c>
      <c r="DF976">
        <v>5.0762000000000003E-3</v>
      </c>
      <c r="DG976">
        <v>2.1153600000000002E-2</v>
      </c>
      <c r="DH976">
        <v>2.7158499999999999E-2</v>
      </c>
      <c r="DI976">
        <v>5.0561399999999999E-2</v>
      </c>
      <c r="DJ976">
        <v>5.9904499999999999E-2</v>
      </c>
      <c r="DK976">
        <v>4.3254599999999997E-2</v>
      </c>
      <c r="DL976">
        <v>5.8340599999999999E-2</v>
      </c>
      <c r="DM976">
        <v>3.5926399999999997E-2</v>
      </c>
      <c r="DN976">
        <v>1.3222899999999999E-2</v>
      </c>
      <c r="DO976">
        <v>5.6574399999999997E-2</v>
      </c>
      <c r="DP976">
        <v>8.65282E-2</v>
      </c>
      <c r="DQ976">
        <v>2.86234E-2</v>
      </c>
      <c r="DR976">
        <v>4.3538500000000001E-2</v>
      </c>
      <c r="DS976">
        <v>1.89543E-2</v>
      </c>
      <c r="DT976">
        <v>-2.2330000000000002E-3</v>
      </c>
      <c r="DU976">
        <v>1.6762699999999998E-2</v>
      </c>
      <c r="DV976">
        <v>2.68299E-2</v>
      </c>
      <c r="DW976">
        <v>2.3266599999999998E-2</v>
      </c>
      <c r="DX976">
        <v>2.4243899999999999E-2</v>
      </c>
      <c r="DY976">
        <v>3.66434E-2</v>
      </c>
      <c r="DZ976">
        <v>3.8459699999999999E-2</v>
      </c>
      <c r="EA976">
        <v>2.9556700000000002E-2</v>
      </c>
      <c r="EB976">
        <v>6.5681400000000001E-2</v>
      </c>
      <c r="EC976">
        <v>1.3994599999999999E-2</v>
      </c>
      <c r="ED976">
        <v>1.7049000000000002E-2</v>
      </c>
      <c r="EE976">
        <v>3.5741299999999997E-2</v>
      </c>
      <c r="EF976">
        <v>4.0513100000000003E-2</v>
      </c>
      <c r="EG976">
        <v>6.2845600000000001E-2</v>
      </c>
      <c r="EH976">
        <v>7.2344500000000006E-2</v>
      </c>
      <c r="EI976">
        <v>5.5352600000000002E-2</v>
      </c>
      <c r="EJ976">
        <v>7.2341100000000005E-2</v>
      </c>
      <c r="EK976">
        <v>4.8807299999999998E-2</v>
      </c>
      <c r="EL976">
        <v>2.4656999999999998E-2</v>
      </c>
      <c r="EM976">
        <v>6.9731899999999999E-2</v>
      </c>
      <c r="EN976">
        <v>0.1053196</v>
      </c>
      <c r="EO976">
        <v>4.3128E-2</v>
      </c>
      <c r="EP976">
        <v>5.3127899999999999E-2</v>
      </c>
      <c r="EQ976">
        <v>2.7167899999999998E-2</v>
      </c>
      <c r="ER976">
        <v>5.2367999999999998E-3</v>
      </c>
      <c r="ES976">
        <v>2.4456499999999999E-2</v>
      </c>
      <c r="ET976">
        <v>54.200920000000004</v>
      </c>
      <c r="EU976">
        <v>53.389479999999999</v>
      </c>
      <c r="EV976">
        <v>52.68206</v>
      </c>
      <c r="EW976">
        <v>52.107849999999999</v>
      </c>
      <c r="EX976">
        <v>51.669440000000002</v>
      </c>
      <c r="EY976">
        <v>51.254710000000003</v>
      </c>
      <c r="EZ976">
        <v>50.926450000000003</v>
      </c>
      <c r="FA976">
        <v>51.199199999999998</v>
      </c>
      <c r="FB976">
        <v>53.53875</v>
      </c>
      <c r="FC976">
        <v>56.640790000000003</v>
      </c>
      <c r="FD976">
        <v>59.253860000000003</v>
      </c>
      <c r="FE976">
        <v>61.376280000000001</v>
      </c>
      <c r="FF976">
        <v>63.087699999999998</v>
      </c>
      <c r="FG976">
        <v>64.532499999999999</v>
      </c>
      <c r="FH976">
        <v>65.544589999999999</v>
      </c>
      <c r="FI976">
        <v>66.254230000000007</v>
      </c>
      <c r="FJ976">
        <v>65.810169999999999</v>
      </c>
      <c r="FK976">
        <v>64.497420000000005</v>
      </c>
      <c r="FL976">
        <v>62.570149999999998</v>
      </c>
      <c r="FM976">
        <v>60.317959999999999</v>
      </c>
      <c r="FN976">
        <v>58.609949999999998</v>
      </c>
      <c r="FO976">
        <v>57.189430000000002</v>
      </c>
      <c r="FP976">
        <v>56.004010000000001</v>
      </c>
      <c r="FQ976">
        <v>54.943089999999998</v>
      </c>
      <c r="FR976">
        <v>7.8009000000000004E-3</v>
      </c>
      <c r="FS976">
        <v>9.3193000000000008E-3</v>
      </c>
    </row>
    <row r="977" spans="1:176" x14ac:dyDescent="0.2">
      <c r="A977" t="s">
        <v>200</v>
      </c>
      <c r="B977" t="s">
        <v>1</v>
      </c>
      <c r="C977" t="s">
        <v>209</v>
      </c>
      <c r="D977" t="s">
        <v>244</v>
      </c>
      <c r="E977">
        <v>6282</v>
      </c>
      <c r="F977">
        <v>1.1577759999999999</v>
      </c>
      <c r="G977">
        <v>1.1243160000000001</v>
      </c>
      <c r="H977">
        <v>1.095723</v>
      </c>
      <c r="I977">
        <v>1.0981939999999999</v>
      </c>
      <c r="J977">
        <v>1.084827</v>
      </c>
      <c r="K977">
        <v>1.117197</v>
      </c>
      <c r="L977">
        <v>1.2059260000000001</v>
      </c>
      <c r="M977">
        <v>1.3669020000000001</v>
      </c>
      <c r="N977">
        <v>1.777512</v>
      </c>
      <c r="O977">
        <v>2.4160529999999998</v>
      </c>
      <c r="P977">
        <v>2.9961700000000002</v>
      </c>
      <c r="Q977">
        <v>3.1265589999999999</v>
      </c>
      <c r="R977">
        <v>3.2155209999999999</v>
      </c>
      <c r="S977">
        <v>3.2555839999999998</v>
      </c>
      <c r="T977">
        <v>3.2610749999999999</v>
      </c>
      <c r="U977">
        <v>3.2313960000000002</v>
      </c>
      <c r="V977">
        <v>3.1570689999999999</v>
      </c>
      <c r="W977">
        <v>2.8534679999999999</v>
      </c>
      <c r="X977">
        <v>2.511304</v>
      </c>
      <c r="Y977">
        <v>2.212974</v>
      </c>
      <c r="Z977">
        <v>1.936264</v>
      </c>
      <c r="AA977">
        <v>1.586973</v>
      </c>
      <c r="AB977">
        <v>1.2937879999999999</v>
      </c>
      <c r="AC977">
        <v>1.1818070000000001</v>
      </c>
      <c r="AD977">
        <v>-6.0482000000000001E-3</v>
      </c>
      <c r="AE977">
        <v>-1.3811500000000001E-2</v>
      </c>
      <c r="AF977">
        <v>-1.4227099999999999E-2</v>
      </c>
      <c r="AG977">
        <v>-1.26275E-2</v>
      </c>
      <c r="AH977">
        <v>-1.5790499999999999E-2</v>
      </c>
      <c r="AI977">
        <v>-2.5659399999999999E-2</v>
      </c>
      <c r="AJ977">
        <v>-9.6603000000000001E-3</v>
      </c>
      <c r="AK977">
        <v>-2.2831500000000001E-2</v>
      </c>
      <c r="AL977">
        <v>-2.5280899999999999E-2</v>
      </c>
      <c r="AM977">
        <v>2.9090100000000001E-2</v>
      </c>
      <c r="AN977">
        <v>4.7051000000000003E-2</v>
      </c>
      <c r="AO977">
        <v>4.0792399999999999E-2</v>
      </c>
      <c r="AP977">
        <v>5.7787499999999999E-2</v>
      </c>
      <c r="AQ977">
        <v>6.0009300000000002E-2</v>
      </c>
      <c r="AR977">
        <v>6.0911600000000003E-2</v>
      </c>
      <c r="AS977">
        <v>4.4543800000000001E-2</v>
      </c>
      <c r="AT977">
        <v>2.09272E-2</v>
      </c>
      <c r="AU977">
        <v>4.7383700000000001E-2</v>
      </c>
      <c r="AV977">
        <v>4.3155300000000001E-2</v>
      </c>
      <c r="AW977">
        <v>-1.17415E-2</v>
      </c>
      <c r="AX977">
        <v>1.06354E-2</v>
      </c>
      <c r="AY977">
        <v>-3.9814000000000004E-3</v>
      </c>
      <c r="AZ977">
        <v>-3.3849400000000002E-2</v>
      </c>
      <c r="BA977">
        <v>-2.1072500000000001E-2</v>
      </c>
      <c r="BB977">
        <v>2.0282999999999998E-3</v>
      </c>
      <c r="BC977">
        <v>-6.1139999999999996E-3</v>
      </c>
      <c r="BD977">
        <v>-6.7967000000000001E-3</v>
      </c>
      <c r="BE977">
        <v>-4.6008999999999998E-3</v>
      </c>
      <c r="BF977">
        <v>-7.7028000000000001E-3</v>
      </c>
      <c r="BG977">
        <v>-1.6469600000000001E-2</v>
      </c>
      <c r="BH977">
        <v>8.2140000000000002E-4</v>
      </c>
      <c r="BI977">
        <v>-1.0703300000000001E-2</v>
      </c>
      <c r="BJ977">
        <v>-1.33081E-2</v>
      </c>
      <c r="BK977">
        <v>4.3677800000000003E-2</v>
      </c>
      <c r="BL977">
        <v>6.0405599999999997E-2</v>
      </c>
      <c r="BM977">
        <v>5.3076600000000002E-2</v>
      </c>
      <c r="BN977">
        <v>7.0227499999999998E-2</v>
      </c>
      <c r="BO977">
        <v>7.2107299999999999E-2</v>
      </c>
      <c r="BP977">
        <v>7.4912099999999995E-2</v>
      </c>
      <c r="BQ977">
        <v>5.7424700000000002E-2</v>
      </c>
      <c r="BR977">
        <v>3.2361300000000003E-2</v>
      </c>
      <c r="BS977">
        <v>6.0541200000000003E-2</v>
      </c>
      <c r="BT977">
        <v>6.19467E-2</v>
      </c>
      <c r="BU977">
        <v>2.7631000000000001E-3</v>
      </c>
      <c r="BV977">
        <v>2.0224900000000001E-2</v>
      </c>
      <c r="BW977">
        <v>4.2322000000000002E-3</v>
      </c>
      <c r="BX977">
        <v>-2.63796E-2</v>
      </c>
      <c r="BY977">
        <v>-1.33787E-2</v>
      </c>
      <c r="BZ977">
        <v>7.6220999999999997E-3</v>
      </c>
      <c r="CA977">
        <v>-7.8280000000000005E-4</v>
      </c>
      <c r="CB977">
        <v>-1.6504E-3</v>
      </c>
      <c r="CC977">
        <v>9.5830000000000004E-4</v>
      </c>
      <c r="CD977">
        <v>-2.1013999999999998E-3</v>
      </c>
      <c r="CE977">
        <v>-1.01049E-2</v>
      </c>
      <c r="CF977">
        <v>8.0809999999999996E-3</v>
      </c>
      <c r="CG977">
        <v>-2.3034000000000002E-3</v>
      </c>
      <c r="CH977">
        <v>-5.0157999999999999E-3</v>
      </c>
      <c r="CI977">
        <v>5.3781200000000001E-2</v>
      </c>
      <c r="CJ977">
        <v>6.9654999999999995E-2</v>
      </c>
      <c r="CK977">
        <v>6.1584600000000003E-2</v>
      </c>
      <c r="CL977">
        <v>7.8843399999999994E-2</v>
      </c>
      <c r="CM977">
        <v>8.0486299999999997E-2</v>
      </c>
      <c r="CN977">
        <v>8.4608799999999998E-2</v>
      </c>
      <c r="CO977">
        <v>6.6346000000000002E-2</v>
      </c>
      <c r="CP977">
        <v>4.0280499999999997E-2</v>
      </c>
      <c r="CQ977">
        <v>6.9653999999999994E-2</v>
      </c>
      <c r="CR977">
        <v>7.4961600000000003E-2</v>
      </c>
      <c r="CS977">
        <v>1.2808999999999999E-2</v>
      </c>
      <c r="CT977">
        <v>2.6866500000000001E-2</v>
      </c>
      <c r="CU977">
        <v>9.9208999999999999E-3</v>
      </c>
      <c r="CV977">
        <v>-2.1206099999999999E-2</v>
      </c>
      <c r="CW977">
        <v>-8.0499999999999999E-3</v>
      </c>
      <c r="CX977">
        <v>1.3215899999999999E-2</v>
      </c>
      <c r="CY977">
        <v>4.5484000000000002E-3</v>
      </c>
      <c r="CZ977">
        <v>3.4959000000000001E-3</v>
      </c>
      <c r="DA977">
        <v>6.5173999999999996E-3</v>
      </c>
      <c r="DB977">
        <v>3.5000999999999999E-3</v>
      </c>
      <c r="DC977">
        <v>-3.7401000000000001E-3</v>
      </c>
      <c r="DD977">
        <v>1.5340599999999999E-2</v>
      </c>
      <c r="DE977">
        <v>6.0965999999999998E-3</v>
      </c>
      <c r="DF977">
        <v>3.2764999999999999E-3</v>
      </c>
      <c r="DG977">
        <v>6.3884700000000003E-2</v>
      </c>
      <c r="DH977">
        <v>7.89044E-2</v>
      </c>
      <c r="DI977">
        <v>7.0092600000000005E-2</v>
      </c>
      <c r="DJ977">
        <v>8.7459300000000004E-2</v>
      </c>
      <c r="DK977">
        <v>8.8865399999999997E-2</v>
      </c>
      <c r="DL977">
        <v>9.4305600000000003E-2</v>
      </c>
      <c r="DM977">
        <v>7.5267299999999995E-2</v>
      </c>
      <c r="DN977">
        <v>4.8199699999999998E-2</v>
      </c>
      <c r="DO977">
        <v>7.8766900000000001E-2</v>
      </c>
      <c r="DP977">
        <v>8.7976399999999996E-2</v>
      </c>
      <c r="DQ977">
        <v>2.2854900000000001E-2</v>
      </c>
      <c r="DR977">
        <v>3.3508099999999999E-2</v>
      </c>
      <c r="DS977">
        <v>1.56095E-2</v>
      </c>
      <c r="DT977">
        <v>-1.6032500000000002E-2</v>
      </c>
      <c r="DU977">
        <v>-2.7212999999999998E-3</v>
      </c>
      <c r="DV977">
        <v>2.12924E-2</v>
      </c>
      <c r="DW977">
        <v>1.2245900000000001E-2</v>
      </c>
      <c r="DX977">
        <v>1.0926399999999999E-2</v>
      </c>
      <c r="DY977">
        <v>1.4544E-2</v>
      </c>
      <c r="DZ977">
        <v>1.1587699999999999E-2</v>
      </c>
      <c r="EA977">
        <v>5.4495999999999998E-3</v>
      </c>
      <c r="EB977">
        <v>2.5822299999999999E-2</v>
      </c>
      <c r="EC977">
        <v>1.82247E-2</v>
      </c>
      <c r="ED977">
        <v>1.52493E-2</v>
      </c>
      <c r="EE977">
        <v>7.8472399999999998E-2</v>
      </c>
      <c r="EF977">
        <v>9.2258999999999994E-2</v>
      </c>
      <c r="EG977">
        <v>8.23768E-2</v>
      </c>
      <c r="EH977">
        <v>9.9899299999999996E-2</v>
      </c>
      <c r="EI977">
        <v>0.10096339999999999</v>
      </c>
      <c r="EJ977">
        <v>0.1083061</v>
      </c>
      <c r="EK977">
        <v>8.8148199999999996E-2</v>
      </c>
      <c r="EL977">
        <v>5.9633800000000001E-2</v>
      </c>
      <c r="EM977">
        <v>9.1924400000000003E-2</v>
      </c>
      <c r="EN977">
        <v>0.1067678</v>
      </c>
      <c r="EO977">
        <v>3.7359499999999997E-2</v>
      </c>
      <c r="EP977">
        <v>4.3097499999999997E-2</v>
      </c>
      <c r="EQ977">
        <v>2.38231E-2</v>
      </c>
      <c r="ER977">
        <v>-8.5626999999999995E-3</v>
      </c>
      <c r="ES977">
        <v>4.9725000000000004E-3</v>
      </c>
      <c r="ET977">
        <v>49.203279999999999</v>
      </c>
      <c r="EU977">
        <v>48.510080000000002</v>
      </c>
      <c r="EV977">
        <v>48.088230000000003</v>
      </c>
      <c r="EW977">
        <v>47.860039999999998</v>
      </c>
      <c r="EX977">
        <v>47.811030000000002</v>
      </c>
      <c r="EY977">
        <v>47.830579999999998</v>
      </c>
      <c r="EZ977">
        <v>48.059379999999997</v>
      </c>
      <c r="FA977">
        <v>48.777200000000001</v>
      </c>
      <c r="FB977">
        <v>51.112520000000004</v>
      </c>
      <c r="FC977">
        <v>53.336010000000002</v>
      </c>
      <c r="FD977">
        <v>55.124200000000002</v>
      </c>
      <c r="FE977">
        <v>55.983719999999998</v>
      </c>
      <c r="FF977">
        <v>56.049990000000001</v>
      </c>
      <c r="FG977">
        <v>53.792529999999999</v>
      </c>
      <c r="FH977">
        <v>52.293399999999998</v>
      </c>
      <c r="FI977">
        <v>50.555799999999998</v>
      </c>
      <c r="FJ977">
        <v>50.633789999999998</v>
      </c>
      <c r="FK977">
        <v>50.734450000000002</v>
      </c>
      <c r="FL977">
        <v>50.53913</v>
      </c>
      <c r="FM977">
        <v>49.221580000000003</v>
      </c>
      <c r="FN977">
        <v>47.669699999999999</v>
      </c>
      <c r="FO977">
        <v>47.045349999999999</v>
      </c>
      <c r="FP977">
        <v>46.725619999999999</v>
      </c>
      <c r="FQ977">
        <v>46.786290000000001</v>
      </c>
      <c r="FR977">
        <v>7.8009000000000004E-3</v>
      </c>
      <c r="FS977">
        <v>9.3193000000000008E-3</v>
      </c>
    </row>
    <row r="978" spans="1:176" x14ac:dyDescent="0.2">
      <c r="A978" t="s">
        <v>200</v>
      </c>
      <c r="B978" t="s">
        <v>1</v>
      </c>
      <c r="C978" t="s">
        <v>209</v>
      </c>
      <c r="D978" t="s">
        <v>234</v>
      </c>
      <c r="E978">
        <v>6282</v>
      </c>
      <c r="F978">
        <v>1.242794</v>
      </c>
      <c r="G978">
        <v>1.2096039999999999</v>
      </c>
      <c r="H978">
        <v>1.1632960000000001</v>
      </c>
      <c r="I978">
        <v>1.1459699999999999</v>
      </c>
      <c r="J978">
        <v>1.144909</v>
      </c>
      <c r="K978">
        <v>1.192752</v>
      </c>
      <c r="L978">
        <v>1.2571429999999999</v>
      </c>
      <c r="M978">
        <v>1.426358</v>
      </c>
      <c r="N978">
        <v>1.853504</v>
      </c>
      <c r="O978">
        <v>2.5071300000000001</v>
      </c>
      <c r="P978">
        <v>3.158747</v>
      </c>
      <c r="Q978">
        <v>3.4639639999999998</v>
      </c>
      <c r="R978">
        <v>3.5996489999999999</v>
      </c>
      <c r="S978">
        <v>3.694693</v>
      </c>
      <c r="T978">
        <v>3.7618649999999998</v>
      </c>
      <c r="U978">
        <v>3.8000980000000002</v>
      </c>
      <c r="V978">
        <v>3.767414</v>
      </c>
      <c r="W978">
        <v>3.4153229999999999</v>
      </c>
      <c r="X978">
        <v>2.895826</v>
      </c>
      <c r="Y978">
        <v>2.4695</v>
      </c>
      <c r="Z978">
        <v>2.178423</v>
      </c>
      <c r="AA978">
        <v>1.7783929999999999</v>
      </c>
      <c r="AB978">
        <v>1.464237</v>
      </c>
      <c r="AC978">
        <v>1.309326</v>
      </c>
      <c r="AD978">
        <v>-5.44182E-2</v>
      </c>
      <c r="AE978">
        <v>-5.3315000000000001E-2</v>
      </c>
      <c r="AF978">
        <v>-6.8085199999999998E-2</v>
      </c>
      <c r="AG978">
        <v>-6.1765899999999999E-2</v>
      </c>
      <c r="AH978">
        <v>-4.7327399999999999E-2</v>
      </c>
      <c r="AI978">
        <v>-2.8727599999999999E-2</v>
      </c>
      <c r="AJ978">
        <v>8.9312000000000002E-3</v>
      </c>
      <c r="AK978">
        <v>-3.4991700000000001E-2</v>
      </c>
      <c r="AL978">
        <v>-2.06625E-2</v>
      </c>
      <c r="AM978">
        <v>1.7159399999999998E-2</v>
      </c>
      <c r="AN978">
        <v>1.7452700000000002E-2</v>
      </c>
      <c r="AO978">
        <v>3.7573200000000001E-2</v>
      </c>
      <c r="AP978">
        <v>3.4722299999999998E-2</v>
      </c>
      <c r="AQ978">
        <v>1.43205E-2</v>
      </c>
      <c r="AR978">
        <v>4.3677000000000004E-3</v>
      </c>
      <c r="AS978">
        <v>7.0158E-3</v>
      </c>
      <c r="AT978">
        <v>6.2408999999999997E-3</v>
      </c>
      <c r="AU978">
        <v>1.7156600000000001E-2</v>
      </c>
      <c r="AV978">
        <v>-4.7913000000000001E-3</v>
      </c>
      <c r="AW978">
        <v>-4.1766600000000001E-2</v>
      </c>
      <c r="AX978">
        <v>-1.9186700000000001E-2</v>
      </c>
      <c r="AY978">
        <v>-7.9135999999999998E-2</v>
      </c>
      <c r="AZ978">
        <v>-6.8690899999999999E-2</v>
      </c>
      <c r="BA978">
        <v>-6.0531500000000002E-2</v>
      </c>
      <c r="BB978">
        <v>-3.8164900000000002E-2</v>
      </c>
      <c r="BC978">
        <v>-3.8201899999999997E-2</v>
      </c>
      <c r="BD978">
        <v>-5.4028399999999997E-2</v>
      </c>
      <c r="BE978">
        <v>-4.9157600000000003E-2</v>
      </c>
      <c r="BF978">
        <v>-3.42825E-2</v>
      </c>
      <c r="BG978">
        <v>-1.5030999999999999E-2</v>
      </c>
      <c r="BH978">
        <v>2.5225600000000001E-2</v>
      </c>
      <c r="BI978">
        <v>-2.02075E-2</v>
      </c>
      <c r="BJ978">
        <v>-1.5478E-3</v>
      </c>
      <c r="BK978">
        <v>3.55047E-2</v>
      </c>
      <c r="BL978">
        <v>3.7739099999999998E-2</v>
      </c>
      <c r="BM978">
        <v>5.7323600000000002E-2</v>
      </c>
      <c r="BN978">
        <v>5.44223E-2</v>
      </c>
      <c r="BO978">
        <v>3.2453900000000001E-2</v>
      </c>
      <c r="BP978">
        <v>2.47689E-2</v>
      </c>
      <c r="BQ978">
        <v>2.80754E-2</v>
      </c>
      <c r="BR978">
        <v>2.894E-2</v>
      </c>
      <c r="BS978">
        <v>3.53003E-2</v>
      </c>
      <c r="BT978">
        <v>1.5340700000000001E-2</v>
      </c>
      <c r="BU978">
        <v>-2.25296E-2</v>
      </c>
      <c r="BV978" s="61">
        <v>-1.3599999999999999E-6</v>
      </c>
      <c r="BW978">
        <v>-6.1154500000000001E-2</v>
      </c>
      <c r="BX978">
        <v>-5.32218E-2</v>
      </c>
      <c r="BY978">
        <v>-4.61675E-2</v>
      </c>
      <c r="BZ978">
        <v>-2.6907899999999998E-2</v>
      </c>
      <c r="CA978">
        <v>-2.7734700000000001E-2</v>
      </c>
      <c r="CB978">
        <v>-4.4292699999999997E-2</v>
      </c>
      <c r="CC978">
        <v>-4.0425200000000001E-2</v>
      </c>
      <c r="CD978">
        <v>-2.5247599999999999E-2</v>
      </c>
      <c r="CE978">
        <v>-5.5447999999999999E-3</v>
      </c>
      <c r="CF978">
        <v>3.6511099999999998E-2</v>
      </c>
      <c r="CG978">
        <v>-9.9679999999999994E-3</v>
      </c>
      <c r="CH978">
        <v>1.1691E-2</v>
      </c>
      <c r="CI978">
        <v>4.8210500000000003E-2</v>
      </c>
      <c r="CJ978">
        <v>5.1789399999999999E-2</v>
      </c>
      <c r="CK978">
        <v>7.1002700000000002E-2</v>
      </c>
      <c r="CL978">
        <v>6.8066500000000002E-2</v>
      </c>
      <c r="CM978">
        <v>4.5012999999999997E-2</v>
      </c>
      <c r="CN978">
        <v>3.8898700000000001E-2</v>
      </c>
      <c r="CO978">
        <v>4.2661200000000003E-2</v>
      </c>
      <c r="CP978">
        <v>4.4661300000000001E-2</v>
      </c>
      <c r="CQ978">
        <v>4.7866600000000002E-2</v>
      </c>
      <c r="CR978">
        <v>2.9284000000000001E-2</v>
      </c>
      <c r="CS978">
        <v>-9.2061999999999995E-3</v>
      </c>
      <c r="CT978">
        <v>1.32864E-2</v>
      </c>
      <c r="CU978">
        <v>-4.8700500000000001E-2</v>
      </c>
      <c r="CV978">
        <v>-4.2507999999999997E-2</v>
      </c>
      <c r="CW978">
        <v>-3.6219099999999997E-2</v>
      </c>
      <c r="CX978">
        <v>-1.5650899999999999E-2</v>
      </c>
      <c r="CY978">
        <v>-1.7267500000000002E-2</v>
      </c>
      <c r="CZ978">
        <v>-3.4556999999999997E-2</v>
      </c>
      <c r="DA978">
        <v>-3.1692699999999997E-2</v>
      </c>
      <c r="DB978">
        <v>-1.62127E-2</v>
      </c>
      <c r="DC978">
        <v>3.9414000000000003E-3</v>
      </c>
      <c r="DD978">
        <v>4.7796499999999999E-2</v>
      </c>
      <c r="DE978">
        <v>2.7149999999999999E-4</v>
      </c>
      <c r="DF978">
        <v>2.4929799999999998E-2</v>
      </c>
      <c r="DG978">
        <v>6.0916400000000002E-2</v>
      </c>
      <c r="DH978">
        <v>6.5839700000000001E-2</v>
      </c>
      <c r="DI978">
        <v>8.4681800000000002E-2</v>
      </c>
      <c r="DJ978">
        <v>8.1710699999999997E-2</v>
      </c>
      <c r="DK978">
        <v>5.7572199999999997E-2</v>
      </c>
      <c r="DL978">
        <v>5.3028400000000003E-2</v>
      </c>
      <c r="DM978">
        <v>5.7246999999999999E-2</v>
      </c>
      <c r="DN978">
        <v>6.0382600000000002E-2</v>
      </c>
      <c r="DO978">
        <v>6.0433000000000001E-2</v>
      </c>
      <c r="DP978">
        <v>4.3227399999999999E-2</v>
      </c>
      <c r="DQ978">
        <v>4.1173E-3</v>
      </c>
      <c r="DR978">
        <v>2.65741E-2</v>
      </c>
      <c r="DS978">
        <v>-3.6246599999999997E-2</v>
      </c>
      <c r="DT978">
        <v>-3.1794200000000002E-2</v>
      </c>
      <c r="DU978">
        <v>-2.6270600000000002E-2</v>
      </c>
      <c r="DV978">
        <v>6.0240000000000001E-4</v>
      </c>
      <c r="DW978">
        <v>-2.1543999999999999E-3</v>
      </c>
      <c r="DX978">
        <v>-2.0500299999999999E-2</v>
      </c>
      <c r="DY978">
        <v>-1.9084400000000001E-2</v>
      </c>
      <c r="DZ978">
        <v>-3.1678000000000001E-3</v>
      </c>
      <c r="EA978">
        <v>1.7638000000000001E-2</v>
      </c>
      <c r="EB978">
        <v>6.4090999999999995E-2</v>
      </c>
      <c r="EC978">
        <v>1.5055799999999999E-2</v>
      </c>
      <c r="ED978">
        <v>4.40445E-2</v>
      </c>
      <c r="EE978">
        <v>7.9261600000000001E-2</v>
      </c>
      <c r="EF978">
        <v>8.6126099999999997E-2</v>
      </c>
      <c r="EG978">
        <v>0.10443230000000001</v>
      </c>
      <c r="EH978">
        <v>0.1014108</v>
      </c>
      <c r="EI978">
        <v>7.5705599999999998E-2</v>
      </c>
      <c r="EJ978">
        <v>7.3429599999999998E-2</v>
      </c>
      <c r="EK978">
        <v>7.8306600000000004E-2</v>
      </c>
      <c r="EL978">
        <v>8.3081699999999994E-2</v>
      </c>
      <c r="EM978">
        <v>7.8576699999999999E-2</v>
      </c>
      <c r="EN978">
        <v>6.3359299999999993E-2</v>
      </c>
      <c r="EO978">
        <v>2.3354300000000001E-2</v>
      </c>
      <c r="EP978">
        <v>4.5759500000000002E-2</v>
      </c>
      <c r="EQ978">
        <v>-1.8265E-2</v>
      </c>
      <c r="ER978">
        <v>-1.6325200000000002E-2</v>
      </c>
      <c r="ES978">
        <v>-1.1906699999999999E-2</v>
      </c>
      <c r="ET978">
        <v>59.63841</v>
      </c>
      <c r="EU978">
        <v>58.570219999999999</v>
      </c>
      <c r="EV978">
        <v>57.683030000000002</v>
      </c>
      <c r="EW978">
        <v>56.873370000000001</v>
      </c>
      <c r="EX978">
        <v>56.14799</v>
      </c>
      <c r="EY978">
        <v>55.59252</v>
      </c>
      <c r="EZ978">
        <v>55.746679999999998</v>
      </c>
      <c r="FA978">
        <v>58.485430000000001</v>
      </c>
      <c r="FB978">
        <v>61.774160000000002</v>
      </c>
      <c r="FC978">
        <v>64.786439999999999</v>
      </c>
      <c r="FD978">
        <v>67.668570000000003</v>
      </c>
      <c r="FE978">
        <v>70.21163</v>
      </c>
      <c r="FF978">
        <v>72.204530000000005</v>
      </c>
      <c r="FG978">
        <v>73.782359999999997</v>
      </c>
      <c r="FH978">
        <v>74.831530000000001</v>
      </c>
      <c r="FI978">
        <v>74.964269999999999</v>
      </c>
      <c r="FJ978">
        <v>74.510379999999998</v>
      </c>
      <c r="FK978">
        <v>73.334329999999994</v>
      </c>
      <c r="FL978">
        <v>71.301540000000003</v>
      </c>
      <c r="FM978">
        <v>68.168340000000001</v>
      </c>
      <c r="FN978">
        <v>65.241900000000001</v>
      </c>
      <c r="FO978">
        <v>63.22625</v>
      </c>
      <c r="FP978">
        <v>61.708869999999997</v>
      </c>
      <c r="FQ978">
        <v>60.44932</v>
      </c>
      <c r="FR978">
        <v>1.3165E-2</v>
      </c>
      <c r="FS978">
        <v>1.6142E-2</v>
      </c>
      <c r="FT978">
        <v>2.0151800000000001E-2</v>
      </c>
    </row>
    <row r="979" spans="1:176" x14ac:dyDescent="0.2">
      <c r="A979" t="s">
        <v>200</v>
      </c>
      <c r="B979" t="s">
        <v>1</v>
      </c>
      <c r="C979" t="s">
        <v>209</v>
      </c>
      <c r="D979" t="s">
        <v>245</v>
      </c>
      <c r="E979">
        <v>6282</v>
      </c>
      <c r="F979">
        <v>1.3501050000000001</v>
      </c>
      <c r="G979">
        <v>1.3270390000000001</v>
      </c>
      <c r="H979">
        <v>1.239112</v>
      </c>
      <c r="I979">
        <v>1.22315</v>
      </c>
      <c r="J979">
        <v>1.220475</v>
      </c>
      <c r="K979">
        <v>1.269401</v>
      </c>
      <c r="L979">
        <v>1.284656</v>
      </c>
      <c r="M979">
        <v>1.494915</v>
      </c>
      <c r="N979">
        <v>1.9735290000000001</v>
      </c>
      <c r="O979">
        <v>2.7017090000000001</v>
      </c>
      <c r="P979">
        <v>3.467317</v>
      </c>
      <c r="Q979">
        <v>3.854419</v>
      </c>
      <c r="R979">
        <v>4.0667140000000002</v>
      </c>
      <c r="S979">
        <v>4.237984</v>
      </c>
      <c r="T979">
        <v>4.3063630000000002</v>
      </c>
      <c r="U979">
        <v>4.3861790000000003</v>
      </c>
      <c r="V979">
        <v>4.3034530000000002</v>
      </c>
      <c r="W979">
        <v>3.929767</v>
      </c>
      <c r="X979">
        <v>3.2749290000000002</v>
      </c>
      <c r="Y979">
        <v>2.782254</v>
      </c>
      <c r="Z979">
        <v>2.3971900000000002</v>
      </c>
      <c r="AA979">
        <v>1.950232</v>
      </c>
      <c r="AB979">
        <v>1.6423719999999999</v>
      </c>
      <c r="AC979">
        <v>1.449271</v>
      </c>
      <c r="AD979">
        <v>-2.89547E-2</v>
      </c>
      <c r="AE979">
        <v>-2.3298699999999999E-2</v>
      </c>
      <c r="AF979">
        <v>-5.9722400000000002E-2</v>
      </c>
      <c r="AG979">
        <v>-4.5990999999999997E-2</v>
      </c>
      <c r="AH979">
        <v>-2.2332600000000001E-2</v>
      </c>
      <c r="AI979">
        <v>-9.2190000000000002E-4</v>
      </c>
      <c r="AJ979">
        <v>8.6881000000000007E-3</v>
      </c>
      <c r="AK979">
        <v>-2.2889799999999998E-2</v>
      </c>
      <c r="AL979">
        <v>-1.38011E-2</v>
      </c>
      <c r="AM979">
        <v>1.77772E-2</v>
      </c>
      <c r="AN979">
        <v>-5.9299999999999998E-5</v>
      </c>
      <c r="AO979">
        <v>-1.53949E-2</v>
      </c>
      <c r="AP979">
        <v>8.6532999999999992E-3</v>
      </c>
      <c r="AQ979">
        <v>-1.6285999999999998E-2</v>
      </c>
      <c r="AR979">
        <v>-3.83439E-2</v>
      </c>
      <c r="AS979">
        <v>-2.8508499999999999E-2</v>
      </c>
      <c r="AT979">
        <v>-3.5555700000000003E-2</v>
      </c>
      <c r="AU979">
        <v>2.8502000000000002E-3</v>
      </c>
      <c r="AV979">
        <v>-2.8880699999999999E-2</v>
      </c>
      <c r="AW979">
        <v>-7.5090199999999996E-2</v>
      </c>
      <c r="AX979">
        <v>-4.3404100000000001E-2</v>
      </c>
      <c r="AY979">
        <v>-8.7146899999999999E-2</v>
      </c>
      <c r="AZ979">
        <v>-5.3418899999999998E-2</v>
      </c>
      <c r="BA979">
        <v>-4.5309500000000003E-2</v>
      </c>
      <c r="BB979">
        <v>-1.27014E-2</v>
      </c>
      <c r="BC979">
        <v>-8.1857000000000006E-3</v>
      </c>
      <c r="BD979">
        <v>-4.5665600000000001E-2</v>
      </c>
      <c r="BE979">
        <v>-3.3382700000000001E-2</v>
      </c>
      <c r="BF979">
        <v>-9.2876999999999994E-3</v>
      </c>
      <c r="BG979">
        <v>1.27747E-2</v>
      </c>
      <c r="BH979">
        <v>2.4982600000000001E-2</v>
      </c>
      <c r="BI979">
        <v>-8.1054999999999999E-3</v>
      </c>
      <c r="BJ979">
        <v>5.3137000000000002E-3</v>
      </c>
      <c r="BK979">
        <v>3.6122399999999999E-2</v>
      </c>
      <c r="BL979">
        <v>2.0227100000000001E-2</v>
      </c>
      <c r="BM979">
        <v>4.3555E-3</v>
      </c>
      <c r="BN979">
        <v>2.8353300000000001E-2</v>
      </c>
      <c r="BO979">
        <v>1.8473999999999999E-3</v>
      </c>
      <c r="BP979">
        <v>-1.7942799999999998E-2</v>
      </c>
      <c r="BQ979">
        <v>-7.4488999999999996E-3</v>
      </c>
      <c r="BR979">
        <v>-1.2856599999999999E-2</v>
      </c>
      <c r="BS979">
        <v>2.0993899999999999E-2</v>
      </c>
      <c r="BT979">
        <v>-8.7487999999999993E-3</v>
      </c>
      <c r="BU979">
        <v>-5.5853300000000002E-2</v>
      </c>
      <c r="BV979">
        <v>-2.4218699999999999E-2</v>
      </c>
      <c r="BW979">
        <v>-6.9165400000000002E-2</v>
      </c>
      <c r="BX979">
        <v>-3.7949900000000002E-2</v>
      </c>
      <c r="BY979">
        <v>-3.09456E-2</v>
      </c>
      <c r="BZ979">
        <v>-1.4444E-3</v>
      </c>
      <c r="CA979">
        <v>2.2815999999999999E-3</v>
      </c>
      <c r="CB979">
        <v>-3.5929900000000001E-2</v>
      </c>
      <c r="CC979">
        <v>-2.4650200000000001E-2</v>
      </c>
      <c r="CD979">
        <v>-2.5280000000000002E-4</v>
      </c>
      <c r="CE979">
        <v>2.22609E-2</v>
      </c>
      <c r="CF979">
        <v>3.6268000000000002E-2</v>
      </c>
      <c r="CG979">
        <v>2.134E-3</v>
      </c>
      <c r="CH979">
        <v>1.85524E-2</v>
      </c>
      <c r="CI979">
        <v>4.8828299999999998E-2</v>
      </c>
      <c r="CJ979">
        <v>3.42774E-2</v>
      </c>
      <c r="CK979">
        <v>1.8034600000000001E-2</v>
      </c>
      <c r="CL979">
        <v>4.19975E-2</v>
      </c>
      <c r="CM979">
        <v>1.4406499999999999E-2</v>
      </c>
      <c r="CN979">
        <v>-3.813E-3</v>
      </c>
      <c r="CO979">
        <v>7.1368999999999998E-3</v>
      </c>
      <c r="CP979">
        <v>2.8647E-3</v>
      </c>
      <c r="CQ979">
        <v>3.3560300000000001E-2</v>
      </c>
      <c r="CR979">
        <v>5.1945999999999997E-3</v>
      </c>
      <c r="CS979">
        <v>-4.25298E-2</v>
      </c>
      <c r="CT979">
        <v>-1.09309E-2</v>
      </c>
      <c r="CU979">
        <v>-5.6711400000000002E-2</v>
      </c>
      <c r="CV979">
        <v>-2.7236099999999999E-2</v>
      </c>
      <c r="CW979">
        <v>-2.0997100000000001E-2</v>
      </c>
      <c r="CX979">
        <v>9.8125E-3</v>
      </c>
      <c r="CY979">
        <v>1.2748799999999999E-2</v>
      </c>
      <c r="CZ979">
        <v>-2.6194200000000001E-2</v>
      </c>
      <c r="DA979">
        <v>-1.5917799999999999E-2</v>
      </c>
      <c r="DB979">
        <v>8.7820999999999993E-3</v>
      </c>
      <c r="DC979">
        <v>3.17471E-2</v>
      </c>
      <c r="DD979">
        <v>4.7553499999999999E-2</v>
      </c>
      <c r="DE979">
        <v>1.2373500000000001E-2</v>
      </c>
      <c r="DF979">
        <v>3.1791199999999999E-2</v>
      </c>
      <c r="DG979">
        <v>6.1534100000000001E-2</v>
      </c>
      <c r="DH979">
        <v>4.8327700000000001E-2</v>
      </c>
      <c r="DI979">
        <v>3.1713699999999997E-2</v>
      </c>
      <c r="DJ979">
        <v>5.5641700000000002E-2</v>
      </c>
      <c r="DK979">
        <v>2.6965699999999999E-2</v>
      </c>
      <c r="DL979">
        <v>1.0316799999999999E-2</v>
      </c>
      <c r="DM979">
        <v>2.1722700000000001E-2</v>
      </c>
      <c r="DN979">
        <v>1.8585999999999998E-2</v>
      </c>
      <c r="DO979">
        <v>4.6126599999999997E-2</v>
      </c>
      <c r="DP979">
        <v>1.9137899999999999E-2</v>
      </c>
      <c r="DQ979">
        <v>-2.9206300000000001E-2</v>
      </c>
      <c r="DR979">
        <v>2.3568E-3</v>
      </c>
      <c r="DS979">
        <v>-4.4257499999999998E-2</v>
      </c>
      <c r="DT979">
        <v>-1.65223E-2</v>
      </c>
      <c r="DU979">
        <v>-1.10487E-2</v>
      </c>
      <c r="DV979">
        <v>2.60658E-2</v>
      </c>
      <c r="DW979">
        <v>2.7861799999999999E-2</v>
      </c>
      <c r="DX979">
        <v>-1.2137500000000001E-2</v>
      </c>
      <c r="DY979">
        <v>-3.3094999999999999E-3</v>
      </c>
      <c r="DZ979">
        <v>2.1826999999999999E-2</v>
      </c>
      <c r="EA979">
        <v>4.5443699999999997E-2</v>
      </c>
      <c r="EB979">
        <v>6.3847899999999999E-2</v>
      </c>
      <c r="EC979">
        <v>2.71577E-2</v>
      </c>
      <c r="ED979">
        <v>5.0905899999999997E-2</v>
      </c>
      <c r="EE979">
        <v>7.9879400000000003E-2</v>
      </c>
      <c r="EF979">
        <v>6.8614099999999997E-2</v>
      </c>
      <c r="EG979">
        <v>5.1464200000000002E-2</v>
      </c>
      <c r="EH979">
        <v>7.5341699999999998E-2</v>
      </c>
      <c r="EI979">
        <v>4.5099100000000003E-2</v>
      </c>
      <c r="EJ979">
        <v>3.0717999999999999E-2</v>
      </c>
      <c r="EK979">
        <v>4.2782300000000002E-2</v>
      </c>
      <c r="EL979">
        <v>4.1285099999999998E-2</v>
      </c>
      <c r="EM979">
        <v>6.4270400000000005E-2</v>
      </c>
      <c r="EN979">
        <v>3.9269900000000003E-2</v>
      </c>
      <c r="EO979">
        <v>-9.9693999999999998E-3</v>
      </c>
      <c r="EP979">
        <v>2.1542200000000001E-2</v>
      </c>
      <c r="EQ979">
        <v>-2.6275900000000001E-2</v>
      </c>
      <c r="ER979">
        <v>-1.0533000000000001E-3</v>
      </c>
      <c r="ES979">
        <v>3.3153000000000002E-3</v>
      </c>
      <c r="ET979">
        <v>66.440669999999997</v>
      </c>
      <c r="EU979">
        <v>65.231790000000004</v>
      </c>
      <c r="EV979">
        <v>64.11054</v>
      </c>
      <c r="EW979">
        <v>63.1098</v>
      </c>
      <c r="EX979">
        <v>62.017310000000002</v>
      </c>
      <c r="EY979">
        <v>61.436869999999999</v>
      </c>
      <c r="EZ979">
        <v>61.5642</v>
      </c>
      <c r="FA979">
        <v>65.654790000000006</v>
      </c>
      <c r="FB979">
        <v>71.142809999999997</v>
      </c>
      <c r="FC979">
        <v>76.584739999999996</v>
      </c>
      <c r="FD979">
        <v>80.737710000000007</v>
      </c>
      <c r="FE979">
        <v>84.549229999999994</v>
      </c>
      <c r="FF979">
        <v>87.193950000000001</v>
      </c>
      <c r="FG979">
        <v>90.141080000000002</v>
      </c>
      <c r="FH979">
        <v>91.447959999999995</v>
      </c>
      <c r="FI979">
        <v>91.807329999999993</v>
      </c>
      <c r="FJ979">
        <v>91.02037</v>
      </c>
      <c r="FK979">
        <v>90.441159999999996</v>
      </c>
      <c r="FL979">
        <v>88.051990000000004</v>
      </c>
      <c r="FM979">
        <v>83.305980000000005</v>
      </c>
      <c r="FN979">
        <v>78.909649999999999</v>
      </c>
      <c r="FO979">
        <v>76.177059999999997</v>
      </c>
      <c r="FP979">
        <v>73.551220000000001</v>
      </c>
      <c r="FQ979">
        <v>71.137379999999993</v>
      </c>
      <c r="FR979">
        <v>1.3165E-2</v>
      </c>
      <c r="FS979">
        <v>1.6142E-2</v>
      </c>
      <c r="FT979">
        <v>2.0151800000000001E-2</v>
      </c>
    </row>
    <row r="980" spans="1:176" x14ac:dyDescent="0.2">
      <c r="A980" t="s">
        <v>200</v>
      </c>
      <c r="B980" t="s">
        <v>1</v>
      </c>
      <c r="C980" t="s">
        <v>209</v>
      </c>
      <c r="D980" t="s">
        <v>248</v>
      </c>
      <c r="E980">
        <v>6282</v>
      </c>
      <c r="F980">
        <v>1.235584</v>
      </c>
      <c r="G980">
        <v>1.2016910000000001</v>
      </c>
      <c r="H980">
        <v>1.1787460000000001</v>
      </c>
      <c r="I980">
        <v>1.19699</v>
      </c>
      <c r="J980">
        <v>1.2044140000000001</v>
      </c>
      <c r="K980">
        <v>1.2192179999999999</v>
      </c>
      <c r="L980">
        <v>1.334406</v>
      </c>
      <c r="M980">
        <v>1.462685</v>
      </c>
      <c r="N980">
        <v>1.854152</v>
      </c>
      <c r="O980">
        <v>2.4970479999999999</v>
      </c>
      <c r="P980">
        <v>3.061477</v>
      </c>
      <c r="Q980">
        <v>3.2695620000000001</v>
      </c>
      <c r="R980">
        <v>3.3555000000000001</v>
      </c>
      <c r="S980">
        <v>3.3776570000000001</v>
      </c>
      <c r="T980">
        <v>3.3971529999999999</v>
      </c>
      <c r="U980">
        <v>3.394854</v>
      </c>
      <c r="V980">
        <v>3.3105739999999999</v>
      </c>
      <c r="W980">
        <v>3.1239949999999999</v>
      </c>
      <c r="X980">
        <v>2.7337600000000002</v>
      </c>
      <c r="Y980">
        <v>2.334635</v>
      </c>
      <c r="Z980">
        <v>2.0398130000000001</v>
      </c>
      <c r="AA980">
        <v>1.695943</v>
      </c>
      <c r="AB980">
        <v>1.400514</v>
      </c>
      <c r="AC980">
        <v>1.294678</v>
      </c>
      <c r="AD980">
        <v>-1.5272E-3</v>
      </c>
      <c r="AE980">
        <v>-4.1980000000000003E-3</v>
      </c>
      <c r="AF980">
        <v>-2.8284999999999999E-3</v>
      </c>
      <c r="AG980">
        <v>6.1003999999999997E-3</v>
      </c>
      <c r="AH980">
        <v>6.4146999999999997E-3</v>
      </c>
      <c r="AI980">
        <v>-6.2611999999999998E-3</v>
      </c>
      <c r="AJ980">
        <v>2.2290999999999998E-2</v>
      </c>
      <c r="AK980">
        <v>-2.77694E-2</v>
      </c>
      <c r="AL980">
        <v>-2.4610099999999999E-2</v>
      </c>
      <c r="AM980">
        <v>-7.3965999999999997E-3</v>
      </c>
      <c r="AN980">
        <v>2.4275E-3</v>
      </c>
      <c r="AO980">
        <v>2.3220600000000001E-2</v>
      </c>
      <c r="AP980">
        <v>3.3224400000000001E-2</v>
      </c>
      <c r="AQ980">
        <v>1.9774799999999999E-2</v>
      </c>
      <c r="AR980">
        <v>2.88711E-2</v>
      </c>
      <c r="AS980">
        <v>1.0331E-2</v>
      </c>
      <c r="AT980">
        <v>-1.0663300000000001E-2</v>
      </c>
      <c r="AU980">
        <v>2.7975400000000001E-2</v>
      </c>
      <c r="AV980">
        <v>4.3000999999999998E-2</v>
      </c>
      <c r="AW980">
        <v>-5.6701E-3</v>
      </c>
      <c r="AX980">
        <v>2.0315799999999998E-2</v>
      </c>
      <c r="AY980">
        <v>-2.04E-4</v>
      </c>
      <c r="AZ980">
        <v>-2.1289599999999999E-2</v>
      </c>
      <c r="BA980">
        <v>-3.457E-3</v>
      </c>
      <c r="BB980">
        <v>6.5494000000000004E-3</v>
      </c>
      <c r="BC980">
        <v>3.4994000000000002E-3</v>
      </c>
      <c r="BD980">
        <v>4.6018999999999999E-3</v>
      </c>
      <c r="BE980">
        <v>1.4127000000000001E-2</v>
      </c>
      <c r="BF980">
        <v>1.4502299999999999E-2</v>
      </c>
      <c r="BG980">
        <v>2.9285000000000001E-3</v>
      </c>
      <c r="BH980">
        <v>3.2772700000000002E-2</v>
      </c>
      <c r="BI980">
        <v>-1.5641200000000001E-2</v>
      </c>
      <c r="BJ980">
        <v>-1.26374E-2</v>
      </c>
      <c r="BK980">
        <v>7.1910999999999997E-3</v>
      </c>
      <c r="BL980">
        <v>1.57821E-2</v>
      </c>
      <c r="BM980">
        <v>3.5504800000000003E-2</v>
      </c>
      <c r="BN980">
        <v>4.5664400000000001E-2</v>
      </c>
      <c r="BO980">
        <v>3.18728E-2</v>
      </c>
      <c r="BP980">
        <v>4.2871699999999999E-2</v>
      </c>
      <c r="BQ980">
        <v>2.3211900000000001E-2</v>
      </c>
      <c r="BR980">
        <v>7.7070000000000003E-4</v>
      </c>
      <c r="BS980">
        <v>4.11329E-2</v>
      </c>
      <c r="BT980">
        <v>6.1792399999999997E-2</v>
      </c>
      <c r="BU980">
        <v>8.8345999999999997E-3</v>
      </c>
      <c r="BV980" s="61">
        <v>2.9905299999999999E-2</v>
      </c>
      <c r="BW980">
        <v>8.0096000000000004E-3</v>
      </c>
      <c r="BX980">
        <v>-1.38198E-2</v>
      </c>
      <c r="BY980">
        <v>4.2367999999999998E-3</v>
      </c>
      <c r="BZ980">
        <v>1.21431E-2</v>
      </c>
      <c r="CA980">
        <v>8.8307000000000004E-3</v>
      </c>
      <c r="CB980">
        <v>9.7482000000000003E-3</v>
      </c>
      <c r="CC980">
        <v>1.9686100000000002E-2</v>
      </c>
      <c r="CD980">
        <v>2.0103800000000002E-2</v>
      </c>
      <c r="CE980">
        <v>9.2933000000000009E-3</v>
      </c>
      <c r="CF980">
        <v>4.00323E-2</v>
      </c>
      <c r="CG980">
        <v>-7.2411999999999997E-3</v>
      </c>
      <c r="CH980">
        <v>-4.3449999999999999E-3</v>
      </c>
      <c r="CI980">
        <v>1.7294500000000001E-2</v>
      </c>
      <c r="CJ980">
        <v>2.5031500000000002E-2</v>
      </c>
      <c r="CK980">
        <v>4.4012799999999998E-2</v>
      </c>
      <c r="CL980">
        <v>5.4280299999999997E-2</v>
      </c>
      <c r="CM980">
        <v>4.0251799999999997E-2</v>
      </c>
      <c r="CN980">
        <v>5.2568400000000001E-2</v>
      </c>
      <c r="CO980">
        <v>3.2133200000000001E-2</v>
      </c>
      <c r="CP980">
        <v>8.6899000000000004E-3</v>
      </c>
      <c r="CQ980">
        <v>5.02458E-2</v>
      </c>
      <c r="CR980">
        <v>7.4807200000000004E-2</v>
      </c>
      <c r="CS980">
        <v>1.8880500000000001E-2</v>
      </c>
      <c r="CT980">
        <v>3.65469E-2</v>
      </c>
      <c r="CU980">
        <v>1.36983E-2</v>
      </c>
      <c r="CV980">
        <v>-8.6461999999999997E-3</v>
      </c>
      <c r="CW980">
        <v>9.5654999999999994E-3</v>
      </c>
      <c r="CX980">
        <v>1.77369E-2</v>
      </c>
      <c r="CY980">
        <v>1.41619E-2</v>
      </c>
      <c r="CZ980">
        <v>1.48945E-2</v>
      </c>
      <c r="DA980">
        <v>2.5245299999999998E-2</v>
      </c>
      <c r="DB980">
        <v>2.5705200000000001E-2</v>
      </c>
      <c r="DC980">
        <v>1.5657999999999998E-2</v>
      </c>
      <c r="DD980">
        <v>4.7291899999999998E-2</v>
      </c>
      <c r="DE980">
        <v>1.1586999999999999E-3</v>
      </c>
      <c r="DF980">
        <v>3.9472999999999999E-3</v>
      </c>
      <c r="DG980">
        <v>2.7397899999999999E-2</v>
      </c>
      <c r="DH980">
        <v>3.4280900000000003E-2</v>
      </c>
      <c r="DI980">
        <v>5.2520900000000002E-2</v>
      </c>
      <c r="DJ980">
        <v>6.2896199999999999E-2</v>
      </c>
      <c r="DK980">
        <v>4.8630800000000002E-2</v>
      </c>
      <c r="DL980">
        <v>6.2265099999999997E-2</v>
      </c>
      <c r="DM980">
        <v>4.1054500000000001E-2</v>
      </c>
      <c r="DN980">
        <v>1.6609100000000002E-2</v>
      </c>
      <c r="DO980">
        <v>5.9358599999999997E-2</v>
      </c>
      <c r="DP980">
        <v>8.78221E-2</v>
      </c>
      <c r="DQ980">
        <v>2.8926299999999999E-2</v>
      </c>
      <c r="DR980">
        <v>4.3188499999999998E-2</v>
      </c>
      <c r="DS980">
        <v>1.9387000000000001E-2</v>
      </c>
      <c r="DT980">
        <v>-3.4727E-3</v>
      </c>
      <c r="DU980">
        <v>1.48942E-2</v>
      </c>
      <c r="DV980">
        <v>2.58134E-2</v>
      </c>
      <c r="DW980">
        <v>2.1859300000000002E-2</v>
      </c>
      <c r="DX980">
        <v>2.2325000000000001E-2</v>
      </c>
      <c r="DY980">
        <v>3.32719E-2</v>
      </c>
      <c r="DZ980">
        <v>3.3792799999999998E-2</v>
      </c>
      <c r="EA980">
        <v>2.48478E-2</v>
      </c>
      <c r="EB980">
        <v>5.7773600000000001E-2</v>
      </c>
      <c r="EC980">
        <v>1.3286900000000001E-2</v>
      </c>
      <c r="ED980">
        <v>1.59201E-2</v>
      </c>
      <c r="EE980">
        <v>4.1985700000000001E-2</v>
      </c>
      <c r="EF980">
        <v>4.7635499999999997E-2</v>
      </c>
      <c r="EG980">
        <v>6.4805100000000004E-2</v>
      </c>
      <c r="EH980">
        <v>7.5336200000000006E-2</v>
      </c>
      <c r="EI980">
        <v>6.0728799999999999E-2</v>
      </c>
      <c r="EJ980">
        <v>7.6265700000000006E-2</v>
      </c>
      <c r="EK980">
        <v>5.3935400000000001E-2</v>
      </c>
      <c r="EL980">
        <v>2.8043200000000001E-2</v>
      </c>
      <c r="EM980">
        <v>7.25161E-2</v>
      </c>
      <c r="EN980">
        <v>0.1066135</v>
      </c>
      <c r="EO980">
        <v>4.3430999999999997E-2</v>
      </c>
      <c r="EP980">
        <v>5.2777900000000003E-2</v>
      </c>
      <c r="EQ980">
        <v>2.76005E-2</v>
      </c>
      <c r="ER980">
        <v>3.9971E-3</v>
      </c>
      <c r="ES980">
        <v>2.2588E-2</v>
      </c>
      <c r="ET980">
        <v>51.541179999999997</v>
      </c>
      <c r="EU980">
        <v>50.887090000000001</v>
      </c>
      <c r="EV980">
        <v>50.256810000000002</v>
      </c>
      <c r="EW980">
        <v>49.718299999999999</v>
      </c>
      <c r="EX980">
        <v>49.248890000000003</v>
      </c>
      <c r="EY980">
        <v>48.954050000000002</v>
      </c>
      <c r="EZ980">
        <v>48.745139999999999</v>
      </c>
      <c r="FA980">
        <v>49.860529999999997</v>
      </c>
      <c r="FB980">
        <v>53.263660000000002</v>
      </c>
      <c r="FC980">
        <v>56.898879999999998</v>
      </c>
      <c r="FD980">
        <v>59.955069999999999</v>
      </c>
      <c r="FE980">
        <v>62.349290000000003</v>
      </c>
      <c r="FF980">
        <v>64.300659999999993</v>
      </c>
      <c r="FG980">
        <v>65.576560000000001</v>
      </c>
      <c r="FH980">
        <v>65.863950000000003</v>
      </c>
      <c r="FI980">
        <v>65.048490000000001</v>
      </c>
      <c r="FJ980">
        <v>62.975409999999997</v>
      </c>
      <c r="FK980">
        <v>60.368040000000001</v>
      </c>
      <c r="FL980">
        <v>58.388080000000002</v>
      </c>
      <c r="FM980">
        <v>56.680869999999999</v>
      </c>
      <c r="FN980">
        <v>55.312010000000001</v>
      </c>
      <c r="FO980">
        <v>54.174259999999997</v>
      </c>
      <c r="FP980">
        <v>53.191200000000002</v>
      </c>
      <c r="FQ980">
        <v>52.259520000000002</v>
      </c>
      <c r="FR980">
        <v>7.8009000000000004E-3</v>
      </c>
      <c r="FS980">
        <v>9.3193000000000008E-3</v>
      </c>
    </row>
    <row r="981" spans="1:176" x14ac:dyDescent="0.2">
      <c r="A981" t="s">
        <v>200</v>
      </c>
      <c r="B981" t="s">
        <v>1</v>
      </c>
      <c r="C981" t="s">
        <v>209</v>
      </c>
      <c r="D981" t="s">
        <v>251</v>
      </c>
      <c r="E981">
        <v>6282</v>
      </c>
      <c r="F981">
        <v>1.2054450000000001</v>
      </c>
      <c r="G981">
        <v>1.179889</v>
      </c>
      <c r="H981">
        <v>1.1446259999999999</v>
      </c>
      <c r="I981">
        <v>1.1603049999999999</v>
      </c>
      <c r="J981">
        <v>1.1709350000000001</v>
      </c>
      <c r="K981">
        <v>1.190126</v>
      </c>
      <c r="L981">
        <v>1.284726</v>
      </c>
      <c r="M981">
        <v>1.454453</v>
      </c>
      <c r="N981">
        <v>1.8837280000000001</v>
      </c>
      <c r="O981">
        <v>2.5047459999999999</v>
      </c>
      <c r="P981">
        <v>3.0679099999999999</v>
      </c>
      <c r="Q981">
        <v>3.2482160000000002</v>
      </c>
      <c r="R981">
        <v>3.2918669999999999</v>
      </c>
      <c r="S981">
        <v>3.3091759999999999</v>
      </c>
      <c r="T981">
        <v>3.312646</v>
      </c>
      <c r="U981">
        <v>3.3004419999999999</v>
      </c>
      <c r="V981">
        <v>3.2351760000000001</v>
      </c>
      <c r="W981">
        <v>3.0958209999999999</v>
      </c>
      <c r="X981">
        <v>2.6973240000000001</v>
      </c>
      <c r="Y981">
        <v>2.3026170000000001</v>
      </c>
      <c r="Z981">
        <v>2.0043739999999999</v>
      </c>
      <c r="AA981">
        <v>1.6442060000000001</v>
      </c>
      <c r="AB981">
        <v>1.31874</v>
      </c>
      <c r="AC981">
        <v>1.233287</v>
      </c>
      <c r="AD981">
        <v>-5.0197999999999996E-3</v>
      </c>
      <c r="AE981">
        <v>-1.1176999999999999E-2</v>
      </c>
      <c r="AF981">
        <v>-1.1199799999999999E-2</v>
      </c>
      <c r="AG981">
        <v>-7.8206000000000005E-3</v>
      </c>
      <c r="AH981">
        <v>-1.0478700000000001E-2</v>
      </c>
      <c r="AI981">
        <v>-2.1413999999999999E-2</v>
      </c>
      <c r="AJ981">
        <v>-2.8936999999999999E-3</v>
      </c>
      <c r="AK981">
        <v>-2.50651E-2</v>
      </c>
      <c r="AL981">
        <v>-2.5798700000000001E-2</v>
      </c>
      <c r="AM981">
        <v>1.9362999999999998E-2</v>
      </c>
      <c r="AN981">
        <v>3.5105200000000003E-2</v>
      </c>
      <c r="AO981">
        <v>3.5535600000000001E-2</v>
      </c>
      <c r="AP981">
        <v>5.0466900000000002E-2</v>
      </c>
      <c r="AQ981">
        <v>4.8349900000000001E-2</v>
      </c>
      <c r="AR981">
        <v>5.1473900000000003E-2</v>
      </c>
      <c r="AS981">
        <v>3.5034700000000002E-2</v>
      </c>
      <c r="AT981">
        <v>1.1167099999999999E-2</v>
      </c>
      <c r="AU981">
        <v>4.2087600000000003E-2</v>
      </c>
      <c r="AV981">
        <v>4.3815100000000003E-2</v>
      </c>
      <c r="AW981">
        <v>-9.4036999999999992E-3</v>
      </c>
      <c r="AX981">
        <v>1.39325E-2</v>
      </c>
      <c r="AY981">
        <v>-2.3719000000000001E-3</v>
      </c>
      <c r="AZ981">
        <v>-2.9955499999999999E-2</v>
      </c>
      <c r="BA981">
        <v>-1.57296E-2</v>
      </c>
      <c r="BB981">
        <v>3.0566999999999999E-3</v>
      </c>
      <c r="BC981">
        <v>-3.4795E-3</v>
      </c>
      <c r="BD981">
        <v>-3.7694E-3</v>
      </c>
      <c r="BE981">
        <v>2.0599999999999999E-4</v>
      </c>
      <c r="BF981">
        <v>-2.3911000000000002E-3</v>
      </c>
      <c r="BG981">
        <v>-1.22243E-2</v>
      </c>
      <c r="BH981">
        <v>7.5880000000000001E-3</v>
      </c>
      <c r="BI981">
        <v>-1.2936899999999999E-2</v>
      </c>
      <c r="BJ981">
        <v>-1.38259E-2</v>
      </c>
      <c r="BK981">
        <v>3.39507E-2</v>
      </c>
      <c r="BL981">
        <v>4.8459799999999997E-2</v>
      </c>
      <c r="BM981">
        <v>4.7819800000000003E-2</v>
      </c>
      <c r="BN981">
        <v>6.2906900000000002E-2</v>
      </c>
      <c r="BO981">
        <v>6.0447899999999999E-2</v>
      </c>
      <c r="BP981">
        <v>6.5474400000000002E-2</v>
      </c>
      <c r="BQ981">
        <v>4.7915600000000003E-2</v>
      </c>
      <c r="BR981">
        <v>2.2601199999999998E-2</v>
      </c>
      <c r="BS981">
        <v>5.5245099999999998E-2</v>
      </c>
      <c r="BT981">
        <v>6.2606499999999995E-2</v>
      </c>
      <c r="BU981">
        <v>5.1009999999999996E-3</v>
      </c>
      <c r="BV981">
        <v>2.3521899999999998E-2</v>
      </c>
      <c r="BW981">
        <v>5.8415999999999997E-3</v>
      </c>
      <c r="BX981">
        <v>-2.2485700000000001E-2</v>
      </c>
      <c r="BY981">
        <v>-8.0359000000000003E-3</v>
      </c>
      <c r="BZ981">
        <v>8.6505000000000002E-3</v>
      </c>
      <c r="CA981">
        <v>1.8517E-3</v>
      </c>
      <c r="CB981">
        <v>1.3768999999999999E-3</v>
      </c>
      <c r="CC981">
        <v>5.7651000000000004E-3</v>
      </c>
      <c r="CD981">
        <v>3.2104E-3</v>
      </c>
      <c r="CE981">
        <v>-5.8595000000000001E-3</v>
      </c>
      <c r="CF981">
        <v>1.4847600000000001E-2</v>
      </c>
      <c r="CG981">
        <v>-4.5369E-3</v>
      </c>
      <c r="CH981">
        <v>-5.5335999999999996E-3</v>
      </c>
      <c r="CI981">
        <v>4.4054200000000002E-2</v>
      </c>
      <c r="CJ981">
        <v>5.7709200000000002E-2</v>
      </c>
      <c r="CK981">
        <v>5.6327799999999997E-2</v>
      </c>
      <c r="CL981">
        <v>7.1522799999999997E-2</v>
      </c>
      <c r="CM981">
        <v>6.8826999999999999E-2</v>
      </c>
      <c r="CN981">
        <v>7.5171199999999994E-2</v>
      </c>
      <c r="CO981">
        <v>5.6836900000000003E-2</v>
      </c>
      <c r="CP981">
        <v>3.05204E-2</v>
      </c>
      <c r="CQ981">
        <v>6.4357999999999999E-2</v>
      </c>
      <c r="CR981">
        <v>7.5621400000000005E-2</v>
      </c>
      <c r="CS981">
        <v>1.51468E-2</v>
      </c>
      <c r="CT981">
        <v>3.0163599999999999E-2</v>
      </c>
      <c r="CU981">
        <v>1.15303E-2</v>
      </c>
      <c r="CV981">
        <v>-1.73122E-2</v>
      </c>
      <c r="CW981">
        <v>-2.7071999999999999E-3</v>
      </c>
      <c r="CX981">
        <v>1.42442E-2</v>
      </c>
      <c r="CY981">
        <v>7.1828999999999999E-3</v>
      </c>
      <c r="CZ981">
        <v>6.5231999999999998E-3</v>
      </c>
      <c r="DA981">
        <v>1.1324300000000001E-2</v>
      </c>
      <c r="DB981">
        <v>8.8117999999999998E-3</v>
      </c>
      <c r="DC981">
        <v>5.0529999999999998E-4</v>
      </c>
      <c r="DD981">
        <v>2.21072E-2</v>
      </c>
      <c r="DE981">
        <v>3.8630000000000001E-3</v>
      </c>
      <c r="DF981">
        <v>2.7587000000000002E-3</v>
      </c>
      <c r="DG981">
        <v>5.41576E-2</v>
      </c>
      <c r="DH981">
        <v>6.6958599999999993E-2</v>
      </c>
      <c r="DI981">
        <v>6.4835799999999999E-2</v>
      </c>
      <c r="DJ981">
        <v>8.0138699999999993E-2</v>
      </c>
      <c r="DK981">
        <v>7.7205999999999997E-2</v>
      </c>
      <c r="DL981">
        <v>8.4867899999999996E-2</v>
      </c>
      <c r="DM981">
        <v>6.57581E-2</v>
      </c>
      <c r="DN981">
        <v>3.8439599999999997E-2</v>
      </c>
      <c r="DO981">
        <v>7.3470800000000003E-2</v>
      </c>
      <c r="DP981">
        <v>8.8636199999999998E-2</v>
      </c>
      <c r="DQ981">
        <v>2.5192699999999998E-2</v>
      </c>
      <c r="DR981">
        <v>3.6805200000000003E-2</v>
      </c>
      <c r="DS981">
        <v>1.7219000000000002E-2</v>
      </c>
      <c r="DT981">
        <v>-1.2138599999999999E-2</v>
      </c>
      <c r="DU981">
        <v>2.6215000000000001E-3</v>
      </c>
      <c r="DV981">
        <v>2.2320799999999998E-2</v>
      </c>
      <c r="DW981">
        <v>1.48804E-2</v>
      </c>
      <c r="DX981">
        <v>1.3953699999999999E-2</v>
      </c>
      <c r="DY981">
        <v>1.9350900000000001E-2</v>
      </c>
      <c r="DZ981">
        <v>1.6899399999999998E-2</v>
      </c>
      <c r="EA981">
        <v>9.6950000000000005E-3</v>
      </c>
      <c r="EB981">
        <v>3.2588899999999997E-2</v>
      </c>
      <c r="EC981">
        <v>1.5991200000000001E-2</v>
      </c>
      <c r="ED981">
        <v>1.47315E-2</v>
      </c>
      <c r="EE981">
        <v>6.8745299999999995E-2</v>
      </c>
      <c r="EF981">
        <v>8.0313200000000001E-2</v>
      </c>
      <c r="EG981">
        <v>7.7120099999999997E-2</v>
      </c>
      <c r="EH981">
        <v>9.25787E-2</v>
      </c>
      <c r="EI981">
        <v>8.9303999999999994E-2</v>
      </c>
      <c r="EJ981">
        <v>9.8868399999999995E-2</v>
      </c>
      <c r="EK981">
        <v>7.8639100000000003E-2</v>
      </c>
      <c r="EL981">
        <v>4.98737E-2</v>
      </c>
      <c r="EM981">
        <v>8.6628300000000005E-2</v>
      </c>
      <c r="EN981">
        <v>0.1074276</v>
      </c>
      <c r="EO981">
        <v>3.9697400000000001E-2</v>
      </c>
      <c r="EP981">
        <v>4.6394600000000001E-2</v>
      </c>
      <c r="EQ981">
        <v>2.54326E-2</v>
      </c>
      <c r="ER981">
        <v>-4.6687999999999999E-3</v>
      </c>
      <c r="ES981">
        <v>1.0315299999999999E-2</v>
      </c>
      <c r="ET981">
        <v>47.932519999999997</v>
      </c>
      <c r="EU981">
        <v>47.011569999999999</v>
      </c>
      <c r="EV981">
        <v>46.658200000000001</v>
      </c>
      <c r="EW981">
        <v>46.168219999999998</v>
      </c>
      <c r="EX981">
        <v>45.865189999999998</v>
      </c>
      <c r="EY981">
        <v>45.789380000000001</v>
      </c>
      <c r="EZ981">
        <v>45.429180000000002</v>
      </c>
      <c r="FA981">
        <v>46.542549999999999</v>
      </c>
      <c r="FB981">
        <v>50.190890000000003</v>
      </c>
      <c r="FC981">
        <v>53.469549999999998</v>
      </c>
      <c r="FD981">
        <v>56.756250000000001</v>
      </c>
      <c r="FE981">
        <v>58.613079999999997</v>
      </c>
      <c r="FF981">
        <v>59.13458</v>
      </c>
      <c r="FG981">
        <v>59.509799999999998</v>
      </c>
      <c r="FH981">
        <v>58.93347</v>
      </c>
      <c r="FI981">
        <v>58.307690000000001</v>
      </c>
      <c r="FJ981">
        <v>56.963520000000003</v>
      </c>
      <c r="FK981">
        <v>55.670119999999997</v>
      </c>
      <c r="FL981">
        <v>54.984279999999998</v>
      </c>
      <c r="FM981">
        <v>54.348959999999998</v>
      </c>
      <c r="FN981">
        <v>53.508929999999999</v>
      </c>
      <c r="FO981">
        <v>53.070180000000001</v>
      </c>
      <c r="FP981">
        <v>52.256970000000003</v>
      </c>
      <c r="FQ981">
        <v>51.573050000000002</v>
      </c>
      <c r="FR981">
        <v>7.8009000000000004E-3</v>
      </c>
      <c r="FS981">
        <v>9.3193000000000008E-3</v>
      </c>
    </row>
    <row r="982" spans="1:176" x14ac:dyDescent="0.2">
      <c r="A982" t="s">
        <v>200</v>
      </c>
      <c r="B982" t="s">
        <v>1</v>
      </c>
      <c r="C982" t="s">
        <v>209</v>
      </c>
      <c r="D982" t="s">
        <v>247</v>
      </c>
      <c r="E982">
        <v>6282</v>
      </c>
      <c r="F982">
        <v>1.1955629999999999</v>
      </c>
      <c r="G982">
        <v>1.174471</v>
      </c>
      <c r="H982">
        <v>1.1363920000000001</v>
      </c>
      <c r="I982">
        <v>1.12869</v>
      </c>
      <c r="J982">
        <v>1.1428259999999999</v>
      </c>
      <c r="K982">
        <v>1.1909110000000001</v>
      </c>
      <c r="L982">
        <v>1.316228</v>
      </c>
      <c r="M982">
        <v>1.435225</v>
      </c>
      <c r="N982">
        <v>1.801893</v>
      </c>
      <c r="O982">
        <v>2.4476460000000002</v>
      </c>
      <c r="P982">
        <v>3.0545620000000002</v>
      </c>
      <c r="Q982">
        <v>3.3103220000000002</v>
      </c>
      <c r="R982">
        <v>3.4197839999999999</v>
      </c>
      <c r="S982">
        <v>3.4421349999999999</v>
      </c>
      <c r="T982">
        <v>3.5092159999999999</v>
      </c>
      <c r="U982">
        <v>3.5628739999999999</v>
      </c>
      <c r="V982">
        <v>3.5265529999999998</v>
      </c>
      <c r="W982">
        <v>3.1861109999999999</v>
      </c>
      <c r="X982">
        <v>2.7493690000000002</v>
      </c>
      <c r="Y982">
        <v>2.356268</v>
      </c>
      <c r="Z982">
        <v>2.0798399999999999</v>
      </c>
      <c r="AA982">
        <v>1.6619600000000001</v>
      </c>
      <c r="AB982">
        <v>1.38483</v>
      </c>
      <c r="AC982">
        <v>1.2606550000000001</v>
      </c>
      <c r="AD982">
        <v>-7.4328199999999997E-2</v>
      </c>
      <c r="AE982">
        <v>-6.8351400000000007E-2</v>
      </c>
      <c r="AF982">
        <v>-7.1227700000000005E-2</v>
      </c>
      <c r="AG982">
        <v>-6.6442699999999993E-2</v>
      </c>
      <c r="AH982">
        <v>-6.0845999999999997E-2</v>
      </c>
      <c r="AI982">
        <v>-5.2003599999999997E-2</v>
      </c>
      <c r="AJ982">
        <v>-1.19851E-2</v>
      </c>
      <c r="AK982">
        <v>-5.5365900000000003E-2</v>
      </c>
      <c r="AL982">
        <v>-5.3548800000000001E-2</v>
      </c>
      <c r="AM982">
        <v>-2.6217299999999999E-2</v>
      </c>
      <c r="AN982">
        <v>-4.3534999999999997E-3</v>
      </c>
      <c r="AO982">
        <v>2.5208100000000001E-2</v>
      </c>
      <c r="AP982">
        <v>2.90113E-2</v>
      </c>
      <c r="AQ982">
        <v>-1.14091E-2</v>
      </c>
      <c r="AR982">
        <v>-9.7664999999999991E-3</v>
      </c>
      <c r="AS982">
        <v>-7.4304000000000002E-3</v>
      </c>
      <c r="AT982">
        <v>-1.8484E-3</v>
      </c>
      <c r="AU982">
        <v>2.5907E-3</v>
      </c>
      <c r="AV982">
        <v>-9.2960000000000004E-3</v>
      </c>
      <c r="AW982">
        <v>-7.9573900000000003E-2</v>
      </c>
      <c r="AX982">
        <v>-4.2706300000000003E-2</v>
      </c>
      <c r="AY982">
        <v>-9.6598299999999998E-2</v>
      </c>
      <c r="AZ982">
        <v>-8.3187899999999995E-2</v>
      </c>
      <c r="BA982">
        <v>-7.4961200000000006E-2</v>
      </c>
      <c r="BB982">
        <v>-5.8074899999999999E-2</v>
      </c>
      <c r="BC982">
        <v>-5.3238300000000002E-2</v>
      </c>
      <c r="BD982">
        <v>-5.7170899999999997E-2</v>
      </c>
      <c r="BE982">
        <v>-5.3834399999999998E-2</v>
      </c>
      <c r="BF982">
        <v>-4.7801000000000003E-2</v>
      </c>
      <c r="BG982">
        <v>-3.8307000000000001E-2</v>
      </c>
      <c r="BH982">
        <v>4.3093999999999997E-3</v>
      </c>
      <c r="BI982">
        <v>-4.0581699999999998E-2</v>
      </c>
      <c r="BJ982">
        <v>-3.4434100000000002E-2</v>
      </c>
      <c r="BK982">
        <v>-7.8720999999999999E-3</v>
      </c>
      <c r="BL982">
        <v>1.59329E-2</v>
      </c>
      <c r="BM982">
        <v>4.4958499999999998E-2</v>
      </c>
      <c r="BN982">
        <v>4.8711299999999999E-2</v>
      </c>
      <c r="BO982">
        <v>6.7242999999999999E-3</v>
      </c>
      <c r="BP982">
        <v>1.06347E-2</v>
      </c>
      <c r="BQ982">
        <v>1.3629199999999999E-2</v>
      </c>
      <c r="BR982">
        <v>2.08506E-2</v>
      </c>
      <c r="BS982">
        <v>2.0734499999999999E-2</v>
      </c>
      <c r="BT982">
        <v>1.0835900000000001E-2</v>
      </c>
      <c r="BU982">
        <v>-6.0336899999999999E-2</v>
      </c>
      <c r="BV982">
        <v>-2.3520900000000001E-2</v>
      </c>
      <c r="BW982">
        <v>-7.8616800000000001E-2</v>
      </c>
      <c r="BX982">
        <v>-6.7718899999999999E-2</v>
      </c>
      <c r="BY982">
        <v>-6.0597199999999997E-2</v>
      </c>
      <c r="BZ982">
        <v>-4.6817900000000003E-2</v>
      </c>
      <c r="CA982">
        <v>-4.2771099999999999E-2</v>
      </c>
      <c r="CB982">
        <v>-4.7435199999999997E-2</v>
      </c>
      <c r="CC982">
        <v>-4.51019E-2</v>
      </c>
      <c r="CD982">
        <v>-3.8766099999999998E-2</v>
      </c>
      <c r="CE982">
        <v>-2.8820800000000001E-2</v>
      </c>
      <c r="CF982">
        <v>1.5594800000000001E-2</v>
      </c>
      <c r="CG982">
        <v>-3.03422E-2</v>
      </c>
      <c r="CH982">
        <v>-2.11953E-2</v>
      </c>
      <c r="CI982">
        <v>4.8338000000000001E-3</v>
      </c>
      <c r="CJ982">
        <v>2.9983200000000002E-2</v>
      </c>
      <c r="CK982">
        <v>5.8637599999999998E-2</v>
      </c>
      <c r="CL982">
        <v>6.2355500000000001E-2</v>
      </c>
      <c r="CM982">
        <v>1.9283399999999999E-2</v>
      </c>
      <c r="CN982">
        <v>2.4764499999999998E-2</v>
      </c>
      <c r="CO982">
        <v>2.8215E-2</v>
      </c>
      <c r="CP982">
        <v>3.6572E-2</v>
      </c>
      <c r="CQ982">
        <v>3.3300799999999998E-2</v>
      </c>
      <c r="CR982">
        <v>2.4779300000000001E-2</v>
      </c>
      <c r="CS982">
        <v>-4.70135E-2</v>
      </c>
      <c r="CT982">
        <v>-1.02332E-2</v>
      </c>
      <c r="CU982">
        <v>-6.6162799999999994E-2</v>
      </c>
      <c r="CV982">
        <v>-5.7005100000000003E-2</v>
      </c>
      <c r="CW982">
        <v>-5.0648800000000001E-2</v>
      </c>
      <c r="CX982">
        <v>-3.5560899999999999E-2</v>
      </c>
      <c r="CY982">
        <v>-3.2303900000000003E-2</v>
      </c>
      <c r="CZ982">
        <v>-3.7699499999999997E-2</v>
      </c>
      <c r="DA982">
        <v>-3.6369499999999999E-2</v>
      </c>
      <c r="DB982" s="61">
        <v>-2.9731299999999999E-2</v>
      </c>
      <c r="DC982">
        <v>-1.93346E-2</v>
      </c>
      <c r="DD982">
        <v>2.6880299999999999E-2</v>
      </c>
      <c r="DE982">
        <v>-2.0102700000000001E-2</v>
      </c>
      <c r="DF982">
        <v>-7.9565E-3</v>
      </c>
      <c r="DG982">
        <v>1.7539599999999999E-2</v>
      </c>
      <c r="DH982">
        <v>4.4033500000000003E-2</v>
      </c>
      <c r="DI982">
        <v>7.2316699999999998E-2</v>
      </c>
      <c r="DJ982">
        <v>7.5999700000000003E-2</v>
      </c>
      <c r="DK982">
        <v>3.1842599999999999E-2</v>
      </c>
      <c r="DL982">
        <v>3.88943E-2</v>
      </c>
      <c r="DM982">
        <v>4.2800900000000003E-2</v>
      </c>
      <c r="DN982">
        <v>5.2293300000000001E-2</v>
      </c>
      <c r="DO982">
        <v>4.5867199999999997E-2</v>
      </c>
      <c r="DP982">
        <v>3.8722600000000003E-2</v>
      </c>
      <c r="DQ982">
        <v>-3.3689999999999998E-2</v>
      </c>
      <c r="DR982">
        <v>3.0546000000000002E-3</v>
      </c>
      <c r="DS982">
        <v>-5.3708899999999997E-2</v>
      </c>
      <c r="DT982">
        <v>-4.6291300000000001E-2</v>
      </c>
      <c r="DU982">
        <v>-4.0700300000000002E-2</v>
      </c>
      <c r="DV982">
        <v>-1.9307700000000001E-2</v>
      </c>
      <c r="DW982">
        <v>-1.7190799999999999E-2</v>
      </c>
      <c r="DX982">
        <v>-2.3642799999999999E-2</v>
      </c>
      <c r="DY982">
        <v>-2.37612E-2</v>
      </c>
      <c r="DZ982">
        <v>-1.6686300000000001E-2</v>
      </c>
      <c r="EA982">
        <v>-5.6379999999999998E-3</v>
      </c>
      <c r="EB982">
        <v>4.3174700000000003E-2</v>
      </c>
      <c r="EC982">
        <v>-5.3184E-3</v>
      </c>
      <c r="ED982">
        <v>1.11582E-2</v>
      </c>
      <c r="EE982">
        <v>3.5884800000000001E-2</v>
      </c>
      <c r="EF982">
        <v>6.4319899999999999E-2</v>
      </c>
      <c r="EG982">
        <v>9.2067200000000002E-2</v>
      </c>
      <c r="EH982">
        <v>9.5699800000000002E-2</v>
      </c>
      <c r="EI982">
        <v>4.9976E-2</v>
      </c>
      <c r="EJ982">
        <v>5.9295399999999998E-2</v>
      </c>
      <c r="EK982">
        <v>6.3860500000000001E-2</v>
      </c>
      <c r="EL982">
        <v>7.4992400000000001E-2</v>
      </c>
      <c r="EM982">
        <v>6.4010899999999996E-2</v>
      </c>
      <c r="EN982">
        <v>5.88546E-2</v>
      </c>
      <c r="EO982">
        <v>-1.4453000000000001E-2</v>
      </c>
      <c r="EP982">
        <v>2.2239999999999999E-2</v>
      </c>
      <c r="EQ982">
        <v>-3.5727299999999997E-2</v>
      </c>
      <c r="ER982">
        <v>-3.08223E-2</v>
      </c>
      <c r="ES982">
        <v>-2.6336399999999999E-2</v>
      </c>
      <c r="ET982">
        <v>55.306170000000002</v>
      </c>
      <c r="EU982">
        <v>54.34966</v>
      </c>
      <c r="EV982">
        <v>53.484630000000003</v>
      </c>
      <c r="EW982">
        <v>52.825069999999997</v>
      </c>
      <c r="EX982">
        <v>52.300109999999997</v>
      </c>
      <c r="EY982">
        <v>51.888919999999999</v>
      </c>
      <c r="EZ982">
        <v>51.584629999999997</v>
      </c>
      <c r="FA982">
        <v>51.652259999999998</v>
      </c>
      <c r="FB982">
        <v>54.130510000000001</v>
      </c>
      <c r="FC982">
        <v>57.911200000000001</v>
      </c>
      <c r="FD982">
        <v>61.243389999999998</v>
      </c>
      <c r="FE982">
        <v>64.225750000000005</v>
      </c>
      <c r="FF982">
        <v>66.759219999999999</v>
      </c>
      <c r="FG982">
        <v>68.776049999999998</v>
      </c>
      <c r="FH982">
        <v>70.085310000000007</v>
      </c>
      <c r="FI982">
        <v>70.528809999999993</v>
      </c>
      <c r="FJ982">
        <v>69.786490000000001</v>
      </c>
      <c r="FK982">
        <v>67.798190000000005</v>
      </c>
      <c r="FL982">
        <v>64.57517</v>
      </c>
      <c r="FM982">
        <v>62.094119999999997</v>
      </c>
      <c r="FN982">
        <v>60.146830000000001</v>
      </c>
      <c r="FO982">
        <v>58.500500000000002</v>
      </c>
      <c r="FP982">
        <v>57.132579999999997</v>
      </c>
      <c r="FQ982">
        <v>55.941180000000003</v>
      </c>
      <c r="FR982">
        <v>1.3165E-2</v>
      </c>
      <c r="FS982">
        <v>1.6142E-2</v>
      </c>
      <c r="FT982">
        <v>2.0151800000000001E-2</v>
      </c>
    </row>
    <row r="983" spans="1:176" x14ac:dyDescent="0.2">
      <c r="A983" t="s">
        <v>200</v>
      </c>
      <c r="B983" t="s">
        <v>1</v>
      </c>
      <c r="C983" t="s">
        <v>209</v>
      </c>
      <c r="D983" t="s">
        <v>250</v>
      </c>
      <c r="E983">
        <v>6282</v>
      </c>
      <c r="F983">
        <v>1.274141</v>
      </c>
      <c r="G983">
        <v>1.2395499999999999</v>
      </c>
      <c r="H983">
        <v>1.1898359999999999</v>
      </c>
      <c r="I983">
        <v>1.180485</v>
      </c>
      <c r="J983">
        <v>1.197309</v>
      </c>
      <c r="K983">
        <v>1.2553529999999999</v>
      </c>
      <c r="L983">
        <v>1.377694</v>
      </c>
      <c r="M983">
        <v>1.499822</v>
      </c>
      <c r="N983">
        <v>1.888463</v>
      </c>
      <c r="O983">
        <v>2.540975</v>
      </c>
      <c r="P983">
        <v>3.1275770000000001</v>
      </c>
      <c r="Q983">
        <v>3.4395150000000001</v>
      </c>
      <c r="R983">
        <v>3.5557449999999999</v>
      </c>
      <c r="S983">
        <v>3.6530109999999998</v>
      </c>
      <c r="T983">
        <v>3.7417669999999998</v>
      </c>
      <c r="U983">
        <v>3.7836660000000002</v>
      </c>
      <c r="V983">
        <v>3.758016</v>
      </c>
      <c r="W983">
        <v>3.4056999999999999</v>
      </c>
      <c r="X983">
        <v>2.824036</v>
      </c>
      <c r="Y983">
        <v>2.5095290000000001</v>
      </c>
      <c r="Z983">
        <v>2.1968619999999999</v>
      </c>
      <c r="AA983">
        <v>1.7514989999999999</v>
      </c>
      <c r="AB983">
        <v>1.454221</v>
      </c>
      <c r="AC983">
        <v>1.2987679999999999</v>
      </c>
      <c r="AD983">
        <v>-5.1253399999999998E-2</v>
      </c>
      <c r="AE983">
        <v>-5.5413499999999997E-2</v>
      </c>
      <c r="AF983">
        <v>-6.9476599999999999E-2</v>
      </c>
      <c r="AG983">
        <v>-6.5249399999999999E-2</v>
      </c>
      <c r="AH983">
        <v>-4.8471100000000003E-2</v>
      </c>
      <c r="AI983">
        <v>-2.4374900000000001E-2</v>
      </c>
      <c r="AJ983">
        <v>2.3781299999999998E-2</v>
      </c>
      <c r="AK983">
        <v>-2.5654799999999998E-2</v>
      </c>
      <c r="AL983">
        <v>-9.2409999999999996E-4</v>
      </c>
      <c r="AM983">
        <v>4.7197900000000001E-2</v>
      </c>
      <c r="AN983">
        <v>4.0331800000000001E-2</v>
      </c>
      <c r="AO983">
        <v>6.7710900000000004E-2</v>
      </c>
      <c r="AP983">
        <v>4.9581E-2</v>
      </c>
      <c r="AQ983">
        <v>4.58048E-2</v>
      </c>
      <c r="AR983">
        <v>3.2895800000000003E-2</v>
      </c>
      <c r="AS983">
        <v>3.2687599999999997E-2</v>
      </c>
      <c r="AT983">
        <v>3.0072700000000001E-2</v>
      </c>
      <c r="AU983">
        <v>3.4257700000000002E-2</v>
      </c>
      <c r="AV983">
        <v>8.5384999999999992E-3</v>
      </c>
      <c r="AW983">
        <v>-2.3506999999999998E-3</v>
      </c>
      <c r="AX983">
        <v>7.0108000000000002E-3</v>
      </c>
      <c r="AY983">
        <v>-6.3764799999999996E-2</v>
      </c>
      <c r="AZ983">
        <v>-6.5001500000000004E-2</v>
      </c>
      <c r="BA983">
        <v>-5.7011300000000001E-2</v>
      </c>
      <c r="BB983">
        <v>-3.5000099999999999E-2</v>
      </c>
      <c r="BC983">
        <v>-4.0300500000000003E-2</v>
      </c>
      <c r="BD983">
        <v>-5.5419799999999998E-2</v>
      </c>
      <c r="BE983">
        <v>-5.2641100000000003E-2</v>
      </c>
      <c r="BF983">
        <v>-3.5426199999999998E-2</v>
      </c>
      <c r="BG983">
        <v>-1.06783E-2</v>
      </c>
      <c r="BH983">
        <v>4.0075699999999999E-2</v>
      </c>
      <c r="BI983">
        <v>-1.0870599999999999E-2</v>
      </c>
      <c r="BJ983">
        <v>1.8190600000000001E-2</v>
      </c>
      <c r="BK983">
        <v>6.5543100000000007E-2</v>
      </c>
      <c r="BL983">
        <v>6.0618199999999997E-2</v>
      </c>
      <c r="BM983">
        <v>8.7461399999999995E-2</v>
      </c>
      <c r="BN983">
        <v>6.9280999999999995E-2</v>
      </c>
      <c r="BO983">
        <v>6.3938200000000001E-2</v>
      </c>
      <c r="BP983">
        <v>5.3296999999999997E-2</v>
      </c>
      <c r="BQ983">
        <v>5.3747200000000002E-2</v>
      </c>
      <c r="BR983">
        <v>5.2771699999999998E-2</v>
      </c>
      <c r="BS983">
        <v>5.2401499999999997E-2</v>
      </c>
      <c r="BT983">
        <v>2.8670399999999999E-2</v>
      </c>
      <c r="BU983">
        <v>1.68863E-2</v>
      </c>
      <c r="BV983">
        <v>2.61961E-2</v>
      </c>
      <c r="BW983">
        <v>-4.5783299999999999E-2</v>
      </c>
      <c r="BX983">
        <v>-4.95325E-2</v>
      </c>
      <c r="BY983">
        <v>-4.2647299999999999E-2</v>
      </c>
      <c r="BZ983">
        <v>-2.37431E-2</v>
      </c>
      <c r="CA983">
        <v>-2.9833200000000001E-2</v>
      </c>
      <c r="CB983">
        <v>-4.5684099999999998E-2</v>
      </c>
      <c r="CC983">
        <v>-4.3908700000000002E-2</v>
      </c>
      <c r="CD983">
        <v>-2.6391299999999999E-2</v>
      </c>
      <c r="CE983">
        <v>-1.1921E-3</v>
      </c>
      <c r="CF983">
        <v>5.1361200000000003E-2</v>
      </c>
      <c r="CG983">
        <v>-6.3100000000000005E-4</v>
      </c>
      <c r="CH983">
        <v>3.1429400000000003E-2</v>
      </c>
      <c r="CI983">
        <v>7.8248999999999999E-2</v>
      </c>
      <c r="CJ983">
        <v>7.4668499999999999E-2</v>
      </c>
      <c r="CK983">
        <v>0.10114049999999999</v>
      </c>
      <c r="CL983">
        <v>8.2925200000000004E-2</v>
      </c>
      <c r="CM983">
        <v>7.6497399999999993E-2</v>
      </c>
      <c r="CN983">
        <v>6.7426799999999995E-2</v>
      </c>
      <c r="CO983">
        <v>6.8333000000000005E-2</v>
      </c>
      <c r="CP983">
        <v>6.8493100000000001E-2</v>
      </c>
      <c r="CQ983">
        <v>6.4967800000000006E-2</v>
      </c>
      <c r="CR983">
        <v>4.26138E-2</v>
      </c>
      <c r="CS983">
        <v>3.0209799999999998E-2</v>
      </c>
      <c r="CT983">
        <v>3.9483900000000002E-2</v>
      </c>
      <c r="CU983">
        <v>-3.3329400000000002E-2</v>
      </c>
      <c r="CV983">
        <v>-3.8818699999999998E-2</v>
      </c>
      <c r="CW983">
        <v>-3.2698900000000003E-2</v>
      </c>
      <c r="CX983">
        <v>-1.24861E-2</v>
      </c>
      <c r="CY983">
        <v>-1.9366000000000001E-2</v>
      </c>
      <c r="CZ983">
        <v>-3.5948399999999998E-2</v>
      </c>
      <c r="DA983">
        <v>-3.5176199999999998E-2</v>
      </c>
      <c r="DB983">
        <v>-1.7356400000000001E-2</v>
      </c>
      <c r="DC983">
        <v>8.2941000000000004E-3</v>
      </c>
      <c r="DD983">
        <v>6.26467E-2</v>
      </c>
      <c r="DE983">
        <v>9.6085000000000007E-3</v>
      </c>
      <c r="DF983">
        <v>4.4668199999999998E-2</v>
      </c>
      <c r="DG983">
        <v>9.0954800000000002E-2</v>
      </c>
      <c r="DH983">
        <v>8.87188E-2</v>
      </c>
      <c r="DI983">
        <v>0.11481959999999999</v>
      </c>
      <c r="DJ983">
        <v>9.65694E-2</v>
      </c>
      <c r="DK983">
        <v>8.9056499999999997E-2</v>
      </c>
      <c r="DL983">
        <v>8.1556600000000007E-2</v>
      </c>
      <c r="DM983">
        <v>8.2918800000000001E-2</v>
      </c>
      <c r="DN983">
        <v>8.4214399999999995E-2</v>
      </c>
      <c r="DO983">
        <v>7.7534099999999995E-2</v>
      </c>
      <c r="DP983">
        <v>5.6557099999999999E-2</v>
      </c>
      <c r="DQ983">
        <v>4.3533200000000001E-2</v>
      </c>
      <c r="DR983">
        <v>5.2771600000000002E-2</v>
      </c>
      <c r="DS983">
        <v>-2.0875399999999999E-2</v>
      </c>
      <c r="DT983">
        <v>-2.8104899999999999E-2</v>
      </c>
      <c r="DU983">
        <v>-2.27504E-2</v>
      </c>
      <c r="DV983">
        <v>3.7672000000000001E-3</v>
      </c>
      <c r="DW983">
        <v>-4.2529999999999998E-3</v>
      </c>
      <c r="DX983">
        <v>-2.18917E-2</v>
      </c>
      <c r="DY983">
        <v>-2.2567899999999998E-2</v>
      </c>
      <c r="DZ983">
        <v>-4.3115000000000002E-3</v>
      </c>
      <c r="EA983">
        <v>2.1990699999999998E-2</v>
      </c>
      <c r="EB983">
        <v>7.89411E-2</v>
      </c>
      <c r="EC983">
        <v>2.43927E-2</v>
      </c>
      <c r="ED983">
        <v>6.3782900000000003E-2</v>
      </c>
      <c r="EE983">
        <v>0.1093001</v>
      </c>
      <c r="EF983">
        <v>0.1090052</v>
      </c>
      <c r="EG983">
        <v>0.13457</v>
      </c>
      <c r="EH983">
        <v>0.1162695</v>
      </c>
      <c r="EI983">
        <v>0.1071899</v>
      </c>
      <c r="EJ983">
        <v>0.1019577</v>
      </c>
      <c r="EK983">
        <v>0.1039784</v>
      </c>
      <c r="EL983">
        <v>0.10691349999999999</v>
      </c>
      <c r="EM983">
        <v>9.5677899999999996E-2</v>
      </c>
      <c r="EN983">
        <v>7.6689099999999996E-2</v>
      </c>
      <c r="EO983">
        <v>6.2770199999999998E-2</v>
      </c>
      <c r="EP983">
        <v>7.1956999999999993E-2</v>
      </c>
      <c r="EQ983">
        <v>-2.8939E-3</v>
      </c>
      <c r="ER983">
        <v>-1.26359E-2</v>
      </c>
      <c r="ES983">
        <v>-8.3864000000000005E-3</v>
      </c>
      <c r="ET983">
        <v>60.144739999999999</v>
      </c>
      <c r="EU983">
        <v>59.000030000000002</v>
      </c>
      <c r="EV983">
        <v>57.683010000000003</v>
      </c>
      <c r="EW983">
        <v>57.022509999999997</v>
      </c>
      <c r="EX983">
        <v>56.441330000000001</v>
      </c>
      <c r="EY983">
        <v>55.912799999999997</v>
      </c>
      <c r="EZ983">
        <v>55.607970000000002</v>
      </c>
      <c r="FA983">
        <v>55.892009999999999</v>
      </c>
      <c r="FB983">
        <v>58.503729999999997</v>
      </c>
      <c r="FC983">
        <v>62.109610000000004</v>
      </c>
      <c r="FD983">
        <v>64.320279999999997</v>
      </c>
      <c r="FE983">
        <v>66.668189999999996</v>
      </c>
      <c r="FF983">
        <v>68.258170000000007</v>
      </c>
      <c r="FG983">
        <v>69.929079999999999</v>
      </c>
      <c r="FH983">
        <v>71.483900000000006</v>
      </c>
      <c r="FI983">
        <v>71.837209999999999</v>
      </c>
      <c r="FJ983">
        <v>71.445830000000001</v>
      </c>
      <c r="FK983">
        <v>70.231790000000004</v>
      </c>
      <c r="FL983">
        <v>67.581419999999994</v>
      </c>
      <c r="FM983">
        <v>65.129379999999998</v>
      </c>
      <c r="FN983">
        <v>63.236159999999998</v>
      </c>
      <c r="FO983">
        <v>61.379939999999998</v>
      </c>
      <c r="FP983">
        <v>60.22954</v>
      </c>
      <c r="FQ983">
        <v>58.874000000000002</v>
      </c>
      <c r="FR983">
        <v>1.3165E-2</v>
      </c>
      <c r="FS983">
        <v>1.6142E-2</v>
      </c>
      <c r="FT983">
        <v>2.0151800000000001E-2</v>
      </c>
    </row>
    <row r="984" spans="1:176" x14ac:dyDescent="0.2">
      <c r="A984" t="s">
        <v>200</v>
      </c>
      <c r="B984" t="s">
        <v>1</v>
      </c>
      <c r="C984" t="s">
        <v>209</v>
      </c>
      <c r="D984" t="s">
        <v>235</v>
      </c>
      <c r="E984">
        <v>6282</v>
      </c>
      <c r="F984">
        <v>1.3145849999999999</v>
      </c>
      <c r="G984">
        <v>1.2843960000000001</v>
      </c>
      <c r="H984">
        <v>1.228342</v>
      </c>
      <c r="I984">
        <v>1.2138990000000001</v>
      </c>
      <c r="J984">
        <v>1.2263740000000001</v>
      </c>
      <c r="K984">
        <v>1.288516</v>
      </c>
      <c r="L984">
        <v>1.3907020000000001</v>
      </c>
      <c r="M984">
        <v>1.5164629999999999</v>
      </c>
      <c r="N984">
        <v>1.926485</v>
      </c>
      <c r="O984">
        <v>2.5855980000000001</v>
      </c>
      <c r="P984">
        <v>3.2884690000000001</v>
      </c>
      <c r="Q984">
        <v>3.5968650000000002</v>
      </c>
      <c r="R984">
        <v>3.7620420000000001</v>
      </c>
      <c r="S984">
        <v>3.865783</v>
      </c>
      <c r="T984">
        <v>3.9513470000000002</v>
      </c>
      <c r="U984">
        <v>4.0115150000000002</v>
      </c>
      <c r="V984">
        <v>3.9609619999999999</v>
      </c>
      <c r="W984">
        <v>3.5615260000000002</v>
      </c>
      <c r="X984">
        <v>2.9935900000000002</v>
      </c>
      <c r="Y984">
        <v>2.6028539999999998</v>
      </c>
      <c r="Z984">
        <v>2.2597010000000002</v>
      </c>
      <c r="AA984">
        <v>1.828022</v>
      </c>
      <c r="AB984">
        <v>1.5056290000000001</v>
      </c>
      <c r="AC984">
        <v>1.36446</v>
      </c>
      <c r="AD984">
        <v>-3.9619700000000001E-2</v>
      </c>
      <c r="AE984">
        <v>-4.0317699999999998E-2</v>
      </c>
      <c r="AF984">
        <v>-6.5035300000000004E-2</v>
      </c>
      <c r="AG984">
        <v>-5.6596199999999999E-2</v>
      </c>
      <c r="AH984">
        <v>-3.5811799999999998E-2</v>
      </c>
      <c r="AI984">
        <v>-1.16013E-2</v>
      </c>
      <c r="AJ984">
        <v>1.9875400000000001E-2</v>
      </c>
      <c r="AK984">
        <v>-2.2143699999999999E-2</v>
      </c>
      <c r="AL984">
        <v>-2.2864000000000001E-3</v>
      </c>
      <c r="AM984">
        <v>3.9952300000000003E-2</v>
      </c>
      <c r="AN984">
        <v>2.5942099999999999E-2</v>
      </c>
      <c r="AO984">
        <v>3.4578400000000002E-2</v>
      </c>
      <c r="AP984">
        <v>3.3029299999999998E-2</v>
      </c>
      <c r="AQ984">
        <v>2.2232700000000001E-2</v>
      </c>
      <c r="AR984">
        <v>4.1273000000000004E-3</v>
      </c>
      <c r="AS984">
        <v>8.1876999999999991E-3</v>
      </c>
      <c r="AT984">
        <v>3.1212000000000002E-3</v>
      </c>
      <c r="AU984">
        <v>2.2332399999999999E-2</v>
      </c>
      <c r="AV984">
        <v>-6.6568E-3</v>
      </c>
      <c r="AW984">
        <v>-2.8889399999999999E-2</v>
      </c>
      <c r="AX984">
        <v>-1.153E-2</v>
      </c>
      <c r="AY984">
        <v>-7.1290400000000004E-2</v>
      </c>
      <c r="AZ984">
        <v>-5.8484500000000002E-2</v>
      </c>
      <c r="BA984">
        <v>-5.0428800000000003E-2</v>
      </c>
      <c r="BB984">
        <v>-2.3366399999999999E-2</v>
      </c>
      <c r="BC984">
        <v>-2.52047E-2</v>
      </c>
      <c r="BD984">
        <v>-5.0978599999999999E-2</v>
      </c>
      <c r="BE984">
        <v>-4.3987900000000003E-2</v>
      </c>
      <c r="BF984">
        <v>-2.27669E-2</v>
      </c>
      <c r="BG984">
        <v>2.0953E-3</v>
      </c>
      <c r="BH984">
        <v>3.6169800000000002E-2</v>
      </c>
      <c r="BI984">
        <v>-7.3594999999999997E-3</v>
      </c>
      <c r="BJ984">
        <v>1.6828300000000001E-2</v>
      </c>
      <c r="BK984">
        <v>5.8297599999999998E-2</v>
      </c>
      <c r="BL984">
        <v>4.6228499999999999E-2</v>
      </c>
      <c r="BM984">
        <v>5.4328799999999997E-2</v>
      </c>
      <c r="BN984">
        <v>5.2729400000000003E-2</v>
      </c>
      <c r="BO984">
        <v>4.0366100000000002E-2</v>
      </c>
      <c r="BP984">
        <v>2.4528500000000002E-2</v>
      </c>
      <c r="BQ984">
        <v>2.92473E-2</v>
      </c>
      <c r="BR984">
        <v>2.5820200000000001E-2</v>
      </c>
      <c r="BS984">
        <v>4.0476199999999997E-2</v>
      </c>
      <c r="BT984">
        <v>1.34752E-2</v>
      </c>
      <c r="BU984">
        <v>-9.6524000000000002E-3</v>
      </c>
      <c r="BV984">
        <v>7.6553999999999997E-3</v>
      </c>
      <c r="BW984">
        <v>-5.3308899999999999E-2</v>
      </c>
      <c r="BX984">
        <v>-4.3015499999999998E-2</v>
      </c>
      <c r="BY984">
        <v>-3.6064800000000001E-2</v>
      </c>
      <c r="BZ984">
        <v>-1.2109399999999999E-2</v>
      </c>
      <c r="CA984">
        <v>-1.4737500000000001E-2</v>
      </c>
      <c r="CB984">
        <v>-4.1242899999999999E-2</v>
      </c>
      <c r="CC984">
        <v>-3.5255399999999999E-2</v>
      </c>
      <c r="CD984">
        <v>-1.3731999999999999E-2</v>
      </c>
      <c r="CE984">
        <v>1.15815E-2</v>
      </c>
      <c r="CF984">
        <v>4.7455299999999999E-2</v>
      </c>
      <c r="CG984">
        <v>2.8800000000000002E-3</v>
      </c>
      <c r="CH984">
        <v>3.0067099999999999E-2</v>
      </c>
      <c r="CI984">
        <v>7.1003399999999994E-2</v>
      </c>
      <c r="CJ984">
        <v>6.02788E-2</v>
      </c>
      <c r="CK984">
        <v>6.8007899999999996E-2</v>
      </c>
      <c r="CL984">
        <v>6.6373600000000005E-2</v>
      </c>
      <c r="CM984">
        <v>5.2925300000000002E-2</v>
      </c>
      <c r="CN984">
        <v>3.86583E-2</v>
      </c>
      <c r="CO984">
        <v>4.3833200000000003E-2</v>
      </c>
      <c r="CP984">
        <v>4.1541599999999998E-2</v>
      </c>
      <c r="CQ984">
        <v>5.3042499999999999E-2</v>
      </c>
      <c r="CR984">
        <v>2.7418499999999998E-2</v>
      </c>
      <c r="CS984">
        <v>3.6711000000000001E-3</v>
      </c>
      <c r="CT984">
        <v>2.0943099999999999E-2</v>
      </c>
      <c r="CU984">
        <v>-4.08549E-2</v>
      </c>
      <c r="CV984">
        <v>-3.2301700000000003E-2</v>
      </c>
      <c r="CW984">
        <v>-2.6116400000000001E-2</v>
      </c>
      <c r="CX984">
        <v>-8.5249999999999996E-4</v>
      </c>
      <c r="CY984">
        <v>-4.2702E-3</v>
      </c>
      <c r="CZ984">
        <v>-3.1507199999999999E-2</v>
      </c>
      <c r="DA984">
        <v>-2.6522899999999999E-2</v>
      </c>
      <c r="DB984" s="61">
        <v>-4.6971000000000001E-3</v>
      </c>
      <c r="DC984">
        <v>2.1067700000000002E-2</v>
      </c>
      <c r="DD984">
        <v>5.8740800000000003E-2</v>
      </c>
      <c r="DE984">
        <v>1.3119499999999999E-2</v>
      </c>
      <c r="DF984">
        <v>4.3305900000000001E-2</v>
      </c>
      <c r="DG984">
        <v>8.37093E-2</v>
      </c>
      <c r="DH984">
        <v>7.4329099999999995E-2</v>
      </c>
      <c r="DI984">
        <v>8.1686999999999996E-2</v>
      </c>
      <c r="DJ984">
        <v>8.00178E-2</v>
      </c>
      <c r="DK984">
        <v>6.5484399999999998E-2</v>
      </c>
      <c r="DL984">
        <v>5.2788000000000002E-2</v>
      </c>
      <c r="DM984">
        <v>5.8418999999999999E-2</v>
      </c>
      <c r="DN984">
        <v>5.7262899999999999E-2</v>
      </c>
      <c r="DO984">
        <v>6.5608899999999998E-2</v>
      </c>
      <c r="DP984">
        <v>4.13619E-2</v>
      </c>
      <c r="DQ984">
        <v>1.6994499999999999E-2</v>
      </c>
      <c r="DR984">
        <v>3.4230900000000002E-2</v>
      </c>
      <c r="DS984">
        <v>-2.84009E-2</v>
      </c>
      <c r="DT984">
        <v>-2.15879E-2</v>
      </c>
      <c r="DU984">
        <v>-1.6167899999999999E-2</v>
      </c>
      <c r="DV984">
        <v>1.5400799999999999E-2</v>
      </c>
      <c r="DW984">
        <v>1.08428E-2</v>
      </c>
      <c r="DX984">
        <v>-1.7450400000000001E-2</v>
      </c>
      <c r="DY984">
        <v>-1.3914599999999999E-2</v>
      </c>
      <c r="DZ984">
        <v>8.3478000000000007E-3</v>
      </c>
      <c r="EA984">
        <v>3.4764299999999998E-2</v>
      </c>
      <c r="EB984">
        <v>7.5035199999999996E-2</v>
      </c>
      <c r="EC984">
        <v>2.7903799999999999E-2</v>
      </c>
      <c r="ED984">
        <v>6.24206E-2</v>
      </c>
      <c r="EE984">
        <v>0.10205450000000001</v>
      </c>
      <c r="EF984">
        <v>9.4615500000000005E-2</v>
      </c>
      <c r="EG984">
        <v>0.1014374</v>
      </c>
      <c r="EH984">
        <v>9.9717799999999995E-2</v>
      </c>
      <c r="EI984">
        <v>8.3617800000000006E-2</v>
      </c>
      <c r="EJ984">
        <v>7.3189199999999996E-2</v>
      </c>
      <c r="EK984">
        <v>7.9478599999999996E-2</v>
      </c>
      <c r="EL984">
        <v>7.9962000000000005E-2</v>
      </c>
      <c r="EM984">
        <v>8.3752599999999996E-2</v>
      </c>
      <c r="EN984">
        <v>6.1493800000000001E-2</v>
      </c>
      <c r="EO984">
        <v>3.62315E-2</v>
      </c>
      <c r="EP984">
        <v>5.3416199999999997E-2</v>
      </c>
      <c r="EQ984">
        <v>-1.0419400000000001E-2</v>
      </c>
      <c r="ER984">
        <v>-6.1189E-3</v>
      </c>
      <c r="ES984">
        <v>-1.8039E-3</v>
      </c>
      <c r="ET984">
        <v>64.467669999999998</v>
      </c>
      <c r="EU984">
        <v>63.666679999999999</v>
      </c>
      <c r="EV984">
        <v>62.916060000000002</v>
      </c>
      <c r="EW984">
        <v>62.323039999999999</v>
      </c>
      <c r="EX984">
        <v>61.831119999999999</v>
      </c>
      <c r="EY984">
        <v>61.380780000000001</v>
      </c>
      <c r="EZ984">
        <v>61.00508</v>
      </c>
      <c r="FA984">
        <v>61.416310000000003</v>
      </c>
      <c r="FB984">
        <v>63.410989999999998</v>
      </c>
      <c r="FC984">
        <v>66.019739999999999</v>
      </c>
      <c r="FD984">
        <v>69.020579999999995</v>
      </c>
      <c r="FE984">
        <v>71.841890000000006</v>
      </c>
      <c r="FF984">
        <v>74.477119999999999</v>
      </c>
      <c r="FG984">
        <v>76.662769999999995</v>
      </c>
      <c r="FH984">
        <v>77.948729999999998</v>
      </c>
      <c r="FI984">
        <v>78.221540000000005</v>
      </c>
      <c r="FJ984">
        <v>77.572620000000001</v>
      </c>
      <c r="FK984">
        <v>76.052989999999994</v>
      </c>
      <c r="FL984">
        <v>73.423029999999997</v>
      </c>
      <c r="FM984">
        <v>70.548609999999996</v>
      </c>
      <c r="FN984">
        <v>68.640140000000002</v>
      </c>
      <c r="FO984">
        <v>67.170590000000004</v>
      </c>
      <c r="FP984">
        <v>66.118610000000004</v>
      </c>
      <c r="FQ984">
        <v>65.133390000000006</v>
      </c>
      <c r="FR984">
        <v>1.3165E-2</v>
      </c>
      <c r="FS984">
        <v>1.6142E-2</v>
      </c>
      <c r="FT984">
        <v>2.0151800000000001E-2</v>
      </c>
    </row>
    <row r="985" spans="1:176" x14ac:dyDescent="0.2">
      <c r="A985" t="s">
        <v>200</v>
      </c>
      <c r="B985" t="s">
        <v>1</v>
      </c>
      <c r="C985" t="s">
        <v>209</v>
      </c>
      <c r="D985" t="s">
        <v>246</v>
      </c>
      <c r="E985">
        <v>6282</v>
      </c>
      <c r="F985">
        <v>1.330586</v>
      </c>
      <c r="G985">
        <v>1.2911010000000001</v>
      </c>
      <c r="H985">
        <v>1.234521</v>
      </c>
      <c r="I985">
        <v>1.208164</v>
      </c>
      <c r="J985">
        <v>1.2214430000000001</v>
      </c>
      <c r="K985">
        <v>1.2945420000000001</v>
      </c>
      <c r="L985">
        <v>1.3692800000000001</v>
      </c>
      <c r="M985">
        <v>1.4941199999999999</v>
      </c>
      <c r="N985">
        <v>1.9403079999999999</v>
      </c>
      <c r="O985">
        <v>2.6237270000000001</v>
      </c>
      <c r="P985">
        <v>3.433109</v>
      </c>
      <c r="Q985">
        <v>3.7599619999999998</v>
      </c>
      <c r="R985">
        <v>3.9981059999999999</v>
      </c>
      <c r="S985">
        <v>4.1752900000000004</v>
      </c>
      <c r="T985">
        <v>4.2649530000000002</v>
      </c>
      <c r="U985">
        <v>4.28268</v>
      </c>
      <c r="V985">
        <v>4.2186409999999999</v>
      </c>
      <c r="W985">
        <v>3.7884709999999999</v>
      </c>
      <c r="X985">
        <v>3.1868729999999998</v>
      </c>
      <c r="Y985">
        <v>2.7402150000000001</v>
      </c>
      <c r="Z985">
        <v>2.3689110000000002</v>
      </c>
      <c r="AA985">
        <v>1.9073990000000001</v>
      </c>
      <c r="AB985">
        <v>1.604503</v>
      </c>
      <c r="AC985">
        <v>1.438591</v>
      </c>
      <c r="AD985">
        <v>-3.6049600000000001E-2</v>
      </c>
      <c r="AE985">
        <v>-3.44625E-2</v>
      </c>
      <c r="AF985">
        <v>-6.3156799999999999E-2</v>
      </c>
      <c r="AG985">
        <v>-5.2774700000000001E-2</v>
      </c>
      <c r="AH985">
        <v>-3.11051E-2</v>
      </c>
      <c r="AI985">
        <v>-7.9424999999999999E-3</v>
      </c>
      <c r="AJ985">
        <v>1.51494E-2</v>
      </c>
      <c r="AK985">
        <v>-2.2881200000000001E-2</v>
      </c>
      <c r="AL985">
        <v>-7.2338000000000003E-3</v>
      </c>
      <c r="AM985">
        <v>3.1265399999999999E-2</v>
      </c>
      <c r="AN985">
        <v>1.5825499999999999E-2</v>
      </c>
      <c r="AO985">
        <v>1.5883700000000001E-2</v>
      </c>
      <c r="AP985">
        <v>2.3428899999999999E-2</v>
      </c>
      <c r="AQ985">
        <v>6.502E-3</v>
      </c>
      <c r="AR985">
        <v>-1.28612E-2</v>
      </c>
      <c r="AS985">
        <v>-6.8347E-3</v>
      </c>
      <c r="AT985">
        <v>-1.2480399999999999E-2</v>
      </c>
      <c r="AU985">
        <v>1.43818E-2</v>
      </c>
      <c r="AV985">
        <v>-1.5514E-2</v>
      </c>
      <c r="AW985">
        <v>-4.7705900000000002E-2</v>
      </c>
      <c r="AX985">
        <v>-2.4166E-2</v>
      </c>
      <c r="AY985">
        <v>-7.7368000000000006E-2</v>
      </c>
      <c r="AZ985">
        <v>-5.6989499999999998E-2</v>
      </c>
      <c r="BA985">
        <v>-4.8979200000000001E-2</v>
      </c>
      <c r="BB985">
        <v>-1.9796299999999999E-2</v>
      </c>
      <c r="BC985">
        <v>-1.9349499999999999E-2</v>
      </c>
      <c r="BD985">
        <v>-4.9099999999999998E-2</v>
      </c>
      <c r="BE985">
        <v>-4.0166500000000001E-2</v>
      </c>
      <c r="BF985">
        <v>-1.8060199999999998E-2</v>
      </c>
      <c r="BG985">
        <v>5.7540999999999998E-3</v>
      </c>
      <c r="BH985">
        <v>3.1443800000000001E-2</v>
      </c>
      <c r="BI985">
        <v>-8.0969000000000006E-3</v>
      </c>
      <c r="BJ985">
        <v>1.18809E-2</v>
      </c>
      <c r="BK985">
        <v>4.9610599999999998E-2</v>
      </c>
      <c r="BL985">
        <v>3.6111900000000002E-2</v>
      </c>
      <c r="BM985">
        <v>3.5634100000000002E-2</v>
      </c>
      <c r="BN985">
        <v>4.3129000000000001E-2</v>
      </c>
      <c r="BO985">
        <v>2.4635500000000001E-2</v>
      </c>
      <c r="BP985">
        <v>7.5399999999999998E-3</v>
      </c>
      <c r="BQ985">
        <v>1.42249E-2</v>
      </c>
      <c r="BR985">
        <v>1.0218700000000001E-2</v>
      </c>
      <c r="BS985">
        <v>3.2525499999999999E-2</v>
      </c>
      <c r="BT985">
        <v>4.6179000000000003E-3</v>
      </c>
      <c r="BU985">
        <v>-2.8468899999999998E-2</v>
      </c>
      <c r="BV985">
        <v>-4.9806E-3</v>
      </c>
      <c r="BW985">
        <v>-5.9386500000000002E-2</v>
      </c>
      <c r="BX985">
        <v>-4.1520500000000002E-2</v>
      </c>
      <c r="BY985">
        <v>-3.4615199999999999E-2</v>
      </c>
      <c r="BZ985">
        <v>-8.5392999999999997E-3</v>
      </c>
      <c r="CA985">
        <v>-8.8822999999999992E-3</v>
      </c>
      <c r="CB985">
        <v>-3.9364299999999998E-2</v>
      </c>
      <c r="CC985">
        <v>-3.1433999999999997E-2</v>
      </c>
      <c r="CD985">
        <v>-9.0253E-3</v>
      </c>
      <c r="CE985">
        <v>1.52403E-2</v>
      </c>
      <c r="CF985">
        <v>4.2729299999999998E-2</v>
      </c>
      <c r="CG985">
        <v>2.1426000000000001E-3</v>
      </c>
      <c r="CH985">
        <v>2.5119699999999998E-2</v>
      </c>
      <c r="CI985">
        <v>6.2316499999999997E-2</v>
      </c>
      <c r="CJ985">
        <v>5.0162199999999997E-2</v>
      </c>
      <c r="CK985">
        <v>4.9313200000000001E-2</v>
      </c>
      <c r="CL985">
        <v>5.6773200000000003E-2</v>
      </c>
      <c r="CM985">
        <v>3.7194600000000001E-2</v>
      </c>
      <c r="CN985">
        <v>2.1669799999999999E-2</v>
      </c>
      <c r="CO985">
        <v>2.8810800000000001E-2</v>
      </c>
      <c r="CP985">
        <v>2.5940000000000001E-2</v>
      </c>
      <c r="CQ985">
        <v>4.5091899999999997E-2</v>
      </c>
      <c r="CR985">
        <v>1.8561299999999999E-2</v>
      </c>
      <c r="CS985">
        <v>-1.51454E-2</v>
      </c>
      <c r="CT985">
        <v>8.3070999999999996E-3</v>
      </c>
      <c r="CU985">
        <v>-4.6932500000000002E-2</v>
      </c>
      <c r="CV985">
        <v>-3.0806699999999999E-2</v>
      </c>
      <c r="CW985">
        <v>-2.4666799999999999E-2</v>
      </c>
      <c r="CX985">
        <v>2.7177E-3</v>
      </c>
      <c r="CY985">
        <v>1.5849E-3</v>
      </c>
      <c r="CZ985">
        <v>-2.9628600000000001E-2</v>
      </c>
      <c r="DA985">
        <v>-2.2701499999999999E-2</v>
      </c>
      <c r="DB985" s="61">
        <v>9.5799999999999998E-6</v>
      </c>
      <c r="DC985">
        <v>2.4726499999999998E-2</v>
      </c>
      <c r="DD985">
        <v>5.4014699999999999E-2</v>
      </c>
      <c r="DE985">
        <v>1.23821E-2</v>
      </c>
      <c r="DF985">
        <v>3.8358400000000001E-2</v>
      </c>
      <c r="DG985">
        <v>7.50223E-2</v>
      </c>
      <c r="DH985">
        <v>6.4212500000000006E-2</v>
      </c>
      <c r="DI985">
        <v>6.2992300000000001E-2</v>
      </c>
      <c r="DJ985">
        <v>7.0417400000000005E-2</v>
      </c>
      <c r="DK985">
        <v>4.9753699999999998E-2</v>
      </c>
      <c r="DL985">
        <v>3.5799499999999998E-2</v>
      </c>
      <c r="DM985">
        <v>4.33966E-2</v>
      </c>
      <c r="DN985">
        <v>4.1661299999999998E-2</v>
      </c>
      <c r="DO985">
        <v>5.76582E-2</v>
      </c>
      <c r="DP985">
        <v>3.2504600000000002E-2</v>
      </c>
      <c r="DQ985">
        <v>-1.8220000000000001E-3</v>
      </c>
      <c r="DR985">
        <v>2.15949E-2</v>
      </c>
      <c r="DS985">
        <v>-3.4478599999999998E-2</v>
      </c>
      <c r="DT985">
        <v>-2.00929E-2</v>
      </c>
      <c r="DU985">
        <v>-1.47183E-2</v>
      </c>
      <c r="DV985">
        <v>1.8970999999999998E-2</v>
      </c>
      <c r="DW985">
        <v>1.6698000000000001E-2</v>
      </c>
      <c r="DX985">
        <v>-1.55719E-2</v>
      </c>
      <c r="DY985">
        <v>-1.00932E-2</v>
      </c>
      <c r="DZ985">
        <v>1.30545E-2</v>
      </c>
      <c r="EA985">
        <v>3.8423100000000002E-2</v>
      </c>
      <c r="EB985">
        <v>7.0309200000000002E-2</v>
      </c>
      <c r="EC985">
        <v>2.7166300000000001E-2</v>
      </c>
      <c r="ED985">
        <v>5.7473200000000002E-2</v>
      </c>
      <c r="EE985">
        <v>9.3367599999999995E-2</v>
      </c>
      <c r="EF985">
        <v>8.4498900000000002E-2</v>
      </c>
      <c r="EG985">
        <v>8.2742800000000005E-2</v>
      </c>
      <c r="EH985">
        <v>9.01174E-2</v>
      </c>
      <c r="EI985">
        <v>6.7887199999999995E-2</v>
      </c>
      <c r="EJ985">
        <v>5.6200699999999999E-2</v>
      </c>
      <c r="EK985">
        <v>6.4456200000000005E-2</v>
      </c>
      <c r="EL985">
        <v>6.4360399999999998E-2</v>
      </c>
      <c r="EM985">
        <v>7.5801900000000005E-2</v>
      </c>
      <c r="EN985">
        <v>5.2636599999999999E-2</v>
      </c>
      <c r="EO985">
        <v>1.7415E-2</v>
      </c>
      <c r="EP985">
        <v>4.0780299999999998E-2</v>
      </c>
      <c r="EQ985">
        <v>-1.6497000000000001E-2</v>
      </c>
      <c r="ER985">
        <v>-4.6238E-3</v>
      </c>
      <c r="ES985">
        <v>-3.5429999999999999E-4</v>
      </c>
      <c r="ET985">
        <v>64.793419999999998</v>
      </c>
      <c r="EU985">
        <v>63.888240000000003</v>
      </c>
      <c r="EV985">
        <v>62.910170000000001</v>
      </c>
      <c r="EW985">
        <v>62.051740000000002</v>
      </c>
      <c r="EX985">
        <v>61.477629999999998</v>
      </c>
      <c r="EY985">
        <v>60.936410000000002</v>
      </c>
      <c r="EZ985">
        <v>60.303710000000002</v>
      </c>
      <c r="FA985">
        <v>60.9848</v>
      </c>
      <c r="FB985">
        <v>63.639659999999999</v>
      </c>
      <c r="FC985">
        <v>67.282520000000005</v>
      </c>
      <c r="FD985">
        <v>71.650800000000004</v>
      </c>
      <c r="FE985">
        <v>75.450569999999999</v>
      </c>
      <c r="FF985">
        <v>78.68177</v>
      </c>
      <c r="FG985">
        <v>81.761039999999994</v>
      </c>
      <c r="FH985">
        <v>83.803889999999996</v>
      </c>
      <c r="FI985">
        <v>84.244290000000007</v>
      </c>
      <c r="FJ985">
        <v>83.470240000000004</v>
      </c>
      <c r="FK985">
        <v>81.987570000000005</v>
      </c>
      <c r="FL985">
        <v>78.624549999999999</v>
      </c>
      <c r="FM985">
        <v>74.668009999999995</v>
      </c>
      <c r="FN985">
        <v>72.085589999999996</v>
      </c>
      <c r="FO985">
        <v>70.036500000000004</v>
      </c>
      <c r="FP985">
        <v>68.224400000000003</v>
      </c>
      <c r="FQ985">
        <v>66.906270000000006</v>
      </c>
      <c r="FR985">
        <v>1.3165E-2</v>
      </c>
      <c r="FS985">
        <v>1.6142E-2</v>
      </c>
      <c r="FT985">
        <v>2.0151800000000001E-2</v>
      </c>
    </row>
    <row r="986" spans="1:176" x14ac:dyDescent="0.2">
      <c r="A986" t="s">
        <v>200</v>
      </c>
      <c r="B986" t="s">
        <v>1</v>
      </c>
      <c r="C986" t="s">
        <v>210</v>
      </c>
      <c r="D986" t="s">
        <v>227</v>
      </c>
      <c r="E986">
        <v>953</v>
      </c>
      <c r="F986">
        <v>0.72029980000000005</v>
      </c>
      <c r="G986">
        <v>0.7209641</v>
      </c>
      <c r="H986">
        <v>0.70334359999999996</v>
      </c>
      <c r="I986">
        <v>0.70163200000000003</v>
      </c>
      <c r="J986">
        <v>0.67654879999999995</v>
      </c>
      <c r="K986">
        <v>0.67595249999999996</v>
      </c>
      <c r="L986">
        <v>0.79918520000000004</v>
      </c>
      <c r="M986">
        <v>0.98751770000000005</v>
      </c>
      <c r="N986">
        <v>1.385586</v>
      </c>
      <c r="O986">
        <v>1.6687959999999999</v>
      </c>
      <c r="P986">
        <v>1.9085559999999999</v>
      </c>
      <c r="Q986">
        <v>1.9740960000000001</v>
      </c>
      <c r="R986">
        <v>1.9696039999999999</v>
      </c>
      <c r="S986">
        <v>1.9917389999999999</v>
      </c>
      <c r="T986">
        <v>2.0694970000000001</v>
      </c>
      <c r="U986">
        <v>2.1679339999999998</v>
      </c>
      <c r="V986">
        <v>2.1590910000000001</v>
      </c>
      <c r="W986">
        <v>2.0093679999999998</v>
      </c>
      <c r="X986">
        <v>1.8392269999999999</v>
      </c>
      <c r="Y986">
        <v>1.61243</v>
      </c>
      <c r="Z986">
        <v>1.269814</v>
      </c>
      <c r="AA986">
        <v>1.0690230000000001</v>
      </c>
      <c r="AB986">
        <v>0.8662183</v>
      </c>
      <c r="AC986">
        <v>0.77468879999999996</v>
      </c>
      <c r="AD986">
        <v>4.9108300000000001E-2</v>
      </c>
      <c r="AE986">
        <v>6.6543099999999994E-2</v>
      </c>
      <c r="AF986">
        <v>4.8688599999999999E-2</v>
      </c>
      <c r="AG986">
        <v>6.81205E-2</v>
      </c>
      <c r="AH986">
        <v>6.8959300000000001E-2</v>
      </c>
      <c r="AI986">
        <v>5.8784599999999999E-2</v>
      </c>
      <c r="AJ986">
        <v>8.2392000000000007E-2</v>
      </c>
      <c r="AK986">
        <v>0.1189297</v>
      </c>
      <c r="AL986">
        <v>5.2244400000000003E-2</v>
      </c>
      <c r="AM986">
        <v>-7.8979400000000005E-2</v>
      </c>
      <c r="AN986">
        <v>3.6077199999999997E-2</v>
      </c>
      <c r="AO986">
        <v>0.1195262</v>
      </c>
      <c r="AP986">
        <v>0.16796269999999999</v>
      </c>
      <c r="AQ986">
        <v>0.22372710000000001</v>
      </c>
      <c r="AR986">
        <v>0.17145060000000001</v>
      </c>
      <c r="AS986">
        <v>0.2602372</v>
      </c>
      <c r="AT986">
        <v>0.1849017</v>
      </c>
      <c r="AU986">
        <v>0.11875819999999999</v>
      </c>
      <c r="AV986">
        <v>9.4645800000000002E-2</v>
      </c>
      <c r="AW986">
        <v>7.9647700000000002E-2</v>
      </c>
      <c r="AX986">
        <v>1.7732999999999999E-2</v>
      </c>
      <c r="AY986">
        <v>5.6735500000000001E-2</v>
      </c>
      <c r="AZ986">
        <v>2.1046700000000002E-2</v>
      </c>
      <c r="BA986">
        <v>4.9518899999999998E-2</v>
      </c>
      <c r="BB986">
        <v>6.5450300000000003E-2</v>
      </c>
      <c r="BC986">
        <v>8.1488900000000003E-2</v>
      </c>
      <c r="BD986">
        <v>6.4667000000000002E-2</v>
      </c>
      <c r="BE986">
        <v>8.3903500000000006E-2</v>
      </c>
      <c r="BF986">
        <v>8.2779500000000006E-2</v>
      </c>
      <c r="BG986">
        <v>7.3487700000000003E-2</v>
      </c>
      <c r="BH986">
        <v>9.8931099999999994E-2</v>
      </c>
      <c r="BI986">
        <v>0.14226920000000001</v>
      </c>
      <c r="BJ986">
        <v>9.7023399999999996E-2</v>
      </c>
      <c r="BK986">
        <v>-2.50206E-2</v>
      </c>
      <c r="BL986">
        <v>8.87796E-2</v>
      </c>
      <c r="BM986">
        <v>0.17148930000000001</v>
      </c>
      <c r="BN986">
        <v>0.2167134</v>
      </c>
      <c r="BO986">
        <v>0.27175319999999997</v>
      </c>
      <c r="BP986">
        <v>0.2200771</v>
      </c>
      <c r="BQ986">
        <v>0.30493110000000001</v>
      </c>
      <c r="BR986">
        <v>0.2200453</v>
      </c>
      <c r="BS986">
        <v>0.1506005</v>
      </c>
      <c r="BT986">
        <v>0.1264286</v>
      </c>
      <c r="BU986">
        <v>0.1100897</v>
      </c>
      <c r="BV986">
        <v>4.0891700000000003E-2</v>
      </c>
      <c r="BW986">
        <v>7.8888200000000006E-2</v>
      </c>
      <c r="BX986">
        <v>4.1514700000000002E-2</v>
      </c>
      <c r="BY986">
        <v>6.6676799999999994E-2</v>
      </c>
      <c r="BZ986">
        <v>7.6768699999999995E-2</v>
      </c>
      <c r="CA986">
        <v>9.18403E-2</v>
      </c>
      <c r="CB986">
        <v>7.5733599999999998E-2</v>
      </c>
      <c r="CC986">
        <v>9.4834699999999994E-2</v>
      </c>
      <c r="CD986">
        <v>9.2351299999999997E-2</v>
      </c>
      <c r="CE986">
        <v>8.3671099999999998E-2</v>
      </c>
      <c r="CF986">
        <v>0.110386</v>
      </c>
      <c r="CG986">
        <v>0.15843409999999999</v>
      </c>
      <c r="CH986">
        <v>0.12803719999999999</v>
      </c>
      <c r="CI986">
        <v>1.23511E-2</v>
      </c>
      <c r="CJ986">
        <v>0.12528110000000001</v>
      </c>
      <c r="CK986">
        <v>0.20747879999999999</v>
      </c>
      <c r="CL986">
        <v>0.25047789999999998</v>
      </c>
      <c r="CM986">
        <v>0.30501590000000001</v>
      </c>
      <c r="CN986">
        <v>0.25375560000000003</v>
      </c>
      <c r="CO986">
        <v>0.33588590000000002</v>
      </c>
      <c r="CP986">
        <v>0.24438560000000001</v>
      </c>
      <c r="CQ986">
        <v>0.17265440000000001</v>
      </c>
      <c r="CR986">
        <v>0.1484412</v>
      </c>
      <c r="CS986">
        <v>0.1311737</v>
      </c>
      <c r="CT986">
        <v>5.69314E-2</v>
      </c>
      <c r="CU986">
        <v>9.4231099999999998E-2</v>
      </c>
      <c r="CV986">
        <v>5.5690799999999999E-2</v>
      </c>
      <c r="CW986">
        <v>7.85603E-2</v>
      </c>
      <c r="CX986">
        <v>8.8087100000000002E-2</v>
      </c>
      <c r="CY986">
        <v>0.1021917</v>
      </c>
      <c r="CZ986">
        <v>8.6800199999999994E-2</v>
      </c>
      <c r="DA986">
        <v>0.1057659</v>
      </c>
      <c r="DB986">
        <v>0.1019231</v>
      </c>
      <c r="DC986">
        <v>9.3854400000000004E-2</v>
      </c>
      <c r="DD986">
        <v>0.1218409</v>
      </c>
      <c r="DE986">
        <v>0.1745989</v>
      </c>
      <c r="DF986">
        <v>0.159051</v>
      </c>
      <c r="DG986">
        <v>4.9722799999999998E-2</v>
      </c>
      <c r="DH986">
        <v>0.1617826</v>
      </c>
      <c r="DI986">
        <v>0.2434683</v>
      </c>
      <c r="DJ986">
        <v>0.28424250000000001</v>
      </c>
      <c r="DK986">
        <v>0.33827859999999998</v>
      </c>
      <c r="DL986">
        <v>0.28743419999999997</v>
      </c>
      <c r="DM986">
        <v>0.36684080000000002</v>
      </c>
      <c r="DN986">
        <v>0.26872600000000002</v>
      </c>
      <c r="DO986">
        <v>0.1947083</v>
      </c>
      <c r="DP986">
        <v>0.17045389999999999</v>
      </c>
      <c r="DQ986">
        <v>0.1522578</v>
      </c>
      <c r="DR986">
        <v>7.2970999999999994E-2</v>
      </c>
      <c r="DS986">
        <v>0.109574</v>
      </c>
      <c r="DT986">
        <v>6.9866899999999996E-2</v>
      </c>
      <c r="DU986">
        <v>9.0443800000000005E-2</v>
      </c>
      <c r="DV986">
        <v>0.1044291</v>
      </c>
      <c r="DW986">
        <v>0.11713750000000001</v>
      </c>
      <c r="DX986">
        <v>0.1027786</v>
      </c>
      <c r="DY986">
        <v>0.1215489</v>
      </c>
      <c r="DZ986">
        <v>0.11574329999999999</v>
      </c>
      <c r="EA986">
        <v>0.1085575</v>
      </c>
      <c r="EB986">
        <v>0.1383799</v>
      </c>
      <c r="EC986">
        <v>0.19793839999999999</v>
      </c>
      <c r="ED986">
        <v>0.20383000000000001</v>
      </c>
      <c r="EE986">
        <v>0.1036816</v>
      </c>
      <c r="EF986">
        <v>0.21448500000000001</v>
      </c>
      <c r="EG986">
        <v>0.29543140000000001</v>
      </c>
      <c r="EH986">
        <v>0.33299309999999999</v>
      </c>
      <c r="EI986">
        <v>0.3863046</v>
      </c>
      <c r="EJ986">
        <v>0.33606069999999999</v>
      </c>
      <c r="EK986">
        <v>0.41153469999999998</v>
      </c>
      <c r="EL986">
        <v>0.30386950000000001</v>
      </c>
      <c r="EM986">
        <v>0.22655059999999999</v>
      </c>
      <c r="EN986">
        <v>0.20223659999999999</v>
      </c>
      <c r="EO986">
        <v>0.1826998</v>
      </c>
      <c r="EP986">
        <v>9.6129699999999998E-2</v>
      </c>
      <c r="EQ986">
        <v>0.1317267</v>
      </c>
      <c r="ER986">
        <v>9.0334899999999996E-2</v>
      </c>
      <c r="ES986">
        <v>0.10760169999999999</v>
      </c>
      <c r="ET986">
        <v>54.775280000000002</v>
      </c>
      <c r="EU986">
        <v>53.89367</v>
      </c>
      <c r="EV986">
        <v>53.132449999999999</v>
      </c>
      <c r="EW986">
        <v>52.512889999999999</v>
      </c>
      <c r="EX986">
        <v>51.971330000000002</v>
      </c>
      <c r="EY986">
        <v>51.557699999999997</v>
      </c>
      <c r="EZ986">
        <v>51.280470000000001</v>
      </c>
      <c r="FA986">
        <v>52.837980000000002</v>
      </c>
      <c r="FB986">
        <v>55.640979999999999</v>
      </c>
      <c r="FC986">
        <v>58.752600000000001</v>
      </c>
      <c r="FD986">
        <v>61.530009999999997</v>
      </c>
      <c r="FE986">
        <v>63.897770000000001</v>
      </c>
      <c r="FF986">
        <v>65.740600000000001</v>
      </c>
      <c r="FG986">
        <v>67.201490000000007</v>
      </c>
      <c r="FH986">
        <v>68.546019999999999</v>
      </c>
      <c r="FI986">
        <v>69.082759999999993</v>
      </c>
      <c r="FJ986">
        <v>68.642719999999997</v>
      </c>
      <c r="FK986">
        <v>67.527379999999994</v>
      </c>
      <c r="FL986">
        <v>65.636030000000005</v>
      </c>
      <c r="FM986">
        <v>62.605820000000001</v>
      </c>
      <c r="FN986">
        <v>59.96105</v>
      </c>
      <c r="FO986">
        <v>58.228999999999999</v>
      </c>
      <c r="FP986">
        <v>57.030029999999996</v>
      </c>
      <c r="FQ986">
        <v>55.975380000000001</v>
      </c>
      <c r="FR986">
        <v>2.6678799999999999E-2</v>
      </c>
      <c r="FS986">
        <v>3.9699499999999999E-2</v>
      </c>
    </row>
    <row r="987" spans="1:176" x14ac:dyDescent="0.2">
      <c r="A987" t="s">
        <v>200</v>
      </c>
      <c r="B987" t="s">
        <v>1</v>
      </c>
      <c r="C987" t="s">
        <v>210</v>
      </c>
      <c r="D987" t="s">
        <v>238</v>
      </c>
      <c r="E987">
        <v>953</v>
      </c>
      <c r="F987">
        <v>0.67886009999999997</v>
      </c>
      <c r="G987">
        <v>0.68720630000000005</v>
      </c>
      <c r="H987">
        <v>0.61373679999999997</v>
      </c>
      <c r="I987">
        <v>0.68513919999999995</v>
      </c>
      <c r="J987">
        <v>0.62565910000000002</v>
      </c>
      <c r="K987">
        <v>0.67428239999999995</v>
      </c>
      <c r="L987">
        <v>0.74879280000000004</v>
      </c>
      <c r="M987">
        <v>0.8843297</v>
      </c>
      <c r="N987">
        <v>1.3790899999999999</v>
      </c>
      <c r="O987">
        <v>1.697567</v>
      </c>
      <c r="P987">
        <v>2.120403</v>
      </c>
      <c r="Q987">
        <v>2.286492</v>
      </c>
      <c r="R987">
        <v>2.3914040000000001</v>
      </c>
      <c r="S987">
        <v>2.7048239999999999</v>
      </c>
      <c r="T987">
        <v>2.803512</v>
      </c>
      <c r="U987">
        <v>2.9995370000000001</v>
      </c>
      <c r="V987">
        <v>2.7967249999999999</v>
      </c>
      <c r="W987">
        <v>2.641095</v>
      </c>
      <c r="X987">
        <v>2.4655049999999998</v>
      </c>
      <c r="Y987">
        <v>2.0775589999999999</v>
      </c>
      <c r="Z987">
        <v>1.4092370000000001</v>
      </c>
      <c r="AA987">
        <v>1.137653</v>
      </c>
      <c r="AB987">
        <v>0.82607079999999999</v>
      </c>
      <c r="AC987">
        <v>0.76396470000000005</v>
      </c>
      <c r="AD987">
        <v>6.9043999999999998E-3</v>
      </c>
      <c r="AE987">
        <v>3.0073699999999998E-2</v>
      </c>
      <c r="AF987">
        <v>-6.5817700000000007E-2</v>
      </c>
      <c r="AG987">
        <v>3.1660500000000001E-2</v>
      </c>
      <c r="AH987">
        <v>-2.4558000000000002E-3</v>
      </c>
      <c r="AI987">
        <v>1.7817E-3</v>
      </c>
      <c r="AJ987">
        <v>4.3801100000000003E-2</v>
      </c>
      <c r="AK987">
        <v>2.3975E-2</v>
      </c>
      <c r="AL987">
        <v>1.2422799999999999E-2</v>
      </c>
      <c r="AM987">
        <v>-0.18631980000000001</v>
      </c>
      <c r="AN987">
        <v>-7.3837899999999998E-2</v>
      </c>
      <c r="AO987">
        <v>8.0372600000000002E-2</v>
      </c>
      <c r="AP987">
        <v>0.13550889999999999</v>
      </c>
      <c r="AQ987">
        <v>0.35937210000000003</v>
      </c>
      <c r="AR987">
        <v>0.24830869999999999</v>
      </c>
      <c r="AS987">
        <v>0.57552060000000005</v>
      </c>
      <c r="AT987">
        <v>0.25042330000000002</v>
      </c>
      <c r="AU987">
        <v>0.16375719999999999</v>
      </c>
      <c r="AV987">
        <v>0.19955539999999999</v>
      </c>
      <c r="AW987">
        <v>0.1727506</v>
      </c>
      <c r="AX987">
        <v>-0.1009134</v>
      </c>
      <c r="AY987">
        <v>3.1394000000000001E-3</v>
      </c>
      <c r="AZ987">
        <v>-8.6399299999999998E-2</v>
      </c>
      <c r="BA987">
        <v>-1.1283E-2</v>
      </c>
      <c r="BB987">
        <v>2.32464E-2</v>
      </c>
      <c r="BC987">
        <v>4.5019499999999997E-2</v>
      </c>
      <c r="BD987">
        <v>-4.9839300000000003E-2</v>
      </c>
      <c r="BE987">
        <v>4.7443399999999997E-2</v>
      </c>
      <c r="BF987">
        <v>1.13644E-2</v>
      </c>
      <c r="BG987">
        <v>1.6484800000000001E-2</v>
      </c>
      <c r="BH987">
        <v>6.0340199999999997E-2</v>
      </c>
      <c r="BI987">
        <v>4.7314500000000002E-2</v>
      </c>
      <c r="BJ987">
        <v>5.7201799999999997E-2</v>
      </c>
      <c r="BK987">
        <v>-0.13236100000000001</v>
      </c>
      <c r="BL987">
        <v>-2.1135500000000002E-2</v>
      </c>
      <c r="BM987">
        <v>0.1323357</v>
      </c>
      <c r="BN987">
        <v>0.1842596</v>
      </c>
      <c r="BO987">
        <v>0.40739809999999999</v>
      </c>
      <c r="BP987">
        <v>0.29693520000000001</v>
      </c>
      <c r="BQ987">
        <v>0.62021459999999995</v>
      </c>
      <c r="BR987">
        <v>0.28556680000000001</v>
      </c>
      <c r="BS987">
        <v>0.19559950000000001</v>
      </c>
      <c r="BT987">
        <v>0.23133819999999999</v>
      </c>
      <c r="BU987">
        <v>0.2031926</v>
      </c>
      <c r="BV987">
        <v>-7.7754699999999996E-2</v>
      </c>
      <c r="BW987">
        <v>2.5292100000000001E-2</v>
      </c>
      <c r="BX987">
        <v>-6.5931299999999998E-2</v>
      </c>
      <c r="BY987">
        <v>5.8748000000000003E-3</v>
      </c>
      <c r="BZ987">
        <v>3.45648E-2</v>
      </c>
      <c r="CA987">
        <v>5.5370900000000001E-2</v>
      </c>
      <c r="CB987">
        <v>-3.87727E-2</v>
      </c>
      <c r="CC987">
        <v>5.8374700000000002E-2</v>
      </c>
      <c r="CD987">
        <v>2.0936300000000001E-2</v>
      </c>
      <c r="CE987">
        <v>2.66682E-2</v>
      </c>
      <c r="CF987">
        <v>7.1795100000000001E-2</v>
      </c>
      <c r="CG987">
        <v>6.3479300000000002E-2</v>
      </c>
      <c r="CH987">
        <v>8.8215600000000005E-2</v>
      </c>
      <c r="CI987">
        <v>-9.4989299999999999E-2</v>
      </c>
      <c r="CJ987">
        <v>1.5365999999999999E-2</v>
      </c>
      <c r="CK987">
        <v>0.16832520000000001</v>
      </c>
      <c r="CL987">
        <v>0.2180242</v>
      </c>
      <c r="CM987">
        <v>0.44066080000000002</v>
      </c>
      <c r="CN987">
        <v>0.33061370000000001</v>
      </c>
      <c r="CO987">
        <v>0.65116940000000001</v>
      </c>
      <c r="CP987">
        <v>0.30990719999999999</v>
      </c>
      <c r="CQ987">
        <v>0.2176534</v>
      </c>
      <c r="CR987">
        <v>0.25335079999999999</v>
      </c>
      <c r="CS987">
        <v>0.2242767</v>
      </c>
      <c r="CT987">
        <v>-6.1715100000000002E-2</v>
      </c>
      <c r="CU987">
        <v>4.0634999999999998E-2</v>
      </c>
      <c r="CV987">
        <v>-5.1755200000000001E-2</v>
      </c>
      <c r="CW987">
        <v>1.7758400000000001E-2</v>
      </c>
      <c r="CX987">
        <v>4.5883300000000002E-2</v>
      </c>
      <c r="CY987">
        <v>6.5722299999999997E-2</v>
      </c>
      <c r="CZ987">
        <v>-2.7706100000000001E-2</v>
      </c>
      <c r="DA987">
        <v>6.9305900000000004E-2</v>
      </c>
      <c r="DB987">
        <v>3.05081E-2</v>
      </c>
      <c r="DC987">
        <v>3.6851500000000002E-2</v>
      </c>
      <c r="DD987">
        <v>8.3250000000000005E-2</v>
      </c>
      <c r="DE987">
        <v>7.9644199999999998E-2</v>
      </c>
      <c r="DF987">
        <v>0.1192294</v>
      </c>
      <c r="DG987">
        <v>-5.7617599999999998E-2</v>
      </c>
      <c r="DH987">
        <v>5.1867499999999997E-2</v>
      </c>
      <c r="DI987">
        <v>0.20431469999999999</v>
      </c>
      <c r="DJ987">
        <v>0.25178869999999998</v>
      </c>
      <c r="DK987">
        <v>0.4739235</v>
      </c>
      <c r="DL987">
        <v>0.36429230000000001</v>
      </c>
      <c r="DM987">
        <v>0.68212430000000002</v>
      </c>
      <c r="DN987">
        <v>0.33424749999999998</v>
      </c>
      <c r="DO987">
        <v>0.23970730000000001</v>
      </c>
      <c r="DP987">
        <v>0.27536349999999998</v>
      </c>
      <c r="DQ987">
        <v>0.24536069999999999</v>
      </c>
      <c r="DR987">
        <v>-4.5675399999999998E-2</v>
      </c>
      <c r="DS987">
        <v>5.5977899999999997E-2</v>
      </c>
      <c r="DT987">
        <v>-3.7579099999999997E-2</v>
      </c>
      <c r="DU987">
        <v>2.9641899999999999E-2</v>
      </c>
      <c r="DV987">
        <v>6.2225200000000001E-2</v>
      </c>
      <c r="DW987">
        <v>8.0668100000000006E-2</v>
      </c>
      <c r="DX987">
        <v>-1.1727599999999999E-2</v>
      </c>
      <c r="DY987">
        <v>8.5088800000000006E-2</v>
      </c>
      <c r="DZ987">
        <v>4.4328300000000001E-2</v>
      </c>
      <c r="EA987">
        <v>5.1554599999999999E-2</v>
      </c>
      <c r="EB987">
        <v>9.9789100000000006E-2</v>
      </c>
      <c r="EC987">
        <v>0.10298359999999999</v>
      </c>
      <c r="ED987">
        <v>0.1640084</v>
      </c>
      <c r="EE987">
        <v>-3.6587999999999998E-3</v>
      </c>
      <c r="EF987">
        <v>0.10456989999999999</v>
      </c>
      <c r="EG987">
        <v>0.2562778</v>
      </c>
      <c r="EH987">
        <v>0.30053940000000001</v>
      </c>
      <c r="EI987">
        <v>0.52194949999999996</v>
      </c>
      <c r="EJ987">
        <v>0.41291879999999997</v>
      </c>
      <c r="EK987">
        <v>0.72681819999999997</v>
      </c>
      <c r="EL987">
        <v>0.36939109999999997</v>
      </c>
      <c r="EM987">
        <v>0.2715496</v>
      </c>
      <c r="EN987">
        <v>0.30714629999999998</v>
      </c>
      <c r="EO987">
        <v>0.27580270000000001</v>
      </c>
      <c r="EP987">
        <v>-2.2516700000000001E-2</v>
      </c>
      <c r="EQ987">
        <v>7.8130599999999994E-2</v>
      </c>
      <c r="ER987">
        <v>-1.7111000000000001E-2</v>
      </c>
      <c r="ES987">
        <v>4.67997E-2</v>
      </c>
      <c r="ET987">
        <v>62.681759999999997</v>
      </c>
      <c r="EU987">
        <v>61.233139999999999</v>
      </c>
      <c r="EV987">
        <v>60.062829999999998</v>
      </c>
      <c r="EW987">
        <v>58.760269999999998</v>
      </c>
      <c r="EX987">
        <v>57.706659999999999</v>
      </c>
      <c r="EY987">
        <v>57.346919999999997</v>
      </c>
      <c r="EZ987">
        <v>57.792940000000002</v>
      </c>
      <c r="FA987">
        <v>62.600290000000001</v>
      </c>
      <c r="FB987">
        <v>68.521010000000004</v>
      </c>
      <c r="FC987">
        <v>73.391509999999997</v>
      </c>
      <c r="FD987">
        <v>78.865620000000007</v>
      </c>
      <c r="FE987">
        <v>82.291460000000001</v>
      </c>
      <c r="FF987">
        <v>84.76643</v>
      </c>
      <c r="FG987">
        <v>85.655280000000005</v>
      </c>
      <c r="FH987">
        <v>87.715429999999998</v>
      </c>
      <c r="FI987">
        <v>88.576390000000004</v>
      </c>
      <c r="FJ987">
        <v>87.344980000000007</v>
      </c>
      <c r="FK987">
        <v>87.345100000000002</v>
      </c>
      <c r="FL987">
        <v>85.441059999999993</v>
      </c>
      <c r="FM987">
        <v>81.301900000000003</v>
      </c>
      <c r="FN987">
        <v>76.072819999999993</v>
      </c>
      <c r="FO987">
        <v>72.517939999999996</v>
      </c>
      <c r="FP987">
        <v>70.38409</v>
      </c>
      <c r="FQ987">
        <v>67.090459999999993</v>
      </c>
      <c r="FR987">
        <v>2.6678799999999999E-2</v>
      </c>
      <c r="FS987">
        <v>3.9699499999999999E-2</v>
      </c>
    </row>
    <row r="988" spans="1:176" x14ac:dyDescent="0.2">
      <c r="A988" t="s">
        <v>200</v>
      </c>
      <c r="B988" t="s">
        <v>1</v>
      </c>
      <c r="C988" t="s">
        <v>210</v>
      </c>
      <c r="D988" t="s">
        <v>228</v>
      </c>
      <c r="E988">
        <v>953</v>
      </c>
      <c r="F988">
        <v>0.71548400000000001</v>
      </c>
      <c r="G988">
        <v>0.68573030000000001</v>
      </c>
      <c r="H988">
        <v>0.64878619999999998</v>
      </c>
      <c r="I988">
        <v>0.64888840000000003</v>
      </c>
      <c r="J988">
        <v>0.63133300000000003</v>
      </c>
      <c r="K988">
        <v>0.67285530000000005</v>
      </c>
      <c r="L988">
        <v>0.71021710000000005</v>
      </c>
      <c r="M988">
        <v>0.78396509999999997</v>
      </c>
      <c r="N988">
        <v>1.0802320000000001</v>
      </c>
      <c r="O988">
        <v>1.431557</v>
      </c>
      <c r="P988">
        <v>1.704264</v>
      </c>
      <c r="Q988">
        <v>1.844166</v>
      </c>
      <c r="R988">
        <v>1.8888339999999999</v>
      </c>
      <c r="S988">
        <v>1.905877</v>
      </c>
      <c r="T988">
        <v>1.919945</v>
      </c>
      <c r="U988">
        <v>2.062872</v>
      </c>
      <c r="V988">
        <v>2.1590569999999998</v>
      </c>
      <c r="W988">
        <v>2.0448089999999999</v>
      </c>
      <c r="X988">
        <v>1.883535</v>
      </c>
      <c r="Y988">
        <v>1.6717070000000001</v>
      </c>
      <c r="Z988">
        <v>1.3197909999999999</v>
      </c>
      <c r="AA988">
        <v>1.069674</v>
      </c>
      <c r="AB988">
        <v>0.89279319999999995</v>
      </c>
      <c r="AC988">
        <v>0.78877010000000003</v>
      </c>
      <c r="AD988">
        <v>6.0900000000000003E-2</v>
      </c>
      <c r="AE988">
        <v>6.3629500000000005E-2</v>
      </c>
      <c r="AF988">
        <v>5.5190799999999998E-2</v>
      </c>
      <c r="AG988">
        <v>7.5353799999999999E-2</v>
      </c>
      <c r="AH988">
        <v>6.6931400000000002E-2</v>
      </c>
      <c r="AI988">
        <v>7.5273800000000002E-2</v>
      </c>
      <c r="AJ988">
        <v>7.6643500000000003E-2</v>
      </c>
      <c r="AK988">
        <v>8.1481300000000007E-2</v>
      </c>
      <c r="AL988">
        <v>1.7481500000000001E-2</v>
      </c>
      <c r="AM988">
        <v>-2.9414800000000001E-2</v>
      </c>
      <c r="AN988">
        <v>4.4526000000000001E-3</v>
      </c>
      <c r="AO988">
        <v>2.4465000000000001E-2</v>
      </c>
      <c r="AP988">
        <v>6.5986500000000003E-2</v>
      </c>
      <c r="AQ988">
        <v>1.74431E-2</v>
      </c>
      <c r="AR988">
        <v>-6.0415299999999998E-2</v>
      </c>
      <c r="AS988">
        <v>1.59884E-2</v>
      </c>
      <c r="AT988">
        <v>4.1363799999999999E-2</v>
      </c>
      <c r="AU988">
        <v>-3.6309999999999999E-4</v>
      </c>
      <c r="AV988">
        <v>6.4123000000000001E-3</v>
      </c>
      <c r="AW988">
        <v>5.3321399999999998E-2</v>
      </c>
      <c r="AX988">
        <v>6.8510000000000001E-4</v>
      </c>
      <c r="AY988">
        <v>1.51509E-2</v>
      </c>
      <c r="AZ988">
        <v>5.3649299999999997E-2</v>
      </c>
      <c r="BA988">
        <v>5.8737699999999997E-2</v>
      </c>
      <c r="BB988">
        <v>9.0600200000000006E-2</v>
      </c>
      <c r="BC988">
        <v>9.1620900000000005E-2</v>
      </c>
      <c r="BD988">
        <v>8.6946200000000001E-2</v>
      </c>
      <c r="BE988">
        <v>0.10729760000000001</v>
      </c>
      <c r="BF988">
        <v>9.8197699999999999E-2</v>
      </c>
      <c r="BG988">
        <v>0.1039808</v>
      </c>
      <c r="BH988">
        <v>0.1079523</v>
      </c>
      <c r="BI988">
        <v>0.1176658</v>
      </c>
      <c r="BJ988">
        <v>6.9571400000000005E-2</v>
      </c>
      <c r="BK988">
        <v>3.07061E-2</v>
      </c>
      <c r="BL988">
        <v>6.6676899999999997E-2</v>
      </c>
      <c r="BM988">
        <v>9.4477400000000003E-2</v>
      </c>
      <c r="BN988">
        <v>0.1318985</v>
      </c>
      <c r="BO988">
        <v>9.1139100000000001E-2</v>
      </c>
      <c r="BP988">
        <v>2.5433000000000001E-2</v>
      </c>
      <c r="BQ988">
        <v>9.2783900000000002E-2</v>
      </c>
      <c r="BR988">
        <v>0.1071574</v>
      </c>
      <c r="BS988">
        <v>6.7705899999999999E-2</v>
      </c>
      <c r="BT988">
        <v>7.1569900000000006E-2</v>
      </c>
      <c r="BU988">
        <v>0.110593</v>
      </c>
      <c r="BV988">
        <v>4.4640100000000002E-2</v>
      </c>
      <c r="BW988">
        <v>5.0179700000000001E-2</v>
      </c>
      <c r="BX988">
        <v>8.8088399999999997E-2</v>
      </c>
      <c r="BY988">
        <v>9.4702300000000003E-2</v>
      </c>
      <c r="BZ988">
        <v>0.1111704</v>
      </c>
      <c r="CA988">
        <v>0.1110076</v>
      </c>
      <c r="CB988">
        <v>0.1089398</v>
      </c>
      <c r="CC988">
        <v>0.1294218</v>
      </c>
      <c r="CD988">
        <v>0.1198526</v>
      </c>
      <c r="CE988">
        <v>0.12386320000000001</v>
      </c>
      <c r="CF988">
        <v>0.12963669999999999</v>
      </c>
      <c r="CG988">
        <v>0.1427271</v>
      </c>
      <c r="CH988">
        <v>0.1056486</v>
      </c>
      <c r="CI988">
        <v>7.2345599999999996E-2</v>
      </c>
      <c r="CJ988">
        <v>0.1097732</v>
      </c>
      <c r="CK988">
        <v>0.14296780000000001</v>
      </c>
      <c r="CL988">
        <v>0.17754890000000001</v>
      </c>
      <c r="CM988">
        <v>0.14218069999999999</v>
      </c>
      <c r="CN988">
        <v>8.48912E-2</v>
      </c>
      <c r="CO988">
        <v>0.1459722</v>
      </c>
      <c r="CP988">
        <v>0.1527259</v>
      </c>
      <c r="CQ988">
        <v>0.1148503</v>
      </c>
      <c r="CR988">
        <v>0.1166978</v>
      </c>
      <c r="CS988">
        <v>0.15025910000000001</v>
      </c>
      <c r="CT988">
        <v>7.5083300000000006E-2</v>
      </c>
      <c r="CU988">
        <v>7.4440500000000007E-2</v>
      </c>
      <c r="CV988">
        <v>0.1119409</v>
      </c>
      <c r="CW988">
        <v>0.1196113</v>
      </c>
      <c r="CX988">
        <v>0.13174060000000001</v>
      </c>
      <c r="CY988">
        <v>0.13039429999999999</v>
      </c>
      <c r="CZ988">
        <v>0.13093340000000001</v>
      </c>
      <c r="DA988">
        <v>0.15154590000000001</v>
      </c>
      <c r="DB988">
        <v>0.14150760000000001</v>
      </c>
      <c r="DC988">
        <v>0.1437456</v>
      </c>
      <c r="DD988">
        <v>0.15132109999999999</v>
      </c>
      <c r="DE988">
        <v>0.1677884</v>
      </c>
      <c r="DF988">
        <v>0.14172589999999999</v>
      </c>
      <c r="DG988">
        <v>0.11398510000000001</v>
      </c>
      <c r="DH988">
        <v>0.15286949999999999</v>
      </c>
      <c r="DI988">
        <v>0.1914582</v>
      </c>
      <c r="DJ988">
        <v>0.22319939999999999</v>
      </c>
      <c r="DK988">
        <v>0.19322239999999999</v>
      </c>
      <c r="DL988">
        <v>0.14434939999999999</v>
      </c>
      <c r="DM988">
        <v>0.19916049999999999</v>
      </c>
      <c r="DN988">
        <v>0.19829430000000001</v>
      </c>
      <c r="DO988">
        <v>0.16199469999999999</v>
      </c>
      <c r="DP988">
        <v>0.16182579999999999</v>
      </c>
      <c r="DQ988">
        <v>0.18992519999999999</v>
      </c>
      <c r="DR988">
        <v>0.10552640000000001</v>
      </c>
      <c r="DS988">
        <v>9.8701300000000006E-2</v>
      </c>
      <c r="DT988">
        <v>0.13579340000000001</v>
      </c>
      <c r="DU988">
        <v>0.14452019999999999</v>
      </c>
      <c r="DV988">
        <v>0.1614408</v>
      </c>
      <c r="DW988">
        <v>0.15838559999999999</v>
      </c>
      <c r="DX988">
        <v>0.16268879999999999</v>
      </c>
      <c r="DY988">
        <v>0.18348970000000001</v>
      </c>
      <c r="DZ988">
        <v>0.17277390000000001</v>
      </c>
      <c r="EA988">
        <v>0.17245260000000001</v>
      </c>
      <c r="EB988">
        <v>0.18262990000000001</v>
      </c>
      <c r="EC988">
        <v>0.20397290000000001</v>
      </c>
      <c r="ED988">
        <v>0.19381570000000001</v>
      </c>
      <c r="EE988">
        <v>0.17410600000000001</v>
      </c>
      <c r="EF988">
        <v>0.2150937</v>
      </c>
      <c r="EG988">
        <v>0.2614706</v>
      </c>
      <c r="EH988">
        <v>0.28911130000000002</v>
      </c>
      <c r="EI988">
        <v>0.2669184</v>
      </c>
      <c r="EJ988">
        <v>0.23019770000000001</v>
      </c>
      <c r="EK988">
        <v>0.27595609999999998</v>
      </c>
      <c r="EL988">
        <v>0.26408789999999999</v>
      </c>
      <c r="EM988">
        <v>0.23006380000000001</v>
      </c>
      <c r="EN988">
        <v>0.2269834</v>
      </c>
      <c r="EO988">
        <v>0.24719669999999999</v>
      </c>
      <c r="EP988">
        <v>0.14948149999999999</v>
      </c>
      <c r="EQ988">
        <v>0.13373009999999999</v>
      </c>
      <c r="ER988">
        <v>0.17023250000000001</v>
      </c>
      <c r="ES988">
        <v>0.1804848</v>
      </c>
      <c r="ET988">
        <v>64.446100000000001</v>
      </c>
      <c r="EU988">
        <v>63.72298</v>
      </c>
      <c r="EV988">
        <v>63.180680000000002</v>
      </c>
      <c r="EW988">
        <v>62.649329999999999</v>
      </c>
      <c r="EX988">
        <v>62.259599999999999</v>
      </c>
      <c r="EY988">
        <v>61.924849999999999</v>
      </c>
      <c r="EZ988">
        <v>61.717109999999998</v>
      </c>
      <c r="FA988">
        <v>62.545389999999998</v>
      </c>
      <c r="FB988">
        <v>64.308090000000007</v>
      </c>
      <c r="FC988">
        <v>66.871870000000001</v>
      </c>
      <c r="FD988">
        <v>69.682829999999996</v>
      </c>
      <c r="FE988">
        <v>72.7209</v>
      </c>
      <c r="FF988">
        <v>75.05659</v>
      </c>
      <c r="FG988">
        <v>76.725040000000007</v>
      </c>
      <c r="FH988">
        <v>77.836290000000005</v>
      </c>
      <c r="FI988">
        <v>78.323970000000003</v>
      </c>
      <c r="FJ988">
        <v>78.148250000000004</v>
      </c>
      <c r="FK988">
        <v>77.282060000000001</v>
      </c>
      <c r="FL988">
        <v>75.446610000000007</v>
      </c>
      <c r="FM988">
        <v>72.32253</v>
      </c>
      <c r="FN988">
        <v>69.291550000000001</v>
      </c>
      <c r="FO988">
        <v>67.055599999999998</v>
      </c>
      <c r="FP988">
        <v>65.936539999999994</v>
      </c>
      <c r="FQ988">
        <v>65.248699999999999</v>
      </c>
      <c r="FR988">
        <v>4.1863600000000001E-2</v>
      </c>
      <c r="FS988">
        <v>5.4438399999999998E-2</v>
      </c>
      <c r="FT988">
        <v>7.4775599999999998E-2</v>
      </c>
    </row>
    <row r="989" spans="1:176" x14ac:dyDescent="0.2">
      <c r="A989" t="s">
        <v>200</v>
      </c>
      <c r="B989" t="s">
        <v>1</v>
      </c>
      <c r="C989" t="s">
        <v>210</v>
      </c>
      <c r="D989" t="s">
        <v>239</v>
      </c>
      <c r="E989">
        <v>953</v>
      </c>
      <c r="F989">
        <v>0.7611251</v>
      </c>
      <c r="G989">
        <v>0.74137869999999995</v>
      </c>
      <c r="H989">
        <v>0.63757229999999998</v>
      </c>
      <c r="I989">
        <v>0.62818160000000001</v>
      </c>
      <c r="J989">
        <v>0.62089090000000002</v>
      </c>
      <c r="K989">
        <v>0.65235240000000005</v>
      </c>
      <c r="L989">
        <v>0.66767520000000002</v>
      </c>
      <c r="M989">
        <v>0.75795579999999996</v>
      </c>
      <c r="N989">
        <v>1.14682</v>
      </c>
      <c r="O989">
        <v>1.541682</v>
      </c>
      <c r="P989">
        <v>1.82419</v>
      </c>
      <c r="Q989">
        <v>1.810413</v>
      </c>
      <c r="R989">
        <v>1.863575</v>
      </c>
      <c r="S989">
        <v>1.7935140000000001</v>
      </c>
      <c r="T989">
        <v>1.8058719999999999</v>
      </c>
      <c r="U989">
        <v>1.8883890000000001</v>
      </c>
      <c r="V989">
        <v>1.9166110000000001</v>
      </c>
      <c r="W989">
        <v>1.7678529999999999</v>
      </c>
      <c r="X989">
        <v>1.4735450000000001</v>
      </c>
      <c r="Y989">
        <v>1.3413040000000001</v>
      </c>
      <c r="Z989">
        <v>1.0440959999999999</v>
      </c>
      <c r="AA989">
        <v>0.95221169999999999</v>
      </c>
      <c r="AB989">
        <v>0.82009730000000003</v>
      </c>
      <c r="AC989">
        <v>0.75856710000000005</v>
      </c>
      <c r="AD989">
        <v>6.0230400000000003E-2</v>
      </c>
      <c r="AE989">
        <v>6.55998E-2</v>
      </c>
      <c r="AF989">
        <v>5.9776099999999999E-2</v>
      </c>
      <c r="AG989">
        <v>8.3956199999999995E-2</v>
      </c>
      <c r="AH989">
        <v>6.4540500000000001E-2</v>
      </c>
      <c r="AI989">
        <v>8.3050399999999996E-2</v>
      </c>
      <c r="AJ989">
        <v>6.1413500000000003E-2</v>
      </c>
      <c r="AK989">
        <v>7.5980099999999995E-2</v>
      </c>
      <c r="AL989">
        <v>-2.0157999999999999E-3</v>
      </c>
      <c r="AM989">
        <v>-3.8918300000000003E-2</v>
      </c>
      <c r="AN989">
        <v>1.4959399999999999E-2</v>
      </c>
      <c r="AO989">
        <v>2.3207200000000001E-2</v>
      </c>
      <c r="AP989">
        <v>5.6564700000000002E-2</v>
      </c>
      <c r="AQ989">
        <v>2.3035999999999998E-3</v>
      </c>
      <c r="AR989">
        <v>-6.5867099999999998E-2</v>
      </c>
      <c r="AS989">
        <v>3.4251900000000002E-2</v>
      </c>
      <c r="AT989">
        <v>5.7212600000000002E-2</v>
      </c>
      <c r="AU989">
        <v>-3.3162999999999999E-3</v>
      </c>
      <c r="AV989">
        <v>1.6924000000000002E-2</v>
      </c>
      <c r="AW989">
        <v>5.66534E-2</v>
      </c>
      <c r="AX989">
        <v>-9.5464E-3</v>
      </c>
      <c r="AY989">
        <v>1.2674899999999999E-2</v>
      </c>
      <c r="AZ989">
        <v>6.4033199999999998E-2</v>
      </c>
      <c r="BA989">
        <v>7.49306E-2</v>
      </c>
      <c r="BB989">
        <v>8.9930499999999997E-2</v>
      </c>
      <c r="BC989">
        <v>9.3591099999999997E-2</v>
      </c>
      <c r="BD989">
        <v>9.1531500000000002E-2</v>
      </c>
      <c r="BE989">
        <v>0.1159</v>
      </c>
      <c r="BF989">
        <v>9.5806799999999998E-2</v>
      </c>
      <c r="BG989">
        <v>0.11175740000000001</v>
      </c>
      <c r="BH989">
        <v>9.2722299999999994E-2</v>
      </c>
      <c r="BI989">
        <v>0.1121646</v>
      </c>
      <c r="BJ989">
        <v>5.0074E-2</v>
      </c>
      <c r="BK989">
        <v>2.1202599999999999E-2</v>
      </c>
      <c r="BL989">
        <v>7.7183600000000005E-2</v>
      </c>
      <c r="BM989">
        <v>9.32196E-2</v>
      </c>
      <c r="BN989">
        <v>0.12247669999999999</v>
      </c>
      <c r="BO989">
        <v>7.59996E-2</v>
      </c>
      <c r="BP989">
        <v>1.9981100000000002E-2</v>
      </c>
      <c r="BQ989">
        <v>0.1110474</v>
      </c>
      <c r="BR989">
        <v>0.1230062</v>
      </c>
      <c r="BS989">
        <v>6.4752699999999996E-2</v>
      </c>
      <c r="BT989">
        <v>8.2081600000000005E-2</v>
      </c>
      <c r="BU989">
        <v>0.113925</v>
      </c>
      <c r="BV989">
        <v>3.44087E-2</v>
      </c>
      <c r="BW989">
        <v>4.7703599999999999E-2</v>
      </c>
      <c r="BX989">
        <v>9.8472400000000002E-2</v>
      </c>
      <c r="BY989">
        <v>0.1108952</v>
      </c>
      <c r="BZ989">
        <v>0.11050069999999999</v>
      </c>
      <c r="CA989">
        <v>0.1129778</v>
      </c>
      <c r="CB989">
        <v>0.1135251</v>
      </c>
      <c r="CC989">
        <v>0.13802420000000001</v>
      </c>
      <c r="CD989">
        <v>0.11746180000000001</v>
      </c>
      <c r="CE989">
        <v>0.1316398</v>
      </c>
      <c r="CF989">
        <v>0.1144067</v>
      </c>
      <c r="CG989">
        <v>0.13722590000000001</v>
      </c>
      <c r="CH989">
        <v>8.61513E-2</v>
      </c>
      <c r="CI989">
        <v>6.2842200000000001E-2</v>
      </c>
      <c r="CJ989">
        <v>0.12028</v>
      </c>
      <c r="CK989">
        <v>0.14171</v>
      </c>
      <c r="CL989">
        <v>0.1681271</v>
      </c>
      <c r="CM989">
        <v>0.1270413</v>
      </c>
      <c r="CN989">
        <v>7.9439300000000004E-2</v>
      </c>
      <c r="CO989">
        <v>0.16423579999999999</v>
      </c>
      <c r="CP989">
        <v>0.16857459999999999</v>
      </c>
      <c r="CQ989">
        <v>0.1118971</v>
      </c>
      <c r="CR989">
        <v>0.12720960000000001</v>
      </c>
      <c r="CS989">
        <v>0.15359110000000001</v>
      </c>
      <c r="CT989">
        <v>6.4851800000000001E-2</v>
      </c>
      <c r="CU989">
        <v>7.1964399999999998E-2</v>
      </c>
      <c r="CV989">
        <v>0.1223249</v>
      </c>
      <c r="CW989">
        <v>0.13580410000000001</v>
      </c>
      <c r="CX989">
        <v>0.13107099999999999</v>
      </c>
      <c r="CY989">
        <v>0.1323646</v>
      </c>
      <c r="CZ989">
        <v>0.13551869999999999</v>
      </c>
      <c r="DA989">
        <v>0.16014829999999999</v>
      </c>
      <c r="DB989">
        <v>0.13911670000000001</v>
      </c>
      <c r="DC989">
        <v>0.1515222</v>
      </c>
      <c r="DD989">
        <v>0.13609109999999999</v>
      </c>
      <c r="DE989">
        <v>0.16228719999999999</v>
      </c>
      <c r="DF989">
        <v>0.1222285</v>
      </c>
      <c r="DG989">
        <v>0.1044817</v>
      </c>
      <c r="DH989">
        <v>0.1633763</v>
      </c>
      <c r="DI989">
        <v>0.19020029999999999</v>
      </c>
      <c r="DJ989">
        <v>0.21377760000000001</v>
      </c>
      <c r="DK989">
        <v>0.17808289999999999</v>
      </c>
      <c r="DL989">
        <v>0.13889760000000001</v>
      </c>
      <c r="DM989">
        <v>0.21742410000000001</v>
      </c>
      <c r="DN989">
        <v>0.2141431</v>
      </c>
      <c r="DO989">
        <v>0.1590415</v>
      </c>
      <c r="DP989">
        <v>0.1723375</v>
      </c>
      <c r="DQ989">
        <v>0.19325719999999999</v>
      </c>
      <c r="DR989">
        <v>9.5294900000000002E-2</v>
      </c>
      <c r="DS989">
        <v>9.6225199999999997E-2</v>
      </c>
      <c r="DT989">
        <v>0.14617730000000001</v>
      </c>
      <c r="DU989">
        <v>0.1607131</v>
      </c>
      <c r="DV989">
        <v>0.1607711</v>
      </c>
      <c r="DW989">
        <v>0.1603559</v>
      </c>
      <c r="DX989">
        <v>0.16727410000000001</v>
      </c>
      <c r="DY989">
        <v>0.19209209999999999</v>
      </c>
      <c r="DZ989">
        <v>0.17038310000000001</v>
      </c>
      <c r="EA989">
        <v>0.18022920000000001</v>
      </c>
      <c r="EB989">
        <v>0.16739999999999999</v>
      </c>
      <c r="EC989">
        <v>0.1984717</v>
      </c>
      <c r="ED989">
        <v>0.17431830000000001</v>
      </c>
      <c r="EE989">
        <v>0.16460259999999999</v>
      </c>
      <c r="EF989">
        <v>0.22560050000000001</v>
      </c>
      <c r="EG989">
        <v>0.26021270000000002</v>
      </c>
      <c r="EH989">
        <v>0.27968949999999998</v>
      </c>
      <c r="EI989">
        <v>0.25177899999999998</v>
      </c>
      <c r="EJ989">
        <v>0.2247458</v>
      </c>
      <c r="EK989">
        <v>0.29421960000000003</v>
      </c>
      <c r="EL989">
        <v>0.27993659999999998</v>
      </c>
      <c r="EM989">
        <v>0.2271106</v>
      </c>
      <c r="EN989">
        <v>0.23749509999999999</v>
      </c>
      <c r="EO989">
        <v>0.25052869999999999</v>
      </c>
      <c r="EP989">
        <v>0.13925000000000001</v>
      </c>
      <c r="EQ989">
        <v>0.13125400000000001</v>
      </c>
      <c r="ER989">
        <v>0.18061650000000001</v>
      </c>
      <c r="ES989">
        <v>0.19667760000000001</v>
      </c>
      <c r="ET989">
        <v>66.941760000000002</v>
      </c>
      <c r="EU989">
        <v>65.555689999999998</v>
      </c>
      <c r="EV989">
        <v>65.178070000000005</v>
      </c>
      <c r="EW989">
        <v>64.089860000000002</v>
      </c>
      <c r="EX989">
        <v>63.551439999999999</v>
      </c>
      <c r="EY989">
        <v>62.863120000000002</v>
      </c>
      <c r="EZ989">
        <v>62.895400000000002</v>
      </c>
      <c r="FA989">
        <v>64.933170000000004</v>
      </c>
      <c r="FB989">
        <v>67.057169999999999</v>
      </c>
      <c r="FC989">
        <v>70.691959999999995</v>
      </c>
      <c r="FD989">
        <v>73.659030000000001</v>
      </c>
      <c r="FE989">
        <v>76.053520000000006</v>
      </c>
      <c r="FF989">
        <v>79.043750000000003</v>
      </c>
      <c r="FG989">
        <v>81.285349999999994</v>
      </c>
      <c r="FH989">
        <v>83.100899999999996</v>
      </c>
      <c r="FI989">
        <v>83.341059999999999</v>
      </c>
      <c r="FJ989">
        <v>83.344530000000006</v>
      </c>
      <c r="FK989">
        <v>82.084800000000001</v>
      </c>
      <c r="FL989">
        <v>81.504009999999994</v>
      </c>
      <c r="FM989">
        <v>78.677400000000006</v>
      </c>
      <c r="FN989">
        <v>73.837100000000007</v>
      </c>
      <c r="FO989">
        <v>69.788570000000007</v>
      </c>
      <c r="FP989">
        <v>67.946879999999993</v>
      </c>
      <c r="FQ989">
        <v>66.657650000000004</v>
      </c>
      <c r="FR989">
        <v>4.1863600000000001E-2</v>
      </c>
      <c r="FS989">
        <v>5.4438399999999998E-2</v>
      </c>
      <c r="FT989">
        <v>7.4775599999999998E-2</v>
      </c>
    </row>
    <row r="990" spans="1:176" x14ac:dyDescent="0.2">
      <c r="A990" t="s">
        <v>200</v>
      </c>
      <c r="B990" t="s">
        <v>1</v>
      </c>
      <c r="C990" t="s">
        <v>210</v>
      </c>
      <c r="D990" t="s">
        <v>249</v>
      </c>
      <c r="E990">
        <v>953</v>
      </c>
      <c r="F990">
        <v>0.85644670000000001</v>
      </c>
      <c r="G990">
        <v>0.83880509999999997</v>
      </c>
      <c r="H990">
        <v>0.82306500000000005</v>
      </c>
      <c r="I990">
        <v>0.84785410000000005</v>
      </c>
      <c r="J990">
        <v>0.86046920000000005</v>
      </c>
      <c r="K990">
        <v>0.93933460000000002</v>
      </c>
      <c r="L990">
        <v>1.093594</v>
      </c>
      <c r="M990">
        <v>1.3494900000000001</v>
      </c>
      <c r="N990">
        <v>1.7500450000000001</v>
      </c>
      <c r="O990">
        <v>2.0081799999999999</v>
      </c>
      <c r="P990">
        <v>2.2102879999999998</v>
      </c>
      <c r="Q990">
        <v>2.1868840000000001</v>
      </c>
      <c r="R990">
        <v>2.0327250000000001</v>
      </c>
      <c r="S990">
        <v>1.9883379999999999</v>
      </c>
      <c r="T990">
        <v>2.010818</v>
      </c>
      <c r="U990">
        <v>2.092117</v>
      </c>
      <c r="V990">
        <v>2.1583580000000002</v>
      </c>
      <c r="W990">
        <v>2.115002</v>
      </c>
      <c r="X990">
        <v>1.9100680000000001</v>
      </c>
      <c r="Y990">
        <v>1.674639</v>
      </c>
      <c r="Z990">
        <v>1.356876</v>
      </c>
      <c r="AA990">
        <v>1.020113</v>
      </c>
      <c r="AB990">
        <v>0.91978110000000002</v>
      </c>
      <c r="AC990">
        <v>0.88696079999999999</v>
      </c>
      <c r="AD990">
        <v>8.1725400000000004E-2</v>
      </c>
      <c r="AE990">
        <v>7.5970700000000002E-2</v>
      </c>
      <c r="AF990">
        <v>5.3817700000000003E-2</v>
      </c>
      <c r="AG990">
        <v>7.2011199999999997E-2</v>
      </c>
      <c r="AH990">
        <v>7.1459400000000006E-2</v>
      </c>
      <c r="AI990">
        <v>0.105249</v>
      </c>
      <c r="AJ990">
        <v>0.1005762</v>
      </c>
      <c r="AK990">
        <v>0.13832949999999999</v>
      </c>
      <c r="AL990">
        <v>6.8820800000000001E-2</v>
      </c>
      <c r="AM990">
        <v>2.5362000000000002E-3</v>
      </c>
      <c r="AN990">
        <v>0.13247110000000001</v>
      </c>
      <c r="AO990">
        <v>0.1448507</v>
      </c>
      <c r="AP990">
        <v>0.10619290000000001</v>
      </c>
      <c r="AQ990">
        <v>0.17778949999999999</v>
      </c>
      <c r="AR990">
        <v>0.16148599999999999</v>
      </c>
      <c r="AS990">
        <v>0.2595171</v>
      </c>
      <c r="AT990">
        <v>0.25178060000000002</v>
      </c>
      <c r="AU990">
        <v>0.19267690000000001</v>
      </c>
      <c r="AV990">
        <v>0.13911560000000001</v>
      </c>
      <c r="AW990">
        <v>9.7195599999999993E-2</v>
      </c>
      <c r="AX990">
        <v>4.1778000000000003E-2</v>
      </c>
      <c r="AY990">
        <v>-5.3682599999999997E-2</v>
      </c>
      <c r="AZ990">
        <v>-2.2907000000000001E-3</v>
      </c>
      <c r="BA990">
        <v>5.5437500000000001E-2</v>
      </c>
      <c r="BB990">
        <v>9.8067399999999999E-2</v>
      </c>
      <c r="BC990">
        <v>9.0916499999999997E-2</v>
      </c>
      <c r="BD990">
        <v>6.97961E-2</v>
      </c>
      <c r="BE990">
        <v>8.77941E-2</v>
      </c>
      <c r="BF990">
        <v>8.5279599999999997E-2</v>
      </c>
      <c r="BG990">
        <v>0.11995210000000001</v>
      </c>
      <c r="BH990">
        <v>0.1171152</v>
      </c>
      <c r="BI990">
        <v>0.16166900000000001</v>
      </c>
      <c r="BJ990">
        <v>0.1135998</v>
      </c>
      <c r="BK990">
        <v>5.6494900000000001E-2</v>
      </c>
      <c r="BL990">
        <v>0.18517349999999999</v>
      </c>
      <c r="BM990">
        <v>0.19681380000000001</v>
      </c>
      <c r="BN990">
        <v>0.15494359999999999</v>
      </c>
      <c r="BO990">
        <v>0.22581560000000001</v>
      </c>
      <c r="BP990">
        <v>0.21011250000000001</v>
      </c>
      <c r="BQ990">
        <v>0.30421100000000001</v>
      </c>
      <c r="BR990">
        <v>0.28692420000000002</v>
      </c>
      <c r="BS990">
        <v>0.2245193</v>
      </c>
      <c r="BT990">
        <v>0.17089840000000001</v>
      </c>
      <c r="BU990">
        <v>0.12763759999999999</v>
      </c>
      <c r="BV990">
        <v>6.49367E-2</v>
      </c>
      <c r="BW990">
        <v>-3.15299E-2</v>
      </c>
      <c r="BX990">
        <v>1.81774E-2</v>
      </c>
      <c r="BY990">
        <v>7.2595400000000004E-2</v>
      </c>
      <c r="BZ990">
        <v>0.10938580000000001</v>
      </c>
      <c r="CA990">
        <v>0.10126789999999999</v>
      </c>
      <c r="CB990">
        <v>8.0862699999999996E-2</v>
      </c>
      <c r="CC990">
        <v>9.8725400000000005E-2</v>
      </c>
      <c r="CD990">
        <v>9.4851400000000002E-2</v>
      </c>
      <c r="CE990">
        <v>0.13013549999999999</v>
      </c>
      <c r="CF990">
        <v>0.12857009999999999</v>
      </c>
      <c r="CG990">
        <v>0.17783379999999999</v>
      </c>
      <c r="CH990">
        <v>0.14461360000000001</v>
      </c>
      <c r="CI990">
        <v>9.3866599999999994E-2</v>
      </c>
      <c r="CJ990">
        <v>0.22167500000000001</v>
      </c>
      <c r="CK990">
        <v>0.23280329999999999</v>
      </c>
      <c r="CL990">
        <v>0.18870819999999999</v>
      </c>
      <c r="CM990">
        <v>0.25907829999999998</v>
      </c>
      <c r="CN990">
        <v>0.24379100000000001</v>
      </c>
      <c r="CO990">
        <v>0.33516590000000002</v>
      </c>
      <c r="CP990">
        <v>0.3112645</v>
      </c>
      <c r="CQ990">
        <v>0.24657319999999999</v>
      </c>
      <c r="CR990">
        <v>0.192911</v>
      </c>
      <c r="CS990">
        <v>0.14872160000000001</v>
      </c>
      <c r="CT990">
        <v>8.0976400000000004E-2</v>
      </c>
      <c r="CU990">
        <v>-1.6187E-2</v>
      </c>
      <c r="CV990">
        <v>3.23535E-2</v>
      </c>
      <c r="CW990">
        <v>8.4478899999999996E-2</v>
      </c>
      <c r="CX990">
        <v>0.1207042</v>
      </c>
      <c r="CY990">
        <v>0.1116193</v>
      </c>
      <c r="CZ990">
        <v>9.1929300000000005E-2</v>
      </c>
      <c r="DA990">
        <v>0.10965660000000001</v>
      </c>
      <c r="DB990">
        <v>0.10442319999999999</v>
      </c>
      <c r="DC990">
        <v>0.14031879999999999</v>
      </c>
      <c r="DD990">
        <v>0.14002500000000001</v>
      </c>
      <c r="DE990">
        <v>0.1939987</v>
      </c>
      <c r="DF990">
        <v>0.17562739999999999</v>
      </c>
      <c r="DG990">
        <v>0.1312383</v>
      </c>
      <c r="DH990">
        <v>0.25817649999999998</v>
      </c>
      <c r="DI990">
        <v>0.2687927</v>
      </c>
      <c r="DJ990">
        <v>0.2224727</v>
      </c>
      <c r="DK990">
        <v>0.29234100000000002</v>
      </c>
      <c r="DL990">
        <v>0.27746959999999998</v>
      </c>
      <c r="DM990">
        <v>0.36612070000000002</v>
      </c>
      <c r="DN990">
        <v>0.33560479999999998</v>
      </c>
      <c r="DO990">
        <v>0.26862710000000001</v>
      </c>
      <c r="DP990">
        <v>0.2149237</v>
      </c>
      <c r="DQ990">
        <v>0.1698056</v>
      </c>
      <c r="DR990">
        <v>9.7016000000000005E-2</v>
      </c>
      <c r="DS990">
        <v>-8.4409999999999997E-4</v>
      </c>
      <c r="DT990">
        <v>4.6529599999999997E-2</v>
      </c>
      <c r="DU990">
        <v>9.6362400000000001E-2</v>
      </c>
      <c r="DV990">
        <v>0.13704620000000001</v>
      </c>
      <c r="DW990">
        <v>0.12656510000000001</v>
      </c>
      <c r="DX990">
        <v>0.1079077</v>
      </c>
      <c r="DY990">
        <v>0.12543950000000001</v>
      </c>
      <c r="DZ990">
        <v>0.1182434</v>
      </c>
      <c r="EA990">
        <v>0.15502199999999999</v>
      </c>
      <c r="EB990">
        <v>0.15656410000000001</v>
      </c>
      <c r="EC990">
        <v>0.21733810000000001</v>
      </c>
      <c r="ED990">
        <v>0.2204064</v>
      </c>
      <c r="EE990">
        <v>0.1851971</v>
      </c>
      <c r="EF990">
        <v>0.31087890000000001</v>
      </c>
      <c r="EG990">
        <v>0.32075579999999998</v>
      </c>
      <c r="EH990">
        <v>0.2712234</v>
      </c>
      <c r="EI990">
        <v>0.34036699999999998</v>
      </c>
      <c r="EJ990">
        <v>0.3260961</v>
      </c>
      <c r="EK990">
        <v>0.41081459999999997</v>
      </c>
      <c r="EL990">
        <v>0.37074839999999998</v>
      </c>
      <c r="EM990">
        <v>0.3004694</v>
      </c>
      <c r="EN990">
        <v>0.24670639999999999</v>
      </c>
      <c r="EO990">
        <v>0.2002476</v>
      </c>
      <c r="EP990">
        <v>0.1201747</v>
      </c>
      <c r="EQ990">
        <v>2.13086E-2</v>
      </c>
      <c r="ER990">
        <v>6.6997600000000004E-2</v>
      </c>
      <c r="ES990">
        <v>0.1135203</v>
      </c>
      <c r="ET990">
        <v>42.495359999999998</v>
      </c>
      <c r="EU990">
        <v>41.675620000000002</v>
      </c>
      <c r="EV990">
        <v>41.008110000000002</v>
      </c>
      <c r="EW990">
        <v>40.503509999999999</v>
      </c>
      <c r="EX990">
        <v>40.045090000000002</v>
      </c>
      <c r="EY990">
        <v>39.616610000000001</v>
      </c>
      <c r="EZ990">
        <v>39.403599999999997</v>
      </c>
      <c r="FA990">
        <v>39.58558</v>
      </c>
      <c r="FB990">
        <v>42.83717</v>
      </c>
      <c r="FC990">
        <v>47.914450000000002</v>
      </c>
      <c r="FD990">
        <v>51.799140000000001</v>
      </c>
      <c r="FE990">
        <v>54.71564</v>
      </c>
      <c r="FF990">
        <v>56.792020000000001</v>
      </c>
      <c r="FG990">
        <v>58.260509999999996</v>
      </c>
      <c r="FH990">
        <v>58.723149999999997</v>
      </c>
      <c r="FI990">
        <v>58.083019999999998</v>
      </c>
      <c r="FJ990">
        <v>55.537959999999998</v>
      </c>
      <c r="FK990">
        <v>52.448090000000001</v>
      </c>
      <c r="FL990">
        <v>50.171230000000001</v>
      </c>
      <c r="FM990">
        <v>48.280529999999999</v>
      </c>
      <c r="FN990">
        <v>46.848289999999999</v>
      </c>
      <c r="FO990">
        <v>45.56523</v>
      </c>
      <c r="FP990">
        <v>44.449359999999999</v>
      </c>
      <c r="FQ990">
        <v>43.411389999999997</v>
      </c>
      <c r="FR990">
        <v>2.6678799999999999E-2</v>
      </c>
      <c r="FS990">
        <v>3.9699499999999999E-2</v>
      </c>
    </row>
    <row r="991" spans="1:176" x14ac:dyDescent="0.2">
      <c r="A991" t="s">
        <v>200</v>
      </c>
      <c r="B991" t="s">
        <v>1</v>
      </c>
      <c r="C991" t="s">
        <v>210</v>
      </c>
      <c r="D991" t="s">
        <v>252</v>
      </c>
      <c r="E991">
        <v>953</v>
      </c>
      <c r="F991">
        <v>1.084465</v>
      </c>
      <c r="G991">
        <v>1.0787389999999999</v>
      </c>
      <c r="H991">
        <v>1.035272</v>
      </c>
      <c r="I991">
        <v>1.0250509999999999</v>
      </c>
      <c r="J991">
        <v>1.0787</v>
      </c>
      <c r="K991">
        <v>1.1767570000000001</v>
      </c>
      <c r="L991">
        <v>1.3483369999999999</v>
      </c>
      <c r="M991">
        <v>1.6900900000000001</v>
      </c>
      <c r="N991">
        <v>2.2445560000000002</v>
      </c>
      <c r="O991">
        <v>2.6585420000000002</v>
      </c>
      <c r="P991">
        <v>2.834765</v>
      </c>
      <c r="Q991">
        <v>2.7421449999999998</v>
      </c>
      <c r="R991">
        <v>2.4833370000000001</v>
      </c>
      <c r="S991">
        <v>2.4054220000000002</v>
      </c>
      <c r="T991">
        <v>2.3385940000000001</v>
      </c>
      <c r="U991">
        <v>2.5968149999999999</v>
      </c>
      <c r="V991">
        <v>2.7436850000000002</v>
      </c>
      <c r="W991">
        <v>2.7902469999999999</v>
      </c>
      <c r="X991">
        <v>2.4666030000000001</v>
      </c>
      <c r="Y991">
        <v>2.1882450000000002</v>
      </c>
      <c r="Z991">
        <v>1.764791</v>
      </c>
      <c r="AA991">
        <v>1.156771</v>
      </c>
      <c r="AB991">
        <v>1.0441050000000001</v>
      </c>
      <c r="AC991">
        <v>1.0396749999999999</v>
      </c>
      <c r="AD991">
        <v>0.10163460000000001</v>
      </c>
      <c r="AE991">
        <v>7.6078199999999999E-2</v>
      </c>
      <c r="AF991">
        <v>3.2013699999999999E-2</v>
      </c>
      <c r="AG991">
        <v>6.7019400000000007E-2</v>
      </c>
      <c r="AH991">
        <v>5.7043499999999997E-2</v>
      </c>
      <c r="AI991">
        <v>0.1341598</v>
      </c>
      <c r="AJ991">
        <v>0.1086352</v>
      </c>
      <c r="AK991">
        <v>0.13407050000000001</v>
      </c>
      <c r="AL991">
        <v>7.5492400000000001E-2</v>
      </c>
      <c r="AM991">
        <v>5.5627799999999998E-2</v>
      </c>
      <c r="AN991">
        <v>0.19951459999999999</v>
      </c>
      <c r="AO991">
        <v>0.1601332</v>
      </c>
      <c r="AP991">
        <v>3.8490499999999997E-2</v>
      </c>
      <c r="AQ991">
        <v>0.1659254</v>
      </c>
      <c r="AR991">
        <v>0.17032800000000001</v>
      </c>
      <c r="AS991">
        <v>0.33895540000000002</v>
      </c>
      <c r="AT991">
        <v>0.33441939999999998</v>
      </c>
      <c r="AU991">
        <v>0.2759702</v>
      </c>
      <c r="AV991">
        <v>0.209234</v>
      </c>
      <c r="AW991">
        <v>0.1376154</v>
      </c>
      <c r="AX991">
        <v>3.5541799999999998E-2</v>
      </c>
      <c r="AY991">
        <v>-0.1690892</v>
      </c>
      <c r="AZ991">
        <v>-4.9144699999999999E-2</v>
      </c>
      <c r="BA991">
        <v>4.6810200000000003E-2</v>
      </c>
      <c r="BB991">
        <v>0.1179766</v>
      </c>
      <c r="BC991">
        <v>9.1023999999999994E-2</v>
      </c>
      <c r="BD991">
        <v>4.7992100000000003E-2</v>
      </c>
      <c r="BE991">
        <v>8.2802299999999995E-2</v>
      </c>
      <c r="BF991">
        <v>7.0863700000000002E-2</v>
      </c>
      <c r="BG991">
        <v>0.148863</v>
      </c>
      <c r="BH991">
        <v>0.12517429999999999</v>
      </c>
      <c r="BI991">
        <v>0.15740999999999999</v>
      </c>
      <c r="BJ991">
        <v>0.1202714</v>
      </c>
      <c r="BK991">
        <v>0.10958660000000001</v>
      </c>
      <c r="BL991">
        <v>0.25221700000000002</v>
      </c>
      <c r="BM991">
        <v>0.21209620000000001</v>
      </c>
      <c r="BN991">
        <v>8.7241100000000002E-2</v>
      </c>
      <c r="BO991">
        <v>0.21395140000000001</v>
      </c>
      <c r="BP991">
        <v>0.2189545</v>
      </c>
      <c r="BQ991">
        <v>0.38364930000000003</v>
      </c>
      <c r="BR991">
        <v>0.36956299999999997</v>
      </c>
      <c r="BS991">
        <v>0.30781249999999999</v>
      </c>
      <c r="BT991">
        <v>0.2410167</v>
      </c>
      <c r="BU991">
        <v>0.1680574</v>
      </c>
      <c r="BV991">
        <v>5.8700500000000003E-2</v>
      </c>
      <c r="BW991">
        <v>-0.1469365</v>
      </c>
      <c r="BX991">
        <v>-2.8676699999999999E-2</v>
      </c>
      <c r="BY991">
        <v>6.39681E-2</v>
      </c>
      <c r="BZ991">
        <v>0.12929499999999999</v>
      </c>
      <c r="CA991">
        <v>0.1013754</v>
      </c>
      <c r="CB991">
        <v>5.9058699999999999E-2</v>
      </c>
      <c r="CC991">
        <v>9.3733499999999997E-2</v>
      </c>
      <c r="CD991">
        <v>8.0435599999999996E-2</v>
      </c>
      <c r="CE991">
        <v>0.1590463</v>
      </c>
      <c r="CF991">
        <v>0.13662920000000001</v>
      </c>
      <c r="CG991">
        <v>0.1735749</v>
      </c>
      <c r="CH991">
        <v>0.15128520000000001</v>
      </c>
      <c r="CI991">
        <v>0.14695829999999999</v>
      </c>
      <c r="CJ991">
        <v>0.28871849999999999</v>
      </c>
      <c r="CK991">
        <v>0.24808569999999999</v>
      </c>
      <c r="CL991">
        <v>0.12100569999999999</v>
      </c>
      <c r="CM991">
        <v>0.24721409999999999</v>
      </c>
      <c r="CN991">
        <v>0.252633</v>
      </c>
      <c r="CO991">
        <v>0.41460419999999998</v>
      </c>
      <c r="CP991">
        <v>0.39390330000000001</v>
      </c>
      <c r="CQ991">
        <v>0.3298664</v>
      </c>
      <c r="CR991">
        <v>0.26302940000000002</v>
      </c>
      <c r="CS991">
        <v>0.18914149999999999</v>
      </c>
      <c r="CT991">
        <v>7.4740100000000004E-2</v>
      </c>
      <c r="CU991">
        <v>-0.13159360000000001</v>
      </c>
      <c r="CV991">
        <v>-1.4500600000000001E-2</v>
      </c>
      <c r="CW991">
        <v>7.5851600000000005E-2</v>
      </c>
      <c r="CX991">
        <v>0.1406134</v>
      </c>
      <c r="CY991">
        <v>0.1117268</v>
      </c>
      <c r="CZ991">
        <v>7.0125300000000002E-2</v>
      </c>
      <c r="DA991">
        <v>0.1046648</v>
      </c>
      <c r="DB991">
        <v>9.0007400000000001E-2</v>
      </c>
      <c r="DC991">
        <v>0.16922970000000001</v>
      </c>
      <c r="DD991">
        <v>0.1480841</v>
      </c>
      <c r="DE991">
        <v>0.18973970000000001</v>
      </c>
      <c r="DF991">
        <v>0.18229899999999999</v>
      </c>
      <c r="DG991">
        <v>0.18432989999999999</v>
      </c>
      <c r="DH991">
        <v>0.32522000000000001</v>
      </c>
      <c r="DI991">
        <v>0.28407520000000003</v>
      </c>
      <c r="DJ991">
        <v>0.1547703</v>
      </c>
      <c r="DK991">
        <v>0.28047680000000003</v>
      </c>
      <c r="DL991">
        <v>0.2863116</v>
      </c>
      <c r="DM991">
        <v>0.44555909999999999</v>
      </c>
      <c r="DN991">
        <v>0.41824359999999999</v>
      </c>
      <c r="DO991">
        <v>0.35192030000000002</v>
      </c>
      <c r="DP991">
        <v>0.28504200000000002</v>
      </c>
      <c r="DQ991">
        <v>0.21022550000000001</v>
      </c>
      <c r="DR991">
        <v>9.0779799999999994E-2</v>
      </c>
      <c r="DS991">
        <v>-0.1162507</v>
      </c>
      <c r="DT991">
        <v>-3.2449999999999997E-4</v>
      </c>
      <c r="DU991">
        <v>8.7735099999999996E-2</v>
      </c>
      <c r="DV991">
        <v>0.15695539999999999</v>
      </c>
      <c r="DW991">
        <v>0.1266726</v>
      </c>
      <c r="DX991">
        <v>8.6103700000000005E-2</v>
      </c>
      <c r="DY991">
        <v>0.1204477</v>
      </c>
      <c r="DZ991">
        <v>0.10382760000000001</v>
      </c>
      <c r="EA991">
        <v>0.18393280000000001</v>
      </c>
      <c r="EB991">
        <v>0.16462309999999999</v>
      </c>
      <c r="EC991">
        <v>0.2130792</v>
      </c>
      <c r="ED991">
        <v>0.227078</v>
      </c>
      <c r="EE991">
        <v>0.23828869999999999</v>
      </c>
      <c r="EF991">
        <v>0.37792239999999999</v>
      </c>
      <c r="EG991">
        <v>0.33603830000000001</v>
      </c>
      <c r="EH991">
        <v>0.2035209</v>
      </c>
      <c r="EI991">
        <v>0.32850289999999999</v>
      </c>
      <c r="EJ991">
        <v>0.33493810000000002</v>
      </c>
      <c r="EK991">
        <v>0.49025299999999999</v>
      </c>
      <c r="EL991">
        <v>0.45338719999999999</v>
      </c>
      <c r="EM991">
        <v>0.38376260000000001</v>
      </c>
      <c r="EN991">
        <v>0.31682480000000002</v>
      </c>
      <c r="EO991">
        <v>0.24066750000000001</v>
      </c>
      <c r="EP991">
        <v>0.1139385</v>
      </c>
      <c r="EQ991">
        <v>-9.4098000000000001E-2</v>
      </c>
      <c r="ER991">
        <v>2.0143500000000002E-2</v>
      </c>
      <c r="ES991">
        <v>0.104893</v>
      </c>
      <c r="ET991">
        <v>33.537610000000001</v>
      </c>
      <c r="EU991">
        <v>33.131979999999999</v>
      </c>
      <c r="EV991">
        <v>32.241639999999997</v>
      </c>
      <c r="EW991">
        <v>31.504580000000001</v>
      </c>
      <c r="EX991">
        <v>32.036810000000003</v>
      </c>
      <c r="EY991">
        <v>31.717300000000002</v>
      </c>
      <c r="EZ991">
        <v>31.43468</v>
      </c>
      <c r="FA991">
        <v>31.938410000000001</v>
      </c>
      <c r="FB991">
        <v>35.243639999999999</v>
      </c>
      <c r="FC991">
        <v>39.913980000000002</v>
      </c>
      <c r="FD991">
        <v>43.769210000000001</v>
      </c>
      <c r="FE991">
        <v>46.919319999999999</v>
      </c>
      <c r="FF991">
        <v>49.49091</v>
      </c>
      <c r="FG991">
        <v>51.359560000000002</v>
      </c>
      <c r="FH991">
        <v>51.945419999999999</v>
      </c>
      <c r="FI991">
        <v>51.402050000000003</v>
      </c>
      <c r="FJ991">
        <v>49.227249999999998</v>
      </c>
      <c r="FK991">
        <v>45.852580000000003</v>
      </c>
      <c r="FL991">
        <v>42.999209999999998</v>
      </c>
      <c r="FM991">
        <v>40.534149999999997</v>
      </c>
      <c r="FN991">
        <v>39.41234</v>
      </c>
      <c r="FO991">
        <v>37.888449999999999</v>
      </c>
      <c r="FP991">
        <v>36.290199999999999</v>
      </c>
      <c r="FQ991">
        <v>35.174509999999998</v>
      </c>
      <c r="FR991">
        <v>2.6678799999999999E-2</v>
      </c>
      <c r="FS991">
        <v>3.9699499999999999E-2</v>
      </c>
    </row>
    <row r="992" spans="1:176" x14ac:dyDescent="0.2">
      <c r="A992" t="s">
        <v>200</v>
      </c>
      <c r="B992" t="s">
        <v>1</v>
      </c>
      <c r="C992" t="s">
        <v>210</v>
      </c>
      <c r="D992" t="s">
        <v>229</v>
      </c>
      <c r="E992">
        <v>953</v>
      </c>
      <c r="F992">
        <v>0.74668460000000003</v>
      </c>
      <c r="G992">
        <v>0.73361030000000005</v>
      </c>
      <c r="H992">
        <v>0.72560610000000003</v>
      </c>
      <c r="I992">
        <v>0.72574649999999996</v>
      </c>
      <c r="J992">
        <v>0.73100909999999997</v>
      </c>
      <c r="K992">
        <v>0.76875309999999997</v>
      </c>
      <c r="L992">
        <v>0.91409859999999998</v>
      </c>
      <c r="M992">
        <v>1.195722</v>
      </c>
      <c r="N992">
        <v>1.7266919999999999</v>
      </c>
      <c r="O992">
        <v>2.0800429999999999</v>
      </c>
      <c r="P992">
        <v>2.2608790000000001</v>
      </c>
      <c r="Q992">
        <v>2.2296450000000001</v>
      </c>
      <c r="R992">
        <v>2.1776490000000002</v>
      </c>
      <c r="S992">
        <v>2.135913</v>
      </c>
      <c r="T992">
        <v>2.2042790000000001</v>
      </c>
      <c r="U992">
        <v>2.2762440000000002</v>
      </c>
      <c r="V992">
        <v>2.2401010000000001</v>
      </c>
      <c r="W992">
        <v>2.118503</v>
      </c>
      <c r="X992">
        <v>1.984394</v>
      </c>
      <c r="Y992">
        <v>1.707595</v>
      </c>
      <c r="Z992">
        <v>1.370706</v>
      </c>
      <c r="AA992">
        <v>1.0748249999999999</v>
      </c>
      <c r="AB992">
        <v>0.86980449999999998</v>
      </c>
      <c r="AC992">
        <v>0.7939233</v>
      </c>
      <c r="AD992">
        <v>6.7425899999999997E-2</v>
      </c>
      <c r="AE992">
        <v>7.5967499999999993E-2</v>
      </c>
      <c r="AF992">
        <v>6.9930900000000004E-2</v>
      </c>
      <c r="AG992">
        <v>7.5667600000000002E-2</v>
      </c>
      <c r="AH992">
        <v>8.2043000000000005E-2</v>
      </c>
      <c r="AI992">
        <v>8.4263599999999994E-2</v>
      </c>
      <c r="AJ992">
        <v>9.4997100000000001E-2</v>
      </c>
      <c r="AK992">
        <v>0.14141200000000001</v>
      </c>
      <c r="AL992">
        <v>6.4096E-2</v>
      </c>
      <c r="AM992">
        <v>-3.4449800000000003E-2</v>
      </c>
      <c r="AN992">
        <v>8.6555900000000005E-2</v>
      </c>
      <c r="AO992">
        <v>0.13456099999999999</v>
      </c>
      <c r="AP992">
        <v>0.1526555</v>
      </c>
      <c r="AQ992">
        <v>0.1855589</v>
      </c>
      <c r="AR992">
        <v>0.15519330000000001</v>
      </c>
      <c r="AS992">
        <v>0.20474100000000001</v>
      </c>
      <c r="AT992">
        <v>0.19549949999999999</v>
      </c>
      <c r="AU992">
        <v>0.13480710000000001</v>
      </c>
      <c r="AV992">
        <v>8.9400599999999997E-2</v>
      </c>
      <c r="AW992">
        <v>6.8336499999999994E-2</v>
      </c>
      <c r="AX992">
        <v>4.641E-2</v>
      </c>
      <c r="AY992">
        <v>2.7652599999999999E-2</v>
      </c>
      <c r="AZ992">
        <v>3.0949299999999999E-2</v>
      </c>
      <c r="BA992">
        <v>6.1731599999999998E-2</v>
      </c>
      <c r="BB992">
        <v>8.3767900000000006E-2</v>
      </c>
      <c r="BC992">
        <v>9.0913300000000002E-2</v>
      </c>
      <c r="BD992">
        <v>8.5909399999999997E-2</v>
      </c>
      <c r="BE992">
        <v>9.1450500000000004E-2</v>
      </c>
      <c r="BF992">
        <v>9.5863199999999996E-2</v>
      </c>
      <c r="BG992">
        <v>9.8966700000000005E-2</v>
      </c>
      <c r="BH992">
        <v>0.1115362</v>
      </c>
      <c r="BI992">
        <v>0.1647515</v>
      </c>
      <c r="BJ992">
        <v>0.1088749</v>
      </c>
      <c r="BK992">
        <v>1.9508899999999999E-2</v>
      </c>
      <c r="BL992">
        <v>0.1392582</v>
      </c>
      <c r="BM992">
        <v>0.1865241</v>
      </c>
      <c r="BN992">
        <v>0.20140620000000001</v>
      </c>
      <c r="BO992">
        <v>0.23358499999999999</v>
      </c>
      <c r="BP992">
        <v>0.2038198</v>
      </c>
      <c r="BQ992">
        <v>0.24943489999999999</v>
      </c>
      <c r="BR992">
        <v>0.23064299999999999</v>
      </c>
      <c r="BS992">
        <v>0.1666494</v>
      </c>
      <c r="BT992">
        <v>0.1211834</v>
      </c>
      <c r="BU992">
        <v>9.8778500000000005E-2</v>
      </c>
      <c r="BV992">
        <v>6.9568699999999997E-2</v>
      </c>
      <c r="BW992">
        <v>4.9805299999999997E-2</v>
      </c>
      <c r="BX992">
        <v>5.1417400000000002E-2</v>
      </c>
      <c r="BY992">
        <v>7.8889500000000001E-2</v>
      </c>
      <c r="BZ992">
        <v>9.5086299999999999E-2</v>
      </c>
      <c r="CA992">
        <v>0.1012647</v>
      </c>
      <c r="CB992">
        <v>9.6976000000000007E-2</v>
      </c>
      <c r="CC992">
        <v>0.10238170000000001</v>
      </c>
      <c r="CD992">
        <v>0.1054351</v>
      </c>
      <c r="CE992">
        <v>0.10915</v>
      </c>
      <c r="CF992">
        <v>0.12299110000000001</v>
      </c>
      <c r="CG992">
        <v>0.1809163</v>
      </c>
      <c r="CH992">
        <v>0.1398887</v>
      </c>
      <c r="CI992">
        <v>5.6880600000000003E-2</v>
      </c>
      <c r="CJ992">
        <v>0.17575969999999999</v>
      </c>
      <c r="CK992">
        <v>0.22251360000000001</v>
      </c>
      <c r="CL992">
        <v>0.23517080000000001</v>
      </c>
      <c r="CM992">
        <v>0.26684770000000002</v>
      </c>
      <c r="CN992">
        <v>0.2374984</v>
      </c>
      <c r="CO992">
        <v>0.28038980000000002</v>
      </c>
      <c r="CP992">
        <v>0.25498340000000003</v>
      </c>
      <c r="CQ992">
        <v>0.18870329999999999</v>
      </c>
      <c r="CR992">
        <v>0.14319599999999999</v>
      </c>
      <c r="CS992">
        <v>0.1198625</v>
      </c>
      <c r="CT992">
        <v>8.5608299999999998E-2</v>
      </c>
      <c r="CU992">
        <v>6.5148200000000003E-2</v>
      </c>
      <c r="CV992">
        <v>6.5593499999999999E-2</v>
      </c>
      <c r="CW992">
        <v>9.0773000000000006E-2</v>
      </c>
      <c r="CX992">
        <v>0.1064047</v>
      </c>
      <c r="CY992">
        <v>0.1116161</v>
      </c>
      <c r="CZ992">
        <v>0.1080426</v>
      </c>
      <c r="DA992">
        <v>0.113313</v>
      </c>
      <c r="DB992">
        <v>0.1150069</v>
      </c>
      <c r="DC992">
        <v>0.11933340000000001</v>
      </c>
      <c r="DD992">
        <v>0.13444600000000001</v>
      </c>
      <c r="DE992">
        <v>0.19708120000000001</v>
      </c>
      <c r="DF992">
        <v>0.17090259999999999</v>
      </c>
      <c r="DG992">
        <v>9.4252299999999997E-2</v>
      </c>
      <c r="DH992">
        <v>0.21226120000000001</v>
      </c>
      <c r="DI992">
        <v>0.25850309999999999</v>
      </c>
      <c r="DJ992">
        <v>0.26893529999999999</v>
      </c>
      <c r="DK992">
        <v>0.3001104</v>
      </c>
      <c r="DL992">
        <v>0.2711769</v>
      </c>
      <c r="DM992">
        <v>0.31134469999999997</v>
      </c>
      <c r="DN992">
        <v>0.27932370000000001</v>
      </c>
      <c r="DO992">
        <v>0.21075720000000001</v>
      </c>
      <c r="DP992">
        <v>0.16520869999999999</v>
      </c>
      <c r="DQ992">
        <v>0.1409465</v>
      </c>
      <c r="DR992">
        <v>0.101648</v>
      </c>
      <c r="DS992">
        <v>8.0491099999999996E-2</v>
      </c>
      <c r="DT992">
        <v>7.9769599999999996E-2</v>
      </c>
      <c r="DU992">
        <v>0.1026565</v>
      </c>
      <c r="DV992">
        <v>0.1227467</v>
      </c>
      <c r="DW992">
        <v>0.1265619</v>
      </c>
      <c r="DX992">
        <v>0.12402100000000001</v>
      </c>
      <c r="DY992">
        <v>0.12909590000000001</v>
      </c>
      <c r="DZ992">
        <v>0.1288271</v>
      </c>
      <c r="EA992">
        <v>0.1340365</v>
      </c>
      <c r="EB992">
        <v>0.15098510000000001</v>
      </c>
      <c r="EC992">
        <v>0.22042059999999999</v>
      </c>
      <c r="ED992">
        <v>0.2156816</v>
      </c>
      <c r="EE992">
        <v>0.14821110000000001</v>
      </c>
      <c r="EF992">
        <v>0.26496360000000002</v>
      </c>
      <c r="EG992">
        <v>0.31046620000000003</v>
      </c>
      <c r="EH992">
        <v>0.31768600000000002</v>
      </c>
      <c r="EI992">
        <v>0.34813640000000001</v>
      </c>
      <c r="EJ992">
        <v>0.31980340000000002</v>
      </c>
      <c r="EK992">
        <v>0.35603859999999998</v>
      </c>
      <c r="EL992">
        <v>0.31446730000000001</v>
      </c>
      <c r="EM992">
        <v>0.2425996</v>
      </c>
      <c r="EN992">
        <v>0.19699140000000001</v>
      </c>
      <c r="EO992">
        <v>0.1713885</v>
      </c>
      <c r="EP992">
        <v>0.12480670000000001</v>
      </c>
      <c r="EQ992">
        <v>0.10264379999999999</v>
      </c>
      <c r="ER992">
        <v>0.1002376</v>
      </c>
      <c r="ES992">
        <v>0.1198144</v>
      </c>
      <c r="ET992">
        <v>50.114170000000001</v>
      </c>
      <c r="EU992">
        <v>49.525860000000002</v>
      </c>
      <c r="EV992">
        <v>49.012329999999999</v>
      </c>
      <c r="EW992">
        <v>48.619500000000002</v>
      </c>
      <c r="EX992">
        <v>48.366619999999998</v>
      </c>
      <c r="EY992">
        <v>48.182009999999998</v>
      </c>
      <c r="EZ992">
        <v>47.960630000000002</v>
      </c>
      <c r="FA992">
        <v>48.37415</v>
      </c>
      <c r="FB992">
        <v>50.512630000000001</v>
      </c>
      <c r="FC992">
        <v>53.373060000000002</v>
      </c>
      <c r="FD992">
        <v>55.447719999999997</v>
      </c>
      <c r="FE992">
        <v>57.377929999999999</v>
      </c>
      <c r="FF992">
        <v>58.838709999999999</v>
      </c>
      <c r="FG992">
        <v>60.202129999999997</v>
      </c>
      <c r="FH992">
        <v>60.977580000000003</v>
      </c>
      <c r="FI992">
        <v>60.577330000000003</v>
      </c>
      <c r="FJ992">
        <v>59.601849999999999</v>
      </c>
      <c r="FK992">
        <v>57.717930000000003</v>
      </c>
      <c r="FL992">
        <v>56.033110000000001</v>
      </c>
      <c r="FM992">
        <v>54.779229999999998</v>
      </c>
      <c r="FN992">
        <v>53.893680000000003</v>
      </c>
      <c r="FO992">
        <v>52.910640000000001</v>
      </c>
      <c r="FP992">
        <v>52.082929999999998</v>
      </c>
      <c r="FQ992">
        <v>51.476430000000001</v>
      </c>
      <c r="FR992">
        <v>2.6678799999999999E-2</v>
      </c>
      <c r="FS992">
        <v>3.9699499999999999E-2</v>
      </c>
    </row>
    <row r="993" spans="1:176" x14ac:dyDescent="0.2">
      <c r="A993" t="s">
        <v>200</v>
      </c>
      <c r="B993" t="s">
        <v>1</v>
      </c>
      <c r="C993" t="s">
        <v>210</v>
      </c>
      <c r="D993" t="s">
        <v>240</v>
      </c>
      <c r="E993">
        <v>953</v>
      </c>
      <c r="F993">
        <v>0.95824030000000004</v>
      </c>
      <c r="G993">
        <v>0.89208279999999995</v>
      </c>
      <c r="H993">
        <v>0.91852409999999995</v>
      </c>
      <c r="I993">
        <v>0.95929509999999996</v>
      </c>
      <c r="J993">
        <v>0.92525069999999998</v>
      </c>
      <c r="K993">
        <v>0.97117849999999994</v>
      </c>
      <c r="L993">
        <v>1.127189</v>
      </c>
      <c r="M993">
        <v>1.506853</v>
      </c>
      <c r="N993">
        <v>2.092314</v>
      </c>
      <c r="O993">
        <v>2.3754309999999998</v>
      </c>
      <c r="P993">
        <v>2.555129</v>
      </c>
      <c r="Q993">
        <v>2.369936</v>
      </c>
      <c r="R993">
        <v>2.2714789999999998</v>
      </c>
      <c r="S993">
        <v>2.2279520000000002</v>
      </c>
      <c r="T993">
        <v>2.352214</v>
      </c>
      <c r="U993">
        <v>2.5195479999999999</v>
      </c>
      <c r="V993">
        <v>2.6034359999999999</v>
      </c>
      <c r="W993">
        <v>2.393281</v>
      </c>
      <c r="X993">
        <v>2.2797860000000001</v>
      </c>
      <c r="Y993">
        <v>1.9840230000000001</v>
      </c>
      <c r="Z993">
        <v>1.676434</v>
      </c>
      <c r="AA993">
        <v>1.2806999999999999</v>
      </c>
      <c r="AB993">
        <v>0.91582359999999996</v>
      </c>
      <c r="AC993">
        <v>0.84671580000000002</v>
      </c>
      <c r="AD993">
        <v>8.8043700000000003E-2</v>
      </c>
      <c r="AE993">
        <v>7.6191900000000007E-2</v>
      </c>
      <c r="AF993">
        <v>4.7952300000000003E-2</v>
      </c>
      <c r="AG993">
        <v>7.0688000000000001E-2</v>
      </c>
      <c r="AH993">
        <v>6.7272100000000001E-2</v>
      </c>
      <c r="AI993">
        <v>0.1146707</v>
      </c>
      <c r="AJ993">
        <v>0.1034229</v>
      </c>
      <c r="AK993">
        <v>0.1375094</v>
      </c>
      <c r="AL993">
        <v>7.1299600000000005E-2</v>
      </c>
      <c r="AM993">
        <v>2.0472500000000001E-2</v>
      </c>
      <c r="AN993">
        <v>0.1553805</v>
      </c>
      <c r="AO993">
        <v>0.15007590000000001</v>
      </c>
      <c r="AP993">
        <v>8.4323300000000004E-2</v>
      </c>
      <c r="AQ993">
        <v>0.172851</v>
      </c>
      <c r="AR993">
        <v>0.16368869999999999</v>
      </c>
      <c r="AS993">
        <v>0.28314020000000001</v>
      </c>
      <c r="AT993">
        <v>0.27662769999999998</v>
      </c>
      <c r="AU993">
        <v>0.2167779</v>
      </c>
      <c r="AV993">
        <v>0.15714249999999999</v>
      </c>
      <c r="AW993">
        <v>0.10757029999999999</v>
      </c>
      <c r="AX993">
        <v>4.0648299999999998E-2</v>
      </c>
      <c r="AY993">
        <v>-8.6943099999999995E-2</v>
      </c>
      <c r="AZ993">
        <v>-1.6071700000000001E-2</v>
      </c>
      <c r="BA993">
        <v>5.3046799999999998E-2</v>
      </c>
      <c r="BB993">
        <v>0.1043857</v>
      </c>
      <c r="BC993">
        <v>9.1137700000000002E-2</v>
      </c>
      <c r="BD993">
        <v>6.3930699999999993E-2</v>
      </c>
      <c r="BE993">
        <v>8.6470900000000003E-2</v>
      </c>
      <c r="BF993">
        <v>8.1092300000000006E-2</v>
      </c>
      <c r="BG993">
        <v>0.12937380000000001</v>
      </c>
      <c r="BH993">
        <v>0.119962</v>
      </c>
      <c r="BI993">
        <v>0.16084889999999999</v>
      </c>
      <c r="BJ993">
        <v>0.1160786</v>
      </c>
      <c r="BK993">
        <v>7.4431300000000006E-2</v>
      </c>
      <c r="BL993">
        <v>0.20808289999999999</v>
      </c>
      <c r="BM993">
        <v>0.202039</v>
      </c>
      <c r="BN993">
        <v>0.133074</v>
      </c>
      <c r="BO993">
        <v>0.22087709999999999</v>
      </c>
      <c r="BP993">
        <v>0.21231520000000001</v>
      </c>
      <c r="BQ993">
        <v>0.32783420000000002</v>
      </c>
      <c r="BR993">
        <v>0.31177129999999997</v>
      </c>
      <c r="BS993">
        <v>0.24862020000000001</v>
      </c>
      <c r="BT993">
        <v>0.18892529999999999</v>
      </c>
      <c r="BU993">
        <v>0.1380122</v>
      </c>
      <c r="BV993">
        <v>6.3807000000000003E-2</v>
      </c>
      <c r="BW993">
        <v>-6.4790399999999998E-2</v>
      </c>
      <c r="BX993">
        <v>4.3962999999999997E-3</v>
      </c>
      <c r="BY993">
        <v>7.0204699999999995E-2</v>
      </c>
      <c r="BZ993">
        <v>0.1157041</v>
      </c>
      <c r="CA993">
        <v>0.1014891</v>
      </c>
      <c r="CB993">
        <v>7.4997400000000006E-2</v>
      </c>
      <c r="CC993">
        <v>9.7402199999999994E-2</v>
      </c>
      <c r="CD993">
        <v>9.0664099999999997E-2</v>
      </c>
      <c r="CE993">
        <v>0.13955719999999999</v>
      </c>
      <c r="CF993">
        <v>0.1314169</v>
      </c>
      <c r="CG993">
        <v>0.1770138</v>
      </c>
      <c r="CH993">
        <v>0.14709240000000001</v>
      </c>
      <c r="CI993">
        <v>0.111803</v>
      </c>
      <c r="CJ993">
        <v>0.24458440000000001</v>
      </c>
      <c r="CK993">
        <v>0.2380285</v>
      </c>
      <c r="CL993">
        <v>0.1668386</v>
      </c>
      <c r="CM993">
        <v>0.25413980000000003</v>
      </c>
      <c r="CN993">
        <v>0.24599380000000001</v>
      </c>
      <c r="CO993">
        <v>0.35878900000000002</v>
      </c>
      <c r="CP993">
        <v>0.33611160000000001</v>
      </c>
      <c r="CQ993">
        <v>0.27067409999999997</v>
      </c>
      <c r="CR993">
        <v>0.21093790000000001</v>
      </c>
      <c r="CS993">
        <v>0.1590963</v>
      </c>
      <c r="CT993">
        <v>7.9846700000000007E-2</v>
      </c>
      <c r="CU993">
        <v>-4.9447499999999998E-2</v>
      </c>
      <c r="CV993">
        <v>1.8572399999999999E-2</v>
      </c>
      <c r="CW993">
        <v>8.20882E-2</v>
      </c>
      <c r="CX993">
        <v>0.12702250000000001</v>
      </c>
      <c r="CY993">
        <v>0.1118405</v>
      </c>
      <c r="CZ993">
        <v>8.6064000000000002E-2</v>
      </c>
      <c r="DA993">
        <v>0.1083334</v>
      </c>
      <c r="DB993">
        <v>0.1002359</v>
      </c>
      <c r="DC993">
        <v>0.1497405</v>
      </c>
      <c r="DD993">
        <v>0.14287179999999999</v>
      </c>
      <c r="DE993">
        <v>0.19317860000000001</v>
      </c>
      <c r="DF993">
        <v>0.17810619999999999</v>
      </c>
      <c r="DG993">
        <v>0.14917469999999999</v>
      </c>
      <c r="DH993">
        <v>0.2810859</v>
      </c>
      <c r="DI993">
        <v>0.27401799999999998</v>
      </c>
      <c r="DJ993">
        <v>0.20060310000000001</v>
      </c>
      <c r="DK993">
        <v>0.28740250000000001</v>
      </c>
      <c r="DL993">
        <v>0.27967229999999998</v>
      </c>
      <c r="DM993">
        <v>0.38974389999999998</v>
      </c>
      <c r="DN993">
        <v>0.36045189999999999</v>
      </c>
      <c r="DO993">
        <v>0.29272799999999999</v>
      </c>
      <c r="DP993">
        <v>0.23295060000000001</v>
      </c>
      <c r="DQ993">
        <v>0.18018029999999999</v>
      </c>
      <c r="DR993">
        <v>9.5886299999999994E-2</v>
      </c>
      <c r="DS993">
        <v>-3.4104599999999999E-2</v>
      </c>
      <c r="DT993">
        <v>3.27485E-2</v>
      </c>
      <c r="DU993">
        <v>9.3971700000000005E-2</v>
      </c>
      <c r="DV993">
        <v>0.14336450000000001</v>
      </c>
      <c r="DW993">
        <v>0.12678629999999999</v>
      </c>
      <c r="DX993">
        <v>0.10204240000000001</v>
      </c>
      <c r="DY993">
        <v>0.1241163</v>
      </c>
      <c r="DZ993">
        <v>0.11405609999999999</v>
      </c>
      <c r="EA993">
        <v>0.1644436</v>
      </c>
      <c r="EB993">
        <v>0.15941079999999999</v>
      </c>
      <c r="EC993">
        <v>0.21651809999999999</v>
      </c>
      <c r="ED993">
        <v>0.22288520000000001</v>
      </c>
      <c r="EE993">
        <v>0.20313339999999999</v>
      </c>
      <c r="EF993">
        <v>0.33378829999999998</v>
      </c>
      <c r="EG993">
        <v>0.32598110000000002</v>
      </c>
      <c r="EH993">
        <v>0.24935379999999999</v>
      </c>
      <c r="EI993">
        <v>0.33542850000000002</v>
      </c>
      <c r="EJ993">
        <v>0.3282988</v>
      </c>
      <c r="EK993">
        <v>0.43443779999999999</v>
      </c>
      <c r="EL993">
        <v>0.39559549999999999</v>
      </c>
      <c r="EM993">
        <v>0.32457029999999998</v>
      </c>
      <c r="EN993">
        <v>0.2647333</v>
      </c>
      <c r="EO993">
        <v>0.21062230000000001</v>
      </c>
      <c r="EP993">
        <v>0.119045</v>
      </c>
      <c r="EQ993">
        <v>-1.19519E-2</v>
      </c>
      <c r="ER993">
        <v>5.32165E-2</v>
      </c>
      <c r="ES993">
        <v>0.1111296</v>
      </c>
      <c r="ET993">
        <v>40.837449999999997</v>
      </c>
      <c r="EU993">
        <v>39.960880000000003</v>
      </c>
      <c r="EV993">
        <v>39.46716</v>
      </c>
      <c r="EW993">
        <v>39.293289999999999</v>
      </c>
      <c r="EX993">
        <v>38.90663</v>
      </c>
      <c r="EY993">
        <v>38.850389999999997</v>
      </c>
      <c r="EZ993">
        <v>39.035119999999999</v>
      </c>
      <c r="FA993">
        <v>39.469630000000002</v>
      </c>
      <c r="FB993">
        <v>41.590649999999997</v>
      </c>
      <c r="FC993">
        <v>45.78351</v>
      </c>
      <c r="FD993">
        <v>48.263339999999999</v>
      </c>
      <c r="FE993">
        <v>50.567909999999998</v>
      </c>
      <c r="FF993">
        <v>52.521500000000003</v>
      </c>
      <c r="FG993">
        <v>53.695320000000002</v>
      </c>
      <c r="FH993">
        <v>54.640650000000001</v>
      </c>
      <c r="FI993">
        <v>54.340240000000001</v>
      </c>
      <c r="FJ993">
        <v>53.247709999999998</v>
      </c>
      <c r="FK993">
        <v>51.849930000000001</v>
      </c>
      <c r="FL993">
        <v>50.309269999999998</v>
      </c>
      <c r="FM993">
        <v>48.837319999999998</v>
      </c>
      <c r="FN993">
        <v>47.744219999999999</v>
      </c>
      <c r="FO993">
        <v>46.465490000000003</v>
      </c>
      <c r="FP993">
        <v>45.004449999999999</v>
      </c>
      <c r="FQ993">
        <v>43.48836</v>
      </c>
      <c r="FR993">
        <v>2.6678799999999999E-2</v>
      </c>
      <c r="FS993">
        <v>3.9699499999999999E-2</v>
      </c>
    </row>
    <row r="994" spans="1:176" x14ac:dyDescent="0.2">
      <c r="A994" t="s">
        <v>200</v>
      </c>
      <c r="B994" t="s">
        <v>1</v>
      </c>
      <c r="C994" t="s">
        <v>210</v>
      </c>
      <c r="D994" t="s">
        <v>230</v>
      </c>
      <c r="E994">
        <v>953</v>
      </c>
      <c r="F994">
        <v>0.72918380000000005</v>
      </c>
      <c r="G994">
        <v>0.71527269999999998</v>
      </c>
      <c r="H994">
        <v>0.70865670000000003</v>
      </c>
      <c r="I994">
        <v>0.71098130000000004</v>
      </c>
      <c r="J994">
        <v>0.7287264</v>
      </c>
      <c r="K994">
        <v>0.7722116</v>
      </c>
      <c r="L994">
        <v>0.94391760000000002</v>
      </c>
      <c r="M994">
        <v>1.237282</v>
      </c>
      <c r="N994">
        <v>1.6745840000000001</v>
      </c>
      <c r="O994">
        <v>1.9567680000000001</v>
      </c>
      <c r="P994">
        <v>2.1655980000000001</v>
      </c>
      <c r="Q994">
        <v>2.1580729999999999</v>
      </c>
      <c r="R994">
        <v>2.0897670000000002</v>
      </c>
      <c r="S994">
        <v>2.0356719999999999</v>
      </c>
      <c r="T994">
        <v>2.072873</v>
      </c>
      <c r="U994">
        <v>2.0832199999999998</v>
      </c>
      <c r="V994">
        <v>2.1142240000000001</v>
      </c>
      <c r="W994">
        <v>2.0892499999999998</v>
      </c>
      <c r="X994">
        <v>1.9203539999999999</v>
      </c>
      <c r="Y994">
        <v>1.6547620000000001</v>
      </c>
      <c r="Z994">
        <v>1.3307599999999999</v>
      </c>
      <c r="AA994">
        <v>1.0453889999999999</v>
      </c>
      <c r="AB994">
        <v>0.84554669999999998</v>
      </c>
      <c r="AC994">
        <v>0.77390930000000002</v>
      </c>
      <c r="AD994">
        <v>6.6408900000000007E-2</v>
      </c>
      <c r="AE994">
        <v>7.5662900000000005E-2</v>
      </c>
      <c r="AF994">
        <v>6.9750800000000002E-2</v>
      </c>
      <c r="AG994">
        <v>7.5537499999999994E-2</v>
      </c>
      <c r="AH994">
        <v>8.1907999999999995E-2</v>
      </c>
      <c r="AI994">
        <v>8.3131399999999994E-2</v>
      </c>
      <c r="AJ994">
        <v>9.4447799999999998E-2</v>
      </c>
      <c r="AK994">
        <v>0.1408577</v>
      </c>
      <c r="AL994">
        <v>6.3601900000000003E-2</v>
      </c>
      <c r="AM994">
        <v>-3.6703E-2</v>
      </c>
      <c r="AN994">
        <v>8.3725400000000005E-2</v>
      </c>
      <c r="AO994">
        <v>0.1336637</v>
      </c>
      <c r="AP994">
        <v>0.1548311</v>
      </c>
      <c r="AQ994">
        <v>0.18709120000000001</v>
      </c>
      <c r="AR994">
        <v>0.15548380000000001</v>
      </c>
      <c r="AS994">
        <v>0.204346</v>
      </c>
      <c r="AT994">
        <v>0.19306029999999999</v>
      </c>
      <c r="AU994">
        <v>0.13251840000000001</v>
      </c>
      <c r="AV994">
        <v>8.8005399999999998E-2</v>
      </c>
      <c r="AW994">
        <v>6.7674899999999996E-2</v>
      </c>
      <c r="AX994">
        <v>4.5702300000000001E-2</v>
      </c>
      <c r="AY994">
        <v>3.3071200000000002E-2</v>
      </c>
      <c r="AZ994">
        <v>3.1825399999999997E-2</v>
      </c>
      <c r="BA994">
        <v>6.1523300000000003E-2</v>
      </c>
      <c r="BB994">
        <v>8.2750900000000002E-2</v>
      </c>
      <c r="BC994">
        <v>9.06087E-2</v>
      </c>
      <c r="BD994">
        <v>8.5729200000000005E-2</v>
      </c>
      <c r="BE994">
        <v>9.1320399999999996E-2</v>
      </c>
      <c r="BF994">
        <v>9.5728199999999999E-2</v>
      </c>
      <c r="BG994">
        <v>9.7834599999999994E-2</v>
      </c>
      <c r="BH994">
        <v>0.1109869</v>
      </c>
      <c r="BI994">
        <v>0.16419719999999999</v>
      </c>
      <c r="BJ994">
        <v>0.1083809</v>
      </c>
      <c r="BK994">
        <v>1.7255800000000002E-2</v>
      </c>
      <c r="BL994">
        <v>0.13642779999999999</v>
      </c>
      <c r="BM994">
        <v>0.18562680000000001</v>
      </c>
      <c r="BN994">
        <v>0.20358180000000001</v>
      </c>
      <c r="BO994">
        <v>0.2351172</v>
      </c>
      <c r="BP994">
        <v>0.20411029999999999</v>
      </c>
      <c r="BQ994">
        <v>0.24903990000000001</v>
      </c>
      <c r="BR994">
        <v>0.22820389999999999</v>
      </c>
      <c r="BS994">
        <v>0.1643607</v>
      </c>
      <c r="BT994">
        <v>0.11978809999999999</v>
      </c>
      <c r="BU994">
        <v>9.8116900000000007E-2</v>
      </c>
      <c r="BV994">
        <v>6.8861000000000006E-2</v>
      </c>
      <c r="BW994">
        <v>5.5223899999999999E-2</v>
      </c>
      <c r="BX994">
        <v>5.2293399999999997E-2</v>
      </c>
      <c r="BY994">
        <v>7.8681200000000007E-2</v>
      </c>
      <c r="BZ994">
        <v>9.4069299999999995E-2</v>
      </c>
      <c r="CA994">
        <v>0.1009601</v>
      </c>
      <c r="CB994">
        <v>9.6795800000000001E-2</v>
      </c>
      <c r="CC994">
        <v>0.1022516</v>
      </c>
      <c r="CD994">
        <v>0.1053</v>
      </c>
      <c r="CE994">
        <v>0.1080179</v>
      </c>
      <c r="CF994">
        <v>0.1224418</v>
      </c>
      <c r="CG994">
        <v>0.18036199999999999</v>
      </c>
      <c r="CH994">
        <v>0.13939470000000001</v>
      </c>
      <c r="CI994">
        <v>5.4627500000000002E-2</v>
      </c>
      <c r="CJ994">
        <v>0.17292930000000001</v>
      </c>
      <c r="CK994">
        <v>0.22161629999999999</v>
      </c>
      <c r="CL994">
        <v>0.23734640000000001</v>
      </c>
      <c r="CM994">
        <v>0.2683799</v>
      </c>
      <c r="CN994">
        <v>0.23778879999999999</v>
      </c>
      <c r="CO994">
        <v>0.27999479999999999</v>
      </c>
      <c r="CP994">
        <v>0.2525442</v>
      </c>
      <c r="CQ994">
        <v>0.18641460000000001</v>
      </c>
      <c r="CR994">
        <v>0.1418008</v>
      </c>
      <c r="CS994">
        <v>0.1192009</v>
      </c>
      <c r="CT994">
        <v>8.4900600000000007E-2</v>
      </c>
      <c r="CU994">
        <v>7.0566799999999999E-2</v>
      </c>
      <c r="CV994">
        <v>6.6469500000000001E-2</v>
      </c>
      <c r="CW994">
        <v>9.0564699999999998E-2</v>
      </c>
      <c r="CX994">
        <v>0.1053877</v>
      </c>
      <c r="CY994">
        <v>0.11131149999999999</v>
      </c>
      <c r="CZ994">
        <v>0.1078624</v>
      </c>
      <c r="DA994">
        <v>0.1131829</v>
      </c>
      <c r="DB994">
        <v>0.1148719</v>
      </c>
      <c r="DC994">
        <v>0.1182013</v>
      </c>
      <c r="DD994">
        <v>0.13389670000000001</v>
      </c>
      <c r="DE994">
        <v>0.1965269</v>
      </c>
      <c r="DF994">
        <v>0.17040849999999999</v>
      </c>
      <c r="DG994">
        <v>9.1999200000000003E-2</v>
      </c>
      <c r="DH994">
        <v>0.2094308</v>
      </c>
      <c r="DI994">
        <v>0.2576058</v>
      </c>
      <c r="DJ994">
        <v>0.27111089999999999</v>
      </c>
      <c r="DK994">
        <v>0.30164259999999998</v>
      </c>
      <c r="DL994">
        <v>0.27146740000000003</v>
      </c>
      <c r="DM994">
        <v>0.3109497</v>
      </c>
      <c r="DN994">
        <v>0.27688459999999998</v>
      </c>
      <c r="DO994">
        <v>0.2084685</v>
      </c>
      <c r="DP994">
        <v>0.1638134</v>
      </c>
      <c r="DQ994">
        <v>0.14028489999999999</v>
      </c>
      <c r="DR994">
        <v>0.1009403</v>
      </c>
      <c r="DS994">
        <v>8.5909700000000006E-2</v>
      </c>
      <c r="DT994">
        <v>8.0645599999999998E-2</v>
      </c>
      <c r="DU994">
        <v>0.1024482</v>
      </c>
      <c r="DV994">
        <v>0.1217297</v>
      </c>
      <c r="DW994">
        <v>0.12625729999999999</v>
      </c>
      <c r="DX994">
        <v>0.1238408</v>
      </c>
      <c r="DY994">
        <v>0.12896579999999999</v>
      </c>
      <c r="DZ994">
        <v>0.128692</v>
      </c>
      <c r="EA994">
        <v>0.13290440000000001</v>
      </c>
      <c r="EB994">
        <v>0.15043580000000001</v>
      </c>
      <c r="EC994">
        <v>0.21986639999999999</v>
      </c>
      <c r="ED994">
        <v>0.2151875</v>
      </c>
      <c r="EE994">
        <v>0.1459579</v>
      </c>
      <c r="EF994">
        <v>0.26213320000000001</v>
      </c>
      <c r="EG994">
        <v>0.30956889999999998</v>
      </c>
      <c r="EH994">
        <v>0.31986160000000002</v>
      </c>
      <c r="EI994">
        <v>0.3496686</v>
      </c>
      <c r="EJ994">
        <v>0.32009389999999999</v>
      </c>
      <c r="EK994">
        <v>0.3556436</v>
      </c>
      <c r="EL994">
        <v>0.31202809999999997</v>
      </c>
      <c r="EM994">
        <v>0.24031079999999999</v>
      </c>
      <c r="EN994">
        <v>0.1955962</v>
      </c>
      <c r="EO994">
        <v>0.17072689999999999</v>
      </c>
      <c r="EP994">
        <v>0.124099</v>
      </c>
      <c r="EQ994">
        <v>0.1080624</v>
      </c>
      <c r="ER994">
        <v>0.1011136</v>
      </c>
      <c r="ES994">
        <v>0.11960610000000001</v>
      </c>
      <c r="ET994">
        <v>47.683869999999999</v>
      </c>
      <c r="EU994">
        <v>46.905740000000002</v>
      </c>
      <c r="EV994">
        <v>46.198349999999998</v>
      </c>
      <c r="EW994">
        <v>45.714089999999999</v>
      </c>
      <c r="EX994">
        <v>45.323860000000003</v>
      </c>
      <c r="EY994">
        <v>44.992829999999998</v>
      </c>
      <c r="EZ994">
        <v>44.8185</v>
      </c>
      <c r="FA994">
        <v>44.954529999999998</v>
      </c>
      <c r="FB994">
        <v>47.977589999999999</v>
      </c>
      <c r="FC994">
        <v>53.055</v>
      </c>
      <c r="FD994">
        <v>56.942169999999997</v>
      </c>
      <c r="FE994">
        <v>60.015300000000003</v>
      </c>
      <c r="FF994">
        <v>62.25797</v>
      </c>
      <c r="FG994">
        <v>63.947539999999996</v>
      </c>
      <c r="FH994">
        <v>64.604759999999999</v>
      </c>
      <c r="FI994">
        <v>64.222629999999995</v>
      </c>
      <c r="FJ994">
        <v>62.211570000000002</v>
      </c>
      <c r="FK994">
        <v>58.825719999999997</v>
      </c>
      <c r="FL994">
        <v>56.099550000000001</v>
      </c>
      <c r="FM994">
        <v>54.209589999999999</v>
      </c>
      <c r="FN994">
        <v>52.615749999999998</v>
      </c>
      <c r="FO994">
        <v>51.303139999999999</v>
      </c>
      <c r="FP994">
        <v>49.899039999999999</v>
      </c>
      <c r="FQ994">
        <v>48.836019999999998</v>
      </c>
      <c r="FR994">
        <v>2.6678799999999999E-2</v>
      </c>
      <c r="FS994">
        <v>3.9699499999999999E-2</v>
      </c>
    </row>
    <row r="995" spans="1:176" x14ac:dyDescent="0.2">
      <c r="A995" t="s">
        <v>200</v>
      </c>
      <c r="B995" t="s">
        <v>1</v>
      </c>
      <c r="C995" t="s">
        <v>210</v>
      </c>
      <c r="D995" t="s">
        <v>241</v>
      </c>
      <c r="E995">
        <v>953</v>
      </c>
      <c r="F995">
        <v>0.72979810000000001</v>
      </c>
      <c r="G995">
        <v>0.71218789999999998</v>
      </c>
      <c r="H995">
        <v>0.71809820000000002</v>
      </c>
      <c r="I995">
        <v>0.72857700000000003</v>
      </c>
      <c r="J995">
        <v>0.81763050000000004</v>
      </c>
      <c r="K995">
        <v>0.81432680000000002</v>
      </c>
      <c r="L995">
        <v>0.92697989999999997</v>
      </c>
      <c r="M995">
        <v>1.074802</v>
      </c>
      <c r="N995">
        <v>1.0806910000000001</v>
      </c>
      <c r="O995">
        <v>1.0599730000000001</v>
      </c>
      <c r="P995">
        <v>1.212944</v>
      </c>
      <c r="Q995">
        <v>1.2514339999999999</v>
      </c>
      <c r="R995">
        <v>1.198175</v>
      </c>
      <c r="S995">
        <v>1.2154389999999999</v>
      </c>
      <c r="T995">
        <v>1.13364</v>
      </c>
      <c r="U995">
        <v>1.1876789999999999</v>
      </c>
      <c r="V995">
        <v>1.430166</v>
      </c>
      <c r="W995">
        <v>1.49824</v>
      </c>
      <c r="X995">
        <v>1.4787090000000001</v>
      </c>
      <c r="Y995">
        <v>1.3705849999999999</v>
      </c>
      <c r="Z995">
        <v>1.174973</v>
      </c>
      <c r="AA995">
        <v>0.92210610000000004</v>
      </c>
      <c r="AB995">
        <v>0.90945690000000001</v>
      </c>
      <c r="AC995">
        <v>0.78768890000000003</v>
      </c>
      <c r="AD995">
        <v>6.7935400000000007E-2</v>
      </c>
      <c r="AE995">
        <v>7.6362399999999997E-2</v>
      </c>
      <c r="AF995">
        <v>7.1175199999999994E-2</v>
      </c>
      <c r="AG995">
        <v>7.6042399999999996E-2</v>
      </c>
      <c r="AH995">
        <v>8.2637699999999994E-2</v>
      </c>
      <c r="AI995">
        <v>8.57734E-2</v>
      </c>
      <c r="AJ995">
        <v>9.5528399999999999E-2</v>
      </c>
      <c r="AK995">
        <v>0.1426549</v>
      </c>
      <c r="AL995">
        <v>6.4563999999999996E-2</v>
      </c>
      <c r="AM995">
        <v>-3.40699E-2</v>
      </c>
      <c r="AN995">
        <v>8.7521100000000004E-2</v>
      </c>
      <c r="AO995">
        <v>0.13486600000000001</v>
      </c>
      <c r="AP995">
        <v>0.15380669999999999</v>
      </c>
      <c r="AQ995">
        <v>0.18356459999999999</v>
      </c>
      <c r="AR995">
        <v>0.15402009999999999</v>
      </c>
      <c r="AS995">
        <v>0.20005619999999999</v>
      </c>
      <c r="AT995">
        <v>0.1959707</v>
      </c>
      <c r="AU995">
        <v>0.1375017</v>
      </c>
      <c r="AV995">
        <v>9.0320399999999995E-2</v>
      </c>
      <c r="AW995">
        <v>6.8199999999999997E-2</v>
      </c>
      <c r="AX995">
        <v>4.77128E-2</v>
      </c>
      <c r="AY995">
        <v>2.73207E-2</v>
      </c>
      <c r="AZ995">
        <v>3.1912799999999998E-2</v>
      </c>
      <c r="BA995">
        <v>6.2218299999999997E-2</v>
      </c>
      <c r="BB995">
        <v>8.4277400000000002E-2</v>
      </c>
      <c r="BC995">
        <v>9.1308200000000006E-2</v>
      </c>
      <c r="BD995">
        <v>8.7153700000000001E-2</v>
      </c>
      <c r="BE995">
        <v>9.1825400000000001E-2</v>
      </c>
      <c r="BF995">
        <v>9.6457899999999999E-2</v>
      </c>
      <c r="BG995">
        <v>0.1004765</v>
      </c>
      <c r="BH995">
        <v>0.1120675</v>
      </c>
      <c r="BI995">
        <v>0.16599430000000001</v>
      </c>
      <c r="BJ995">
        <v>0.10934290000000001</v>
      </c>
      <c r="BK995">
        <v>1.9888900000000001E-2</v>
      </c>
      <c r="BL995">
        <v>0.1402234</v>
      </c>
      <c r="BM995">
        <v>0.1868291</v>
      </c>
      <c r="BN995">
        <v>0.2025574</v>
      </c>
      <c r="BO995">
        <v>0.23159060000000001</v>
      </c>
      <c r="BP995">
        <v>0.20264650000000001</v>
      </c>
      <c r="BQ995">
        <v>0.2447501</v>
      </c>
      <c r="BR995">
        <v>0.23111429999999999</v>
      </c>
      <c r="BS995">
        <v>0.16934399999999999</v>
      </c>
      <c r="BT995">
        <v>0.12210310000000001</v>
      </c>
      <c r="BU995">
        <v>9.8641999999999994E-2</v>
      </c>
      <c r="BV995">
        <v>7.0871500000000004E-2</v>
      </c>
      <c r="BW995">
        <v>4.9473400000000001E-2</v>
      </c>
      <c r="BX995">
        <v>5.2380799999999998E-2</v>
      </c>
      <c r="BY995">
        <v>7.9376199999999994E-2</v>
      </c>
      <c r="BZ995">
        <v>9.5595799999999995E-2</v>
      </c>
      <c r="CA995">
        <v>0.1016596</v>
      </c>
      <c r="CB995">
        <v>9.8220299999999996E-2</v>
      </c>
      <c r="CC995">
        <v>0.1027566</v>
      </c>
      <c r="CD995">
        <v>0.10602979999999999</v>
      </c>
      <c r="CE995">
        <v>0.11065990000000001</v>
      </c>
      <c r="CF995">
        <v>0.1235224</v>
      </c>
      <c r="CG995">
        <v>0.18215919999999999</v>
      </c>
      <c r="CH995">
        <v>0.1403567</v>
      </c>
      <c r="CI995">
        <v>5.7260600000000002E-2</v>
      </c>
      <c r="CJ995">
        <v>0.17672489999999999</v>
      </c>
      <c r="CK995">
        <v>0.22281860000000001</v>
      </c>
      <c r="CL995">
        <v>0.236322</v>
      </c>
      <c r="CM995">
        <v>0.26485330000000001</v>
      </c>
      <c r="CN995">
        <v>0.23632510000000001</v>
      </c>
      <c r="CO995">
        <v>0.27570499999999998</v>
      </c>
      <c r="CP995">
        <v>0.25545459999999998</v>
      </c>
      <c r="CQ995">
        <v>0.19139790000000001</v>
      </c>
      <c r="CR995">
        <v>0.14411579999999999</v>
      </c>
      <c r="CS995">
        <v>0.119726</v>
      </c>
      <c r="CT995">
        <v>8.6911199999999994E-2</v>
      </c>
      <c r="CU995">
        <v>6.4816299999999993E-2</v>
      </c>
      <c r="CV995">
        <v>6.6556900000000002E-2</v>
      </c>
      <c r="CW995">
        <v>9.1259699999999999E-2</v>
      </c>
      <c r="CX995">
        <v>0.1069142</v>
      </c>
      <c r="CY995">
        <v>0.112011</v>
      </c>
      <c r="CZ995">
        <v>0.10928690000000001</v>
      </c>
      <c r="DA995">
        <v>0.11368780000000001</v>
      </c>
      <c r="DB995">
        <v>0.1156016</v>
      </c>
      <c r="DC995">
        <v>0.1208432</v>
      </c>
      <c r="DD995">
        <v>0.13497729999999999</v>
      </c>
      <c r="DE995">
        <v>0.1983241</v>
      </c>
      <c r="DF995">
        <v>0.17137060000000001</v>
      </c>
      <c r="DG995">
        <v>9.4632300000000003E-2</v>
      </c>
      <c r="DH995">
        <v>0.21322640000000001</v>
      </c>
      <c r="DI995">
        <v>0.25880809999999999</v>
      </c>
      <c r="DJ995">
        <v>0.27008650000000001</v>
      </c>
      <c r="DK995">
        <v>0.29811599999999999</v>
      </c>
      <c r="DL995">
        <v>0.27000360000000001</v>
      </c>
      <c r="DM995">
        <v>0.30665979999999998</v>
      </c>
      <c r="DN995">
        <v>0.27979490000000001</v>
      </c>
      <c r="DO995">
        <v>0.2134518</v>
      </c>
      <c r="DP995">
        <v>0.16612840000000001</v>
      </c>
      <c r="DQ995">
        <v>0.14081009999999999</v>
      </c>
      <c r="DR995">
        <v>0.1029508</v>
      </c>
      <c r="DS995">
        <v>8.01592E-2</v>
      </c>
      <c r="DT995">
        <v>8.0732999999999999E-2</v>
      </c>
      <c r="DU995">
        <v>0.1031432</v>
      </c>
      <c r="DV995">
        <v>0.1232562</v>
      </c>
      <c r="DW995">
        <v>0.12695680000000001</v>
      </c>
      <c r="DX995">
        <v>0.1252653</v>
      </c>
      <c r="DY995">
        <v>0.12947069999999999</v>
      </c>
      <c r="DZ995">
        <v>0.1294218</v>
      </c>
      <c r="EA995">
        <v>0.13554630000000001</v>
      </c>
      <c r="EB995">
        <v>0.1515164</v>
      </c>
      <c r="EC995">
        <v>0.22166350000000001</v>
      </c>
      <c r="ED995">
        <v>0.2161496</v>
      </c>
      <c r="EE995">
        <v>0.1485911</v>
      </c>
      <c r="EF995">
        <v>0.26592880000000002</v>
      </c>
      <c r="EG995">
        <v>0.31077120000000003</v>
      </c>
      <c r="EH995">
        <v>0.31883719999999999</v>
      </c>
      <c r="EI995">
        <v>0.34614200000000001</v>
      </c>
      <c r="EJ995">
        <v>0.31863010000000003</v>
      </c>
      <c r="EK995">
        <v>0.35135369999999999</v>
      </c>
      <c r="EL995">
        <v>0.31493850000000001</v>
      </c>
      <c r="EM995">
        <v>0.24529419999999999</v>
      </c>
      <c r="EN995">
        <v>0.19791120000000001</v>
      </c>
      <c r="EO995">
        <v>0.17125209999999999</v>
      </c>
      <c r="EP995">
        <v>0.12610950000000001</v>
      </c>
      <c r="EQ995">
        <v>0.1023119</v>
      </c>
      <c r="ER995">
        <v>0.101201</v>
      </c>
      <c r="ES995">
        <v>0.12030109999999999</v>
      </c>
      <c r="ET995">
        <v>44.475549999999998</v>
      </c>
      <c r="EU995">
        <v>43.256340000000002</v>
      </c>
      <c r="EV995">
        <v>42.350850000000001</v>
      </c>
      <c r="EW995">
        <v>41.610970000000002</v>
      </c>
      <c r="EX995">
        <v>41.406320000000001</v>
      </c>
      <c r="EY995">
        <v>41.140689999999999</v>
      </c>
      <c r="EZ995">
        <v>40.6843</v>
      </c>
      <c r="FA995">
        <v>41.296790000000001</v>
      </c>
      <c r="FB995">
        <v>45.7926</v>
      </c>
      <c r="FC995">
        <v>52.5837</v>
      </c>
      <c r="FD995">
        <v>57.310769999999998</v>
      </c>
      <c r="FE995">
        <v>61.358730000000001</v>
      </c>
      <c r="FF995">
        <v>63.462220000000002</v>
      </c>
      <c r="FG995">
        <v>65.550889999999995</v>
      </c>
      <c r="FH995">
        <v>66.357669999999999</v>
      </c>
      <c r="FI995">
        <v>66.533739999999995</v>
      </c>
      <c r="FJ995">
        <v>64.141369999999995</v>
      </c>
      <c r="FK995">
        <v>58.727849999999997</v>
      </c>
      <c r="FL995">
        <v>55.041710000000002</v>
      </c>
      <c r="FM995">
        <v>52.217230000000001</v>
      </c>
      <c r="FN995">
        <v>50.164909999999999</v>
      </c>
      <c r="FO995">
        <v>47.9786</v>
      </c>
      <c r="FP995">
        <v>46.487850000000002</v>
      </c>
      <c r="FQ995">
        <v>44.963189999999997</v>
      </c>
      <c r="FR995">
        <v>2.6678799999999999E-2</v>
      </c>
      <c r="FS995">
        <v>3.9699499999999999E-2</v>
      </c>
    </row>
    <row r="996" spans="1:176" x14ac:dyDescent="0.2">
      <c r="A996" t="s">
        <v>200</v>
      </c>
      <c r="B996" t="s">
        <v>1</v>
      </c>
      <c r="C996" t="s">
        <v>210</v>
      </c>
      <c r="D996" t="s">
        <v>231</v>
      </c>
      <c r="E996">
        <v>953</v>
      </c>
      <c r="F996">
        <v>0.71530550000000004</v>
      </c>
      <c r="G996">
        <v>0.69087900000000002</v>
      </c>
      <c r="H996">
        <v>0.66700789999999999</v>
      </c>
      <c r="I996">
        <v>0.67707470000000003</v>
      </c>
      <c r="J996">
        <v>0.64127489999999998</v>
      </c>
      <c r="K996">
        <v>0.6580783</v>
      </c>
      <c r="L996">
        <v>0.68450670000000002</v>
      </c>
      <c r="M996">
        <v>0.78033699999999995</v>
      </c>
      <c r="N996">
        <v>1.0689299999999999</v>
      </c>
      <c r="O996">
        <v>1.499498</v>
      </c>
      <c r="P996">
        <v>1.777177</v>
      </c>
      <c r="Q996">
        <v>1.895073</v>
      </c>
      <c r="R996">
        <v>1.916911</v>
      </c>
      <c r="S996">
        <v>1.87645</v>
      </c>
      <c r="T996">
        <v>1.858973</v>
      </c>
      <c r="U996">
        <v>1.9988440000000001</v>
      </c>
      <c r="V996">
        <v>2.1613560000000001</v>
      </c>
      <c r="W996">
        <v>2.0814919999999999</v>
      </c>
      <c r="X996">
        <v>1.8963140000000001</v>
      </c>
      <c r="Y996">
        <v>1.6790609999999999</v>
      </c>
      <c r="Z996">
        <v>1.303965</v>
      </c>
      <c r="AA996">
        <v>1.044915</v>
      </c>
      <c r="AB996">
        <v>0.89577280000000004</v>
      </c>
      <c r="AC996">
        <v>0.78520409999999996</v>
      </c>
      <c r="AD996">
        <v>6.0275099999999998E-2</v>
      </c>
      <c r="AE996">
        <v>6.3770900000000005E-2</v>
      </c>
      <c r="AF996">
        <v>5.6294999999999998E-2</v>
      </c>
      <c r="AG996">
        <v>7.8606899999999993E-2</v>
      </c>
      <c r="AH996">
        <v>6.5580399999999997E-2</v>
      </c>
      <c r="AI996">
        <v>7.6924000000000006E-2</v>
      </c>
      <c r="AJ996">
        <v>7.0236599999999996E-2</v>
      </c>
      <c r="AK996">
        <v>7.8690599999999999E-2</v>
      </c>
      <c r="AL996">
        <v>1.15432E-2</v>
      </c>
      <c r="AM996">
        <v>-3.2590800000000003E-2</v>
      </c>
      <c r="AN996">
        <v>7.5079999999999999E-3</v>
      </c>
      <c r="AO996">
        <v>2.4115299999999999E-2</v>
      </c>
      <c r="AP996">
        <v>6.3249700000000006E-2</v>
      </c>
      <c r="AQ996">
        <v>1.33773E-2</v>
      </c>
      <c r="AR996">
        <v>-6.1719400000000001E-2</v>
      </c>
      <c r="AS996">
        <v>2.1065899999999999E-2</v>
      </c>
      <c r="AT996">
        <v>4.5990499999999997E-2</v>
      </c>
      <c r="AU996">
        <v>-2.1916000000000001E-3</v>
      </c>
      <c r="AV996">
        <v>9.1427999999999995E-3</v>
      </c>
      <c r="AW996">
        <v>5.3033700000000003E-2</v>
      </c>
      <c r="AX996">
        <v>-2.6535999999999999E-3</v>
      </c>
      <c r="AY996">
        <v>1.40252E-2</v>
      </c>
      <c r="AZ996">
        <v>5.70634E-2</v>
      </c>
      <c r="BA996">
        <v>6.4867800000000003E-2</v>
      </c>
      <c r="BB996">
        <v>8.9975200000000005E-2</v>
      </c>
      <c r="BC996">
        <v>9.1762200000000002E-2</v>
      </c>
      <c r="BD996">
        <v>8.8050299999999998E-2</v>
      </c>
      <c r="BE996">
        <v>0.1105507</v>
      </c>
      <c r="BF996">
        <v>9.6846699999999994E-2</v>
      </c>
      <c r="BG996">
        <v>0.105631</v>
      </c>
      <c r="BH996">
        <v>0.1015455</v>
      </c>
      <c r="BI996">
        <v>0.11487509999999999</v>
      </c>
      <c r="BJ996">
        <v>6.3632999999999995E-2</v>
      </c>
      <c r="BK996">
        <v>2.7529999999999999E-2</v>
      </c>
      <c r="BL996">
        <v>6.9732199999999994E-2</v>
      </c>
      <c r="BM996">
        <v>9.4127699999999995E-2</v>
      </c>
      <c r="BN996">
        <v>0.12916159999999999</v>
      </c>
      <c r="BO996">
        <v>8.7073399999999995E-2</v>
      </c>
      <c r="BP996">
        <v>2.4128799999999999E-2</v>
      </c>
      <c r="BQ996">
        <v>9.7861400000000001E-2</v>
      </c>
      <c r="BR996">
        <v>0.1117841</v>
      </c>
      <c r="BS996">
        <v>6.5877400000000003E-2</v>
      </c>
      <c r="BT996">
        <v>7.4300400000000003E-2</v>
      </c>
      <c r="BU996">
        <v>0.11030520000000001</v>
      </c>
      <c r="BV996">
        <v>4.1301499999999998E-2</v>
      </c>
      <c r="BW996">
        <v>4.9053899999999998E-2</v>
      </c>
      <c r="BX996">
        <v>9.1502500000000001E-2</v>
      </c>
      <c r="BY996">
        <v>0.1008324</v>
      </c>
      <c r="BZ996">
        <v>0.1105454</v>
      </c>
      <c r="CA996">
        <v>0.11114889999999999</v>
      </c>
      <c r="CB996">
        <v>0.110044</v>
      </c>
      <c r="CC996">
        <v>0.13267480000000001</v>
      </c>
      <c r="CD996">
        <v>0.1185016</v>
      </c>
      <c r="CE996">
        <v>0.1255134</v>
      </c>
      <c r="CF996">
        <v>0.1232299</v>
      </c>
      <c r="CG996">
        <v>0.13993639999999999</v>
      </c>
      <c r="CH996">
        <v>9.9710199999999999E-2</v>
      </c>
      <c r="CI996">
        <v>6.9169599999999998E-2</v>
      </c>
      <c r="CJ996">
        <v>0.1128285</v>
      </c>
      <c r="CK996">
        <v>0.1426181</v>
      </c>
      <c r="CL996">
        <v>0.1748121</v>
      </c>
      <c r="CM996">
        <v>0.13811499999999999</v>
      </c>
      <c r="CN996">
        <v>8.3586999999999995E-2</v>
      </c>
      <c r="CO996">
        <v>0.15104970000000001</v>
      </c>
      <c r="CP996">
        <v>0.15735250000000001</v>
      </c>
      <c r="CQ996">
        <v>0.11302180000000001</v>
      </c>
      <c r="CR996">
        <v>0.1194284</v>
      </c>
      <c r="CS996">
        <v>0.1499714</v>
      </c>
      <c r="CT996">
        <v>7.1744600000000006E-2</v>
      </c>
      <c r="CU996">
        <v>7.3314699999999997E-2</v>
      </c>
      <c r="CV996">
        <v>0.115355</v>
      </c>
      <c r="CW996">
        <v>0.1257413</v>
      </c>
      <c r="CX996">
        <v>0.1311157</v>
      </c>
      <c r="CY996">
        <v>0.1305356</v>
      </c>
      <c r="CZ996">
        <v>0.1320376</v>
      </c>
      <c r="DA996">
        <v>0.15479899999999999</v>
      </c>
      <c r="DB996">
        <v>0.14015659999999999</v>
      </c>
      <c r="DC996">
        <v>0.14539579999999999</v>
      </c>
      <c r="DD996">
        <v>0.1449143</v>
      </c>
      <c r="DE996">
        <v>0.1649977</v>
      </c>
      <c r="DF996">
        <v>0.13578750000000001</v>
      </c>
      <c r="DG996">
        <v>0.11080909999999999</v>
      </c>
      <c r="DH996">
        <v>0.1559248</v>
      </c>
      <c r="DI996">
        <v>0.19110849999999999</v>
      </c>
      <c r="DJ996">
        <v>0.22046250000000001</v>
      </c>
      <c r="DK996">
        <v>0.18915670000000001</v>
      </c>
      <c r="DL996">
        <v>0.14304520000000001</v>
      </c>
      <c r="DM996">
        <v>0.20423810000000001</v>
      </c>
      <c r="DN996">
        <v>0.20292099999999999</v>
      </c>
      <c r="DO996">
        <v>0.16016620000000001</v>
      </c>
      <c r="DP996">
        <v>0.16455629999999999</v>
      </c>
      <c r="DQ996">
        <v>0.18963749999999999</v>
      </c>
      <c r="DR996">
        <v>0.10218770000000001</v>
      </c>
      <c r="DS996">
        <v>9.7575499999999996E-2</v>
      </c>
      <c r="DT996">
        <v>0.13920750000000001</v>
      </c>
      <c r="DU996">
        <v>0.15065029999999999</v>
      </c>
      <c r="DV996">
        <v>0.16081580000000001</v>
      </c>
      <c r="DW996">
        <v>0.158527</v>
      </c>
      <c r="DX996">
        <v>0.16379289999999999</v>
      </c>
      <c r="DY996">
        <v>0.18674279999999999</v>
      </c>
      <c r="DZ996">
        <v>0.17142289999999999</v>
      </c>
      <c r="EA996">
        <v>0.1741028</v>
      </c>
      <c r="EB996">
        <v>0.17622309999999999</v>
      </c>
      <c r="EC996">
        <v>0.20118220000000001</v>
      </c>
      <c r="ED996">
        <v>0.1878773</v>
      </c>
      <c r="EE996">
        <v>0.17093</v>
      </c>
      <c r="EF996">
        <v>0.21814910000000001</v>
      </c>
      <c r="EG996">
        <v>0.26112089999999999</v>
      </c>
      <c r="EH996">
        <v>0.28637449999999998</v>
      </c>
      <c r="EI996">
        <v>0.26285269999999999</v>
      </c>
      <c r="EJ996">
        <v>0.2288935</v>
      </c>
      <c r="EK996">
        <v>0.28103359999999999</v>
      </c>
      <c r="EL996">
        <v>0.26871460000000003</v>
      </c>
      <c r="EM996">
        <v>0.2282352</v>
      </c>
      <c r="EN996">
        <v>0.2297139</v>
      </c>
      <c r="EO996">
        <v>0.24690899999999999</v>
      </c>
      <c r="EP996">
        <v>0.14614279999999999</v>
      </c>
      <c r="EQ996">
        <v>0.13260430000000001</v>
      </c>
      <c r="ER996">
        <v>0.17364660000000001</v>
      </c>
      <c r="ES996">
        <v>0.1866149</v>
      </c>
      <c r="ET996">
        <v>65.41386</v>
      </c>
      <c r="EU996">
        <v>64.573660000000004</v>
      </c>
      <c r="EV996">
        <v>63.874389999999998</v>
      </c>
      <c r="EW996">
        <v>63.229219999999998</v>
      </c>
      <c r="EX996">
        <v>62.725670000000001</v>
      </c>
      <c r="EY996">
        <v>62.295830000000002</v>
      </c>
      <c r="EZ996">
        <v>62.465710000000001</v>
      </c>
      <c r="FA996">
        <v>63.993490000000001</v>
      </c>
      <c r="FB996">
        <v>65.807820000000007</v>
      </c>
      <c r="FC996">
        <v>68.629099999999994</v>
      </c>
      <c r="FD996">
        <v>71.451359999999994</v>
      </c>
      <c r="FE996">
        <v>74.191929999999999</v>
      </c>
      <c r="FF996">
        <v>76.502619999999993</v>
      </c>
      <c r="FG996">
        <v>78.257639999999995</v>
      </c>
      <c r="FH996">
        <v>79.018969999999996</v>
      </c>
      <c r="FI996">
        <v>79.216009999999997</v>
      </c>
      <c r="FJ996">
        <v>79.351140000000001</v>
      </c>
      <c r="FK996">
        <v>78.708920000000006</v>
      </c>
      <c r="FL996">
        <v>77.211910000000003</v>
      </c>
      <c r="FM996">
        <v>74.453940000000003</v>
      </c>
      <c r="FN996">
        <v>70.828450000000004</v>
      </c>
      <c r="FO996">
        <v>68.23836</v>
      </c>
      <c r="FP996">
        <v>66.88261</v>
      </c>
      <c r="FQ996">
        <v>66.070980000000006</v>
      </c>
      <c r="FR996">
        <v>4.1863600000000001E-2</v>
      </c>
      <c r="FS996">
        <v>5.4438399999999998E-2</v>
      </c>
      <c r="FT996">
        <v>7.4775599999999998E-2</v>
      </c>
    </row>
    <row r="997" spans="1:176" x14ac:dyDescent="0.2">
      <c r="A997" t="s">
        <v>200</v>
      </c>
      <c r="B997" t="s">
        <v>1</v>
      </c>
      <c r="C997" t="s">
        <v>210</v>
      </c>
      <c r="D997" t="s">
        <v>242</v>
      </c>
      <c r="E997">
        <v>953</v>
      </c>
      <c r="F997">
        <v>0.79275039999999997</v>
      </c>
      <c r="G997">
        <v>0.78010360000000001</v>
      </c>
      <c r="H997">
        <v>0.70784659999999999</v>
      </c>
      <c r="I997">
        <v>0.71681510000000004</v>
      </c>
      <c r="J997">
        <v>0.67222769999999998</v>
      </c>
      <c r="K997">
        <v>0.68518020000000002</v>
      </c>
      <c r="L997">
        <v>0.70054380000000005</v>
      </c>
      <c r="M997">
        <v>0.81555960000000005</v>
      </c>
      <c r="N997">
        <v>1.1540779999999999</v>
      </c>
      <c r="O997">
        <v>1.5300830000000001</v>
      </c>
      <c r="P997">
        <v>1.984375</v>
      </c>
      <c r="Q997">
        <v>2.1561599999999999</v>
      </c>
      <c r="R997">
        <v>2.0831230000000001</v>
      </c>
      <c r="S997">
        <v>2.1890459999999998</v>
      </c>
      <c r="T997">
        <v>2.21224</v>
      </c>
      <c r="U997">
        <v>2.319706</v>
      </c>
      <c r="V997">
        <v>2.4491360000000002</v>
      </c>
      <c r="W997">
        <v>2.2660819999999999</v>
      </c>
      <c r="X997">
        <v>2.0665650000000002</v>
      </c>
      <c r="Y997">
        <v>1.8503989999999999</v>
      </c>
      <c r="Z997">
        <v>1.4311670000000001</v>
      </c>
      <c r="AA997">
        <v>1.162013</v>
      </c>
      <c r="AB997">
        <v>0.933311</v>
      </c>
      <c r="AC997">
        <v>0.80969259999999998</v>
      </c>
      <c r="AD997">
        <v>6.0455599999999998E-2</v>
      </c>
      <c r="AE997">
        <v>6.5673599999999999E-2</v>
      </c>
      <c r="AF997">
        <v>6.0309500000000002E-2</v>
      </c>
      <c r="AG997">
        <v>8.5431400000000005E-2</v>
      </c>
      <c r="AH997">
        <v>6.4798599999999998E-2</v>
      </c>
      <c r="AI997">
        <v>8.3586800000000003E-2</v>
      </c>
      <c r="AJ997">
        <v>6.3289100000000001E-2</v>
      </c>
      <c r="AK997">
        <v>7.6910599999999996E-2</v>
      </c>
      <c r="AL997">
        <v>2.5496999999999998E-3</v>
      </c>
      <c r="AM997">
        <v>-3.68753E-2</v>
      </c>
      <c r="AN997">
        <v>1.45018E-2</v>
      </c>
      <c r="AO997">
        <v>2.32517E-2</v>
      </c>
      <c r="AP997">
        <v>5.7442199999999999E-2</v>
      </c>
      <c r="AQ997">
        <v>4.6959999999999997E-3</v>
      </c>
      <c r="AR997">
        <v>-6.5576499999999996E-2</v>
      </c>
      <c r="AS997">
        <v>3.3491899999999998E-2</v>
      </c>
      <c r="AT997">
        <v>6.1475599999999998E-2</v>
      </c>
      <c r="AU997">
        <v>-2.5313000000000002E-3</v>
      </c>
      <c r="AV997">
        <v>1.9044499999999999E-2</v>
      </c>
      <c r="AW997">
        <v>5.66785E-2</v>
      </c>
      <c r="AX997">
        <v>-9.9372000000000002E-3</v>
      </c>
      <c r="AY997">
        <v>1.2706E-2</v>
      </c>
      <c r="AZ997">
        <v>6.3431299999999996E-2</v>
      </c>
      <c r="BA997">
        <v>7.6137200000000002E-2</v>
      </c>
      <c r="BB997">
        <v>9.0155799999999994E-2</v>
      </c>
      <c r="BC997">
        <v>9.3664899999999995E-2</v>
      </c>
      <c r="BD997">
        <v>9.2064800000000002E-2</v>
      </c>
      <c r="BE997">
        <v>0.1173752</v>
      </c>
      <c r="BF997">
        <v>9.6064899999999995E-2</v>
      </c>
      <c r="BG997">
        <v>0.1122938</v>
      </c>
      <c r="BH997">
        <v>9.4598000000000002E-2</v>
      </c>
      <c r="BI997">
        <v>0.1130951</v>
      </c>
      <c r="BJ997">
        <v>5.4639500000000001E-2</v>
      </c>
      <c r="BK997">
        <v>2.3245600000000002E-2</v>
      </c>
      <c r="BL997">
        <v>7.6726000000000003E-2</v>
      </c>
      <c r="BM997">
        <v>9.3264100000000003E-2</v>
      </c>
      <c r="BN997">
        <v>0.1233542</v>
      </c>
      <c r="BO997">
        <v>7.8392100000000006E-2</v>
      </c>
      <c r="BP997">
        <v>2.02717E-2</v>
      </c>
      <c r="BQ997">
        <v>0.11028739999999999</v>
      </c>
      <c r="BR997">
        <v>0.1272692</v>
      </c>
      <c r="BS997">
        <v>6.5537700000000004E-2</v>
      </c>
      <c r="BT997">
        <v>8.4202100000000002E-2</v>
      </c>
      <c r="BU997">
        <v>0.11395</v>
      </c>
      <c r="BV997">
        <v>3.4017899999999997E-2</v>
      </c>
      <c r="BW997">
        <v>4.7734800000000001E-2</v>
      </c>
      <c r="BX997">
        <v>9.7870399999999996E-2</v>
      </c>
      <c r="BY997">
        <v>0.1121017</v>
      </c>
      <c r="BZ997">
        <v>0.110726</v>
      </c>
      <c r="CA997">
        <v>0.1130516</v>
      </c>
      <c r="CB997">
        <v>0.11405849999999999</v>
      </c>
      <c r="CC997">
        <v>0.1394994</v>
      </c>
      <c r="CD997">
        <v>0.1177199</v>
      </c>
      <c r="CE997">
        <v>0.13217619999999999</v>
      </c>
      <c r="CF997">
        <v>0.11628239999999999</v>
      </c>
      <c r="CG997">
        <v>0.13815640000000001</v>
      </c>
      <c r="CH997">
        <v>9.07168E-2</v>
      </c>
      <c r="CI997">
        <v>6.4885100000000001E-2</v>
      </c>
      <c r="CJ997">
        <v>0.11982230000000001</v>
      </c>
      <c r="CK997">
        <v>0.14175450000000001</v>
      </c>
      <c r="CL997">
        <v>0.1690046</v>
      </c>
      <c r="CM997">
        <v>0.12943370000000001</v>
      </c>
      <c r="CN997">
        <v>7.9729999999999995E-2</v>
      </c>
      <c r="CO997">
        <v>0.1634757</v>
      </c>
      <c r="CP997">
        <v>0.17283770000000001</v>
      </c>
      <c r="CQ997">
        <v>0.11268209999999999</v>
      </c>
      <c r="CR997">
        <v>0.12933</v>
      </c>
      <c r="CS997">
        <v>0.15361610000000001</v>
      </c>
      <c r="CT997">
        <v>6.4461000000000004E-2</v>
      </c>
      <c r="CU997">
        <v>7.1995600000000007E-2</v>
      </c>
      <c r="CV997">
        <v>0.12172289999999999</v>
      </c>
      <c r="CW997">
        <v>0.13701070000000001</v>
      </c>
      <c r="CX997">
        <v>0.1312962</v>
      </c>
      <c r="CY997">
        <v>0.13243830000000001</v>
      </c>
      <c r="CZ997">
        <v>0.13605210000000001</v>
      </c>
      <c r="DA997">
        <v>0.1616235</v>
      </c>
      <c r="DB997">
        <v>0.13937479999999999</v>
      </c>
      <c r="DC997">
        <v>0.15205859999999999</v>
      </c>
      <c r="DD997">
        <v>0.1379668</v>
      </c>
      <c r="DE997">
        <v>0.16321769999999999</v>
      </c>
      <c r="DF997">
        <v>0.12679409999999999</v>
      </c>
      <c r="DG997">
        <v>0.1065247</v>
      </c>
      <c r="DH997">
        <v>0.1629186</v>
      </c>
      <c r="DI997">
        <v>0.19024489999999999</v>
      </c>
      <c r="DJ997">
        <v>0.21465509999999999</v>
      </c>
      <c r="DK997">
        <v>0.18047540000000001</v>
      </c>
      <c r="DL997">
        <v>0.13918820000000001</v>
      </c>
      <c r="DM997">
        <v>0.2166641</v>
      </c>
      <c r="DN997">
        <v>0.21840609999999999</v>
      </c>
      <c r="DO997">
        <v>0.15982650000000001</v>
      </c>
      <c r="DP997">
        <v>0.174458</v>
      </c>
      <c r="DQ997">
        <v>0.19328219999999999</v>
      </c>
      <c r="DR997">
        <v>9.4904100000000005E-2</v>
      </c>
      <c r="DS997">
        <v>9.6256400000000006E-2</v>
      </c>
      <c r="DT997">
        <v>0.14557539999999999</v>
      </c>
      <c r="DU997">
        <v>0.1619196</v>
      </c>
      <c r="DV997">
        <v>0.16099640000000001</v>
      </c>
      <c r="DW997">
        <v>0.16042970000000001</v>
      </c>
      <c r="DX997">
        <v>0.1678074</v>
      </c>
      <c r="DY997">
        <v>0.1935673</v>
      </c>
      <c r="DZ997">
        <v>0.17064119999999999</v>
      </c>
      <c r="EA997">
        <v>0.1807656</v>
      </c>
      <c r="EB997">
        <v>0.1692756</v>
      </c>
      <c r="EC997">
        <v>0.1994022</v>
      </c>
      <c r="ED997">
        <v>0.17888390000000001</v>
      </c>
      <c r="EE997">
        <v>0.1666456</v>
      </c>
      <c r="EF997">
        <v>0.2251428</v>
      </c>
      <c r="EG997">
        <v>0.26025730000000002</v>
      </c>
      <c r="EH997">
        <v>0.28056700000000001</v>
      </c>
      <c r="EI997">
        <v>0.25417139999999999</v>
      </c>
      <c r="EJ997">
        <v>0.2250364</v>
      </c>
      <c r="EK997">
        <v>0.29345959999999999</v>
      </c>
      <c r="EL997">
        <v>0.2841997</v>
      </c>
      <c r="EM997">
        <v>0.2278955</v>
      </c>
      <c r="EN997">
        <v>0.23961560000000001</v>
      </c>
      <c r="EO997">
        <v>0.25055379999999999</v>
      </c>
      <c r="EP997">
        <v>0.13885919999999999</v>
      </c>
      <c r="EQ997">
        <v>0.13128519999999999</v>
      </c>
      <c r="ER997">
        <v>0.18001449999999999</v>
      </c>
      <c r="ES997">
        <v>0.19788420000000001</v>
      </c>
      <c r="ET997">
        <v>67.369020000000006</v>
      </c>
      <c r="EU997">
        <v>66.168450000000007</v>
      </c>
      <c r="EV997">
        <v>65.379919999999998</v>
      </c>
      <c r="EW997">
        <v>64.671729999999997</v>
      </c>
      <c r="EX997">
        <v>63.959470000000003</v>
      </c>
      <c r="EY997">
        <v>63.530479999999997</v>
      </c>
      <c r="EZ997">
        <v>63.266950000000001</v>
      </c>
      <c r="FA997">
        <v>64.749639999999999</v>
      </c>
      <c r="FB997">
        <v>65.957059999999998</v>
      </c>
      <c r="FC997">
        <v>69.342730000000003</v>
      </c>
      <c r="FD997">
        <v>72.964010000000002</v>
      </c>
      <c r="FE997">
        <v>75.418139999999994</v>
      </c>
      <c r="FF997">
        <v>78.067499999999995</v>
      </c>
      <c r="FG997">
        <v>79.959130000000002</v>
      </c>
      <c r="FH997">
        <v>81.366159999999994</v>
      </c>
      <c r="FI997">
        <v>82.27664</v>
      </c>
      <c r="FJ997">
        <v>83.310689999999994</v>
      </c>
      <c r="FK997">
        <v>82.326430000000002</v>
      </c>
      <c r="FL997">
        <v>80.401420000000002</v>
      </c>
      <c r="FM997">
        <v>77.379429999999999</v>
      </c>
      <c r="FN997">
        <v>73.065700000000007</v>
      </c>
      <c r="FO997">
        <v>69.773619999999994</v>
      </c>
      <c r="FP997">
        <v>67.213139999999996</v>
      </c>
      <c r="FQ997">
        <v>66.437160000000006</v>
      </c>
      <c r="FR997">
        <v>4.1863600000000001E-2</v>
      </c>
      <c r="FS997">
        <v>5.4438399999999998E-2</v>
      </c>
      <c r="FT997">
        <v>7.4775599999999998E-2</v>
      </c>
    </row>
    <row r="998" spans="1:176" x14ac:dyDescent="0.2">
      <c r="A998" t="s">
        <v>200</v>
      </c>
      <c r="B998" t="s">
        <v>1</v>
      </c>
      <c r="C998" t="s">
        <v>210</v>
      </c>
      <c r="D998" t="s">
        <v>232</v>
      </c>
      <c r="E998">
        <v>953</v>
      </c>
      <c r="F998">
        <v>0.70065250000000001</v>
      </c>
      <c r="G998">
        <v>0.68041430000000003</v>
      </c>
      <c r="H998">
        <v>0.65733819999999998</v>
      </c>
      <c r="I998">
        <v>0.65884500000000001</v>
      </c>
      <c r="J998">
        <v>0.6330578</v>
      </c>
      <c r="K998">
        <v>0.6140198</v>
      </c>
      <c r="L998">
        <v>0.67628429999999995</v>
      </c>
      <c r="M998">
        <v>0.79305610000000004</v>
      </c>
      <c r="N998">
        <v>1.1145119999999999</v>
      </c>
      <c r="O998">
        <v>1.478642</v>
      </c>
      <c r="P998">
        <v>1.7472430000000001</v>
      </c>
      <c r="Q998">
        <v>1.8444579999999999</v>
      </c>
      <c r="R998">
        <v>1.8701950000000001</v>
      </c>
      <c r="S998">
        <v>1.865086</v>
      </c>
      <c r="T998">
        <v>1.8784449999999999</v>
      </c>
      <c r="U998">
        <v>1.9576450000000001</v>
      </c>
      <c r="V998">
        <v>2.1048309999999999</v>
      </c>
      <c r="W998">
        <v>2.0133830000000001</v>
      </c>
      <c r="X998">
        <v>1.8636550000000001</v>
      </c>
      <c r="Y998">
        <v>1.644684</v>
      </c>
      <c r="Z998">
        <v>1.2925949999999999</v>
      </c>
      <c r="AA998">
        <v>1.0467230000000001</v>
      </c>
      <c r="AB998">
        <v>0.87565859999999995</v>
      </c>
      <c r="AC998">
        <v>0.77287349999999999</v>
      </c>
      <c r="AD998">
        <v>4.4048400000000001E-2</v>
      </c>
      <c r="AE998">
        <v>4.36251E-2</v>
      </c>
      <c r="AF998">
        <v>3.0008799999999999E-2</v>
      </c>
      <c r="AG998">
        <v>4.9328299999999999E-2</v>
      </c>
      <c r="AH998">
        <v>4.7184700000000003E-2</v>
      </c>
      <c r="AI998">
        <v>3.1344799999999999E-2</v>
      </c>
      <c r="AJ998">
        <v>5.7347099999999998E-2</v>
      </c>
      <c r="AK998">
        <v>4.6878599999999999E-2</v>
      </c>
      <c r="AL998">
        <v>-3.5695000000000002E-3</v>
      </c>
      <c r="AM998">
        <v>-5.5356599999999999E-2</v>
      </c>
      <c r="AN998">
        <v>-9.2168000000000007E-3</v>
      </c>
      <c r="AO998">
        <v>2.64754E-2</v>
      </c>
      <c r="AP998">
        <v>6.3647999999999996E-2</v>
      </c>
      <c r="AQ998">
        <v>3.7746300000000003E-2</v>
      </c>
      <c r="AR998">
        <v>-4.29229E-2</v>
      </c>
      <c r="AS998">
        <v>2.2761099999999999E-2</v>
      </c>
      <c r="AT998">
        <v>9.7845999999999992E-3</v>
      </c>
      <c r="AU998">
        <v>-3.9572299999999998E-2</v>
      </c>
      <c r="AV998">
        <v>-3.3047899999999998E-2</v>
      </c>
      <c r="AW998">
        <v>9.5826000000000001E-3</v>
      </c>
      <c r="AX998">
        <v>-5.8722999999999996E-3</v>
      </c>
      <c r="AY998">
        <v>5.9030999999999997E-3</v>
      </c>
      <c r="AZ998">
        <v>2.9357899999999999E-2</v>
      </c>
      <c r="BA998">
        <v>3.3435199999999998E-2</v>
      </c>
      <c r="BB998">
        <v>7.3748599999999997E-2</v>
      </c>
      <c r="BC998">
        <v>7.1616399999999997E-2</v>
      </c>
      <c r="BD998">
        <v>6.1764100000000002E-2</v>
      </c>
      <c r="BE998">
        <v>8.1271999999999997E-2</v>
      </c>
      <c r="BF998">
        <v>7.8451099999999996E-2</v>
      </c>
      <c r="BG998">
        <v>6.0051800000000002E-2</v>
      </c>
      <c r="BH998">
        <v>8.8655899999999996E-2</v>
      </c>
      <c r="BI998">
        <v>8.3063100000000001E-2</v>
      </c>
      <c r="BJ998">
        <v>4.8520399999999998E-2</v>
      </c>
      <c r="BK998">
        <v>4.7643E-3</v>
      </c>
      <c r="BL998">
        <v>5.3007400000000003E-2</v>
      </c>
      <c r="BM998">
        <v>9.6487799999999999E-2</v>
      </c>
      <c r="BN998">
        <v>0.12956000000000001</v>
      </c>
      <c r="BO998">
        <v>0.1114424</v>
      </c>
      <c r="BP998">
        <v>4.2925400000000002E-2</v>
      </c>
      <c r="BQ998">
        <v>9.9556599999999995E-2</v>
      </c>
      <c r="BR998">
        <v>7.5578199999999998E-2</v>
      </c>
      <c r="BS998">
        <v>2.8496799999999999E-2</v>
      </c>
      <c r="BT998">
        <v>3.2109699999999998E-2</v>
      </c>
      <c r="BU998">
        <v>6.6854200000000003E-2</v>
      </c>
      <c r="BV998">
        <v>3.80828E-2</v>
      </c>
      <c r="BW998">
        <v>4.09319E-2</v>
      </c>
      <c r="BX998">
        <v>6.3797099999999995E-2</v>
      </c>
      <c r="BY998">
        <v>6.9399799999999998E-2</v>
      </c>
      <c r="BZ998">
        <v>9.4318799999999994E-2</v>
      </c>
      <c r="CA998">
        <v>9.1003200000000006E-2</v>
      </c>
      <c r="CB998">
        <v>8.3757799999999993E-2</v>
      </c>
      <c r="CC998">
        <v>0.10339619999999999</v>
      </c>
      <c r="CD998">
        <v>0.100106</v>
      </c>
      <c r="CE998">
        <v>7.9934199999999997E-2</v>
      </c>
      <c r="CF998">
        <v>0.1103403</v>
      </c>
      <c r="CG998">
        <v>0.1081244</v>
      </c>
      <c r="CH998">
        <v>8.4597599999999995E-2</v>
      </c>
      <c r="CI998">
        <v>4.6403800000000002E-2</v>
      </c>
      <c r="CJ998">
        <v>9.61037E-2</v>
      </c>
      <c r="CK998">
        <v>0.1449782</v>
      </c>
      <c r="CL998">
        <v>0.17521039999999999</v>
      </c>
      <c r="CM998">
        <v>0.16248399999999999</v>
      </c>
      <c r="CN998">
        <v>0.10238360000000001</v>
      </c>
      <c r="CO998">
        <v>0.15274499999999999</v>
      </c>
      <c r="CP998">
        <v>0.12114659999999999</v>
      </c>
      <c r="CQ998">
        <v>7.5641200000000006E-2</v>
      </c>
      <c r="CR998">
        <v>7.7237700000000006E-2</v>
      </c>
      <c r="CS998">
        <v>0.1065203</v>
      </c>
      <c r="CT998">
        <v>6.8525900000000001E-2</v>
      </c>
      <c r="CU998">
        <v>6.5192700000000006E-2</v>
      </c>
      <c r="CV998">
        <v>8.7649500000000005E-2</v>
      </c>
      <c r="CW998">
        <v>9.4308699999999995E-2</v>
      </c>
      <c r="CX998">
        <v>0.11488900000000001</v>
      </c>
      <c r="CY998">
        <v>0.1103899</v>
      </c>
      <c r="CZ998">
        <v>0.1057514</v>
      </c>
      <c r="DA998">
        <v>0.1255204</v>
      </c>
      <c r="DB998">
        <v>0.12176099999999999</v>
      </c>
      <c r="DC998">
        <v>9.9816600000000005E-2</v>
      </c>
      <c r="DD998">
        <v>0.13202469999999999</v>
      </c>
      <c r="DE998">
        <v>0.13318569999999999</v>
      </c>
      <c r="DF998">
        <v>0.1206749</v>
      </c>
      <c r="DG998">
        <v>8.8043300000000005E-2</v>
      </c>
      <c r="DH998">
        <v>0.13919999999999999</v>
      </c>
      <c r="DI998">
        <v>0.19346859999999999</v>
      </c>
      <c r="DJ998">
        <v>0.2208608</v>
      </c>
      <c r="DK998">
        <v>0.21352570000000001</v>
      </c>
      <c r="DL998">
        <v>0.16184180000000001</v>
      </c>
      <c r="DM998">
        <v>0.20593330000000001</v>
      </c>
      <c r="DN998">
        <v>0.1667151</v>
      </c>
      <c r="DO998">
        <v>0.12278559999999999</v>
      </c>
      <c r="DP998">
        <v>0.12236569999999999</v>
      </c>
      <c r="DQ998">
        <v>0.14618639999999999</v>
      </c>
      <c r="DR998">
        <v>9.8969000000000001E-2</v>
      </c>
      <c r="DS998">
        <v>8.9453500000000005E-2</v>
      </c>
      <c r="DT998">
        <v>0.111502</v>
      </c>
      <c r="DU998">
        <v>0.1192177</v>
      </c>
      <c r="DV998">
        <v>0.1445892</v>
      </c>
      <c r="DW998">
        <v>0.13838120000000001</v>
      </c>
      <c r="DX998">
        <v>0.13750670000000001</v>
      </c>
      <c r="DY998">
        <v>0.1574642</v>
      </c>
      <c r="DZ998">
        <v>0.1530273</v>
      </c>
      <c r="EA998">
        <v>0.12852359999999999</v>
      </c>
      <c r="EB998">
        <v>0.1633336</v>
      </c>
      <c r="EC998">
        <v>0.1693702</v>
      </c>
      <c r="ED998">
        <v>0.17276469999999999</v>
      </c>
      <c r="EE998">
        <v>0.1481642</v>
      </c>
      <c r="EF998">
        <v>0.2014242</v>
      </c>
      <c r="EG998">
        <v>0.26348100000000002</v>
      </c>
      <c r="EH998">
        <v>0.28677279999999999</v>
      </c>
      <c r="EI998">
        <v>0.28722170000000002</v>
      </c>
      <c r="EJ998">
        <v>0.2476901</v>
      </c>
      <c r="EK998">
        <v>0.2827288</v>
      </c>
      <c r="EL998">
        <v>0.23250870000000001</v>
      </c>
      <c r="EM998">
        <v>0.19085460000000001</v>
      </c>
      <c r="EN998">
        <v>0.1875233</v>
      </c>
      <c r="EO998">
        <v>0.2034579</v>
      </c>
      <c r="EP998">
        <v>0.1429241</v>
      </c>
      <c r="EQ998">
        <v>0.1244822</v>
      </c>
      <c r="ER998">
        <v>0.14594119999999999</v>
      </c>
      <c r="ES998">
        <v>0.15518219999999999</v>
      </c>
      <c r="ET998">
        <v>60.81082</v>
      </c>
      <c r="EU998">
        <v>59.863570000000003</v>
      </c>
      <c r="EV998">
        <v>59.060499999999998</v>
      </c>
      <c r="EW998">
        <v>58.216659999999997</v>
      </c>
      <c r="EX998">
        <v>57.640160000000002</v>
      </c>
      <c r="EY998">
        <v>57.087949999999999</v>
      </c>
      <c r="EZ998">
        <v>57.603619999999999</v>
      </c>
      <c r="FA998">
        <v>59.827979999999997</v>
      </c>
      <c r="FB998">
        <v>62.13111</v>
      </c>
      <c r="FC998">
        <v>65.010589999999993</v>
      </c>
      <c r="FD998">
        <v>68.043329999999997</v>
      </c>
      <c r="FE998">
        <v>70.745369999999994</v>
      </c>
      <c r="FF998">
        <v>72.856059999999999</v>
      </c>
      <c r="FG998">
        <v>74.404150000000001</v>
      </c>
      <c r="FH998">
        <v>75.280469999999994</v>
      </c>
      <c r="FI998">
        <v>75.824489999999997</v>
      </c>
      <c r="FJ998">
        <v>75.978390000000005</v>
      </c>
      <c r="FK998">
        <v>75.171049999999994</v>
      </c>
      <c r="FL998">
        <v>73.81532</v>
      </c>
      <c r="FM998">
        <v>70.917400000000001</v>
      </c>
      <c r="FN998">
        <v>66.926640000000006</v>
      </c>
      <c r="FO998">
        <v>64.074749999999995</v>
      </c>
      <c r="FP998">
        <v>62.873339999999999</v>
      </c>
      <c r="FQ998">
        <v>61.860869999999998</v>
      </c>
      <c r="FR998">
        <v>4.1863600000000001E-2</v>
      </c>
      <c r="FS998">
        <v>5.4438399999999998E-2</v>
      </c>
      <c r="FT998">
        <v>7.4775599999999998E-2</v>
      </c>
    </row>
    <row r="999" spans="1:176" x14ac:dyDescent="0.2">
      <c r="A999" t="s">
        <v>200</v>
      </c>
      <c r="B999" t="s">
        <v>1</v>
      </c>
      <c r="C999" t="s">
        <v>210</v>
      </c>
      <c r="D999" t="s">
        <v>243</v>
      </c>
      <c r="E999">
        <v>953</v>
      </c>
      <c r="F999">
        <v>0.67215000000000003</v>
      </c>
      <c r="G999">
        <v>0.68963649999999999</v>
      </c>
      <c r="H999">
        <v>0.71288240000000003</v>
      </c>
      <c r="I999">
        <v>0.62720290000000001</v>
      </c>
      <c r="J999">
        <v>0.57864139999999997</v>
      </c>
      <c r="K999">
        <v>0.59208570000000005</v>
      </c>
      <c r="L999">
        <v>0.61354719999999996</v>
      </c>
      <c r="M999">
        <v>0.74310430000000005</v>
      </c>
      <c r="N999">
        <v>1.169394</v>
      </c>
      <c r="O999">
        <v>1.743398</v>
      </c>
      <c r="P999">
        <v>2.1247310000000001</v>
      </c>
      <c r="Q999">
        <v>2.4626440000000001</v>
      </c>
      <c r="R999">
        <v>2.4559850000000001</v>
      </c>
      <c r="S999">
        <v>2.6065269999999998</v>
      </c>
      <c r="T999">
        <v>2.4974240000000001</v>
      </c>
      <c r="U999">
        <v>2.4379970000000002</v>
      </c>
      <c r="V999">
        <v>2.5896349999999999</v>
      </c>
      <c r="W999">
        <v>2.5172979999999998</v>
      </c>
      <c r="X999">
        <v>2.3623059999999998</v>
      </c>
      <c r="Y999">
        <v>1.9547859999999999</v>
      </c>
      <c r="Z999">
        <v>1.5505960000000001</v>
      </c>
      <c r="AA999">
        <v>1.286994</v>
      </c>
      <c r="AB999">
        <v>1.039582</v>
      </c>
      <c r="AC999">
        <v>0.92031909999999995</v>
      </c>
      <c r="AD999">
        <v>4.7458399999999998E-2</v>
      </c>
      <c r="AE999">
        <v>5.15206E-2</v>
      </c>
      <c r="AF999">
        <v>4.4801899999999999E-2</v>
      </c>
      <c r="AG999">
        <v>7.1914400000000003E-2</v>
      </c>
      <c r="AH999">
        <v>4.8696499999999997E-2</v>
      </c>
      <c r="AI999">
        <v>6.1454599999999998E-2</v>
      </c>
      <c r="AJ999">
        <v>3.9403599999999997E-2</v>
      </c>
      <c r="AK999">
        <v>4.8510499999999998E-2</v>
      </c>
      <c r="AL999">
        <v>-2.7552199999999999E-2</v>
      </c>
      <c r="AM999">
        <v>-6.3481800000000005E-2</v>
      </c>
      <c r="AN999">
        <v>1.3206900000000001E-2</v>
      </c>
      <c r="AO999">
        <v>2.3662099999999998E-2</v>
      </c>
      <c r="AP999">
        <v>4.8698600000000002E-2</v>
      </c>
      <c r="AQ999">
        <v>7.7470000000000004E-3</v>
      </c>
      <c r="AR999">
        <v>-5.7881299999999997E-2</v>
      </c>
      <c r="AS999">
        <v>5.5075199999999998E-2</v>
      </c>
      <c r="AT999">
        <v>5.3065099999999997E-2</v>
      </c>
      <c r="AU999">
        <v>-2.97608E-2</v>
      </c>
      <c r="AV999">
        <v>1.5435E-3</v>
      </c>
      <c r="AW999">
        <v>2.9820800000000001E-2</v>
      </c>
      <c r="AX999">
        <v>-2.0943E-2</v>
      </c>
      <c r="AY999">
        <v>3.692E-3</v>
      </c>
      <c r="AZ999">
        <v>5.2947599999999997E-2</v>
      </c>
      <c r="BA999">
        <v>7.2282600000000002E-2</v>
      </c>
      <c r="BB999">
        <v>7.7158599999999994E-2</v>
      </c>
      <c r="BC999">
        <v>7.9511999999999999E-2</v>
      </c>
      <c r="BD999">
        <v>7.6557299999999995E-2</v>
      </c>
      <c r="BE999">
        <v>0.1038582</v>
      </c>
      <c r="BF999">
        <v>7.9962800000000001E-2</v>
      </c>
      <c r="BG999">
        <v>9.0161599999999995E-2</v>
      </c>
      <c r="BH999">
        <v>7.0712399999999995E-2</v>
      </c>
      <c r="BI999">
        <v>8.4695000000000006E-2</v>
      </c>
      <c r="BJ999">
        <v>2.45376E-2</v>
      </c>
      <c r="BK999">
        <v>-3.3609999999999998E-3</v>
      </c>
      <c r="BL999">
        <v>7.5431100000000001E-2</v>
      </c>
      <c r="BM999">
        <v>9.3674499999999994E-2</v>
      </c>
      <c r="BN999">
        <v>0.11461060000000001</v>
      </c>
      <c r="BO999">
        <v>8.1443100000000004E-2</v>
      </c>
      <c r="BP999">
        <v>2.7966899999999999E-2</v>
      </c>
      <c r="BQ999">
        <v>0.13187070000000001</v>
      </c>
      <c r="BR999">
        <v>0.1188587</v>
      </c>
      <c r="BS999">
        <v>3.8308200000000001E-2</v>
      </c>
      <c r="BT999">
        <v>6.6701099999999999E-2</v>
      </c>
      <c r="BU999">
        <v>8.7092299999999997E-2</v>
      </c>
      <c r="BV999">
        <v>2.3012000000000001E-2</v>
      </c>
      <c r="BW999">
        <v>3.87208E-2</v>
      </c>
      <c r="BX999">
        <v>8.7386800000000001E-2</v>
      </c>
      <c r="BY999">
        <v>0.1082471</v>
      </c>
      <c r="BZ999">
        <v>9.7728800000000005E-2</v>
      </c>
      <c r="CA999">
        <v>9.8898700000000006E-2</v>
      </c>
      <c r="CB999">
        <v>9.8550899999999997E-2</v>
      </c>
      <c r="CC999">
        <v>0.12598239999999999</v>
      </c>
      <c r="CD999">
        <v>0.10161779999999999</v>
      </c>
      <c r="CE999">
        <v>0.110044</v>
      </c>
      <c r="CF999">
        <v>9.2396800000000001E-2</v>
      </c>
      <c r="CG999">
        <v>0.1097563</v>
      </c>
      <c r="CH999">
        <v>6.0614899999999999E-2</v>
      </c>
      <c r="CI999">
        <v>3.8278600000000003E-2</v>
      </c>
      <c r="CJ999">
        <v>0.1185274</v>
      </c>
      <c r="CK999">
        <v>0.14216490000000001</v>
      </c>
      <c r="CL999">
        <v>0.16026099999999999</v>
      </c>
      <c r="CM999">
        <v>0.13248470000000001</v>
      </c>
      <c r="CN999">
        <v>8.7425100000000006E-2</v>
      </c>
      <c r="CO999">
        <v>0.185059</v>
      </c>
      <c r="CP999">
        <v>0.16442709999999999</v>
      </c>
      <c r="CQ999">
        <v>8.5452600000000004E-2</v>
      </c>
      <c r="CR999">
        <v>0.111829</v>
      </c>
      <c r="CS999">
        <v>0.12675839999999999</v>
      </c>
      <c r="CT999">
        <v>5.3455200000000001E-2</v>
      </c>
      <c r="CU999">
        <v>6.2981599999999999E-2</v>
      </c>
      <c r="CV999">
        <v>0.1112393</v>
      </c>
      <c r="CW999">
        <v>0.1331561</v>
      </c>
      <c r="CX999">
        <v>0.118299</v>
      </c>
      <c r="CY999">
        <v>0.1182854</v>
      </c>
      <c r="CZ999">
        <v>0.1205446</v>
      </c>
      <c r="DA999">
        <v>0.1481065</v>
      </c>
      <c r="DB999">
        <v>0.1232727</v>
      </c>
      <c r="DC999">
        <v>0.1299264</v>
      </c>
      <c r="DD999">
        <v>0.11408119999999999</v>
      </c>
      <c r="DE999">
        <v>0.13481760000000001</v>
      </c>
      <c r="DF999">
        <v>9.6692200000000006E-2</v>
      </c>
      <c r="DG999">
        <v>7.9918100000000006E-2</v>
      </c>
      <c r="DH999">
        <v>0.16162370000000001</v>
      </c>
      <c r="DI999">
        <v>0.1906553</v>
      </c>
      <c r="DJ999">
        <v>0.2059115</v>
      </c>
      <c r="DK999">
        <v>0.18352640000000001</v>
      </c>
      <c r="DL999">
        <v>0.1468834</v>
      </c>
      <c r="DM999">
        <v>0.2382473</v>
      </c>
      <c r="DN999">
        <v>0.2099956</v>
      </c>
      <c r="DO999">
        <v>0.13259699999999999</v>
      </c>
      <c r="DP999">
        <v>0.15695700000000001</v>
      </c>
      <c r="DQ999">
        <v>0.1664245</v>
      </c>
      <c r="DR999">
        <v>8.3898299999999995E-2</v>
      </c>
      <c r="DS999">
        <v>8.7242399999999998E-2</v>
      </c>
      <c r="DT999">
        <v>0.13509170000000001</v>
      </c>
      <c r="DU999">
        <v>0.15806500000000001</v>
      </c>
      <c r="DV999">
        <v>0.1479992</v>
      </c>
      <c r="DW999">
        <v>0.14627680000000001</v>
      </c>
      <c r="DX999">
        <v>0.15229989999999999</v>
      </c>
      <c r="DY999">
        <v>0.1800503</v>
      </c>
      <c r="DZ999">
        <v>0.15453900000000001</v>
      </c>
      <c r="EA999">
        <v>0.15863340000000001</v>
      </c>
      <c r="EB999">
        <v>0.14538999999999999</v>
      </c>
      <c r="EC999">
        <v>0.17100209999999999</v>
      </c>
      <c r="ED999">
        <v>0.148782</v>
      </c>
      <c r="EE999">
        <v>0.140039</v>
      </c>
      <c r="EF999">
        <v>0.22384789999999999</v>
      </c>
      <c r="EG999">
        <v>0.2606677</v>
      </c>
      <c r="EH999">
        <v>0.27182339999999999</v>
      </c>
      <c r="EI999">
        <v>0.25722240000000002</v>
      </c>
      <c r="EJ999">
        <v>0.23273160000000001</v>
      </c>
      <c r="EK999">
        <v>0.31504290000000001</v>
      </c>
      <c r="EL999">
        <v>0.27578920000000001</v>
      </c>
      <c r="EM999">
        <v>0.20066600000000001</v>
      </c>
      <c r="EN999">
        <v>0.2221146</v>
      </c>
      <c r="EO999">
        <v>0.22369610000000001</v>
      </c>
      <c r="EP999">
        <v>0.1278533</v>
      </c>
      <c r="EQ999">
        <v>0.1222712</v>
      </c>
      <c r="ER999">
        <v>0.16953090000000001</v>
      </c>
      <c r="ES999">
        <v>0.1940296</v>
      </c>
      <c r="ET999">
        <v>66.494770000000003</v>
      </c>
      <c r="EU999">
        <v>65.215559999999996</v>
      </c>
      <c r="EV999">
        <v>63.88447</v>
      </c>
      <c r="EW999">
        <v>62.590980000000002</v>
      </c>
      <c r="EX999">
        <v>61.935560000000002</v>
      </c>
      <c r="EY999">
        <v>61.477440000000001</v>
      </c>
      <c r="EZ999">
        <v>62.391159999999999</v>
      </c>
      <c r="FA999">
        <v>65.058329999999998</v>
      </c>
      <c r="FB999">
        <v>68.735730000000004</v>
      </c>
      <c r="FC999">
        <v>72.475120000000004</v>
      </c>
      <c r="FD999">
        <v>76.604519999999994</v>
      </c>
      <c r="FE999">
        <v>79.976429999999993</v>
      </c>
      <c r="FF999">
        <v>82.324359999999999</v>
      </c>
      <c r="FG999">
        <v>83.335189999999997</v>
      </c>
      <c r="FH999">
        <v>84.965400000000002</v>
      </c>
      <c r="FI999">
        <v>84.766940000000005</v>
      </c>
      <c r="FJ999">
        <v>85.184169999999995</v>
      </c>
      <c r="FK999">
        <v>83.769810000000007</v>
      </c>
      <c r="FL999">
        <v>82.306820000000002</v>
      </c>
      <c r="FM999">
        <v>78.055070000000001</v>
      </c>
      <c r="FN999">
        <v>72.421679999999995</v>
      </c>
      <c r="FO999">
        <v>67.232650000000007</v>
      </c>
      <c r="FP999">
        <v>66.461539999999999</v>
      </c>
      <c r="FQ999">
        <v>65.391220000000004</v>
      </c>
      <c r="FR999">
        <v>4.1863600000000001E-2</v>
      </c>
      <c r="FS999">
        <v>5.4438399999999998E-2</v>
      </c>
      <c r="FT999">
        <v>7.4775599999999998E-2</v>
      </c>
    </row>
    <row r="1000" spans="1:176" x14ac:dyDescent="0.2">
      <c r="A1000" t="s">
        <v>200</v>
      </c>
      <c r="B1000" t="s">
        <v>1</v>
      </c>
      <c r="C1000" t="s">
        <v>210</v>
      </c>
      <c r="D1000" t="s">
        <v>233</v>
      </c>
      <c r="E1000">
        <v>953</v>
      </c>
      <c r="F1000">
        <v>0.72547850000000003</v>
      </c>
      <c r="G1000">
        <v>0.70809860000000002</v>
      </c>
      <c r="H1000">
        <v>0.69213530000000001</v>
      </c>
      <c r="I1000">
        <v>0.6910693</v>
      </c>
      <c r="J1000">
        <v>0.68784860000000003</v>
      </c>
      <c r="K1000">
        <v>0.70941900000000002</v>
      </c>
      <c r="L1000">
        <v>0.86869870000000005</v>
      </c>
      <c r="M1000">
        <v>1.0959159999999999</v>
      </c>
      <c r="N1000">
        <v>1.586627</v>
      </c>
      <c r="O1000">
        <v>1.8453870000000001</v>
      </c>
      <c r="P1000">
        <v>2.0897420000000002</v>
      </c>
      <c r="Q1000">
        <v>2.1004339999999999</v>
      </c>
      <c r="R1000">
        <v>2.073258</v>
      </c>
      <c r="S1000">
        <v>2.0512730000000001</v>
      </c>
      <c r="T1000">
        <v>2.0978949999999998</v>
      </c>
      <c r="U1000">
        <v>2.1675450000000001</v>
      </c>
      <c r="V1000">
        <v>2.1306509999999999</v>
      </c>
      <c r="W1000">
        <v>2.0013809999999999</v>
      </c>
      <c r="X1000">
        <v>1.8441099999999999</v>
      </c>
      <c r="Y1000">
        <v>1.6326890000000001</v>
      </c>
      <c r="Z1000">
        <v>1.332362</v>
      </c>
      <c r="AA1000">
        <v>1.0741560000000001</v>
      </c>
      <c r="AB1000">
        <v>0.84685719999999998</v>
      </c>
      <c r="AC1000">
        <v>0.76721779999999995</v>
      </c>
      <c r="AD1000">
        <v>5.6350200000000003E-2</v>
      </c>
      <c r="AE1000">
        <v>7.3779300000000006E-2</v>
      </c>
      <c r="AF1000">
        <v>7.2612499999999996E-2</v>
      </c>
      <c r="AG1000">
        <v>7.5664200000000001E-2</v>
      </c>
      <c r="AH1000">
        <v>8.4090700000000004E-2</v>
      </c>
      <c r="AI1000">
        <v>6.8439200000000006E-2</v>
      </c>
      <c r="AJ1000">
        <v>8.9402300000000004E-2</v>
      </c>
      <c r="AK1000">
        <v>0.13795370000000001</v>
      </c>
      <c r="AL1000">
        <v>5.9292200000000003E-2</v>
      </c>
      <c r="AM1000">
        <v>-6.13048E-2</v>
      </c>
      <c r="AN1000">
        <v>5.3676399999999999E-2</v>
      </c>
      <c r="AO1000">
        <v>0.1263032</v>
      </c>
      <c r="AP1000">
        <v>0.17779039999999999</v>
      </c>
      <c r="AQ1000">
        <v>0.19801969999999999</v>
      </c>
      <c r="AR1000">
        <v>0.1561592</v>
      </c>
      <c r="AS1000">
        <v>0.19205130000000001</v>
      </c>
      <c r="AT1000">
        <v>0.16623660000000001</v>
      </c>
      <c r="AU1000">
        <v>0.10374990000000001</v>
      </c>
      <c r="AV1000">
        <v>6.7475900000000005E-2</v>
      </c>
      <c r="AW1000">
        <v>5.7455100000000002E-2</v>
      </c>
      <c r="AX1000">
        <v>4.1569799999999997E-2</v>
      </c>
      <c r="AY1000">
        <v>7.4521500000000004E-2</v>
      </c>
      <c r="AZ1000">
        <v>4.4278900000000003E-2</v>
      </c>
      <c r="BA1000">
        <v>6.1838799999999999E-2</v>
      </c>
      <c r="BB1000">
        <v>7.2692099999999996E-2</v>
      </c>
      <c r="BC1000">
        <v>8.8725100000000001E-2</v>
      </c>
      <c r="BD1000">
        <v>8.85909E-2</v>
      </c>
      <c r="BE1000">
        <v>9.1447200000000006E-2</v>
      </c>
      <c r="BF1000">
        <v>9.7910899999999995E-2</v>
      </c>
      <c r="BG1000">
        <v>8.3142300000000002E-2</v>
      </c>
      <c r="BH1000">
        <v>0.10594140000000001</v>
      </c>
      <c r="BI1000">
        <v>0.1612932</v>
      </c>
      <c r="BJ1000">
        <v>0.1040712</v>
      </c>
      <c r="BK1000">
        <v>-7.3461000000000004E-3</v>
      </c>
      <c r="BL1000">
        <v>0.10637870000000001</v>
      </c>
      <c r="BM1000">
        <v>0.17826629999999999</v>
      </c>
      <c r="BN1000">
        <v>0.2265411</v>
      </c>
      <c r="BO1000">
        <v>0.24604580000000001</v>
      </c>
      <c r="BP1000">
        <v>0.20478569999999999</v>
      </c>
      <c r="BQ1000">
        <v>0.23674519999999999</v>
      </c>
      <c r="BR1000">
        <v>0.20138020000000001</v>
      </c>
      <c r="BS1000">
        <v>0.1355922</v>
      </c>
      <c r="BT1000">
        <v>9.9258700000000005E-2</v>
      </c>
      <c r="BU1000">
        <v>8.7897100000000006E-2</v>
      </c>
      <c r="BV1000">
        <v>6.4728499999999994E-2</v>
      </c>
      <c r="BW1000">
        <v>9.6674200000000002E-2</v>
      </c>
      <c r="BX1000">
        <v>6.4746999999999999E-2</v>
      </c>
      <c r="BY1000">
        <v>7.8996700000000003E-2</v>
      </c>
      <c r="BZ1000">
        <v>8.4010600000000005E-2</v>
      </c>
      <c r="CA1000">
        <v>9.9076499999999998E-2</v>
      </c>
      <c r="CB1000">
        <v>9.9657499999999996E-2</v>
      </c>
      <c r="CC1000">
        <v>0.10237839999999999</v>
      </c>
      <c r="CD1000">
        <v>0.1074827</v>
      </c>
      <c r="CE1000">
        <v>9.3325699999999998E-2</v>
      </c>
      <c r="CF1000">
        <v>0.1173963</v>
      </c>
      <c r="CG1000">
        <v>0.17745810000000001</v>
      </c>
      <c r="CH1000">
        <v>0.13508500000000001</v>
      </c>
      <c r="CI1000">
        <v>3.00256E-2</v>
      </c>
      <c r="CJ1000">
        <v>0.14288020000000001</v>
      </c>
      <c r="CK1000">
        <v>0.2142558</v>
      </c>
      <c r="CL1000">
        <v>0.26030560000000003</v>
      </c>
      <c r="CM1000">
        <v>0.27930840000000001</v>
      </c>
      <c r="CN1000">
        <v>0.23846419999999999</v>
      </c>
      <c r="CO1000">
        <v>0.26769999999999999</v>
      </c>
      <c r="CP1000">
        <v>0.22572049999999999</v>
      </c>
      <c r="CQ1000">
        <v>0.15764610000000001</v>
      </c>
      <c r="CR1000">
        <v>0.1212713</v>
      </c>
      <c r="CS1000">
        <v>0.1089812</v>
      </c>
      <c r="CT1000">
        <v>8.0768099999999995E-2</v>
      </c>
      <c r="CU1000">
        <v>0.11201709999999999</v>
      </c>
      <c r="CV1000">
        <v>7.8923099999999996E-2</v>
      </c>
      <c r="CW1000">
        <v>9.0880199999999994E-2</v>
      </c>
      <c r="CX1000">
        <v>9.5328999999999997E-2</v>
      </c>
      <c r="CY1000">
        <v>0.10942789999999999</v>
      </c>
      <c r="CZ1000">
        <v>0.11072410000000001</v>
      </c>
      <c r="DA1000">
        <v>0.1133096</v>
      </c>
      <c r="DB1000">
        <v>0.11705459999999999</v>
      </c>
      <c r="DC1000">
        <v>0.103509</v>
      </c>
      <c r="DD1000">
        <v>0.1288512</v>
      </c>
      <c r="DE1000">
        <v>0.19362289999999999</v>
      </c>
      <c r="DF1000">
        <v>0.16609879999999999</v>
      </c>
      <c r="DG1000">
        <v>6.7397299999999993E-2</v>
      </c>
      <c r="DH1000">
        <v>0.17938170000000001</v>
      </c>
      <c r="DI1000">
        <v>0.2502452</v>
      </c>
      <c r="DJ1000">
        <v>0.2940702</v>
      </c>
      <c r="DK1000">
        <v>0.31257109999999999</v>
      </c>
      <c r="DL1000">
        <v>0.27214280000000002</v>
      </c>
      <c r="DM1000">
        <v>0.2986549</v>
      </c>
      <c r="DN1000">
        <v>0.25006089999999997</v>
      </c>
      <c r="DO1000">
        <v>0.1797</v>
      </c>
      <c r="DP1000">
        <v>0.14328399999999999</v>
      </c>
      <c r="DQ1000">
        <v>0.13006519999999999</v>
      </c>
      <c r="DR1000">
        <v>9.6807799999999999E-2</v>
      </c>
      <c r="DS1000">
        <v>0.12736</v>
      </c>
      <c r="DT1000">
        <v>9.3099199999999993E-2</v>
      </c>
      <c r="DU1000">
        <v>0.1027637</v>
      </c>
      <c r="DV1000">
        <v>0.11167100000000001</v>
      </c>
      <c r="DW1000">
        <v>0.1243737</v>
      </c>
      <c r="DX1000">
        <v>0.1267025</v>
      </c>
      <c r="DY1000">
        <v>0.1290925</v>
      </c>
      <c r="DZ1000">
        <v>0.13087480000000001</v>
      </c>
      <c r="EA1000">
        <v>0.1182122</v>
      </c>
      <c r="EB1000">
        <v>0.1453902</v>
      </c>
      <c r="EC1000">
        <v>0.2169624</v>
      </c>
      <c r="ED1000">
        <v>0.2108778</v>
      </c>
      <c r="EE1000">
        <v>0.12135609999999999</v>
      </c>
      <c r="EF1000">
        <v>0.23208409999999999</v>
      </c>
      <c r="EG1000">
        <v>0.30220829999999999</v>
      </c>
      <c r="EH1000">
        <v>0.34282079999999998</v>
      </c>
      <c r="EI1000">
        <v>0.36059720000000001</v>
      </c>
      <c r="EJ1000">
        <v>0.32076929999999998</v>
      </c>
      <c r="EK1000">
        <v>0.34334880000000001</v>
      </c>
      <c r="EL1000">
        <v>0.28520440000000002</v>
      </c>
      <c r="EM1000">
        <v>0.21154229999999999</v>
      </c>
      <c r="EN1000">
        <v>0.17506679999999999</v>
      </c>
      <c r="EO1000">
        <v>0.16050719999999999</v>
      </c>
      <c r="EP1000">
        <v>0.1199665</v>
      </c>
      <c r="EQ1000">
        <v>0.1495127</v>
      </c>
      <c r="ER1000">
        <v>0.11356719999999999</v>
      </c>
      <c r="ES1000">
        <v>0.1199216</v>
      </c>
      <c r="ET1000">
        <v>53.643920000000001</v>
      </c>
      <c r="EU1000">
        <v>52.887540000000001</v>
      </c>
      <c r="EV1000">
        <v>52.225769999999997</v>
      </c>
      <c r="EW1000">
        <v>51.687649999999998</v>
      </c>
      <c r="EX1000">
        <v>51.266620000000003</v>
      </c>
      <c r="EY1000">
        <v>50.927590000000002</v>
      </c>
      <c r="EZ1000">
        <v>50.54571</v>
      </c>
      <c r="FA1000">
        <v>50.730519999999999</v>
      </c>
      <c r="FB1000">
        <v>52.883879999999998</v>
      </c>
      <c r="FC1000">
        <v>56.26003</v>
      </c>
      <c r="FD1000">
        <v>59.024230000000003</v>
      </c>
      <c r="FE1000">
        <v>61.116</v>
      </c>
      <c r="FF1000">
        <v>62.754989999999999</v>
      </c>
      <c r="FG1000">
        <v>64.259460000000004</v>
      </c>
      <c r="FH1000">
        <v>65.217190000000002</v>
      </c>
      <c r="FI1000">
        <v>65.977639999999994</v>
      </c>
      <c r="FJ1000">
        <v>65.609660000000005</v>
      </c>
      <c r="FK1000">
        <v>64.359830000000002</v>
      </c>
      <c r="FL1000">
        <v>62.367890000000003</v>
      </c>
      <c r="FM1000">
        <v>60.001379999999997</v>
      </c>
      <c r="FN1000">
        <v>58.160159999999998</v>
      </c>
      <c r="FO1000">
        <v>56.704009999999997</v>
      </c>
      <c r="FP1000">
        <v>55.444540000000003</v>
      </c>
      <c r="FQ1000">
        <v>54.3489</v>
      </c>
      <c r="FR1000">
        <v>2.6678799999999999E-2</v>
      </c>
      <c r="FS1000">
        <v>3.9699499999999999E-2</v>
      </c>
    </row>
    <row r="1001" spans="1:176" x14ac:dyDescent="0.2">
      <c r="A1001" t="s">
        <v>200</v>
      </c>
      <c r="B1001" t="s">
        <v>1</v>
      </c>
      <c r="C1001" t="s">
        <v>210</v>
      </c>
      <c r="D1001" t="s">
        <v>244</v>
      </c>
      <c r="E1001">
        <v>953</v>
      </c>
      <c r="F1001">
        <v>0.72707040000000001</v>
      </c>
      <c r="G1001">
        <v>0.66964880000000004</v>
      </c>
      <c r="H1001">
        <v>0.70587889999999998</v>
      </c>
      <c r="I1001">
        <v>0.77308030000000005</v>
      </c>
      <c r="J1001">
        <v>0.64397439999999995</v>
      </c>
      <c r="K1001">
        <v>0.68583369999999999</v>
      </c>
      <c r="L1001">
        <v>0.82500220000000002</v>
      </c>
      <c r="M1001">
        <v>1.081105</v>
      </c>
      <c r="N1001">
        <v>1.4629319999999999</v>
      </c>
      <c r="O1001">
        <v>1.6313150000000001</v>
      </c>
      <c r="P1001">
        <v>1.915937</v>
      </c>
      <c r="Q1001">
        <v>1.919389</v>
      </c>
      <c r="R1001">
        <v>1.9161060000000001</v>
      </c>
      <c r="S1001">
        <v>1.7962389999999999</v>
      </c>
      <c r="T1001">
        <v>1.8374680000000001</v>
      </c>
      <c r="U1001">
        <v>1.9086810000000001</v>
      </c>
      <c r="V1001">
        <v>1.9852430000000001</v>
      </c>
      <c r="W1001">
        <v>1.836247</v>
      </c>
      <c r="X1001">
        <v>1.6069279999999999</v>
      </c>
      <c r="Y1001">
        <v>1.6270180000000001</v>
      </c>
      <c r="Z1001">
        <v>1.3310230000000001</v>
      </c>
      <c r="AA1001">
        <v>0.98514659999999998</v>
      </c>
      <c r="AB1001">
        <v>0.82450780000000001</v>
      </c>
      <c r="AC1001">
        <v>0.7987185</v>
      </c>
      <c r="AD1001">
        <v>7.6125799999999993E-2</v>
      </c>
      <c r="AE1001">
        <v>7.6293399999999997E-2</v>
      </c>
      <c r="AF1001">
        <v>6.1559799999999998E-2</v>
      </c>
      <c r="AG1001">
        <v>7.3904700000000004E-2</v>
      </c>
      <c r="AH1001">
        <v>7.6564300000000002E-2</v>
      </c>
      <c r="AI1001">
        <v>9.6774700000000005E-2</v>
      </c>
      <c r="AJ1001">
        <v>9.87759E-2</v>
      </c>
      <c r="AK1001">
        <v>0.1405351</v>
      </c>
      <c r="AL1001">
        <v>6.7314600000000002E-2</v>
      </c>
      <c r="AM1001">
        <v>-1.1720400000000001E-2</v>
      </c>
      <c r="AN1001">
        <v>0.1163018</v>
      </c>
      <c r="AO1001">
        <v>0.14142769999999999</v>
      </c>
      <c r="AP1001">
        <v>0.12277109999999999</v>
      </c>
      <c r="AQ1001">
        <v>0.17902390000000001</v>
      </c>
      <c r="AR1001">
        <v>0.15822120000000001</v>
      </c>
      <c r="AS1001">
        <v>0.2353721</v>
      </c>
      <c r="AT1001">
        <v>0.2291849</v>
      </c>
      <c r="AU1001">
        <v>0.16939019999999999</v>
      </c>
      <c r="AV1001">
        <v>0.1171083</v>
      </c>
      <c r="AW1001">
        <v>8.3967200000000006E-2</v>
      </c>
      <c r="AX1001">
        <v>4.4843399999999999E-2</v>
      </c>
      <c r="AY1001">
        <v>-1.9287499999999999E-2</v>
      </c>
      <c r="AZ1001">
        <v>1.30417E-2</v>
      </c>
      <c r="BA1001">
        <v>5.8669899999999997E-2</v>
      </c>
      <c r="BB1001">
        <v>9.2467800000000003E-2</v>
      </c>
      <c r="BC1001">
        <v>9.1239200000000006E-2</v>
      </c>
      <c r="BD1001">
        <v>7.7538200000000002E-2</v>
      </c>
      <c r="BE1001">
        <v>8.9687699999999995E-2</v>
      </c>
      <c r="BF1001">
        <v>9.0384500000000007E-2</v>
      </c>
      <c r="BG1001">
        <v>0.1114779</v>
      </c>
      <c r="BH1001">
        <v>0.115315</v>
      </c>
      <c r="BI1001">
        <v>0.16387460000000001</v>
      </c>
      <c r="BJ1001">
        <v>0.1120936</v>
      </c>
      <c r="BK1001">
        <v>4.2238400000000002E-2</v>
      </c>
      <c r="BL1001">
        <v>0.16900419999999999</v>
      </c>
      <c r="BM1001">
        <v>0.1933908</v>
      </c>
      <c r="BN1001">
        <v>0.1715217</v>
      </c>
      <c r="BO1001">
        <v>0.2270499</v>
      </c>
      <c r="BP1001">
        <v>0.2068477</v>
      </c>
      <c r="BQ1001">
        <v>0.28006599999999998</v>
      </c>
      <c r="BR1001">
        <v>0.26432840000000002</v>
      </c>
      <c r="BS1001">
        <v>0.20123260000000001</v>
      </c>
      <c r="BT1001">
        <v>0.1488911</v>
      </c>
      <c r="BU1001">
        <v>0.1144092</v>
      </c>
      <c r="BV1001">
        <v>6.8002099999999996E-2</v>
      </c>
      <c r="BW1001">
        <v>2.8652E-3</v>
      </c>
      <c r="BX1001">
        <v>3.3509700000000003E-2</v>
      </c>
      <c r="BY1001">
        <v>7.5827800000000001E-2</v>
      </c>
      <c r="BZ1001">
        <v>0.1037862</v>
      </c>
      <c r="CA1001">
        <v>0.1015906</v>
      </c>
      <c r="CB1001">
        <v>8.8604799999999997E-2</v>
      </c>
      <c r="CC1001">
        <v>0.1006189</v>
      </c>
      <c r="CD1001">
        <v>9.9956299999999998E-2</v>
      </c>
      <c r="CE1001">
        <v>0.1216612</v>
      </c>
      <c r="CF1001">
        <v>0.12676989999999999</v>
      </c>
      <c r="CG1001">
        <v>0.18003939999999999</v>
      </c>
      <c r="CH1001">
        <v>0.1431074</v>
      </c>
      <c r="CI1001">
        <v>7.9610100000000003E-2</v>
      </c>
      <c r="CJ1001">
        <v>0.20550570000000001</v>
      </c>
      <c r="CK1001">
        <v>0.22938030000000001</v>
      </c>
      <c r="CL1001">
        <v>0.2052863</v>
      </c>
      <c r="CM1001">
        <v>0.26031260000000001</v>
      </c>
      <c r="CN1001">
        <v>0.2405263</v>
      </c>
      <c r="CO1001">
        <v>0.31102089999999999</v>
      </c>
      <c r="CP1001">
        <v>0.2886688</v>
      </c>
      <c r="CQ1001">
        <v>0.2232865</v>
      </c>
      <c r="CR1001">
        <v>0.17090369999999999</v>
      </c>
      <c r="CS1001">
        <v>0.13549320000000001</v>
      </c>
      <c r="CT1001">
        <v>8.4041699999999997E-2</v>
      </c>
      <c r="CU1001">
        <v>1.8208100000000001E-2</v>
      </c>
      <c r="CV1001">
        <v>4.76858E-2</v>
      </c>
      <c r="CW1001">
        <v>8.7711300000000006E-2</v>
      </c>
      <c r="CX1001">
        <v>0.1151046</v>
      </c>
      <c r="CY1001">
        <v>0.111942</v>
      </c>
      <c r="CZ1001">
        <v>9.9671399999999993E-2</v>
      </c>
      <c r="DA1001">
        <v>0.1115501</v>
      </c>
      <c r="DB1001">
        <v>0.1095281</v>
      </c>
      <c r="DC1001">
        <v>0.13184460000000001</v>
      </c>
      <c r="DD1001">
        <v>0.13822480000000001</v>
      </c>
      <c r="DE1001">
        <v>0.1962043</v>
      </c>
      <c r="DF1001">
        <v>0.1741212</v>
      </c>
      <c r="DG1001">
        <v>0.1169818</v>
      </c>
      <c r="DH1001">
        <v>0.24200720000000001</v>
      </c>
      <c r="DI1001">
        <v>0.26536979999999999</v>
      </c>
      <c r="DJ1001">
        <v>0.23905090000000001</v>
      </c>
      <c r="DK1001">
        <v>0.29357529999999998</v>
      </c>
      <c r="DL1001">
        <v>0.27420489999999997</v>
      </c>
      <c r="DM1001">
        <v>0.34197569999999999</v>
      </c>
      <c r="DN1001">
        <v>0.31300909999999998</v>
      </c>
      <c r="DO1001">
        <v>0.24534039999999999</v>
      </c>
      <c r="DP1001">
        <v>0.19291639999999999</v>
      </c>
      <c r="DQ1001">
        <v>0.1565773</v>
      </c>
      <c r="DR1001">
        <v>0.1000814</v>
      </c>
      <c r="DS1001">
        <v>3.3550999999999997E-2</v>
      </c>
      <c r="DT1001">
        <v>6.1861899999999997E-2</v>
      </c>
      <c r="DU1001">
        <v>9.9594799999999997E-2</v>
      </c>
      <c r="DV1001">
        <v>0.1314466</v>
      </c>
      <c r="DW1001">
        <v>0.1268878</v>
      </c>
      <c r="DX1001">
        <v>0.1156499</v>
      </c>
      <c r="DY1001">
        <v>0.1273331</v>
      </c>
      <c r="DZ1001">
        <v>0.12334829999999999</v>
      </c>
      <c r="EA1001">
        <v>0.1465477</v>
      </c>
      <c r="EB1001">
        <v>0.15476380000000001</v>
      </c>
      <c r="EC1001">
        <v>0.21954370000000001</v>
      </c>
      <c r="ED1001">
        <v>0.21890019999999999</v>
      </c>
      <c r="EE1001">
        <v>0.1709405</v>
      </c>
      <c r="EF1001">
        <v>0.29470960000000002</v>
      </c>
      <c r="EG1001">
        <v>0.31733289999999997</v>
      </c>
      <c r="EH1001">
        <v>0.28780149999999999</v>
      </c>
      <c r="EI1001">
        <v>0.3416013</v>
      </c>
      <c r="EJ1001">
        <v>0.32283129999999999</v>
      </c>
      <c r="EK1001">
        <v>0.3866696</v>
      </c>
      <c r="EL1001">
        <v>0.34815269999999998</v>
      </c>
      <c r="EM1001">
        <v>0.2771827</v>
      </c>
      <c r="EN1001">
        <v>0.22469910000000001</v>
      </c>
      <c r="EO1001">
        <v>0.1870193</v>
      </c>
      <c r="EP1001">
        <v>0.12324010000000001</v>
      </c>
      <c r="EQ1001">
        <v>5.5703700000000002E-2</v>
      </c>
      <c r="ER1001">
        <v>8.2329899999999998E-2</v>
      </c>
      <c r="ES1001">
        <v>0.1167527</v>
      </c>
      <c r="ET1001">
        <v>48.858220000000003</v>
      </c>
      <c r="EU1001">
        <v>48.314129999999999</v>
      </c>
      <c r="EV1001">
        <v>47.936199999999999</v>
      </c>
      <c r="EW1001">
        <v>48.060209999999998</v>
      </c>
      <c r="EX1001">
        <v>47.774970000000003</v>
      </c>
      <c r="EY1001">
        <v>47.814369999999997</v>
      </c>
      <c r="EZ1001">
        <v>47.65363</v>
      </c>
      <c r="FA1001">
        <v>48.50949</v>
      </c>
      <c r="FB1001">
        <v>50.509619999999998</v>
      </c>
      <c r="FC1001">
        <v>52.709290000000003</v>
      </c>
      <c r="FD1001">
        <v>54.411299999999997</v>
      </c>
      <c r="FE1001">
        <v>55.269620000000003</v>
      </c>
      <c r="FF1001">
        <v>55.392060000000001</v>
      </c>
      <c r="FG1001">
        <v>53.637839999999997</v>
      </c>
      <c r="FH1001">
        <v>52.231450000000002</v>
      </c>
      <c r="FI1001">
        <v>50.546379999999999</v>
      </c>
      <c r="FJ1001">
        <v>50.438920000000003</v>
      </c>
      <c r="FK1001">
        <v>50.563319999999997</v>
      </c>
      <c r="FL1001">
        <v>50.317839999999997</v>
      </c>
      <c r="FM1001">
        <v>48.813380000000002</v>
      </c>
      <c r="FN1001">
        <v>47.514110000000002</v>
      </c>
      <c r="FO1001">
        <v>46.94473</v>
      </c>
      <c r="FP1001">
        <v>46.546840000000003</v>
      </c>
      <c r="FQ1001">
        <v>46.642420000000001</v>
      </c>
      <c r="FR1001">
        <v>2.6678799999999999E-2</v>
      </c>
      <c r="FS1001">
        <v>3.9699499999999999E-2</v>
      </c>
    </row>
    <row r="1002" spans="1:176" x14ac:dyDescent="0.2">
      <c r="A1002" t="s">
        <v>200</v>
      </c>
      <c r="B1002" t="s">
        <v>1</v>
      </c>
      <c r="C1002" t="s">
        <v>210</v>
      </c>
      <c r="D1002" t="s">
        <v>234</v>
      </c>
      <c r="E1002">
        <v>953</v>
      </c>
      <c r="F1002">
        <v>0.71654189999999995</v>
      </c>
      <c r="G1002">
        <v>0.70522980000000002</v>
      </c>
      <c r="H1002">
        <v>0.684307</v>
      </c>
      <c r="I1002">
        <v>0.66510469999999999</v>
      </c>
      <c r="J1002">
        <v>0.64980559999999998</v>
      </c>
      <c r="K1002">
        <v>0.67043989999999998</v>
      </c>
      <c r="L1002">
        <v>0.75149790000000005</v>
      </c>
      <c r="M1002">
        <v>0.93876219999999999</v>
      </c>
      <c r="N1002">
        <v>1.377378</v>
      </c>
      <c r="O1002">
        <v>1.7873129999999999</v>
      </c>
      <c r="P1002">
        <v>2.0451649999999999</v>
      </c>
      <c r="Q1002">
        <v>2.1261109999999999</v>
      </c>
      <c r="R1002">
        <v>2.1151490000000002</v>
      </c>
      <c r="S1002">
        <v>2.123256</v>
      </c>
      <c r="T1002">
        <v>2.2232059999999998</v>
      </c>
      <c r="U1002">
        <v>2.2562470000000001</v>
      </c>
      <c r="V1002">
        <v>2.3165740000000001</v>
      </c>
      <c r="W1002">
        <v>2.172364</v>
      </c>
      <c r="X1002">
        <v>1.996389</v>
      </c>
      <c r="Y1002">
        <v>1.7062710000000001</v>
      </c>
      <c r="Z1002">
        <v>1.349056</v>
      </c>
      <c r="AA1002">
        <v>1.0851740000000001</v>
      </c>
      <c r="AB1002">
        <v>0.90187819999999996</v>
      </c>
      <c r="AC1002">
        <v>0.7841013</v>
      </c>
      <c r="AD1002">
        <v>3.7322599999999997E-2</v>
      </c>
      <c r="AE1002">
        <v>3.5389799999999999E-2</v>
      </c>
      <c r="AF1002">
        <v>1.9650299999999999E-2</v>
      </c>
      <c r="AG1002">
        <v>3.8941799999999999E-2</v>
      </c>
      <c r="AH1002">
        <v>3.9520199999999998E-2</v>
      </c>
      <c r="AI1002">
        <v>1.6078800000000001E-2</v>
      </c>
      <c r="AJ1002">
        <v>5.1391899999999997E-2</v>
      </c>
      <c r="AK1002">
        <v>3.2561699999999999E-2</v>
      </c>
      <c r="AL1002">
        <v>-1.4475699999999999E-2</v>
      </c>
      <c r="AM1002">
        <v>-6.6456000000000001E-2</v>
      </c>
      <c r="AN1002">
        <v>-1.35887E-2</v>
      </c>
      <c r="AO1002">
        <v>2.7157299999999999E-2</v>
      </c>
      <c r="AP1002">
        <v>6.19911E-2</v>
      </c>
      <c r="AQ1002">
        <v>4.6108400000000001E-2</v>
      </c>
      <c r="AR1002">
        <v>-3.5051800000000001E-2</v>
      </c>
      <c r="AS1002">
        <v>2.6358699999999999E-2</v>
      </c>
      <c r="AT1002">
        <v>-4.8754999999999996E-3</v>
      </c>
      <c r="AU1002">
        <v>-5.6382000000000002E-2</v>
      </c>
      <c r="AV1002">
        <v>-5.1769599999999999E-2</v>
      </c>
      <c r="AW1002">
        <v>-9.5011000000000002E-3</v>
      </c>
      <c r="AX1002">
        <v>-6.6753000000000003E-3</v>
      </c>
      <c r="AY1002">
        <v>3.2816999999999998E-3</v>
      </c>
      <c r="AZ1002">
        <v>2.0823700000000001E-2</v>
      </c>
      <c r="BA1002">
        <v>2.2942000000000001E-2</v>
      </c>
      <c r="BB1002">
        <v>6.7022799999999993E-2</v>
      </c>
      <c r="BC1002">
        <v>6.3381099999999996E-2</v>
      </c>
      <c r="BD1002">
        <v>5.1405600000000003E-2</v>
      </c>
      <c r="BE1002">
        <v>7.0885599999999993E-2</v>
      </c>
      <c r="BF1002">
        <v>7.0786500000000002E-2</v>
      </c>
      <c r="BG1002">
        <v>4.4785899999999997E-2</v>
      </c>
      <c r="BH1002">
        <v>8.2700700000000002E-2</v>
      </c>
      <c r="BI1002">
        <v>6.8746299999999996E-2</v>
      </c>
      <c r="BJ1002">
        <v>3.7614099999999998E-2</v>
      </c>
      <c r="BK1002">
        <v>-6.3350999999999998E-3</v>
      </c>
      <c r="BL1002">
        <v>4.8635499999999998E-2</v>
      </c>
      <c r="BM1002">
        <v>9.7169699999999998E-2</v>
      </c>
      <c r="BN1002">
        <v>0.12790299999999999</v>
      </c>
      <c r="BO1002">
        <v>0.11980449999999999</v>
      </c>
      <c r="BP1002">
        <v>5.0796399999999998E-2</v>
      </c>
      <c r="BQ1002">
        <v>0.1031542</v>
      </c>
      <c r="BR1002">
        <v>6.0918100000000003E-2</v>
      </c>
      <c r="BS1002">
        <v>1.1686999999999999E-2</v>
      </c>
      <c r="BT1002">
        <v>1.3388000000000001E-2</v>
      </c>
      <c r="BU1002">
        <v>4.7770399999999998E-2</v>
      </c>
      <c r="BV1002">
        <v>3.7279800000000002E-2</v>
      </c>
      <c r="BW1002">
        <v>3.8310499999999997E-2</v>
      </c>
      <c r="BX1002">
        <v>5.5262800000000001E-2</v>
      </c>
      <c r="BY1002">
        <v>5.8906600000000003E-2</v>
      </c>
      <c r="BZ1002">
        <v>8.7593000000000004E-2</v>
      </c>
      <c r="CA1002">
        <v>8.2767900000000005E-2</v>
      </c>
      <c r="CB1002">
        <v>7.3399199999999998E-2</v>
      </c>
      <c r="CC1002">
        <v>9.3009800000000004E-2</v>
      </c>
      <c r="CD1002">
        <v>9.2441400000000007E-2</v>
      </c>
      <c r="CE1002">
        <v>6.4668199999999995E-2</v>
      </c>
      <c r="CF1002">
        <v>0.10438509999999999</v>
      </c>
      <c r="CG1002">
        <v>9.3807500000000002E-2</v>
      </c>
      <c r="CH1002">
        <v>7.3691400000000004E-2</v>
      </c>
      <c r="CI1002">
        <v>3.53044E-2</v>
      </c>
      <c r="CJ1002">
        <v>9.1731800000000002E-2</v>
      </c>
      <c r="CK1002">
        <v>0.14566009999999999</v>
      </c>
      <c r="CL1002">
        <v>0.1735535</v>
      </c>
      <c r="CM1002">
        <v>0.1708461</v>
      </c>
      <c r="CN1002">
        <v>0.1102547</v>
      </c>
      <c r="CO1002">
        <v>0.1563426</v>
      </c>
      <c r="CP1002">
        <v>0.1064865</v>
      </c>
      <c r="CQ1002">
        <v>5.8831399999999999E-2</v>
      </c>
      <c r="CR1002">
        <v>5.8515999999999999E-2</v>
      </c>
      <c r="CS1002">
        <v>8.74365E-2</v>
      </c>
      <c r="CT1002">
        <v>6.7722900000000003E-2</v>
      </c>
      <c r="CU1002">
        <v>6.2571299999999996E-2</v>
      </c>
      <c r="CV1002">
        <v>7.91153E-2</v>
      </c>
      <c r="CW1002">
        <v>8.3815600000000004E-2</v>
      </c>
      <c r="CX1002">
        <v>0.1081632</v>
      </c>
      <c r="CY1002">
        <v>0.1021546</v>
      </c>
      <c r="CZ1002">
        <v>9.5392900000000003E-2</v>
      </c>
      <c r="DA1002">
        <v>0.1151339</v>
      </c>
      <c r="DB1002">
        <v>0.1140964</v>
      </c>
      <c r="DC1002">
        <v>8.4550600000000004E-2</v>
      </c>
      <c r="DD1002">
        <v>0.1260695</v>
      </c>
      <c r="DE1002">
        <v>0.1188688</v>
      </c>
      <c r="DF1002">
        <v>0.10976859999999999</v>
      </c>
      <c r="DG1002">
        <v>7.6943899999999996E-2</v>
      </c>
      <c r="DH1002">
        <v>0.13482810000000001</v>
      </c>
      <c r="DI1002">
        <v>0.1941505</v>
      </c>
      <c r="DJ1002">
        <v>0.21920390000000001</v>
      </c>
      <c r="DK1002">
        <v>0.2218878</v>
      </c>
      <c r="DL1002">
        <v>0.1697129</v>
      </c>
      <c r="DM1002">
        <v>0.20953089999999999</v>
      </c>
      <c r="DN1002">
        <v>0.152055</v>
      </c>
      <c r="DO1002">
        <v>0.1059758</v>
      </c>
      <c r="DP1002">
        <v>0.1036439</v>
      </c>
      <c r="DQ1002">
        <v>0.12710260000000001</v>
      </c>
      <c r="DR1002">
        <v>9.8166000000000003E-2</v>
      </c>
      <c r="DS1002">
        <v>8.6832099999999995E-2</v>
      </c>
      <c r="DT1002">
        <v>0.1029678</v>
      </c>
      <c r="DU1002">
        <v>0.1087245</v>
      </c>
      <c r="DV1002">
        <v>0.1378634</v>
      </c>
      <c r="DW1002">
        <v>0.13014590000000001</v>
      </c>
      <c r="DX1002">
        <v>0.12714819999999999</v>
      </c>
      <c r="DY1002">
        <v>0.14707770000000001</v>
      </c>
      <c r="DZ1002">
        <v>0.14536270000000001</v>
      </c>
      <c r="EA1002">
        <v>0.1132576</v>
      </c>
      <c r="EB1002">
        <v>0.1573783</v>
      </c>
      <c r="EC1002">
        <v>0.15505330000000001</v>
      </c>
      <c r="ED1002">
        <v>0.16185849999999999</v>
      </c>
      <c r="EE1002">
        <v>0.13706479999999999</v>
      </c>
      <c r="EF1002">
        <v>0.19705230000000001</v>
      </c>
      <c r="EG1002">
        <v>0.26416289999999998</v>
      </c>
      <c r="EH1002">
        <v>0.28511589999999998</v>
      </c>
      <c r="EI1002">
        <v>0.29558380000000001</v>
      </c>
      <c r="EJ1002">
        <v>0.25556109999999999</v>
      </c>
      <c r="EK1002">
        <v>0.28632639999999998</v>
      </c>
      <c r="EL1002">
        <v>0.2178486</v>
      </c>
      <c r="EM1002">
        <v>0.1740449</v>
      </c>
      <c r="EN1002">
        <v>0.16880149999999999</v>
      </c>
      <c r="EO1002">
        <v>0.18437419999999999</v>
      </c>
      <c r="EP1002">
        <v>0.1421211</v>
      </c>
      <c r="EQ1002">
        <v>0.12186089999999999</v>
      </c>
      <c r="ER1002">
        <v>0.1374069</v>
      </c>
      <c r="ES1002">
        <v>0.14468909999999999</v>
      </c>
      <c r="ET1002">
        <v>59.282600000000002</v>
      </c>
      <c r="EU1002">
        <v>58.182690000000001</v>
      </c>
      <c r="EV1002">
        <v>57.287419999999997</v>
      </c>
      <c r="EW1002">
        <v>56.393389999999997</v>
      </c>
      <c r="EX1002">
        <v>55.717880000000001</v>
      </c>
      <c r="EY1002">
        <v>55.22701</v>
      </c>
      <c r="EZ1002">
        <v>55.434449999999998</v>
      </c>
      <c r="FA1002">
        <v>58.201419999999999</v>
      </c>
      <c r="FB1002">
        <v>61.408610000000003</v>
      </c>
      <c r="FC1002">
        <v>64.657640000000001</v>
      </c>
      <c r="FD1002">
        <v>67.764060000000001</v>
      </c>
      <c r="FE1002">
        <v>70.268739999999994</v>
      </c>
      <c r="FF1002">
        <v>72.235749999999996</v>
      </c>
      <c r="FG1002">
        <v>73.688159999999996</v>
      </c>
      <c r="FH1002">
        <v>74.563999999999993</v>
      </c>
      <c r="FI1002">
        <v>74.716220000000007</v>
      </c>
      <c r="FJ1002">
        <v>74.568169999999995</v>
      </c>
      <c r="FK1002">
        <v>73.479420000000005</v>
      </c>
      <c r="FL1002">
        <v>71.563550000000006</v>
      </c>
      <c r="FM1002">
        <v>68.426670000000001</v>
      </c>
      <c r="FN1002">
        <v>64.958420000000004</v>
      </c>
      <c r="FO1002">
        <v>62.64049</v>
      </c>
      <c r="FP1002">
        <v>61.227089999999997</v>
      </c>
      <c r="FQ1002">
        <v>60.099910000000001</v>
      </c>
      <c r="FR1002">
        <v>4.1863600000000001E-2</v>
      </c>
      <c r="FS1002">
        <v>5.4438399999999998E-2</v>
      </c>
      <c r="FT1002">
        <v>7.4775599999999998E-2</v>
      </c>
    </row>
    <row r="1003" spans="1:176" x14ac:dyDescent="0.2">
      <c r="A1003" t="s">
        <v>200</v>
      </c>
      <c r="B1003" t="s">
        <v>1</v>
      </c>
      <c r="C1003" t="s">
        <v>210</v>
      </c>
      <c r="D1003" t="s">
        <v>245</v>
      </c>
      <c r="E1003">
        <v>953</v>
      </c>
      <c r="F1003">
        <v>0.85685529999999999</v>
      </c>
      <c r="G1003">
        <v>0.84398059999999997</v>
      </c>
      <c r="H1003">
        <v>0.77470309999999998</v>
      </c>
      <c r="I1003">
        <v>0.74166290000000001</v>
      </c>
      <c r="J1003">
        <v>0.70178410000000002</v>
      </c>
      <c r="K1003">
        <v>0.77592099999999997</v>
      </c>
      <c r="L1003">
        <v>0.77127809999999997</v>
      </c>
      <c r="M1003">
        <v>1.0237259999999999</v>
      </c>
      <c r="N1003">
        <v>1.3299510000000001</v>
      </c>
      <c r="O1003">
        <v>1.9494370000000001</v>
      </c>
      <c r="P1003">
        <v>2.4009499999999999</v>
      </c>
      <c r="Q1003">
        <v>2.5307520000000001</v>
      </c>
      <c r="R1003">
        <v>2.4763389999999998</v>
      </c>
      <c r="S1003">
        <v>2.6746310000000002</v>
      </c>
      <c r="T1003">
        <v>2.678156</v>
      </c>
      <c r="U1003">
        <v>2.7279119999999999</v>
      </c>
      <c r="V1003">
        <v>2.9605260000000002</v>
      </c>
      <c r="W1003">
        <v>2.8374350000000002</v>
      </c>
      <c r="X1003">
        <v>2.6440229999999998</v>
      </c>
      <c r="Y1003">
        <v>2.303763</v>
      </c>
      <c r="Z1003">
        <v>1.6879580000000001</v>
      </c>
      <c r="AA1003">
        <v>1.265673</v>
      </c>
      <c r="AB1003">
        <v>1.0652839999999999</v>
      </c>
      <c r="AC1003">
        <v>0.97015810000000002</v>
      </c>
      <c r="AD1003">
        <v>6.1050199999999999E-2</v>
      </c>
      <c r="AE1003">
        <v>6.8764800000000001E-2</v>
      </c>
      <c r="AF1003">
        <v>6.6418699999999997E-2</v>
      </c>
      <c r="AG1003">
        <v>9.6605200000000002E-2</v>
      </c>
      <c r="AH1003">
        <v>6.3912399999999994E-2</v>
      </c>
      <c r="AI1003">
        <v>9.8373299999999997E-2</v>
      </c>
      <c r="AJ1003">
        <v>5.0181700000000003E-2</v>
      </c>
      <c r="AK1003">
        <v>7.6246400000000006E-2</v>
      </c>
      <c r="AL1003">
        <v>-1.2298699999999999E-2</v>
      </c>
      <c r="AM1003">
        <v>-4.1631500000000002E-2</v>
      </c>
      <c r="AN1003">
        <v>2.52982E-2</v>
      </c>
      <c r="AO1003">
        <v>2.1830200000000001E-2</v>
      </c>
      <c r="AP1003">
        <v>4.8855700000000002E-2</v>
      </c>
      <c r="AQ1003">
        <v>-1.04806E-2</v>
      </c>
      <c r="AR1003">
        <v>-7.1809799999999993E-2</v>
      </c>
      <c r="AS1003">
        <v>4.93117E-2</v>
      </c>
      <c r="AT1003">
        <v>7.4014899999999995E-2</v>
      </c>
      <c r="AU1003">
        <v>-6.9859999999999996E-4</v>
      </c>
      <c r="AV1003">
        <v>2.8680500000000001E-2</v>
      </c>
      <c r="AW1003">
        <v>6.2703599999999998E-2</v>
      </c>
      <c r="AX1003">
        <v>-1.6610699999999999E-2</v>
      </c>
      <c r="AY1003">
        <v>1.0697699999999999E-2</v>
      </c>
      <c r="AZ1003">
        <v>7.95796E-2</v>
      </c>
      <c r="BA1003">
        <v>9.9627900000000005E-2</v>
      </c>
      <c r="BB1003">
        <v>9.0750399999999995E-2</v>
      </c>
      <c r="BC1003">
        <v>9.6756099999999998E-2</v>
      </c>
      <c r="BD1003">
        <v>9.81741E-2</v>
      </c>
      <c r="BE1003">
        <v>0.128549</v>
      </c>
      <c r="BF1003">
        <v>9.5178799999999994E-2</v>
      </c>
      <c r="BG1003">
        <v>0.12708030000000001</v>
      </c>
      <c r="BH1003">
        <v>8.1490599999999996E-2</v>
      </c>
      <c r="BI1003">
        <v>0.1124309</v>
      </c>
      <c r="BJ1003">
        <v>3.9791100000000003E-2</v>
      </c>
      <c r="BK1003">
        <v>1.84894E-2</v>
      </c>
      <c r="BL1003">
        <v>8.75224E-2</v>
      </c>
      <c r="BM1003">
        <v>9.1842599999999996E-2</v>
      </c>
      <c r="BN1003">
        <v>0.1147677</v>
      </c>
      <c r="BO1003">
        <v>6.3215400000000005E-2</v>
      </c>
      <c r="BP1003">
        <v>1.4038399999999999E-2</v>
      </c>
      <c r="BQ1003">
        <v>0.1261072</v>
      </c>
      <c r="BR1003">
        <v>0.1398085</v>
      </c>
      <c r="BS1003">
        <v>6.73705E-2</v>
      </c>
      <c r="BT1003">
        <v>9.3838099999999994E-2</v>
      </c>
      <c r="BU1003">
        <v>0.1199751</v>
      </c>
      <c r="BV1003">
        <v>2.7344299999999998E-2</v>
      </c>
      <c r="BW1003">
        <v>4.5726500000000003E-2</v>
      </c>
      <c r="BX1003">
        <v>0.1140188</v>
      </c>
      <c r="BY1003">
        <v>0.1355925</v>
      </c>
      <c r="BZ1003">
        <v>0.11132060000000001</v>
      </c>
      <c r="CA1003">
        <v>0.1161428</v>
      </c>
      <c r="CB1003">
        <v>0.1201677</v>
      </c>
      <c r="CC1003">
        <v>0.15067320000000001</v>
      </c>
      <c r="CD1003">
        <v>0.1168337</v>
      </c>
      <c r="CE1003">
        <v>0.1469627</v>
      </c>
      <c r="CF1003">
        <v>0.103175</v>
      </c>
      <c r="CG1003">
        <v>0.13749220000000001</v>
      </c>
      <c r="CH1003">
        <v>7.58683E-2</v>
      </c>
      <c r="CI1003">
        <v>6.0128899999999999E-2</v>
      </c>
      <c r="CJ1003">
        <v>0.13061880000000001</v>
      </c>
      <c r="CK1003">
        <v>0.14033300000000001</v>
      </c>
      <c r="CL1003">
        <v>0.16041810000000001</v>
      </c>
      <c r="CM1003">
        <v>0.1142571</v>
      </c>
      <c r="CN1003">
        <v>7.3496599999999995E-2</v>
      </c>
      <c r="CO1003">
        <v>0.1792956</v>
      </c>
      <c r="CP1003">
        <v>0.18537690000000001</v>
      </c>
      <c r="CQ1003">
        <v>0.1145149</v>
      </c>
      <c r="CR1003">
        <v>0.13896610000000001</v>
      </c>
      <c r="CS1003">
        <v>0.15964120000000001</v>
      </c>
      <c r="CT1003">
        <v>5.7787400000000003E-2</v>
      </c>
      <c r="CU1003">
        <v>6.9987300000000002E-2</v>
      </c>
      <c r="CV1003">
        <v>0.1378712</v>
      </c>
      <c r="CW1003">
        <v>0.16050139999999999</v>
      </c>
      <c r="CX1003">
        <v>0.1318908</v>
      </c>
      <c r="CY1003">
        <v>0.1355295</v>
      </c>
      <c r="CZ1003">
        <v>0.14216129999999999</v>
      </c>
      <c r="DA1003">
        <v>0.17279729999999999</v>
      </c>
      <c r="DB1003">
        <v>0.13848869999999999</v>
      </c>
      <c r="DC1003">
        <v>0.1668451</v>
      </c>
      <c r="DD1003">
        <v>0.1248594</v>
      </c>
      <c r="DE1003">
        <v>0.16255349999999999</v>
      </c>
      <c r="DF1003">
        <v>0.11194560000000001</v>
      </c>
      <c r="DG1003">
        <v>0.10176839999999999</v>
      </c>
      <c r="DH1003">
        <v>0.17371510000000001</v>
      </c>
      <c r="DI1003">
        <v>0.1888234</v>
      </c>
      <c r="DJ1003">
        <v>0.20606859999999999</v>
      </c>
      <c r="DK1003">
        <v>0.16529869999999999</v>
      </c>
      <c r="DL1003">
        <v>0.13295489999999999</v>
      </c>
      <c r="DM1003">
        <v>0.23248389999999999</v>
      </c>
      <c r="DN1003">
        <v>0.2309454</v>
      </c>
      <c r="DO1003">
        <v>0.16165930000000001</v>
      </c>
      <c r="DP1003">
        <v>0.18409400000000001</v>
      </c>
      <c r="DQ1003">
        <v>0.19930729999999999</v>
      </c>
      <c r="DR1003">
        <v>8.8230600000000006E-2</v>
      </c>
      <c r="DS1003">
        <v>9.4248100000000001E-2</v>
      </c>
      <c r="DT1003">
        <v>0.1617237</v>
      </c>
      <c r="DU1003">
        <v>0.1854104</v>
      </c>
      <c r="DV1003">
        <v>0.16159100000000001</v>
      </c>
      <c r="DW1003">
        <v>0.1635209</v>
      </c>
      <c r="DX1003">
        <v>0.17391670000000001</v>
      </c>
      <c r="DY1003">
        <v>0.20474110000000001</v>
      </c>
      <c r="DZ1003">
        <v>0.16975499999999999</v>
      </c>
      <c r="EA1003">
        <v>0.19555210000000001</v>
      </c>
      <c r="EB1003">
        <v>0.15616820000000001</v>
      </c>
      <c r="EC1003">
        <v>0.198738</v>
      </c>
      <c r="ED1003">
        <v>0.1640354</v>
      </c>
      <c r="EE1003">
        <v>0.16188930000000001</v>
      </c>
      <c r="EF1003">
        <v>0.23593929999999999</v>
      </c>
      <c r="EG1003">
        <v>0.2588358</v>
      </c>
      <c r="EH1003">
        <v>0.27198050000000001</v>
      </c>
      <c r="EI1003">
        <v>0.23899480000000001</v>
      </c>
      <c r="EJ1003">
        <v>0.2188031</v>
      </c>
      <c r="EK1003">
        <v>0.30927939999999998</v>
      </c>
      <c r="EL1003">
        <v>0.29673899999999998</v>
      </c>
      <c r="EM1003">
        <v>0.2297283</v>
      </c>
      <c r="EN1003">
        <v>0.24925159999999999</v>
      </c>
      <c r="EO1003">
        <v>0.2565789</v>
      </c>
      <c r="EP1003">
        <v>0.13218559999999999</v>
      </c>
      <c r="EQ1003">
        <v>0.1292768</v>
      </c>
      <c r="ER1003">
        <v>0.1961628</v>
      </c>
      <c r="ES1003">
        <v>0.22137490000000001</v>
      </c>
      <c r="ET1003">
        <v>65.647180000000006</v>
      </c>
      <c r="EU1003">
        <v>64.350840000000005</v>
      </c>
      <c r="EV1003">
        <v>63.308399999999999</v>
      </c>
      <c r="EW1003">
        <v>62.188330000000001</v>
      </c>
      <c r="EX1003">
        <v>61.257280000000002</v>
      </c>
      <c r="EY1003">
        <v>60.683430000000001</v>
      </c>
      <c r="EZ1003">
        <v>60.993679999999998</v>
      </c>
      <c r="FA1003">
        <v>65.426079999999999</v>
      </c>
      <c r="FB1003">
        <v>71.027739999999994</v>
      </c>
      <c r="FC1003">
        <v>76.861440000000002</v>
      </c>
      <c r="FD1003">
        <v>81.117189999999994</v>
      </c>
      <c r="FE1003">
        <v>84.877520000000004</v>
      </c>
      <c r="FF1003">
        <v>87.647840000000002</v>
      </c>
      <c r="FG1003">
        <v>90.380129999999994</v>
      </c>
      <c r="FH1003">
        <v>91.232190000000003</v>
      </c>
      <c r="FI1003">
        <v>91.585809999999995</v>
      </c>
      <c r="FJ1003">
        <v>90.821560000000005</v>
      </c>
      <c r="FK1003">
        <v>90.130290000000002</v>
      </c>
      <c r="FL1003">
        <v>87.931100000000001</v>
      </c>
      <c r="FM1003">
        <v>83.333219999999997</v>
      </c>
      <c r="FN1003">
        <v>78.293689999999998</v>
      </c>
      <c r="FO1003">
        <v>75.112459999999999</v>
      </c>
      <c r="FP1003">
        <v>72.424930000000003</v>
      </c>
      <c r="FQ1003">
        <v>70.332369999999997</v>
      </c>
      <c r="FR1003">
        <v>4.1863600000000001E-2</v>
      </c>
      <c r="FS1003">
        <v>5.4438399999999998E-2</v>
      </c>
      <c r="FT1003">
        <v>7.4775599999999998E-2</v>
      </c>
    </row>
    <row r="1004" spans="1:176" x14ac:dyDescent="0.2">
      <c r="A1004" t="s">
        <v>200</v>
      </c>
      <c r="B1004" t="s">
        <v>1</v>
      </c>
      <c r="C1004" t="s">
        <v>210</v>
      </c>
      <c r="D1004" t="s">
        <v>248</v>
      </c>
      <c r="E1004">
        <v>953</v>
      </c>
      <c r="F1004">
        <v>0.71746560000000004</v>
      </c>
      <c r="G1004">
        <v>0.71969660000000002</v>
      </c>
      <c r="H1004">
        <v>0.70061490000000004</v>
      </c>
      <c r="I1004">
        <v>0.72478770000000003</v>
      </c>
      <c r="J1004">
        <v>0.73702179999999995</v>
      </c>
      <c r="K1004">
        <v>0.76594790000000001</v>
      </c>
      <c r="L1004">
        <v>0.89492910000000003</v>
      </c>
      <c r="M1004">
        <v>1.1053919999999999</v>
      </c>
      <c r="N1004">
        <v>1.5265850000000001</v>
      </c>
      <c r="O1004">
        <v>1.7592190000000001</v>
      </c>
      <c r="P1004">
        <v>1.99291</v>
      </c>
      <c r="Q1004">
        <v>2.0494659999999998</v>
      </c>
      <c r="R1004">
        <v>2.0163449999999998</v>
      </c>
      <c r="S1004">
        <v>1.995838</v>
      </c>
      <c r="T1004">
        <v>2.0103260000000001</v>
      </c>
      <c r="U1004">
        <v>2.0519940000000001</v>
      </c>
      <c r="V1004">
        <v>2.0822150000000001</v>
      </c>
      <c r="W1004">
        <v>2.0305780000000002</v>
      </c>
      <c r="X1004">
        <v>1.8439140000000001</v>
      </c>
      <c r="Y1004">
        <v>1.5741510000000001</v>
      </c>
      <c r="Z1004">
        <v>1.294573</v>
      </c>
      <c r="AA1004">
        <v>1.0571140000000001</v>
      </c>
      <c r="AB1004">
        <v>0.84361799999999998</v>
      </c>
      <c r="AC1004">
        <v>0.74446990000000002</v>
      </c>
      <c r="AD1004">
        <v>5.9516800000000002E-2</v>
      </c>
      <c r="AE1004">
        <v>7.4360899999999994E-2</v>
      </c>
      <c r="AF1004">
        <v>7.1798100000000004E-2</v>
      </c>
      <c r="AG1004">
        <v>7.5624700000000003E-2</v>
      </c>
      <c r="AH1004">
        <v>8.3515699999999998E-2</v>
      </c>
      <c r="AI1004">
        <v>7.2872900000000004E-2</v>
      </c>
      <c r="AJ1004">
        <v>9.1045399999999999E-2</v>
      </c>
      <c r="AK1004">
        <v>0.13883499999999999</v>
      </c>
      <c r="AL1004">
        <v>6.0574599999999999E-2</v>
      </c>
      <c r="AM1004">
        <v>-5.4140599999999997E-2</v>
      </c>
      <c r="AN1004">
        <v>6.2290400000000003E-2</v>
      </c>
      <c r="AO1004">
        <v>0.1284294</v>
      </c>
      <c r="AP1004">
        <v>0.17145969999999999</v>
      </c>
      <c r="AQ1004">
        <v>0.19464690000000001</v>
      </c>
      <c r="AR1004">
        <v>0.155774</v>
      </c>
      <c r="AS1004">
        <v>0.19415009999999999</v>
      </c>
      <c r="AT1004">
        <v>0.1732755</v>
      </c>
      <c r="AU1004">
        <v>0.1113798</v>
      </c>
      <c r="AV1004">
        <v>7.2580199999999997E-2</v>
      </c>
      <c r="AW1004">
        <v>5.9699299999999997E-2</v>
      </c>
      <c r="AX1004">
        <v>4.35305E-2</v>
      </c>
      <c r="AY1004">
        <v>6.21337E-2</v>
      </c>
      <c r="AZ1004">
        <v>4.09828E-2</v>
      </c>
      <c r="BA1004">
        <v>6.1897300000000002E-2</v>
      </c>
      <c r="BB1004">
        <v>7.5858800000000004E-2</v>
      </c>
      <c r="BC1004">
        <v>8.9306700000000003E-2</v>
      </c>
      <c r="BD1004">
        <v>8.7776499999999993E-2</v>
      </c>
      <c r="BE1004">
        <v>9.1407699999999995E-2</v>
      </c>
      <c r="BF1004">
        <v>9.7335900000000003E-2</v>
      </c>
      <c r="BG1004">
        <v>8.7576000000000001E-2</v>
      </c>
      <c r="BH1004">
        <v>0.1075845</v>
      </c>
      <c r="BI1004">
        <v>0.1621744</v>
      </c>
      <c r="BJ1004">
        <v>0.10535360000000001</v>
      </c>
      <c r="BK1004">
        <v>-1.819E-4</v>
      </c>
      <c r="BL1004">
        <v>0.11499280000000001</v>
      </c>
      <c r="BM1004">
        <v>0.18039250000000001</v>
      </c>
      <c r="BN1004">
        <v>0.2202103</v>
      </c>
      <c r="BO1004">
        <v>0.2426729</v>
      </c>
      <c r="BP1004">
        <v>0.20440050000000001</v>
      </c>
      <c r="BQ1004">
        <v>0.238844</v>
      </c>
      <c r="BR1004">
        <v>0.2084191</v>
      </c>
      <c r="BS1004">
        <v>0.14322209999999999</v>
      </c>
      <c r="BT1004">
        <v>0.104363</v>
      </c>
      <c r="BU1004">
        <v>9.0141299999999994E-2</v>
      </c>
      <c r="BV1004">
        <v>6.6689200000000004E-2</v>
      </c>
      <c r="BW1004">
        <v>8.4286399999999997E-2</v>
      </c>
      <c r="BX1004">
        <v>6.1450900000000003E-2</v>
      </c>
      <c r="BY1004">
        <v>7.9055100000000003E-2</v>
      </c>
      <c r="BZ1004">
        <v>8.7177199999999996E-2</v>
      </c>
      <c r="CA1004">
        <v>9.9658099999999999E-2</v>
      </c>
      <c r="CB1004">
        <v>9.8843100000000003E-2</v>
      </c>
      <c r="CC1004">
        <v>0.1023389</v>
      </c>
      <c r="CD1004">
        <v>0.10690769999999999</v>
      </c>
      <c r="CE1004">
        <v>9.7759399999999996E-2</v>
      </c>
      <c r="CF1004">
        <v>0.1190394</v>
      </c>
      <c r="CG1004">
        <v>0.17833930000000001</v>
      </c>
      <c r="CH1004">
        <v>0.1363674</v>
      </c>
      <c r="CI1004">
        <v>3.7189800000000002E-2</v>
      </c>
      <c r="CJ1004">
        <v>0.1514943</v>
      </c>
      <c r="CK1004">
        <v>0.21638199999999999</v>
      </c>
      <c r="CL1004">
        <v>0.2539749</v>
      </c>
      <c r="CM1004">
        <v>0.2759356</v>
      </c>
      <c r="CN1004">
        <v>0.23807909999999999</v>
      </c>
      <c r="CO1004">
        <v>0.26979890000000001</v>
      </c>
      <c r="CP1004">
        <v>0.23275940000000001</v>
      </c>
      <c r="CQ1004">
        <v>0.16527600000000001</v>
      </c>
      <c r="CR1004">
        <v>0.1263756</v>
      </c>
      <c r="CS1004">
        <v>0.1112253</v>
      </c>
      <c r="CT1004">
        <v>8.2728800000000005E-2</v>
      </c>
      <c r="CU1004">
        <v>9.9629300000000004E-2</v>
      </c>
      <c r="CV1004">
        <v>7.5627E-2</v>
      </c>
      <c r="CW1004">
        <v>9.0938599999999994E-2</v>
      </c>
      <c r="CX1004">
        <v>9.8495600000000003E-2</v>
      </c>
      <c r="CY1004">
        <v>0.1100095</v>
      </c>
      <c r="CZ1004">
        <v>0.1099097</v>
      </c>
      <c r="DA1004">
        <v>0.1132701</v>
      </c>
      <c r="DB1004">
        <v>0.1164796</v>
      </c>
      <c r="DC1004">
        <v>0.1079427</v>
      </c>
      <c r="DD1004">
        <v>0.13049430000000001</v>
      </c>
      <c r="DE1004">
        <v>0.19450410000000001</v>
      </c>
      <c r="DF1004">
        <v>0.16738120000000001</v>
      </c>
      <c r="DG1004">
        <v>7.4561500000000003E-2</v>
      </c>
      <c r="DH1004">
        <v>0.18799579999999999</v>
      </c>
      <c r="DI1004">
        <v>0.25237150000000003</v>
      </c>
      <c r="DJ1004">
        <v>0.28773949999999998</v>
      </c>
      <c r="DK1004">
        <v>0.30919829999999998</v>
      </c>
      <c r="DL1004">
        <v>0.27175759999999999</v>
      </c>
      <c r="DM1004">
        <v>0.30075370000000001</v>
      </c>
      <c r="DN1004">
        <v>0.25709979999999999</v>
      </c>
      <c r="DO1004">
        <v>0.18732989999999999</v>
      </c>
      <c r="DP1004">
        <v>0.1483883</v>
      </c>
      <c r="DQ1004">
        <v>0.13230939999999999</v>
      </c>
      <c r="DR1004">
        <v>9.8768499999999995E-2</v>
      </c>
      <c r="DS1004">
        <v>0.1149722</v>
      </c>
      <c r="DT1004">
        <v>8.9803099999999997E-2</v>
      </c>
      <c r="DU1004">
        <v>0.1028221</v>
      </c>
      <c r="DV1004">
        <v>0.1148376</v>
      </c>
      <c r="DW1004">
        <v>0.12495530000000001</v>
      </c>
      <c r="DX1004">
        <v>0.1258881</v>
      </c>
      <c r="DY1004">
        <v>0.1290531</v>
      </c>
      <c r="DZ1004">
        <v>0.13029969999999999</v>
      </c>
      <c r="EA1004">
        <v>0.1226458</v>
      </c>
      <c r="EB1004">
        <v>0.14703330000000001</v>
      </c>
      <c r="EC1004">
        <v>0.2178436</v>
      </c>
      <c r="ED1004">
        <v>0.21216019999999999</v>
      </c>
      <c r="EE1004">
        <v>0.1285203</v>
      </c>
      <c r="EF1004">
        <v>0.2406982</v>
      </c>
      <c r="EG1004">
        <v>0.30433460000000001</v>
      </c>
      <c r="EH1004">
        <v>0.33649010000000001</v>
      </c>
      <c r="EI1004">
        <v>0.35722429999999999</v>
      </c>
      <c r="EJ1004">
        <v>0.3203841</v>
      </c>
      <c r="EK1004">
        <v>0.34544770000000002</v>
      </c>
      <c r="EL1004">
        <v>0.29224329999999998</v>
      </c>
      <c r="EM1004">
        <v>0.21917229999999999</v>
      </c>
      <c r="EN1004">
        <v>0.1801711</v>
      </c>
      <c r="EO1004">
        <v>0.16275139999999999</v>
      </c>
      <c r="EP1004">
        <v>0.1219271</v>
      </c>
      <c r="EQ1004">
        <v>0.13712489999999999</v>
      </c>
      <c r="ER1004">
        <v>0.1102711</v>
      </c>
      <c r="ES1004">
        <v>0.11998</v>
      </c>
      <c r="ET1004">
        <v>51.129390000000001</v>
      </c>
      <c r="EU1004">
        <v>50.516060000000003</v>
      </c>
      <c r="EV1004">
        <v>49.860959999999999</v>
      </c>
      <c r="EW1004">
        <v>49.395020000000002</v>
      </c>
      <c r="EX1004">
        <v>48.99418</v>
      </c>
      <c r="EY1004">
        <v>48.719709999999999</v>
      </c>
      <c r="EZ1004">
        <v>48.451819999999998</v>
      </c>
      <c r="FA1004">
        <v>49.433700000000002</v>
      </c>
      <c r="FB1004">
        <v>52.811439999999997</v>
      </c>
      <c r="FC1004">
        <v>56.795589999999997</v>
      </c>
      <c r="FD1004">
        <v>59.977260000000001</v>
      </c>
      <c r="FE1004">
        <v>62.454410000000003</v>
      </c>
      <c r="FF1004">
        <v>64.362409999999997</v>
      </c>
      <c r="FG1004">
        <v>65.533709999999999</v>
      </c>
      <c r="FH1004">
        <v>65.76867</v>
      </c>
      <c r="FI1004">
        <v>64.932019999999994</v>
      </c>
      <c r="FJ1004">
        <v>62.862070000000003</v>
      </c>
      <c r="FK1004">
        <v>60.130710000000001</v>
      </c>
      <c r="FL1004">
        <v>58.082659999999997</v>
      </c>
      <c r="FM1004">
        <v>56.375880000000002</v>
      </c>
      <c r="FN1004">
        <v>55.112960000000001</v>
      </c>
      <c r="FO1004">
        <v>53.94558</v>
      </c>
      <c r="FP1004">
        <v>52.841259999999998</v>
      </c>
      <c r="FQ1004">
        <v>51.897709999999996</v>
      </c>
      <c r="FR1004">
        <v>2.6678799999999999E-2</v>
      </c>
      <c r="FS1004">
        <v>3.9699499999999999E-2</v>
      </c>
    </row>
    <row r="1005" spans="1:176" x14ac:dyDescent="0.2">
      <c r="A1005" t="s">
        <v>200</v>
      </c>
      <c r="B1005" t="s">
        <v>1</v>
      </c>
      <c r="C1005" t="s">
        <v>210</v>
      </c>
      <c r="D1005" t="s">
        <v>251</v>
      </c>
      <c r="E1005">
        <v>953</v>
      </c>
      <c r="F1005">
        <v>0.76351139999999995</v>
      </c>
      <c r="G1005">
        <v>0.70159179999999999</v>
      </c>
      <c r="H1005">
        <v>0.78905700000000001</v>
      </c>
      <c r="I1005">
        <v>0.782474</v>
      </c>
      <c r="J1005">
        <v>0.83664479999999997</v>
      </c>
      <c r="K1005">
        <v>0.8095059</v>
      </c>
      <c r="L1005">
        <v>0.9846355</v>
      </c>
      <c r="M1005">
        <v>1.3119430000000001</v>
      </c>
      <c r="N1005">
        <v>1.7956129999999999</v>
      </c>
      <c r="O1005">
        <v>2.0183230000000001</v>
      </c>
      <c r="P1005">
        <v>2.2397589999999998</v>
      </c>
      <c r="Q1005">
        <v>2.3451249999999999</v>
      </c>
      <c r="R1005">
        <v>2.1984180000000002</v>
      </c>
      <c r="S1005">
        <v>2.0110480000000002</v>
      </c>
      <c r="T1005">
        <v>1.933738</v>
      </c>
      <c r="U1005">
        <v>2.0737540000000001</v>
      </c>
      <c r="V1005">
        <v>2.1962640000000002</v>
      </c>
      <c r="W1005">
        <v>2.2811599999999999</v>
      </c>
      <c r="X1005">
        <v>1.9863120000000001</v>
      </c>
      <c r="Y1005">
        <v>1.7970740000000001</v>
      </c>
      <c r="Z1005">
        <v>1.357297</v>
      </c>
      <c r="AA1005">
        <v>1.096795</v>
      </c>
      <c r="AB1005">
        <v>0.85704309999999995</v>
      </c>
      <c r="AC1005">
        <v>0.71728199999999998</v>
      </c>
      <c r="AD1005">
        <v>7.25045E-2</v>
      </c>
      <c r="AE1005">
        <v>7.6322200000000007E-2</v>
      </c>
      <c r="AF1005">
        <v>6.5711199999999997E-2</v>
      </c>
      <c r="AG1005">
        <v>7.4763800000000005E-2</v>
      </c>
      <c r="AH1005">
        <v>7.93851E-2</v>
      </c>
      <c r="AI1005">
        <v>9.2079999999999995E-2</v>
      </c>
      <c r="AJ1005">
        <v>9.7375299999999998E-2</v>
      </c>
      <c r="AK1005">
        <v>0.14132249999999999</v>
      </c>
      <c r="AL1005">
        <v>6.61244E-2</v>
      </c>
      <c r="AM1005">
        <v>-2.0366800000000001E-2</v>
      </c>
      <c r="AN1005">
        <v>0.1035664</v>
      </c>
      <c r="AO1005">
        <v>0.13881550000000001</v>
      </c>
      <c r="AP1005">
        <v>0.1370741</v>
      </c>
      <c r="AQ1005">
        <v>0.18097050000000001</v>
      </c>
      <c r="AR1005">
        <v>0.156473</v>
      </c>
      <c r="AS1005">
        <v>0.22158510000000001</v>
      </c>
      <c r="AT1005">
        <v>0.2139025</v>
      </c>
      <c r="AU1005">
        <v>0.1528159</v>
      </c>
      <c r="AV1005">
        <v>0.1043293</v>
      </c>
      <c r="AW1005">
        <v>7.6741400000000001E-2</v>
      </c>
      <c r="AX1005">
        <v>4.6192799999999999E-2</v>
      </c>
      <c r="AY1005">
        <v>2.1605000000000001E-3</v>
      </c>
      <c r="AZ1005">
        <v>2.08478E-2</v>
      </c>
      <c r="BA1005">
        <v>6.0170500000000002E-2</v>
      </c>
      <c r="BB1005">
        <v>8.8846499999999995E-2</v>
      </c>
      <c r="BC1005">
        <v>9.1268000000000002E-2</v>
      </c>
      <c r="BD1005">
        <v>8.1689600000000001E-2</v>
      </c>
      <c r="BE1005">
        <v>9.0546699999999994E-2</v>
      </c>
      <c r="BF1005">
        <v>9.3205300000000005E-2</v>
      </c>
      <c r="BG1005">
        <v>0.10678319999999999</v>
      </c>
      <c r="BH1005">
        <v>0.1139144</v>
      </c>
      <c r="BI1005">
        <v>0.164662</v>
      </c>
      <c r="BJ1005">
        <v>0.1109034</v>
      </c>
      <c r="BK1005">
        <v>3.3591999999999997E-2</v>
      </c>
      <c r="BL1005">
        <v>0.15626880000000001</v>
      </c>
      <c r="BM1005">
        <v>0.19077859999999999</v>
      </c>
      <c r="BN1005">
        <v>0.18582480000000001</v>
      </c>
      <c r="BO1005">
        <v>0.22899659999999999</v>
      </c>
      <c r="BP1005">
        <v>0.20509939999999999</v>
      </c>
      <c r="BQ1005">
        <v>0.26627899999999999</v>
      </c>
      <c r="BR1005">
        <v>0.24904609999999999</v>
      </c>
      <c r="BS1005">
        <v>0.18465819999999999</v>
      </c>
      <c r="BT1005">
        <v>0.13611200000000001</v>
      </c>
      <c r="BU1005">
        <v>0.1071834</v>
      </c>
      <c r="BV1005">
        <v>6.9351499999999996E-2</v>
      </c>
      <c r="BW1005">
        <v>2.43132E-2</v>
      </c>
      <c r="BX1005">
        <v>4.13158E-2</v>
      </c>
      <c r="BY1005">
        <v>7.7328400000000005E-2</v>
      </c>
      <c r="BZ1005">
        <v>0.1001649</v>
      </c>
      <c r="CA1005">
        <v>0.1016194</v>
      </c>
      <c r="CB1005">
        <v>9.2756199999999997E-2</v>
      </c>
      <c r="CC1005">
        <v>0.101478</v>
      </c>
      <c r="CD1005">
        <v>0.1027771</v>
      </c>
      <c r="CE1005">
        <v>0.1169665</v>
      </c>
      <c r="CF1005">
        <v>0.12536929999999999</v>
      </c>
      <c r="CG1005">
        <v>0.18082680000000001</v>
      </c>
      <c r="CH1005">
        <v>0.14191719999999999</v>
      </c>
      <c r="CI1005">
        <v>7.0963700000000005E-2</v>
      </c>
      <c r="CJ1005">
        <v>0.19277030000000001</v>
      </c>
      <c r="CK1005">
        <v>0.2267681</v>
      </c>
      <c r="CL1005">
        <v>0.21958929999999999</v>
      </c>
      <c r="CM1005">
        <v>0.26225920000000003</v>
      </c>
      <c r="CN1005">
        <v>0.23877799999999999</v>
      </c>
      <c r="CO1005">
        <v>0.2972339</v>
      </c>
      <c r="CP1005">
        <v>0.27338639999999997</v>
      </c>
      <c r="CQ1005">
        <v>0.20671210000000001</v>
      </c>
      <c r="CR1005">
        <v>0.15812470000000001</v>
      </c>
      <c r="CS1005">
        <v>0.1282674</v>
      </c>
      <c r="CT1005">
        <v>8.5391099999999998E-2</v>
      </c>
      <c r="CU1005">
        <v>3.96561E-2</v>
      </c>
      <c r="CV1005">
        <v>5.5491899999999997E-2</v>
      </c>
      <c r="CW1005">
        <v>8.9211899999999997E-2</v>
      </c>
      <c r="CX1005">
        <v>0.1114834</v>
      </c>
      <c r="CY1005">
        <v>0.1119708</v>
      </c>
      <c r="CZ1005">
        <v>0.10382280000000001</v>
      </c>
      <c r="DA1005">
        <v>0.1124092</v>
      </c>
      <c r="DB1005">
        <v>0.1123489</v>
      </c>
      <c r="DC1005">
        <v>0.12714990000000001</v>
      </c>
      <c r="DD1005">
        <v>0.13682420000000001</v>
      </c>
      <c r="DE1005">
        <v>0.19699169999999999</v>
      </c>
      <c r="DF1005">
        <v>0.172931</v>
      </c>
      <c r="DG1005">
        <v>0.1083354</v>
      </c>
      <c r="DH1005">
        <v>0.2292718</v>
      </c>
      <c r="DI1005">
        <v>0.26275759999999998</v>
      </c>
      <c r="DJ1005">
        <v>0.25335390000000002</v>
      </c>
      <c r="DK1005">
        <v>0.2955219</v>
      </c>
      <c r="DL1005">
        <v>0.27245659999999999</v>
      </c>
      <c r="DM1005">
        <v>0.3281888</v>
      </c>
      <c r="DN1005">
        <v>0.29772680000000001</v>
      </c>
      <c r="DO1005">
        <v>0.228766</v>
      </c>
      <c r="DP1005">
        <v>0.1801373</v>
      </c>
      <c r="DQ1005">
        <v>0.1493514</v>
      </c>
      <c r="DR1005">
        <v>0.1014308</v>
      </c>
      <c r="DS1005">
        <v>5.4998999999999999E-2</v>
      </c>
      <c r="DT1005">
        <v>6.9667999999999994E-2</v>
      </c>
      <c r="DU1005">
        <v>0.1010954</v>
      </c>
      <c r="DV1005">
        <v>0.1278253</v>
      </c>
      <c r="DW1005">
        <v>0.12691659999999999</v>
      </c>
      <c r="DX1005">
        <v>0.1198012</v>
      </c>
      <c r="DY1005">
        <v>0.1281921</v>
      </c>
      <c r="DZ1005">
        <v>0.12616910000000001</v>
      </c>
      <c r="EA1005">
        <v>0.14185300000000001</v>
      </c>
      <c r="EB1005">
        <v>0.15336330000000001</v>
      </c>
      <c r="EC1005">
        <v>0.2203312</v>
      </c>
      <c r="ED1005">
        <v>0.21770999999999999</v>
      </c>
      <c r="EE1005">
        <v>0.1622941</v>
      </c>
      <c r="EF1005">
        <v>0.28197410000000001</v>
      </c>
      <c r="EG1005">
        <v>0.31472070000000002</v>
      </c>
      <c r="EH1005">
        <v>0.3021045</v>
      </c>
      <c r="EI1005">
        <v>0.34354800000000002</v>
      </c>
      <c r="EJ1005">
        <v>0.32108300000000001</v>
      </c>
      <c r="EK1005">
        <v>0.37288270000000001</v>
      </c>
      <c r="EL1005">
        <v>0.33287030000000001</v>
      </c>
      <c r="EM1005">
        <v>0.26060830000000001</v>
      </c>
      <c r="EN1005">
        <v>0.2119201</v>
      </c>
      <c r="EO1005">
        <v>0.17979339999999999</v>
      </c>
      <c r="EP1005">
        <v>0.12458950000000001</v>
      </c>
      <c r="EQ1005">
        <v>7.7151700000000004E-2</v>
      </c>
      <c r="ER1005">
        <v>9.0135999999999994E-2</v>
      </c>
      <c r="ES1005">
        <v>0.11825330000000001</v>
      </c>
      <c r="ET1005">
        <v>47.260550000000002</v>
      </c>
      <c r="EU1005">
        <v>46.144120000000001</v>
      </c>
      <c r="EV1005">
        <v>46.039319999999996</v>
      </c>
      <c r="EW1005">
        <v>45.691679999999998</v>
      </c>
      <c r="EX1005">
        <v>45.723500000000001</v>
      </c>
      <c r="EY1005">
        <v>45.290819999999997</v>
      </c>
      <c r="EZ1005">
        <v>44.978749999999998</v>
      </c>
      <c r="FA1005">
        <v>45.882750000000001</v>
      </c>
      <c r="FB1005">
        <v>49.517850000000003</v>
      </c>
      <c r="FC1005">
        <v>53.198729999999998</v>
      </c>
      <c r="FD1005">
        <v>56.71011</v>
      </c>
      <c r="FE1005">
        <v>58.608429999999998</v>
      </c>
      <c r="FF1005">
        <v>59.249549999999999</v>
      </c>
      <c r="FG1005">
        <v>59.330919999999999</v>
      </c>
      <c r="FH1005">
        <v>58.701189999999997</v>
      </c>
      <c r="FI1005">
        <v>57.994399999999999</v>
      </c>
      <c r="FJ1005">
        <v>56.742229999999999</v>
      </c>
      <c r="FK1005">
        <v>55.445869999999999</v>
      </c>
      <c r="FL1005">
        <v>54.795639999999999</v>
      </c>
      <c r="FM1005">
        <v>54.213160000000002</v>
      </c>
      <c r="FN1005">
        <v>53.393360000000001</v>
      </c>
      <c r="FO1005">
        <v>52.894869999999997</v>
      </c>
      <c r="FP1005">
        <v>51.971150000000002</v>
      </c>
      <c r="FQ1005">
        <v>51.401069999999997</v>
      </c>
      <c r="FR1005">
        <v>2.6678799999999999E-2</v>
      </c>
      <c r="FS1005">
        <v>3.9699499999999999E-2</v>
      </c>
    </row>
    <row r="1006" spans="1:176" x14ac:dyDescent="0.2">
      <c r="A1006" t="s">
        <v>200</v>
      </c>
      <c r="B1006" t="s">
        <v>1</v>
      </c>
      <c r="C1006" t="s">
        <v>210</v>
      </c>
      <c r="D1006" t="s">
        <v>247</v>
      </c>
      <c r="E1006">
        <v>953</v>
      </c>
      <c r="F1006">
        <v>0.67814370000000002</v>
      </c>
      <c r="G1006">
        <v>0.65894379999999997</v>
      </c>
      <c r="H1006">
        <v>0.62097840000000004</v>
      </c>
      <c r="I1006">
        <v>0.6630163</v>
      </c>
      <c r="J1006">
        <v>0.66280589999999995</v>
      </c>
      <c r="K1006">
        <v>0.59152470000000001</v>
      </c>
      <c r="L1006">
        <v>0.78317409999999998</v>
      </c>
      <c r="M1006">
        <v>0.84301459999999995</v>
      </c>
      <c r="N1006">
        <v>1.3535250000000001</v>
      </c>
      <c r="O1006">
        <v>1.6850290000000001</v>
      </c>
      <c r="P1006">
        <v>1.9390400000000001</v>
      </c>
      <c r="Q1006">
        <v>2.0140600000000002</v>
      </c>
      <c r="R1006">
        <v>1.994008</v>
      </c>
      <c r="S1006">
        <v>2.0478420000000002</v>
      </c>
      <c r="T1006">
        <v>2.0960209999999999</v>
      </c>
      <c r="U1006">
        <v>2.1452170000000002</v>
      </c>
      <c r="V1006">
        <v>2.0262229999999999</v>
      </c>
      <c r="W1006">
        <v>1.835793</v>
      </c>
      <c r="X1006">
        <v>1.7385109999999999</v>
      </c>
      <c r="Y1006">
        <v>1.5249029999999999</v>
      </c>
      <c r="Z1006">
        <v>1.269458</v>
      </c>
      <c r="AA1006">
        <v>0.97107169999999998</v>
      </c>
      <c r="AB1006">
        <v>0.78361959999999997</v>
      </c>
      <c r="AC1006">
        <v>0.69710280000000002</v>
      </c>
      <c r="AD1006">
        <v>-7.6357999999999999E-3</v>
      </c>
      <c r="AE1006">
        <v>-1.5660299999999999E-2</v>
      </c>
      <c r="AF1006">
        <v>-4.1274100000000001E-2</v>
      </c>
      <c r="AG1006">
        <v>-1.7192599999999999E-2</v>
      </c>
      <c r="AH1006">
        <v>-1.3161300000000001E-2</v>
      </c>
      <c r="AI1006">
        <v>-8.0346500000000001E-2</v>
      </c>
      <c r="AJ1006">
        <v>-3.2353E-3</v>
      </c>
      <c r="AK1006">
        <v>-4.5862300000000002E-2</v>
      </c>
      <c r="AL1006">
        <v>-8.5942599999999994E-2</v>
      </c>
      <c r="AM1006">
        <v>-0.13742750000000001</v>
      </c>
      <c r="AN1006">
        <v>-3.3628499999999999E-2</v>
      </c>
      <c r="AO1006">
        <v>3.0273899999999999E-2</v>
      </c>
      <c r="AP1006">
        <v>4.3872800000000003E-2</v>
      </c>
      <c r="AQ1006">
        <v>7.8870499999999996E-2</v>
      </c>
      <c r="AR1006">
        <v>2.2713E-3</v>
      </c>
      <c r="AS1006">
        <v>6.7431599999999994E-2</v>
      </c>
      <c r="AT1006">
        <v>-6.5008399999999994E-2</v>
      </c>
      <c r="AU1006">
        <v>-0.1570626</v>
      </c>
      <c r="AV1006">
        <v>-0.1421346</v>
      </c>
      <c r="AW1006">
        <v>-0.1162007</v>
      </c>
      <c r="AX1006">
        <v>-3.0085000000000001E-2</v>
      </c>
      <c r="AY1006">
        <v>-2.0894599999999999E-2</v>
      </c>
      <c r="AZ1006">
        <v>-2.88501E-2</v>
      </c>
      <c r="BA1006">
        <v>-2.30408E-2</v>
      </c>
      <c r="BB1006">
        <v>2.2064299999999998E-2</v>
      </c>
      <c r="BC1006">
        <v>1.2331E-2</v>
      </c>
      <c r="BD1006">
        <v>-9.5187999999999991E-3</v>
      </c>
      <c r="BE1006">
        <v>1.4751200000000001E-2</v>
      </c>
      <c r="BF1006">
        <v>1.8105E-2</v>
      </c>
      <c r="BG1006">
        <v>-5.1639499999999998E-2</v>
      </c>
      <c r="BH1006">
        <v>2.8073600000000001E-2</v>
      </c>
      <c r="BI1006">
        <v>-9.6778000000000003E-3</v>
      </c>
      <c r="BJ1006">
        <v>-3.3852800000000002E-2</v>
      </c>
      <c r="BK1006">
        <v>-7.7306600000000003E-2</v>
      </c>
      <c r="BL1006">
        <v>2.8595700000000002E-2</v>
      </c>
      <c r="BM1006">
        <v>0.10028629999999999</v>
      </c>
      <c r="BN1006">
        <v>0.1097848</v>
      </c>
      <c r="BO1006">
        <v>0.1525666</v>
      </c>
      <c r="BP1006">
        <v>8.8119600000000006E-2</v>
      </c>
      <c r="BQ1006">
        <v>0.1442271</v>
      </c>
      <c r="BR1006">
        <v>7.852E-4</v>
      </c>
      <c r="BS1006">
        <v>-8.8993600000000006E-2</v>
      </c>
      <c r="BT1006">
        <v>-7.6977000000000004E-2</v>
      </c>
      <c r="BU1006">
        <v>-5.8929099999999998E-2</v>
      </c>
      <c r="BV1006">
        <v>1.38701E-2</v>
      </c>
      <c r="BW1006">
        <v>1.41342E-2</v>
      </c>
      <c r="BX1006">
        <v>5.5890999999999996E-3</v>
      </c>
      <c r="BY1006">
        <v>1.2923799999999999E-2</v>
      </c>
      <c r="BZ1006">
        <v>4.2634499999999999E-2</v>
      </c>
      <c r="CA1006">
        <v>3.1717700000000001E-2</v>
      </c>
      <c r="CB1006">
        <v>1.2474900000000001E-2</v>
      </c>
      <c r="CC1006">
        <v>3.6875400000000003E-2</v>
      </c>
      <c r="CD1006">
        <v>3.9759999999999997E-2</v>
      </c>
      <c r="CE1006">
        <v>-3.1757100000000003E-2</v>
      </c>
      <c r="CF1006">
        <v>4.9757999999999997E-2</v>
      </c>
      <c r="CG1006">
        <v>1.53835E-2</v>
      </c>
      <c r="CH1006">
        <v>2.2244000000000001E-3</v>
      </c>
      <c r="CI1006">
        <v>-3.56671E-2</v>
      </c>
      <c r="CJ1006">
        <v>7.1692000000000006E-2</v>
      </c>
      <c r="CK1006">
        <v>0.14877670000000001</v>
      </c>
      <c r="CL1006">
        <v>0.1554352</v>
      </c>
      <c r="CM1006">
        <v>0.20360819999999999</v>
      </c>
      <c r="CN1006">
        <v>0.14757780000000001</v>
      </c>
      <c r="CO1006">
        <v>0.19741539999999999</v>
      </c>
      <c r="CP1006">
        <v>4.6353600000000002E-2</v>
      </c>
      <c r="CQ1006">
        <v>-4.1849200000000003E-2</v>
      </c>
      <c r="CR1006">
        <v>-3.1849000000000002E-2</v>
      </c>
      <c r="CS1006">
        <v>-1.9262999999999999E-2</v>
      </c>
      <c r="CT1006">
        <v>4.4313199999999997E-2</v>
      </c>
      <c r="CU1006">
        <v>3.8394999999999999E-2</v>
      </c>
      <c r="CV1006">
        <v>2.9441599999999998E-2</v>
      </c>
      <c r="CW1006">
        <v>3.78328E-2</v>
      </c>
      <c r="CX1006">
        <v>6.3204800000000005E-2</v>
      </c>
      <c r="CY1006">
        <v>5.1104400000000001E-2</v>
      </c>
      <c r="CZ1006">
        <v>3.4468499999999999E-2</v>
      </c>
      <c r="DA1006">
        <v>5.8999599999999999E-2</v>
      </c>
      <c r="DB1006">
        <v>6.1414900000000001E-2</v>
      </c>
      <c r="DC1006">
        <v>-1.18747E-2</v>
      </c>
      <c r="DD1006">
        <v>7.1442400000000003E-2</v>
      </c>
      <c r="DE1006">
        <v>4.0444800000000003E-2</v>
      </c>
      <c r="DF1006">
        <v>3.8301700000000001E-2</v>
      </c>
      <c r="DG1006">
        <v>5.9725000000000004E-3</v>
      </c>
      <c r="DH1006">
        <v>0.1147883</v>
      </c>
      <c r="DI1006">
        <v>0.197267</v>
      </c>
      <c r="DJ1006">
        <v>0.20108570000000001</v>
      </c>
      <c r="DK1006">
        <v>0.25464989999999998</v>
      </c>
      <c r="DL1006">
        <v>0.207036</v>
      </c>
      <c r="DM1006">
        <v>0.25060369999999998</v>
      </c>
      <c r="DN1006">
        <v>9.1922100000000007E-2</v>
      </c>
      <c r="DO1006">
        <v>5.2951999999999999E-3</v>
      </c>
      <c r="DP1006">
        <v>1.3278999999999999E-2</v>
      </c>
      <c r="DQ1006">
        <v>2.04031E-2</v>
      </c>
      <c r="DR1006">
        <v>7.4756400000000001E-2</v>
      </c>
      <c r="DS1006">
        <v>6.2655799999999998E-2</v>
      </c>
      <c r="DT1006">
        <v>5.3294000000000001E-2</v>
      </c>
      <c r="DU1006">
        <v>6.2741699999999997E-2</v>
      </c>
      <c r="DV1006">
        <v>9.2904899999999999E-2</v>
      </c>
      <c r="DW1006">
        <v>7.9095799999999994E-2</v>
      </c>
      <c r="DX1006">
        <v>6.6223799999999999E-2</v>
      </c>
      <c r="DY1006">
        <v>9.0943300000000005E-2</v>
      </c>
      <c r="DZ1006">
        <v>9.2681299999999994E-2</v>
      </c>
      <c r="EA1006">
        <v>1.6832300000000001E-2</v>
      </c>
      <c r="EB1006">
        <v>0.1027512</v>
      </c>
      <c r="EC1006">
        <v>7.6629299999999997E-2</v>
      </c>
      <c r="ED1006">
        <v>9.03915E-2</v>
      </c>
      <c r="EE1006">
        <v>6.6093299999999994E-2</v>
      </c>
      <c r="EF1006">
        <v>0.17701249999999999</v>
      </c>
      <c r="EG1006">
        <v>0.2672794</v>
      </c>
      <c r="EH1006">
        <v>0.2669977</v>
      </c>
      <c r="EI1006">
        <v>0.32834590000000002</v>
      </c>
      <c r="EJ1006">
        <v>0.29288429999999999</v>
      </c>
      <c r="EK1006">
        <v>0.3273993</v>
      </c>
      <c r="EL1006">
        <v>0.15771560000000001</v>
      </c>
      <c r="EM1006">
        <v>7.3364200000000004E-2</v>
      </c>
      <c r="EN1006">
        <v>7.8436599999999995E-2</v>
      </c>
      <c r="EO1006">
        <v>7.7674599999999996E-2</v>
      </c>
      <c r="EP1006">
        <v>0.11871139999999999</v>
      </c>
      <c r="EQ1006">
        <v>9.7684499999999994E-2</v>
      </c>
      <c r="ER1006">
        <v>8.7733199999999997E-2</v>
      </c>
      <c r="ES1006">
        <v>9.8706299999999997E-2</v>
      </c>
      <c r="ET1006">
        <v>54.670319999999997</v>
      </c>
      <c r="EU1006">
        <v>53.69406</v>
      </c>
      <c r="EV1006">
        <v>52.868400000000001</v>
      </c>
      <c r="EW1006">
        <v>52.25703</v>
      </c>
      <c r="EX1006">
        <v>51.770049999999998</v>
      </c>
      <c r="EY1006">
        <v>51.493099999999998</v>
      </c>
      <c r="EZ1006">
        <v>51.105460000000001</v>
      </c>
      <c r="FA1006">
        <v>51.119599999999998</v>
      </c>
      <c r="FB1006">
        <v>53.393349999999998</v>
      </c>
      <c r="FC1006">
        <v>57.459760000000003</v>
      </c>
      <c r="FD1006">
        <v>60.941459999999999</v>
      </c>
      <c r="FE1006">
        <v>64.032589999999999</v>
      </c>
      <c r="FF1006">
        <v>66.596270000000004</v>
      </c>
      <c r="FG1006">
        <v>68.507260000000002</v>
      </c>
      <c r="FH1006">
        <v>69.722729999999999</v>
      </c>
      <c r="FI1006">
        <v>70.261279999999999</v>
      </c>
      <c r="FJ1006">
        <v>69.711910000000003</v>
      </c>
      <c r="FK1006">
        <v>67.648380000000003</v>
      </c>
      <c r="FL1006">
        <v>64.215069999999997</v>
      </c>
      <c r="FM1006">
        <v>61.638190000000002</v>
      </c>
      <c r="FN1006">
        <v>59.558750000000003</v>
      </c>
      <c r="FO1006">
        <v>57.820030000000003</v>
      </c>
      <c r="FP1006">
        <v>56.450449999999996</v>
      </c>
      <c r="FQ1006">
        <v>55.280119999999997</v>
      </c>
      <c r="FR1006">
        <v>4.1863600000000001E-2</v>
      </c>
      <c r="FS1006">
        <v>5.4438399999999998E-2</v>
      </c>
      <c r="FT1006">
        <v>7.4775599999999998E-2</v>
      </c>
    </row>
    <row r="1007" spans="1:176" x14ac:dyDescent="0.2">
      <c r="A1007" t="s">
        <v>200</v>
      </c>
      <c r="B1007" t="s">
        <v>1</v>
      </c>
      <c r="C1007" t="s">
        <v>210</v>
      </c>
      <c r="D1007" t="s">
        <v>250</v>
      </c>
      <c r="E1007">
        <v>953</v>
      </c>
      <c r="F1007">
        <v>0.76591290000000001</v>
      </c>
      <c r="G1007">
        <v>0.74719310000000005</v>
      </c>
      <c r="H1007">
        <v>0.71989519999999996</v>
      </c>
      <c r="I1007">
        <v>0.7757908</v>
      </c>
      <c r="J1007">
        <v>0.76203310000000002</v>
      </c>
      <c r="K1007">
        <v>0.68628290000000003</v>
      </c>
      <c r="L1007">
        <v>0.80324130000000005</v>
      </c>
      <c r="M1007">
        <v>0.85446540000000004</v>
      </c>
      <c r="N1007">
        <v>1.2788710000000001</v>
      </c>
      <c r="O1007">
        <v>1.664631</v>
      </c>
      <c r="P1007">
        <v>1.9256120000000001</v>
      </c>
      <c r="Q1007">
        <v>2.0640459999999998</v>
      </c>
      <c r="R1007">
        <v>2.1083910000000001</v>
      </c>
      <c r="S1007">
        <v>2.191535</v>
      </c>
      <c r="T1007">
        <v>2.1796009999999999</v>
      </c>
      <c r="U1007">
        <v>2.2443390000000001</v>
      </c>
      <c r="V1007">
        <v>2.2973050000000002</v>
      </c>
      <c r="W1007">
        <v>2.1989030000000001</v>
      </c>
      <c r="X1007">
        <v>2.0140539999999998</v>
      </c>
      <c r="Y1007">
        <v>1.7854080000000001</v>
      </c>
      <c r="Z1007">
        <v>1.318991</v>
      </c>
      <c r="AA1007">
        <v>0.99277000000000004</v>
      </c>
      <c r="AB1007">
        <v>0.82730959999999998</v>
      </c>
      <c r="AC1007">
        <v>0.7239042</v>
      </c>
      <c r="AD1007">
        <v>5.0942599999999998E-2</v>
      </c>
      <c r="AE1007">
        <v>4.6944100000000002E-2</v>
      </c>
      <c r="AF1007">
        <v>3.2083300000000002E-2</v>
      </c>
      <c r="AG1007">
        <v>4.4870800000000002E-2</v>
      </c>
      <c r="AH1007">
        <v>5.55323E-2</v>
      </c>
      <c r="AI1007">
        <v>3.6122599999999998E-2</v>
      </c>
      <c r="AJ1007">
        <v>8.1200800000000004E-2</v>
      </c>
      <c r="AK1007">
        <v>6.5770700000000001E-2</v>
      </c>
      <c r="AL1007">
        <v>2.00942E-2</v>
      </c>
      <c r="AM1007">
        <v>-3.7742199999999997E-2</v>
      </c>
      <c r="AN1007">
        <v>-1.64814E-2</v>
      </c>
      <c r="AO1007">
        <v>2.7277599999999999E-2</v>
      </c>
      <c r="AP1007">
        <v>7.7192300000000005E-2</v>
      </c>
      <c r="AQ1007">
        <v>4.6934299999999998E-2</v>
      </c>
      <c r="AR1007">
        <v>-4.3430900000000001E-2</v>
      </c>
      <c r="AS1007">
        <v>-6.5147E-3</v>
      </c>
      <c r="AT1007">
        <v>-2.0008999999999999E-3</v>
      </c>
      <c r="AU1007">
        <v>-1.8704999999999999E-2</v>
      </c>
      <c r="AV1007">
        <v>-3.0309599999999999E-2</v>
      </c>
      <c r="AW1007">
        <v>2.91504E-2</v>
      </c>
      <c r="AX1007">
        <v>1.22303E-2</v>
      </c>
      <c r="AY1007">
        <v>1.3528500000000001E-2</v>
      </c>
      <c r="AZ1007">
        <v>2.4875399999999999E-2</v>
      </c>
      <c r="BA1007">
        <v>1.6989799999999999E-2</v>
      </c>
      <c r="BB1007">
        <v>8.0642699999999998E-2</v>
      </c>
      <c r="BC1007">
        <v>7.4935500000000002E-2</v>
      </c>
      <c r="BD1007">
        <v>6.3838599999999995E-2</v>
      </c>
      <c r="BE1007">
        <v>7.6814599999999997E-2</v>
      </c>
      <c r="BF1007">
        <v>8.6798600000000004E-2</v>
      </c>
      <c r="BG1007">
        <v>6.4829700000000004E-2</v>
      </c>
      <c r="BH1007">
        <v>0.1125097</v>
      </c>
      <c r="BI1007">
        <v>0.1019553</v>
      </c>
      <c r="BJ1007">
        <v>7.2183999999999998E-2</v>
      </c>
      <c r="BK1007">
        <v>2.2378700000000001E-2</v>
      </c>
      <c r="BL1007">
        <v>4.57428E-2</v>
      </c>
      <c r="BM1007">
        <v>9.7290000000000001E-2</v>
      </c>
      <c r="BN1007">
        <v>0.14310429999999999</v>
      </c>
      <c r="BO1007">
        <v>0.1206303</v>
      </c>
      <c r="BP1007">
        <v>4.2417299999999998E-2</v>
      </c>
      <c r="BQ1007">
        <v>7.0280800000000004E-2</v>
      </c>
      <c r="BR1007">
        <v>6.3792699999999994E-2</v>
      </c>
      <c r="BS1007">
        <v>4.9364100000000001E-2</v>
      </c>
      <c r="BT1007">
        <v>3.4847999999999997E-2</v>
      </c>
      <c r="BU1007">
        <v>8.6421899999999996E-2</v>
      </c>
      <c r="BV1007">
        <v>5.6185400000000003E-2</v>
      </c>
      <c r="BW1007">
        <v>4.8557200000000002E-2</v>
      </c>
      <c r="BX1007">
        <v>5.9314600000000002E-2</v>
      </c>
      <c r="BY1007">
        <v>5.2954300000000003E-2</v>
      </c>
      <c r="BZ1007">
        <v>0.10121289999999999</v>
      </c>
      <c r="CA1007">
        <v>9.4322199999999995E-2</v>
      </c>
      <c r="CB1007">
        <v>8.5832199999999997E-2</v>
      </c>
      <c r="CC1007">
        <v>9.8938799999999993E-2</v>
      </c>
      <c r="CD1007">
        <v>0.1084536</v>
      </c>
      <c r="CE1007">
        <v>8.4712099999999999E-2</v>
      </c>
      <c r="CF1007">
        <v>0.13419410000000001</v>
      </c>
      <c r="CG1007">
        <v>0.1270165</v>
      </c>
      <c r="CH1007">
        <v>0.1082613</v>
      </c>
      <c r="CI1007">
        <v>6.4018199999999997E-2</v>
      </c>
      <c r="CJ1007">
        <v>8.8839100000000004E-2</v>
      </c>
      <c r="CK1007">
        <v>0.1457804</v>
      </c>
      <c r="CL1007">
        <v>0.1887547</v>
      </c>
      <c r="CM1007">
        <v>0.17167199999999999</v>
      </c>
      <c r="CN1007">
        <v>0.10187549999999999</v>
      </c>
      <c r="CO1007">
        <v>0.1234691</v>
      </c>
      <c r="CP1007">
        <v>0.1093611</v>
      </c>
      <c r="CQ1007">
        <v>9.6508499999999997E-2</v>
      </c>
      <c r="CR1007">
        <v>7.9976000000000005E-2</v>
      </c>
      <c r="CS1007">
        <v>0.12608800000000001</v>
      </c>
      <c r="CT1007">
        <v>8.6628499999999997E-2</v>
      </c>
      <c r="CU1007">
        <v>7.2817999999999994E-2</v>
      </c>
      <c r="CV1007">
        <v>8.3167099999999994E-2</v>
      </c>
      <c r="CW1007">
        <v>7.7863299999999996E-2</v>
      </c>
      <c r="CX1007">
        <v>0.12178319999999999</v>
      </c>
      <c r="CY1007">
        <v>0.1137089</v>
      </c>
      <c r="CZ1007">
        <v>0.1078259</v>
      </c>
      <c r="DA1007">
        <v>0.121063</v>
      </c>
      <c r="DB1007">
        <v>0.13010849999999999</v>
      </c>
      <c r="DC1007">
        <v>0.1045944</v>
      </c>
      <c r="DD1007">
        <v>0.1558785</v>
      </c>
      <c r="DE1007">
        <v>0.15207780000000001</v>
      </c>
      <c r="DF1007">
        <v>0.14433850000000001</v>
      </c>
      <c r="DG1007">
        <v>0.1056578</v>
      </c>
      <c r="DH1007">
        <v>0.13193540000000001</v>
      </c>
      <c r="DI1007">
        <v>0.19427079999999999</v>
      </c>
      <c r="DJ1007">
        <v>0.23440510000000001</v>
      </c>
      <c r="DK1007">
        <v>0.22271360000000001</v>
      </c>
      <c r="DL1007">
        <v>0.1613337</v>
      </c>
      <c r="DM1007">
        <v>0.17665739999999999</v>
      </c>
      <c r="DN1007">
        <v>0.1549296</v>
      </c>
      <c r="DO1007">
        <v>0.1436529</v>
      </c>
      <c r="DP1007">
        <v>0.12510399999999999</v>
      </c>
      <c r="DQ1007">
        <v>0.16575409999999999</v>
      </c>
      <c r="DR1007">
        <v>0.1170716</v>
      </c>
      <c r="DS1007">
        <v>9.7078899999999996E-2</v>
      </c>
      <c r="DT1007">
        <v>0.1070195</v>
      </c>
      <c r="DU1007">
        <v>0.10277219999999999</v>
      </c>
      <c r="DV1007">
        <v>0.15148329999999999</v>
      </c>
      <c r="DW1007">
        <v>0.1417003</v>
      </c>
      <c r="DX1007">
        <v>0.13958119999999999</v>
      </c>
      <c r="DY1007">
        <v>0.1530068</v>
      </c>
      <c r="DZ1007">
        <v>0.16137489999999999</v>
      </c>
      <c r="EA1007">
        <v>0.13330149999999999</v>
      </c>
      <c r="EB1007">
        <v>0.1871873</v>
      </c>
      <c r="EC1007">
        <v>0.18826229999999999</v>
      </c>
      <c r="ED1007">
        <v>0.1964284</v>
      </c>
      <c r="EE1007">
        <v>0.1657786</v>
      </c>
      <c r="EF1007">
        <v>0.19415959999999999</v>
      </c>
      <c r="EG1007">
        <v>0.2642832</v>
      </c>
      <c r="EH1007">
        <v>0.3003171</v>
      </c>
      <c r="EI1007">
        <v>0.2964097</v>
      </c>
      <c r="EJ1007">
        <v>0.24718200000000001</v>
      </c>
      <c r="EK1007">
        <v>0.25345299999999998</v>
      </c>
      <c r="EL1007">
        <v>0.22072320000000001</v>
      </c>
      <c r="EM1007">
        <v>0.21172189999999999</v>
      </c>
      <c r="EN1007">
        <v>0.1902616</v>
      </c>
      <c r="EO1007">
        <v>0.22302569999999999</v>
      </c>
      <c r="EP1007">
        <v>0.16102669999999999</v>
      </c>
      <c r="EQ1007">
        <v>0.13210759999999999</v>
      </c>
      <c r="ER1007">
        <v>0.14145869999999999</v>
      </c>
      <c r="ES1007">
        <v>0.13873679999999999</v>
      </c>
      <c r="ET1007">
        <v>59.552729999999997</v>
      </c>
      <c r="EU1007">
        <v>58.309190000000001</v>
      </c>
      <c r="EV1007">
        <v>57.103259999999999</v>
      </c>
      <c r="EW1007">
        <v>56.466369999999998</v>
      </c>
      <c r="EX1007">
        <v>55.990630000000003</v>
      </c>
      <c r="EY1007">
        <v>55.756909999999998</v>
      </c>
      <c r="EZ1007">
        <v>55.442430000000002</v>
      </c>
      <c r="FA1007">
        <v>55.482599999999998</v>
      </c>
      <c r="FB1007">
        <v>58.190170000000002</v>
      </c>
      <c r="FC1007">
        <v>61.860370000000003</v>
      </c>
      <c r="FD1007">
        <v>64.423680000000004</v>
      </c>
      <c r="FE1007">
        <v>66.898380000000003</v>
      </c>
      <c r="FF1007">
        <v>68.63552</v>
      </c>
      <c r="FG1007">
        <v>70.273160000000004</v>
      </c>
      <c r="FH1007">
        <v>71.484660000000005</v>
      </c>
      <c r="FI1007">
        <v>71.908330000000007</v>
      </c>
      <c r="FJ1007">
        <v>71.423029999999997</v>
      </c>
      <c r="FK1007">
        <v>70.235820000000004</v>
      </c>
      <c r="FL1007">
        <v>67.591260000000005</v>
      </c>
      <c r="FM1007">
        <v>64.83596</v>
      </c>
      <c r="FN1007">
        <v>62.601750000000003</v>
      </c>
      <c r="FO1007">
        <v>60.606670000000001</v>
      </c>
      <c r="FP1007">
        <v>59.34046</v>
      </c>
      <c r="FQ1007">
        <v>58.014060000000001</v>
      </c>
      <c r="FR1007">
        <v>4.1863600000000001E-2</v>
      </c>
      <c r="FS1007">
        <v>5.4438399999999998E-2</v>
      </c>
      <c r="FT1007">
        <v>7.4775599999999998E-2</v>
      </c>
    </row>
    <row r="1008" spans="1:176" x14ac:dyDescent="0.2">
      <c r="A1008" t="s">
        <v>200</v>
      </c>
      <c r="B1008" t="s">
        <v>1</v>
      </c>
      <c r="C1008" t="s">
        <v>210</v>
      </c>
      <c r="D1008" t="s">
        <v>235</v>
      </c>
      <c r="E1008">
        <v>953</v>
      </c>
      <c r="F1008">
        <v>0.760517</v>
      </c>
      <c r="G1008">
        <v>0.72350420000000004</v>
      </c>
      <c r="H1008">
        <v>0.69792900000000002</v>
      </c>
      <c r="I1008">
        <v>0.69819249999999999</v>
      </c>
      <c r="J1008">
        <v>0.68237460000000005</v>
      </c>
      <c r="K1008">
        <v>0.70686570000000004</v>
      </c>
      <c r="L1008">
        <v>0.77164670000000002</v>
      </c>
      <c r="M1008">
        <v>0.90817079999999994</v>
      </c>
      <c r="N1008">
        <v>1.3696950000000001</v>
      </c>
      <c r="O1008">
        <v>1.795725</v>
      </c>
      <c r="P1008">
        <v>2.0405820000000001</v>
      </c>
      <c r="Q1008">
        <v>2.154369</v>
      </c>
      <c r="R1008">
        <v>2.2261890000000002</v>
      </c>
      <c r="S1008">
        <v>2.4048400000000001</v>
      </c>
      <c r="T1008">
        <v>2.5570689999999998</v>
      </c>
      <c r="U1008">
        <v>2.5437249999999998</v>
      </c>
      <c r="V1008">
        <v>2.5252379999999999</v>
      </c>
      <c r="W1008">
        <v>2.401875</v>
      </c>
      <c r="X1008">
        <v>2.1931189999999998</v>
      </c>
      <c r="Y1008">
        <v>1.921986</v>
      </c>
      <c r="Z1008">
        <v>1.4390909999999999</v>
      </c>
      <c r="AA1008">
        <v>1.0991329999999999</v>
      </c>
      <c r="AB1008">
        <v>0.93157230000000002</v>
      </c>
      <c r="AC1008">
        <v>0.83242320000000003</v>
      </c>
      <c r="AD1008">
        <v>6.06055E-2</v>
      </c>
      <c r="AE1008">
        <v>6.2726599999999993E-2</v>
      </c>
      <c r="AF1008">
        <v>5.3781599999999999E-2</v>
      </c>
      <c r="AG1008">
        <v>7.3421500000000001E-2</v>
      </c>
      <c r="AH1008">
        <v>6.6782499999999995E-2</v>
      </c>
      <c r="AI1008">
        <v>7.2811699999999993E-2</v>
      </c>
      <c r="AJ1008">
        <v>7.8765399999999999E-2</v>
      </c>
      <c r="AK1008">
        <v>8.1324900000000006E-2</v>
      </c>
      <c r="AL1008">
        <v>2.0674700000000001E-2</v>
      </c>
      <c r="AM1008">
        <v>-2.8759400000000001E-2</v>
      </c>
      <c r="AN1008">
        <v>2.3654000000000001E-3</v>
      </c>
      <c r="AO1008">
        <v>2.4765200000000001E-2</v>
      </c>
      <c r="AP1008">
        <v>6.7573800000000003E-2</v>
      </c>
      <c r="AQ1008">
        <v>2.08214E-2</v>
      </c>
      <c r="AR1008">
        <v>-5.89036E-2</v>
      </c>
      <c r="AS1008">
        <v>1.2787E-2</v>
      </c>
      <c r="AT1008">
        <v>3.7141100000000003E-2</v>
      </c>
      <c r="AU1008">
        <v>-1.1907E-3</v>
      </c>
      <c r="AV1008">
        <v>3.0224000000000002E-3</v>
      </c>
      <c r="AW1008">
        <v>5.1886599999999998E-2</v>
      </c>
      <c r="AX1008">
        <v>2.7820000000000002E-3</v>
      </c>
      <c r="AY1008">
        <v>1.5488200000000001E-2</v>
      </c>
      <c r="AZ1008">
        <v>5.1409099999999999E-2</v>
      </c>
      <c r="BA1008">
        <v>5.5062199999999999E-2</v>
      </c>
      <c r="BB1008">
        <v>9.03056E-2</v>
      </c>
      <c r="BC1008">
        <v>9.0717900000000004E-2</v>
      </c>
      <c r="BD1008">
        <v>8.5536899999999999E-2</v>
      </c>
      <c r="BE1008">
        <v>0.1053653</v>
      </c>
      <c r="BF1008">
        <v>9.8048800000000005E-2</v>
      </c>
      <c r="BG1008">
        <v>0.1015187</v>
      </c>
      <c r="BH1008">
        <v>0.1100742</v>
      </c>
      <c r="BI1008">
        <v>0.1175095</v>
      </c>
      <c r="BJ1008">
        <v>7.2764499999999996E-2</v>
      </c>
      <c r="BK1008">
        <v>3.13615E-2</v>
      </c>
      <c r="BL1008">
        <v>6.4589599999999997E-2</v>
      </c>
      <c r="BM1008">
        <v>9.4777600000000004E-2</v>
      </c>
      <c r="BN1008">
        <v>0.13348579999999999</v>
      </c>
      <c r="BO1008">
        <v>9.4517400000000001E-2</v>
      </c>
      <c r="BP1008">
        <v>2.6944699999999999E-2</v>
      </c>
      <c r="BQ1008">
        <v>8.9582499999999995E-2</v>
      </c>
      <c r="BR1008">
        <v>0.1029347</v>
      </c>
      <c r="BS1008">
        <v>6.6878400000000005E-2</v>
      </c>
      <c r="BT1008">
        <v>6.8180000000000004E-2</v>
      </c>
      <c r="BU1008">
        <v>0.1091582</v>
      </c>
      <c r="BV1008">
        <v>4.6737000000000001E-2</v>
      </c>
      <c r="BW1008">
        <v>5.0516999999999999E-2</v>
      </c>
      <c r="BX1008">
        <v>8.58482E-2</v>
      </c>
      <c r="BY1008">
        <v>9.1026800000000005E-2</v>
      </c>
      <c r="BZ1008">
        <v>0.1108758</v>
      </c>
      <c r="CA1008">
        <v>0.1101046</v>
      </c>
      <c r="CB1008">
        <v>0.1075306</v>
      </c>
      <c r="CC1008">
        <v>0.12748950000000001</v>
      </c>
      <c r="CD1008">
        <v>0.1197037</v>
      </c>
      <c r="CE1008">
        <v>0.1214011</v>
      </c>
      <c r="CF1008">
        <v>0.1317586</v>
      </c>
      <c r="CG1008">
        <v>0.14257069999999999</v>
      </c>
      <c r="CH1008">
        <v>0.1088418</v>
      </c>
      <c r="CI1008">
        <v>7.3001099999999999E-2</v>
      </c>
      <c r="CJ1008">
        <v>0.1076859</v>
      </c>
      <c r="CK1008">
        <v>0.14326800000000001</v>
      </c>
      <c r="CL1008">
        <v>0.1791362</v>
      </c>
      <c r="CM1008">
        <v>0.1455591</v>
      </c>
      <c r="CN1008">
        <v>8.6402900000000005E-2</v>
      </c>
      <c r="CO1008">
        <v>0.14277090000000001</v>
      </c>
      <c r="CP1008">
        <v>0.1485032</v>
      </c>
      <c r="CQ1008">
        <v>0.11402279999999999</v>
      </c>
      <c r="CR1008">
        <v>0.11330800000000001</v>
      </c>
      <c r="CS1008">
        <v>0.14882429999999999</v>
      </c>
      <c r="CT1008">
        <v>7.7180200000000004E-2</v>
      </c>
      <c r="CU1008">
        <v>7.4777800000000005E-2</v>
      </c>
      <c r="CV1008">
        <v>0.1097007</v>
      </c>
      <c r="CW1008">
        <v>0.11593580000000001</v>
      </c>
      <c r="CX1008">
        <v>0.13144610000000001</v>
      </c>
      <c r="CY1008">
        <v>0.1294913</v>
      </c>
      <c r="CZ1008">
        <v>0.12952420000000001</v>
      </c>
      <c r="DA1008">
        <v>0.14961369999999999</v>
      </c>
      <c r="DB1008">
        <v>0.1413587</v>
      </c>
      <c r="DC1008">
        <v>0.14128350000000001</v>
      </c>
      <c r="DD1008">
        <v>0.1534431</v>
      </c>
      <c r="DE1008">
        <v>0.167632</v>
      </c>
      <c r="DF1008">
        <v>0.14491899999999999</v>
      </c>
      <c r="DG1008">
        <v>0.1146406</v>
      </c>
      <c r="DH1008">
        <v>0.15078220000000001</v>
      </c>
      <c r="DI1008">
        <v>0.1917584</v>
      </c>
      <c r="DJ1008">
        <v>0.22478670000000001</v>
      </c>
      <c r="DK1008">
        <v>0.19660069999999999</v>
      </c>
      <c r="DL1008">
        <v>0.14586109999999999</v>
      </c>
      <c r="DM1008">
        <v>0.1959592</v>
      </c>
      <c r="DN1008">
        <v>0.19407160000000001</v>
      </c>
      <c r="DO1008">
        <v>0.16116720000000001</v>
      </c>
      <c r="DP1008">
        <v>0.15843599999999999</v>
      </c>
      <c r="DQ1008">
        <v>0.1884904</v>
      </c>
      <c r="DR1008">
        <v>0.10762330000000001</v>
      </c>
      <c r="DS1008">
        <v>9.9038600000000004E-2</v>
      </c>
      <c r="DT1008">
        <v>0.13355310000000001</v>
      </c>
      <c r="DU1008">
        <v>0.14084469999999999</v>
      </c>
      <c r="DV1008">
        <v>0.16114619999999999</v>
      </c>
      <c r="DW1008">
        <v>0.1574827</v>
      </c>
      <c r="DX1008">
        <v>0.1612796</v>
      </c>
      <c r="DY1008">
        <v>0.18155750000000001</v>
      </c>
      <c r="DZ1008">
        <v>0.172625</v>
      </c>
      <c r="EA1008">
        <v>0.16999049999999999</v>
      </c>
      <c r="EB1008">
        <v>0.1847519</v>
      </c>
      <c r="EC1008">
        <v>0.20381650000000001</v>
      </c>
      <c r="ED1008">
        <v>0.19700889999999999</v>
      </c>
      <c r="EE1008">
        <v>0.17476149999999999</v>
      </c>
      <c r="EF1008">
        <v>0.21300640000000001</v>
      </c>
      <c r="EG1008">
        <v>0.26177080000000003</v>
      </c>
      <c r="EH1008">
        <v>0.29069859999999997</v>
      </c>
      <c r="EI1008">
        <v>0.2702968</v>
      </c>
      <c r="EJ1008">
        <v>0.23170930000000001</v>
      </c>
      <c r="EK1008">
        <v>0.27275470000000002</v>
      </c>
      <c r="EL1008">
        <v>0.25986520000000002</v>
      </c>
      <c r="EM1008">
        <v>0.2292362</v>
      </c>
      <c r="EN1008">
        <v>0.2235936</v>
      </c>
      <c r="EO1008">
        <v>0.24576190000000001</v>
      </c>
      <c r="EP1008">
        <v>0.1515784</v>
      </c>
      <c r="EQ1008">
        <v>0.1340673</v>
      </c>
      <c r="ER1008">
        <v>0.16799230000000001</v>
      </c>
      <c r="ES1008">
        <v>0.1768093</v>
      </c>
      <c r="ET1008">
        <v>63.821100000000001</v>
      </c>
      <c r="EU1008">
        <v>62.997810000000001</v>
      </c>
      <c r="EV1008">
        <v>62.320880000000002</v>
      </c>
      <c r="EW1008">
        <v>61.724930000000001</v>
      </c>
      <c r="EX1008">
        <v>61.279409999999999</v>
      </c>
      <c r="EY1008">
        <v>60.836179999999999</v>
      </c>
      <c r="EZ1008">
        <v>60.530200000000001</v>
      </c>
      <c r="FA1008">
        <v>60.97043</v>
      </c>
      <c r="FB1008">
        <v>62.889519999999997</v>
      </c>
      <c r="FC1008">
        <v>65.767560000000003</v>
      </c>
      <c r="FD1008">
        <v>69.013599999999997</v>
      </c>
      <c r="FE1008">
        <v>71.885140000000007</v>
      </c>
      <c r="FF1008">
        <v>74.579449999999994</v>
      </c>
      <c r="FG1008">
        <v>76.678640000000001</v>
      </c>
      <c r="FH1008">
        <v>77.977109999999996</v>
      </c>
      <c r="FI1008">
        <v>78.366860000000003</v>
      </c>
      <c r="FJ1008">
        <v>77.753749999999997</v>
      </c>
      <c r="FK1008">
        <v>76.334810000000004</v>
      </c>
      <c r="FL1008">
        <v>73.95917</v>
      </c>
      <c r="FM1008">
        <v>70.694659999999999</v>
      </c>
      <c r="FN1008">
        <v>68.042230000000004</v>
      </c>
      <c r="FO1008">
        <v>66.276600000000002</v>
      </c>
      <c r="FP1008">
        <v>65.22381</v>
      </c>
      <c r="FQ1008">
        <v>64.424679999999995</v>
      </c>
      <c r="FR1008">
        <v>4.1863600000000001E-2</v>
      </c>
      <c r="FS1008">
        <v>5.4438399999999998E-2</v>
      </c>
      <c r="FT1008">
        <v>7.4775599999999998E-2</v>
      </c>
    </row>
    <row r="1009" spans="1:176" x14ac:dyDescent="0.2">
      <c r="A1009" t="s">
        <v>200</v>
      </c>
      <c r="B1009" t="s">
        <v>1</v>
      </c>
      <c r="C1009" t="s">
        <v>210</v>
      </c>
      <c r="D1009" t="s">
        <v>246</v>
      </c>
      <c r="E1009">
        <v>953</v>
      </c>
      <c r="F1009">
        <v>0.7451953</v>
      </c>
      <c r="G1009">
        <v>0.71561960000000002</v>
      </c>
      <c r="H1009">
        <v>0.62584669999999998</v>
      </c>
      <c r="I1009">
        <v>0.63792850000000001</v>
      </c>
      <c r="J1009">
        <v>0.64684140000000001</v>
      </c>
      <c r="K1009">
        <v>0.70935859999999995</v>
      </c>
      <c r="L1009">
        <v>0.68101690000000004</v>
      </c>
      <c r="M1009">
        <v>0.86446420000000002</v>
      </c>
      <c r="N1009">
        <v>1.3802890000000001</v>
      </c>
      <c r="O1009">
        <v>1.807018</v>
      </c>
      <c r="P1009">
        <v>2.0691069999999998</v>
      </c>
      <c r="Q1009">
        <v>2.16811</v>
      </c>
      <c r="R1009">
        <v>2.2606419999999998</v>
      </c>
      <c r="S1009">
        <v>2.4976590000000001</v>
      </c>
      <c r="T1009">
        <v>2.5738880000000002</v>
      </c>
      <c r="U1009">
        <v>2.4232279999999999</v>
      </c>
      <c r="V1009">
        <v>2.3475030000000001</v>
      </c>
      <c r="W1009">
        <v>2.0627080000000002</v>
      </c>
      <c r="X1009">
        <v>1.7857609999999999</v>
      </c>
      <c r="Y1009">
        <v>1.4756860000000001</v>
      </c>
      <c r="Z1009">
        <v>1.1764540000000001</v>
      </c>
      <c r="AA1009">
        <v>0.9314597</v>
      </c>
      <c r="AB1009">
        <v>0.86786989999999997</v>
      </c>
      <c r="AC1009">
        <v>0.80755560000000004</v>
      </c>
      <c r="AD1009">
        <v>5.9798200000000003E-2</v>
      </c>
      <c r="AE1009">
        <v>6.35714E-2</v>
      </c>
      <c r="AF1009">
        <v>5.60639E-2</v>
      </c>
      <c r="AG1009">
        <v>7.93764E-2</v>
      </c>
      <c r="AH1009">
        <v>6.4577599999999999E-2</v>
      </c>
      <c r="AI1009">
        <v>7.9438499999999995E-2</v>
      </c>
      <c r="AJ1009">
        <v>6.8664600000000006E-2</v>
      </c>
      <c r="AK1009">
        <v>7.6736499999999999E-2</v>
      </c>
      <c r="AL1009">
        <v>6.4018E-3</v>
      </c>
      <c r="AM1009">
        <v>-3.5684E-2</v>
      </c>
      <c r="AN1009">
        <v>9.3597000000000003E-3</v>
      </c>
      <c r="AO1009">
        <v>2.3909699999999999E-2</v>
      </c>
      <c r="AP1009">
        <v>5.9639699999999997E-2</v>
      </c>
      <c r="AQ1009">
        <v>7.7578999999999999E-3</v>
      </c>
      <c r="AR1009">
        <v>-6.2979499999999994E-2</v>
      </c>
      <c r="AS1009">
        <v>3.10671E-2</v>
      </c>
      <c r="AT1009">
        <v>5.2401200000000002E-2</v>
      </c>
      <c r="AU1009">
        <v>-4.3086000000000001E-3</v>
      </c>
      <c r="AV1009">
        <v>1.3141099999999999E-2</v>
      </c>
      <c r="AW1009">
        <v>5.4396899999999998E-2</v>
      </c>
      <c r="AX1009">
        <v>-5.2249999999999996E-3</v>
      </c>
      <c r="AY1009">
        <v>1.3292200000000001E-2</v>
      </c>
      <c r="AZ1009">
        <v>6.0575999999999998E-2</v>
      </c>
      <c r="BA1009">
        <v>6.9849700000000001E-2</v>
      </c>
      <c r="BB1009">
        <v>8.9498300000000003E-2</v>
      </c>
      <c r="BC1009">
        <v>9.15628E-2</v>
      </c>
      <c r="BD1009">
        <v>8.78192E-2</v>
      </c>
      <c r="BE1009">
        <v>0.11132019999999999</v>
      </c>
      <c r="BF1009">
        <v>9.5843899999999996E-2</v>
      </c>
      <c r="BG1009">
        <v>0.10814550000000001</v>
      </c>
      <c r="BH1009">
        <v>9.9973500000000007E-2</v>
      </c>
      <c r="BI1009">
        <v>0.11292099999999999</v>
      </c>
      <c r="BJ1009">
        <v>5.8491599999999998E-2</v>
      </c>
      <c r="BK1009">
        <v>2.4436900000000001E-2</v>
      </c>
      <c r="BL1009">
        <v>7.1583900000000006E-2</v>
      </c>
      <c r="BM1009">
        <v>9.3922099999999994E-2</v>
      </c>
      <c r="BN1009">
        <v>0.12555160000000001</v>
      </c>
      <c r="BO1009">
        <v>8.1453899999999996E-2</v>
      </c>
      <c r="BP1009">
        <v>2.2868699999999999E-2</v>
      </c>
      <c r="BQ1009">
        <v>0.1078626</v>
      </c>
      <c r="BR1009">
        <v>0.1181948</v>
      </c>
      <c r="BS1009">
        <v>6.3760399999999995E-2</v>
      </c>
      <c r="BT1009">
        <v>7.8298699999999999E-2</v>
      </c>
      <c r="BU1009">
        <v>0.1116684</v>
      </c>
      <c r="BV1009">
        <v>3.8730100000000003E-2</v>
      </c>
      <c r="BW1009">
        <v>4.83209E-2</v>
      </c>
      <c r="BX1009">
        <v>9.5015100000000005E-2</v>
      </c>
      <c r="BY1009">
        <v>0.1058143</v>
      </c>
      <c r="BZ1009">
        <v>0.1100686</v>
      </c>
      <c r="CA1009">
        <v>0.11094950000000001</v>
      </c>
      <c r="CB1009">
        <v>0.1098128</v>
      </c>
      <c r="CC1009">
        <v>0.13344429999999999</v>
      </c>
      <c r="CD1009">
        <v>0.1174989</v>
      </c>
      <c r="CE1009">
        <v>0.1280279</v>
      </c>
      <c r="CF1009">
        <v>0.1216579</v>
      </c>
      <c r="CG1009">
        <v>0.1379823</v>
      </c>
      <c r="CH1009">
        <v>9.4568799999999995E-2</v>
      </c>
      <c r="CI1009">
        <v>6.6076399999999993E-2</v>
      </c>
      <c r="CJ1009">
        <v>0.1146802</v>
      </c>
      <c r="CK1009">
        <v>0.1424125</v>
      </c>
      <c r="CL1009">
        <v>0.1712021</v>
      </c>
      <c r="CM1009">
        <v>0.13249559999999999</v>
      </c>
      <c r="CN1009">
        <v>8.2326899999999995E-2</v>
      </c>
      <c r="CO1009">
        <v>0.161051</v>
      </c>
      <c r="CP1009">
        <v>0.1637633</v>
      </c>
      <c r="CQ1009">
        <v>0.1109048</v>
      </c>
      <c r="CR1009">
        <v>0.1234266</v>
      </c>
      <c r="CS1009">
        <v>0.15133450000000001</v>
      </c>
      <c r="CT1009">
        <v>6.9173200000000004E-2</v>
      </c>
      <c r="CU1009">
        <v>7.2581699999999999E-2</v>
      </c>
      <c r="CV1009">
        <v>0.1188676</v>
      </c>
      <c r="CW1009">
        <v>0.13072329999999999</v>
      </c>
      <c r="CX1009">
        <v>0.1306388</v>
      </c>
      <c r="CY1009">
        <v>0.13033620000000001</v>
      </c>
      <c r="CZ1009">
        <v>0.13180649999999999</v>
      </c>
      <c r="DA1009">
        <v>0.1555685</v>
      </c>
      <c r="DB1009">
        <v>0.13915379999999999</v>
      </c>
      <c r="DC1009">
        <v>0.14791029999999999</v>
      </c>
      <c r="DD1009">
        <v>0.14334230000000001</v>
      </c>
      <c r="DE1009">
        <v>0.16304360000000001</v>
      </c>
      <c r="DF1009">
        <v>0.13064609999999999</v>
      </c>
      <c r="DG1009">
        <v>0.1077159</v>
      </c>
      <c r="DH1009">
        <v>0.15777649999999999</v>
      </c>
      <c r="DI1009">
        <v>0.19090289999999999</v>
      </c>
      <c r="DJ1009">
        <v>0.2168525</v>
      </c>
      <c r="DK1009">
        <v>0.18353720000000001</v>
      </c>
      <c r="DL1009">
        <v>0.1417851</v>
      </c>
      <c r="DM1009">
        <v>0.21423929999999999</v>
      </c>
      <c r="DN1009">
        <v>0.20933170000000001</v>
      </c>
      <c r="DO1009">
        <v>0.1580492</v>
      </c>
      <c r="DP1009">
        <v>0.1685546</v>
      </c>
      <c r="DQ1009">
        <v>0.19100059999999999</v>
      </c>
      <c r="DR1009">
        <v>9.9616300000000005E-2</v>
      </c>
      <c r="DS1009">
        <v>9.6842600000000001E-2</v>
      </c>
      <c r="DT1009">
        <v>0.14272000000000001</v>
      </c>
      <c r="DU1009">
        <v>0.1556322</v>
      </c>
      <c r="DV1009">
        <v>0.16033890000000001</v>
      </c>
      <c r="DW1009">
        <v>0.15832760000000001</v>
      </c>
      <c r="DX1009">
        <v>0.16356180000000001</v>
      </c>
      <c r="DY1009">
        <v>0.18751229999999999</v>
      </c>
      <c r="DZ1009">
        <v>0.17042019999999999</v>
      </c>
      <c r="EA1009">
        <v>0.1766173</v>
      </c>
      <c r="EB1009">
        <v>0.1746511</v>
      </c>
      <c r="EC1009">
        <v>0.19922809999999999</v>
      </c>
      <c r="ED1009">
        <v>0.18273590000000001</v>
      </c>
      <c r="EE1009">
        <v>0.16783680000000001</v>
      </c>
      <c r="EF1009">
        <v>0.2200008</v>
      </c>
      <c r="EG1009">
        <v>0.26091530000000002</v>
      </c>
      <c r="EH1009">
        <v>0.28276449999999997</v>
      </c>
      <c r="EI1009">
        <v>0.2572333</v>
      </c>
      <c r="EJ1009">
        <v>0.22763340000000001</v>
      </c>
      <c r="EK1009">
        <v>0.29103479999999998</v>
      </c>
      <c r="EL1009">
        <v>0.27512530000000002</v>
      </c>
      <c r="EM1009">
        <v>0.22611819999999999</v>
      </c>
      <c r="EN1009">
        <v>0.23371220000000001</v>
      </c>
      <c r="EO1009">
        <v>0.2482722</v>
      </c>
      <c r="EP1009">
        <v>0.14357139999999999</v>
      </c>
      <c r="EQ1009">
        <v>0.1318713</v>
      </c>
      <c r="ER1009">
        <v>0.17715919999999999</v>
      </c>
      <c r="ES1009">
        <v>0.19159680000000001</v>
      </c>
      <c r="ET1009">
        <v>63.954529999999998</v>
      </c>
      <c r="EU1009">
        <v>63.066600000000001</v>
      </c>
      <c r="EV1009">
        <v>61.904229999999998</v>
      </c>
      <c r="EW1009">
        <v>61.257019999999997</v>
      </c>
      <c r="EX1009">
        <v>60.820340000000002</v>
      </c>
      <c r="EY1009">
        <v>60.207500000000003</v>
      </c>
      <c r="EZ1009">
        <v>59.557650000000002</v>
      </c>
      <c r="FA1009">
        <v>60.629280000000001</v>
      </c>
      <c r="FB1009">
        <v>62.759050000000002</v>
      </c>
      <c r="FC1009">
        <v>66.819550000000007</v>
      </c>
      <c r="FD1009">
        <v>71.048559999999995</v>
      </c>
      <c r="FE1009">
        <v>74.792630000000003</v>
      </c>
      <c r="FF1009">
        <v>78.593829999999997</v>
      </c>
      <c r="FG1009">
        <v>82.133120000000005</v>
      </c>
      <c r="FH1009">
        <v>83.768389999999997</v>
      </c>
      <c r="FI1009">
        <v>84.876959999999997</v>
      </c>
      <c r="FJ1009">
        <v>84.349170000000001</v>
      </c>
      <c r="FK1009">
        <v>83.012469999999993</v>
      </c>
      <c r="FL1009">
        <v>80.297619999999995</v>
      </c>
      <c r="FM1009">
        <v>75.710949999999997</v>
      </c>
      <c r="FN1009">
        <v>71.562089999999998</v>
      </c>
      <c r="FO1009">
        <v>69.075620000000001</v>
      </c>
      <c r="FP1009">
        <v>67.44923</v>
      </c>
      <c r="FQ1009">
        <v>66.413820000000001</v>
      </c>
      <c r="FR1009">
        <v>4.1863600000000001E-2</v>
      </c>
      <c r="FS1009">
        <v>5.4438399999999998E-2</v>
      </c>
      <c r="FT1009">
        <v>7.4775599999999998E-2</v>
      </c>
    </row>
    <row r="1010" spans="1:176" x14ac:dyDescent="0.2">
      <c r="A1010" t="s">
        <v>200</v>
      </c>
      <c r="B1010" t="s">
        <v>1</v>
      </c>
      <c r="C1010" t="s">
        <v>211</v>
      </c>
      <c r="D1010" t="s">
        <v>227</v>
      </c>
      <c r="E1010">
        <v>7288</v>
      </c>
      <c r="F1010">
        <v>0.73608019999999996</v>
      </c>
      <c r="G1010">
        <v>0.71165480000000003</v>
      </c>
      <c r="H1010">
        <v>0.72891360000000005</v>
      </c>
      <c r="I1010">
        <v>0.72895379999999999</v>
      </c>
      <c r="J1010">
        <v>0.76576809999999995</v>
      </c>
      <c r="K1010">
        <v>0.78952060000000002</v>
      </c>
      <c r="L1010">
        <v>0.86102020000000001</v>
      </c>
      <c r="M1010">
        <v>0.93955080000000002</v>
      </c>
      <c r="N1010">
        <v>1.119415</v>
      </c>
      <c r="O1010">
        <v>1.194256</v>
      </c>
      <c r="P1010">
        <v>1.225387</v>
      </c>
      <c r="Q1010">
        <v>1.2083090000000001</v>
      </c>
      <c r="R1010">
        <v>1.20444</v>
      </c>
      <c r="S1010">
        <v>1.222537</v>
      </c>
      <c r="T1010">
        <v>1.245544</v>
      </c>
      <c r="U1010">
        <v>1.2239469999999999</v>
      </c>
      <c r="V1010">
        <v>1.1049370000000001</v>
      </c>
      <c r="W1010">
        <v>0.8532959</v>
      </c>
      <c r="X1010">
        <v>0.71170489999999997</v>
      </c>
      <c r="Y1010">
        <v>0.72095039999999999</v>
      </c>
      <c r="Z1010">
        <v>0.8177603</v>
      </c>
      <c r="AA1010">
        <v>0.82524200000000003</v>
      </c>
      <c r="AB1010">
        <v>0.80505329999999997</v>
      </c>
      <c r="AC1010">
        <v>0.76209020000000005</v>
      </c>
      <c r="AD1010">
        <v>1.5399400000000001E-2</v>
      </c>
      <c r="AE1010">
        <v>1.2492899999999999E-2</v>
      </c>
      <c r="AF1010">
        <v>2.0273200000000002E-2</v>
      </c>
      <c r="AG1010">
        <v>2.77804E-2</v>
      </c>
      <c r="AH1010">
        <v>2.2649200000000001E-2</v>
      </c>
      <c r="AI1010">
        <v>1.8608800000000002E-2</v>
      </c>
      <c r="AJ1010">
        <v>2.7697800000000002E-2</v>
      </c>
      <c r="AK1010">
        <v>9.8723999999999999E-3</v>
      </c>
      <c r="AL1010">
        <v>1.7797199999999999E-2</v>
      </c>
      <c r="AM1010">
        <v>2.2549900000000001E-2</v>
      </c>
      <c r="AN1010">
        <v>2.9174200000000001E-2</v>
      </c>
      <c r="AO1010">
        <v>1.0026999999999999E-2</v>
      </c>
      <c r="AP1010">
        <v>3.6077199999999997E-2</v>
      </c>
      <c r="AQ1010">
        <v>4.4519099999999999E-2</v>
      </c>
      <c r="AR1010">
        <v>5.2494699999999998E-2</v>
      </c>
      <c r="AS1010">
        <v>6.0376899999999997E-2</v>
      </c>
      <c r="AT1010">
        <v>4.7903000000000001E-2</v>
      </c>
      <c r="AU1010">
        <v>2.87122E-2</v>
      </c>
      <c r="AV1010">
        <v>-8.8129999999999997E-3</v>
      </c>
      <c r="AW1010">
        <v>-6.1284E-3</v>
      </c>
      <c r="AX1010">
        <v>1.7876300000000001E-2</v>
      </c>
      <c r="AY1010">
        <v>3.67754E-2</v>
      </c>
      <c r="AZ1010">
        <v>3.7025200000000001E-2</v>
      </c>
      <c r="BA1010">
        <v>2.86223E-2</v>
      </c>
      <c r="BB1010">
        <v>2.3314999999999999E-2</v>
      </c>
      <c r="BC1010">
        <v>1.9174400000000001E-2</v>
      </c>
      <c r="BD1010">
        <v>2.71291E-2</v>
      </c>
      <c r="BE1010">
        <v>3.4027799999999997E-2</v>
      </c>
      <c r="BF1010">
        <v>2.9190199999999999E-2</v>
      </c>
      <c r="BG1010">
        <v>2.38196E-2</v>
      </c>
      <c r="BH1010">
        <v>3.3668200000000002E-2</v>
      </c>
      <c r="BI1010">
        <v>1.7680100000000001E-2</v>
      </c>
      <c r="BJ1010">
        <v>2.6502600000000001E-2</v>
      </c>
      <c r="BK1010">
        <v>3.17676E-2</v>
      </c>
      <c r="BL1010">
        <v>3.9041699999999999E-2</v>
      </c>
      <c r="BM1010">
        <v>1.9382E-2</v>
      </c>
      <c r="BN1010">
        <v>4.4754099999999998E-2</v>
      </c>
      <c r="BO1010">
        <v>5.2819699999999997E-2</v>
      </c>
      <c r="BP1010">
        <v>6.0800199999999999E-2</v>
      </c>
      <c r="BQ1010">
        <v>6.8488999999999994E-2</v>
      </c>
      <c r="BR1010">
        <v>5.6305399999999999E-2</v>
      </c>
      <c r="BS1010">
        <v>3.6387299999999997E-2</v>
      </c>
      <c r="BT1010">
        <v>-1.872E-4</v>
      </c>
      <c r="BU1010">
        <v>1.2375999999999999E-3</v>
      </c>
      <c r="BV1010">
        <v>2.4216100000000001E-2</v>
      </c>
      <c r="BW1010">
        <v>4.3785299999999999E-2</v>
      </c>
      <c r="BX1010">
        <v>4.4306600000000002E-2</v>
      </c>
      <c r="BY1010">
        <v>3.5103700000000002E-2</v>
      </c>
      <c r="BZ1010">
        <v>2.8797300000000001E-2</v>
      </c>
      <c r="CA1010">
        <v>2.3801900000000001E-2</v>
      </c>
      <c r="CB1010">
        <v>3.1877500000000003E-2</v>
      </c>
      <c r="CC1010">
        <v>3.8354699999999999E-2</v>
      </c>
      <c r="CD1010">
        <v>3.3720399999999998E-2</v>
      </c>
      <c r="CE1010">
        <v>2.74287E-2</v>
      </c>
      <c r="CF1010">
        <v>3.7803200000000002E-2</v>
      </c>
      <c r="CG1010">
        <v>2.3087699999999999E-2</v>
      </c>
      <c r="CH1010">
        <v>3.2531900000000002E-2</v>
      </c>
      <c r="CI1010">
        <v>3.8151699999999997E-2</v>
      </c>
      <c r="CJ1010">
        <v>4.5876E-2</v>
      </c>
      <c r="CK1010">
        <v>2.58613E-2</v>
      </c>
      <c r="CL1010">
        <v>5.0763700000000002E-2</v>
      </c>
      <c r="CM1010">
        <v>5.8568599999999998E-2</v>
      </c>
      <c r="CN1010">
        <v>6.6552600000000003E-2</v>
      </c>
      <c r="CO1010">
        <v>7.4107500000000007E-2</v>
      </c>
      <c r="CP1010">
        <v>6.2124899999999997E-2</v>
      </c>
      <c r="CQ1010">
        <v>4.1702999999999997E-2</v>
      </c>
      <c r="CR1010">
        <v>5.7869999999999996E-3</v>
      </c>
      <c r="CS1010">
        <v>6.3393E-3</v>
      </c>
      <c r="CT1010">
        <v>2.8607E-2</v>
      </c>
      <c r="CU1010">
        <v>4.8640299999999997E-2</v>
      </c>
      <c r="CV1010">
        <v>4.93496E-2</v>
      </c>
      <c r="CW1010">
        <v>3.9592700000000002E-2</v>
      </c>
      <c r="CX1010">
        <v>3.42796E-2</v>
      </c>
      <c r="CY1010">
        <v>2.84295E-2</v>
      </c>
      <c r="CZ1010">
        <v>3.66258E-2</v>
      </c>
      <c r="DA1010">
        <v>4.26816E-2</v>
      </c>
      <c r="DB1010">
        <v>3.8250699999999999E-2</v>
      </c>
      <c r="DC1010">
        <v>3.1037700000000001E-2</v>
      </c>
      <c r="DD1010">
        <v>4.1938200000000002E-2</v>
      </c>
      <c r="DE1010">
        <v>2.8495300000000001E-2</v>
      </c>
      <c r="DF1010">
        <v>3.85613E-2</v>
      </c>
      <c r="DG1010">
        <v>4.45358E-2</v>
      </c>
      <c r="DH1010">
        <v>5.2710199999999999E-2</v>
      </c>
      <c r="DI1010">
        <v>3.2340500000000001E-2</v>
      </c>
      <c r="DJ1010">
        <v>5.6773400000000002E-2</v>
      </c>
      <c r="DK1010">
        <v>6.4317600000000003E-2</v>
      </c>
      <c r="DL1010">
        <v>7.2304999999999994E-2</v>
      </c>
      <c r="DM1010">
        <v>7.9726000000000005E-2</v>
      </c>
      <c r="DN1010">
        <v>6.7944400000000002E-2</v>
      </c>
      <c r="DO1010">
        <v>4.7018799999999999E-2</v>
      </c>
      <c r="DP1010">
        <v>1.1761199999999999E-2</v>
      </c>
      <c r="DQ1010">
        <v>1.14409E-2</v>
      </c>
      <c r="DR1010">
        <v>3.2998E-2</v>
      </c>
      <c r="DS1010">
        <v>5.3495300000000003E-2</v>
      </c>
      <c r="DT1010">
        <v>5.4392700000000002E-2</v>
      </c>
      <c r="DU1010">
        <v>4.4081799999999997E-2</v>
      </c>
      <c r="DV1010">
        <v>4.2195200000000002E-2</v>
      </c>
      <c r="DW1010">
        <v>3.51109E-2</v>
      </c>
      <c r="DX1010">
        <v>4.3481699999999998E-2</v>
      </c>
      <c r="DY1010">
        <v>4.8929E-2</v>
      </c>
      <c r="DZ1010">
        <v>4.4791600000000001E-2</v>
      </c>
      <c r="EA1010">
        <v>3.6248599999999999E-2</v>
      </c>
      <c r="EB1010">
        <v>4.79085E-2</v>
      </c>
      <c r="EC1010">
        <v>3.6303000000000002E-2</v>
      </c>
      <c r="ED1010">
        <v>4.7266700000000002E-2</v>
      </c>
      <c r="EE1010">
        <v>5.3753500000000003E-2</v>
      </c>
      <c r="EF1010">
        <v>6.2577800000000003E-2</v>
      </c>
      <c r="EG1010">
        <v>4.1695500000000003E-2</v>
      </c>
      <c r="EH1010">
        <v>6.5450300000000003E-2</v>
      </c>
      <c r="EI1010">
        <v>7.2618100000000005E-2</v>
      </c>
      <c r="EJ1010">
        <v>8.0610500000000002E-2</v>
      </c>
      <c r="EK1010">
        <v>8.7838200000000005E-2</v>
      </c>
      <c r="EL1010">
        <v>7.6346899999999995E-2</v>
      </c>
      <c r="EM1010">
        <v>5.4693899999999997E-2</v>
      </c>
      <c r="EN1010">
        <v>2.0387099999999998E-2</v>
      </c>
      <c r="EO1010">
        <v>1.8806900000000001E-2</v>
      </c>
      <c r="EP1010">
        <v>3.9337799999999999E-2</v>
      </c>
      <c r="EQ1010">
        <v>6.0505200000000002E-2</v>
      </c>
      <c r="ER1010">
        <v>6.1674100000000003E-2</v>
      </c>
      <c r="ES1010">
        <v>5.0563200000000003E-2</v>
      </c>
      <c r="ET1010">
        <v>55.313949999999998</v>
      </c>
      <c r="EU1010">
        <v>54.254190000000001</v>
      </c>
      <c r="EV1010">
        <v>53.520600000000002</v>
      </c>
      <c r="EW1010">
        <v>52.7714</v>
      </c>
      <c r="EX1010">
        <v>52.173760000000001</v>
      </c>
      <c r="EY1010">
        <v>51.588610000000003</v>
      </c>
      <c r="EZ1010">
        <v>51.29224</v>
      </c>
      <c r="FA1010">
        <v>52.846890000000002</v>
      </c>
      <c r="FB1010">
        <v>55.910130000000002</v>
      </c>
      <c r="FC1010">
        <v>59.052349999999997</v>
      </c>
      <c r="FD1010">
        <v>61.9238</v>
      </c>
      <c r="FE1010">
        <v>64.432259999999999</v>
      </c>
      <c r="FF1010">
        <v>66.468140000000005</v>
      </c>
      <c r="FG1010">
        <v>68.116320000000002</v>
      </c>
      <c r="FH1010">
        <v>69.489609999999999</v>
      </c>
      <c r="FI1010">
        <v>69.934020000000004</v>
      </c>
      <c r="FJ1010">
        <v>69.374650000000003</v>
      </c>
      <c r="FK1010">
        <v>68.113889999999998</v>
      </c>
      <c r="FL1010">
        <v>66.110510000000005</v>
      </c>
      <c r="FM1010">
        <v>63.172719999999998</v>
      </c>
      <c r="FN1010">
        <v>60.844679999999997</v>
      </c>
      <c r="FO1010">
        <v>59.24006</v>
      </c>
      <c r="FP1010">
        <v>57.833469999999998</v>
      </c>
      <c r="FQ1010">
        <v>56.591209999999997</v>
      </c>
      <c r="FR1010">
        <v>4.9535999999999998E-3</v>
      </c>
      <c r="FS1010">
        <v>6.5833999999999997E-3</v>
      </c>
    </row>
    <row r="1011" spans="1:176" x14ac:dyDescent="0.2">
      <c r="A1011" t="s">
        <v>200</v>
      </c>
      <c r="B1011" t="s">
        <v>1</v>
      </c>
      <c r="C1011" t="s">
        <v>211</v>
      </c>
      <c r="D1011" t="s">
        <v>238</v>
      </c>
      <c r="E1011">
        <v>7288</v>
      </c>
      <c r="F1011">
        <v>0.69458690000000001</v>
      </c>
      <c r="G1011">
        <v>0.66987479999999999</v>
      </c>
      <c r="H1011">
        <v>0.7092773</v>
      </c>
      <c r="I1011">
        <v>0.69693150000000004</v>
      </c>
      <c r="J1011">
        <v>0.72059139999999999</v>
      </c>
      <c r="K1011">
        <v>0.75860550000000004</v>
      </c>
      <c r="L1011">
        <v>0.80605950000000004</v>
      </c>
      <c r="M1011">
        <v>0.88688219999999995</v>
      </c>
      <c r="N1011">
        <v>1.124106</v>
      </c>
      <c r="O1011">
        <v>1.2619069999999999</v>
      </c>
      <c r="P1011">
        <v>1.26834</v>
      </c>
      <c r="Q1011">
        <v>1.2320500000000001</v>
      </c>
      <c r="R1011">
        <v>1.309644</v>
      </c>
      <c r="S1011">
        <v>1.4658420000000001</v>
      </c>
      <c r="T1011">
        <v>1.4770829999999999</v>
      </c>
      <c r="U1011">
        <v>1.4495640000000001</v>
      </c>
      <c r="V1011">
        <v>1.288932</v>
      </c>
      <c r="W1011">
        <v>0.98067789999999999</v>
      </c>
      <c r="X1011">
        <v>0.85060740000000001</v>
      </c>
      <c r="Y1011">
        <v>0.76245039999999997</v>
      </c>
      <c r="Z1011">
        <v>0.86297670000000004</v>
      </c>
      <c r="AA1011">
        <v>0.9004818</v>
      </c>
      <c r="AB1011">
        <v>0.86692460000000005</v>
      </c>
      <c r="AC1011">
        <v>0.81023789999999996</v>
      </c>
      <c r="AD1011">
        <v>-7.4802000000000002E-3</v>
      </c>
      <c r="AE1011">
        <v>-7.9699999999999997E-4</v>
      </c>
      <c r="AF1011">
        <v>1.84215E-2</v>
      </c>
      <c r="AG1011">
        <v>3.3607999999999999E-2</v>
      </c>
      <c r="AH1011">
        <v>1.9170699999999999E-2</v>
      </c>
      <c r="AI1011">
        <v>1.27356E-2</v>
      </c>
      <c r="AJ1011">
        <v>5.4281000000000003E-2</v>
      </c>
      <c r="AK1011">
        <v>2.46258E-2</v>
      </c>
      <c r="AL1011">
        <v>3.8513199999999997E-2</v>
      </c>
      <c r="AM1011">
        <v>6.5821900000000003E-2</v>
      </c>
      <c r="AN1011">
        <v>2.3956700000000001E-2</v>
      </c>
      <c r="AO1011">
        <v>-3.8363700000000001E-2</v>
      </c>
      <c r="AP1011">
        <v>3.9009599999999998E-2</v>
      </c>
      <c r="AQ1011">
        <v>0.14049220000000001</v>
      </c>
      <c r="AR1011">
        <v>0.1303088</v>
      </c>
      <c r="AS1011">
        <v>0.1141715</v>
      </c>
      <c r="AT1011">
        <v>8.1689800000000007E-2</v>
      </c>
      <c r="AU1011">
        <v>8.4267400000000006E-2</v>
      </c>
      <c r="AV1011">
        <v>3.2613200000000002E-2</v>
      </c>
      <c r="AW1011">
        <v>4.1350000000000002E-4</v>
      </c>
      <c r="AX1011">
        <v>2.64058E-2</v>
      </c>
      <c r="AY1011">
        <v>4.0363999999999997E-2</v>
      </c>
      <c r="AZ1011">
        <v>7.0454199999999995E-2</v>
      </c>
      <c r="BA1011">
        <v>5.61889E-2</v>
      </c>
      <c r="BB1011">
        <v>4.3540000000000001E-4</v>
      </c>
      <c r="BC1011">
        <v>5.8843999999999997E-3</v>
      </c>
      <c r="BD1011">
        <v>2.5277399999999998E-2</v>
      </c>
      <c r="BE1011">
        <v>3.9855399999999999E-2</v>
      </c>
      <c r="BF1011">
        <v>2.5711600000000001E-2</v>
      </c>
      <c r="BG1011">
        <v>1.7946500000000001E-2</v>
      </c>
      <c r="BH1011">
        <v>6.0251300000000001E-2</v>
      </c>
      <c r="BI1011">
        <v>3.2433499999999997E-2</v>
      </c>
      <c r="BJ1011">
        <v>4.7218499999999997E-2</v>
      </c>
      <c r="BK1011">
        <v>7.5039599999999998E-2</v>
      </c>
      <c r="BL1011">
        <v>3.3824300000000002E-2</v>
      </c>
      <c r="BM1011">
        <v>-2.9008699999999998E-2</v>
      </c>
      <c r="BN1011">
        <v>4.76865E-2</v>
      </c>
      <c r="BO1011">
        <v>0.1487927</v>
      </c>
      <c r="BP1011">
        <v>0.1386143</v>
      </c>
      <c r="BQ1011">
        <v>0.1222837</v>
      </c>
      <c r="BR1011">
        <v>9.00923E-2</v>
      </c>
      <c r="BS1011">
        <v>9.1942499999999996E-2</v>
      </c>
      <c r="BT1011">
        <v>4.1238999999999998E-2</v>
      </c>
      <c r="BU1011">
        <v>7.7795E-3</v>
      </c>
      <c r="BV1011">
        <v>3.27456E-2</v>
      </c>
      <c r="BW1011">
        <v>4.7373800000000001E-2</v>
      </c>
      <c r="BX1011">
        <v>7.7735600000000002E-2</v>
      </c>
      <c r="BY1011">
        <v>6.2670400000000001E-2</v>
      </c>
      <c r="BZ1011">
        <v>5.9176999999999997E-3</v>
      </c>
      <c r="CA1011">
        <v>1.0511899999999999E-2</v>
      </c>
      <c r="CB1011">
        <v>3.0025799999999998E-2</v>
      </c>
      <c r="CC1011">
        <v>4.4182300000000001E-2</v>
      </c>
      <c r="CD1011">
        <v>3.0241899999999999E-2</v>
      </c>
      <c r="CE1011">
        <v>2.1555499999999998E-2</v>
      </c>
      <c r="CF1011">
        <v>6.4386299999999994E-2</v>
      </c>
      <c r="CG1011">
        <v>3.7841100000000003E-2</v>
      </c>
      <c r="CH1011">
        <v>5.3247900000000001E-2</v>
      </c>
      <c r="CI1011">
        <v>8.1423700000000002E-2</v>
      </c>
      <c r="CJ1011">
        <v>4.06585E-2</v>
      </c>
      <c r="CK1011">
        <v>-2.2529500000000001E-2</v>
      </c>
      <c r="CL1011">
        <v>5.3696099999999997E-2</v>
      </c>
      <c r="CM1011">
        <v>0.1545417</v>
      </c>
      <c r="CN1011">
        <v>0.14436669999999999</v>
      </c>
      <c r="CO1011">
        <v>0.12790219999999999</v>
      </c>
      <c r="CP1011">
        <v>9.5911800000000005E-2</v>
      </c>
      <c r="CQ1011">
        <v>9.7258200000000003E-2</v>
      </c>
      <c r="CR1011">
        <v>4.7213199999999997E-2</v>
      </c>
      <c r="CS1011">
        <v>1.2881099999999999E-2</v>
      </c>
      <c r="CT1011">
        <v>3.7136599999999999E-2</v>
      </c>
      <c r="CU1011">
        <v>5.2228900000000002E-2</v>
      </c>
      <c r="CV1011">
        <v>8.2778699999999997E-2</v>
      </c>
      <c r="CW1011">
        <v>6.7159399999999994E-2</v>
      </c>
      <c r="CX1011">
        <v>1.14001E-2</v>
      </c>
      <c r="CY1011">
        <v>1.51395E-2</v>
      </c>
      <c r="CZ1011">
        <v>3.4774199999999998E-2</v>
      </c>
      <c r="DA1011">
        <v>4.8509200000000002E-2</v>
      </c>
      <c r="DB1011">
        <v>3.47721E-2</v>
      </c>
      <c r="DC1011">
        <v>2.5164499999999999E-2</v>
      </c>
      <c r="DD1011">
        <v>6.8521399999999996E-2</v>
      </c>
      <c r="DE1011">
        <v>4.3248700000000001E-2</v>
      </c>
      <c r="DF1011">
        <v>5.9277200000000002E-2</v>
      </c>
      <c r="DG1011">
        <v>8.7807800000000005E-2</v>
      </c>
      <c r="DH1011">
        <v>4.7492699999999999E-2</v>
      </c>
      <c r="DI1011">
        <v>-1.6050200000000001E-2</v>
      </c>
      <c r="DJ1011">
        <v>5.97057E-2</v>
      </c>
      <c r="DK1011">
        <v>0.16029060000000001</v>
      </c>
      <c r="DL1011">
        <v>0.15011910000000001</v>
      </c>
      <c r="DM1011">
        <v>0.13352059999999999</v>
      </c>
      <c r="DN1011">
        <v>0.1017313</v>
      </c>
      <c r="DO1011">
        <v>0.102574</v>
      </c>
      <c r="DP1011">
        <v>5.3187400000000003E-2</v>
      </c>
      <c r="DQ1011">
        <v>1.79828E-2</v>
      </c>
      <c r="DR1011">
        <v>4.1527500000000002E-2</v>
      </c>
      <c r="DS1011">
        <v>5.70839E-2</v>
      </c>
      <c r="DT1011">
        <v>8.7821700000000003E-2</v>
      </c>
      <c r="DU1011">
        <v>7.1648400000000001E-2</v>
      </c>
      <c r="DV1011">
        <v>1.9315700000000002E-2</v>
      </c>
      <c r="DW1011">
        <v>2.1820900000000001E-2</v>
      </c>
      <c r="DX1011">
        <v>4.163E-2</v>
      </c>
      <c r="DY1011">
        <v>5.4756600000000002E-2</v>
      </c>
      <c r="DZ1011">
        <v>4.1313099999999998E-2</v>
      </c>
      <c r="EA1011">
        <v>3.03754E-2</v>
      </c>
      <c r="EB1011">
        <v>7.4491699999999994E-2</v>
      </c>
      <c r="EC1011">
        <v>5.1056400000000002E-2</v>
      </c>
      <c r="ED1011">
        <v>6.7982600000000004E-2</v>
      </c>
      <c r="EE1011">
        <v>9.7025500000000001E-2</v>
      </c>
      <c r="EF1011">
        <v>5.7360300000000003E-2</v>
      </c>
      <c r="EG1011">
        <v>-6.6952000000000001E-3</v>
      </c>
      <c r="EH1011">
        <v>6.8382700000000005E-2</v>
      </c>
      <c r="EI1011">
        <v>0.1685912</v>
      </c>
      <c r="EJ1011">
        <v>0.1584246</v>
      </c>
      <c r="EK1011">
        <v>0.1416328</v>
      </c>
      <c r="EL1011">
        <v>0.1101338</v>
      </c>
      <c r="EM1011">
        <v>0.1102491</v>
      </c>
      <c r="EN1011">
        <v>6.1813199999999999E-2</v>
      </c>
      <c r="EO1011">
        <v>2.5348800000000001E-2</v>
      </c>
      <c r="EP1011">
        <v>4.7867300000000002E-2</v>
      </c>
      <c r="EQ1011">
        <v>6.4093800000000006E-2</v>
      </c>
      <c r="ER1011">
        <v>9.5103099999999996E-2</v>
      </c>
      <c r="ES1011">
        <v>7.8129799999999999E-2</v>
      </c>
      <c r="ET1011">
        <v>62.881790000000002</v>
      </c>
      <c r="EU1011">
        <v>61.368470000000002</v>
      </c>
      <c r="EV1011">
        <v>60.367629999999998</v>
      </c>
      <c r="EW1011">
        <v>58.964039999999997</v>
      </c>
      <c r="EX1011">
        <v>57.987830000000002</v>
      </c>
      <c r="EY1011">
        <v>57.461680000000001</v>
      </c>
      <c r="EZ1011">
        <v>57.791319999999999</v>
      </c>
      <c r="FA1011">
        <v>62.569450000000003</v>
      </c>
      <c r="FB1011">
        <v>68.51276</v>
      </c>
      <c r="FC1011">
        <v>73.388869999999997</v>
      </c>
      <c r="FD1011">
        <v>78.439130000000006</v>
      </c>
      <c r="FE1011">
        <v>81.893969999999996</v>
      </c>
      <c r="FF1011">
        <v>84.626819999999995</v>
      </c>
      <c r="FG1011">
        <v>86.062399999999997</v>
      </c>
      <c r="FH1011">
        <v>88.137829999999994</v>
      </c>
      <c r="FI1011">
        <v>88.855099999999993</v>
      </c>
      <c r="FJ1011">
        <v>87.668409999999994</v>
      </c>
      <c r="FK1011">
        <v>87.08305</v>
      </c>
      <c r="FL1011">
        <v>84.950519999999997</v>
      </c>
      <c r="FM1011">
        <v>80.657250000000005</v>
      </c>
      <c r="FN1011">
        <v>76.040819999999997</v>
      </c>
      <c r="FO1011">
        <v>72.629810000000006</v>
      </c>
      <c r="FP1011">
        <v>70.655959999999993</v>
      </c>
      <c r="FQ1011">
        <v>67.485939999999999</v>
      </c>
      <c r="FR1011">
        <v>4.9535999999999998E-3</v>
      </c>
      <c r="FS1011">
        <v>6.5833999999999997E-3</v>
      </c>
    </row>
    <row r="1012" spans="1:176" x14ac:dyDescent="0.2">
      <c r="A1012" t="s">
        <v>200</v>
      </c>
      <c r="B1012" t="s">
        <v>1</v>
      </c>
      <c r="C1012" t="s">
        <v>211</v>
      </c>
      <c r="D1012" t="s">
        <v>228</v>
      </c>
      <c r="E1012">
        <v>7288</v>
      </c>
      <c r="F1012">
        <v>0.82934450000000004</v>
      </c>
      <c r="G1012">
        <v>0.81699509999999997</v>
      </c>
      <c r="H1012">
        <v>0.81970259999999995</v>
      </c>
      <c r="I1012">
        <v>0.84345040000000004</v>
      </c>
      <c r="J1012">
        <v>0.8443524</v>
      </c>
      <c r="K1012">
        <v>0.91580280000000003</v>
      </c>
      <c r="L1012">
        <v>0.95811049999999998</v>
      </c>
      <c r="M1012">
        <v>1.0406660000000001</v>
      </c>
      <c r="N1012">
        <v>1.2323630000000001</v>
      </c>
      <c r="O1012">
        <v>1.3440719999999999</v>
      </c>
      <c r="P1012">
        <v>1.3889389999999999</v>
      </c>
      <c r="Q1012">
        <v>1.4285300000000001</v>
      </c>
      <c r="R1012">
        <v>1.462386</v>
      </c>
      <c r="S1012">
        <v>1.5047569999999999</v>
      </c>
      <c r="T1012">
        <v>1.547979</v>
      </c>
      <c r="U1012">
        <v>1.5203629999999999</v>
      </c>
      <c r="V1012">
        <v>1.3784970000000001</v>
      </c>
      <c r="W1012">
        <v>1.061531</v>
      </c>
      <c r="X1012">
        <v>0.88855550000000005</v>
      </c>
      <c r="Y1012">
        <v>0.85926780000000003</v>
      </c>
      <c r="Z1012">
        <v>0.92137500000000006</v>
      </c>
      <c r="AA1012">
        <v>0.92770379999999997</v>
      </c>
      <c r="AB1012">
        <v>0.89993710000000005</v>
      </c>
      <c r="AC1012">
        <v>0.86333389999999999</v>
      </c>
      <c r="AD1012">
        <v>1.9969899999999999E-2</v>
      </c>
      <c r="AE1012">
        <v>3.5481600000000002E-2</v>
      </c>
      <c r="AF1012">
        <v>3.5110700000000002E-2</v>
      </c>
      <c r="AG1012">
        <v>5.1175900000000003E-2</v>
      </c>
      <c r="AH1012">
        <v>1.32648E-2</v>
      </c>
      <c r="AI1012">
        <v>4.5749600000000001E-2</v>
      </c>
      <c r="AJ1012">
        <v>4.4882600000000002E-2</v>
      </c>
      <c r="AK1012">
        <v>5.2916400000000002E-2</v>
      </c>
      <c r="AL1012">
        <v>5.5727499999999999E-2</v>
      </c>
      <c r="AM1012">
        <v>7.6052700000000001E-2</v>
      </c>
      <c r="AN1012">
        <v>7.5327599999999995E-2</v>
      </c>
      <c r="AO1012">
        <v>6.61355E-2</v>
      </c>
      <c r="AP1012">
        <v>8.3308999999999994E-2</v>
      </c>
      <c r="AQ1012">
        <v>8.29873E-2</v>
      </c>
      <c r="AR1012">
        <v>0.1049359</v>
      </c>
      <c r="AS1012">
        <v>0.1050861</v>
      </c>
      <c r="AT1012">
        <v>0.1142624</v>
      </c>
      <c r="AU1012">
        <v>9.0209399999999995E-2</v>
      </c>
      <c r="AV1012">
        <v>3.1379600000000001E-2</v>
      </c>
      <c r="AW1012">
        <v>2.8170199999999999E-2</v>
      </c>
      <c r="AX1012">
        <v>4.7680199999999999E-2</v>
      </c>
      <c r="AY1012">
        <v>5.1023300000000001E-2</v>
      </c>
      <c r="AZ1012">
        <v>4.6519699999999997E-2</v>
      </c>
      <c r="BA1012">
        <v>4.19502E-2</v>
      </c>
      <c r="BB1012">
        <v>3.3456399999999997E-2</v>
      </c>
      <c r="BC1012">
        <v>5.0109800000000003E-2</v>
      </c>
      <c r="BD1012">
        <v>4.9692E-2</v>
      </c>
      <c r="BE1012">
        <v>6.6665199999999994E-2</v>
      </c>
      <c r="BF1012">
        <v>2.87479E-2</v>
      </c>
      <c r="BG1012">
        <v>5.8904199999999997E-2</v>
      </c>
      <c r="BH1012">
        <v>5.8222200000000002E-2</v>
      </c>
      <c r="BI1012">
        <v>6.5246200000000004E-2</v>
      </c>
      <c r="BJ1012">
        <v>6.9524699999999995E-2</v>
      </c>
      <c r="BK1012">
        <v>8.9105900000000002E-2</v>
      </c>
      <c r="BL1012">
        <v>9.07467E-2</v>
      </c>
      <c r="BM1012">
        <v>8.0945500000000004E-2</v>
      </c>
      <c r="BN1012">
        <v>9.7822900000000004E-2</v>
      </c>
      <c r="BO1012">
        <v>9.9400299999999997E-2</v>
      </c>
      <c r="BP1012">
        <v>0.12230489999999999</v>
      </c>
      <c r="BQ1012">
        <v>0.1228964</v>
      </c>
      <c r="BR1012">
        <v>0.12765750000000001</v>
      </c>
      <c r="BS1012">
        <v>0.10447380000000001</v>
      </c>
      <c r="BT1012">
        <v>4.5238199999999999E-2</v>
      </c>
      <c r="BU1012">
        <v>4.0736599999999998E-2</v>
      </c>
      <c r="BV1012">
        <v>6.2746200000000002E-2</v>
      </c>
      <c r="BW1012">
        <v>6.5928200000000006E-2</v>
      </c>
      <c r="BX1012">
        <v>6.0868699999999998E-2</v>
      </c>
      <c r="BY1012">
        <v>5.4514699999999999E-2</v>
      </c>
      <c r="BZ1012">
        <v>4.2797099999999998E-2</v>
      </c>
      <c r="CA1012">
        <v>6.0241200000000002E-2</v>
      </c>
      <c r="CB1012">
        <v>5.9790999999999997E-2</v>
      </c>
      <c r="CC1012">
        <v>7.7393000000000003E-2</v>
      </c>
      <c r="CD1012">
        <v>3.94715E-2</v>
      </c>
      <c r="CE1012">
        <v>6.8015099999999995E-2</v>
      </c>
      <c r="CF1012">
        <v>6.7461300000000002E-2</v>
      </c>
      <c r="CG1012">
        <v>7.3785799999999999E-2</v>
      </c>
      <c r="CH1012">
        <v>7.9080600000000001E-2</v>
      </c>
      <c r="CI1012">
        <v>9.8146600000000001E-2</v>
      </c>
      <c r="CJ1012">
        <v>0.1014259</v>
      </c>
      <c r="CK1012">
        <v>9.1202800000000001E-2</v>
      </c>
      <c r="CL1012">
        <v>0.10787529999999999</v>
      </c>
      <c r="CM1012">
        <v>0.11076800000000001</v>
      </c>
      <c r="CN1012">
        <v>0.1343347</v>
      </c>
      <c r="CO1012">
        <v>0.13523170000000001</v>
      </c>
      <c r="CP1012">
        <v>0.136935</v>
      </c>
      <c r="CQ1012">
        <v>0.1143533</v>
      </c>
      <c r="CR1012">
        <v>5.4836599999999999E-2</v>
      </c>
      <c r="CS1012">
        <v>4.9439999999999998E-2</v>
      </c>
      <c r="CT1012">
        <v>7.3180800000000004E-2</v>
      </c>
      <c r="CU1012">
        <v>7.6251299999999994E-2</v>
      </c>
      <c r="CV1012">
        <v>7.0806800000000003E-2</v>
      </c>
      <c r="CW1012">
        <v>6.3216800000000004E-2</v>
      </c>
      <c r="CX1012">
        <v>5.2137799999999998E-2</v>
      </c>
      <c r="CY1012">
        <v>7.0372699999999996E-2</v>
      </c>
      <c r="CZ1012">
        <v>6.9889999999999994E-2</v>
      </c>
      <c r="DA1012">
        <v>8.8120799999999999E-2</v>
      </c>
      <c r="DB1012">
        <v>5.0195099999999999E-2</v>
      </c>
      <c r="DC1012">
        <v>7.7125899999999997E-2</v>
      </c>
      <c r="DD1012">
        <v>7.6700299999999999E-2</v>
      </c>
      <c r="DE1012">
        <v>8.2325400000000007E-2</v>
      </c>
      <c r="DF1012">
        <v>8.8636499999999993E-2</v>
      </c>
      <c r="DG1012">
        <v>0.1071872</v>
      </c>
      <c r="DH1012">
        <v>0.1121051</v>
      </c>
      <c r="DI1012">
        <v>0.1014601</v>
      </c>
      <c r="DJ1012">
        <v>0.11792759999999999</v>
      </c>
      <c r="DK1012">
        <v>0.1221356</v>
      </c>
      <c r="DL1012">
        <v>0.14636440000000001</v>
      </c>
      <c r="DM1012">
        <v>0.147567</v>
      </c>
      <c r="DN1012">
        <v>0.1462125</v>
      </c>
      <c r="DO1012">
        <v>0.1242327</v>
      </c>
      <c r="DP1012">
        <v>6.4435000000000006E-2</v>
      </c>
      <c r="DQ1012">
        <v>5.8143399999999998E-2</v>
      </c>
      <c r="DR1012">
        <v>8.3615499999999995E-2</v>
      </c>
      <c r="DS1012">
        <v>8.6574399999999996E-2</v>
      </c>
      <c r="DT1012">
        <v>8.0744800000000005E-2</v>
      </c>
      <c r="DU1012">
        <v>7.1918899999999994E-2</v>
      </c>
      <c r="DV1012">
        <v>6.5624299999999997E-2</v>
      </c>
      <c r="DW1012">
        <v>8.5000900000000004E-2</v>
      </c>
      <c r="DX1012">
        <v>8.4471299999999999E-2</v>
      </c>
      <c r="DY1012">
        <v>0.10360999999999999</v>
      </c>
      <c r="DZ1012">
        <v>6.5678200000000006E-2</v>
      </c>
      <c r="EA1012">
        <v>9.02805E-2</v>
      </c>
      <c r="EB1012">
        <v>9.0039999999999995E-2</v>
      </c>
      <c r="EC1012">
        <v>9.4655299999999998E-2</v>
      </c>
      <c r="ED1012">
        <v>0.1024337</v>
      </c>
      <c r="EE1012">
        <v>0.1202404</v>
      </c>
      <c r="EF1012">
        <v>0.1275242</v>
      </c>
      <c r="EG1012">
        <v>0.1162701</v>
      </c>
      <c r="EH1012">
        <v>0.13244159999999999</v>
      </c>
      <c r="EI1012">
        <v>0.13854859999999999</v>
      </c>
      <c r="EJ1012">
        <v>0.1637335</v>
      </c>
      <c r="EK1012">
        <v>0.1653772</v>
      </c>
      <c r="EL1012">
        <v>0.15960759999999999</v>
      </c>
      <c r="EM1012">
        <v>0.13849710000000001</v>
      </c>
      <c r="EN1012">
        <v>7.8293600000000005E-2</v>
      </c>
      <c r="EO1012">
        <v>7.07097E-2</v>
      </c>
      <c r="EP1012">
        <v>9.8681500000000005E-2</v>
      </c>
      <c r="EQ1012">
        <v>0.10147929999999999</v>
      </c>
      <c r="ER1012">
        <v>9.5093800000000006E-2</v>
      </c>
      <c r="ES1012">
        <v>8.44834E-2</v>
      </c>
      <c r="ET1012">
        <v>65.401539999999997</v>
      </c>
      <c r="EU1012">
        <v>64.605099999999993</v>
      </c>
      <c r="EV1012">
        <v>63.989249999999998</v>
      </c>
      <c r="EW1012">
        <v>63.387999999999998</v>
      </c>
      <c r="EX1012">
        <v>62.891970000000001</v>
      </c>
      <c r="EY1012">
        <v>62.394469999999998</v>
      </c>
      <c r="EZ1012">
        <v>61.965649999999997</v>
      </c>
      <c r="FA1012">
        <v>62.909739999999999</v>
      </c>
      <c r="FB1012">
        <v>64.956919999999997</v>
      </c>
      <c r="FC1012">
        <v>67.65598</v>
      </c>
      <c r="FD1012">
        <v>70.712029999999999</v>
      </c>
      <c r="FE1012">
        <v>73.838859999999997</v>
      </c>
      <c r="FF1012">
        <v>76.38252</v>
      </c>
      <c r="FG1012">
        <v>78.276920000000004</v>
      </c>
      <c r="FH1012">
        <v>79.53877</v>
      </c>
      <c r="FI1012">
        <v>79.982159999999993</v>
      </c>
      <c r="FJ1012">
        <v>79.46772</v>
      </c>
      <c r="FK1012">
        <v>78.145430000000005</v>
      </c>
      <c r="FL1012">
        <v>76.20402</v>
      </c>
      <c r="FM1012">
        <v>73.417310000000001</v>
      </c>
      <c r="FN1012">
        <v>70.665419999999997</v>
      </c>
      <c r="FO1012">
        <v>68.966229999999996</v>
      </c>
      <c r="FP1012">
        <v>67.613200000000006</v>
      </c>
      <c r="FQ1012">
        <v>66.417689999999993</v>
      </c>
      <c r="FR1012">
        <v>1.1529599999999999E-2</v>
      </c>
      <c r="FS1012">
        <v>1.08606E-2</v>
      </c>
      <c r="FT1012">
        <v>1.6420799999999999E-2</v>
      </c>
    </row>
    <row r="1013" spans="1:176" x14ac:dyDescent="0.2">
      <c r="A1013" t="s">
        <v>200</v>
      </c>
      <c r="B1013" t="s">
        <v>1</v>
      </c>
      <c r="C1013" t="s">
        <v>211</v>
      </c>
      <c r="D1013" t="s">
        <v>239</v>
      </c>
      <c r="E1013">
        <v>7288</v>
      </c>
      <c r="F1013">
        <v>0.8995957</v>
      </c>
      <c r="G1013">
        <v>0.86691119999999999</v>
      </c>
      <c r="H1013">
        <v>0.85085889999999997</v>
      </c>
      <c r="I1013">
        <v>0.873085</v>
      </c>
      <c r="J1013">
        <v>0.86011090000000001</v>
      </c>
      <c r="K1013">
        <v>0.91650469999999995</v>
      </c>
      <c r="L1013">
        <v>0.9471366</v>
      </c>
      <c r="M1013">
        <v>1.0507070000000001</v>
      </c>
      <c r="N1013">
        <v>1.2815300000000001</v>
      </c>
      <c r="O1013">
        <v>1.4281299999999999</v>
      </c>
      <c r="P1013">
        <v>1.4741200000000001</v>
      </c>
      <c r="Q1013">
        <v>1.5502050000000001</v>
      </c>
      <c r="R1013">
        <v>1.586778</v>
      </c>
      <c r="S1013">
        <v>1.6246970000000001</v>
      </c>
      <c r="T1013">
        <v>1.6778949999999999</v>
      </c>
      <c r="U1013">
        <v>1.604476</v>
      </c>
      <c r="V1013">
        <v>1.4583839999999999</v>
      </c>
      <c r="W1013">
        <v>1.1341779999999999</v>
      </c>
      <c r="X1013">
        <v>0.95057599999999998</v>
      </c>
      <c r="Y1013">
        <v>0.91968989999999995</v>
      </c>
      <c r="Z1013">
        <v>0.93737550000000003</v>
      </c>
      <c r="AA1013">
        <v>0.9754003</v>
      </c>
      <c r="AB1013">
        <v>0.914045</v>
      </c>
      <c r="AC1013">
        <v>0.92146430000000001</v>
      </c>
      <c r="AD1013">
        <v>2.33031E-2</v>
      </c>
      <c r="AE1013">
        <v>4.1908899999999999E-2</v>
      </c>
      <c r="AF1013">
        <v>3.7287599999999997E-2</v>
      </c>
      <c r="AG1013">
        <v>5.6443800000000002E-2</v>
      </c>
      <c r="AH1013">
        <v>1.32587E-2</v>
      </c>
      <c r="AI1013">
        <v>4.2006500000000002E-2</v>
      </c>
      <c r="AJ1013">
        <v>4.3184800000000002E-2</v>
      </c>
      <c r="AK1013">
        <v>5.3109499999999997E-2</v>
      </c>
      <c r="AL1013">
        <v>7.2325299999999995E-2</v>
      </c>
      <c r="AM1013">
        <v>7.6580300000000004E-2</v>
      </c>
      <c r="AN1013">
        <v>6.5628199999999998E-2</v>
      </c>
      <c r="AO1013">
        <v>5.3643200000000002E-2</v>
      </c>
      <c r="AP1013">
        <v>9.1117500000000004E-2</v>
      </c>
      <c r="AQ1013">
        <v>9.7117899999999993E-2</v>
      </c>
      <c r="AR1013">
        <v>0.1076715</v>
      </c>
      <c r="AS1013">
        <v>0.1019878</v>
      </c>
      <c r="AT1013">
        <v>0.1234123</v>
      </c>
      <c r="AU1013">
        <v>0.1027957</v>
      </c>
      <c r="AV1013">
        <v>4.3213000000000001E-2</v>
      </c>
      <c r="AW1013">
        <v>4.51738E-2</v>
      </c>
      <c r="AX1013">
        <v>6.04629E-2</v>
      </c>
      <c r="AY1013">
        <v>5.7746199999999998E-2</v>
      </c>
      <c r="AZ1013">
        <v>4.1077900000000001E-2</v>
      </c>
      <c r="BA1013">
        <v>4.2849100000000001E-2</v>
      </c>
      <c r="BB1013">
        <v>3.6789599999999999E-2</v>
      </c>
      <c r="BC1013">
        <v>5.65371E-2</v>
      </c>
      <c r="BD1013">
        <v>5.1868900000000003E-2</v>
      </c>
      <c r="BE1013">
        <v>7.1932999999999997E-2</v>
      </c>
      <c r="BF1013">
        <v>2.8741800000000001E-2</v>
      </c>
      <c r="BG1013">
        <v>5.5161099999999998E-2</v>
      </c>
      <c r="BH1013">
        <v>5.6524499999999998E-2</v>
      </c>
      <c r="BI1013">
        <v>6.5439399999999995E-2</v>
      </c>
      <c r="BJ1013">
        <v>8.6122500000000005E-2</v>
      </c>
      <c r="BK1013">
        <v>8.9633599999999994E-2</v>
      </c>
      <c r="BL1013">
        <v>8.1047300000000003E-2</v>
      </c>
      <c r="BM1013">
        <v>6.8453100000000003E-2</v>
      </c>
      <c r="BN1013">
        <v>0.1056315</v>
      </c>
      <c r="BO1013">
        <v>0.11353100000000001</v>
      </c>
      <c r="BP1013">
        <v>0.1250405</v>
      </c>
      <c r="BQ1013">
        <v>0.119798</v>
      </c>
      <c r="BR1013">
        <v>0.1368075</v>
      </c>
      <c r="BS1013">
        <v>0.1170601</v>
      </c>
      <c r="BT1013">
        <v>5.70716E-2</v>
      </c>
      <c r="BU1013">
        <v>5.7740100000000003E-2</v>
      </c>
      <c r="BV1013">
        <v>7.5528899999999996E-2</v>
      </c>
      <c r="BW1013">
        <v>7.2651099999999996E-2</v>
      </c>
      <c r="BX1013">
        <v>5.5426900000000001E-2</v>
      </c>
      <c r="BY1013">
        <v>5.5413499999999997E-2</v>
      </c>
      <c r="BZ1013">
        <v>4.6130299999999999E-2</v>
      </c>
      <c r="CA1013">
        <v>6.6668500000000006E-2</v>
      </c>
      <c r="CB1013">
        <v>6.1967899999999999E-2</v>
      </c>
      <c r="CC1013">
        <v>8.2660800000000006E-2</v>
      </c>
      <c r="CD1013">
        <v>3.9465399999999998E-2</v>
      </c>
      <c r="CE1013">
        <v>6.4271999999999996E-2</v>
      </c>
      <c r="CF1013">
        <v>6.5763600000000005E-2</v>
      </c>
      <c r="CG1013">
        <v>7.3979000000000003E-2</v>
      </c>
      <c r="CH1013">
        <v>9.5678399999999997E-2</v>
      </c>
      <c r="CI1013">
        <v>9.8674200000000004E-2</v>
      </c>
      <c r="CJ1013">
        <v>9.1726500000000002E-2</v>
      </c>
      <c r="CK1013">
        <v>7.8710500000000003E-2</v>
      </c>
      <c r="CL1013">
        <v>0.11568390000000001</v>
      </c>
      <c r="CM1013">
        <v>0.1248986</v>
      </c>
      <c r="CN1013">
        <v>0.13707030000000001</v>
      </c>
      <c r="CO1013">
        <v>0.13213330000000001</v>
      </c>
      <c r="CP1013">
        <v>0.14608489999999999</v>
      </c>
      <c r="CQ1013">
        <v>0.12693960000000001</v>
      </c>
      <c r="CR1013">
        <v>6.6669999999999993E-2</v>
      </c>
      <c r="CS1013">
        <v>6.6443500000000003E-2</v>
      </c>
      <c r="CT1013">
        <v>8.5963499999999998E-2</v>
      </c>
      <c r="CU1013">
        <v>8.2974199999999998E-2</v>
      </c>
      <c r="CV1013">
        <v>6.5365000000000006E-2</v>
      </c>
      <c r="CW1013">
        <v>6.4115699999999998E-2</v>
      </c>
      <c r="CX1013">
        <v>5.5470999999999999E-2</v>
      </c>
      <c r="CY1013">
        <v>7.6799999999999993E-2</v>
      </c>
      <c r="CZ1013">
        <v>7.2066900000000003E-2</v>
      </c>
      <c r="DA1013">
        <v>9.3388600000000002E-2</v>
      </c>
      <c r="DB1013">
        <v>5.0188999999999998E-2</v>
      </c>
      <c r="DC1013">
        <v>7.3382799999999998E-2</v>
      </c>
      <c r="DD1013">
        <v>7.5002600000000003E-2</v>
      </c>
      <c r="DE1013">
        <v>8.2518599999999998E-2</v>
      </c>
      <c r="DF1013">
        <v>0.1052343</v>
      </c>
      <c r="DG1013">
        <v>0.1077148</v>
      </c>
      <c r="DH1013">
        <v>0.1024057</v>
      </c>
      <c r="DI1013">
        <v>8.89678E-2</v>
      </c>
      <c r="DJ1013">
        <v>0.12573619999999999</v>
      </c>
      <c r="DK1013">
        <v>0.1362662</v>
      </c>
      <c r="DL1013">
        <v>0.14910000000000001</v>
      </c>
      <c r="DM1013">
        <v>0.1444686</v>
      </c>
      <c r="DN1013">
        <v>0.15536240000000001</v>
      </c>
      <c r="DO1013">
        <v>0.136819</v>
      </c>
      <c r="DP1013">
        <v>7.62684E-2</v>
      </c>
      <c r="DQ1013">
        <v>7.5146900000000003E-2</v>
      </c>
      <c r="DR1013">
        <v>9.6398200000000003E-2</v>
      </c>
      <c r="DS1013">
        <v>9.32973E-2</v>
      </c>
      <c r="DT1013">
        <v>7.5303099999999998E-2</v>
      </c>
      <c r="DU1013">
        <v>7.2817800000000002E-2</v>
      </c>
      <c r="DV1013">
        <v>6.8957400000000002E-2</v>
      </c>
      <c r="DW1013">
        <v>9.1428099999999998E-2</v>
      </c>
      <c r="DX1013">
        <v>8.6648199999999995E-2</v>
      </c>
      <c r="DY1013">
        <v>0.1088779</v>
      </c>
      <c r="DZ1013">
        <v>6.56722E-2</v>
      </c>
      <c r="EA1013">
        <v>8.65374E-2</v>
      </c>
      <c r="EB1013">
        <v>8.8342299999999999E-2</v>
      </c>
      <c r="EC1013">
        <v>9.4848399999999999E-2</v>
      </c>
      <c r="ED1013">
        <v>0.1190315</v>
      </c>
      <c r="EE1013">
        <v>0.120768</v>
      </c>
      <c r="EF1013">
        <v>0.11782479999999999</v>
      </c>
      <c r="EG1013">
        <v>0.1037777</v>
      </c>
      <c r="EH1013">
        <v>0.14025019999999999</v>
      </c>
      <c r="EI1013">
        <v>0.15267929999999999</v>
      </c>
      <c r="EJ1013">
        <v>0.16646900000000001</v>
      </c>
      <c r="EK1013">
        <v>0.1622788</v>
      </c>
      <c r="EL1013">
        <v>0.16875760000000001</v>
      </c>
      <c r="EM1013">
        <v>0.15108340000000001</v>
      </c>
      <c r="EN1013">
        <v>9.0126999999999999E-2</v>
      </c>
      <c r="EO1013">
        <v>8.7713200000000005E-2</v>
      </c>
      <c r="EP1013">
        <v>0.1114642</v>
      </c>
      <c r="EQ1013">
        <v>0.1082023</v>
      </c>
      <c r="ER1013">
        <v>8.9652099999999998E-2</v>
      </c>
      <c r="ES1013">
        <v>8.5382299999999994E-2</v>
      </c>
      <c r="ET1013">
        <v>69.278409999999994</v>
      </c>
      <c r="EU1013">
        <v>67.981579999999994</v>
      </c>
      <c r="EV1013">
        <v>67.150390000000002</v>
      </c>
      <c r="EW1013">
        <v>66.146810000000002</v>
      </c>
      <c r="EX1013">
        <v>65.19659</v>
      </c>
      <c r="EY1013">
        <v>64.684219999999996</v>
      </c>
      <c r="EZ1013">
        <v>63.943930000000002</v>
      </c>
      <c r="FA1013">
        <v>65.889309999999995</v>
      </c>
      <c r="FB1013">
        <v>68.696979999999996</v>
      </c>
      <c r="FC1013">
        <v>71.720290000000006</v>
      </c>
      <c r="FD1013">
        <v>75.723219999999998</v>
      </c>
      <c r="FE1013">
        <v>78.958420000000004</v>
      </c>
      <c r="FF1013">
        <v>82.013289999999998</v>
      </c>
      <c r="FG1013">
        <v>84.069929999999999</v>
      </c>
      <c r="FH1013">
        <v>86.228870000000001</v>
      </c>
      <c r="FI1013">
        <v>86.706010000000006</v>
      </c>
      <c r="FJ1013">
        <v>86.475679999999997</v>
      </c>
      <c r="FK1013">
        <v>85.146169999999998</v>
      </c>
      <c r="FL1013">
        <v>83.316829999999996</v>
      </c>
      <c r="FM1013">
        <v>79.819479999999999</v>
      </c>
      <c r="FN1013">
        <v>75.990459999999999</v>
      </c>
      <c r="FO1013">
        <v>73.346339999999998</v>
      </c>
      <c r="FP1013">
        <v>71.345029999999994</v>
      </c>
      <c r="FQ1013">
        <v>69.363979999999998</v>
      </c>
      <c r="FR1013">
        <v>1.1529599999999999E-2</v>
      </c>
      <c r="FS1013">
        <v>1.08606E-2</v>
      </c>
      <c r="FT1013">
        <v>1.6420799999999999E-2</v>
      </c>
    </row>
    <row r="1014" spans="1:176" x14ac:dyDescent="0.2">
      <c r="A1014" t="s">
        <v>200</v>
      </c>
      <c r="B1014" t="s">
        <v>1</v>
      </c>
      <c r="C1014" t="s">
        <v>211</v>
      </c>
      <c r="D1014" t="s">
        <v>249</v>
      </c>
      <c r="E1014">
        <v>7288</v>
      </c>
      <c r="F1014">
        <v>0.79220789999999996</v>
      </c>
      <c r="G1014">
        <v>0.78052960000000005</v>
      </c>
      <c r="H1014">
        <v>0.79208679999999998</v>
      </c>
      <c r="I1014">
        <v>0.80466230000000005</v>
      </c>
      <c r="J1014">
        <v>0.84233009999999997</v>
      </c>
      <c r="K1014">
        <v>0.90514660000000002</v>
      </c>
      <c r="L1014">
        <v>1.0407040000000001</v>
      </c>
      <c r="M1014">
        <v>1.119092</v>
      </c>
      <c r="N1014">
        <v>1.320371</v>
      </c>
      <c r="O1014">
        <v>1.4036759999999999</v>
      </c>
      <c r="P1014">
        <v>1.4162090000000001</v>
      </c>
      <c r="Q1014">
        <v>1.358862</v>
      </c>
      <c r="R1014">
        <v>1.293202</v>
      </c>
      <c r="S1014">
        <v>1.253995</v>
      </c>
      <c r="T1014">
        <v>1.2209270000000001</v>
      </c>
      <c r="U1014">
        <v>1.1737299999999999</v>
      </c>
      <c r="V1014">
        <v>1.103953</v>
      </c>
      <c r="W1014">
        <v>1.024821</v>
      </c>
      <c r="X1014">
        <v>0.9050106</v>
      </c>
      <c r="Y1014">
        <v>0.85332039999999998</v>
      </c>
      <c r="Z1014">
        <v>0.83235910000000002</v>
      </c>
      <c r="AA1014">
        <v>0.82608219999999999</v>
      </c>
      <c r="AB1014">
        <v>0.80510459999999995</v>
      </c>
      <c r="AC1014">
        <v>0.80100979999999999</v>
      </c>
      <c r="AD1014">
        <v>2.9767499999999999E-2</v>
      </c>
      <c r="AE1014">
        <v>2.8022600000000002E-2</v>
      </c>
      <c r="AF1014">
        <v>3.2155999999999997E-2</v>
      </c>
      <c r="AG1014">
        <v>3.2477699999999998E-2</v>
      </c>
      <c r="AH1014">
        <v>3.38742E-2</v>
      </c>
      <c r="AI1014">
        <v>3.0723199999999999E-2</v>
      </c>
      <c r="AJ1014">
        <v>4.57527E-2</v>
      </c>
      <c r="AK1014">
        <v>2.10399E-2</v>
      </c>
      <c r="AL1014">
        <v>4.0377099999999999E-2</v>
      </c>
      <c r="AM1014">
        <v>4.8780700000000003E-2</v>
      </c>
      <c r="AN1014">
        <v>5.5173800000000002E-2</v>
      </c>
      <c r="AO1014">
        <v>3.6177599999999997E-2</v>
      </c>
      <c r="AP1014">
        <v>4.4534299999999999E-2</v>
      </c>
      <c r="AQ1014">
        <v>4.7008899999999999E-2</v>
      </c>
      <c r="AR1014">
        <v>4.40474E-2</v>
      </c>
      <c r="AS1014">
        <v>5.4989900000000001E-2</v>
      </c>
      <c r="AT1014">
        <v>5.8855299999999999E-2</v>
      </c>
      <c r="AU1014">
        <v>5.3093399999999999E-2</v>
      </c>
      <c r="AV1014">
        <v>1.8338500000000001E-2</v>
      </c>
      <c r="AW1014">
        <v>8.2886000000000001E-3</v>
      </c>
      <c r="AX1014">
        <v>4.2927E-3</v>
      </c>
      <c r="AY1014">
        <v>1.65433E-2</v>
      </c>
      <c r="AZ1014">
        <v>1.0061799999999999E-2</v>
      </c>
      <c r="BA1014">
        <v>2.1887500000000001E-2</v>
      </c>
      <c r="BB1014">
        <v>3.7683099999999997E-2</v>
      </c>
      <c r="BC1014">
        <v>3.4704100000000002E-2</v>
      </c>
      <c r="BD1014">
        <v>3.9011900000000002E-2</v>
      </c>
      <c r="BE1014">
        <v>3.8725000000000002E-2</v>
      </c>
      <c r="BF1014">
        <v>4.0415199999999998E-2</v>
      </c>
      <c r="BG1014">
        <v>3.5934000000000001E-2</v>
      </c>
      <c r="BH1014">
        <v>5.1722999999999998E-2</v>
      </c>
      <c r="BI1014">
        <v>2.8847600000000001E-2</v>
      </c>
      <c r="BJ1014">
        <v>4.9082500000000001E-2</v>
      </c>
      <c r="BK1014">
        <v>5.7998399999999999E-2</v>
      </c>
      <c r="BL1014">
        <v>6.5041399999999999E-2</v>
      </c>
      <c r="BM1014">
        <v>4.5532599999999999E-2</v>
      </c>
      <c r="BN1014">
        <v>5.32112E-2</v>
      </c>
      <c r="BO1014">
        <v>5.5309499999999998E-2</v>
      </c>
      <c r="BP1014">
        <v>5.2352900000000001E-2</v>
      </c>
      <c r="BQ1014">
        <v>6.3102099999999994E-2</v>
      </c>
      <c r="BR1014">
        <v>6.7257700000000004E-2</v>
      </c>
      <c r="BS1014">
        <v>6.0768500000000003E-2</v>
      </c>
      <c r="BT1014">
        <v>2.69643E-2</v>
      </c>
      <c r="BU1014">
        <v>1.5654600000000001E-2</v>
      </c>
      <c r="BV1014">
        <v>1.06325E-2</v>
      </c>
      <c r="BW1014">
        <v>2.35532E-2</v>
      </c>
      <c r="BX1014">
        <v>1.73432E-2</v>
      </c>
      <c r="BY1014">
        <v>2.8368899999999999E-2</v>
      </c>
      <c r="BZ1014">
        <v>4.3165500000000002E-2</v>
      </c>
      <c r="CA1014">
        <v>3.9331600000000001E-2</v>
      </c>
      <c r="CB1014">
        <v>4.3760300000000002E-2</v>
      </c>
      <c r="CC1014">
        <v>4.3052E-2</v>
      </c>
      <c r="CD1014">
        <v>4.4945400000000003E-2</v>
      </c>
      <c r="CE1014">
        <v>3.9543099999999998E-2</v>
      </c>
      <c r="CF1014">
        <v>5.5857999999999998E-2</v>
      </c>
      <c r="CG1014">
        <v>3.42552E-2</v>
      </c>
      <c r="CH1014">
        <v>5.5111899999999998E-2</v>
      </c>
      <c r="CI1014">
        <v>6.4382499999999995E-2</v>
      </c>
      <c r="CJ1014">
        <v>7.1875599999999998E-2</v>
      </c>
      <c r="CK1014">
        <v>5.2011799999999997E-2</v>
      </c>
      <c r="CL1014">
        <v>5.9220799999999997E-2</v>
      </c>
      <c r="CM1014">
        <v>6.1058399999999999E-2</v>
      </c>
      <c r="CN1014">
        <v>5.8105299999999999E-2</v>
      </c>
      <c r="CO1014">
        <v>6.8720600000000007E-2</v>
      </c>
      <c r="CP1014">
        <v>7.3077199999999995E-2</v>
      </c>
      <c r="CQ1014">
        <v>6.6084299999999999E-2</v>
      </c>
      <c r="CR1014">
        <v>3.2938500000000002E-2</v>
      </c>
      <c r="CS1014">
        <v>2.0756199999999999E-2</v>
      </c>
      <c r="CT1014">
        <v>1.5023399999999999E-2</v>
      </c>
      <c r="CU1014">
        <v>2.8408200000000002E-2</v>
      </c>
      <c r="CV1014">
        <v>2.2386199999999998E-2</v>
      </c>
      <c r="CW1014">
        <v>3.2857999999999998E-2</v>
      </c>
      <c r="CX1014">
        <v>4.8647799999999998E-2</v>
      </c>
      <c r="CY1014">
        <v>4.3959100000000001E-2</v>
      </c>
      <c r="CZ1014">
        <v>4.8508700000000002E-2</v>
      </c>
      <c r="DA1014">
        <v>4.7378900000000002E-2</v>
      </c>
      <c r="DB1014">
        <v>4.9475699999999997E-2</v>
      </c>
      <c r="DC1014">
        <v>4.3152099999999999E-2</v>
      </c>
      <c r="DD1014">
        <v>5.9992999999999998E-2</v>
      </c>
      <c r="DE1014">
        <v>3.9662799999999998E-2</v>
      </c>
      <c r="DF1014">
        <v>6.11412E-2</v>
      </c>
      <c r="DG1014">
        <v>7.0766599999999999E-2</v>
      </c>
      <c r="DH1014">
        <v>7.8709799999999996E-2</v>
      </c>
      <c r="DI1014">
        <v>5.8491099999999997E-2</v>
      </c>
      <c r="DJ1014">
        <v>6.5230499999999997E-2</v>
      </c>
      <c r="DK1014">
        <v>6.6807400000000003E-2</v>
      </c>
      <c r="DL1014">
        <v>6.3857700000000003E-2</v>
      </c>
      <c r="DM1014">
        <v>7.4339000000000002E-2</v>
      </c>
      <c r="DN1014">
        <v>7.88967E-2</v>
      </c>
      <c r="DO1014">
        <v>7.1400099999999994E-2</v>
      </c>
      <c r="DP1014">
        <v>3.8912700000000001E-2</v>
      </c>
      <c r="DQ1014">
        <v>2.58579E-2</v>
      </c>
      <c r="DR1014">
        <v>1.9414399999999998E-2</v>
      </c>
      <c r="DS1014">
        <v>3.32632E-2</v>
      </c>
      <c r="DT1014">
        <v>2.74293E-2</v>
      </c>
      <c r="DU1014">
        <v>3.7346999999999998E-2</v>
      </c>
      <c r="DV1014">
        <v>5.65634E-2</v>
      </c>
      <c r="DW1014">
        <v>5.0640600000000001E-2</v>
      </c>
      <c r="DX1014">
        <v>5.53646E-2</v>
      </c>
      <c r="DY1014">
        <v>5.3626300000000002E-2</v>
      </c>
      <c r="DZ1014">
        <v>5.6016700000000003E-2</v>
      </c>
      <c r="EA1014">
        <v>4.83629E-2</v>
      </c>
      <c r="EB1014">
        <v>6.5963400000000005E-2</v>
      </c>
      <c r="EC1014">
        <v>4.7470499999999999E-2</v>
      </c>
      <c r="ED1014">
        <v>6.9846599999999995E-2</v>
      </c>
      <c r="EE1014">
        <v>7.9984299999999994E-2</v>
      </c>
      <c r="EF1014">
        <v>8.8577400000000001E-2</v>
      </c>
      <c r="EG1014">
        <v>6.7846100000000006E-2</v>
      </c>
      <c r="EH1014">
        <v>7.3907399999999998E-2</v>
      </c>
      <c r="EI1014">
        <v>7.5107999999999994E-2</v>
      </c>
      <c r="EJ1014">
        <v>7.2163199999999997E-2</v>
      </c>
      <c r="EK1014">
        <v>8.2451200000000002E-2</v>
      </c>
      <c r="EL1014">
        <v>8.7299199999999993E-2</v>
      </c>
      <c r="EM1014">
        <v>7.9075199999999998E-2</v>
      </c>
      <c r="EN1014">
        <v>4.75386E-2</v>
      </c>
      <c r="EO1014">
        <v>3.3223900000000001E-2</v>
      </c>
      <c r="EP1014">
        <v>2.5754200000000001E-2</v>
      </c>
      <c r="EQ1014">
        <v>4.0273099999999999E-2</v>
      </c>
      <c r="ER1014">
        <v>3.4710600000000001E-2</v>
      </c>
      <c r="ES1014">
        <v>4.3828400000000003E-2</v>
      </c>
      <c r="ET1014">
        <v>41.580939999999998</v>
      </c>
      <c r="EU1014">
        <v>40.731439999999999</v>
      </c>
      <c r="EV1014">
        <v>39.98265</v>
      </c>
      <c r="EW1014">
        <v>39.367420000000003</v>
      </c>
      <c r="EX1014">
        <v>38.800989999999999</v>
      </c>
      <c r="EY1014">
        <v>38.45599</v>
      </c>
      <c r="EZ1014">
        <v>38.270049999999998</v>
      </c>
      <c r="FA1014">
        <v>38.704520000000002</v>
      </c>
      <c r="FB1014">
        <v>42.347450000000002</v>
      </c>
      <c r="FC1014">
        <v>47.316879999999998</v>
      </c>
      <c r="FD1014">
        <v>51.348500000000001</v>
      </c>
      <c r="FE1014">
        <v>54.466299999999997</v>
      </c>
      <c r="FF1014">
        <v>56.70626</v>
      </c>
      <c r="FG1014">
        <v>58.249339999999997</v>
      </c>
      <c r="FH1014">
        <v>58.798900000000003</v>
      </c>
      <c r="FI1014">
        <v>58.143419999999999</v>
      </c>
      <c r="FJ1014">
        <v>55.485680000000002</v>
      </c>
      <c r="FK1014">
        <v>52.130589999999998</v>
      </c>
      <c r="FL1014">
        <v>49.615839999999999</v>
      </c>
      <c r="FM1014">
        <v>47.639710000000001</v>
      </c>
      <c r="FN1014">
        <v>46.00423</v>
      </c>
      <c r="FO1014">
        <v>44.622459999999997</v>
      </c>
      <c r="FP1014">
        <v>43.561239999999998</v>
      </c>
      <c r="FQ1014">
        <v>42.568129999999996</v>
      </c>
      <c r="FR1014">
        <v>4.9535999999999998E-3</v>
      </c>
      <c r="FS1014">
        <v>6.5833999999999997E-3</v>
      </c>
    </row>
    <row r="1015" spans="1:176" x14ac:dyDescent="0.2">
      <c r="A1015" t="s">
        <v>200</v>
      </c>
      <c r="B1015" t="s">
        <v>1</v>
      </c>
      <c r="C1015" t="s">
        <v>211</v>
      </c>
      <c r="D1015" t="s">
        <v>252</v>
      </c>
      <c r="E1015">
        <v>7288</v>
      </c>
      <c r="F1015">
        <v>0.85687979999999997</v>
      </c>
      <c r="G1015">
        <v>0.83239589999999997</v>
      </c>
      <c r="H1015">
        <v>0.86841429999999997</v>
      </c>
      <c r="I1015">
        <v>0.88174229999999998</v>
      </c>
      <c r="J1015">
        <v>0.923261</v>
      </c>
      <c r="K1015">
        <v>0.97096769999999999</v>
      </c>
      <c r="L1015">
        <v>1.1197870000000001</v>
      </c>
      <c r="M1015">
        <v>1.2091829999999999</v>
      </c>
      <c r="N1015">
        <v>1.4922960000000001</v>
      </c>
      <c r="O1015">
        <v>1.5952489999999999</v>
      </c>
      <c r="P1015">
        <v>1.611693</v>
      </c>
      <c r="Q1015">
        <v>1.5388379999999999</v>
      </c>
      <c r="R1015">
        <v>1.486745</v>
      </c>
      <c r="S1015">
        <v>1.4440649999999999</v>
      </c>
      <c r="T1015">
        <v>1.402522</v>
      </c>
      <c r="U1015">
        <v>1.3540650000000001</v>
      </c>
      <c r="V1015">
        <v>1.2510300000000001</v>
      </c>
      <c r="W1015">
        <v>1.155343</v>
      </c>
      <c r="X1015">
        <v>1.0101420000000001</v>
      </c>
      <c r="Y1015">
        <v>0.93059340000000002</v>
      </c>
      <c r="Z1015">
        <v>0.85685880000000003</v>
      </c>
      <c r="AA1015">
        <v>0.85729370000000005</v>
      </c>
      <c r="AB1015">
        <v>0.8686237</v>
      </c>
      <c r="AC1015">
        <v>0.90713560000000004</v>
      </c>
      <c r="AD1015">
        <v>3.6526299999999998E-2</v>
      </c>
      <c r="AE1015">
        <v>3.8853600000000002E-2</v>
      </c>
      <c r="AF1015">
        <v>4.2958799999999998E-2</v>
      </c>
      <c r="AG1015">
        <v>3.8746500000000003E-2</v>
      </c>
      <c r="AH1015">
        <v>4.3416799999999998E-2</v>
      </c>
      <c r="AI1015">
        <v>4.0494299999999997E-2</v>
      </c>
      <c r="AJ1015">
        <v>7.0734900000000003E-2</v>
      </c>
      <c r="AK1015">
        <v>3.6039000000000002E-2</v>
      </c>
      <c r="AL1015">
        <v>6.7636799999999997E-2</v>
      </c>
      <c r="AM1015">
        <v>8.5342799999999996E-2</v>
      </c>
      <c r="AN1015">
        <v>7.8623999999999999E-2</v>
      </c>
      <c r="AO1015">
        <v>4.7930500000000001E-2</v>
      </c>
      <c r="AP1015">
        <v>5.3523099999999997E-2</v>
      </c>
      <c r="AQ1015">
        <v>7.6730499999999993E-2</v>
      </c>
      <c r="AR1015">
        <v>5.8322300000000001E-2</v>
      </c>
      <c r="AS1015">
        <v>6.5545699999999998E-2</v>
      </c>
      <c r="AT1015">
        <v>7.9184400000000002E-2</v>
      </c>
      <c r="AU1015">
        <v>9.2729900000000004E-2</v>
      </c>
      <c r="AV1015">
        <v>5.64821E-2</v>
      </c>
      <c r="AW1015">
        <v>2.4024199999999999E-2</v>
      </c>
      <c r="AX1015">
        <v>-6.2062000000000003E-3</v>
      </c>
      <c r="AY1015">
        <v>-1.8785E-3</v>
      </c>
      <c r="AZ1015">
        <v>-5.6134999999999996E-3</v>
      </c>
      <c r="BA1015">
        <v>2.3847500000000001E-2</v>
      </c>
      <c r="BB1015">
        <v>4.4441899999999999E-2</v>
      </c>
      <c r="BC1015">
        <v>4.5534999999999999E-2</v>
      </c>
      <c r="BD1015">
        <v>4.9814700000000003E-2</v>
      </c>
      <c r="BE1015">
        <v>4.4993900000000003E-2</v>
      </c>
      <c r="BF1015">
        <v>4.9957799999999997E-2</v>
      </c>
      <c r="BG1015">
        <v>4.5705200000000001E-2</v>
      </c>
      <c r="BH1015">
        <v>7.6705200000000001E-2</v>
      </c>
      <c r="BI1015">
        <v>4.3846700000000002E-2</v>
      </c>
      <c r="BJ1015">
        <v>7.6342199999999999E-2</v>
      </c>
      <c r="BK1015">
        <v>9.4560500000000006E-2</v>
      </c>
      <c r="BL1015">
        <v>8.8491600000000004E-2</v>
      </c>
      <c r="BM1015">
        <v>5.7285500000000003E-2</v>
      </c>
      <c r="BN1015">
        <v>6.2199999999999998E-2</v>
      </c>
      <c r="BO1015">
        <v>8.5031099999999998E-2</v>
      </c>
      <c r="BP1015">
        <v>6.6627800000000001E-2</v>
      </c>
      <c r="BQ1015">
        <v>7.3657899999999998E-2</v>
      </c>
      <c r="BR1015">
        <v>8.7586800000000006E-2</v>
      </c>
      <c r="BS1015">
        <v>0.10040499999999999</v>
      </c>
      <c r="BT1015">
        <v>6.5107999999999999E-2</v>
      </c>
      <c r="BU1015">
        <v>3.13902E-2</v>
      </c>
      <c r="BV1015">
        <v>1.3359999999999999E-4</v>
      </c>
      <c r="BW1015">
        <v>5.1314000000000004E-3</v>
      </c>
      <c r="BX1015">
        <v>1.6678000000000001E-3</v>
      </c>
      <c r="BY1015">
        <v>3.0328899999999999E-2</v>
      </c>
      <c r="BZ1015">
        <v>4.9924200000000002E-2</v>
      </c>
      <c r="CA1015">
        <v>5.0162600000000002E-2</v>
      </c>
      <c r="CB1015">
        <v>5.4563100000000003E-2</v>
      </c>
      <c r="CC1015">
        <v>4.9320799999999998E-2</v>
      </c>
      <c r="CD1015">
        <v>5.4488000000000002E-2</v>
      </c>
      <c r="CE1015">
        <v>4.9314200000000002E-2</v>
      </c>
      <c r="CF1015">
        <v>8.0840200000000001E-2</v>
      </c>
      <c r="CG1015">
        <v>4.9254300000000001E-2</v>
      </c>
      <c r="CH1015">
        <v>8.23715E-2</v>
      </c>
      <c r="CI1015">
        <v>0.1009446</v>
      </c>
      <c r="CJ1015">
        <v>9.5325800000000002E-2</v>
      </c>
      <c r="CK1015">
        <v>6.3764799999999996E-2</v>
      </c>
      <c r="CL1015">
        <v>6.8209699999999998E-2</v>
      </c>
      <c r="CM1015">
        <v>9.0780100000000002E-2</v>
      </c>
      <c r="CN1015">
        <v>7.2380200000000006E-2</v>
      </c>
      <c r="CO1015">
        <v>7.9276299999999994E-2</v>
      </c>
      <c r="CP1015">
        <v>9.3406299999999998E-2</v>
      </c>
      <c r="CQ1015">
        <v>0.1057208</v>
      </c>
      <c r="CR1015">
        <v>7.1082199999999998E-2</v>
      </c>
      <c r="CS1015">
        <v>3.6491799999999998E-2</v>
      </c>
      <c r="CT1015">
        <v>4.5244999999999999E-3</v>
      </c>
      <c r="CU1015">
        <v>9.9863999999999994E-3</v>
      </c>
      <c r="CV1015">
        <v>6.7108999999999997E-3</v>
      </c>
      <c r="CW1015">
        <v>3.4818000000000002E-2</v>
      </c>
      <c r="CX1015">
        <v>5.5406499999999997E-2</v>
      </c>
      <c r="CY1015">
        <v>5.4790100000000001E-2</v>
      </c>
      <c r="CZ1015">
        <v>5.9311500000000003E-2</v>
      </c>
      <c r="DA1015">
        <v>5.3647800000000002E-2</v>
      </c>
      <c r="DB1015">
        <v>5.9018300000000003E-2</v>
      </c>
      <c r="DC1015">
        <v>5.2923199999999997E-2</v>
      </c>
      <c r="DD1015">
        <v>8.4975200000000001E-2</v>
      </c>
      <c r="DE1015">
        <v>5.4661899999999999E-2</v>
      </c>
      <c r="DF1015">
        <v>8.8400900000000004E-2</v>
      </c>
      <c r="DG1015">
        <v>0.1073288</v>
      </c>
      <c r="DH1015">
        <v>0.1021601</v>
      </c>
      <c r="DI1015">
        <v>7.0244000000000001E-2</v>
      </c>
      <c r="DJ1015">
        <v>7.4219300000000002E-2</v>
      </c>
      <c r="DK1015">
        <v>9.6529000000000004E-2</v>
      </c>
      <c r="DL1015">
        <v>7.8132599999999996E-2</v>
      </c>
      <c r="DM1015">
        <v>8.4894800000000006E-2</v>
      </c>
      <c r="DN1015">
        <v>9.9225800000000003E-2</v>
      </c>
      <c r="DO1015">
        <v>0.1110366</v>
      </c>
      <c r="DP1015">
        <v>7.7056399999999997E-2</v>
      </c>
      <c r="DQ1015">
        <v>4.1593499999999999E-2</v>
      </c>
      <c r="DR1015">
        <v>8.9154999999999998E-3</v>
      </c>
      <c r="DS1015">
        <v>1.4841399999999999E-2</v>
      </c>
      <c r="DT1015">
        <v>1.1753899999999999E-2</v>
      </c>
      <c r="DU1015">
        <v>3.9307000000000002E-2</v>
      </c>
      <c r="DV1015">
        <v>6.3322100000000006E-2</v>
      </c>
      <c r="DW1015">
        <v>6.1471600000000001E-2</v>
      </c>
      <c r="DX1015">
        <v>6.6167400000000001E-2</v>
      </c>
      <c r="DY1015">
        <v>5.98951E-2</v>
      </c>
      <c r="DZ1015">
        <v>6.5559199999999998E-2</v>
      </c>
      <c r="EA1015">
        <v>5.8134100000000001E-2</v>
      </c>
      <c r="EB1015">
        <v>9.0945499999999999E-2</v>
      </c>
      <c r="EC1015">
        <v>6.24696E-2</v>
      </c>
      <c r="ED1015">
        <v>9.7106300000000007E-2</v>
      </c>
      <c r="EE1015">
        <v>0.11654639999999999</v>
      </c>
      <c r="EF1015">
        <v>0.1120276</v>
      </c>
      <c r="EG1015">
        <v>7.9599000000000003E-2</v>
      </c>
      <c r="EH1015">
        <v>8.2896200000000003E-2</v>
      </c>
      <c r="EI1015">
        <v>0.1048296</v>
      </c>
      <c r="EJ1015">
        <v>8.6438100000000004E-2</v>
      </c>
      <c r="EK1015">
        <v>9.3007000000000006E-2</v>
      </c>
      <c r="EL1015">
        <v>0.1076283</v>
      </c>
      <c r="EM1015">
        <v>0.1187117</v>
      </c>
      <c r="EN1015">
        <v>8.56822E-2</v>
      </c>
      <c r="EO1015">
        <v>4.8959500000000003E-2</v>
      </c>
      <c r="EP1015">
        <v>1.5255299999999999E-2</v>
      </c>
      <c r="EQ1015">
        <v>2.1851300000000001E-2</v>
      </c>
      <c r="ER1015">
        <v>1.9035300000000002E-2</v>
      </c>
      <c r="ES1015">
        <v>4.57884E-2</v>
      </c>
      <c r="ET1015">
        <v>32.022829999999999</v>
      </c>
      <c r="EU1015">
        <v>31.58483</v>
      </c>
      <c r="EV1015">
        <v>30.652170000000002</v>
      </c>
      <c r="EW1015">
        <v>30.127030000000001</v>
      </c>
      <c r="EX1015">
        <v>30.317460000000001</v>
      </c>
      <c r="EY1015">
        <v>30.030650000000001</v>
      </c>
      <c r="EZ1015">
        <v>29.831330000000001</v>
      </c>
      <c r="FA1015">
        <v>30.435780000000001</v>
      </c>
      <c r="FB1015">
        <v>34.273099999999999</v>
      </c>
      <c r="FC1015">
        <v>38.916440000000001</v>
      </c>
      <c r="FD1015">
        <v>42.754489999999997</v>
      </c>
      <c r="FE1015">
        <v>46.018619999999999</v>
      </c>
      <c r="FF1015">
        <v>48.592739999999999</v>
      </c>
      <c r="FG1015">
        <v>50.586860000000001</v>
      </c>
      <c r="FH1015">
        <v>51.456249999999997</v>
      </c>
      <c r="FI1015">
        <v>51.125979999999998</v>
      </c>
      <c r="FJ1015">
        <v>48.743079999999999</v>
      </c>
      <c r="FK1015">
        <v>44.952419999999996</v>
      </c>
      <c r="FL1015">
        <v>42.050629999999998</v>
      </c>
      <c r="FM1015">
        <v>39.596809999999998</v>
      </c>
      <c r="FN1015">
        <v>37.797089999999997</v>
      </c>
      <c r="FO1015">
        <v>36.526670000000003</v>
      </c>
      <c r="FP1015">
        <v>35.3352</v>
      </c>
      <c r="FQ1015">
        <v>34.141190000000002</v>
      </c>
      <c r="FR1015">
        <v>4.9535999999999998E-3</v>
      </c>
      <c r="FS1015">
        <v>6.5833999999999997E-3</v>
      </c>
    </row>
    <row r="1016" spans="1:176" x14ac:dyDescent="0.2">
      <c r="A1016" t="s">
        <v>200</v>
      </c>
      <c r="B1016" t="s">
        <v>1</v>
      </c>
      <c r="C1016" t="s">
        <v>211</v>
      </c>
      <c r="D1016" t="s">
        <v>229</v>
      </c>
      <c r="E1016">
        <v>7288</v>
      </c>
      <c r="F1016">
        <v>0.75767759999999995</v>
      </c>
      <c r="G1016">
        <v>0.7369983</v>
      </c>
      <c r="H1016">
        <v>0.74540949999999995</v>
      </c>
      <c r="I1016">
        <v>0.76539049999999997</v>
      </c>
      <c r="J1016">
        <v>0.79164109999999999</v>
      </c>
      <c r="K1016">
        <v>0.85375259999999997</v>
      </c>
      <c r="L1016">
        <v>0.96898600000000001</v>
      </c>
      <c r="M1016">
        <v>1.041112</v>
      </c>
      <c r="N1016">
        <v>1.2309239999999999</v>
      </c>
      <c r="O1016">
        <v>1.311267</v>
      </c>
      <c r="P1016">
        <v>1.3312820000000001</v>
      </c>
      <c r="Q1016">
        <v>1.288073</v>
      </c>
      <c r="R1016">
        <v>1.2528809999999999</v>
      </c>
      <c r="S1016">
        <v>1.222008</v>
      </c>
      <c r="T1016">
        <v>1.214418</v>
      </c>
      <c r="U1016">
        <v>1.178199</v>
      </c>
      <c r="V1016">
        <v>1.0658589999999999</v>
      </c>
      <c r="W1016">
        <v>0.8761601</v>
      </c>
      <c r="X1016">
        <v>0.84208269999999996</v>
      </c>
      <c r="Y1016">
        <v>0.81381570000000003</v>
      </c>
      <c r="Z1016">
        <v>0.79424939999999999</v>
      </c>
      <c r="AA1016">
        <v>0.79650010000000004</v>
      </c>
      <c r="AB1016">
        <v>0.77424850000000001</v>
      </c>
      <c r="AC1016">
        <v>0.75491750000000002</v>
      </c>
      <c r="AD1016">
        <v>2.5012900000000001E-2</v>
      </c>
      <c r="AE1016">
        <v>2.0372299999999999E-2</v>
      </c>
      <c r="AF1016">
        <v>2.4492300000000002E-2</v>
      </c>
      <c r="AG1016">
        <v>2.7993299999999999E-2</v>
      </c>
      <c r="AH1016">
        <v>2.6998399999999999E-2</v>
      </c>
      <c r="AI1016">
        <v>2.3738800000000001E-2</v>
      </c>
      <c r="AJ1016">
        <v>2.7842499999999999E-2</v>
      </c>
      <c r="AK1016">
        <v>1.03815E-2</v>
      </c>
      <c r="AL1016">
        <v>2.1101399999999999E-2</v>
      </c>
      <c r="AM1016">
        <v>2.26102E-2</v>
      </c>
      <c r="AN1016">
        <v>3.8559299999999998E-2</v>
      </c>
      <c r="AO1016">
        <v>2.79895E-2</v>
      </c>
      <c r="AP1016">
        <v>3.81962E-2</v>
      </c>
      <c r="AQ1016">
        <v>2.58099E-2</v>
      </c>
      <c r="AR1016">
        <v>3.3791399999999999E-2</v>
      </c>
      <c r="AS1016">
        <v>4.7438099999999997E-2</v>
      </c>
      <c r="AT1016">
        <v>4.4444299999999999E-2</v>
      </c>
      <c r="AU1016">
        <v>2.5148199999999999E-2</v>
      </c>
      <c r="AV1016">
        <v>-8.6978000000000003E-3</v>
      </c>
      <c r="AW1016">
        <v>-2.8521000000000002E-3</v>
      </c>
      <c r="AX1016">
        <v>1.1646200000000001E-2</v>
      </c>
      <c r="AY1016">
        <v>2.94402E-2</v>
      </c>
      <c r="AZ1016">
        <v>2.1112800000000001E-2</v>
      </c>
      <c r="BA1016">
        <v>2.0495900000000001E-2</v>
      </c>
      <c r="BB1016">
        <v>3.2928499999999999E-2</v>
      </c>
      <c r="BC1016">
        <v>2.70537E-2</v>
      </c>
      <c r="BD1016">
        <v>3.13482E-2</v>
      </c>
      <c r="BE1016">
        <v>3.4240699999999999E-2</v>
      </c>
      <c r="BF1016">
        <v>3.3539300000000001E-2</v>
      </c>
      <c r="BG1016">
        <v>2.8949699999999998E-2</v>
      </c>
      <c r="BH1016">
        <v>3.3812799999999997E-2</v>
      </c>
      <c r="BI1016">
        <v>1.8189199999999999E-2</v>
      </c>
      <c r="BJ1016">
        <v>2.9806800000000001E-2</v>
      </c>
      <c r="BK1016">
        <v>3.1827800000000003E-2</v>
      </c>
      <c r="BL1016">
        <v>4.8426900000000002E-2</v>
      </c>
      <c r="BM1016">
        <v>3.7344500000000003E-2</v>
      </c>
      <c r="BN1016">
        <v>4.6873100000000001E-2</v>
      </c>
      <c r="BO1016">
        <v>3.4110399999999999E-2</v>
      </c>
      <c r="BP1016">
        <v>4.2097000000000002E-2</v>
      </c>
      <c r="BQ1016">
        <v>5.5550299999999997E-2</v>
      </c>
      <c r="BR1016">
        <v>5.2846700000000003E-2</v>
      </c>
      <c r="BS1016">
        <v>3.28233E-2</v>
      </c>
      <c r="BT1016">
        <v>-7.2000000000000002E-5</v>
      </c>
      <c r="BU1016">
        <v>4.5139000000000004E-3</v>
      </c>
      <c r="BV1016">
        <v>1.7985999999999999E-2</v>
      </c>
      <c r="BW1016">
        <v>3.6450099999999999E-2</v>
      </c>
      <c r="BX1016">
        <v>2.8394200000000001E-2</v>
      </c>
      <c r="BY1016">
        <v>2.6977299999999999E-2</v>
      </c>
      <c r="BZ1016">
        <v>3.8410800000000002E-2</v>
      </c>
      <c r="CA1016">
        <v>3.1681300000000003E-2</v>
      </c>
      <c r="CB1016">
        <v>3.6096499999999997E-2</v>
      </c>
      <c r="CC1016">
        <v>3.85676E-2</v>
      </c>
      <c r="CD1016">
        <v>3.8069600000000002E-2</v>
      </c>
      <c r="CE1016">
        <v>3.2558700000000003E-2</v>
      </c>
      <c r="CF1016">
        <v>3.79479E-2</v>
      </c>
      <c r="CG1016">
        <v>2.3596800000000001E-2</v>
      </c>
      <c r="CH1016">
        <v>3.5836100000000003E-2</v>
      </c>
      <c r="CI1016">
        <v>3.8212000000000003E-2</v>
      </c>
      <c r="CJ1016">
        <v>5.52611E-2</v>
      </c>
      <c r="CK1016">
        <v>4.3823800000000003E-2</v>
      </c>
      <c r="CL1016">
        <v>5.2882699999999998E-2</v>
      </c>
      <c r="CM1016">
        <v>3.9859400000000003E-2</v>
      </c>
      <c r="CN1016">
        <v>4.7849299999999997E-2</v>
      </c>
      <c r="CO1016">
        <v>6.1168800000000002E-2</v>
      </c>
      <c r="CP1016">
        <v>5.8666200000000002E-2</v>
      </c>
      <c r="CQ1016">
        <v>3.8138999999999999E-2</v>
      </c>
      <c r="CR1016">
        <v>5.9021999999999998E-3</v>
      </c>
      <c r="CS1016">
        <v>9.6155000000000008E-3</v>
      </c>
      <c r="CT1016">
        <v>2.2377000000000001E-2</v>
      </c>
      <c r="CU1016">
        <v>4.1305099999999997E-2</v>
      </c>
      <c r="CV1016">
        <v>3.34372E-2</v>
      </c>
      <c r="CW1016">
        <v>3.1466300000000003E-2</v>
      </c>
      <c r="CX1016">
        <v>4.3893099999999997E-2</v>
      </c>
      <c r="CY1016">
        <v>3.6308800000000002E-2</v>
      </c>
      <c r="CZ1016">
        <v>4.0844900000000003E-2</v>
      </c>
      <c r="DA1016">
        <v>4.2894500000000002E-2</v>
      </c>
      <c r="DB1016">
        <v>4.25998E-2</v>
      </c>
      <c r="DC1016">
        <v>3.6167699999999997E-2</v>
      </c>
      <c r="DD1016">
        <v>4.2082899999999999E-2</v>
      </c>
      <c r="DE1016">
        <v>2.90044E-2</v>
      </c>
      <c r="DF1016">
        <v>4.1865399999999997E-2</v>
      </c>
      <c r="DG1016">
        <v>4.45961E-2</v>
      </c>
      <c r="DH1016">
        <v>6.2095299999999999E-2</v>
      </c>
      <c r="DI1016">
        <v>5.0303E-2</v>
      </c>
      <c r="DJ1016">
        <v>5.8892300000000002E-2</v>
      </c>
      <c r="DK1016">
        <v>4.5608299999999997E-2</v>
      </c>
      <c r="DL1016">
        <v>5.3601700000000002E-2</v>
      </c>
      <c r="DM1016">
        <v>6.6787200000000005E-2</v>
      </c>
      <c r="DN1016">
        <v>6.4485799999999996E-2</v>
      </c>
      <c r="DO1016">
        <v>4.3454800000000002E-2</v>
      </c>
      <c r="DP1016">
        <v>1.18765E-2</v>
      </c>
      <c r="DQ1016">
        <v>1.47172E-2</v>
      </c>
      <c r="DR1016">
        <v>2.6767900000000001E-2</v>
      </c>
      <c r="DS1016">
        <v>4.6160100000000003E-2</v>
      </c>
      <c r="DT1016">
        <v>3.8480300000000002E-2</v>
      </c>
      <c r="DU1016">
        <v>3.5955300000000003E-2</v>
      </c>
      <c r="DV1016">
        <v>5.1808699999999999E-2</v>
      </c>
      <c r="DW1016">
        <v>4.2990199999999999E-2</v>
      </c>
      <c r="DX1016">
        <v>4.7700800000000002E-2</v>
      </c>
      <c r="DY1016">
        <v>4.9141900000000002E-2</v>
      </c>
      <c r="DZ1016">
        <v>4.9140799999999998E-2</v>
      </c>
      <c r="EA1016">
        <v>4.1378600000000001E-2</v>
      </c>
      <c r="EB1016">
        <v>4.8053199999999997E-2</v>
      </c>
      <c r="EC1016">
        <v>3.68121E-2</v>
      </c>
      <c r="ED1016">
        <v>5.0570799999999999E-2</v>
      </c>
      <c r="EE1016">
        <v>5.3813800000000002E-2</v>
      </c>
      <c r="EF1016">
        <v>7.1962899999999996E-2</v>
      </c>
      <c r="EG1016">
        <v>5.9658000000000003E-2</v>
      </c>
      <c r="EH1016">
        <v>6.7569299999999999E-2</v>
      </c>
      <c r="EI1016">
        <v>5.3908900000000003E-2</v>
      </c>
      <c r="EJ1016">
        <v>6.1907299999999998E-2</v>
      </c>
      <c r="EK1016">
        <v>7.4899400000000005E-2</v>
      </c>
      <c r="EL1016">
        <v>7.28882E-2</v>
      </c>
      <c r="EM1016">
        <v>5.1129899999999999E-2</v>
      </c>
      <c r="EN1016">
        <v>2.0502300000000001E-2</v>
      </c>
      <c r="EO1016">
        <v>2.2083200000000001E-2</v>
      </c>
      <c r="EP1016">
        <v>3.31078E-2</v>
      </c>
      <c r="EQ1016">
        <v>5.3170000000000002E-2</v>
      </c>
      <c r="ER1016">
        <v>4.5761599999999999E-2</v>
      </c>
      <c r="ES1016">
        <v>4.2436799999999997E-2</v>
      </c>
      <c r="ET1016">
        <v>49.99888</v>
      </c>
      <c r="EU1016">
        <v>49.31015</v>
      </c>
      <c r="EV1016">
        <v>48.701880000000003</v>
      </c>
      <c r="EW1016">
        <v>48.272779999999997</v>
      </c>
      <c r="EX1016">
        <v>47.91825</v>
      </c>
      <c r="EY1016">
        <v>47.670699999999997</v>
      </c>
      <c r="EZ1016">
        <v>47.518839999999997</v>
      </c>
      <c r="FA1016">
        <v>48.096539999999997</v>
      </c>
      <c r="FB1016">
        <v>50.3797</v>
      </c>
      <c r="FC1016">
        <v>53.210619999999999</v>
      </c>
      <c r="FD1016">
        <v>55.476120000000002</v>
      </c>
      <c r="FE1016">
        <v>57.52131</v>
      </c>
      <c r="FF1016">
        <v>59.024940000000001</v>
      </c>
      <c r="FG1016">
        <v>60.408279999999998</v>
      </c>
      <c r="FH1016">
        <v>61.185920000000003</v>
      </c>
      <c r="FI1016">
        <v>60.827330000000003</v>
      </c>
      <c r="FJ1016">
        <v>59.816299999999998</v>
      </c>
      <c r="FK1016">
        <v>57.915439999999997</v>
      </c>
      <c r="FL1016">
        <v>56.12641</v>
      </c>
      <c r="FM1016">
        <v>54.830150000000003</v>
      </c>
      <c r="FN1016">
        <v>53.79157</v>
      </c>
      <c r="FO1016">
        <v>52.847050000000003</v>
      </c>
      <c r="FP1016">
        <v>51.967799999999997</v>
      </c>
      <c r="FQ1016">
        <v>51.273690000000002</v>
      </c>
      <c r="FR1016">
        <v>4.9535999999999998E-3</v>
      </c>
      <c r="FS1016">
        <v>6.5833999999999997E-3</v>
      </c>
    </row>
    <row r="1017" spans="1:176" x14ac:dyDescent="0.2">
      <c r="A1017" t="s">
        <v>200</v>
      </c>
      <c r="B1017" t="s">
        <v>1</v>
      </c>
      <c r="C1017" t="s">
        <v>211</v>
      </c>
      <c r="D1017" t="s">
        <v>240</v>
      </c>
      <c r="E1017">
        <v>7288</v>
      </c>
      <c r="F1017">
        <v>0.77820820000000002</v>
      </c>
      <c r="G1017">
        <v>0.78143649999999998</v>
      </c>
      <c r="H1017">
        <v>0.79136689999999998</v>
      </c>
      <c r="I1017">
        <v>0.79710530000000002</v>
      </c>
      <c r="J1017">
        <v>0.85161659999999995</v>
      </c>
      <c r="K1017">
        <v>0.93511840000000002</v>
      </c>
      <c r="L1017">
        <v>1.077744</v>
      </c>
      <c r="M1017">
        <v>1.149065</v>
      </c>
      <c r="N1017">
        <v>1.360965</v>
      </c>
      <c r="O1017">
        <v>1.4516439999999999</v>
      </c>
      <c r="P1017">
        <v>1.4219200000000001</v>
      </c>
      <c r="Q1017">
        <v>1.354911</v>
      </c>
      <c r="R1017">
        <v>1.3152729999999999</v>
      </c>
      <c r="S1017">
        <v>1.2824009999999999</v>
      </c>
      <c r="T1017">
        <v>1.2431989999999999</v>
      </c>
      <c r="U1017">
        <v>1.1955530000000001</v>
      </c>
      <c r="V1017">
        <v>1.106339</v>
      </c>
      <c r="W1017">
        <v>0.92589429999999995</v>
      </c>
      <c r="X1017">
        <v>0.89365090000000003</v>
      </c>
      <c r="Y1017">
        <v>0.82108460000000005</v>
      </c>
      <c r="Z1017">
        <v>0.79412229999999995</v>
      </c>
      <c r="AA1017">
        <v>0.77987099999999998</v>
      </c>
      <c r="AB1017">
        <v>0.77546340000000002</v>
      </c>
      <c r="AC1017">
        <v>0.79201220000000006</v>
      </c>
      <c r="AD1017">
        <v>3.1858999999999998E-2</v>
      </c>
      <c r="AE1017">
        <v>3.11886E-2</v>
      </c>
      <c r="AF1017">
        <v>3.5196699999999997E-2</v>
      </c>
      <c r="AG1017">
        <v>3.4173599999999998E-2</v>
      </c>
      <c r="AH1017">
        <v>3.6533599999999999E-2</v>
      </c>
      <c r="AI1017">
        <v>3.3511300000000001E-2</v>
      </c>
      <c r="AJ1017">
        <v>5.2583299999999999E-2</v>
      </c>
      <c r="AK1017">
        <v>2.5251200000000001E-2</v>
      </c>
      <c r="AL1017">
        <v>4.8384799999999999E-2</v>
      </c>
      <c r="AM1017">
        <v>5.9278600000000001E-2</v>
      </c>
      <c r="AN1017">
        <v>6.20992E-2</v>
      </c>
      <c r="AO1017">
        <v>3.9910099999999997E-2</v>
      </c>
      <c r="AP1017">
        <v>4.7027899999999997E-2</v>
      </c>
      <c r="AQ1017">
        <v>5.4603899999999997E-2</v>
      </c>
      <c r="AR1017">
        <v>4.7438899999999999E-2</v>
      </c>
      <c r="AS1017">
        <v>5.7487099999999999E-2</v>
      </c>
      <c r="AT1017">
        <v>6.4238500000000004E-2</v>
      </c>
      <c r="AU1017">
        <v>6.3726000000000005E-2</v>
      </c>
      <c r="AV1017">
        <v>2.8826500000000001E-2</v>
      </c>
      <c r="AW1017">
        <v>1.2556400000000001E-2</v>
      </c>
      <c r="AX1017">
        <v>1.3515000000000001E-3</v>
      </c>
      <c r="AY1017">
        <v>1.14465E-2</v>
      </c>
      <c r="AZ1017">
        <v>5.4498999999999997E-3</v>
      </c>
      <c r="BA1017">
        <v>2.2248400000000002E-2</v>
      </c>
      <c r="BB1017">
        <v>3.97746E-2</v>
      </c>
      <c r="BC1017">
        <v>3.7870000000000001E-2</v>
      </c>
      <c r="BD1017">
        <v>4.2052600000000002E-2</v>
      </c>
      <c r="BE1017">
        <v>4.0420999999999999E-2</v>
      </c>
      <c r="BF1017">
        <v>4.3074599999999998E-2</v>
      </c>
      <c r="BG1017">
        <v>3.8722100000000002E-2</v>
      </c>
      <c r="BH1017">
        <v>5.8553599999999997E-2</v>
      </c>
      <c r="BI1017">
        <v>3.3058900000000002E-2</v>
      </c>
      <c r="BJ1017">
        <v>5.7090200000000001E-2</v>
      </c>
      <c r="BK1017">
        <v>6.8496199999999993E-2</v>
      </c>
      <c r="BL1017">
        <v>7.1966699999999995E-2</v>
      </c>
      <c r="BM1017">
        <v>4.9265099999999999E-2</v>
      </c>
      <c r="BN1017">
        <v>5.5704900000000002E-2</v>
      </c>
      <c r="BO1017">
        <v>6.2904500000000002E-2</v>
      </c>
      <c r="BP1017">
        <v>5.5744500000000002E-2</v>
      </c>
      <c r="BQ1017">
        <v>6.5599299999999999E-2</v>
      </c>
      <c r="BR1017">
        <v>7.2640899999999994E-2</v>
      </c>
      <c r="BS1017">
        <v>7.1401099999999995E-2</v>
      </c>
      <c r="BT1017">
        <v>3.7452300000000001E-2</v>
      </c>
      <c r="BU1017">
        <v>1.99224E-2</v>
      </c>
      <c r="BV1017">
        <v>7.6912999999999999E-3</v>
      </c>
      <c r="BW1017">
        <v>1.8456400000000001E-2</v>
      </c>
      <c r="BX1017">
        <v>1.2731299999999999E-2</v>
      </c>
      <c r="BY1017">
        <v>2.87298E-2</v>
      </c>
      <c r="BZ1017">
        <v>4.5256900000000003E-2</v>
      </c>
      <c r="CA1017">
        <v>4.2497600000000003E-2</v>
      </c>
      <c r="CB1017">
        <v>4.6800899999999999E-2</v>
      </c>
      <c r="CC1017">
        <v>4.47479E-2</v>
      </c>
      <c r="CD1017">
        <v>4.7604800000000003E-2</v>
      </c>
      <c r="CE1017">
        <v>4.2331199999999999E-2</v>
      </c>
      <c r="CF1017">
        <v>6.26887E-2</v>
      </c>
      <c r="CG1017">
        <v>3.8466500000000001E-2</v>
      </c>
      <c r="CH1017">
        <v>6.3119499999999995E-2</v>
      </c>
      <c r="CI1017">
        <v>7.48804E-2</v>
      </c>
      <c r="CJ1017">
        <v>7.8800999999999996E-2</v>
      </c>
      <c r="CK1017">
        <v>5.57444E-2</v>
      </c>
      <c r="CL1017">
        <v>6.1714499999999999E-2</v>
      </c>
      <c r="CM1017">
        <v>6.8653400000000003E-2</v>
      </c>
      <c r="CN1017">
        <v>6.1496799999999997E-2</v>
      </c>
      <c r="CO1017">
        <v>7.1217799999999998E-2</v>
      </c>
      <c r="CP1017">
        <v>7.84604E-2</v>
      </c>
      <c r="CQ1017">
        <v>7.6716900000000005E-2</v>
      </c>
      <c r="CR1017">
        <v>4.34265E-2</v>
      </c>
      <c r="CS1017">
        <v>2.5024000000000001E-2</v>
      </c>
      <c r="CT1017">
        <v>1.20822E-2</v>
      </c>
      <c r="CU1017">
        <v>2.3311399999999999E-2</v>
      </c>
      <c r="CV1017">
        <v>1.77743E-2</v>
      </c>
      <c r="CW1017">
        <v>3.32188E-2</v>
      </c>
      <c r="CX1017">
        <v>5.0739199999999998E-2</v>
      </c>
      <c r="CY1017">
        <v>4.7125100000000003E-2</v>
      </c>
      <c r="CZ1017">
        <v>5.1549299999999999E-2</v>
      </c>
      <c r="DA1017">
        <v>4.9074800000000002E-2</v>
      </c>
      <c r="DB1017">
        <v>5.2135099999999997E-2</v>
      </c>
      <c r="DC1017">
        <v>4.59402E-2</v>
      </c>
      <c r="DD1017">
        <v>6.68237E-2</v>
      </c>
      <c r="DE1017">
        <v>4.3874099999999999E-2</v>
      </c>
      <c r="DF1017">
        <v>6.9148899999999999E-2</v>
      </c>
      <c r="DG1017">
        <v>8.1264500000000003E-2</v>
      </c>
      <c r="DH1017">
        <v>8.5635199999999995E-2</v>
      </c>
      <c r="DI1017">
        <v>6.2223599999999997E-2</v>
      </c>
      <c r="DJ1017">
        <v>6.7724099999999995E-2</v>
      </c>
      <c r="DK1017">
        <v>7.4402399999999994E-2</v>
      </c>
      <c r="DL1017">
        <v>6.7249199999999995E-2</v>
      </c>
      <c r="DM1017">
        <v>7.6836199999999993E-2</v>
      </c>
      <c r="DN1017">
        <v>8.4279900000000005E-2</v>
      </c>
      <c r="DO1017">
        <v>8.2032599999999997E-2</v>
      </c>
      <c r="DP1017">
        <v>4.9400699999999999E-2</v>
      </c>
      <c r="DQ1017">
        <v>3.0125699999999998E-2</v>
      </c>
      <c r="DR1017">
        <v>1.64732E-2</v>
      </c>
      <c r="DS1017">
        <v>2.8166400000000001E-2</v>
      </c>
      <c r="DT1017">
        <v>2.2817400000000002E-2</v>
      </c>
      <c r="DU1017">
        <v>3.7707900000000003E-2</v>
      </c>
      <c r="DV1017">
        <v>5.86548E-2</v>
      </c>
      <c r="DW1017">
        <v>5.3806600000000003E-2</v>
      </c>
      <c r="DX1017">
        <v>5.8405199999999997E-2</v>
      </c>
      <c r="DY1017">
        <v>5.5322200000000002E-2</v>
      </c>
      <c r="DZ1017">
        <v>5.8675999999999999E-2</v>
      </c>
      <c r="EA1017">
        <v>5.1151000000000002E-2</v>
      </c>
      <c r="EB1017">
        <v>7.2793999999999998E-2</v>
      </c>
      <c r="EC1017">
        <v>5.1681699999999997E-2</v>
      </c>
      <c r="ED1017">
        <v>7.7854300000000001E-2</v>
      </c>
      <c r="EE1017">
        <v>9.0482199999999999E-2</v>
      </c>
      <c r="EF1017">
        <v>9.5502799999999999E-2</v>
      </c>
      <c r="EG1017">
        <v>7.1578600000000006E-2</v>
      </c>
      <c r="EH1017">
        <v>7.6400999999999997E-2</v>
      </c>
      <c r="EI1017">
        <v>8.2702899999999996E-2</v>
      </c>
      <c r="EJ1017">
        <v>7.5554700000000002E-2</v>
      </c>
      <c r="EK1017">
        <v>8.4948399999999993E-2</v>
      </c>
      <c r="EL1017">
        <v>9.2682399999999998E-2</v>
      </c>
      <c r="EM1017">
        <v>8.9707800000000004E-2</v>
      </c>
      <c r="EN1017">
        <v>5.8026599999999998E-2</v>
      </c>
      <c r="EO1017">
        <v>3.7491700000000003E-2</v>
      </c>
      <c r="EP1017">
        <v>2.2813E-2</v>
      </c>
      <c r="EQ1017">
        <v>3.5176300000000001E-2</v>
      </c>
      <c r="ER1017">
        <v>3.0098699999999999E-2</v>
      </c>
      <c r="ES1017">
        <v>4.4189300000000001E-2</v>
      </c>
      <c r="ET1017">
        <v>40.083840000000002</v>
      </c>
      <c r="EU1017">
        <v>39.29092</v>
      </c>
      <c r="EV1017">
        <v>38.536639999999998</v>
      </c>
      <c r="EW1017">
        <v>38.29316</v>
      </c>
      <c r="EX1017">
        <v>37.820160000000001</v>
      </c>
      <c r="EY1017">
        <v>37.814300000000003</v>
      </c>
      <c r="EZ1017">
        <v>38.202179999999998</v>
      </c>
      <c r="FA1017">
        <v>38.87397</v>
      </c>
      <c r="FB1017">
        <v>41.302199999999999</v>
      </c>
      <c r="FC1017">
        <v>45.34252</v>
      </c>
      <c r="FD1017">
        <v>48.15352</v>
      </c>
      <c r="FE1017">
        <v>50.445509999999999</v>
      </c>
      <c r="FF1017">
        <v>52.491219999999998</v>
      </c>
      <c r="FG1017">
        <v>53.712899999999998</v>
      </c>
      <c r="FH1017">
        <v>54.605809999999998</v>
      </c>
      <c r="FI1017">
        <v>54.396700000000003</v>
      </c>
      <c r="FJ1017">
        <v>53.191569999999999</v>
      </c>
      <c r="FK1017">
        <v>51.720599999999997</v>
      </c>
      <c r="FL1017">
        <v>50.074710000000003</v>
      </c>
      <c r="FM1017">
        <v>48.577759999999998</v>
      </c>
      <c r="FN1017">
        <v>47.399430000000002</v>
      </c>
      <c r="FO1017">
        <v>46.002479999999998</v>
      </c>
      <c r="FP1017">
        <v>44.636679999999998</v>
      </c>
      <c r="FQ1017">
        <v>43.255969999999998</v>
      </c>
      <c r="FR1017">
        <v>4.9535999999999998E-3</v>
      </c>
      <c r="FS1017">
        <v>6.5833999999999997E-3</v>
      </c>
    </row>
    <row r="1018" spans="1:176" x14ac:dyDescent="0.2">
      <c r="A1018" t="s">
        <v>200</v>
      </c>
      <c r="B1018" t="s">
        <v>1</v>
      </c>
      <c r="C1018" t="s">
        <v>211</v>
      </c>
      <c r="D1018" t="s">
        <v>230</v>
      </c>
      <c r="E1018">
        <v>7288</v>
      </c>
      <c r="F1018">
        <v>0.75721680000000002</v>
      </c>
      <c r="G1018">
        <v>0.74523289999999998</v>
      </c>
      <c r="H1018">
        <v>0.74976869999999995</v>
      </c>
      <c r="I1018">
        <v>0.77344060000000003</v>
      </c>
      <c r="J1018">
        <v>0.80101719999999998</v>
      </c>
      <c r="K1018">
        <v>0.86090800000000001</v>
      </c>
      <c r="L1018">
        <v>0.98011409999999999</v>
      </c>
      <c r="M1018">
        <v>1.0826389999999999</v>
      </c>
      <c r="N1018">
        <v>1.259746</v>
      </c>
      <c r="O1018">
        <v>1.330443</v>
      </c>
      <c r="P1018">
        <v>1.3489690000000001</v>
      </c>
      <c r="Q1018">
        <v>1.30142</v>
      </c>
      <c r="R1018">
        <v>1.2459290000000001</v>
      </c>
      <c r="S1018">
        <v>1.2012659999999999</v>
      </c>
      <c r="T1018">
        <v>1.195522</v>
      </c>
      <c r="U1018">
        <v>1.1597109999999999</v>
      </c>
      <c r="V1018">
        <v>1.0540639999999999</v>
      </c>
      <c r="W1018">
        <v>0.92430140000000005</v>
      </c>
      <c r="X1018">
        <v>0.84189619999999998</v>
      </c>
      <c r="Y1018">
        <v>0.80833489999999997</v>
      </c>
      <c r="Z1018">
        <v>0.80322179999999999</v>
      </c>
      <c r="AA1018">
        <v>0.80405380000000004</v>
      </c>
      <c r="AB1018">
        <v>0.78520639999999997</v>
      </c>
      <c r="AC1018">
        <v>0.76070340000000003</v>
      </c>
      <c r="AD1018">
        <v>2.4870900000000001E-2</v>
      </c>
      <c r="AE1018">
        <v>2.02857E-2</v>
      </c>
      <c r="AF1018">
        <v>2.4504000000000001E-2</v>
      </c>
      <c r="AG1018">
        <v>2.8052899999999999E-2</v>
      </c>
      <c r="AH1018">
        <v>2.7025799999999999E-2</v>
      </c>
      <c r="AI1018">
        <v>2.37348E-2</v>
      </c>
      <c r="AJ1018">
        <v>2.8079E-2</v>
      </c>
      <c r="AK1018">
        <v>1.0511299999999999E-2</v>
      </c>
      <c r="AL1018">
        <v>2.0954500000000001E-2</v>
      </c>
      <c r="AM1018">
        <v>2.2534100000000001E-2</v>
      </c>
      <c r="AN1018">
        <v>3.8251399999999998E-2</v>
      </c>
      <c r="AO1018">
        <v>2.7436599999999998E-2</v>
      </c>
      <c r="AP1018">
        <v>3.8086299999999997E-2</v>
      </c>
      <c r="AQ1018">
        <v>2.62369E-2</v>
      </c>
      <c r="AR1018">
        <v>3.4273199999999997E-2</v>
      </c>
      <c r="AS1018">
        <v>4.7760299999999999E-2</v>
      </c>
      <c r="AT1018">
        <v>4.4473800000000001E-2</v>
      </c>
      <c r="AU1018">
        <v>2.5094100000000001E-2</v>
      </c>
      <c r="AV1018">
        <v>-8.7740000000000005E-3</v>
      </c>
      <c r="AW1018">
        <v>-2.9153E-3</v>
      </c>
      <c r="AX1018">
        <v>1.1792199999999999E-2</v>
      </c>
      <c r="AY1018">
        <v>2.9568299999999999E-2</v>
      </c>
      <c r="AZ1018">
        <v>2.13641E-2</v>
      </c>
      <c r="BA1018">
        <v>2.06783E-2</v>
      </c>
      <c r="BB1018">
        <v>3.2786500000000003E-2</v>
      </c>
      <c r="BC1018">
        <v>2.6967100000000001E-2</v>
      </c>
      <c r="BD1018">
        <v>3.1359900000000003E-2</v>
      </c>
      <c r="BE1018">
        <v>3.4300299999999999E-2</v>
      </c>
      <c r="BF1018">
        <v>3.3566800000000001E-2</v>
      </c>
      <c r="BG1018">
        <v>2.8945700000000001E-2</v>
      </c>
      <c r="BH1018">
        <v>3.4049299999999998E-2</v>
      </c>
      <c r="BI1018">
        <v>1.8318999999999998E-2</v>
      </c>
      <c r="BJ1018">
        <v>2.9659899999999999E-2</v>
      </c>
      <c r="BK1018">
        <v>3.1751799999999997E-2</v>
      </c>
      <c r="BL1018">
        <v>4.8118899999999999E-2</v>
      </c>
      <c r="BM1018">
        <v>3.6791600000000001E-2</v>
      </c>
      <c r="BN1018">
        <v>4.6763199999999998E-2</v>
      </c>
      <c r="BO1018">
        <v>3.4537499999999999E-2</v>
      </c>
      <c r="BP1018">
        <v>4.25788E-2</v>
      </c>
      <c r="BQ1018">
        <v>5.5872499999999999E-2</v>
      </c>
      <c r="BR1018">
        <v>5.2876199999999998E-2</v>
      </c>
      <c r="BS1018">
        <v>3.2769300000000001E-2</v>
      </c>
      <c r="BT1018">
        <v>-1.482E-4</v>
      </c>
      <c r="BU1018">
        <v>4.4507000000000001E-3</v>
      </c>
      <c r="BV1018">
        <v>1.8132100000000002E-2</v>
      </c>
      <c r="BW1018">
        <v>3.6578199999999998E-2</v>
      </c>
      <c r="BX1018">
        <v>2.8645500000000001E-2</v>
      </c>
      <c r="BY1018">
        <v>2.7159800000000001E-2</v>
      </c>
      <c r="BZ1018">
        <v>3.8268799999999999E-2</v>
      </c>
      <c r="CA1018">
        <v>3.1594700000000003E-2</v>
      </c>
      <c r="CB1018">
        <v>3.6108300000000003E-2</v>
      </c>
      <c r="CC1018">
        <v>3.86272E-2</v>
      </c>
      <c r="CD1018">
        <v>3.8096999999999999E-2</v>
      </c>
      <c r="CE1018">
        <v>3.2554699999999999E-2</v>
      </c>
      <c r="CF1018">
        <v>3.8184299999999997E-2</v>
      </c>
      <c r="CG1018">
        <v>2.37266E-2</v>
      </c>
      <c r="CH1018">
        <v>3.5689199999999997E-2</v>
      </c>
      <c r="CI1018">
        <v>3.81359E-2</v>
      </c>
      <c r="CJ1018">
        <v>5.4953200000000001E-2</v>
      </c>
      <c r="CK1018">
        <v>4.3270900000000001E-2</v>
      </c>
      <c r="CL1018">
        <v>5.2772899999999998E-2</v>
      </c>
      <c r="CM1018">
        <v>4.02864E-2</v>
      </c>
      <c r="CN1018">
        <v>4.8331100000000002E-2</v>
      </c>
      <c r="CO1018">
        <v>6.1490999999999997E-2</v>
      </c>
      <c r="CP1018">
        <v>5.8695700000000003E-2</v>
      </c>
      <c r="CQ1018">
        <v>3.8085000000000001E-2</v>
      </c>
      <c r="CR1018">
        <v>5.8259999999999996E-3</v>
      </c>
      <c r="CS1018">
        <v>9.5522999999999997E-3</v>
      </c>
      <c r="CT1018">
        <v>2.2523000000000001E-2</v>
      </c>
      <c r="CU1018">
        <v>4.1433200000000003E-2</v>
      </c>
      <c r="CV1018">
        <v>3.3688500000000003E-2</v>
      </c>
      <c r="CW1018">
        <v>3.1648799999999998E-2</v>
      </c>
      <c r="CX1018">
        <v>4.3751199999999997E-2</v>
      </c>
      <c r="CY1018">
        <v>3.6222200000000003E-2</v>
      </c>
      <c r="CZ1018">
        <v>4.08566E-2</v>
      </c>
      <c r="DA1018">
        <v>4.2954100000000002E-2</v>
      </c>
      <c r="DB1018">
        <v>4.26273E-2</v>
      </c>
      <c r="DC1018">
        <v>3.61637E-2</v>
      </c>
      <c r="DD1018">
        <v>4.2319299999999997E-2</v>
      </c>
      <c r="DE1018">
        <v>2.9134199999999999E-2</v>
      </c>
      <c r="DF1018">
        <v>4.1718499999999999E-2</v>
      </c>
      <c r="DG1018">
        <v>4.45201E-2</v>
      </c>
      <c r="DH1018">
        <v>6.1787399999999999E-2</v>
      </c>
      <c r="DI1018">
        <v>4.9750099999999998E-2</v>
      </c>
      <c r="DJ1018">
        <v>5.8782500000000001E-2</v>
      </c>
      <c r="DK1018">
        <v>4.6035399999999997E-2</v>
      </c>
      <c r="DL1018">
        <v>5.40835E-2</v>
      </c>
      <c r="DM1018">
        <v>6.71094E-2</v>
      </c>
      <c r="DN1018">
        <v>6.4515199999999995E-2</v>
      </c>
      <c r="DO1018">
        <v>4.3400800000000003E-2</v>
      </c>
      <c r="DP1018">
        <v>1.18003E-2</v>
      </c>
      <c r="DQ1018">
        <v>1.4654E-2</v>
      </c>
      <c r="DR1018">
        <v>2.6913900000000001E-2</v>
      </c>
      <c r="DS1018">
        <v>4.6288200000000002E-2</v>
      </c>
      <c r="DT1018">
        <v>3.8731599999999998E-2</v>
      </c>
      <c r="DU1018">
        <v>3.6137799999999998E-2</v>
      </c>
      <c r="DV1018">
        <v>5.1666799999999999E-2</v>
      </c>
      <c r="DW1018">
        <v>4.2903700000000003E-2</v>
      </c>
      <c r="DX1018">
        <v>4.7712499999999998E-2</v>
      </c>
      <c r="DY1018">
        <v>4.9201500000000002E-2</v>
      </c>
      <c r="DZ1018">
        <v>4.9168299999999998E-2</v>
      </c>
      <c r="EA1018">
        <v>4.1374599999999997E-2</v>
      </c>
      <c r="EB1018">
        <v>4.8289600000000002E-2</v>
      </c>
      <c r="EC1018">
        <v>3.69419E-2</v>
      </c>
      <c r="ED1018">
        <v>5.0423900000000001E-2</v>
      </c>
      <c r="EE1018">
        <v>5.3737699999999999E-2</v>
      </c>
      <c r="EF1018">
        <v>7.1654999999999996E-2</v>
      </c>
      <c r="EG1018">
        <v>5.9105100000000001E-2</v>
      </c>
      <c r="EH1018">
        <v>6.7459400000000003E-2</v>
      </c>
      <c r="EI1018">
        <v>5.4336000000000002E-2</v>
      </c>
      <c r="EJ1018">
        <v>6.2389100000000003E-2</v>
      </c>
      <c r="EK1018">
        <v>7.52216E-2</v>
      </c>
      <c r="EL1018">
        <v>7.2917700000000002E-2</v>
      </c>
      <c r="EM1018">
        <v>5.10759E-2</v>
      </c>
      <c r="EN1018">
        <v>2.0426099999999999E-2</v>
      </c>
      <c r="EO1018">
        <v>2.2020000000000001E-2</v>
      </c>
      <c r="EP1018">
        <v>3.32538E-2</v>
      </c>
      <c r="EQ1018">
        <v>5.3298100000000001E-2</v>
      </c>
      <c r="ER1018">
        <v>4.6012900000000002E-2</v>
      </c>
      <c r="ES1018">
        <v>4.2619299999999999E-2</v>
      </c>
      <c r="ET1018">
        <v>46.930070000000001</v>
      </c>
      <c r="EU1018">
        <v>46.090020000000003</v>
      </c>
      <c r="EV1018">
        <v>45.329120000000003</v>
      </c>
      <c r="EW1018">
        <v>44.819299999999998</v>
      </c>
      <c r="EX1018">
        <v>44.293010000000002</v>
      </c>
      <c r="EY1018">
        <v>43.971420000000002</v>
      </c>
      <c r="EZ1018">
        <v>43.865589999999997</v>
      </c>
      <c r="FA1018">
        <v>44.178719999999998</v>
      </c>
      <c r="FB1018">
        <v>47.599910000000001</v>
      </c>
      <c r="FC1018">
        <v>52.566420000000001</v>
      </c>
      <c r="FD1018">
        <v>56.63503</v>
      </c>
      <c r="FE1018">
        <v>59.833069999999999</v>
      </c>
      <c r="FF1018">
        <v>62.226619999999997</v>
      </c>
      <c r="FG1018">
        <v>64.040589999999995</v>
      </c>
      <c r="FH1018">
        <v>64.876199999999997</v>
      </c>
      <c r="FI1018">
        <v>64.599789999999999</v>
      </c>
      <c r="FJ1018">
        <v>62.496850000000002</v>
      </c>
      <c r="FK1018">
        <v>58.816270000000003</v>
      </c>
      <c r="FL1018">
        <v>55.875979999999998</v>
      </c>
      <c r="FM1018">
        <v>53.801519999999996</v>
      </c>
      <c r="FN1018">
        <v>52.061529999999998</v>
      </c>
      <c r="FO1018">
        <v>50.608379999999997</v>
      </c>
      <c r="FP1018">
        <v>49.261000000000003</v>
      </c>
      <c r="FQ1018">
        <v>48.215809999999998</v>
      </c>
      <c r="FR1018">
        <v>4.9535999999999998E-3</v>
      </c>
      <c r="FS1018">
        <v>6.5833999999999997E-3</v>
      </c>
    </row>
    <row r="1019" spans="1:176" x14ac:dyDescent="0.2">
      <c r="A1019" t="s">
        <v>200</v>
      </c>
      <c r="B1019" t="s">
        <v>1</v>
      </c>
      <c r="C1019" t="s">
        <v>211</v>
      </c>
      <c r="D1019" t="s">
        <v>241</v>
      </c>
      <c r="E1019">
        <v>7288</v>
      </c>
      <c r="F1019">
        <v>0.72570469999999998</v>
      </c>
      <c r="G1019">
        <v>0.73157229999999995</v>
      </c>
      <c r="H1019">
        <v>0.74324080000000003</v>
      </c>
      <c r="I1019">
        <v>0.79674480000000003</v>
      </c>
      <c r="J1019">
        <v>0.82476709999999998</v>
      </c>
      <c r="K1019">
        <v>0.85081669999999998</v>
      </c>
      <c r="L1019">
        <v>0.96549870000000004</v>
      </c>
      <c r="M1019">
        <v>1.021741</v>
      </c>
      <c r="N1019">
        <v>1.1683159999999999</v>
      </c>
      <c r="O1019">
        <v>1.224332</v>
      </c>
      <c r="P1019">
        <v>1.2681119999999999</v>
      </c>
      <c r="Q1019">
        <v>1.23367</v>
      </c>
      <c r="R1019">
        <v>1.1682680000000001</v>
      </c>
      <c r="S1019">
        <v>1.102624</v>
      </c>
      <c r="T1019">
        <v>1.091798</v>
      </c>
      <c r="U1019">
        <v>1.0655250000000001</v>
      </c>
      <c r="V1019">
        <v>0.99545380000000006</v>
      </c>
      <c r="W1019">
        <v>0.88956299999999999</v>
      </c>
      <c r="X1019">
        <v>0.81625619999999999</v>
      </c>
      <c r="Y1019">
        <v>0.80245279999999997</v>
      </c>
      <c r="Z1019">
        <v>0.81427749999999999</v>
      </c>
      <c r="AA1019">
        <v>0.83108029999999999</v>
      </c>
      <c r="AB1019">
        <v>0.81718840000000004</v>
      </c>
      <c r="AC1019">
        <v>0.78080740000000004</v>
      </c>
      <c r="AD1019">
        <v>2.55236E-2</v>
      </c>
      <c r="AE1019">
        <v>2.0861500000000002E-2</v>
      </c>
      <c r="AF1019">
        <v>2.4803200000000001E-2</v>
      </c>
      <c r="AG1019">
        <v>2.8064499999999999E-2</v>
      </c>
      <c r="AH1019">
        <v>2.73114E-2</v>
      </c>
      <c r="AI1019">
        <v>2.4080600000000001E-2</v>
      </c>
      <c r="AJ1019">
        <v>2.81263E-2</v>
      </c>
      <c r="AK1019">
        <v>1.0493199999999999E-2</v>
      </c>
      <c r="AL1019">
        <v>2.0918599999999999E-2</v>
      </c>
      <c r="AM1019">
        <v>2.1980800000000002E-2</v>
      </c>
      <c r="AN1019">
        <v>3.8722899999999998E-2</v>
      </c>
      <c r="AO1019">
        <v>2.8691100000000001E-2</v>
      </c>
      <c r="AP1019">
        <v>3.8154599999999997E-2</v>
      </c>
      <c r="AQ1019">
        <v>2.45463E-2</v>
      </c>
      <c r="AR1019">
        <v>3.2644100000000002E-2</v>
      </c>
      <c r="AS1019">
        <v>4.66658E-2</v>
      </c>
      <c r="AT1019">
        <v>4.4181699999999997E-2</v>
      </c>
      <c r="AU1019">
        <v>2.5072400000000002E-2</v>
      </c>
      <c r="AV1019">
        <v>-8.4204999999999992E-3</v>
      </c>
      <c r="AW1019">
        <v>-2.6450000000000002E-3</v>
      </c>
      <c r="AX1019">
        <v>1.1309899999999999E-2</v>
      </c>
      <c r="AY1019">
        <v>2.9009400000000001E-2</v>
      </c>
      <c r="AZ1019">
        <v>2.0252599999999999E-2</v>
      </c>
      <c r="BA1019">
        <v>2.00894E-2</v>
      </c>
      <c r="BB1019">
        <v>3.3439200000000002E-2</v>
      </c>
      <c r="BC1019">
        <v>2.7543000000000002E-2</v>
      </c>
      <c r="BD1019">
        <v>3.1659100000000003E-2</v>
      </c>
      <c r="BE1019">
        <v>3.4311800000000003E-2</v>
      </c>
      <c r="BF1019">
        <v>3.3852399999999998E-2</v>
      </c>
      <c r="BG1019">
        <v>2.9291500000000002E-2</v>
      </c>
      <c r="BH1019">
        <v>3.4096599999999998E-2</v>
      </c>
      <c r="BI1019">
        <v>1.8300899999999998E-2</v>
      </c>
      <c r="BJ1019">
        <v>2.9624000000000001E-2</v>
      </c>
      <c r="BK1019">
        <v>3.1198500000000001E-2</v>
      </c>
      <c r="BL1019">
        <v>4.8590399999999999E-2</v>
      </c>
      <c r="BM1019">
        <v>3.8046099999999999E-2</v>
      </c>
      <c r="BN1019">
        <v>4.6831499999999998E-2</v>
      </c>
      <c r="BO1019">
        <v>3.2846800000000002E-2</v>
      </c>
      <c r="BP1019">
        <v>4.0949699999999999E-2</v>
      </c>
      <c r="BQ1019">
        <v>5.4777899999999997E-2</v>
      </c>
      <c r="BR1019">
        <v>5.2584199999999998E-2</v>
      </c>
      <c r="BS1019">
        <v>3.2747499999999999E-2</v>
      </c>
      <c r="BT1019">
        <v>2.053E-4</v>
      </c>
      <c r="BU1019">
        <v>4.7210000000000004E-3</v>
      </c>
      <c r="BV1019">
        <v>1.7649700000000001E-2</v>
      </c>
      <c r="BW1019">
        <v>3.6019299999999997E-2</v>
      </c>
      <c r="BX1019">
        <v>2.7533999999999999E-2</v>
      </c>
      <c r="BY1019">
        <v>2.6570900000000001E-2</v>
      </c>
      <c r="BZ1019">
        <v>3.8921499999999998E-2</v>
      </c>
      <c r="CA1019">
        <v>3.2170499999999998E-2</v>
      </c>
      <c r="CB1019">
        <v>3.6407500000000002E-2</v>
      </c>
      <c r="CC1019">
        <v>3.8638800000000001E-2</v>
      </c>
      <c r="CD1019">
        <v>3.8382600000000003E-2</v>
      </c>
      <c r="CE1019">
        <v>3.2900499999999999E-2</v>
      </c>
      <c r="CF1019">
        <v>3.82317E-2</v>
      </c>
      <c r="CG1019">
        <v>2.37085E-2</v>
      </c>
      <c r="CH1019">
        <v>3.5653299999999999E-2</v>
      </c>
      <c r="CI1019">
        <v>3.7582600000000001E-2</v>
      </c>
      <c r="CJ1019">
        <v>5.54247E-2</v>
      </c>
      <c r="CK1019">
        <v>4.4525299999999997E-2</v>
      </c>
      <c r="CL1019">
        <v>5.2841199999999998E-2</v>
      </c>
      <c r="CM1019">
        <v>3.85958E-2</v>
      </c>
      <c r="CN1019">
        <v>4.6702E-2</v>
      </c>
      <c r="CO1019">
        <v>6.0396400000000003E-2</v>
      </c>
      <c r="CP1019">
        <v>5.8403700000000003E-2</v>
      </c>
      <c r="CQ1019">
        <v>3.8063300000000001E-2</v>
      </c>
      <c r="CR1019">
        <v>6.1795000000000001E-3</v>
      </c>
      <c r="CS1019">
        <v>9.8227000000000002E-3</v>
      </c>
      <c r="CT1019">
        <v>2.20407E-2</v>
      </c>
      <c r="CU1019">
        <v>4.0874300000000002E-2</v>
      </c>
      <c r="CV1019">
        <v>3.2577000000000002E-2</v>
      </c>
      <c r="CW1019">
        <v>3.1059900000000001E-2</v>
      </c>
      <c r="CX1019">
        <v>4.44038E-2</v>
      </c>
      <c r="CY1019">
        <v>3.6797999999999997E-2</v>
      </c>
      <c r="CZ1019">
        <v>4.1155900000000002E-2</v>
      </c>
      <c r="DA1019">
        <v>4.2965700000000003E-2</v>
      </c>
      <c r="DB1019">
        <v>4.2912899999999997E-2</v>
      </c>
      <c r="DC1019">
        <v>3.6509600000000003E-2</v>
      </c>
      <c r="DD1019">
        <v>4.23667E-2</v>
      </c>
      <c r="DE1019">
        <v>2.9116099999999999E-2</v>
      </c>
      <c r="DF1019">
        <v>4.16826E-2</v>
      </c>
      <c r="DG1019">
        <v>4.39668E-2</v>
      </c>
      <c r="DH1019">
        <v>6.2258899999999999E-2</v>
      </c>
      <c r="DI1019">
        <v>5.1004599999999997E-2</v>
      </c>
      <c r="DJ1019">
        <v>5.8850800000000002E-2</v>
      </c>
      <c r="DK1019">
        <v>4.4344700000000001E-2</v>
      </c>
      <c r="DL1019">
        <v>5.2454399999999998E-2</v>
      </c>
      <c r="DM1019">
        <v>6.6014900000000001E-2</v>
      </c>
      <c r="DN1019">
        <v>6.4223199999999994E-2</v>
      </c>
      <c r="DO1019">
        <v>4.3379000000000001E-2</v>
      </c>
      <c r="DP1019">
        <v>1.2153799999999999E-2</v>
      </c>
      <c r="DQ1019">
        <v>1.49243E-2</v>
      </c>
      <c r="DR1019">
        <v>2.64316E-2</v>
      </c>
      <c r="DS1019">
        <v>4.5729300000000001E-2</v>
      </c>
      <c r="DT1019">
        <v>3.7620099999999997E-2</v>
      </c>
      <c r="DU1019">
        <v>3.5548900000000001E-2</v>
      </c>
      <c r="DV1019">
        <v>5.2319400000000002E-2</v>
      </c>
      <c r="DW1019">
        <v>4.3479499999999997E-2</v>
      </c>
      <c r="DX1019">
        <v>4.80118E-2</v>
      </c>
      <c r="DY1019">
        <v>4.9213100000000003E-2</v>
      </c>
      <c r="DZ1019">
        <v>4.9453799999999999E-2</v>
      </c>
      <c r="EA1019">
        <v>4.1720399999999998E-2</v>
      </c>
      <c r="EB1019">
        <v>4.8336999999999998E-2</v>
      </c>
      <c r="EC1019">
        <v>3.69238E-2</v>
      </c>
      <c r="ED1019">
        <v>5.0388000000000002E-2</v>
      </c>
      <c r="EE1019">
        <v>5.3184500000000003E-2</v>
      </c>
      <c r="EF1019">
        <v>7.2126499999999996E-2</v>
      </c>
      <c r="EG1019">
        <v>6.0359599999999999E-2</v>
      </c>
      <c r="EH1019">
        <v>6.7527699999999996E-2</v>
      </c>
      <c r="EI1019">
        <v>5.2645299999999999E-2</v>
      </c>
      <c r="EJ1019">
        <v>6.0759899999999999E-2</v>
      </c>
      <c r="EK1019">
        <v>7.4126999999999998E-2</v>
      </c>
      <c r="EL1019">
        <v>7.2625700000000001E-2</v>
      </c>
      <c r="EM1019">
        <v>5.1054099999999998E-2</v>
      </c>
      <c r="EN1019">
        <v>2.0779599999999999E-2</v>
      </c>
      <c r="EO1019">
        <v>2.2290299999999999E-2</v>
      </c>
      <c r="EP1019">
        <v>3.2771500000000002E-2</v>
      </c>
      <c r="EQ1019">
        <v>5.27392E-2</v>
      </c>
      <c r="ER1019">
        <v>4.4901400000000001E-2</v>
      </c>
      <c r="ES1019">
        <v>4.20303E-2</v>
      </c>
      <c r="ET1019">
        <v>43.574649999999998</v>
      </c>
      <c r="EU1019">
        <v>42.230269999999997</v>
      </c>
      <c r="EV1019">
        <v>41.1417</v>
      </c>
      <c r="EW1019">
        <v>40.605020000000003</v>
      </c>
      <c r="EX1019">
        <v>40.06532</v>
      </c>
      <c r="EY1019">
        <v>39.857199999999999</v>
      </c>
      <c r="EZ1019">
        <v>39.463549999999998</v>
      </c>
      <c r="FA1019">
        <v>40.200659999999999</v>
      </c>
      <c r="FB1019">
        <v>44.945689999999999</v>
      </c>
      <c r="FC1019">
        <v>51.693530000000003</v>
      </c>
      <c r="FD1019">
        <v>56.899470000000001</v>
      </c>
      <c r="FE1019">
        <v>61.3125</v>
      </c>
      <c r="FF1019">
        <v>63.719889999999999</v>
      </c>
      <c r="FG1019">
        <v>65.986339999999998</v>
      </c>
      <c r="FH1019">
        <v>67.011170000000007</v>
      </c>
      <c r="FI1019">
        <v>67.247219999999999</v>
      </c>
      <c r="FJ1019">
        <v>64.496790000000004</v>
      </c>
      <c r="FK1019">
        <v>58.884610000000002</v>
      </c>
      <c r="FL1019">
        <v>54.900860000000002</v>
      </c>
      <c r="FM1019">
        <v>51.775370000000002</v>
      </c>
      <c r="FN1019">
        <v>49.429830000000003</v>
      </c>
      <c r="FO1019">
        <v>47.293210000000002</v>
      </c>
      <c r="FP1019">
        <v>45.473570000000002</v>
      </c>
      <c r="FQ1019">
        <v>44.27525</v>
      </c>
      <c r="FR1019">
        <v>4.9535999999999998E-3</v>
      </c>
      <c r="FS1019">
        <v>6.5833999999999997E-3</v>
      </c>
    </row>
    <row r="1020" spans="1:176" x14ac:dyDescent="0.2">
      <c r="A1020" t="s">
        <v>200</v>
      </c>
      <c r="B1020" t="s">
        <v>1</v>
      </c>
      <c r="C1020" t="s">
        <v>211</v>
      </c>
      <c r="D1020" t="s">
        <v>231</v>
      </c>
      <c r="E1020">
        <v>7288</v>
      </c>
      <c r="F1020">
        <v>0.86647289999999999</v>
      </c>
      <c r="G1020">
        <v>0.84559839999999997</v>
      </c>
      <c r="H1020">
        <v>0.84436330000000004</v>
      </c>
      <c r="I1020">
        <v>0.86656929999999999</v>
      </c>
      <c r="J1020">
        <v>0.87200480000000002</v>
      </c>
      <c r="K1020">
        <v>0.90984299999999996</v>
      </c>
      <c r="L1020">
        <v>0.91979829999999996</v>
      </c>
      <c r="M1020">
        <v>1.077839</v>
      </c>
      <c r="N1020">
        <v>1.2710410000000001</v>
      </c>
      <c r="O1020">
        <v>1.3836310000000001</v>
      </c>
      <c r="P1020">
        <v>1.440078</v>
      </c>
      <c r="Q1020">
        <v>1.491641</v>
      </c>
      <c r="R1020">
        <v>1.520573</v>
      </c>
      <c r="S1020">
        <v>1.5593760000000001</v>
      </c>
      <c r="T1020">
        <v>1.611834</v>
      </c>
      <c r="U1020">
        <v>1.577556</v>
      </c>
      <c r="V1020">
        <v>1.4145989999999999</v>
      </c>
      <c r="W1020">
        <v>1.0903670000000001</v>
      </c>
      <c r="X1020">
        <v>0.90608580000000005</v>
      </c>
      <c r="Y1020">
        <v>0.86876710000000001</v>
      </c>
      <c r="Z1020">
        <v>0.90563550000000004</v>
      </c>
      <c r="AA1020">
        <v>0.97768270000000002</v>
      </c>
      <c r="AB1020">
        <v>0.94295980000000001</v>
      </c>
      <c r="AC1020">
        <v>0.9053464</v>
      </c>
      <c r="AD1020">
        <v>2.06141E-2</v>
      </c>
      <c r="AE1020">
        <v>3.6802099999999997E-2</v>
      </c>
      <c r="AF1020">
        <v>3.5223400000000002E-2</v>
      </c>
      <c r="AG1020">
        <v>5.2133199999999998E-2</v>
      </c>
      <c r="AH1020">
        <v>1.2827E-2</v>
      </c>
      <c r="AI1020">
        <v>4.4401200000000002E-2</v>
      </c>
      <c r="AJ1020">
        <v>4.4263200000000003E-2</v>
      </c>
      <c r="AK1020">
        <v>5.2786300000000001E-2</v>
      </c>
      <c r="AL1020">
        <v>6.1157900000000001E-2</v>
      </c>
      <c r="AM1020">
        <v>7.5900899999999993E-2</v>
      </c>
      <c r="AN1020">
        <v>7.2125800000000004E-2</v>
      </c>
      <c r="AO1020">
        <v>6.2246200000000002E-2</v>
      </c>
      <c r="AP1020">
        <v>8.5283200000000003E-2</v>
      </c>
      <c r="AQ1020">
        <v>8.6979200000000007E-2</v>
      </c>
      <c r="AR1020">
        <v>0.1053245</v>
      </c>
      <c r="AS1020">
        <v>0.1038385</v>
      </c>
      <c r="AT1020">
        <v>0.11679870000000001</v>
      </c>
      <c r="AU1020">
        <v>9.3588500000000005E-2</v>
      </c>
      <c r="AV1020">
        <v>3.4572400000000003E-2</v>
      </c>
      <c r="AW1020">
        <v>3.3155999999999998E-2</v>
      </c>
      <c r="AX1020">
        <v>5.1037600000000002E-2</v>
      </c>
      <c r="AY1020">
        <v>5.2530100000000003E-2</v>
      </c>
      <c r="AZ1020">
        <v>4.4546299999999997E-2</v>
      </c>
      <c r="BA1020">
        <v>4.1905900000000003E-2</v>
      </c>
      <c r="BB1020">
        <v>3.4100600000000002E-2</v>
      </c>
      <c r="BC1020">
        <v>5.1430200000000002E-2</v>
      </c>
      <c r="BD1020">
        <v>4.98047E-2</v>
      </c>
      <c r="BE1020">
        <v>6.7622399999999999E-2</v>
      </c>
      <c r="BF1020">
        <v>2.8310100000000001E-2</v>
      </c>
      <c r="BG1020">
        <v>5.7555799999999997E-2</v>
      </c>
      <c r="BH1020">
        <v>5.7602899999999999E-2</v>
      </c>
      <c r="BI1020">
        <v>6.5116099999999996E-2</v>
      </c>
      <c r="BJ1020">
        <v>7.4955099999999997E-2</v>
      </c>
      <c r="BK1020">
        <v>8.8954199999999997E-2</v>
      </c>
      <c r="BL1020">
        <v>8.7544899999999995E-2</v>
      </c>
      <c r="BM1020">
        <v>7.7056200000000005E-2</v>
      </c>
      <c r="BN1020">
        <v>9.97971E-2</v>
      </c>
      <c r="BO1020">
        <v>0.10339230000000001</v>
      </c>
      <c r="BP1020">
        <v>0.1226935</v>
      </c>
      <c r="BQ1020">
        <v>0.1216488</v>
      </c>
      <c r="BR1020">
        <v>0.1301939</v>
      </c>
      <c r="BS1020">
        <v>0.1078529</v>
      </c>
      <c r="BT1020">
        <v>4.8431000000000002E-2</v>
      </c>
      <c r="BU1020">
        <v>4.57223E-2</v>
      </c>
      <c r="BV1020">
        <v>6.6103599999999998E-2</v>
      </c>
      <c r="BW1020">
        <v>6.7434999999999995E-2</v>
      </c>
      <c r="BX1020">
        <v>5.8895299999999998E-2</v>
      </c>
      <c r="BY1020">
        <v>5.4470400000000002E-2</v>
      </c>
      <c r="BZ1020">
        <v>4.3441300000000002E-2</v>
      </c>
      <c r="CA1020">
        <v>6.1561699999999997E-2</v>
      </c>
      <c r="CB1020">
        <v>5.9903699999999997E-2</v>
      </c>
      <c r="CC1020">
        <v>7.8350199999999995E-2</v>
      </c>
      <c r="CD1020">
        <v>3.9033699999999998E-2</v>
      </c>
      <c r="CE1020">
        <v>6.6666699999999995E-2</v>
      </c>
      <c r="CF1020">
        <v>6.6841899999999996E-2</v>
      </c>
      <c r="CG1020">
        <v>7.3655700000000005E-2</v>
      </c>
      <c r="CH1020">
        <v>8.4511000000000003E-2</v>
      </c>
      <c r="CI1020">
        <v>9.7994800000000007E-2</v>
      </c>
      <c r="CJ1020">
        <v>9.8224099999999995E-2</v>
      </c>
      <c r="CK1020">
        <v>8.7313500000000002E-2</v>
      </c>
      <c r="CL1020">
        <v>0.1098495</v>
      </c>
      <c r="CM1020">
        <v>0.1147599</v>
      </c>
      <c r="CN1020">
        <v>0.13472329999999999</v>
      </c>
      <c r="CO1020">
        <v>0.13398409999999999</v>
      </c>
      <c r="CP1020">
        <v>0.1394714</v>
      </c>
      <c r="CQ1020">
        <v>0.1177324</v>
      </c>
      <c r="CR1020">
        <v>5.8029400000000002E-2</v>
      </c>
      <c r="CS1020">
        <v>5.44257E-2</v>
      </c>
      <c r="CT1020">
        <v>7.6538200000000001E-2</v>
      </c>
      <c r="CU1020">
        <v>7.7758099999999997E-2</v>
      </c>
      <c r="CV1020">
        <v>6.8833400000000003E-2</v>
      </c>
      <c r="CW1020">
        <v>6.3172599999999995E-2</v>
      </c>
      <c r="CX1020">
        <v>5.2782000000000003E-2</v>
      </c>
      <c r="CY1020">
        <v>7.1693099999999996E-2</v>
      </c>
      <c r="CZ1020">
        <v>7.0002700000000001E-2</v>
      </c>
      <c r="DA1020">
        <v>8.9078000000000004E-2</v>
      </c>
      <c r="DB1020">
        <v>4.9757299999999997E-2</v>
      </c>
      <c r="DC1020">
        <v>7.5777499999999998E-2</v>
      </c>
      <c r="DD1020">
        <v>7.6080999999999996E-2</v>
      </c>
      <c r="DE1020">
        <v>8.2195299999999999E-2</v>
      </c>
      <c r="DF1020">
        <v>9.4066899999999995E-2</v>
      </c>
      <c r="DG1020">
        <v>0.1070354</v>
      </c>
      <c r="DH1020">
        <v>0.10890329999999999</v>
      </c>
      <c r="DI1020">
        <v>9.7570799999999999E-2</v>
      </c>
      <c r="DJ1020">
        <v>0.1199018</v>
      </c>
      <c r="DK1020">
        <v>0.1261275</v>
      </c>
      <c r="DL1020">
        <v>0.14675299999999999</v>
      </c>
      <c r="DM1020">
        <v>0.14631939999999999</v>
      </c>
      <c r="DN1020">
        <v>0.14874879999999999</v>
      </c>
      <c r="DO1020">
        <v>0.1276119</v>
      </c>
      <c r="DP1020">
        <v>6.7627800000000002E-2</v>
      </c>
      <c r="DQ1020">
        <v>6.3129099999999994E-2</v>
      </c>
      <c r="DR1020">
        <v>8.6972900000000006E-2</v>
      </c>
      <c r="DS1020">
        <v>8.8081199999999998E-2</v>
      </c>
      <c r="DT1020">
        <v>7.8771499999999994E-2</v>
      </c>
      <c r="DU1020">
        <v>7.18747E-2</v>
      </c>
      <c r="DV1020">
        <v>6.6268499999999994E-2</v>
      </c>
      <c r="DW1020">
        <v>8.6321300000000004E-2</v>
      </c>
      <c r="DX1020">
        <v>8.4584000000000006E-2</v>
      </c>
      <c r="DY1020">
        <v>0.1045673</v>
      </c>
      <c r="DZ1020">
        <v>6.5240500000000007E-2</v>
      </c>
      <c r="EA1020">
        <v>8.89321E-2</v>
      </c>
      <c r="EB1020">
        <v>8.9420600000000003E-2</v>
      </c>
      <c r="EC1020">
        <v>9.4525100000000001E-2</v>
      </c>
      <c r="ED1020">
        <v>0.1078641</v>
      </c>
      <c r="EE1020">
        <v>0.12008870000000001</v>
      </c>
      <c r="EF1020">
        <v>0.1243224</v>
      </c>
      <c r="EG1020">
        <v>0.1123808</v>
      </c>
      <c r="EH1020">
        <v>0.1344158</v>
      </c>
      <c r="EI1020">
        <v>0.14254059999999999</v>
      </c>
      <c r="EJ1020">
        <v>0.16412199999999999</v>
      </c>
      <c r="EK1020">
        <v>0.16412959999999999</v>
      </c>
      <c r="EL1020">
        <v>0.16214400000000001</v>
      </c>
      <c r="EM1020">
        <v>0.14187630000000001</v>
      </c>
      <c r="EN1020">
        <v>8.1486299999999998E-2</v>
      </c>
      <c r="EO1020">
        <v>7.5695399999999996E-2</v>
      </c>
      <c r="EP1020">
        <v>0.1020389</v>
      </c>
      <c r="EQ1020">
        <v>0.1029862</v>
      </c>
      <c r="ER1020">
        <v>9.3120499999999995E-2</v>
      </c>
      <c r="ES1020">
        <v>8.4439200000000006E-2</v>
      </c>
      <c r="ET1020">
        <v>66.913570000000007</v>
      </c>
      <c r="EU1020">
        <v>65.928970000000007</v>
      </c>
      <c r="EV1020">
        <v>65.145899999999997</v>
      </c>
      <c r="EW1020">
        <v>64.384680000000003</v>
      </c>
      <c r="EX1020">
        <v>63.77037</v>
      </c>
      <c r="EY1020">
        <v>63.241970000000002</v>
      </c>
      <c r="EZ1020">
        <v>62.998260000000002</v>
      </c>
      <c r="FA1020">
        <v>64.588170000000005</v>
      </c>
      <c r="FB1020">
        <v>67.011489999999995</v>
      </c>
      <c r="FC1020">
        <v>69.769900000000007</v>
      </c>
      <c r="FD1020">
        <v>72.717320000000001</v>
      </c>
      <c r="FE1020">
        <v>75.623800000000003</v>
      </c>
      <c r="FF1020">
        <v>78.125100000000003</v>
      </c>
      <c r="FG1020">
        <v>79.923519999999996</v>
      </c>
      <c r="FH1020">
        <v>80.965239999999994</v>
      </c>
      <c r="FI1020">
        <v>81.390659999999997</v>
      </c>
      <c r="FJ1020">
        <v>80.905850000000001</v>
      </c>
      <c r="FK1020">
        <v>79.700329999999994</v>
      </c>
      <c r="FL1020">
        <v>78.128150000000005</v>
      </c>
      <c r="FM1020">
        <v>75.75976</v>
      </c>
      <c r="FN1020">
        <v>72.633579999999995</v>
      </c>
      <c r="FO1020">
        <v>70.485420000000005</v>
      </c>
      <c r="FP1020">
        <v>68.945689999999999</v>
      </c>
      <c r="FQ1020">
        <v>67.573359999999994</v>
      </c>
      <c r="FR1020">
        <v>1.1529599999999999E-2</v>
      </c>
      <c r="FS1020">
        <v>1.08606E-2</v>
      </c>
      <c r="FT1020">
        <v>1.6420799999999999E-2</v>
      </c>
    </row>
    <row r="1021" spans="1:176" x14ac:dyDescent="0.2">
      <c r="A1021" t="s">
        <v>200</v>
      </c>
      <c r="B1021" t="s">
        <v>1</v>
      </c>
      <c r="C1021" t="s">
        <v>211</v>
      </c>
      <c r="D1021" t="s">
        <v>242</v>
      </c>
      <c r="E1021">
        <v>7288</v>
      </c>
      <c r="F1021">
        <v>0.8785849</v>
      </c>
      <c r="G1021">
        <v>0.84581660000000003</v>
      </c>
      <c r="H1021">
        <v>0.85067649999999995</v>
      </c>
      <c r="I1021">
        <v>0.87550559999999999</v>
      </c>
      <c r="J1021">
        <v>0.88980840000000005</v>
      </c>
      <c r="K1021">
        <v>0.93478680000000003</v>
      </c>
      <c r="L1021">
        <v>0.95959539999999999</v>
      </c>
      <c r="M1021">
        <v>1.124533</v>
      </c>
      <c r="N1021">
        <v>1.2991699999999999</v>
      </c>
      <c r="O1021">
        <v>1.4420850000000001</v>
      </c>
      <c r="P1021">
        <v>1.503744</v>
      </c>
      <c r="Q1021">
        <v>1.5481450000000001</v>
      </c>
      <c r="R1021">
        <v>1.5870219999999999</v>
      </c>
      <c r="S1021">
        <v>1.6249469999999999</v>
      </c>
      <c r="T1021">
        <v>1.6658599999999999</v>
      </c>
      <c r="U1021">
        <v>1.6027910000000001</v>
      </c>
      <c r="V1021">
        <v>1.455392</v>
      </c>
      <c r="W1021">
        <v>1.0923659999999999</v>
      </c>
      <c r="X1021">
        <v>0.9013835</v>
      </c>
      <c r="Y1021">
        <v>0.8975379</v>
      </c>
      <c r="Z1021">
        <v>0.94549439999999996</v>
      </c>
      <c r="AA1021">
        <v>0.99187340000000002</v>
      </c>
      <c r="AB1021">
        <v>0.96237930000000005</v>
      </c>
      <c r="AC1021">
        <v>0.90227400000000002</v>
      </c>
      <c r="AD1021">
        <v>2.3075200000000001E-2</v>
      </c>
      <c r="AE1021">
        <v>4.1452299999999997E-2</v>
      </c>
      <c r="AF1021">
        <v>3.72544E-2</v>
      </c>
      <c r="AG1021">
        <v>5.6130100000000002E-2</v>
      </c>
      <c r="AH1021">
        <v>1.3565199999999999E-2</v>
      </c>
      <c r="AI1021">
        <v>4.2599699999999997E-2</v>
      </c>
      <c r="AJ1021">
        <v>4.3341600000000001E-2</v>
      </c>
      <c r="AK1021">
        <v>5.3297200000000003E-2</v>
      </c>
      <c r="AL1021">
        <v>7.1539500000000006E-2</v>
      </c>
      <c r="AM1021">
        <v>7.6622700000000002E-2</v>
      </c>
      <c r="AN1021">
        <v>6.6541100000000006E-2</v>
      </c>
      <c r="AO1021">
        <v>5.4922100000000001E-2</v>
      </c>
      <c r="AP1021">
        <v>9.0100200000000005E-2</v>
      </c>
      <c r="AQ1021">
        <v>9.6089900000000006E-2</v>
      </c>
      <c r="AR1021">
        <v>0.1072651</v>
      </c>
      <c r="AS1021">
        <v>0.10237880000000001</v>
      </c>
      <c r="AT1021">
        <v>0.1223163</v>
      </c>
      <c r="AU1021">
        <v>0.1013391</v>
      </c>
      <c r="AV1021">
        <v>4.1213899999999998E-2</v>
      </c>
      <c r="AW1021">
        <v>4.3162300000000001E-2</v>
      </c>
      <c r="AX1021">
        <v>5.8828499999999999E-2</v>
      </c>
      <c r="AY1021">
        <v>5.74133E-2</v>
      </c>
      <c r="AZ1021">
        <v>4.1978000000000001E-2</v>
      </c>
      <c r="BA1021">
        <v>4.2840900000000001E-2</v>
      </c>
      <c r="BB1021">
        <v>3.65616E-2</v>
      </c>
      <c r="BC1021">
        <v>5.6080499999999998E-2</v>
      </c>
      <c r="BD1021">
        <v>5.1835800000000001E-2</v>
      </c>
      <c r="BE1021">
        <v>7.1619299999999997E-2</v>
      </c>
      <c r="BF1021">
        <v>2.9048399999999999E-2</v>
      </c>
      <c r="BG1021">
        <v>5.5754400000000003E-2</v>
      </c>
      <c r="BH1021">
        <v>5.6681299999999997E-2</v>
      </c>
      <c r="BI1021">
        <v>6.5627000000000005E-2</v>
      </c>
      <c r="BJ1021">
        <v>8.5336700000000001E-2</v>
      </c>
      <c r="BK1021">
        <v>8.9675900000000003E-2</v>
      </c>
      <c r="BL1021">
        <v>8.1960199999999997E-2</v>
      </c>
      <c r="BM1021">
        <v>6.9732100000000005E-2</v>
      </c>
      <c r="BN1021">
        <v>0.1046142</v>
      </c>
      <c r="BO1021">
        <v>0.11250300000000001</v>
      </c>
      <c r="BP1021">
        <v>0.1246341</v>
      </c>
      <c r="BQ1021">
        <v>0.12018909999999999</v>
      </c>
      <c r="BR1021">
        <v>0.13571140000000001</v>
      </c>
      <c r="BS1021">
        <v>0.1156035</v>
      </c>
      <c r="BT1021">
        <v>5.5072500000000003E-2</v>
      </c>
      <c r="BU1021">
        <v>5.5728600000000003E-2</v>
      </c>
      <c r="BV1021">
        <v>7.3894500000000002E-2</v>
      </c>
      <c r="BW1021">
        <v>7.2318199999999999E-2</v>
      </c>
      <c r="BX1021">
        <v>5.6327000000000002E-2</v>
      </c>
      <c r="BY1021">
        <v>5.54054E-2</v>
      </c>
      <c r="BZ1021">
        <v>4.59023E-2</v>
      </c>
      <c r="CA1021">
        <v>6.6211900000000004E-2</v>
      </c>
      <c r="CB1021">
        <v>6.1934700000000002E-2</v>
      </c>
      <c r="CC1021">
        <v>8.2347100000000006E-2</v>
      </c>
      <c r="CD1021">
        <v>3.9772000000000002E-2</v>
      </c>
      <c r="CE1021">
        <v>6.4865199999999998E-2</v>
      </c>
      <c r="CF1021">
        <v>6.5920300000000001E-2</v>
      </c>
      <c r="CG1021">
        <v>7.4166599999999999E-2</v>
      </c>
      <c r="CH1021">
        <v>9.4892599999999994E-2</v>
      </c>
      <c r="CI1021">
        <v>9.8716499999999999E-2</v>
      </c>
      <c r="CJ1021">
        <v>9.2639399999999997E-2</v>
      </c>
      <c r="CK1021">
        <v>7.9989400000000002E-2</v>
      </c>
      <c r="CL1021">
        <v>0.11466659999999999</v>
      </c>
      <c r="CM1021">
        <v>0.1238706</v>
      </c>
      <c r="CN1021">
        <v>0.1366639</v>
      </c>
      <c r="CO1021">
        <v>0.13252439999999999</v>
      </c>
      <c r="CP1021">
        <v>0.1449889</v>
      </c>
      <c r="CQ1021">
        <v>0.12548300000000001</v>
      </c>
      <c r="CR1021">
        <v>6.4670900000000003E-2</v>
      </c>
      <c r="CS1021">
        <v>6.4432000000000003E-2</v>
      </c>
      <c r="CT1021">
        <v>8.4329100000000004E-2</v>
      </c>
      <c r="CU1021">
        <v>8.2641300000000001E-2</v>
      </c>
      <c r="CV1021">
        <v>6.6265099999999993E-2</v>
      </c>
      <c r="CW1021">
        <v>6.4107600000000001E-2</v>
      </c>
      <c r="CX1021">
        <v>5.5243E-2</v>
      </c>
      <c r="CY1021">
        <v>7.6343300000000003E-2</v>
      </c>
      <c r="CZ1021">
        <v>7.2033700000000006E-2</v>
      </c>
      <c r="DA1021">
        <v>9.3074900000000002E-2</v>
      </c>
      <c r="DB1021">
        <v>5.0495499999999999E-2</v>
      </c>
      <c r="DC1021">
        <v>7.3976E-2</v>
      </c>
      <c r="DD1021">
        <v>7.5159299999999998E-2</v>
      </c>
      <c r="DE1021">
        <v>8.2706199999999994E-2</v>
      </c>
      <c r="DF1021">
        <v>0.1044485</v>
      </c>
      <c r="DG1021">
        <v>0.1077572</v>
      </c>
      <c r="DH1021">
        <v>0.1033186</v>
      </c>
      <c r="DI1021">
        <v>9.0246699999999999E-2</v>
      </c>
      <c r="DJ1021">
        <v>0.12471889999999999</v>
      </c>
      <c r="DK1021">
        <v>0.1352382</v>
      </c>
      <c r="DL1021">
        <v>0.14869360000000001</v>
      </c>
      <c r="DM1021">
        <v>0.14485970000000001</v>
      </c>
      <c r="DN1021">
        <v>0.1542664</v>
      </c>
      <c r="DO1021">
        <v>0.1353625</v>
      </c>
      <c r="DP1021">
        <v>7.4269299999999996E-2</v>
      </c>
      <c r="DQ1021">
        <v>7.3135400000000003E-2</v>
      </c>
      <c r="DR1021">
        <v>9.4763799999999995E-2</v>
      </c>
      <c r="DS1021">
        <v>9.2964400000000003E-2</v>
      </c>
      <c r="DT1021">
        <v>7.6203099999999996E-2</v>
      </c>
      <c r="DU1021">
        <v>7.2809700000000005E-2</v>
      </c>
      <c r="DV1021">
        <v>6.8729499999999999E-2</v>
      </c>
      <c r="DW1021">
        <v>9.0971499999999997E-2</v>
      </c>
      <c r="DX1021">
        <v>8.66151E-2</v>
      </c>
      <c r="DY1021">
        <v>0.1085642</v>
      </c>
      <c r="DZ1021">
        <v>6.5978700000000001E-2</v>
      </c>
      <c r="EA1021">
        <v>8.7130700000000005E-2</v>
      </c>
      <c r="EB1021">
        <v>8.8498999999999994E-2</v>
      </c>
      <c r="EC1021">
        <v>9.5036099999999998E-2</v>
      </c>
      <c r="ED1021">
        <v>0.1182457</v>
      </c>
      <c r="EE1021">
        <v>0.1208104</v>
      </c>
      <c r="EF1021">
        <v>0.1187377</v>
      </c>
      <c r="EG1021">
        <v>0.1050567</v>
      </c>
      <c r="EH1021">
        <v>0.13923289999999999</v>
      </c>
      <c r="EI1021">
        <v>0.15165129999999999</v>
      </c>
      <c r="EJ1021">
        <v>0.1660626</v>
      </c>
      <c r="EK1021">
        <v>0.16266990000000001</v>
      </c>
      <c r="EL1021">
        <v>0.16766149999999999</v>
      </c>
      <c r="EM1021">
        <v>0.14962690000000001</v>
      </c>
      <c r="EN1021">
        <v>8.8127899999999995E-2</v>
      </c>
      <c r="EO1021">
        <v>8.5701700000000006E-2</v>
      </c>
      <c r="EP1021">
        <v>0.10982980000000001</v>
      </c>
      <c r="EQ1021">
        <v>0.1078693</v>
      </c>
      <c r="ER1021">
        <v>9.0552099999999996E-2</v>
      </c>
      <c r="ES1021">
        <v>8.5374199999999997E-2</v>
      </c>
      <c r="ET1021">
        <v>69.593649999999997</v>
      </c>
      <c r="EU1021">
        <v>68.518410000000003</v>
      </c>
      <c r="EV1021">
        <v>67.42792</v>
      </c>
      <c r="EW1021">
        <v>66.744829999999993</v>
      </c>
      <c r="EX1021">
        <v>65.929500000000004</v>
      </c>
      <c r="EY1021">
        <v>65.668940000000006</v>
      </c>
      <c r="EZ1021">
        <v>65.07253</v>
      </c>
      <c r="FA1021">
        <v>66.131619999999998</v>
      </c>
      <c r="FB1021">
        <v>67.962590000000006</v>
      </c>
      <c r="FC1021">
        <v>71.259950000000003</v>
      </c>
      <c r="FD1021">
        <v>74.851439999999997</v>
      </c>
      <c r="FE1021">
        <v>77.842070000000007</v>
      </c>
      <c r="FF1021">
        <v>80.406729999999996</v>
      </c>
      <c r="FG1021">
        <v>82.442220000000006</v>
      </c>
      <c r="FH1021">
        <v>83.502719999999997</v>
      </c>
      <c r="FI1021">
        <v>84.562139999999999</v>
      </c>
      <c r="FJ1021">
        <v>83.98621</v>
      </c>
      <c r="FK1021">
        <v>82.789540000000002</v>
      </c>
      <c r="FL1021">
        <v>81.070539999999994</v>
      </c>
      <c r="FM1021">
        <v>78.644019999999998</v>
      </c>
      <c r="FN1021">
        <v>74.693079999999995</v>
      </c>
      <c r="FO1021">
        <v>72.427629999999994</v>
      </c>
      <c r="FP1021">
        <v>70.22242</v>
      </c>
      <c r="FQ1021">
        <v>68.580569999999994</v>
      </c>
      <c r="FR1021">
        <v>1.1529599999999999E-2</v>
      </c>
      <c r="FS1021">
        <v>1.08606E-2</v>
      </c>
      <c r="FT1021">
        <v>1.6420799999999999E-2</v>
      </c>
    </row>
    <row r="1022" spans="1:176" x14ac:dyDescent="0.2">
      <c r="A1022" t="s">
        <v>200</v>
      </c>
      <c r="B1022" t="s">
        <v>1</v>
      </c>
      <c r="C1022" t="s">
        <v>211</v>
      </c>
      <c r="D1022" t="s">
        <v>232</v>
      </c>
      <c r="E1022">
        <v>7288</v>
      </c>
      <c r="F1022">
        <v>0.80349269999999995</v>
      </c>
      <c r="G1022">
        <v>0.79432029999999998</v>
      </c>
      <c r="H1022">
        <v>0.79613710000000004</v>
      </c>
      <c r="I1022">
        <v>0.81559599999999999</v>
      </c>
      <c r="J1022">
        <v>0.80759170000000002</v>
      </c>
      <c r="K1022">
        <v>0.83723130000000001</v>
      </c>
      <c r="L1022">
        <v>0.85282159999999996</v>
      </c>
      <c r="M1022">
        <v>0.99380270000000004</v>
      </c>
      <c r="N1022">
        <v>1.185927</v>
      </c>
      <c r="O1022">
        <v>1.3091299999999999</v>
      </c>
      <c r="P1022">
        <v>1.355756</v>
      </c>
      <c r="Q1022">
        <v>1.3736409999999999</v>
      </c>
      <c r="R1022">
        <v>1.399316</v>
      </c>
      <c r="S1022">
        <v>1.444096</v>
      </c>
      <c r="T1022">
        <v>1.4794659999999999</v>
      </c>
      <c r="U1022">
        <v>1.459341</v>
      </c>
      <c r="V1022">
        <v>1.323761</v>
      </c>
      <c r="W1022">
        <v>1.031182</v>
      </c>
      <c r="X1022">
        <v>0.85485180000000005</v>
      </c>
      <c r="Y1022">
        <v>0.81279310000000005</v>
      </c>
      <c r="Z1022">
        <v>0.8533925</v>
      </c>
      <c r="AA1022">
        <v>0.9216799</v>
      </c>
      <c r="AB1022">
        <v>0.88667649999999998</v>
      </c>
      <c r="AC1022">
        <v>0.84894720000000001</v>
      </c>
      <c r="AD1022">
        <v>5.5388E-3</v>
      </c>
      <c r="AE1022">
        <v>1.3687100000000001E-2</v>
      </c>
      <c r="AF1022">
        <v>1.31025E-2</v>
      </c>
      <c r="AG1022">
        <v>2.7851000000000001E-2</v>
      </c>
      <c r="AH1022">
        <v>-6.3870000000000003E-3</v>
      </c>
      <c r="AI1022">
        <v>3.4316800000000001E-2</v>
      </c>
      <c r="AJ1022">
        <v>4.1609199999999999E-2</v>
      </c>
      <c r="AK1022">
        <v>4.3470500000000002E-2</v>
      </c>
      <c r="AL1022">
        <v>4.5490299999999997E-2</v>
      </c>
      <c r="AM1022">
        <v>6.5385799999999994E-2</v>
      </c>
      <c r="AN1022">
        <v>7.0383899999999999E-2</v>
      </c>
      <c r="AO1022">
        <v>6.2089400000000003E-2</v>
      </c>
      <c r="AP1022">
        <v>7.3493000000000003E-2</v>
      </c>
      <c r="AQ1022">
        <v>7.0866499999999999E-2</v>
      </c>
      <c r="AR1022">
        <v>9.0674199999999996E-2</v>
      </c>
      <c r="AS1022">
        <v>9.4419500000000003E-2</v>
      </c>
      <c r="AT1022">
        <v>0.1034988</v>
      </c>
      <c r="AU1022">
        <v>7.5919500000000001E-2</v>
      </c>
      <c r="AV1022">
        <v>1.7317599999999999E-2</v>
      </c>
      <c r="AW1022">
        <v>1.6571499999999999E-2</v>
      </c>
      <c r="AX1022">
        <v>3.1136199999999999E-2</v>
      </c>
      <c r="AY1022">
        <v>2.8258999999999999E-2</v>
      </c>
      <c r="AZ1022">
        <v>3.0211399999999999E-2</v>
      </c>
      <c r="BA1022">
        <v>2.96767E-2</v>
      </c>
      <c r="BB1022">
        <v>1.9025299999999998E-2</v>
      </c>
      <c r="BC1022">
        <v>2.8315300000000002E-2</v>
      </c>
      <c r="BD1022">
        <v>2.7683800000000001E-2</v>
      </c>
      <c r="BE1022">
        <v>4.3340200000000002E-2</v>
      </c>
      <c r="BF1022">
        <v>9.0960999999999993E-3</v>
      </c>
      <c r="BG1022">
        <v>4.7471399999999997E-2</v>
      </c>
      <c r="BH1022">
        <v>5.4948900000000002E-2</v>
      </c>
      <c r="BI1022">
        <v>5.5800299999999997E-2</v>
      </c>
      <c r="BJ1022">
        <v>5.92875E-2</v>
      </c>
      <c r="BK1022">
        <v>7.8438999999999995E-2</v>
      </c>
      <c r="BL1022">
        <v>8.5802900000000001E-2</v>
      </c>
      <c r="BM1022">
        <v>7.6899400000000007E-2</v>
      </c>
      <c r="BN1022">
        <v>8.8006899999999999E-2</v>
      </c>
      <c r="BO1022">
        <v>8.7279599999999999E-2</v>
      </c>
      <c r="BP1022">
        <v>0.10804320000000001</v>
      </c>
      <c r="BQ1022">
        <v>0.1122298</v>
      </c>
      <c r="BR1022">
        <v>0.116894</v>
      </c>
      <c r="BS1022">
        <v>9.0183899999999997E-2</v>
      </c>
      <c r="BT1022">
        <v>3.1176200000000001E-2</v>
      </c>
      <c r="BU1022">
        <v>2.9137799999999998E-2</v>
      </c>
      <c r="BV1022">
        <v>4.6202199999999999E-2</v>
      </c>
      <c r="BW1022">
        <v>4.3163899999999998E-2</v>
      </c>
      <c r="BX1022">
        <v>4.45604E-2</v>
      </c>
      <c r="BY1022">
        <v>4.22412E-2</v>
      </c>
      <c r="BZ1022">
        <v>2.8365999999999999E-2</v>
      </c>
      <c r="CA1022">
        <v>3.8446800000000003E-2</v>
      </c>
      <c r="CB1022">
        <v>3.7782799999999998E-2</v>
      </c>
      <c r="CC1022">
        <v>5.4067999999999998E-2</v>
      </c>
      <c r="CD1022">
        <v>1.9819699999999999E-2</v>
      </c>
      <c r="CE1022">
        <v>5.6582199999999999E-2</v>
      </c>
      <c r="CF1022">
        <v>6.4187900000000006E-2</v>
      </c>
      <c r="CG1022">
        <v>6.4339900000000005E-2</v>
      </c>
      <c r="CH1022">
        <v>6.8843399999999999E-2</v>
      </c>
      <c r="CI1022">
        <v>8.7479699999999994E-2</v>
      </c>
      <c r="CJ1022">
        <v>9.6482200000000004E-2</v>
      </c>
      <c r="CK1022">
        <v>8.7156700000000004E-2</v>
      </c>
      <c r="CL1022">
        <v>9.8059300000000002E-2</v>
      </c>
      <c r="CM1022">
        <v>9.8647200000000004E-2</v>
      </c>
      <c r="CN1022">
        <v>0.1200729</v>
      </c>
      <c r="CO1022">
        <v>0.1245651</v>
      </c>
      <c r="CP1022">
        <v>0.12617139999999999</v>
      </c>
      <c r="CQ1022">
        <v>0.1000634</v>
      </c>
      <c r="CR1022">
        <v>4.0774600000000001E-2</v>
      </c>
      <c r="CS1022">
        <v>3.7841199999999998E-2</v>
      </c>
      <c r="CT1022">
        <v>5.6636899999999997E-2</v>
      </c>
      <c r="CU1022">
        <v>5.3487E-2</v>
      </c>
      <c r="CV1022">
        <v>5.4498499999999998E-2</v>
      </c>
      <c r="CW1022">
        <v>5.0943299999999997E-2</v>
      </c>
      <c r="CX1022">
        <v>3.7706700000000003E-2</v>
      </c>
      <c r="CY1022">
        <v>4.8578200000000002E-2</v>
      </c>
      <c r="CZ1022">
        <v>4.7881800000000002E-2</v>
      </c>
      <c r="DA1022">
        <v>6.4795800000000001E-2</v>
      </c>
      <c r="DB1022">
        <v>3.0543299999999999E-2</v>
      </c>
      <c r="DC1022">
        <v>6.5693100000000004E-2</v>
      </c>
      <c r="DD1022">
        <v>7.3426900000000003E-2</v>
      </c>
      <c r="DE1022">
        <v>7.28795E-2</v>
      </c>
      <c r="DF1022">
        <v>7.8399300000000005E-2</v>
      </c>
      <c r="DG1022">
        <v>9.6520300000000003E-2</v>
      </c>
      <c r="DH1022">
        <v>0.1071614</v>
      </c>
      <c r="DI1022">
        <v>9.7414000000000001E-2</v>
      </c>
      <c r="DJ1022">
        <v>0.1081116</v>
      </c>
      <c r="DK1022">
        <v>0.1100148</v>
      </c>
      <c r="DL1022">
        <v>0.13210269999999999</v>
      </c>
      <c r="DM1022">
        <v>0.13690040000000001</v>
      </c>
      <c r="DN1022">
        <v>0.13544890000000001</v>
      </c>
      <c r="DO1022">
        <v>0.10994279999999999</v>
      </c>
      <c r="DP1022">
        <v>5.0373000000000001E-2</v>
      </c>
      <c r="DQ1022">
        <v>4.6544599999999998E-2</v>
      </c>
      <c r="DR1022">
        <v>6.7071500000000006E-2</v>
      </c>
      <c r="DS1022">
        <v>6.3810099999999995E-2</v>
      </c>
      <c r="DT1022">
        <v>6.4436599999999997E-2</v>
      </c>
      <c r="DU1022">
        <v>5.9645400000000001E-2</v>
      </c>
      <c r="DV1022">
        <v>5.1193200000000001E-2</v>
      </c>
      <c r="DW1022">
        <v>6.3206399999999996E-2</v>
      </c>
      <c r="DX1022">
        <v>6.2463100000000001E-2</v>
      </c>
      <c r="DY1022">
        <v>8.0285099999999998E-2</v>
      </c>
      <c r="DZ1022">
        <v>4.6026499999999998E-2</v>
      </c>
      <c r="EA1022">
        <v>7.8847700000000007E-2</v>
      </c>
      <c r="EB1022">
        <v>8.6766599999999999E-2</v>
      </c>
      <c r="EC1022">
        <v>8.5209400000000005E-2</v>
      </c>
      <c r="ED1022">
        <v>9.2196500000000001E-2</v>
      </c>
      <c r="EE1022">
        <v>0.1095735</v>
      </c>
      <c r="EF1022">
        <v>0.12258040000000001</v>
      </c>
      <c r="EG1022">
        <v>0.112224</v>
      </c>
      <c r="EH1022">
        <v>0.1226256</v>
      </c>
      <c r="EI1022">
        <v>0.12642790000000001</v>
      </c>
      <c r="EJ1022">
        <v>0.14947170000000001</v>
      </c>
      <c r="EK1022">
        <v>0.1547106</v>
      </c>
      <c r="EL1022">
        <v>0.14884410000000001</v>
      </c>
      <c r="EM1022">
        <v>0.1242072</v>
      </c>
      <c r="EN1022">
        <v>6.42316E-2</v>
      </c>
      <c r="EO1022">
        <v>5.9110999999999997E-2</v>
      </c>
      <c r="EP1022">
        <v>8.2137500000000002E-2</v>
      </c>
      <c r="EQ1022">
        <v>7.8715099999999996E-2</v>
      </c>
      <c r="ER1022">
        <v>7.8785599999999997E-2</v>
      </c>
      <c r="ES1022">
        <v>7.2209899999999994E-2</v>
      </c>
      <c r="ET1022">
        <v>62.14208</v>
      </c>
      <c r="EU1022">
        <v>61.17286</v>
      </c>
      <c r="EV1022">
        <v>60.212299999999999</v>
      </c>
      <c r="EW1022">
        <v>59.307340000000003</v>
      </c>
      <c r="EX1022">
        <v>58.578949999999999</v>
      </c>
      <c r="EY1022">
        <v>57.889189999999999</v>
      </c>
      <c r="EZ1022">
        <v>58.170490000000001</v>
      </c>
      <c r="FA1022">
        <v>60.486159999999998</v>
      </c>
      <c r="FB1022">
        <v>63.357979999999998</v>
      </c>
      <c r="FC1022">
        <v>66.351479999999995</v>
      </c>
      <c r="FD1022">
        <v>69.476389999999995</v>
      </c>
      <c r="FE1022">
        <v>72.322090000000003</v>
      </c>
      <c r="FF1022">
        <v>74.543580000000006</v>
      </c>
      <c r="FG1022">
        <v>76.257199999999997</v>
      </c>
      <c r="FH1022">
        <v>77.374889999999994</v>
      </c>
      <c r="FI1022">
        <v>77.900130000000004</v>
      </c>
      <c r="FJ1022">
        <v>77.366550000000004</v>
      </c>
      <c r="FK1022">
        <v>76.016360000000006</v>
      </c>
      <c r="FL1022">
        <v>74.386219999999994</v>
      </c>
      <c r="FM1022">
        <v>71.854789999999994</v>
      </c>
      <c r="FN1022">
        <v>68.616739999999993</v>
      </c>
      <c r="FO1022">
        <v>66.419439999999994</v>
      </c>
      <c r="FP1022">
        <v>64.822140000000005</v>
      </c>
      <c r="FQ1022">
        <v>63.350140000000003</v>
      </c>
      <c r="FR1022">
        <v>1.1529599999999999E-2</v>
      </c>
      <c r="FS1022">
        <v>1.08606E-2</v>
      </c>
      <c r="FT1022">
        <v>1.6420799999999999E-2</v>
      </c>
    </row>
    <row r="1023" spans="1:176" x14ac:dyDescent="0.2">
      <c r="A1023" t="s">
        <v>200</v>
      </c>
      <c r="B1023" t="s">
        <v>1</v>
      </c>
      <c r="C1023" t="s">
        <v>211</v>
      </c>
      <c r="D1023" t="s">
        <v>243</v>
      </c>
      <c r="E1023">
        <v>7288</v>
      </c>
      <c r="F1023">
        <v>0.81406149999999999</v>
      </c>
      <c r="G1023">
        <v>0.80307450000000002</v>
      </c>
      <c r="H1023">
        <v>0.80692779999999997</v>
      </c>
      <c r="I1023">
        <v>0.81964479999999995</v>
      </c>
      <c r="J1023">
        <v>0.80189529999999998</v>
      </c>
      <c r="K1023">
        <v>0.85467420000000005</v>
      </c>
      <c r="L1023">
        <v>0.88674920000000002</v>
      </c>
      <c r="M1023">
        <v>1.052487</v>
      </c>
      <c r="N1023">
        <v>1.318392</v>
      </c>
      <c r="O1023">
        <v>1.498548</v>
      </c>
      <c r="P1023">
        <v>1.5512840000000001</v>
      </c>
      <c r="Q1023">
        <v>1.553504</v>
      </c>
      <c r="R1023">
        <v>1.640884</v>
      </c>
      <c r="S1023">
        <v>1.6664570000000001</v>
      </c>
      <c r="T1023">
        <v>1.6585479999999999</v>
      </c>
      <c r="U1023">
        <v>1.638369</v>
      </c>
      <c r="V1023">
        <v>1.4751749999999999</v>
      </c>
      <c r="W1023">
        <v>1.136158</v>
      </c>
      <c r="X1023">
        <v>0.91307510000000003</v>
      </c>
      <c r="Y1023">
        <v>0.89256720000000001</v>
      </c>
      <c r="Z1023">
        <v>0.92877699999999996</v>
      </c>
      <c r="AA1023">
        <v>0.9699255</v>
      </c>
      <c r="AB1023">
        <v>0.88882090000000002</v>
      </c>
      <c r="AC1023">
        <v>0.86164320000000005</v>
      </c>
      <c r="AD1023">
        <v>1.1164E-2</v>
      </c>
      <c r="AE1023">
        <v>2.3946700000000001E-2</v>
      </c>
      <c r="AF1023">
        <v>1.5920900000000002E-2</v>
      </c>
      <c r="AG1023">
        <v>3.6249200000000002E-2</v>
      </c>
      <c r="AH1023">
        <v>-5.7161E-3</v>
      </c>
      <c r="AI1023">
        <v>3.00231E-2</v>
      </c>
      <c r="AJ1023">
        <v>3.9846600000000003E-2</v>
      </c>
      <c r="AK1023">
        <v>4.6191900000000001E-2</v>
      </c>
      <c r="AL1023">
        <v>7.2378200000000004E-2</v>
      </c>
      <c r="AM1023">
        <v>6.9052000000000002E-2</v>
      </c>
      <c r="AN1023">
        <v>5.6773799999999999E-2</v>
      </c>
      <c r="AO1023">
        <v>4.4561499999999997E-2</v>
      </c>
      <c r="AP1023">
        <v>8.7688600000000005E-2</v>
      </c>
      <c r="AQ1023">
        <v>9.6175200000000002E-2</v>
      </c>
      <c r="AR1023">
        <v>9.8826700000000003E-2</v>
      </c>
      <c r="AS1023">
        <v>9.2642799999999997E-2</v>
      </c>
      <c r="AT1023">
        <v>0.12051829999999999</v>
      </c>
      <c r="AU1023">
        <v>9.94646E-2</v>
      </c>
      <c r="AV1023">
        <v>3.7838499999999997E-2</v>
      </c>
      <c r="AW1023">
        <v>4.4390499999999999E-2</v>
      </c>
      <c r="AX1023">
        <v>5.2222999999999999E-2</v>
      </c>
      <c r="AY1023">
        <v>4.0665699999999999E-2</v>
      </c>
      <c r="AZ1023">
        <v>2.3064399999999999E-2</v>
      </c>
      <c r="BA1023">
        <v>3.1615999999999998E-2</v>
      </c>
      <c r="BB1023">
        <v>2.4650499999999999E-2</v>
      </c>
      <c r="BC1023">
        <v>3.8574900000000002E-2</v>
      </c>
      <c r="BD1023">
        <v>3.05023E-2</v>
      </c>
      <c r="BE1023">
        <v>5.17385E-2</v>
      </c>
      <c r="BF1023">
        <v>9.7669999999999996E-3</v>
      </c>
      <c r="BG1023">
        <v>4.3177699999999999E-2</v>
      </c>
      <c r="BH1023">
        <v>5.3186299999999999E-2</v>
      </c>
      <c r="BI1023">
        <v>5.8521700000000003E-2</v>
      </c>
      <c r="BJ1023">
        <v>8.6175399999999999E-2</v>
      </c>
      <c r="BK1023">
        <v>8.2105200000000003E-2</v>
      </c>
      <c r="BL1023">
        <v>7.2192900000000004E-2</v>
      </c>
      <c r="BM1023">
        <v>5.9371399999999998E-2</v>
      </c>
      <c r="BN1023">
        <v>0.1022026</v>
      </c>
      <c r="BO1023">
        <v>0.1125882</v>
      </c>
      <c r="BP1023">
        <v>0.1161957</v>
      </c>
      <c r="BQ1023">
        <v>0.110453</v>
      </c>
      <c r="BR1023">
        <v>0.13391349999999999</v>
      </c>
      <c r="BS1023">
        <v>0.113729</v>
      </c>
      <c r="BT1023">
        <v>5.1697E-2</v>
      </c>
      <c r="BU1023">
        <v>5.6956800000000002E-2</v>
      </c>
      <c r="BV1023">
        <v>6.7289000000000002E-2</v>
      </c>
      <c r="BW1023">
        <v>5.5570599999999998E-2</v>
      </c>
      <c r="BX1023">
        <v>3.7413399999999999E-2</v>
      </c>
      <c r="BY1023">
        <v>4.4180499999999998E-2</v>
      </c>
      <c r="BZ1023">
        <v>3.3991199999999999E-2</v>
      </c>
      <c r="CA1023">
        <v>4.8706300000000001E-2</v>
      </c>
      <c r="CB1023">
        <v>4.0601199999999997E-2</v>
      </c>
      <c r="CC1023">
        <v>6.2466300000000002E-2</v>
      </c>
      <c r="CD1023">
        <v>2.0490600000000001E-2</v>
      </c>
      <c r="CE1023">
        <v>5.2288500000000002E-2</v>
      </c>
      <c r="CF1023">
        <v>6.2425300000000003E-2</v>
      </c>
      <c r="CG1023">
        <v>6.7061300000000004E-2</v>
      </c>
      <c r="CH1023">
        <v>9.5731300000000005E-2</v>
      </c>
      <c r="CI1023">
        <v>9.1145799999999999E-2</v>
      </c>
      <c r="CJ1023">
        <v>8.2872100000000004E-2</v>
      </c>
      <c r="CK1023">
        <v>6.9628700000000002E-2</v>
      </c>
      <c r="CL1023">
        <v>0.1122549</v>
      </c>
      <c r="CM1023">
        <v>0.1239558</v>
      </c>
      <c r="CN1023">
        <v>0.12822549999999999</v>
      </c>
      <c r="CO1023">
        <v>0.1227883</v>
      </c>
      <c r="CP1023">
        <v>0.14319100000000001</v>
      </c>
      <c r="CQ1023">
        <v>0.1236085</v>
      </c>
      <c r="CR1023">
        <v>6.12954E-2</v>
      </c>
      <c r="CS1023">
        <v>6.5660200000000002E-2</v>
      </c>
      <c r="CT1023">
        <v>7.7723700000000007E-2</v>
      </c>
      <c r="CU1023">
        <v>6.5893699999999999E-2</v>
      </c>
      <c r="CV1023">
        <v>4.7351499999999998E-2</v>
      </c>
      <c r="CW1023">
        <v>5.2882600000000002E-2</v>
      </c>
      <c r="CX1023">
        <v>4.33319E-2</v>
      </c>
      <c r="CY1023">
        <v>5.88377E-2</v>
      </c>
      <c r="CZ1023">
        <v>5.0700200000000001E-2</v>
      </c>
      <c r="DA1023">
        <v>7.3194099999999998E-2</v>
      </c>
      <c r="DB1023">
        <v>3.1214200000000001E-2</v>
      </c>
      <c r="DC1023">
        <v>6.13994E-2</v>
      </c>
      <c r="DD1023">
        <v>7.16643E-2</v>
      </c>
      <c r="DE1023">
        <v>7.5600899999999999E-2</v>
      </c>
      <c r="DF1023">
        <v>0.1052872</v>
      </c>
      <c r="DG1023">
        <v>0.10018639999999999</v>
      </c>
      <c r="DH1023">
        <v>9.3551300000000004E-2</v>
      </c>
      <c r="DI1023">
        <v>7.9886100000000002E-2</v>
      </c>
      <c r="DJ1023">
        <v>0.1223072</v>
      </c>
      <c r="DK1023">
        <v>0.13532350000000001</v>
      </c>
      <c r="DL1023">
        <v>0.1402552</v>
      </c>
      <c r="DM1023">
        <v>0.13512360000000001</v>
      </c>
      <c r="DN1023">
        <v>0.1524684</v>
      </c>
      <c r="DO1023">
        <v>0.13348789999999999</v>
      </c>
      <c r="DP1023">
        <v>7.0893800000000007E-2</v>
      </c>
      <c r="DQ1023">
        <v>7.4363600000000002E-2</v>
      </c>
      <c r="DR1023">
        <v>8.8158399999999998E-2</v>
      </c>
      <c r="DS1023">
        <v>7.6216800000000001E-2</v>
      </c>
      <c r="DT1023">
        <v>5.7289600000000003E-2</v>
      </c>
      <c r="DU1023">
        <v>6.1584800000000002E-2</v>
      </c>
      <c r="DV1023">
        <v>5.6818399999999998E-2</v>
      </c>
      <c r="DW1023">
        <v>7.3465900000000001E-2</v>
      </c>
      <c r="DX1023">
        <v>6.5281599999999995E-2</v>
      </c>
      <c r="DY1023">
        <v>8.8683300000000007E-2</v>
      </c>
      <c r="DZ1023">
        <v>4.66974E-2</v>
      </c>
      <c r="EA1023">
        <v>7.4553999999999995E-2</v>
      </c>
      <c r="EB1023">
        <v>8.5003999999999996E-2</v>
      </c>
      <c r="EC1023">
        <v>8.7930800000000003E-2</v>
      </c>
      <c r="ED1023">
        <v>0.11908440000000001</v>
      </c>
      <c r="EE1023">
        <v>0.1132397</v>
      </c>
      <c r="EF1023">
        <v>0.1089704</v>
      </c>
      <c r="EG1023">
        <v>9.4696000000000002E-2</v>
      </c>
      <c r="EH1023">
        <v>0.1368212</v>
      </c>
      <c r="EI1023">
        <v>0.1517365</v>
      </c>
      <c r="EJ1023">
        <v>0.15762419999999999</v>
      </c>
      <c r="EK1023">
        <v>0.15293380000000001</v>
      </c>
      <c r="EL1023">
        <v>0.1658636</v>
      </c>
      <c r="EM1023">
        <v>0.1477523</v>
      </c>
      <c r="EN1023">
        <v>8.4752400000000006E-2</v>
      </c>
      <c r="EO1023">
        <v>8.6929999999999993E-2</v>
      </c>
      <c r="EP1023">
        <v>0.10322439999999999</v>
      </c>
      <c r="EQ1023">
        <v>9.11217E-2</v>
      </c>
      <c r="ER1023">
        <v>7.1638599999999997E-2</v>
      </c>
      <c r="ES1023">
        <v>7.4149300000000001E-2</v>
      </c>
      <c r="ET1023">
        <v>68.616240000000005</v>
      </c>
      <c r="EU1023">
        <v>67.302430000000001</v>
      </c>
      <c r="EV1023">
        <v>65.692880000000002</v>
      </c>
      <c r="EW1023">
        <v>64.599459999999993</v>
      </c>
      <c r="EX1023">
        <v>63.806640000000002</v>
      </c>
      <c r="EY1023">
        <v>62.938479999999998</v>
      </c>
      <c r="EZ1023">
        <v>63.616869999999999</v>
      </c>
      <c r="FA1023">
        <v>66.449780000000004</v>
      </c>
      <c r="FB1023">
        <v>70.855199999999996</v>
      </c>
      <c r="FC1023">
        <v>74.673360000000002</v>
      </c>
      <c r="FD1023">
        <v>78.375820000000004</v>
      </c>
      <c r="FE1023">
        <v>82.218639999999994</v>
      </c>
      <c r="FF1023">
        <v>84.394270000000006</v>
      </c>
      <c r="FG1023">
        <v>85.905460000000005</v>
      </c>
      <c r="FH1023">
        <v>87.071340000000006</v>
      </c>
      <c r="FI1023">
        <v>87.522919999999999</v>
      </c>
      <c r="FJ1023">
        <v>86.572389999999999</v>
      </c>
      <c r="FK1023">
        <v>84.928380000000004</v>
      </c>
      <c r="FL1023">
        <v>82.717169999999996</v>
      </c>
      <c r="FM1023">
        <v>79.118229999999997</v>
      </c>
      <c r="FN1023">
        <v>74.815340000000006</v>
      </c>
      <c r="FO1023">
        <v>71.888900000000007</v>
      </c>
      <c r="FP1023">
        <v>69.913820000000001</v>
      </c>
      <c r="FQ1023">
        <v>68.031880000000001</v>
      </c>
      <c r="FR1023">
        <v>1.1529599999999999E-2</v>
      </c>
      <c r="FS1023">
        <v>1.08606E-2</v>
      </c>
      <c r="FT1023">
        <v>1.6420799999999999E-2</v>
      </c>
    </row>
    <row r="1024" spans="1:176" x14ac:dyDescent="0.2">
      <c r="A1024" t="s">
        <v>200</v>
      </c>
      <c r="B1024" t="s">
        <v>1</v>
      </c>
      <c r="C1024" t="s">
        <v>211</v>
      </c>
      <c r="D1024" t="s">
        <v>233</v>
      </c>
      <c r="E1024">
        <v>7288</v>
      </c>
      <c r="F1024">
        <v>0.72295799999999999</v>
      </c>
      <c r="G1024">
        <v>0.70386959999999998</v>
      </c>
      <c r="H1024">
        <v>0.70808020000000005</v>
      </c>
      <c r="I1024">
        <v>0.72381720000000005</v>
      </c>
      <c r="J1024">
        <v>0.75571390000000005</v>
      </c>
      <c r="K1024">
        <v>0.80214569999999996</v>
      </c>
      <c r="L1024">
        <v>0.91127239999999998</v>
      </c>
      <c r="M1024">
        <v>0.98969019999999996</v>
      </c>
      <c r="N1024">
        <v>1.162242</v>
      </c>
      <c r="O1024">
        <v>1.223457</v>
      </c>
      <c r="P1024">
        <v>1.2405949999999999</v>
      </c>
      <c r="Q1024">
        <v>1.226521</v>
      </c>
      <c r="R1024">
        <v>1.200669</v>
      </c>
      <c r="S1024">
        <v>1.1755789999999999</v>
      </c>
      <c r="T1024">
        <v>1.174752</v>
      </c>
      <c r="U1024">
        <v>1.1516519999999999</v>
      </c>
      <c r="V1024">
        <v>1.043914</v>
      </c>
      <c r="W1024">
        <v>0.81920669999999995</v>
      </c>
      <c r="X1024">
        <v>0.707866</v>
      </c>
      <c r="Y1024">
        <v>0.75965190000000005</v>
      </c>
      <c r="Z1024">
        <v>0.80121719999999996</v>
      </c>
      <c r="AA1024">
        <v>0.802925</v>
      </c>
      <c r="AB1024">
        <v>0.77640659999999995</v>
      </c>
      <c r="AC1024">
        <v>0.73264580000000001</v>
      </c>
      <c r="AD1024">
        <v>2.0820399999999999E-2</v>
      </c>
      <c r="AE1024">
        <v>1.5258300000000001E-2</v>
      </c>
      <c r="AF1024">
        <v>2.0191199999999999E-2</v>
      </c>
      <c r="AG1024">
        <v>2.6001900000000001E-2</v>
      </c>
      <c r="AH1024">
        <v>2.3055800000000001E-2</v>
      </c>
      <c r="AI1024">
        <v>1.9577199999999999E-2</v>
      </c>
      <c r="AJ1024">
        <v>2.0102100000000001E-2</v>
      </c>
      <c r="AK1024">
        <v>5.6752E-3</v>
      </c>
      <c r="AL1024">
        <v>1.17375E-2</v>
      </c>
      <c r="AM1024">
        <v>1.0936E-2</v>
      </c>
      <c r="AN1024">
        <v>2.90552E-2</v>
      </c>
      <c r="AO1024">
        <v>2.0245800000000001E-2</v>
      </c>
      <c r="AP1024">
        <v>3.4892899999999998E-2</v>
      </c>
      <c r="AQ1024">
        <v>2.0730200000000001E-2</v>
      </c>
      <c r="AR1024">
        <v>3.35033E-2</v>
      </c>
      <c r="AS1024">
        <v>4.7029500000000002E-2</v>
      </c>
      <c r="AT1024">
        <v>3.88318E-2</v>
      </c>
      <c r="AU1024">
        <v>1.3535E-2</v>
      </c>
      <c r="AV1024">
        <v>-2.0768399999999999E-2</v>
      </c>
      <c r="AW1024">
        <v>-8.5734000000000001E-3</v>
      </c>
      <c r="AX1024">
        <v>1.6368000000000001E-2</v>
      </c>
      <c r="AY1024">
        <v>3.6869199999999998E-2</v>
      </c>
      <c r="AZ1024">
        <v>2.9591599999999999E-2</v>
      </c>
      <c r="BA1024">
        <v>2.1652100000000001E-2</v>
      </c>
      <c r="BB1024">
        <v>2.8736000000000001E-2</v>
      </c>
      <c r="BC1024">
        <v>2.1939799999999999E-2</v>
      </c>
      <c r="BD1024">
        <v>2.7047000000000002E-2</v>
      </c>
      <c r="BE1024">
        <v>3.2249300000000002E-2</v>
      </c>
      <c r="BF1024">
        <v>2.9596799999999999E-2</v>
      </c>
      <c r="BG1024">
        <v>2.4788000000000001E-2</v>
      </c>
      <c r="BH1024">
        <v>2.6072399999999999E-2</v>
      </c>
      <c r="BI1024">
        <v>1.3482900000000001E-2</v>
      </c>
      <c r="BJ1024">
        <v>2.0442800000000001E-2</v>
      </c>
      <c r="BK1024">
        <v>2.01537E-2</v>
      </c>
      <c r="BL1024">
        <v>3.8922699999999998E-2</v>
      </c>
      <c r="BM1024">
        <v>2.96008E-2</v>
      </c>
      <c r="BN1024">
        <v>4.3569799999999999E-2</v>
      </c>
      <c r="BO1024">
        <v>2.9030799999999999E-2</v>
      </c>
      <c r="BP1024">
        <v>4.1808900000000003E-2</v>
      </c>
      <c r="BQ1024">
        <v>5.5141700000000002E-2</v>
      </c>
      <c r="BR1024">
        <v>4.7234199999999997E-2</v>
      </c>
      <c r="BS1024">
        <v>2.1210199999999998E-2</v>
      </c>
      <c r="BT1024">
        <v>-1.21426E-2</v>
      </c>
      <c r="BU1024">
        <v>-1.2074E-3</v>
      </c>
      <c r="BV1024">
        <v>2.27078E-2</v>
      </c>
      <c r="BW1024">
        <v>4.3879099999999997E-2</v>
      </c>
      <c r="BX1024">
        <v>3.68729E-2</v>
      </c>
      <c r="BY1024">
        <v>2.8133499999999999E-2</v>
      </c>
      <c r="BZ1024">
        <v>3.42183E-2</v>
      </c>
      <c r="CA1024">
        <v>2.6567299999999999E-2</v>
      </c>
      <c r="CB1024">
        <v>3.1795400000000001E-2</v>
      </c>
      <c r="CC1024">
        <v>3.6576200000000003E-2</v>
      </c>
      <c r="CD1024">
        <v>3.4126999999999998E-2</v>
      </c>
      <c r="CE1024">
        <v>2.8397100000000002E-2</v>
      </c>
      <c r="CF1024">
        <v>3.0207399999999999E-2</v>
      </c>
      <c r="CG1024">
        <v>1.8890500000000001E-2</v>
      </c>
      <c r="CH1024">
        <v>2.6472200000000001E-2</v>
      </c>
      <c r="CI1024">
        <v>2.65379E-2</v>
      </c>
      <c r="CJ1024">
        <v>4.5756999999999999E-2</v>
      </c>
      <c r="CK1024">
        <v>3.6080099999999997E-2</v>
      </c>
      <c r="CL1024">
        <v>4.9579400000000003E-2</v>
      </c>
      <c r="CM1024">
        <v>3.47798E-2</v>
      </c>
      <c r="CN1024">
        <v>4.7561300000000001E-2</v>
      </c>
      <c r="CO1024">
        <v>6.0760099999999997E-2</v>
      </c>
      <c r="CP1024">
        <v>5.3053700000000002E-2</v>
      </c>
      <c r="CQ1024">
        <v>2.6525900000000002E-2</v>
      </c>
      <c r="CR1024">
        <v>-6.1682999999999998E-3</v>
      </c>
      <c r="CS1024">
        <v>3.8942E-3</v>
      </c>
      <c r="CT1024">
        <v>2.7098799999999999E-2</v>
      </c>
      <c r="CU1024">
        <v>4.8734100000000002E-2</v>
      </c>
      <c r="CV1024">
        <v>4.1916000000000002E-2</v>
      </c>
      <c r="CW1024">
        <v>3.2622499999999999E-2</v>
      </c>
      <c r="CX1024">
        <v>3.9700600000000003E-2</v>
      </c>
      <c r="CY1024">
        <v>3.1194900000000001E-2</v>
      </c>
      <c r="CZ1024">
        <v>3.6543800000000001E-2</v>
      </c>
      <c r="DA1024">
        <v>4.0903099999999998E-2</v>
      </c>
      <c r="DB1024">
        <v>3.8657299999999999E-2</v>
      </c>
      <c r="DC1024">
        <v>3.2006100000000003E-2</v>
      </c>
      <c r="DD1024">
        <v>3.4342400000000002E-2</v>
      </c>
      <c r="DE1024">
        <v>2.42981E-2</v>
      </c>
      <c r="DF1024">
        <v>3.2501500000000003E-2</v>
      </c>
      <c r="DG1024">
        <v>3.2922E-2</v>
      </c>
      <c r="DH1024">
        <v>5.2591199999999998E-2</v>
      </c>
      <c r="DI1024">
        <v>4.2559300000000001E-2</v>
      </c>
      <c r="DJ1024">
        <v>5.5589100000000002E-2</v>
      </c>
      <c r="DK1024">
        <v>4.0528700000000001E-2</v>
      </c>
      <c r="DL1024">
        <v>5.3313600000000003E-2</v>
      </c>
      <c r="DM1024">
        <v>6.6378599999999996E-2</v>
      </c>
      <c r="DN1024">
        <v>5.8873300000000003E-2</v>
      </c>
      <c r="DO1024">
        <v>3.1841700000000001E-2</v>
      </c>
      <c r="DP1024">
        <v>-1.941E-4</v>
      </c>
      <c r="DQ1024">
        <v>8.9958999999999994E-3</v>
      </c>
      <c r="DR1024">
        <v>3.1489700000000002E-2</v>
      </c>
      <c r="DS1024">
        <v>5.3589199999999997E-2</v>
      </c>
      <c r="DT1024">
        <v>4.6959000000000001E-2</v>
      </c>
      <c r="DU1024">
        <v>3.7111499999999999E-2</v>
      </c>
      <c r="DV1024">
        <v>4.7616199999999997E-2</v>
      </c>
      <c r="DW1024">
        <v>3.7876300000000002E-2</v>
      </c>
      <c r="DX1024">
        <v>4.3399699999999999E-2</v>
      </c>
      <c r="DY1024">
        <v>4.7150499999999998E-2</v>
      </c>
      <c r="DZ1024">
        <v>4.5198200000000001E-2</v>
      </c>
      <c r="EA1024">
        <v>3.7217E-2</v>
      </c>
      <c r="EB1024">
        <v>4.0312800000000003E-2</v>
      </c>
      <c r="EC1024">
        <v>3.2105799999999997E-2</v>
      </c>
      <c r="ED1024">
        <v>4.1206899999999998E-2</v>
      </c>
      <c r="EE1024">
        <v>4.2139700000000002E-2</v>
      </c>
      <c r="EF1024">
        <v>6.2458699999999999E-2</v>
      </c>
      <c r="EG1024">
        <v>5.1914299999999997E-2</v>
      </c>
      <c r="EH1024">
        <v>6.4266000000000004E-2</v>
      </c>
      <c r="EI1024">
        <v>4.8829299999999999E-2</v>
      </c>
      <c r="EJ1024">
        <v>6.1619199999999999E-2</v>
      </c>
      <c r="EK1024">
        <v>7.4490799999999996E-2</v>
      </c>
      <c r="EL1024">
        <v>6.7275699999999994E-2</v>
      </c>
      <c r="EM1024">
        <v>3.9516799999999998E-2</v>
      </c>
      <c r="EN1024">
        <v>8.4317000000000003E-3</v>
      </c>
      <c r="EO1024">
        <v>1.6361899999999999E-2</v>
      </c>
      <c r="EP1024">
        <v>3.7829500000000002E-2</v>
      </c>
      <c r="EQ1024">
        <v>6.0599E-2</v>
      </c>
      <c r="ER1024">
        <v>5.4240400000000001E-2</v>
      </c>
      <c r="ES1024">
        <v>4.3593E-2</v>
      </c>
      <c r="ET1024">
        <v>53.564570000000003</v>
      </c>
      <c r="EU1024">
        <v>52.72401</v>
      </c>
      <c r="EV1024">
        <v>52.018509999999999</v>
      </c>
      <c r="EW1024">
        <v>51.455129999999997</v>
      </c>
      <c r="EX1024">
        <v>50.9985</v>
      </c>
      <c r="EY1024">
        <v>50.506399999999999</v>
      </c>
      <c r="EZ1024">
        <v>50.144170000000003</v>
      </c>
      <c r="FA1024">
        <v>50.405189999999997</v>
      </c>
      <c r="FB1024">
        <v>52.881419999999999</v>
      </c>
      <c r="FC1024">
        <v>56.264180000000003</v>
      </c>
      <c r="FD1024">
        <v>59.118369999999999</v>
      </c>
      <c r="FE1024">
        <v>61.316769999999998</v>
      </c>
      <c r="FF1024">
        <v>63.034399999999998</v>
      </c>
      <c r="FG1024">
        <v>64.60342</v>
      </c>
      <c r="FH1024">
        <v>65.673389999999998</v>
      </c>
      <c r="FI1024">
        <v>66.370059999999995</v>
      </c>
      <c r="FJ1024">
        <v>65.922259999999994</v>
      </c>
      <c r="FK1024">
        <v>64.608969999999999</v>
      </c>
      <c r="FL1024">
        <v>62.577480000000001</v>
      </c>
      <c r="FM1024">
        <v>60.191450000000003</v>
      </c>
      <c r="FN1024">
        <v>58.293990000000001</v>
      </c>
      <c r="FO1024">
        <v>56.813229999999997</v>
      </c>
      <c r="FP1024">
        <v>55.493459999999999</v>
      </c>
      <c r="FQ1024">
        <v>54.277979999999999</v>
      </c>
      <c r="FR1024">
        <v>4.9535999999999998E-3</v>
      </c>
      <c r="FS1024">
        <v>6.5833999999999997E-3</v>
      </c>
    </row>
    <row r="1025" spans="1:176" x14ac:dyDescent="0.2">
      <c r="A1025" t="s">
        <v>200</v>
      </c>
      <c r="B1025" t="s">
        <v>1</v>
      </c>
      <c r="C1025" t="s">
        <v>211</v>
      </c>
      <c r="D1025" t="s">
        <v>244</v>
      </c>
      <c r="E1025">
        <v>7288</v>
      </c>
      <c r="F1025">
        <v>0.71025199999999999</v>
      </c>
      <c r="G1025">
        <v>0.70785339999999997</v>
      </c>
      <c r="H1025">
        <v>0.71247099999999997</v>
      </c>
      <c r="I1025">
        <v>0.73981799999999998</v>
      </c>
      <c r="J1025">
        <v>0.76260030000000001</v>
      </c>
      <c r="K1025">
        <v>0.82632329999999998</v>
      </c>
      <c r="L1025">
        <v>0.90696319999999997</v>
      </c>
      <c r="M1025">
        <v>1.0083359999999999</v>
      </c>
      <c r="N1025">
        <v>1.2219100000000001</v>
      </c>
      <c r="O1025">
        <v>1.290354</v>
      </c>
      <c r="P1025">
        <v>1.3090489999999999</v>
      </c>
      <c r="Q1025">
        <v>1.309679</v>
      </c>
      <c r="R1025">
        <v>1.2650619999999999</v>
      </c>
      <c r="S1025">
        <v>1.2710189999999999</v>
      </c>
      <c r="T1025">
        <v>1.2999480000000001</v>
      </c>
      <c r="U1025">
        <v>1.24203</v>
      </c>
      <c r="V1025">
        <v>1.1138999999999999</v>
      </c>
      <c r="W1025">
        <v>0.87291799999999997</v>
      </c>
      <c r="X1025">
        <v>0.72770109999999999</v>
      </c>
      <c r="Y1025">
        <v>0.75098600000000004</v>
      </c>
      <c r="Z1025">
        <v>0.80806440000000002</v>
      </c>
      <c r="AA1025">
        <v>0.81816009999999995</v>
      </c>
      <c r="AB1025">
        <v>0.79458859999999998</v>
      </c>
      <c r="AC1025">
        <v>0.76382930000000004</v>
      </c>
      <c r="AD1025">
        <v>2.7848000000000001E-2</v>
      </c>
      <c r="AE1025">
        <v>2.4603300000000002E-2</v>
      </c>
      <c r="AF1025">
        <v>2.85533E-2</v>
      </c>
      <c r="AG1025">
        <v>3.02896E-2</v>
      </c>
      <c r="AH1025">
        <v>3.07278E-2</v>
      </c>
      <c r="AI1025">
        <v>2.7545E-2</v>
      </c>
      <c r="AJ1025">
        <v>3.7112300000000001E-2</v>
      </c>
      <c r="AK1025">
        <v>1.6034400000000001E-2</v>
      </c>
      <c r="AL1025">
        <v>3.1958599999999997E-2</v>
      </c>
      <c r="AM1025">
        <v>3.7212599999999998E-2</v>
      </c>
      <c r="AN1025">
        <v>4.827E-2</v>
      </c>
      <c r="AO1025">
        <v>3.3324699999999999E-2</v>
      </c>
      <c r="AP1025">
        <v>4.18824E-2</v>
      </c>
      <c r="AQ1025">
        <v>3.71598E-2</v>
      </c>
      <c r="AR1025">
        <v>3.8927099999999999E-2</v>
      </c>
      <c r="AS1025">
        <v>5.11958E-2</v>
      </c>
      <c r="AT1025">
        <v>5.2345200000000001E-2</v>
      </c>
      <c r="AU1025">
        <v>4.0037799999999998E-2</v>
      </c>
      <c r="AV1025">
        <v>5.7143000000000003E-3</v>
      </c>
      <c r="AW1025">
        <v>3.1012000000000001E-3</v>
      </c>
      <c r="AX1025">
        <v>7.6793E-3</v>
      </c>
      <c r="AY1025">
        <v>2.2518099999999999E-2</v>
      </c>
      <c r="AZ1025">
        <v>1.47975E-2</v>
      </c>
      <c r="BA1025">
        <v>2.08997E-2</v>
      </c>
      <c r="BB1025">
        <v>3.57636E-2</v>
      </c>
      <c r="BC1025">
        <v>3.1284800000000001E-2</v>
      </c>
      <c r="BD1025">
        <v>3.5409200000000002E-2</v>
      </c>
      <c r="BE1025">
        <v>3.6537E-2</v>
      </c>
      <c r="BF1025">
        <v>3.7268799999999998E-2</v>
      </c>
      <c r="BG1025">
        <v>3.2755899999999998E-2</v>
      </c>
      <c r="BH1025">
        <v>4.3082599999999999E-2</v>
      </c>
      <c r="BI1025">
        <v>2.3842100000000001E-2</v>
      </c>
      <c r="BJ1025">
        <v>4.0663999999999999E-2</v>
      </c>
      <c r="BK1025">
        <v>4.6430300000000001E-2</v>
      </c>
      <c r="BL1025">
        <v>5.8137500000000002E-2</v>
      </c>
      <c r="BM1025">
        <v>4.2679700000000001E-2</v>
      </c>
      <c r="BN1025">
        <v>5.0559300000000001E-2</v>
      </c>
      <c r="BO1025">
        <v>4.5460399999999998E-2</v>
      </c>
      <c r="BP1025">
        <v>4.72326E-2</v>
      </c>
      <c r="BQ1025">
        <v>5.9308E-2</v>
      </c>
      <c r="BR1025">
        <v>6.0747599999999999E-2</v>
      </c>
      <c r="BS1025">
        <v>4.7712900000000003E-2</v>
      </c>
      <c r="BT1025">
        <v>1.4340200000000001E-2</v>
      </c>
      <c r="BU1025">
        <v>1.0467199999999999E-2</v>
      </c>
      <c r="BV1025">
        <v>1.40191E-2</v>
      </c>
      <c r="BW1025">
        <v>2.9527999999999999E-2</v>
      </c>
      <c r="BX1025">
        <v>2.2078899999999999E-2</v>
      </c>
      <c r="BY1025">
        <v>2.7381200000000001E-2</v>
      </c>
      <c r="BZ1025">
        <v>4.1245900000000002E-2</v>
      </c>
      <c r="CA1025">
        <v>3.5912300000000001E-2</v>
      </c>
      <c r="CB1025">
        <v>4.0157499999999999E-2</v>
      </c>
      <c r="CC1025">
        <v>4.0863900000000002E-2</v>
      </c>
      <c r="CD1025">
        <v>4.1799000000000003E-2</v>
      </c>
      <c r="CE1025">
        <v>3.6364899999999999E-2</v>
      </c>
      <c r="CF1025">
        <v>4.7217599999999998E-2</v>
      </c>
      <c r="CG1025">
        <v>2.92497E-2</v>
      </c>
      <c r="CH1025">
        <v>4.66933E-2</v>
      </c>
      <c r="CI1025">
        <v>5.2814399999999997E-2</v>
      </c>
      <c r="CJ1025">
        <v>6.4971799999999996E-2</v>
      </c>
      <c r="CK1025">
        <v>4.9158899999999998E-2</v>
      </c>
      <c r="CL1025">
        <v>5.6568899999999998E-2</v>
      </c>
      <c r="CM1025">
        <v>5.1209400000000002E-2</v>
      </c>
      <c r="CN1025">
        <v>5.2984999999999997E-2</v>
      </c>
      <c r="CO1025">
        <v>6.4926499999999998E-2</v>
      </c>
      <c r="CP1025">
        <v>6.6567200000000007E-2</v>
      </c>
      <c r="CQ1025">
        <v>5.3028600000000002E-2</v>
      </c>
      <c r="CR1025">
        <v>2.03144E-2</v>
      </c>
      <c r="CS1025">
        <v>1.5568800000000001E-2</v>
      </c>
      <c r="CT1025">
        <v>1.8409999999999999E-2</v>
      </c>
      <c r="CU1025">
        <v>3.4382999999999997E-2</v>
      </c>
      <c r="CV1025">
        <v>2.7121900000000001E-2</v>
      </c>
      <c r="CW1025">
        <v>3.1870200000000001E-2</v>
      </c>
      <c r="CX1025">
        <v>4.6728199999999998E-2</v>
      </c>
      <c r="CY1025">
        <v>4.0539899999999997E-2</v>
      </c>
      <c r="CZ1025">
        <v>4.4905899999999999E-2</v>
      </c>
      <c r="DA1025">
        <v>4.5190800000000003E-2</v>
      </c>
      <c r="DB1025">
        <v>4.6329299999999997E-2</v>
      </c>
      <c r="DC1025">
        <v>3.99739E-2</v>
      </c>
      <c r="DD1025">
        <v>5.1352700000000001E-2</v>
      </c>
      <c r="DE1025">
        <v>3.4657300000000002E-2</v>
      </c>
      <c r="DF1025">
        <v>5.2722600000000001E-2</v>
      </c>
      <c r="DG1025">
        <v>5.9198599999999997E-2</v>
      </c>
      <c r="DH1025">
        <v>7.1805999999999995E-2</v>
      </c>
      <c r="DI1025">
        <v>5.5638199999999999E-2</v>
      </c>
      <c r="DJ1025">
        <v>6.2578599999999998E-2</v>
      </c>
      <c r="DK1025">
        <v>5.6958300000000003E-2</v>
      </c>
      <c r="DL1025">
        <v>5.8737400000000002E-2</v>
      </c>
      <c r="DM1025">
        <v>7.0544899999999994E-2</v>
      </c>
      <c r="DN1025">
        <v>7.2386699999999998E-2</v>
      </c>
      <c r="DO1025">
        <v>5.8344399999999998E-2</v>
      </c>
      <c r="DP1025">
        <v>2.6288599999999999E-2</v>
      </c>
      <c r="DQ1025">
        <v>2.0670500000000001E-2</v>
      </c>
      <c r="DR1025">
        <v>2.2800999999999998E-2</v>
      </c>
      <c r="DS1025">
        <v>3.9238000000000002E-2</v>
      </c>
      <c r="DT1025">
        <v>3.2164999999999999E-2</v>
      </c>
      <c r="DU1025">
        <v>3.6359200000000001E-2</v>
      </c>
      <c r="DV1025">
        <v>5.4643799999999999E-2</v>
      </c>
      <c r="DW1025">
        <v>4.7221300000000001E-2</v>
      </c>
      <c r="DX1025">
        <v>5.1761799999999997E-2</v>
      </c>
      <c r="DY1025">
        <v>5.1438200000000003E-2</v>
      </c>
      <c r="DZ1025">
        <v>5.2870199999999999E-2</v>
      </c>
      <c r="EA1025">
        <v>4.5184799999999997E-2</v>
      </c>
      <c r="EB1025">
        <v>5.7322999999999999E-2</v>
      </c>
      <c r="EC1025">
        <v>4.2465000000000003E-2</v>
      </c>
      <c r="ED1025">
        <v>6.1428000000000003E-2</v>
      </c>
      <c r="EE1025">
        <v>6.8416199999999996E-2</v>
      </c>
      <c r="EF1025">
        <v>8.1673599999999999E-2</v>
      </c>
      <c r="EG1025">
        <v>6.4993200000000001E-2</v>
      </c>
      <c r="EH1025">
        <v>7.1255499999999999E-2</v>
      </c>
      <c r="EI1025">
        <v>6.5258899999999995E-2</v>
      </c>
      <c r="EJ1025">
        <v>6.7042900000000002E-2</v>
      </c>
      <c r="EK1025">
        <v>7.8657099999999994E-2</v>
      </c>
      <c r="EL1025">
        <v>8.0789100000000003E-2</v>
      </c>
      <c r="EM1025">
        <v>6.6019499999999995E-2</v>
      </c>
      <c r="EN1025">
        <v>3.4914399999999998E-2</v>
      </c>
      <c r="EO1025">
        <v>2.8036499999999999E-2</v>
      </c>
      <c r="EP1025">
        <v>2.9140800000000001E-2</v>
      </c>
      <c r="EQ1025">
        <v>4.6247900000000002E-2</v>
      </c>
      <c r="ER1025">
        <v>3.9446299999999997E-2</v>
      </c>
      <c r="ES1025">
        <v>4.2840700000000002E-2</v>
      </c>
      <c r="ET1025">
        <v>48.513939999999998</v>
      </c>
      <c r="EU1025">
        <v>47.821779999999997</v>
      </c>
      <c r="EV1025">
        <v>47.294899999999998</v>
      </c>
      <c r="EW1025">
        <v>47.0837</v>
      </c>
      <c r="EX1025">
        <v>47.038150000000002</v>
      </c>
      <c r="EY1025">
        <v>47.135890000000003</v>
      </c>
      <c r="EZ1025">
        <v>47.243560000000002</v>
      </c>
      <c r="FA1025">
        <v>47.918080000000003</v>
      </c>
      <c r="FB1025">
        <v>50.296889999999998</v>
      </c>
      <c r="FC1025">
        <v>52.686360000000001</v>
      </c>
      <c r="FD1025">
        <v>54.438090000000003</v>
      </c>
      <c r="FE1025">
        <v>55.31476</v>
      </c>
      <c r="FF1025">
        <v>55.62529</v>
      </c>
      <c r="FG1025">
        <v>54.036819999999999</v>
      </c>
      <c r="FH1025">
        <v>52.526760000000003</v>
      </c>
      <c r="FI1025">
        <v>50.906770000000002</v>
      </c>
      <c r="FJ1025">
        <v>50.889249999999997</v>
      </c>
      <c r="FK1025">
        <v>50.826999999999998</v>
      </c>
      <c r="FL1025">
        <v>50.42642</v>
      </c>
      <c r="FM1025">
        <v>48.877890000000001</v>
      </c>
      <c r="FN1025">
        <v>47.337249999999997</v>
      </c>
      <c r="FO1025">
        <v>46.619590000000002</v>
      </c>
      <c r="FP1025">
        <v>46.121949999999998</v>
      </c>
      <c r="FQ1025">
        <v>46.125369999999997</v>
      </c>
      <c r="FR1025">
        <v>4.9535999999999998E-3</v>
      </c>
      <c r="FS1025">
        <v>6.5833999999999997E-3</v>
      </c>
    </row>
    <row r="1026" spans="1:176" x14ac:dyDescent="0.2">
      <c r="A1026" t="s">
        <v>200</v>
      </c>
      <c r="B1026" t="s">
        <v>1</v>
      </c>
      <c r="C1026" t="s">
        <v>211</v>
      </c>
      <c r="D1026" t="s">
        <v>234</v>
      </c>
      <c r="E1026">
        <v>7288</v>
      </c>
      <c r="F1026">
        <v>0.76890879999999995</v>
      </c>
      <c r="G1026">
        <v>0.76667850000000004</v>
      </c>
      <c r="H1026">
        <v>0.7691171</v>
      </c>
      <c r="I1026">
        <v>0.77606520000000001</v>
      </c>
      <c r="J1026">
        <v>0.78757509999999997</v>
      </c>
      <c r="K1026">
        <v>0.82804770000000005</v>
      </c>
      <c r="L1026">
        <v>0.83430119999999997</v>
      </c>
      <c r="M1026">
        <v>0.95877639999999997</v>
      </c>
      <c r="N1026">
        <v>1.1219539999999999</v>
      </c>
      <c r="O1026">
        <v>1.2271510000000001</v>
      </c>
      <c r="P1026">
        <v>1.2756879999999999</v>
      </c>
      <c r="Q1026">
        <v>1.297207</v>
      </c>
      <c r="R1026">
        <v>1.3018019999999999</v>
      </c>
      <c r="S1026">
        <v>1.338991</v>
      </c>
      <c r="T1026">
        <v>1.381281</v>
      </c>
      <c r="U1026">
        <v>1.361157</v>
      </c>
      <c r="V1026">
        <v>1.2376780000000001</v>
      </c>
      <c r="W1026">
        <v>0.95449660000000003</v>
      </c>
      <c r="X1026">
        <v>0.78152299999999997</v>
      </c>
      <c r="Y1026">
        <v>0.75840249999999998</v>
      </c>
      <c r="Z1026">
        <v>0.85024189999999999</v>
      </c>
      <c r="AA1026">
        <v>0.86632909999999996</v>
      </c>
      <c r="AB1026">
        <v>0.85254030000000003</v>
      </c>
      <c r="AC1026">
        <v>0.81692050000000005</v>
      </c>
      <c r="AD1026">
        <v>-3.3819000000000002E-3</v>
      </c>
      <c r="AE1026">
        <v>-3.2630000000000002E-4</v>
      </c>
      <c r="AF1026">
        <v>-3.1819999999999998E-4</v>
      </c>
      <c r="AG1026">
        <v>1.3734700000000001E-2</v>
      </c>
      <c r="AH1026">
        <v>-1.7973099999999999E-2</v>
      </c>
      <c r="AI1026">
        <v>2.7362399999999999E-2</v>
      </c>
      <c r="AJ1026">
        <v>3.96853E-2</v>
      </c>
      <c r="AK1026">
        <v>3.7614399999999999E-2</v>
      </c>
      <c r="AL1026">
        <v>3.91788E-2</v>
      </c>
      <c r="AM1026">
        <v>5.8889900000000002E-2</v>
      </c>
      <c r="AN1026">
        <v>6.7497699999999994E-2</v>
      </c>
      <c r="AO1026">
        <v>5.9622300000000003E-2</v>
      </c>
      <c r="AP1026">
        <v>6.7510200000000006E-2</v>
      </c>
      <c r="AQ1026">
        <v>6.3212199999999996E-2</v>
      </c>
      <c r="AR1026">
        <v>8.1714599999999998E-2</v>
      </c>
      <c r="AS1026">
        <v>8.7475300000000006E-2</v>
      </c>
      <c r="AT1026">
        <v>9.6691700000000005E-2</v>
      </c>
      <c r="AU1026">
        <v>6.7524600000000004E-2</v>
      </c>
      <c r="AV1026">
        <v>8.6937999999999998E-3</v>
      </c>
      <c r="AW1026">
        <v>8.8351999999999997E-3</v>
      </c>
      <c r="AX1026">
        <v>2.0574599999999998E-2</v>
      </c>
      <c r="AY1026">
        <v>1.41224E-2</v>
      </c>
      <c r="AZ1026">
        <v>2.1122999999999999E-2</v>
      </c>
      <c r="BA1026">
        <v>2.20863E-2</v>
      </c>
      <c r="BB1026">
        <v>1.01046E-2</v>
      </c>
      <c r="BC1026">
        <v>1.43018E-2</v>
      </c>
      <c r="BD1026">
        <v>1.42632E-2</v>
      </c>
      <c r="BE1026">
        <v>2.9223900000000001E-2</v>
      </c>
      <c r="BF1026">
        <v>-2.49E-3</v>
      </c>
      <c r="BG1026">
        <v>4.0516999999999997E-2</v>
      </c>
      <c r="BH1026">
        <v>5.3025000000000003E-2</v>
      </c>
      <c r="BI1026">
        <v>4.9944200000000001E-2</v>
      </c>
      <c r="BJ1026">
        <v>5.2976000000000002E-2</v>
      </c>
      <c r="BK1026">
        <v>7.1943199999999999E-2</v>
      </c>
      <c r="BL1026">
        <v>8.2916799999999999E-2</v>
      </c>
      <c r="BM1026">
        <v>7.4432200000000004E-2</v>
      </c>
      <c r="BN1026">
        <v>8.2024200000000005E-2</v>
      </c>
      <c r="BO1026">
        <v>7.9625199999999993E-2</v>
      </c>
      <c r="BP1026">
        <v>9.9083599999999994E-2</v>
      </c>
      <c r="BQ1026">
        <v>0.1052855</v>
      </c>
      <c r="BR1026">
        <v>0.1100869</v>
      </c>
      <c r="BS1026">
        <v>8.1789000000000001E-2</v>
      </c>
      <c r="BT1026">
        <v>2.2552300000000001E-2</v>
      </c>
      <c r="BU1026">
        <v>2.14015E-2</v>
      </c>
      <c r="BV1026">
        <v>3.5640600000000001E-2</v>
      </c>
      <c r="BW1026">
        <v>2.9027299999999999E-2</v>
      </c>
      <c r="BX1026">
        <v>3.5471999999999997E-2</v>
      </c>
      <c r="BY1026">
        <v>3.4650800000000002E-2</v>
      </c>
      <c r="BZ1026">
        <v>1.9445299999999999E-2</v>
      </c>
      <c r="CA1026">
        <v>2.4433300000000002E-2</v>
      </c>
      <c r="CB1026">
        <v>2.4362200000000001E-2</v>
      </c>
      <c r="CC1026">
        <v>3.99517E-2</v>
      </c>
      <c r="CD1026">
        <v>8.2336000000000006E-3</v>
      </c>
      <c r="CE1026">
        <v>4.96278E-2</v>
      </c>
      <c r="CF1026">
        <v>6.2264E-2</v>
      </c>
      <c r="CG1026">
        <v>5.8483800000000002E-2</v>
      </c>
      <c r="CH1026">
        <v>6.2531900000000001E-2</v>
      </c>
      <c r="CI1026">
        <v>8.0983799999999995E-2</v>
      </c>
      <c r="CJ1026">
        <v>9.3595999999999999E-2</v>
      </c>
      <c r="CK1026">
        <v>8.4689600000000004E-2</v>
      </c>
      <c r="CL1026">
        <v>9.2076500000000006E-2</v>
      </c>
      <c r="CM1026">
        <v>9.0992799999999999E-2</v>
      </c>
      <c r="CN1026">
        <v>0.1111134</v>
      </c>
      <c r="CO1026">
        <v>0.1176209</v>
      </c>
      <c r="CP1026">
        <v>0.11936430000000001</v>
      </c>
      <c r="CQ1026">
        <v>9.1668399999999997E-2</v>
      </c>
      <c r="CR1026">
        <v>3.21508E-2</v>
      </c>
      <c r="CS1026">
        <v>3.01049E-2</v>
      </c>
      <c r="CT1026">
        <v>4.60753E-2</v>
      </c>
      <c r="CU1026">
        <v>3.9350400000000001E-2</v>
      </c>
      <c r="CV1026">
        <v>4.5410100000000002E-2</v>
      </c>
      <c r="CW1026">
        <v>4.33529E-2</v>
      </c>
      <c r="CX1026">
        <v>2.8785999999999999E-2</v>
      </c>
      <c r="CY1026">
        <v>3.4564699999999997E-2</v>
      </c>
      <c r="CZ1026">
        <v>3.4461199999999997E-2</v>
      </c>
      <c r="DA1026">
        <v>5.0679500000000002E-2</v>
      </c>
      <c r="DB1026">
        <v>1.89572E-2</v>
      </c>
      <c r="DC1026">
        <v>5.8738699999999998E-2</v>
      </c>
      <c r="DD1026">
        <v>7.1502999999999997E-2</v>
      </c>
      <c r="DE1026">
        <v>6.7023399999999997E-2</v>
      </c>
      <c r="DF1026">
        <v>7.2087799999999994E-2</v>
      </c>
      <c r="DG1026">
        <v>9.0024400000000004E-2</v>
      </c>
      <c r="DH1026">
        <v>0.1042752</v>
      </c>
      <c r="DI1026">
        <v>9.4946900000000001E-2</v>
      </c>
      <c r="DJ1026">
        <v>0.10212889999999999</v>
      </c>
      <c r="DK1026">
        <v>0.10236049999999999</v>
      </c>
      <c r="DL1026">
        <v>0.12314310000000001</v>
      </c>
      <c r="DM1026">
        <v>0.12995619999999999</v>
      </c>
      <c r="DN1026">
        <v>0.1286418</v>
      </c>
      <c r="DO1026">
        <v>0.1015479</v>
      </c>
      <c r="DP1026">
        <v>4.17492E-2</v>
      </c>
      <c r="DQ1026">
        <v>3.8808299999999997E-2</v>
      </c>
      <c r="DR1026">
        <v>5.6509900000000002E-2</v>
      </c>
      <c r="DS1026">
        <v>4.9673500000000002E-2</v>
      </c>
      <c r="DT1026">
        <v>5.53482E-2</v>
      </c>
      <c r="DU1026">
        <v>5.20551E-2</v>
      </c>
      <c r="DV1026">
        <v>4.2272499999999998E-2</v>
      </c>
      <c r="DW1026">
        <v>4.9192899999999998E-2</v>
      </c>
      <c r="DX1026">
        <v>4.9042500000000003E-2</v>
      </c>
      <c r="DY1026">
        <v>6.61688E-2</v>
      </c>
      <c r="DZ1026">
        <v>3.44403E-2</v>
      </c>
      <c r="EA1026">
        <v>7.1893299999999993E-2</v>
      </c>
      <c r="EB1026">
        <v>8.4842699999999993E-2</v>
      </c>
      <c r="EC1026">
        <v>7.9353199999999999E-2</v>
      </c>
      <c r="ED1026">
        <v>8.5885000000000003E-2</v>
      </c>
      <c r="EE1026">
        <v>0.10307769999999999</v>
      </c>
      <c r="EF1026">
        <v>0.1196943</v>
      </c>
      <c r="EG1026">
        <v>0.1097568</v>
      </c>
      <c r="EH1026">
        <v>0.1166428</v>
      </c>
      <c r="EI1026">
        <v>0.1187735</v>
      </c>
      <c r="EJ1026">
        <v>0.1405121</v>
      </c>
      <c r="EK1026">
        <v>0.14776639999999999</v>
      </c>
      <c r="EL1026">
        <v>0.142037</v>
      </c>
      <c r="EM1026">
        <v>0.11581230000000001</v>
      </c>
      <c r="EN1026">
        <v>5.5607700000000003E-2</v>
      </c>
      <c r="EO1026">
        <v>5.1374599999999999E-2</v>
      </c>
      <c r="EP1026">
        <v>7.1575899999999998E-2</v>
      </c>
      <c r="EQ1026">
        <v>6.4578499999999997E-2</v>
      </c>
      <c r="ER1026">
        <v>6.9697200000000001E-2</v>
      </c>
      <c r="ES1026">
        <v>6.4619599999999999E-2</v>
      </c>
      <c r="ET1026">
        <v>59.984780000000001</v>
      </c>
      <c r="EU1026">
        <v>58.831449999999997</v>
      </c>
      <c r="EV1026">
        <v>57.87988</v>
      </c>
      <c r="EW1026">
        <v>56.955970000000001</v>
      </c>
      <c r="EX1026">
        <v>56.205109999999998</v>
      </c>
      <c r="EY1026">
        <v>55.418080000000003</v>
      </c>
      <c r="EZ1026">
        <v>55.634160000000001</v>
      </c>
      <c r="FA1026">
        <v>58.496540000000003</v>
      </c>
      <c r="FB1026">
        <v>62.007649999999998</v>
      </c>
      <c r="FC1026">
        <v>65.288820000000001</v>
      </c>
      <c r="FD1026">
        <v>68.358019999999996</v>
      </c>
      <c r="FE1026">
        <v>71.018090000000001</v>
      </c>
      <c r="FF1026">
        <v>73.024339999999995</v>
      </c>
      <c r="FG1026">
        <v>74.652180000000001</v>
      </c>
      <c r="FH1026">
        <v>75.694329999999994</v>
      </c>
      <c r="FI1026">
        <v>75.911060000000006</v>
      </c>
      <c r="FJ1026">
        <v>75.441069999999996</v>
      </c>
      <c r="FK1026">
        <v>74.055459999999997</v>
      </c>
      <c r="FL1026">
        <v>72.055859999999996</v>
      </c>
      <c r="FM1026">
        <v>68.994330000000005</v>
      </c>
      <c r="FN1026">
        <v>65.924270000000007</v>
      </c>
      <c r="FO1026">
        <v>63.942019999999999</v>
      </c>
      <c r="FP1026">
        <v>62.386600000000001</v>
      </c>
      <c r="FQ1026">
        <v>60.916089999999997</v>
      </c>
      <c r="FR1026">
        <v>1.1529599999999999E-2</v>
      </c>
      <c r="FS1026">
        <v>1.08606E-2</v>
      </c>
      <c r="FT1026">
        <v>1.6420799999999999E-2</v>
      </c>
    </row>
    <row r="1027" spans="1:176" x14ac:dyDescent="0.2">
      <c r="A1027" t="s">
        <v>200</v>
      </c>
      <c r="B1027" t="s">
        <v>1</v>
      </c>
      <c r="C1027" t="s">
        <v>211</v>
      </c>
      <c r="D1027" t="s">
        <v>245</v>
      </c>
      <c r="E1027">
        <v>7288</v>
      </c>
      <c r="F1027">
        <v>0.85007350000000004</v>
      </c>
      <c r="G1027">
        <v>0.82455920000000005</v>
      </c>
      <c r="H1027">
        <v>0.8402326</v>
      </c>
      <c r="I1027">
        <v>0.83728440000000004</v>
      </c>
      <c r="J1027">
        <v>0.84858719999999999</v>
      </c>
      <c r="K1027">
        <v>0.89485409999999999</v>
      </c>
      <c r="L1027">
        <v>0.84896890000000003</v>
      </c>
      <c r="M1027">
        <v>0.9884501</v>
      </c>
      <c r="N1027">
        <v>1.1817040000000001</v>
      </c>
      <c r="O1027">
        <v>1.348986</v>
      </c>
      <c r="P1027">
        <v>1.388817</v>
      </c>
      <c r="Q1027">
        <v>1.4551890000000001</v>
      </c>
      <c r="R1027">
        <v>1.498632</v>
      </c>
      <c r="S1027">
        <v>1.5948150000000001</v>
      </c>
      <c r="T1027">
        <v>1.6296600000000001</v>
      </c>
      <c r="U1027">
        <v>1.6161810000000001</v>
      </c>
      <c r="V1027">
        <v>1.4830159999999999</v>
      </c>
      <c r="W1027">
        <v>1.149786</v>
      </c>
      <c r="X1027">
        <v>0.95330349999999997</v>
      </c>
      <c r="Y1027">
        <v>0.92610190000000003</v>
      </c>
      <c r="Z1027">
        <v>0.98642989999999997</v>
      </c>
      <c r="AA1027">
        <v>1.0063869999999999</v>
      </c>
      <c r="AB1027">
        <v>0.96580390000000005</v>
      </c>
      <c r="AC1027">
        <v>0.92179270000000002</v>
      </c>
      <c r="AD1027">
        <v>2.4526800000000001E-2</v>
      </c>
      <c r="AE1027">
        <v>4.3839099999999999E-2</v>
      </c>
      <c r="AF1027">
        <v>3.9181599999999997E-2</v>
      </c>
      <c r="AG1027">
        <v>5.86273E-2</v>
      </c>
      <c r="AH1027">
        <v>1.4939600000000001E-2</v>
      </c>
      <c r="AI1027">
        <v>4.2924700000000003E-2</v>
      </c>
      <c r="AJ1027">
        <v>4.3315300000000001E-2</v>
      </c>
      <c r="AK1027">
        <v>5.4457600000000002E-2</v>
      </c>
      <c r="AL1027">
        <v>7.6525800000000005E-2</v>
      </c>
      <c r="AM1027">
        <v>7.7984800000000007E-2</v>
      </c>
      <c r="AN1027">
        <v>6.3548199999999999E-2</v>
      </c>
      <c r="AO1027">
        <v>5.1092199999999997E-2</v>
      </c>
      <c r="AP1027">
        <v>9.3726900000000002E-2</v>
      </c>
      <c r="AQ1027">
        <v>0.10173699999999999</v>
      </c>
      <c r="AR1027">
        <v>0.10950749999999999</v>
      </c>
      <c r="AS1027">
        <v>0.1023014</v>
      </c>
      <c r="AT1027">
        <v>0.12677099999999999</v>
      </c>
      <c r="AU1027">
        <v>0.1078109</v>
      </c>
      <c r="AV1027">
        <v>4.6893999999999998E-2</v>
      </c>
      <c r="AW1027">
        <v>4.9510800000000001E-2</v>
      </c>
      <c r="AX1027">
        <v>6.4291100000000004E-2</v>
      </c>
      <c r="AY1027">
        <v>6.0724E-2</v>
      </c>
      <c r="AZ1027">
        <v>4.1741899999999998E-2</v>
      </c>
      <c r="BA1027">
        <v>4.3950099999999999E-2</v>
      </c>
      <c r="BB1027">
        <v>3.80133E-2</v>
      </c>
      <c r="BC1027">
        <v>5.84673E-2</v>
      </c>
      <c r="BD1027">
        <v>5.3762999999999998E-2</v>
      </c>
      <c r="BE1027">
        <v>7.4116600000000005E-2</v>
      </c>
      <c r="BF1027">
        <v>3.04228E-2</v>
      </c>
      <c r="BG1027">
        <v>5.6079299999999999E-2</v>
      </c>
      <c r="BH1027">
        <v>5.6654900000000001E-2</v>
      </c>
      <c r="BI1027">
        <v>6.67875E-2</v>
      </c>
      <c r="BJ1027">
        <v>9.0323000000000001E-2</v>
      </c>
      <c r="BK1027">
        <v>9.1038099999999997E-2</v>
      </c>
      <c r="BL1027">
        <v>7.8967300000000004E-2</v>
      </c>
      <c r="BM1027">
        <v>6.5902199999999994E-2</v>
      </c>
      <c r="BN1027">
        <v>0.1082409</v>
      </c>
      <c r="BO1027">
        <v>0.11815000000000001</v>
      </c>
      <c r="BP1027">
        <v>0.1268765</v>
      </c>
      <c r="BQ1027">
        <v>0.1201116</v>
      </c>
      <c r="BR1027">
        <v>0.14016619999999999</v>
      </c>
      <c r="BS1027">
        <v>0.1220753</v>
      </c>
      <c r="BT1027">
        <v>6.0752599999999997E-2</v>
      </c>
      <c r="BU1027">
        <v>6.2077199999999999E-2</v>
      </c>
      <c r="BV1027">
        <v>7.93571E-2</v>
      </c>
      <c r="BW1027">
        <v>7.5628899999999999E-2</v>
      </c>
      <c r="BX1027">
        <v>5.6090899999999999E-2</v>
      </c>
      <c r="BY1027">
        <v>5.6514599999999998E-2</v>
      </c>
      <c r="BZ1027">
        <v>4.7354E-2</v>
      </c>
      <c r="CA1027">
        <v>6.8598699999999999E-2</v>
      </c>
      <c r="CB1027">
        <v>6.3862000000000002E-2</v>
      </c>
      <c r="CC1027">
        <v>8.48444E-2</v>
      </c>
      <c r="CD1027">
        <v>4.1146299999999997E-2</v>
      </c>
      <c r="CE1027">
        <v>6.5190200000000004E-2</v>
      </c>
      <c r="CF1027">
        <v>6.5893999999999994E-2</v>
      </c>
      <c r="CG1027">
        <v>7.5327099999999994E-2</v>
      </c>
      <c r="CH1027">
        <v>9.9878900000000007E-2</v>
      </c>
      <c r="CI1027">
        <v>0.10007870000000001</v>
      </c>
      <c r="CJ1027">
        <v>8.9646500000000004E-2</v>
      </c>
      <c r="CK1027">
        <v>7.6159500000000005E-2</v>
      </c>
      <c r="CL1027">
        <v>0.1182932</v>
      </c>
      <c r="CM1027">
        <v>0.12951770000000001</v>
      </c>
      <c r="CN1027">
        <v>0.13890630000000001</v>
      </c>
      <c r="CO1027">
        <v>0.13244690000000001</v>
      </c>
      <c r="CP1027">
        <v>0.14944370000000001</v>
      </c>
      <c r="CQ1027">
        <v>0.13195470000000001</v>
      </c>
      <c r="CR1027">
        <v>7.0350999999999997E-2</v>
      </c>
      <c r="CS1027">
        <v>7.0780599999999999E-2</v>
      </c>
      <c r="CT1027">
        <v>8.9791700000000002E-2</v>
      </c>
      <c r="CU1027">
        <v>8.5952000000000001E-2</v>
      </c>
      <c r="CV1027">
        <v>6.6029000000000004E-2</v>
      </c>
      <c r="CW1027">
        <v>6.5216700000000002E-2</v>
      </c>
      <c r="CX1027">
        <v>5.6694700000000001E-2</v>
      </c>
      <c r="CY1027">
        <v>7.8730099999999997E-2</v>
      </c>
      <c r="CZ1027">
        <v>7.3960999999999999E-2</v>
      </c>
      <c r="DA1027">
        <v>9.5572199999999996E-2</v>
      </c>
      <c r="DB1027">
        <v>5.1869899999999997E-2</v>
      </c>
      <c r="DC1027">
        <v>7.4301000000000006E-2</v>
      </c>
      <c r="DD1027">
        <v>7.5133000000000005E-2</v>
      </c>
      <c r="DE1027">
        <v>8.3866700000000002E-2</v>
      </c>
      <c r="DF1027">
        <v>0.1094348</v>
      </c>
      <c r="DG1027">
        <v>0.1091193</v>
      </c>
      <c r="DH1027">
        <v>0.1003257</v>
      </c>
      <c r="DI1027">
        <v>8.6416800000000002E-2</v>
      </c>
      <c r="DJ1027">
        <v>0.1283455</v>
      </c>
      <c r="DK1027">
        <v>0.14088529999999999</v>
      </c>
      <c r="DL1027">
        <v>0.15093599999999999</v>
      </c>
      <c r="DM1027">
        <v>0.1447822</v>
      </c>
      <c r="DN1027">
        <v>0.1587211</v>
      </c>
      <c r="DO1027">
        <v>0.14183419999999999</v>
      </c>
      <c r="DP1027">
        <v>7.9949400000000004E-2</v>
      </c>
      <c r="DQ1027">
        <v>7.9483999999999999E-2</v>
      </c>
      <c r="DR1027">
        <v>0.10022639999999999</v>
      </c>
      <c r="DS1027">
        <v>9.6275100000000002E-2</v>
      </c>
      <c r="DT1027">
        <v>7.5967099999999996E-2</v>
      </c>
      <c r="DU1027">
        <v>7.3918899999999996E-2</v>
      </c>
      <c r="DV1027">
        <v>7.0181199999999999E-2</v>
      </c>
      <c r="DW1027">
        <v>9.3358300000000005E-2</v>
      </c>
      <c r="DX1027">
        <v>8.8542300000000004E-2</v>
      </c>
      <c r="DY1027">
        <v>0.1110614</v>
      </c>
      <c r="DZ1027">
        <v>6.7353099999999999E-2</v>
      </c>
      <c r="EA1027">
        <v>8.7455599999999994E-2</v>
      </c>
      <c r="EB1027">
        <v>8.8472700000000001E-2</v>
      </c>
      <c r="EC1027">
        <v>9.6196500000000004E-2</v>
      </c>
      <c r="ED1027">
        <v>0.12323199999999999</v>
      </c>
      <c r="EE1027">
        <v>0.1221725</v>
      </c>
      <c r="EF1027">
        <v>0.11574479999999999</v>
      </c>
      <c r="EG1027">
        <v>0.10122680000000001</v>
      </c>
      <c r="EH1027">
        <v>0.1428595</v>
      </c>
      <c r="EI1027">
        <v>0.1572983</v>
      </c>
      <c r="EJ1027">
        <v>0.16830500000000001</v>
      </c>
      <c r="EK1027">
        <v>0.1625924</v>
      </c>
      <c r="EL1027">
        <v>0.1721163</v>
      </c>
      <c r="EM1027">
        <v>0.1560986</v>
      </c>
      <c r="EN1027">
        <v>9.3808000000000002E-2</v>
      </c>
      <c r="EO1027">
        <v>9.2050300000000002E-2</v>
      </c>
      <c r="EP1027">
        <v>0.1152924</v>
      </c>
      <c r="EQ1027">
        <v>0.11118</v>
      </c>
      <c r="ER1027">
        <v>9.0316099999999996E-2</v>
      </c>
      <c r="ES1027">
        <v>8.6483400000000002E-2</v>
      </c>
      <c r="ET1027">
        <v>66.108249999999998</v>
      </c>
      <c r="EU1027">
        <v>64.661640000000006</v>
      </c>
      <c r="EV1027">
        <v>63.502029999999998</v>
      </c>
      <c r="EW1027">
        <v>62.477220000000003</v>
      </c>
      <c r="EX1027">
        <v>61.28783</v>
      </c>
      <c r="EY1027">
        <v>60.403509999999997</v>
      </c>
      <c r="EZ1027">
        <v>60.775399999999998</v>
      </c>
      <c r="FA1027">
        <v>65.41037</v>
      </c>
      <c r="FB1027">
        <v>71.326830000000001</v>
      </c>
      <c r="FC1027">
        <v>77.089320000000001</v>
      </c>
      <c r="FD1027">
        <v>81.393450000000001</v>
      </c>
      <c r="FE1027">
        <v>85.203739999999996</v>
      </c>
      <c r="FF1027">
        <v>87.814080000000004</v>
      </c>
      <c r="FG1027">
        <v>90.412679999999995</v>
      </c>
      <c r="FH1027">
        <v>91.781090000000006</v>
      </c>
      <c r="FI1027">
        <v>92.144040000000004</v>
      </c>
      <c r="FJ1027">
        <v>91.45993</v>
      </c>
      <c r="FK1027">
        <v>90.43938</v>
      </c>
      <c r="FL1027">
        <v>88.235929999999996</v>
      </c>
      <c r="FM1027">
        <v>83.559179999999998</v>
      </c>
      <c r="FN1027">
        <v>79.147319999999993</v>
      </c>
      <c r="FO1027">
        <v>76.128230000000002</v>
      </c>
      <c r="FP1027">
        <v>73.370249999999999</v>
      </c>
      <c r="FQ1027">
        <v>70.95993</v>
      </c>
      <c r="FR1027">
        <v>1.1529599999999999E-2</v>
      </c>
      <c r="FS1027">
        <v>1.08606E-2</v>
      </c>
      <c r="FT1027">
        <v>1.6420799999999999E-2</v>
      </c>
    </row>
    <row r="1028" spans="1:176" x14ac:dyDescent="0.2">
      <c r="A1028" t="s">
        <v>200</v>
      </c>
      <c r="B1028" t="s">
        <v>1</v>
      </c>
      <c r="C1028" t="s">
        <v>211</v>
      </c>
      <c r="D1028" t="s">
        <v>248</v>
      </c>
      <c r="E1028">
        <v>7288</v>
      </c>
      <c r="F1028">
        <v>0.71920729999999999</v>
      </c>
      <c r="G1028">
        <v>0.70862139999999996</v>
      </c>
      <c r="H1028">
        <v>0.71498289999999998</v>
      </c>
      <c r="I1028">
        <v>0.73923430000000001</v>
      </c>
      <c r="J1028">
        <v>0.76219029999999999</v>
      </c>
      <c r="K1028">
        <v>0.81508170000000002</v>
      </c>
      <c r="L1028">
        <v>0.90780870000000002</v>
      </c>
      <c r="M1028">
        <v>0.96805890000000006</v>
      </c>
      <c r="N1028">
        <v>1.15276</v>
      </c>
      <c r="O1028">
        <v>1.2089129999999999</v>
      </c>
      <c r="P1028">
        <v>1.23421</v>
      </c>
      <c r="Q1028">
        <v>1.2065030000000001</v>
      </c>
      <c r="R1028">
        <v>1.176104</v>
      </c>
      <c r="S1028">
        <v>1.1392880000000001</v>
      </c>
      <c r="T1028">
        <v>1.1413850000000001</v>
      </c>
      <c r="U1028">
        <v>1.1101190000000001</v>
      </c>
      <c r="V1028">
        <v>1.0361769999999999</v>
      </c>
      <c r="W1028">
        <v>0.92502090000000003</v>
      </c>
      <c r="X1028">
        <v>0.81176999999999999</v>
      </c>
      <c r="Y1028">
        <v>0.79227340000000002</v>
      </c>
      <c r="Z1028">
        <v>0.79228330000000002</v>
      </c>
      <c r="AA1028">
        <v>0.7940817</v>
      </c>
      <c r="AB1028">
        <v>0.76771610000000001</v>
      </c>
      <c r="AC1028">
        <v>0.73849830000000005</v>
      </c>
      <c r="AD1028">
        <v>2.2339399999999999E-2</v>
      </c>
      <c r="AE1028">
        <v>1.6885899999999999E-2</v>
      </c>
      <c r="AF1028">
        <v>2.1431700000000001E-2</v>
      </c>
      <c r="AG1028">
        <v>2.6472900000000001E-2</v>
      </c>
      <c r="AH1028">
        <v>2.4227800000000001E-2</v>
      </c>
      <c r="AI1028">
        <v>2.0834499999999999E-2</v>
      </c>
      <c r="AJ1028">
        <v>2.20021E-2</v>
      </c>
      <c r="AK1028">
        <v>6.8409999999999999E-3</v>
      </c>
      <c r="AL1028">
        <v>1.41472E-2</v>
      </c>
      <c r="AM1028">
        <v>1.38657E-2</v>
      </c>
      <c r="AN1028">
        <v>3.1900400000000002E-2</v>
      </c>
      <c r="AO1028">
        <v>2.2908600000000001E-2</v>
      </c>
      <c r="AP1028">
        <v>3.5786499999999999E-2</v>
      </c>
      <c r="AQ1028">
        <v>2.11439E-2</v>
      </c>
      <c r="AR1028">
        <v>3.2711700000000003E-2</v>
      </c>
      <c r="AS1028">
        <v>4.6533999999999999E-2</v>
      </c>
      <c r="AT1028">
        <v>4.0040899999999997E-2</v>
      </c>
      <c r="AU1028">
        <v>1.6212399999999998E-2</v>
      </c>
      <c r="AV1028">
        <v>-1.79204E-2</v>
      </c>
      <c r="AW1028">
        <v>-7.0470999999999997E-3</v>
      </c>
      <c r="AX1028">
        <v>1.49356E-2</v>
      </c>
      <c r="AY1028">
        <v>3.4758799999999999E-2</v>
      </c>
      <c r="AZ1028">
        <v>2.66996E-2</v>
      </c>
      <c r="BA1028">
        <v>2.0915300000000001E-2</v>
      </c>
      <c r="BB1028">
        <v>3.0255000000000001E-2</v>
      </c>
      <c r="BC1028">
        <v>2.3567399999999999E-2</v>
      </c>
      <c r="BD1028">
        <v>2.82876E-2</v>
      </c>
      <c r="BE1028">
        <v>3.2720300000000001E-2</v>
      </c>
      <c r="BF1028">
        <v>3.0768799999999999E-2</v>
      </c>
      <c r="BG1028">
        <v>2.60454E-2</v>
      </c>
      <c r="BH1028">
        <v>2.7972400000000001E-2</v>
      </c>
      <c r="BI1028">
        <v>1.4648700000000001E-2</v>
      </c>
      <c r="BJ1028">
        <v>2.2852600000000001E-2</v>
      </c>
      <c r="BK1028">
        <v>2.3083300000000001E-2</v>
      </c>
      <c r="BL1028">
        <v>4.1767899999999997E-2</v>
      </c>
      <c r="BM1028">
        <v>3.2263600000000003E-2</v>
      </c>
      <c r="BN1028">
        <v>4.44634E-2</v>
      </c>
      <c r="BO1028">
        <v>2.9444499999999998E-2</v>
      </c>
      <c r="BP1028">
        <v>4.1017199999999997E-2</v>
      </c>
      <c r="BQ1028">
        <v>5.4646199999999999E-2</v>
      </c>
      <c r="BR1028">
        <v>4.8443399999999998E-2</v>
      </c>
      <c r="BS1028">
        <v>2.3887499999999999E-2</v>
      </c>
      <c r="BT1028">
        <v>-9.2946000000000001E-3</v>
      </c>
      <c r="BU1028">
        <v>3.189E-4</v>
      </c>
      <c r="BV1028">
        <v>2.12754E-2</v>
      </c>
      <c r="BW1028">
        <v>4.1768699999999999E-2</v>
      </c>
      <c r="BX1028">
        <v>3.3980900000000001E-2</v>
      </c>
      <c r="BY1028">
        <v>2.73967E-2</v>
      </c>
      <c r="BZ1028">
        <v>3.57373E-2</v>
      </c>
      <c r="CA1028">
        <v>2.8194899999999998E-2</v>
      </c>
      <c r="CB1028">
        <v>3.3036000000000003E-2</v>
      </c>
      <c r="CC1028">
        <v>3.7047200000000002E-2</v>
      </c>
      <c r="CD1028">
        <v>3.5298999999999997E-2</v>
      </c>
      <c r="CE1028">
        <v>2.9654400000000001E-2</v>
      </c>
      <c r="CF1028">
        <v>3.2107400000000001E-2</v>
      </c>
      <c r="CG1028">
        <v>2.00562E-2</v>
      </c>
      <c r="CH1028">
        <v>2.8881899999999999E-2</v>
      </c>
      <c r="CI1028">
        <v>2.9467500000000001E-2</v>
      </c>
      <c r="CJ1028">
        <v>4.8602199999999998E-2</v>
      </c>
      <c r="CK1028">
        <v>3.8742800000000001E-2</v>
      </c>
      <c r="CL1028">
        <v>5.0472999999999997E-2</v>
      </c>
      <c r="CM1028">
        <v>3.5193500000000003E-2</v>
      </c>
      <c r="CN1028">
        <v>4.6769600000000001E-2</v>
      </c>
      <c r="CO1028">
        <v>6.0264699999999997E-2</v>
      </c>
      <c r="CP1028">
        <v>5.4262900000000003E-2</v>
      </c>
      <c r="CQ1028">
        <v>2.9203300000000001E-2</v>
      </c>
      <c r="CR1028">
        <v>-3.3203E-3</v>
      </c>
      <c r="CS1028">
        <v>5.4206000000000002E-3</v>
      </c>
      <c r="CT1028">
        <v>2.5666399999999999E-2</v>
      </c>
      <c r="CU1028">
        <v>4.6623699999999997E-2</v>
      </c>
      <c r="CV1028">
        <v>3.9024000000000003E-2</v>
      </c>
      <c r="CW1028">
        <v>3.1885799999999999E-2</v>
      </c>
      <c r="CX1028">
        <v>4.1219600000000002E-2</v>
      </c>
      <c r="CY1028">
        <v>3.2822400000000002E-2</v>
      </c>
      <c r="CZ1028">
        <v>3.77843E-2</v>
      </c>
      <c r="DA1028">
        <v>4.1374099999999997E-2</v>
      </c>
      <c r="DB1028">
        <v>3.9829299999999998E-2</v>
      </c>
      <c r="DC1028">
        <v>3.3263399999999999E-2</v>
      </c>
      <c r="DD1028">
        <v>3.6242499999999997E-2</v>
      </c>
      <c r="DE1028">
        <v>2.5463800000000002E-2</v>
      </c>
      <c r="DF1028">
        <v>3.4911200000000003E-2</v>
      </c>
      <c r="DG1028">
        <v>3.5851599999999997E-2</v>
      </c>
      <c r="DH1028">
        <v>5.5436399999999997E-2</v>
      </c>
      <c r="DI1028">
        <v>4.5222100000000001E-2</v>
      </c>
      <c r="DJ1028">
        <v>5.6482699999999997E-2</v>
      </c>
      <c r="DK1028">
        <v>4.0942399999999997E-2</v>
      </c>
      <c r="DL1028">
        <v>5.2521900000000003E-2</v>
      </c>
      <c r="DM1028">
        <v>6.58831E-2</v>
      </c>
      <c r="DN1028">
        <v>6.0082400000000001E-2</v>
      </c>
      <c r="DO1028">
        <v>3.4519099999999997E-2</v>
      </c>
      <c r="DP1028">
        <v>2.6538999999999998E-3</v>
      </c>
      <c r="DQ1028">
        <v>1.0522200000000001E-2</v>
      </c>
      <c r="DR1028">
        <v>3.0057299999999999E-2</v>
      </c>
      <c r="DS1028">
        <v>5.1478700000000002E-2</v>
      </c>
      <c r="DT1028">
        <v>4.4067000000000002E-2</v>
      </c>
      <c r="DU1028">
        <v>3.6374799999999999E-2</v>
      </c>
      <c r="DV1028">
        <v>4.9135199999999997E-2</v>
      </c>
      <c r="DW1028">
        <v>3.9503900000000002E-2</v>
      </c>
      <c r="DX1028">
        <v>4.4640199999999998E-2</v>
      </c>
      <c r="DY1028">
        <v>4.7621499999999997E-2</v>
      </c>
      <c r="DZ1028">
        <v>4.63702E-2</v>
      </c>
      <c r="EA1028">
        <v>3.8474300000000003E-2</v>
      </c>
      <c r="EB1028">
        <v>4.2212800000000002E-2</v>
      </c>
      <c r="EC1028">
        <v>3.3271500000000002E-2</v>
      </c>
      <c r="ED1028">
        <v>4.3616599999999998E-2</v>
      </c>
      <c r="EE1028">
        <v>4.50693E-2</v>
      </c>
      <c r="EF1028">
        <v>6.5303899999999998E-2</v>
      </c>
      <c r="EG1028">
        <v>5.4577100000000003E-2</v>
      </c>
      <c r="EH1028">
        <v>6.5159599999999998E-2</v>
      </c>
      <c r="EI1028">
        <v>4.9243000000000002E-2</v>
      </c>
      <c r="EJ1028">
        <v>6.08275E-2</v>
      </c>
      <c r="EK1028">
        <v>7.39953E-2</v>
      </c>
      <c r="EL1028">
        <v>6.8484799999999998E-2</v>
      </c>
      <c r="EM1028">
        <v>4.2194200000000001E-2</v>
      </c>
      <c r="EN1028">
        <v>1.12797E-2</v>
      </c>
      <c r="EO1028">
        <v>1.78882E-2</v>
      </c>
      <c r="EP1028">
        <v>3.6397100000000002E-2</v>
      </c>
      <c r="EQ1028">
        <v>5.8488600000000002E-2</v>
      </c>
      <c r="ER1028">
        <v>5.1348400000000002E-2</v>
      </c>
      <c r="ES1028">
        <v>4.2856199999999997E-2</v>
      </c>
      <c r="ET1028">
        <v>50.712179999999996</v>
      </c>
      <c r="EU1028">
        <v>50.026429999999998</v>
      </c>
      <c r="EV1028">
        <v>49.393790000000003</v>
      </c>
      <c r="EW1028">
        <v>48.848489999999998</v>
      </c>
      <c r="EX1028">
        <v>48.360230000000001</v>
      </c>
      <c r="EY1028">
        <v>48.060250000000003</v>
      </c>
      <c r="EZ1028">
        <v>47.842410000000001</v>
      </c>
      <c r="FA1028">
        <v>48.993470000000002</v>
      </c>
      <c r="FB1028">
        <v>52.667009999999998</v>
      </c>
      <c r="FC1028">
        <v>56.604340000000001</v>
      </c>
      <c r="FD1028">
        <v>59.8765</v>
      </c>
      <c r="FE1028">
        <v>62.563189999999999</v>
      </c>
      <c r="FF1028">
        <v>64.511939999999996</v>
      </c>
      <c r="FG1028">
        <v>65.763829999999999</v>
      </c>
      <c r="FH1028">
        <v>66.016469999999998</v>
      </c>
      <c r="FI1028">
        <v>65.130359999999996</v>
      </c>
      <c r="FJ1028">
        <v>62.965130000000002</v>
      </c>
      <c r="FK1028">
        <v>60.1419</v>
      </c>
      <c r="FL1028">
        <v>57.945770000000003</v>
      </c>
      <c r="FM1028">
        <v>56.127270000000003</v>
      </c>
      <c r="FN1028">
        <v>54.665280000000003</v>
      </c>
      <c r="FO1028">
        <v>53.438119999999998</v>
      </c>
      <c r="FP1028">
        <v>52.407319999999999</v>
      </c>
      <c r="FQ1028">
        <v>51.4313</v>
      </c>
      <c r="FR1028">
        <v>4.9535999999999998E-3</v>
      </c>
      <c r="FS1028">
        <v>6.5833999999999997E-3</v>
      </c>
    </row>
    <row r="1029" spans="1:176" x14ac:dyDescent="0.2">
      <c r="A1029" t="s">
        <v>200</v>
      </c>
      <c r="B1029" t="s">
        <v>1</v>
      </c>
      <c r="C1029" t="s">
        <v>211</v>
      </c>
      <c r="D1029" t="s">
        <v>251</v>
      </c>
      <c r="E1029">
        <v>7288</v>
      </c>
      <c r="F1029">
        <v>0.71190980000000004</v>
      </c>
      <c r="G1029">
        <v>0.72763060000000002</v>
      </c>
      <c r="H1029">
        <v>0.72912200000000005</v>
      </c>
      <c r="I1029">
        <v>0.75360539999999998</v>
      </c>
      <c r="J1029">
        <v>0.77279279999999995</v>
      </c>
      <c r="K1029">
        <v>0.83898110000000004</v>
      </c>
      <c r="L1029">
        <v>0.90005219999999997</v>
      </c>
      <c r="M1029">
        <v>0.9590938</v>
      </c>
      <c r="N1029">
        <v>1.187441</v>
      </c>
      <c r="O1029">
        <v>1.2530779999999999</v>
      </c>
      <c r="P1029">
        <v>1.276289</v>
      </c>
      <c r="Q1029">
        <v>1.238748</v>
      </c>
      <c r="R1029">
        <v>1.2207429999999999</v>
      </c>
      <c r="S1029">
        <v>1.1735100000000001</v>
      </c>
      <c r="T1029">
        <v>1.1871400000000001</v>
      </c>
      <c r="U1029">
        <v>1.1299950000000001</v>
      </c>
      <c r="V1029">
        <v>1.080336</v>
      </c>
      <c r="W1029">
        <v>0.93844050000000001</v>
      </c>
      <c r="X1029">
        <v>0.79654060000000004</v>
      </c>
      <c r="Y1029">
        <v>0.80512360000000005</v>
      </c>
      <c r="Z1029">
        <v>0.81510939999999998</v>
      </c>
      <c r="AA1029">
        <v>0.81775509999999996</v>
      </c>
      <c r="AB1029">
        <v>0.8021488</v>
      </c>
      <c r="AC1029">
        <v>0.75426409999999999</v>
      </c>
      <c r="AD1029">
        <v>2.65559E-2</v>
      </c>
      <c r="AE1029">
        <v>2.2631399999999999E-2</v>
      </c>
      <c r="AF1029">
        <v>2.6569499999999999E-2</v>
      </c>
      <c r="AG1029">
        <v>2.9102300000000001E-2</v>
      </c>
      <c r="AH1029">
        <v>2.88478E-2</v>
      </c>
      <c r="AI1029">
        <v>2.5644E-2</v>
      </c>
      <c r="AJ1029">
        <v>3.2517999999999998E-2</v>
      </c>
      <c r="AK1029">
        <v>1.32695E-2</v>
      </c>
      <c r="AL1029">
        <v>2.63165E-2</v>
      </c>
      <c r="AM1029">
        <v>2.9405000000000001E-2</v>
      </c>
      <c r="AN1029">
        <v>4.3717899999999997E-2</v>
      </c>
      <c r="AO1029">
        <v>3.10561E-2</v>
      </c>
      <c r="AP1029">
        <v>4.0078099999999998E-2</v>
      </c>
      <c r="AQ1029">
        <v>3.10082E-2</v>
      </c>
      <c r="AR1029">
        <v>3.5839000000000003E-2</v>
      </c>
      <c r="AS1029">
        <v>4.8962699999999998E-2</v>
      </c>
      <c r="AT1029">
        <v>4.8256100000000003E-2</v>
      </c>
      <c r="AU1029">
        <v>3.2522599999999999E-2</v>
      </c>
      <c r="AV1029">
        <v>-1.5399000000000001E-3</v>
      </c>
      <c r="AW1029">
        <v>2.2599999999999999E-4</v>
      </c>
      <c r="AX1029">
        <v>9.4952999999999999E-3</v>
      </c>
      <c r="AY1029">
        <v>2.5936500000000001E-2</v>
      </c>
      <c r="AZ1029">
        <v>1.7744599999999999E-2</v>
      </c>
      <c r="BA1029">
        <v>2.04434E-2</v>
      </c>
      <c r="BB1029">
        <v>3.4471500000000002E-2</v>
      </c>
      <c r="BC1029">
        <v>2.93128E-2</v>
      </c>
      <c r="BD1029">
        <v>3.3425400000000001E-2</v>
      </c>
      <c r="BE1029">
        <v>3.5349699999999998E-2</v>
      </c>
      <c r="BF1029">
        <v>3.5388799999999998E-2</v>
      </c>
      <c r="BG1029">
        <v>3.0854800000000002E-2</v>
      </c>
      <c r="BH1029">
        <v>3.8488300000000003E-2</v>
      </c>
      <c r="BI1029">
        <v>2.1077200000000001E-2</v>
      </c>
      <c r="BJ1029">
        <v>3.5021900000000002E-2</v>
      </c>
      <c r="BK1029">
        <v>3.8622700000000003E-2</v>
      </c>
      <c r="BL1029">
        <v>5.3585399999999998E-2</v>
      </c>
      <c r="BM1029">
        <v>4.0411099999999998E-2</v>
      </c>
      <c r="BN1029">
        <v>4.8755100000000003E-2</v>
      </c>
      <c r="BO1029">
        <v>3.9308700000000002E-2</v>
      </c>
      <c r="BP1029">
        <v>4.4144500000000003E-2</v>
      </c>
      <c r="BQ1029">
        <v>5.7074800000000002E-2</v>
      </c>
      <c r="BR1029">
        <v>5.6658600000000003E-2</v>
      </c>
      <c r="BS1029">
        <v>4.0197799999999999E-2</v>
      </c>
      <c r="BT1029">
        <v>7.0860000000000003E-3</v>
      </c>
      <c r="BU1029">
        <v>7.5919999999999998E-3</v>
      </c>
      <c r="BV1029">
        <v>1.5835100000000001E-2</v>
      </c>
      <c r="BW1029">
        <v>3.2946400000000001E-2</v>
      </c>
      <c r="BX1029">
        <v>2.5026E-2</v>
      </c>
      <c r="BY1029">
        <v>2.6924900000000002E-2</v>
      </c>
      <c r="BZ1029">
        <v>3.9953799999999998E-2</v>
      </c>
      <c r="CA1029">
        <v>3.39403E-2</v>
      </c>
      <c r="CB1029">
        <v>3.8173800000000001E-2</v>
      </c>
      <c r="CC1029">
        <v>3.9676599999999999E-2</v>
      </c>
      <c r="CD1029">
        <v>3.9919000000000003E-2</v>
      </c>
      <c r="CE1029">
        <v>3.4463899999999999E-2</v>
      </c>
      <c r="CF1029">
        <v>4.2623399999999999E-2</v>
      </c>
      <c r="CG1029">
        <v>2.6484799999999999E-2</v>
      </c>
      <c r="CH1029">
        <v>4.1051299999999999E-2</v>
      </c>
      <c r="CI1029">
        <v>4.5006900000000002E-2</v>
      </c>
      <c r="CJ1029">
        <v>6.0419599999999997E-2</v>
      </c>
      <c r="CK1029">
        <v>4.6890300000000003E-2</v>
      </c>
      <c r="CL1029">
        <v>5.4764699999999999E-2</v>
      </c>
      <c r="CM1029">
        <v>4.5057699999999999E-2</v>
      </c>
      <c r="CN1029">
        <v>4.9896900000000001E-2</v>
      </c>
      <c r="CO1029">
        <v>6.2693299999999993E-2</v>
      </c>
      <c r="CP1029">
        <v>6.2478100000000002E-2</v>
      </c>
      <c r="CQ1029">
        <v>4.5513499999999998E-2</v>
      </c>
      <c r="CR1029">
        <v>1.3060199999999999E-2</v>
      </c>
      <c r="CS1029">
        <v>1.2693599999999999E-2</v>
      </c>
      <c r="CT1029">
        <v>2.0226000000000001E-2</v>
      </c>
      <c r="CU1029">
        <v>3.7801399999999999E-2</v>
      </c>
      <c r="CV1029">
        <v>3.0068999999999999E-2</v>
      </c>
      <c r="CW1029">
        <v>3.1413900000000002E-2</v>
      </c>
      <c r="CX1029">
        <v>4.54361E-2</v>
      </c>
      <c r="CY1029">
        <v>3.8567900000000002E-2</v>
      </c>
      <c r="CZ1029">
        <v>4.2922200000000001E-2</v>
      </c>
      <c r="DA1029">
        <v>4.4003599999999997E-2</v>
      </c>
      <c r="DB1029">
        <v>4.4449299999999997E-2</v>
      </c>
      <c r="DC1029">
        <v>3.80729E-2</v>
      </c>
      <c r="DD1029">
        <v>4.6758399999999999E-2</v>
      </c>
      <c r="DE1029">
        <v>3.1892400000000001E-2</v>
      </c>
      <c r="DF1029">
        <v>4.70806E-2</v>
      </c>
      <c r="DG1029">
        <v>5.1390999999999999E-2</v>
      </c>
      <c r="DH1029">
        <v>6.7253900000000005E-2</v>
      </c>
      <c r="DI1029">
        <v>5.3369600000000003E-2</v>
      </c>
      <c r="DJ1029">
        <v>6.0774300000000003E-2</v>
      </c>
      <c r="DK1029">
        <v>5.08066E-2</v>
      </c>
      <c r="DL1029">
        <v>5.5649200000000003E-2</v>
      </c>
      <c r="DM1029">
        <v>6.8311800000000006E-2</v>
      </c>
      <c r="DN1029">
        <v>6.82976E-2</v>
      </c>
      <c r="DO1029">
        <v>5.0829300000000001E-2</v>
      </c>
      <c r="DP1029">
        <v>1.90344E-2</v>
      </c>
      <c r="DQ1029">
        <v>1.77953E-2</v>
      </c>
      <c r="DR1029">
        <v>2.4617E-2</v>
      </c>
      <c r="DS1029">
        <v>4.2656399999999997E-2</v>
      </c>
      <c r="DT1029">
        <v>3.51121E-2</v>
      </c>
      <c r="DU1029">
        <v>3.5902900000000001E-2</v>
      </c>
      <c r="DV1029">
        <v>5.3351700000000002E-2</v>
      </c>
      <c r="DW1029">
        <v>4.5249299999999999E-2</v>
      </c>
      <c r="DX1029">
        <v>4.9778099999999999E-2</v>
      </c>
      <c r="DY1029">
        <v>5.0250900000000001E-2</v>
      </c>
      <c r="DZ1029">
        <v>5.0990199999999999E-2</v>
      </c>
      <c r="EA1029">
        <v>4.3283799999999997E-2</v>
      </c>
      <c r="EB1029">
        <v>5.2728700000000003E-2</v>
      </c>
      <c r="EC1029">
        <v>3.9700100000000002E-2</v>
      </c>
      <c r="ED1029">
        <v>5.5786000000000002E-2</v>
      </c>
      <c r="EE1029">
        <v>6.0608700000000001E-2</v>
      </c>
      <c r="EF1029">
        <v>7.7121400000000007E-2</v>
      </c>
      <c r="EG1029">
        <v>6.2724600000000005E-2</v>
      </c>
      <c r="EH1029">
        <v>6.9451200000000005E-2</v>
      </c>
      <c r="EI1029">
        <v>5.9107199999999999E-2</v>
      </c>
      <c r="EJ1029">
        <v>6.3954800000000006E-2</v>
      </c>
      <c r="EK1029">
        <v>7.6423900000000003E-2</v>
      </c>
      <c r="EL1029">
        <v>7.6700000000000004E-2</v>
      </c>
      <c r="EM1029">
        <v>5.8504399999999998E-2</v>
      </c>
      <c r="EN1029">
        <v>2.7660199999999999E-2</v>
      </c>
      <c r="EO1029">
        <v>2.5161300000000001E-2</v>
      </c>
      <c r="EP1029">
        <v>3.09568E-2</v>
      </c>
      <c r="EQ1029">
        <v>4.9666299999999997E-2</v>
      </c>
      <c r="ER1029">
        <v>4.2393500000000001E-2</v>
      </c>
      <c r="ES1029">
        <v>4.2384400000000003E-2</v>
      </c>
      <c r="ET1029">
        <v>46.996929999999999</v>
      </c>
      <c r="EU1029">
        <v>46.066459999999999</v>
      </c>
      <c r="EV1029">
        <v>45.693939999999998</v>
      </c>
      <c r="EW1029">
        <v>45.208390000000001</v>
      </c>
      <c r="EX1029">
        <v>44.936900000000001</v>
      </c>
      <c r="EY1029">
        <v>44.992489999999997</v>
      </c>
      <c r="EZ1029">
        <v>44.482840000000003</v>
      </c>
      <c r="FA1029">
        <v>45.512540000000001</v>
      </c>
      <c r="FB1029">
        <v>49.49783</v>
      </c>
      <c r="FC1029">
        <v>53.326599999999999</v>
      </c>
      <c r="FD1029">
        <v>56.632959999999997</v>
      </c>
      <c r="FE1029">
        <v>58.914209999999997</v>
      </c>
      <c r="FF1029">
        <v>59.603670000000001</v>
      </c>
      <c r="FG1029">
        <v>59.851520000000001</v>
      </c>
      <c r="FH1029">
        <v>59.25394</v>
      </c>
      <c r="FI1029">
        <v>58.517470000000003</v>
      </c>
      <c r="FJ1029">
        <v>57.118839999999999</v>
      </c>
      <c r="FK1029">
        <v>55.67783</v>
      </c>
      <c r="FL1029">
        <v>54.875250000000001</v>
      </c>
      <c r="FM1029">
        <v>54.129629999999999</v>
      </c>
      <c r="FN1029">
        <v>53.128740000000001</v>
      </c>
      <c r="FO1029">
        <v>52.637619999999998</v>
      </c>
      <c r="FP1029">
        <v>51.927169999999997</v>
      </c>
      <c r="FQ1029">
        <v>51.321269999999998</v>
      </c>
      <c r="FR1029">
        <v>4.9535999999999998E-3</v>
      </c>
      <c r="FS1029">
        <v>6.5833999999999997E-3</v>
      </c>
    </row>
    <row r="1030" spans="1:176" x14ac:dyDescent="0.2">
      <c r="A1030" t="s">
        <v>200</v>
      </c>
      <c r="B1030" t="s">
        <v>1</v>
      </c>
      <c r="C1030" t="s">
        <v>211</v>
      </c>
      <c r="D1030" t="s">
        <v>247</v>
      </c>
      <c r="E1030">
        <v>7288</v>
      </c>
      <c r="F1030">
        <v>0.68798029999999999</v>
      </c>
      <c r="G1030">
        <v>0.64756380000000002</v>
      </c>
      <c r="H1030">
        <v>0.65604479999999998</v>
      </c>
      <c r="I1030">
        <v>0.67329620000000001</v>
      </c>
      <c r="J1030">
        <v>0.67419899999999999</v>
      </c>
      <c r="K1030">
        <v>0.76780839999999995</v>
      </c>
      <c r="L1030">
        <v>0.93808530000000001</v>
      </c>
      <c r="M1030">
        <v>1.0030779999999999</v>
      </c>
      <c r="N1030">
        <v>1.146787</v>
      </c>
      <c r="O1030">
        <v>1.2126410000000001</v>
      </c>
      <c r="P1030">
        <v>1.2273719999999999</v>
      </c>
      <c r="Q1030">
        <v>1.209673</v>
      </c>
      <c r="R1030">
        <v>1.2040569999999999</v>
      </c>
      <c r="S1030">
        <v>1.205851</v>
      </c>
      <c r="T1030">
        <v>1.227314</v>
      </c>
      <c r="U1030">
        <v>1.2106300000000001</v>
      </c>
      <c r="V1030">
        <v>1.1111009999999999</v>
      </c>
      <c r="W1030">
        <v>0.86499349999999997</v>
      </c>
      <c r="X1030">
        <v>0.76131059999999995</v>
      </c>
      <c r="Y1030">
        <v>0.80147259999999998</v>
      </c>
      <c r="Z1030">
        <v>0.77237540000000005</v>
      </c>
      <c r="AA1030">
        <v>0.73060420000000004</v>
      </c>
      <c r="AB1030">
        <v>0.72388699999999995</v>
      </c>
      <c r="AC1030">
        <v>0.71291720000000003</v>
      </c>
      <c r="AD1030">
        <v>-4.3957999999999997E-2</v>
      </c>
      <c r="AE1030">
        <v>-6.2122200000000002E-2</v>
      </c>
      <c r="AF1030">
        <v>-6.5331899999999998E-2</v>
      </c>
      <c r="AG1030">
        <v>-5.31026E-2</v>
      </c>
      <c r="AH1030">
        <v>-7.7587400000000001E-2</v>
      </c>
      <c r="AI1030">
        <v>-9.8096999999999993E-3</v>
      </c>
      <c r="AJ1030">
        <v>2.9548899999999999E-2</v>
      </c>
      <c r="AK1030">
        <v>1.33551E-2</v>
      </c>
      <c r="AL1030">
        <v>2.6826900000000001E-2</v>
      </c>
      <c r="AM1030">
        <v>3.1670799999999999E-2</v>
      </c>
      <c r="AN1030">
        <v>4.5766300000000003E-2</v>
      </c>
      <c r="AO1030">
        <v>3.6958400000000002E-2</v>
      </c>
      <c r="AP1030">
        <v>4.7950699999999999E-2</v>
      </c>
      <c r="AQ1030">
        <v>4.3242200000000001E-2</v>
      </c>
      <c r="AR1030">
        <v>4.48782E-2</v>
      </c>
      <c r="AS1030">
        <v>5.37686E-2</v>
      </c>
      <c r="AT1030">
        <v>7.51328E-2</v>
      </c>
      <c r="AU1030">
        <v>4.1101400000000003E-2</v>
      </c>
      <c r="AV1030">
        <v>-1.9930199999999999E-2</v>
      </c>
      <c r="AW1030">
        <v>-7.5960000000000003E-3</v>
      </c>
      <c r="AX1030">
        <v>-1.6469500000000001E-2</v>
      </c>
      <c r="AY1030">
        <v>-4.8728500000000001E-2</v>
      </c>
      <c r="AZ1030">
        <v>-3.3236399999999999E-2</v>
      </c>
      <c r="BA1030">
        <v>-1.4617700000000001E-2</v>
      </c>
      <c r="BB1030">
        <v>-3.0471499999999999E-2</v>
      </c>
      <c r="BC1030">
        <v>-4.7494000000000001E-2</v>
      </c>
      <c r="BD1030">
        <v>-5.0750499999999997E-2</v>
      </c>
      <c r="BE1030">
        <v>-3.7613399999999998E-2</v>
      </c>
      <c r="BF1030">
        <v>-6.2104199999999998E-2</v>
      </c>
      <c r="BG1030">
        <v>3.3449999999999999E-3</v>
      </c>
      <c r="BH1030">
        <v>4.2888599999999999E-2</v>
      </c>
      <c r="BI1030">
        <v>2.56849E-2</v>
      </c>
      <c r="BJ1030">
        <v>4.0624100000000003E-2</v>
      </c>
      <c r="BK1030">
        <v>4.4724E-2</v>
      </c>
      <c r="BL1030">
        <v>6.1185400000000001E-2</v>
      </c>
      <c r="BM1030">
        <v>5.1768399999999999E-2</v>
      </c>
      <c r="BN1030">
        <v>6.2464699999999998E-2</v>
      </c>
      <c r="BO1030">
        <v>5.9655199999999999E-2</v>
      </c>
      <c r="BP1030">
        <v>6.2247200000000003E-2</v>
      </c>
      <c r="BQ1030">
        <v>7.1578799999999998E-2</v>
      </c>
      <c r="BR1030">
        <v>8.8527999999999996E-2</v>
      </c>
      <c r="BS1030">
        <v>5.53658E-2</v>
      </c>
      <c r="BT1030">
        <v>-6.0715999999999999E-3</v>
      </c>
      <c r="BU1030">
        <v>4.9703000000000004E-3</v>
      </c>
      <c r="BV1030">
        <v>-1.4035E-3</v>
      </c>
      <c r="BW1030">
        <v>-3.3823600000000002E-2</v>
      </c>
      <c r="BX1030">
        <v>-1.8887299999999999E-2</v>
      </c>
      <c r="BY1030">
        <v>-2.0531999999999998E-3</v>
      </c>
      <c r="BZ1030">
        <v>-2.1130800000000002E-2</v>
      </c>
      <c r="CA1030">
        <v>-3.7362600000000003E-2</v>
      </c>
      <c r="CB1030">
        <v>-4.0651600000000003E-2</v>
      </c>
      <c r="CC1030">
        <v>-2.6885599999999999E-2</v>
      </c>
      <c r="CD1030">
        <v>-5.1380700000000001E-2</v>
      </c>
      <c r="CE1030">
        <v>1.24558E-2</v>
      </c>
      <c r="CF1030">
        <v>5.2127600000000003E-2</v>
      </c>
      <c r="CG1030">
        <v>3.4224499999999998E-2</v>
      </c>
      <c r="CH1030">
        <v>5.0180000000000002E-2</v>
      </c>
      <c r="CI1030">
        <v>5.3764600000000003E-2</v>
      </c>
      <c r="CJ1030">
        <v>7.1864600000000001E-2</v>
      </c>
      <c r="CK1030">
        <v>6.2025700000000003E-2</v>
      </c>
      <c r="CL1030">
        <v>7.2516999999999998E-2</v>
      </c>
      <c r="CM1030">
        <v>7.10229E-2</v>
      </c>
      <c r="CN1030">
        <v>7.4276999999999996E-2</v>
      </c>
      <c r="CO1030">
        <v>8.3914100000000005E-2</v>
      </c>
      <c r="CP1030">
        <v>9.7805400000000001E-2</v>
      </c>
      <c r="CQ1030">
        <v>6.5245300000000006E-2</v>
      </c>
      <c r="CR1030">
        <v>3.5268000000000001E-3</v>
      </c>
      <c r="CS1030">
        <v>1.36737E-2</v>
      </c>
      <c r="CT1030">
        <v>9.0311999999999996E-3</v>
      </c>
      <c r="CU1030">
        <v>-2.3500500000000001E-2</v>
      </c>
      <c r="CV1030">
        <v>-8.9493000000000003E-3</v>
      </c>
      <c r="CW1030">
        <v>6.6490000000000004E-3</v>
      </c>
      <c r="CX1030">
        <v>-1.17901E-2</v>
      </c>
      <c r="CY1030">
        <v>-2.7231200000000001E-2</v>
      </c>
      <c r="CZ1030">
        <v>-3.0552599999999999E-2</v>
      </c>
      <c r="DA1030">
        <v>-1.61578E-2</v>
      </c>
      <c r="DB1030">
        <v>-4.0657100000000002E-2</v>
      </c>
      <c r="DC1030">
        <v>2.1566599999999998E-2</v>
      </c>
      <c r="DD1030">
        <v>6.1366700000000003E-2</v>
      </c>
      <c r="DE1030">
        <v>4.2764099999999999E-2</v>
      </c>
      <c r="DF1030">
        <v>5.9735900000000001E-2</v>
      </c>
      <c r="DG1030">
        <v>6.2805299999999994E-2</v>
      </c>
      <c r="DH1030">
        <v>8.2543800000000001E-2</v>
      </c>
      <c r="DI1030">
        <v>7.2283E-2</v>
      </c>
      <c r="DJ1030">
        <v>8.2569299999999998E-2</v>
      </c>
      <c r="DK1030">
        <v>8.2390500000000005E-2</v>
      </c>
      <c r="DL1030">
        <v>8.63067E-2</v>
      </c>
      <c r="DM1030">
        <v>9.6249399999999999E-2</v>
      </c>
      <c r="DN1030">
        <v>0.10708289999999999</v>
      </c>
      <c r="DO1030">
        <v>7.5124800000000005E-2</v>
      </c>
      <c r="DP1030">
        <v>1.31252E-2</v>
      </c>
      <c r="DQ1030">
        <v>2.23772E-2</v>
      </c>
      <c r="DR1030">
        <v>1.9465799999999998E-2</v>
      </c>
      <c r="DS1030">
        <v>-1.3177400000000001E-2</v>
      </c>
      <c r="DT1030">
        <v>9.8879999999999997E-4</v>
      </c>
      <c r="DU1030">
        <v>1.5351099999999999E-2</v>
      </c>
      <c r="DV1030">
        <v>1.6963E-3</v>
      </c>
      <c r="DW1030">
        <v>-1.2603E-2</v>
      </c>
      <c r="DX1030">
        <v>-1.5971200000000001E-2</v>
      </c>
      <c r="DY1030">
        <v>-6.6850000000000004E-4</v>
      </c>
      <c r="DZ1030">
        <v>-2.5173899999999999E-2</v>
      </c>
      <c r="EA1030">
        <v>3.4721299999999997E-2</v>
      </c>
      <c r="EB1030">
        <v>7.4706300000000003E-2</v>
      </c>
      <c r="EC1030">
        <v>5.5093999999999997E-2</v>
      </c>
      <c r="ED1030">
        <v>7.3533100000000004E-2</v>
      </c>
      <c r="EE1030">
        <v>7.5858499999999995E-2</v>
      </c>
      <c r="EF1030">
        <v>9.7962900000000006E-2</v>
      </c>
      <c r="EG1030">
        <v>8.7093000000000004E-2</v>
      </c>
      <c r="EH1030">
        <v>9.7083299999999997E-2</v>
      </c>
      <c r="EI1030">
        <v>9.8803500000000002E-2</v>
      </c>
      <c r="EJ1030">
        <v>0.1036757</v>
      </c>
      <c r="EK1030">
        <v>0.1140597</v>
      </c>
      <c r="EL1030">
        <v>0.1204781</v>
      </c>
      <c r="EM1030">
        <v>8.9389200000000002E-2</v>
      </c>
      <c r="EN1030">
        <v>2.6983699999999999E-2</v>
      </c>
      <c r="EO1030">
        <v>3.4943500000000002E-2</v>
      </c>
      <c r="EP1030">
        <v>3.4531800000000001E-2</v>
      </c>
      <c r="EQ1030">
        <v>1.7275000000000001E-3</v>
      </c>
      <c r="ER1030">
        <v>1.53378E-2</v>
      </c>
      <c r="ES1030">
        <v>2.7915599999999999E-2</v>
      </c>
      <c r="ET1030">
        <v>54.944310000000002</v>
      </c>
      <c r="EU1030">
        <v>53.873699999999999</v>
      </c>
      <c r="EV1030">
        <v>53.004530000000003</v>
      </c>
      <c r="EW1030">
        <v>52.308280000000003</v>
      </c>
      <c r="EX1030">
        <v>51.782209999999999</v>
      </c>
      <c r="EY1030">
        <v>51.318170000000002</v>
      </c>
      <c r="EZ1030">
        <v>50.916899999999998</v>
      </c>
      <c r="FA1030">
        <v>50.918709999999997</v>
      </c>
      <c r="FB1030">
        <v>53.543559999999999</v>
      </c>
      <c r="FC1030">
        <v>57.665730000000003</v>
      </c>
      <c r="FD1030">
        <v>61.377079999999999</v>
      </c>
      <c r="FE1030">
        <v>64.630390000000006</v>
      </c>
      <c r="FF1030">
        <v>67.307590000000005</v>
      </c>
      <c r="FG1030">
        <v>69.377459999999999</v>
      </c>
      <c r="FH1030">
        <v>70.716700000000003</v>
      </c>
      <c r="FI1030">
        <v>71.116050000000001</v>
      </c>
      <c r="FJ1030">
        <v>70.332160000000002</v>
      </c>
      <c r="FK1030">
        <v>68.272310000000004</v>
      </c>
      <c r="FL1030">
        <v>64.884919999999994</v>
      </c>
      <c r="FM1030">
        <v>62.094589999999997</v>
      </c>
      <c r="FN1030">
        <v>59.975709999999999</v>
      </c>
      <c r="FO1030">
        <v>58.302390000000003</v>
      </c>
      <c r="FP1030">
        <v>56.901130000000002</v>
      </c>
      <c r="FQ1030">
        <v>55.588509999999999</v>
      </c>
      <c r="FR1030">
        <v>1.1529599999999999E-2</v>
      </c>
      <c r="FS1030">
        <v>1.08606E-2</v>
      </c>
      <c r="FT1030">
        <v>1.6420799999999999E-2</v>
      </c>
    </row>
    <row r="1031" spans="1:176" x14ac:dyDescent="0.2">
      <c r="A1031" t="s">
        <v>200</v>
      </c>
      <c r="B1031" t="s">
        <v>1</v>
      </c>
      <c r="C1031" t="s">
        <v>211</v>
      </c>
      <c r="D1031" t="s">
        <v>250</v>
      </c>
      <c r="E1031">
        <v>7288</v>
      </c>
      <c r="F1031">
        <v>0.73513600000000001</v>
      </c>
      <c r="G1031">
        <v>0.74281529999999996</v>
      </c>
      <c r="H1031">
        <v>0.75614709999999996</v>
      </c>
      <c r="I1031">
        <v>0.78438640000000004</v>
      </c>
      <c r="J1031">
        <v>0.76879739999999996</v>
      </c>
      <c r="K1031">
        <v>0.81402739999999996</v>
      </c>
      <c r="L1031">
        <v>0.91454760000000002</v>
      </c>
      <c r="M1031">
        <v>0.96268240000000005</v>
      </c>
      <c r="N1031">
        <v>1.085612</v>
      </c>
      <c r="O1031">
        <v>1.2099200000000001</v>
      </c>
      <c r="P1031">
        <v>1.2493339999999999</v>
      </c>
      <c r="Q1031">
        <v>1.2670349999999999</v>
      </c>
      <c r="R1031">
        <v>1.243622</v>
      </c>
      <c r="S1031">
        <v>1.266313</v>
      </c>
      <c r="T1031">
        <v>1.3366880000000001</v>
      </c>
      <c r="U1031">
        <v>1.326697</v>
      </c>
      <c r="V1031">
        <v>1.197368</v>
      </c>
      <c r="W1031">
        <v>0.92090110000000003</v>
      </c>
      <c r="X1031">
        <v>0.78255589999999997</v>
      </c>
      <c r="Y1031">
        <v>0.83954189999999995</v>
      </c>
      <c r="Z1031">
        <v>0.82250500000000004</v>
      </c>
      <c r="AA1031">
        <v>0.81482149999999998</v>
      </c>
      <c r="AB1031">
        <v>0.77466199999999996</v>
      </c>
      <c r="AC1031">
        <v>0.73662620000000001</v>
      </c>
      <c r="AD1031">
        <v>4.6113999999999999E-3</v>
      </c>
      <c r="AE1031">
        <v>9.7771999999999998E-3</v>
      </c>
      <c r="AF1031">
        <v>1.29351E-2</v>
      </c>
      <c r="AG1031">
        <v>2.4923399999999998E-2</v>
      </c>
      <c r="AH1031">
        <v>-3.9037999999999998E-3</v>
      </c>
      <c r="AI1031">
        <v>3.9646099999999997E-2</v>
      </c>
      <c r="AJ1031">
        <v>4.3650700000000001E-2</v>
      </c>
      <c r="AK1031">
        <v>4.4172400000000001E-2</v>
      </c>
      <c r="AL1031">
        <v>3.0046E-2</v>
      </c>
      <c r="AM1031">
        <v>6.6811700000000002E-2</v>
      </c>
      <c r="AN1031">
        <v>8.1392400000000004E-2</v>
      </c>
      <c r="AO1031">
        <v>7.4967599999999995E-2</v>
      </c>
      <c r="AP1031">
        <v>6.7055000000000003E-2</v>
      </c>
      <c r="AQ1031">
        <v>5.8101100000000003E-2</v>
      </c>
      <c r="AR1031">
        <v>9.0563500000000005E-2</v>
      </c>
      <c r="AS1031">
        <v>9.9520899999999995E-2</v>
      </c>
      <c r="AT1031">
        <v>9.5735100000000004E-2</v>
      </c>
      <c r="AU1031">
        <v>6.5703499999999998E-2</v>
      </c>
      <c r="AV1031">
        <v>8.4177000000000002E-3</v>
      </c>
      <c r="AW1031">
        <v>6.3469999999999998E-4</v>
      </c>
      <c r="AX1031">
        <v>2.1043200000000001E-2</v>
      </c>
      <c r="AY1031">
        <v>2.4957799999999999E-2</v>
      </c>
      <c r="AZ1031">
        <v>3.77469E-2</v>
      </c>
      <c r="BA1031">
        <v>2.9917300000000001E-2</v>
      </c>
      <c r="BB1031">
        <v>1.80979E-2</v>
      </c>
      <c r="BC1031">
        <v>2.4405300000000001E-2</v>
      </c>
      <c r="BD1031">
        <v>2.75164E-2</v>
      </c>
      <c r="BE1031">
        <v>4.04126E-2</v>
      </c>
      <c r="BF1031">
        <v>1.15794E-2</v>
      </c>
      <c r="BG1031">
        <v>5.2800699999999999E-2</v>
      </c>
      <c r="BH1031">
        <v>5.6990300000000001E-2</v>
      </c>
      <c r="BI1031">
        <v>5.6502200000000002E-2</v>
      </c>
      <c r="BJ1031">
        <v>4.3843199999999999E-2</v>
      </c>
      <c r="BK1031">
        <v>7.9865000000000005E-2</v>
      </c>
      <c r="BL1031">
        <v>9.6811499999999995E-2</v>
      </c>
      <c r="BM1031">
        <v>8.9777599999999999E-2</v>
      </c>
      <c r="BN1031">
        <v>8.15689E-2</v>
      </c>
      <c r="BO1031">
        <v>7.45141E-2</v>
      </c>
      <c r="BP1031">
        <v>0.1079325</v>
      </c>
      <c r="BQ1031">
        <v>0.1173312</v>
      </c>
      <c r="BR1031">
        <v>0.1091303</v>
      </c>
      <c r="BS1031">
        <v>7.9967899999999995E-2</v>
      </c>
      <c r="BT1031">
        <v>2.2276299999999999E-2</v>
      </c>
      <c r="BU1031">
        <v>1.3200999999999999E-2</v>
      </c>
      <c r="BV1031">
        <v>3.6109200000000001E-2</v>
      </c>
      <c r="BW1031">
        <v>3.9862700000000001E-2</v>
      </c>
      <c r="BX1031">
        <v>5.2095900000000001E-2</v>
      </c>
      <c r="BY1031">
        <v>4.24818E-2</v>
      </c>
      <c r="BZ1031">
        <v>2.74386E-2</v>
      </c>
      <c r="CA1031">
        <v>3.4536799999999999E-2</v>
      </c>
      <c r="CB1031">
        <v>3.76154E-2</v>
      </c>
      <c r="CC1031">
        <v>5.1140400000000003E-2</v>
      </c>
      <c r="CD1031">
        <v>2.2302900000000001E-2</v>
      </c>
      <c r="CE1031">
        <v>6.1911500000000001E-2</v>
      </c>
      <c r="CF1031">
        <v>6.6229399999999994E-2</v>
      </c>
      <c r="CG1031">
        <v>6.5041799999999997E-2</v>
      </c>
      <c r="CH1031">
        <v>5.3399099999999998E-2</v>
      </c>
      <c r="CI1031">
        <v>8.8905600000000001E-2</v>
      </c>
      <c r="CJ1031">
        <v>0.10749069999999999</v>
      </c>
      <c r="CK1031">
        <v>0.1000349</v>
      </c>
      <c r="CL1031">
        <v>9.1621300000000003E-2</v>
      </c>
      <c r="CM1031">
        <v>8.5881700000000005E-2</v>
      </c>
      <c r="CN1031">
        <v>0.11996229999999999</v>
      </c>
      <c r="CO1031">
        <v>0.12966649999999999</v>
      </c>
      <c r="CP1031">
        <v>0.1184077</v>
      </c>
      <c r="CQ1031">
        <v>8.9847300000000005E-2</v>
      </c>
      <c r="CR1031">
        <v>3.1874699999999999E-2</v>
      </c>
      <c r="CS1031">
        <v>2.1904400000000001E-2</v>
      </c>
      <c r="CT1031">
        <v>4.6543899999999999E-2</v>
      </c>
      <c r="CU1031">
        <v>5.0185800000000003E-2</v>
      </c>
      <c r="CV1031">
        <v>6.2033999999999999E-2</v>
      </c>
      <c r="CW1031">
        <v>5.1183899999999997E-2</v>
      </c>
      <c r="CX1031">
        <v>3.6779300000000001E-2</v>
      </c>
      <c r="CY1031">
        <v>4.4668199999999998E-2</v>
      </c>
      <c r="CZ1031">
        <v>4.7714399999999997E-2</v>
      </c>
      <c r="DA1031">
        <v>6.1868199999999998E-2</v>
      </c>
      <c r="DB1031">
        <v>3.30265E-2</v>
      </c>
      <c r="DC1031">
        <v>7.1022399999999999E-2</v>
      </c>
      <c r="DD1031">
        <v>7.5468400000000005E-2</v>
      </c>
      <c r="DE1031">
        <v>7.3581400000000005E-2</v>
      </c>
      <c r="DF1031">
        <v>6.2954999999999997E-2</v>
      </c>
      <c r="DG1031">
        <v>9.7946199999999997E-2</v>
      </c>
      <c r="DH1031">
        <v>0.11816989999999999</v>
      </c>
      <c r="DI1031">
        <v>0.11029220000000001</v>
      </c>
      <c r="DJ1031">
        <v>0.1016736</v>
      </c>
      <c r="DK1031">
        <v>9.72494E-2</v>
      </c>
      <c r="DL1031">
        <v>0.131992</v>
      </c>
      <c r="DM1031">
        <v>0.14200180000000001</v>
      </c>
      <c r="DN1031">
        <v>0.1276852</v>
      </c>
      <c r="DO1031">
        <v>9.9726800000000004E-2</v>
      </c>
      <c r="DP1031">
        <v>4.1473099999999999E-2</v>
      </c>
      <c r="DQ1031">
        <v>3.0607800000000001E-2</v>
      </c>
      <c r="DR1031">
        <v>5.6978500000000001E-2</v>
      </c>
      <c r="DS1031">
        <v>6.0509E-2</v>
      </c>
      <c r="DT1031">
        <v>7.1972099999999997E-2</v>
      </c>
      <c r="DU1031">
        <v>5.9886099999999998E-2</v>
      </c>
      <c r="DV1031">
        <v>5.0265799999999999E-2</v>
      </c>
      <c r="DW1031">
        <v>5.9296399999999999E-2</v>
      </c>
      <c r="DX1031">
        <v>6.2295700000000002E-2</v>
      </c>
      <c r="DY1031">
        <v>7.7357499999999996E-2</v>
      </c>
      <c r="DZ1031">
        <v>4.8509700000000003E-2</v>
      </c>
      <c r="EA1031">
        <v>8.4177000000000002E-2</v>
      </c>
      <c r="EB1031">
        <v>8.8808100000000001E-2</v>
      </c>
      <c r="EC1031">
        <v>8.5911199999999993E-2</v>
      </c>
      <c r="ED1031">
        <v>7.6752200000000007E-2</v>
      </c>
      <c r="EE1031">
        <v>0.1109995</v>
      </c>
      <c r="EF1031">
        <v>0.13358900000000001</v>
      </c>
      <c r="EG1031">
        <v>0.1251022</v>
      </c>
      <c r="EH1031">
        <v>0.1161876</v>
      </c>
      <c r="EI1031">
        <v>0.1136624</v>
      </c>
      <c r="EJ1031">
        <v>0.14936099999999999</v>
      </c>
      <c r="EK1031">
        <v>0.15981200000000001</v>
      </c>
      <c r="EL1031">
        <v>0.14108039999999999</v>
      </c>
      <c r="EM1031">
        <v>0.1139912</v>
      </c>
      <c r="EN1031">
        <v>5.5331699999999998E-2</v>
      </c>
      <c r="EO1031">
        <v>4.31741E-2</v>
      </c>
      <c r="EP1031">
        <v>7.2044499999999997E-2</v>
      </c>
      <c r="EQ1031">
        <v>7.5413900000000006E-2</v>
      </c>
      <c r="ER1031">
        <v>8.6321099999999998E-2</v>
      </c>
      <c r="ES1031">
        <v>7.2450600000000004E-2</v>
      </c>
      <c r="ET1031">
        <v>60.266309999999997</v>
      </c>
      <c r="EU1031">
        <v>59.068269999999998</v>
      </c>
      <c r="EV1031">
        <v>57.774279999999997</v>
      </c>
      <c r="EW1031">
        <v>57.1785</v>
      </c>
      <c r="EX1031">
        <v>56.628970000000002</v>
      </c>
      <c r="EY1031">
        <v>56.003270000000001</v>
      </c>
      <c r="EZ1031">
        <v>55.481319999999997</v>
      </c>
      <c r="FA1031">
        <v>55.68282</v>
      </c>
      <c r="FB1031">
        <v>58.095419999999997</v>
      </c>
      <c r="FC1031">
        <v>61.942599999999999</v>
      </c>
      <c r="FD1031">
        <v>64.513530000000003</v>
      </c>
      <c r="FE1031">
        <v>67.006410000000002</v>
      </c>
      <c r="FF1031">
        <v>68.79177</v>
      </c>
      <c r="FG1031">
        <v>70.506399999999999</v>
      </c>
      <c r="FH1031">
        <v>72.043729999999996</v>
      </c>
      <c r="FI1031">
        <v>72.377430000000004</v>
      </c>
      <c r="FJ1031">
        <v>71.900499999999994</v>
      </c>
      <c r="FK1031">
        <v>70.566019999999995</v>
      </c>
      <c r="FL1031">
        <v>67.862269999999995</v>
      </c>
      <c r="FM1031">
        <v>65.238200000000006</v>
      </c>
      <c r="FN1031">
        <v>63.352939999999997</v>
      </c>
      <c r="FO1031">
        <v>61.57864</v>
      </c>
      <c r="FP1031">
        <v>60.187370000000001</v>
      </c>
      <c r="FQ1031">
        <v>58.793640000000003</v>
      </c>
      <c r="FR1031">
        <v>1.1529599999999999E-2</v>
      </c>
      <c r="FS1031">
        <v>1.08606E-2</v>
      </c>
      <c r="FT1031">
        <v>1.6420799999999999E-2</v>
      </c>
    </row>
    <row r="1032" spans="1:176" x14ac:dyDescent="0.2">
      <c r="A1032" t="s">
        <v>200</v>
      </c>
      <c r="B1032" t="s">
        <v>1</v>
      </c>
      <c r="C1032" t="s">
        <v>211</v>
      </c>
      <c r="D1032" t="s">
        <v>235</v>
      </c>
      <c r="E1032">
        <v>7288</v>
      </c>
      <c r="F1032">
        <v>0.79089920000000002</v>
      </c>
      <c r="G1032">
        <v>0.7841764</v>
      </c>
      <c r="H1032">
        <v>0.78740049999999995</v>
      </c>
      <c r="I1032">
        <v>0.80031200000000002</v>
      </c>
      <c r="J1032">
        <v>0.80554429999999999</v>
      </c>
      <c r="K1032">
        <v>0.88705959999999995</v>
      </c>
      <c r="L1032">
        <v>0.96236980000000005</v>
      </c>
      <c r="M1032">
        <v>1.0194430000000001</v>
      </c>
      <c r="N1032">
        <v>1.1927000000000001</v>
      </c>
      <c r="O1032">
        <v>1.3074330000000001</v>
      </c>
      <c r="P1032">
        <v>1.359701</v>
      </c>
      <c r="Q1032">
        <v>1.39784</v>
      </c>
      <c r="R1032">
        <v>1.4234530000000001</v>
      </c>
      <c r="S1032">
        <v>1.4653419999999999</v>
      </c>
      <c r="T1032">
        <v>1.5176689999999999</v>
      </c>
      <c r="U1032">
        <v>1.4820409999999999</v>
      </c>
      <c r="V1032">
        <v>1.3308059999999999</v>
      </c>
      <c r="W1032">
        <v>1.020022</v>
      </c>
      <c r="X1032">
        <v>0.84313519999999997</v>
      </c>
      <c r="Y1032">
        <v>0.8655429</v>
      </c>
      <c r="Z1032">
        <v>0.89242860000000002</v>
      </c>
      <c r="AA1032">
        <v>0.87002699999999999</v>
      </c>
      <c r="AB1032">
        <v>0.85296300000000003</v>
      </c>
      <c r="AC1032">
        <v>0.82914500000000002</v>
      </c>
      <c r="AD1032">
        <v>1.88253E-2</v>
      </c>
      <c r="AE1032">
        <v>3.3398700000000003E-2</v>
      </c>
      <c r="AF1032">
        <v>3.3919699999999997E-2</v>
      </c>
      <c r="AG1032">
        <v>4.9249099999999997E-2</v>
      </c>
      <c r="AH1032">
        <v>1.2585600000000001E-2</v>
      </c>
      <c r="AI1032">
        <v>4.6205000000000003E-2</v>
      </c>
      <c r="AJ1032">
        <v>4.5127800000000003E-2</v>
      </c>
      <c r="AK1032">
        <v>5.2528499999999999E-2</v>
      </c>
      <c r="AL1032">
        <v>5.2010300000000002E-2</v>
      </c>
      <c r="AM1032">
        <v>7.5649300000000003E-2</v>
      </c>
      <c r="AN1032">
        <v>7.6911499999999994E-2</v>
      </c>
      <c r="AO1032">
        <v>6.8196999999999994E-2</v>
      </c>
      <c r="AP1032">
        <v>8.1657900000000005E-2</v>
      </c>
      <c r="AQ1032">
        <v>8.0044900000000002E-2</v>
      </c>
      <c r="AR1032">
        <v>0.1040977</v>
      </c>
      <c r="AS1032">
        <v>0.1053867</v>
      </c>
      <c r="AT1032">
        <v>0.11220860000000001</v>
      </c>
      <c r="AU1032">
        <v>8.7241200000000005E-2</v>
      </c>
      <c r="AV1032">
        <v>2.8495599999999999E-2</v>
      </c>
      <c r="AW1032">
        <v>2.4007899999999999E-2</v>
      </c>
      <c r="AX1032">
        <v>4.43268E-2</v>
      </c>
      <c r="AY1032">
        <v>4.8916500000000002E-2</v>
      </c>
      <c r="AZ1032">
        <v>4.7136699999999997E-2</v>
      </c>
      <c r="BA1032">
        <v>4.1348599999999999E-2</v>
      </c>
      <c r="BB1032">
        <v>3.2311800000000002E-2</v>
      </c>
      <c r="BC1032">
        <v>4.8026899999999997E-2</v>
      </c>
      <c r="BD1032">
        <v>4.8501099999999998E-2</v>
      </c>
      <c r="BE1032">
        <v>6.4738299999999999E-2</v>
      </c>
      <c r="BF1032">
        <v>2.8068800000000001E-2</v>
      </c>
      <c r="BG1032">
        <v>5.9359599999999998E-2</v>
      </c>
      <c r="BH1032">
        <v>5.8467499999999999E-2</v>
      </c>
      <c r="BI1032">
        <v>6.4858399999999997E-2</v>
      </c>
      <c r="BJ1032">
        <v>6.5807500000000005E-2</v>
      </c>
      <c r="BK1032">
        <v>8.8702500000000004E-2</v>
      </c>
      <c r="BL1032">
        <v>9.2330599999999999E-2</v>
      </c>
      <c r="BM1032">
        <v>8.3006899999999995E-2</v>
      </c>
      <c r="BN1032">
        <v>9.6171900000000005E-2</v>
      </c>
      <c r="BO1032">
        <v>9.6457899999999999E-2</v>
      </c>
      <c r="BP1032">
        <v>0.1214667</v>
      </c>
      <c r="BQ1032">
        <v>0.123197</v>
      </c>
      <c r="BR1032">
        <v>0.12560379999999999</v>
      </c>
      <c r="BS1032">
        <v>0.1015056</v>
      </c>
      <c r="BT1032">
        <v>4.2354200000000002E-2</v>
      </c>
      <c r="BU1032">
        <v>3.6574299999999997E-2</v>
      </c>
      <c r="BV1032">
        <v>5.9392800000000003E-2</v>
      </c>
      <c r="BW1032">
        <v>6.38214E-2</v>
      </c>
      <c r="BX1032">
        <v>6.1485699999999997E-2</v>
      </c>
      <c r="BY1032">
        <v>5.3913099999999999E-2</v>
      </c>
      <c r="BZ1032">
        <v>4.1652500000000002E-2</v>
      </c>
      <c r="CA1032">
        <v>5.8158300000000003E-2</v>
      </c>
      <c r="CB1032">
        <v>5.8600100000000002E-2</v>
      </c>
      <c r="CC1032">
        <v>7.5466099999999994E-2</v>
      </c>
      <c r="CD1032">
        <v>3.8792300000000002E-2</v>
      </c>
      <c r="CE1032">
        <v>6.8470400000000001E-2</v>
      </c>
      <c r="CF1032">
        <v>6.7706500000000003E-2</v>
      </c>
      <c r="CG1032">
        <v>7.3398000000000005E-2</v>
      </c>
      <c r="CH1032">
        <v>7.5363399999999997E-2</v>
      </c>
      <c r="CI1032">
        <v>9.7743099999999999E-2</v>
      </c>
      <c r="CJ1032">
        <v>0.1030098</v>
      </c>
      <c r="CK1032">
        <v>9.3264299999999994E-2</v>
      </c>
      <c r="CL1032">
        <v>0.10622429999999999</v>
      </c>
      <c r="CM1032">
        <v>0.1078255</v>
      </c>
      <c r="CN1032">
        <v>0.13349639999999999</v>
      </c>
      <c r="CO1032">
        <v>0.13553229999999999</v>
      </c>
      <c r="CP1032">
        <v>0.13488120000000001</v>
      </c>
      <c r="CQ1032">
        <v>0.1113851</v>
      </c>
      <c r="CR1032">
        <v>5.1952600000000002E-2</v>
      </c>
      <c r="CS1032">
        <v>4.5277699999999997E-2</v>
      </c>
      <c r="CT1032">
        <v>6.9827399999999998E-2</v>
      </c>
      <c r="CU1032">
        <v>7.4144500000000002E-2</v>
      </c>
      <c r="CV1032">
        <v>7.1423799999999996E-2</v>
      </c>
      <c r="CW1032">
        <v>6.2615299999999999E-2</v>
      </c>
      <c r="CX1032">
        <v>5.0993200000000002E-2</v>
      </c>
      <c r="CY1032">
        <v>6.8289699999999995E-2</v>
      </c>
      <c r="CZ1032">
        <v>6.8699099999999999E-2</v>
      </c>
      <c r="DA1032">
        <v>8.6193900000000004E-2</v>
      </c>
      <c r="DB1032">
        <v>4.9515900000000002E-2</v>
      </c>
      <c r="DC1032">
        <v>7.7581300000000006E-2</v>
      </c>
      <c r="DD1032">
        <v>7.6945600000000003E-2</v>
      </c>
      <c r="DE1032">
        <v>8.1937599999999999E-2</v>
      </c>
      <c r="DF1032">
        <v>8.4919300000000003E-2</v>
      </c>
      <c r="DG1032">
        <v>0.1067837</v>
      </c>
      <c r="DH1032">
        <v>0.113689</v>
      </c>
      <c r="DI1032">
        <v>0.10352160000000001</v>
      </c>
      <c r="DJ1032">
        <v>0.11627659999999999</v>
      </c>
      <c r="DK1032">
        <v>0.1191932</v>
      </c>
      <c r="DL1032">
        <v>0.14552619999999999</v>
      </c>
      <c r="DM1032">
        <v>0.14786759999999999</v>
      </c>
      <c r="DN1032">
        <v>0.1441587</v>
      </c>
      <c r="DO1032">
        <v>0.1212645</v>
      </c>
      <c r="DP1032">
        <v>6.1551000000000002E-2</v>
      </c>
      <c r="DQ1032">
        <v>5.3981099999999997E-2</v>
      </c>
      <c r="DR1032">
        <v>8.0262100000000003E-2</v>
      </c>
      <c r="DS1032">
        <v>8.4467700000000007E-2</v>
      </c>
      <c r="DT1032">
        <v>8.1361900000000001E-2</v>
      </c>
      <c r="DU1032">
        <v>7.1317400000000003E-2</v>
      </c>
      <c r="DV1032">
        <v>6.4479599999999998E-2</v>
      </c>
      <c r="DW1032">
        <v>8.2917900000000003E-2</v>
      </c>
      <c r="DX1032">
        <v>8.3280400000000004E-2</v>
      </c>
      <c r="DY1032">
        <v>0.1016832</v>
      </c>
      <c r="DZ1032">
        <v>6.4999100000000004E-2</v>
      </c>
      <c r="EA1032">
        <v>9.0735899999999994E-2</v>
      </c>
      <c r="EB1032">
        <v>9.0285199999999996E-2</v>
      </c>
      <c r="EC1032">
        <v>9.4267400000000001E-2</v>
      </c>
      <c r="ED1032">
        <v>9.8716499999999999E-2</v>
      </c>
      <c r="EE1032">
        <v>0.119837</v>
      </c>
      <c r="EF1032">
        <v>0.1291081</v>
      </c>
      <c r="EG1032">
        <v>0.11833150000000001</v>
      </c>
      <c r="EH1032">
        <v>0.13079060000000001</v>
      </c>
      <c r="EI1032">
        <v>0.13560620000000001</v>
      </c>
      <c r="EJ1032">
        <v>0.16289519999999999</v>
      </c>
      <c r="EK1032">
        <v>0.16567779999999999</v>
      </c>
      <c r="EL1032">
        <v>0.1575539</v>
      </c>
      <c r="EM1032">
        <v>0.13552890000000001</v>
      </c>
      <c r="EN1032">
        <v>7.5409500000000004E-2</v>
      </c>
      <c r="EO1032">
        <v>6.6547400000000007E-2</v>
      </c>
      <c r="EP1032">
        <v>9.5328099999999999E-2</v>
      </c>
      <c r="EQ1032">
        <v>9.9372600000000005E-2</v>
      </c>
      <c r="ER1032">
        <v>9.5710900000000002E-2</v>
      </c>
      <c r="ES1032">
        <v>8.3881899999999995E-2</v>
      </c>
      <c r="ET1032">
        <v>64.610249999999994</v>
      </c>
      <c r="EU1032">
        <v>63.687469999999998</v>
      </c>
      <c r="EV1032">
        <v>62.895659999999999</v>
      </c>
      <c r="EW1032">
        <v>62.188290000000002</v>
      </c>
      <c r="EX1032">
        <v>61.653480000000002</v>
      </c>
      <c r="EY1032">
        <v>61.136180000000003</v>
      </c>
      <c r="EZ1032">
        <v>60.649239999999999</v>
      </c>
      <c r="FA1032">
        <v>61.06973</v>
      </c>
      <c r="FB1032">
        <v>63.350790000000003</v>
      </c>
      <c r="FC1032">
        <v>66.327839999999995</v>
      </c>
      <c r="FD1032">
        <v>69.677760000000006</v>
      </c>
      <c r="FE1032">
        <v>72.821370000000002</v>
      </c>
      <c r="FF1032">
        <v>75.622339999999994</v>
      </c>
      <c r="FG1032">
        <v>77.850899999999996</v>
      </c>
      <c r="FH1032">
        <v>79.243549999999999</v>
      </c>
      <c r="FI1032">
        <v>79.573329999999999</v>
      </c>
      <c r="FJ1032">
        <v>78.762389999999996</v>
      </c>
      <c r="FK1032">
        <v>76.970439999999996</v>
      </c>
      <c r="FL1032">
        <v>74.277469999999994</v>
      </c>
      <c r="FM1032">
        <v>71.185100000000006</v>
      </c>
      <c r="FN1032">
        <v>69.01003</v>
      </c>
      <c r="FO1032">
        <v>67.611999999999995</v>
      </c>
      <c r="FP1032">
        <v>66.359920000000002</v>
      </c>
      <c r="FQ1032">
        <v>65.235830000000007</v>
      </c>
      <c r="FR1032">
        <v>1.1529599999999999E-2</v>
      </c>
      <c r="FS1032">
        <v>1.08606E-2</v>
      </c>
      <c r="FT1032">
        <v>1.6420799999999999E-2</v>
      </c>
    </row>
    <row r="1033" spans="1:176" x14ac:dyDescent="0.2">
      <c r="A1033" t="s">
        <v>200</v>
      </c>
      <c r="B1033" t="s">
        <v>1</v>
      </c>
      <c r="C1033" t="s">
        <v>211</v>
      </c>
      <c r="D1033" t="s">
        <v>246</v>
      </c>
      <c r="E1033">
        <v>7288</v>
      </c>
      <c r="F1033">
        <v>0.82022569999999995</v>
      </c>
      <c r="G1033">
        <v>0.80664349999999996</v>
      </c>
      <c r="H1033">
        <v>0.80302289999999998</v>
      </c>
      <c r="I1033">
        <v>0.79896869999999998</v>
      </c>
      <c r="J1033">
        <v>0.82651870000000005</v>
      </c>
      <c r="K1033">
        <v>0.90255019999999997</v>
      </c>
      <c r="L1033">
        <v>0.95234430000000003</v>
      </c>
      <c r="M1033">
        <v>1.000399</v>
      </c>
      <c r="N1033">
        <v>1.199047</v>
      </c>
      <c r="O1033">
        <v>1.323261</v>
      </c>
      <c r="P1033">
        <v>1.365332</v>
      </c>
      <c r="Q1033">
        <v>1.4326270000000001</v>
      </c>
      <c r="R1033">
        <v>1.437114</v>
      </c>
      <c r="S1033">
        <v>1.5453479999999999</v>
      </c>
      <c r="T1033">
        <v>1.5981719999999999</v>
      </c>
      <c r="U1033">
        <v>1.5812679999999999</v>
      </c>
      <c r="V1033">
        <v>1.4156070000000001</v>
      </c>
      <c r="W1033">
        <v>1.0930550000000001</v>
      </c>
      <c r="X1033">
        <v>0.89828229999999998</v>
      </c>
      <c r="Y1033">
        <v>0.91150980000000004</v>
      </c>
      <c r="Z1033">
        <v>0.94710419999999995</v>
      </c>
      <c r="AA1033">
        <v>0.89291960000000004</v>
      </c>
      <c r="AB1033">
        <v>0.84902200000000005</v>
      </c>
      <c r="AC1033">
        <v>0.84077259999999998</v>
      </c>
      <c r="AD1033">
        <v>2.0761700000000001E-2</v>
      </c>
      <c r="AE1033">
        <v>3.7499400000000002E-2</v>
      </c>
      <c r="AF1033">
        <v>3.5126400000000002E-2</v>
      </c>
      <c r="AG1033">
        <v>5.2508899999999997E-2</v>
      </c>
      <c r="AH1033">
        <v>1.2236800000000001E-2</v>
      </c>
      <c r="AI1033">
        <v>4.3367099999999999E-2</v>
      </c>
      <c r="AJ1033">
        <v>4.3978099999999999E-2</v>
      </c>
      <c r="AK1033">
        <v>5.2487199999999998E-2</v>
      </c>
      <c r="AL1033">
        <v>6.28692E-2</v>
      </c>
      <c r="AM1033">
        <v>7.5760800000000003E-2</v>
      </c>
      <c r="AN1033">
        <v>6.9975999999999997E-2</v>
      </c>
      <c r="AO1033">
        <v>5.9650500000000002E-2</v>
      </c>
      <c r="AP1033">
        <v>8.6813299999999996E-2</v>
      </c>
      <c r="AQ1033">
        <v>8.9872400000000005E-2</v>
      </c>
      <c r="AR1033">
        <v>0.10581989999999999</v>
      </c>
      <c r="AS1033">
        <v>0.1029958</v>
      </c>
      <c r="AT1033">
        <v>0.11878809999999999</v>
      </c>
      <c r="AU1033">
        <v>9.6441600000000002E-2</v>
      </c>
      <c r="AV1033">
        <v>3.6932100000000002E-2</v>
      </c>
      <c r="AW1033">
        <v>3.6649399999999999E-2</v>
      </c>
      <c r="AX1033">
        <v>5.3720900000000002E-2</v>
      </c>
      <c r="AY1033">
        <v>5.3494300000000002E-2</v>
      </c>
      <c r="AZ1033">
        <v>4.29702E-2</v>
      </c>
      <c r="BA1033">
        <v>4.1823699999999998E-2</v>
      </c>
      <c r="BB1033">
        <v>3.4248199999999999E-2</v>
      </c>
      <c r="BC1033">
        <v>5.21275E-2</v>
      </c>
      <c r="BD1033">
        <v>4.97077E-2</v>
      </c>
      <c r="BE1033">
        <v>6.7998100000000006E-2</v>
      </c>
      <c r="BF1033">
        <v>2.7720000000000002E-2</v>
      </c>
      <c r="BG1033">
        <v>5.6521700000000001E-2</v>
      </c>
      <c r="BH1033">
        <v>5.7317699999999999E-2</v>
      </c>
      <c r="BI1033">
        <v>6.4817E-2</v>
      </c>
      <c r="BJ1033">
        <v>7.6666399999999996E-2</v>
      </c>
      <c r="BK1033">
        <v>8.8814100000000007E-2</v>
      </c>
      <c r="BL1033">
        <v>8.5395100000000002E-2</v>
      </c>
      <c r="BM1033">
        <v>7.4460499999999999E-2</v>
      </c>
      <c r="BN1033">
        <v>0.1013273</v>
      </c>
      <c r="BO1033">
        <v>0.1062854</v>
      </c>
      <c r="BP1033">
        <v>0.1231889</v>
      </c>
      <c r="BQ1033">
        <v>0.120806</v>
      </c>
      <c r="BR1033">
        <v>0.1321833</v>
      </c>
      <c r="BS1033">
        <v>0.110706</v>
      </c>
      <c r="BT1033">
        <v>5.0790700000000001E-2</v>
      </c>
      <c r="BU1033">
        <v>4.9215700000000001E-2</v>
      </c>
      <c r="BV1033">
        <v>6.8786899999999998E-2</v>
      </c>
      <c r="BW1033">
        <v>6.8399299999999996E-2</v>
      </c>
      <c r="BX1033">
        <v>5.7319200000000001E-2</v>
      </c>
      <c r="BY1033">
        <v>5.4388199999999998E-2</v>
      </c>
      <c r="BZ1033">
        <v>4.35889E-2</v>
      </c>
      <c r="CA1033">
        <v>6.2259000000000002E-2</v>
      </c>
      <c r="CB1033">
        <v>5.9806699999999997E-2</v>
      </c>
      <c r="CC1033">
        <v>7.8725900000000001E-2</v>
      </c>
      <c r="CD1033">
        <v>3.8443600000000001E-2</v>
      </c>
      <c r="CE1033">
        <v>6.5632499999999996E-2</v>
      </c>
      <c r="CF1033">
        <v>6.6556799999999999E-2</v>
      </c>
      <c r="CG1033">
        <v>7.3356699999999997E-2</v>
      </c>
      <c r="CH1033">
        <v>8.6222300000000002E-2</v>
      </c>
      <c r="CI1033">
        <v>9.7854700000000003E-2</v>
      </c>
      <c r="CJ1033">
        <v>9.6074300000000001E-2</v>
      </c>
      <c r="CK1033">
        <v>8.4717799999999996E-2</v>
      </c>
      <c r="CL1033">
        <v>0.1113796</v>
      </c>
      <c r="CM1033">
        <v>0.1176531</v>
      </c>
      <c r="CN1033">
        <v>0.13521859999999999</v>
      </c>
      <c r="CO1033">
        <v>0.13314129999999999</v>
      </c>
      <c r="CP1033">
        <v>0.1414608</v>
      </c>
      <c r="CQ1033">
        <v>0.1205854</v>
      </c>
      <c r="CR1033">
        <v>6.0389100000000001E-2</v>
      </c>
      <c r="CS1033">
        <v>5.7919100000000001E-2</v>
      </c>
      <c r="CT1033">
        <v>7.92215E-2</v>
      </c>
      <c r="CU1033">
        <v>7.8722399999999998E-2</v>
      </c>
      <c r="CV1033">
        <v>6.7257300000000006E-2</v>
      </c>
      <c r="CW1033">
        <v>6.3090400000000005E-2</v>
      </c>
      <c r="CX1033">
        <v>5.29296E-2</v>
      </c>
      <c r="CY1033">
        <v>7.2390399999999994E-2</v>
      </c>
      <c r="CZ1033">
        <v>6.9905700000000001E-2</v>
      </c>
      <c r="DA1033">
        <v>8.9453699999999997E-2</v>
      </c>
      <c r="DB1033">
        <v>4.9167200000000001E-2</v>
      </c>
      <c r="DC1033">
        <v>7.4743400000000002E-2</v>
      </c>
      <c r="DD1033">
        <v>7.5795799999999997E-2</v>
      </c>
      <c r="DE1033">
        <v>8.1896300000000005E-2</v>
      </c>
      <c r="DF1033">
        <v>9.5778199999999994E-2</v>
      </c>
      <c r="DG1033">
        <v>0.1068953</v>
      </c>
      <c r="DH1033">
        <v>0.1067535</v>
      </c>
      <c r="DI1033">
        <v>9.4975100000000007E-2</v>
      </c>
      <c r="DJ1033">
        <v>0.121432</v>
      </c>
      <c r="DK1033">
        <v>0.12902069999999999</v>
      </c>
      <c r="DL1033">
        <v>0.1472484</v>
      </c>
      <c r="DM1033">
        <v>0.14547660000000001</v>
      </c>
      <c r="DN1033">
        <v>0.15073819999999999</v>
      </c>
      <c r="DO1033">
        <v>0.13046489999999999</v>
      </c>
      <c r="DP1033">
        <v>6.9987499999999994E-2</v>
      </c>
      <c r="DQ1033">
        <v>6.6622500000000001E-2</v>
      </c>
      <c r="DR1033">
        <v>8.9656200000000005E-2</v>
      </c>
      <c r="DS1033">
        <v>8.90455E-2</v>
      </c>
      <c r="DT1033">
        <v>7.7195399999999997E-2</v>
      </c>
      <c r="DU1033">
        <v>7.1792499999999995E-2</v>
      </c>
      <c r="DV1033">
        <v>6.6416100000000006E-2</v>
      </c>
      <c r="DW1033">
        <v>8.7018600000000002E-2</v>
      </c>
      <c r="DX1033">
        <v>8.4487000000000007E-2</v>
      </c>
      <c r="DY1033">
        <v>0.10494299999999999</v>
      </c>
      <c r="DZ1033">
        <v>6.4650299999999994E-2</v>
      </c>
      <c r="EA1033">
        <v>8.7898000000000004E-2</v>
      </c>
      <c r="EB1033">
        <v>8.9135500000000006E-2</v>
      </c>
      <c r="EC1033">
        <v>9.4226099999999993E-2</v>
      </c>
      <c r="ED1033">
        <v>0.1095754</v>
      </c>
      <c r="EE1033">
        <v>0.1199486</v>
      </c>
      <c r="EF1033">
        <v>0.12217260000000001</v>
      </c>
      <c r="EG1033">
        <v>0.1097851</v>
      </c>
      <c r="EH1033">
        <v>0.13594590000000001</v>
      </c>
      <c r="EI1033">
        <v>0.1454337</v>
      </c>
      <c r="EJ1033">
        <v>0.1646174</v>
      </c>
      <c r="EK1033">
        <v>0.16328690000000001</v>
      </c>
      <c r="EL1033">
        <v>0.16413340000000001</v>
      </c>
      <c r="EM1033">
        <v>0.14472930000000001</v>
      </c>
      <c r="EN1033">
        <v>8.3846100000000007E-2</v>
      </c>
      <c r="EO1033">
        <v>7.9188800000000004E-2</v>
      </c>
      <c r="EP1033">
        <v>0.1047222</v>
      </c>
      <c r="EQ1033">
        <v>0.1039504</v>
      </c>
      <c r="ER1033">
        <v>9.1544399999999998E-2</v>
      </c>
      <c r="ES1033">
        <v>8.4357000000000001E-2</v>
      </c>
      <c r="ET1033">
        <v>65.491479999999996</v>
      </c>
      <c r="EU1033">
        <v>64.504689999999997</v>
      </c>
      <c r="EV1033">
        <v>63.586489999999998</v>
      </c>
      <c r="EW1033">
        <v>62.404069999999997</v>
      </c>
      <c r="EX1033">
        <v>61.763309999999997</v>
      </c>
      <c r="EY1033">
        <v>61.094299999999997</v>
      </c>
      <c r="EZ1033">
        <v>60.067999999999998</v>
      </c>
      <c r="FA1033">
        <v>60.752409999999998</v>
      </c>
      <c r="FB1033">
        <v>63.782240000000002</v>
      </c>
      <c r="FC1033">
        <v>67.815839999999994</v>
      </c>
      <c r="FD1033">
        <v>72.652670000000001</v>
      </c>
      <c r="FE1033">
        <v>76.924670000000006</v>
      </c>
      <c r="FF1033">
        <v>80.24485</v>
      </c>
      <c r="FG1033">
        <v>83.396479999999997</v>
      </c>
      <c r="FH1033">
        <v>85.735240000000005</v>
      </c>
      <c r="FI1033">
        <v>86.25752</v>
      </c>
      <c r="FJ1033">
        <v>85.168819999999997</v>
      </c>
      <c r="FK1033">
        <v>83.281850000000006</v>
      </c>
      <c r="FL1033">
        <v>79.9435</v>
      </c>
      <c r="FM1033">
        <v>75.906049999999993</v>
      </c>
      <c r="FN1033">
        <v>73.188419999999994</v>
      </c>
      <c r="FO1033">
        <v>71.172070000000005</v>
      </c>
      <c r="FP1033">
        <v>69.286770000000004</v>
      </c>
      <c r="FQ1033">
        <v>67.899649999999994</v>
      </c>
      <c r="FR1033">
        <v>1.1529599999999999E-2</v>
      </c>
      <c r="FS1033">
        <v>1.08606E-2</v>
      </c>
      <c r="FT1033">
        <v>1.6420799999999999E-2</v>
      </c>
    </row>
    <row r="1034" spans="1:176" x14ac:dyDescent="0.2">
      <c r="A1034" t="s">
        <v>200</v>
      </c>
      <c r="B1034" t="s">
        <v>189</v>
      </c>
      <c r="C1034" t="s">
        <v>1</v>
      </c>
      <c r="D1034" t="s">
        <v>227</v>
      </c>
      <c r="E1034">
        <v>28168</v>
      </c>
      <c r="F1034">
        <v>1.2689889999999999</v>
      </c>
      <c r="G1034">
        <v>1.228302</v>
      </c>
      <c r="H1034">
        <v>1.1962219999999999</v>
      </c>
      <c r="I1034">
        <v>1.192202</v>
      </c>
      <c r="J1034">
        <v>1.199149</v>
      </c>
      <c r="K1034">
        <v>1.2483740000000001</v>
      </c>
      <c r="L1034">
        <v>1.360635</v>
      </c>
      <c r="M1034">
        <v>1.5019389999999999</v>
      </c>
      <c r="N1034">
        <v>1.808683</v>
      </c>
      <c r="O1034">
        <v>2.1613410000000002</v>
      </c>
      <c r="P1034">
        <v>2.45404</v>
      </c>
      <c r="Q1034">
        <v>2.5901580000000002</v>
      </c>
      <c r="R1034">
        <v>2.6129829999999998</v>
      </c>
      <c r="S1034">
        <v>2.6195889999999999</v>
      </c>
      <c r="T1034">
        <v>2.6376840000000001</v>
      </c>
      <c r="U1034">
        <v>2.5997889999999999</v>
      </c>
      <c r="V1034">
        <v>2.542484</v>
      </c>
      <c r="W1034">
        <v>2.3742920000000001</v>
      </c>
      <c r="X1034">
        <v>2.144047</v>
      </c>
      <c r="Y1034">
        <v>1.9876499999999999</v>
      </c>
      <c r="Z1034">
        <v>1.8799049999999999</v>
      </c>
      <c r="AA1034">
        <v>1.6927350000000001</v>
      </c>
      <c r="AB1034">
        <v>1.4942850000000001</v>
      </c>
      <c r="AC1034">
        <v>1.3680380000000001</v>
      </c>
      <c r="AD1034">
        <v>-9.5600000000000006E-5</v>
      </c>
      <c r="AE1034">
        <v>-6.0600000000000003E-3</v>
      </c>
      <c r="AF1034">
        <v>-9.0358000000000001E-3</v>
      </c>
      <c r="AG1034">
        <v>1.526E-4</v>
      </c>
      <c r="AH1034">
        <v>-6.7860000000000001E-4</v>
      </c>
      <c r="AI1034">
        <v>-8.2462999999999998E-3</v>
      </c>
      <c r="AJ1034">
        <v>1.53388E-2</v>
      </c>
      <c r="AK1034">
        <v>4.4111999999999997E-3</v>
      </c>
      <c r="AL1034">
        <v>1.06785E-2</v>
      </c>
      <c r="AM1034">
        <v>2.0019800000000001E-2</v>
      </c>
      <c r="AN1034">
        <v>3.35091E-2</v>
      </c>
      <c r="AO1034">
        <v>4.7664499999999999E-2</v>
      </c>
      <c r="AP1034">
        <v>5.1387700000000001E-2</v>
      </c>
      <c r="AQ1034">
        <v>3.8000100000000002E-2</v>
      </c>
      <c r="AR1034">
        <v>3.8419399999999999E-2</v>
      </c>
      <c r="AS1034">
        <v>2.1529199999999998E-2</v>
      </c>
      <c r="AT1034">
        <v>2.7375300000000002E-2</v>
      </c>
      <c r="AU1034">
        <v>3.2533300000000001E-2</v>
      </c>
      <c r="AV1034">
        <v>2.7632799999999999E-2</v>
      </c>
      <c r="AW1034">
        <v>2.06841E-2</v>
      </c>
      <c r="AX1034">
        <v>3.2230000000000002E-3</v>
      </c>
      <c r="AY1034">
        <v>1.05351E-2</v>
      </c>
      <c r="AZ1034">
        <v>4.6116000000000004E-3</v>
      </c>
      <c r="BA1034">
        <v>3.1871E-3</v>
      </c>
      <c r="BB1034">
        <v>3.9004999999999999E-3</v>
      </c>
      <c r="BC1034">
        <v>-1.9794999999999999E-3</v>
      </c>
      <c r="BD1034">
        <v>-5.4926999999999997E-3</v>
      </c>
      <c r="BE1034">
        <v>3.8394000000000002E-3</v>
      </c>
      <c r="BF1034">
        <v>3.0626999999999998E-3</v>
      </c>
      <c r="BG1034">
        <v>-4.0549000000000002E-3</v>
      </c>
      <c r="BH1034">
        <v>2.16768E-2</v>
      </c>
      <c r="BI1034">
        <v>1.0162900000000001E-2</v>
      </c>
      <c r="BJ1034">
        <v>1.6634900000000001E-2</v>
      </c>
      <c r="BK1034">
        <v>2.5837200000000001E-2</v>
      </c>
      <c r="BL1034">
        <v>3.9218799999999998E-2</v>
      </c>
      <c r="BM1034">
        <v>5.4605399999999998E-2</v>
      </c>
      <c r="BN1034">
        <v>5.80373E-2</v>
      </c>
      <c r="BO1034">
        <v>4.5476799999999998E-2</v>
      </c>
      <c r="BP1034">
        <v>4.65748E-2</v>
      </c>
      <c r="BQ1034">
        <v>3.0045499999999999E-2</v>
      </c>
      <c r="BR1034">
        <v>3.6046399999999999E-2</v>
      </c>
      <c r="BS1034">
        <v>4.0522599999999999E-2</v>
      </c>
      <c r="BT1034">
        <v>3.5205699999999999E-2</v>
      </c>
      <c r="BU1034">
        <v>2.6880899999999999E-2</v>
      </c>
      <c r="BV1034">
        <v>9.0095000000000001E-3</v>
      </c>
      <c r="BW1034">
        <v>1.5328100000000001E-2</v>
      </c>
      <c r="BX1034">
        <v>8.7019000000000003E-3</v>
      </c>
      <c r="BY1034">
        <v>7.1568999999999999E-3</v>
      </c>
      <c r="BZ1034">
        <v>6.6683000000000003E-3</v>
      </c>
      <c r="CA1034">
        <v>8.4659999999999998E-4</v>
      </c>
      <c r="CB1034">
        <v>-3.0387999999999999E-3</v>
      </c>
      <c r="CC1034">
        <v>6.3929E-3</v>
      </c>
      <c r="CD1034">
        <v>5.6538999999999999E-3</v>
      </c>
      <c r="CE1034">
        <v>-1.152E-3</v>
      </c>
      <c r="CF1034">
        <v>2.60664E-2</v>
      </c>
      <c r="CG1034">
        <v>1.41466E-2</v>
      </c>
      <c r="CH1034">
        <v>2.0760299999999999E-2</v>
      </c>
      <c r="CI1034">
        <v>2.9866299999999998E-2</v>
      </c>
      <c r="CJ1034">
        <v>4.3173400000000001E-2</v>
      </c>
      <c r="CK1034">
        <v>5.9412699999999999E-2</v>
      </c>
      <c r="CL1034">
        <v>6.2642799999999998E-2</v>
      </c>
      <c r="CM1034">
        <v>5.0655100000000002E-2</v>
      </c>
      <c r="CN1034">
        <v>5.2223199999999997E-2</v>
      </c>
      <c r="CO1034">
        <v>3.5943799999999998E-2</v>
      </c>
      <c r="CP1034">
        <v>4.2052100000000002E-2</v>
      </c>
      <c r="CQ1034">
        <v>4.6055899999999997E-2</v>
      </c>
      <c r="CR1034">
        <v>4.0450699999999999E-2</v>
      </c>
      <c r="CS1034">
        <v>3.1172700000000001E-2</v>
      </c>
      <c r="CT1034">
        <v>1.30172E-2</v>
      </c>
      <c r="CU1034">
        <v>1.86477E-2</v>
      </c>
      <c r="CV1034">
        <v>1.1534900000000001E-2</v>
      </c>
      <c r="CW1034">
        <v>9.9062999999999998E-3</v>
      </c>
      <c r="CX1034">
        <v>9.4359999999999999E-3</v>
      </c>
      <c r="CY1034">
        <v>3.6727999999999999E-3</v>
      </c>
      <c r="CZ1034">
        <v>-5.8480000000000001E-4</v>
      </c>
      <c r="DA1034">
        <v>8.9464000000000002E-3</v>
      </c>
      <c r="DB1034">
        <v>8.2451E-3</v>
      </c>
      <c r="DC1034">
        <v>1.751E-3</v>
      </c>
      <c r="DD1034">
        <v>3.04561E-2</v>
      </c>
      <c r="DE1034">
        <v>1.8130199999999999E-2</v>
      </c>
      <c r="DF1034">
        <v>2.48857E-2</v>
      </c>
      <c r="DG1034">
        <v>3.3895399999999999E-2</v>
      </c>
      <c r="DH1034">
        <v>4.71279E-2</v>
      </c>
      <c r="DI1034">
        <v>6.4219999999999999E-2</v>
      </c>
      <c r="DJ1034">
        <v>6.7248299999999997E-2</v>
      </c>
      <c r="DK1034">
        <v>5.5833500000000001E-2</v>
      </c>
      <c r="DL1034">
        <v>5.7871499999999999E-2</v>
      </c>
      <c r="DM1034">
        <v>4.18421E-2</v>
      </c>
      <c r="DN1034">
        <v>4.8057700000000002E-2</v>
      </c>
      <c r="DO1034">
        <v>5.1589299999999998E-2</v>
      </c>
      <c r="DP1034">
        <v>4.5695600000000003E-2</v>
      </c>
      <c r="DQ1034">
        <v>3.5464599999999999E-2</v>
      </c>
      <c r="DR1034">
        <v>1.7024899999999999E-2</v>
      </c>
      <c r="DS1034">
        <v>2.1967299999999999E-2</v>
      </c>
      <c r="DT1034">
        <v>1.43678E-2</v>
      </c>
      <c r="DU1034">
        <v>1.26558E-2</v>
      </c>
      <c r="DV1034">
        <v>1.3432100000000001E-2</v>
      </c>
      <c r="DW1034">
        <v>7.7533000000000003E-3</v>
      </c>
      <c r="DX1034">
        <v>2.9583000000000001E-3</v>
      </c>
      <c r="DY1034">
        <v>1.2633200000000001E-2</v>
      </c>
      <c r="DZ1034">
        <v>1.1986399999999999E-2</v>
      </c>
      <c r="EA1034">
        <v>5.9423999999999996E-3</v>
      </c>
      <c r="EB1034">
        <v>3.6794100000000003E-2</v>
      </c>
      <c r="EC1034">
        <v>2.3882E-2</v>
      </c>
      <c r="ED1034">
        <v>3.0842100000000001E-2</v>
      </c>
      <c r="EE1034">
        <v>3.9712799999999999E-2</v>
      </c>
      <c r="EF1034">
        <v>5.2837599999999998E-2</v>
      </c>
      <c r="EG1034">
        <v>7.1161000000000002E-2</v>
      </c>
      <c r="EH1034">
        <v>7.3898000000000005E-2</v>
      </c>
      <c r="EI1034">
        <v>6.3310099999999994E-2</v>
      </c>
      <c r="EJ1034">
        <v>6.6026899999999999E-2</v>
      </c>
      <c r="EK1034">
        <v>5.0358399999999998E-2</v>
      </c>
      <c r="EL1034">
        <v>5.6728899999999999E-2</v>
      </c>
      <c r="EM1034">
        <v>5.9578600000000002E-2</v>
      </c>
      <c r="EN1034">
        <v>5.3268500000000003E-2</v>
      </c>
      <c r="EO1034">
        <v>4.1661299999999998E-2</v>
      </c>
      <c r="EP1034">
        <v>2.2811399999999999E-2</v>
      </c>
      <c r="EQ1034">
        <v>2.6760300000000001E-2</v>
      </c>
      <c r="ER1034">
        <v>1.8458200000000001E-2</v>
      </c>
      <c r="ES1034">
        <v>1.6625600000000001E-2</v>
      </c>
      <c r="ET1034">
        <v>55.465580000000003</v>
      </c>
      <c r="EU1034">
        <v>54.640219999999999</v>
      </c>
      <c r="EV1034">
        <v>53.951000000000001</v>
      </c>
      <c r="EW1034">
        <v>53.391170000000002</v>
      </c>
      <c r="EX1034">
        <v>52.867089999999997</v>
      </c>
      <c r="EY1034">
        <v>52.480150000000002</v>
      </c>
      <c r="EZ1034">
        <v>52.292619999999999</v>
      </c>
      <c r="FA1034">
        <v>53.724789999999999</v>
      </c>
      <c r="FB1034">
        <v>56.308709999999998</v>
      </c>
      <c r="FC1034">
        <v>58.72589</v>
      </c>
      <c r="FD1034">
        <v>60.976649999999999</v>
      </c>
      <c r="FE1034">
        <v>63.005389999999998</v>
      </c>
      <c r="FF1034">
        <v>64.770030000000006</v>
      </c>
      <c r="FG1034">
        <v>66.485839999999996</v>
      </c>
      <c r="FH1034">
        <v>68.143479999999997</v>
      </c>
      <c r="FI1034">
        <v>68.766249999999999</v>
      </c>
      <c r="FJ1034">
        <v>68.339839999999995</v>
      </c>
      <c r="FK1034">
        <v>67.202929999999995</v>
      </c>
      <c r="FL1034">
        <v>65.08314</v>
      </c>
      <c r="FM1034">
        <v>62.24868</v>
      </c>
      <c r="FN1034">
        <v>60.229349999999997</v>
      </c>
      <c r="FO1034">
        <v>58.807519999999997</v>
      </c>
      <c r="FP1034">
        <v>57.65166</v>
      </c>
      <c r="FQ1034">
        <v>56.60913</v>
      </c>
      <c r="FR1034">
        <v>4.8234999999999997E-3</v>
      </c>
      <c r="FS1034">
        <v>6.4133000000000003E-3</v>
      </c>
    </row>
    <row r="1035" spans="1:176" x14ac:dyDescent="0.2">
      <c r="A1035" t="s">
        <v>200</v>
      </c>
      <c r="B1035" t="s">
        <v>189</v>
      </c>
      <c r="C1035" t="s">
        <v>1</v>
      </c>
      <c r="D1035" t="s">
        <v>238</v>
      </c>
      <c r="E1035">
        <v>28168</v>
      </c>
      <c r="F1035">
        <v>1.3336840000000001</v>
      </c>
      <c r="G1035">
        <v>1.256607</v>
      </c>
      <c r="H1035">
        <v>1.225314</v>
      </c>
      <c r="I1035">
        <v>1.232226</v>
      </c>
      <c r="J1035">
        <v>1.233622</v>
      </c>
      <c r="K1035">
        <v>1.2800670000000001</v>
      </c>
      <c r="L1035">
        <v>1.369437</v>
      </c>
      <c r="M1035">
        <v>1.500356</v>
      </c>
      <c r="N1035">
        <v>1.843728</v>
      </c>
      <c r="O1035">
        <v>2.2386460000000001</v>
      </c>
      <c r="P1035">
        <v>2.6141920000000001</v>
      </c>
      <c r="Q1035">
        <v>2.8184490000000002</v>
      </c>
      <c r="R1035">
        <v>2.9195500000000001</v>
      </c>
      <c r="S1035">
        <v>3.0047079999999999</v>
      </c>
      <c r="T1035">
        <v>3.0579710000000002</v>
      </c>
      <c r="U1035">
        <v>3.039342</v>
      </c>
      <c r="V1035">
        <v>2.99377</v>
      </c>
      <c r="W1035">
        <v>2.7644150000000001</v>
      </c>
      <c r="X1035">
        <v>2.4572579999999999</v>
      </c>
      <c r="Y1035">
        <v>2.2139169999999999</v>
      </c>
      <c r="Z1035">
        <v>2.0620810000000001</v>
      </c>
      <c r="AA1035">
        <v>1.8453649999999999</v>
      </c>
      <c r="AB1035">
        <v>1.6239380000000001</v>
      </c>
      <c r="AC1035">
        <v>1.480559</v>
      </c>
      <c r="AD1035">
        <v>2.0445499999999998E-2</v>
      </c>
      <c r="AE1035">
        <v>-1.2385999999999999E-2</v>
      </c>
      <c r="AF1035">
        <v>-1.3473600000000001E-2</v>
      </c>
      <c r="AG1035">
        <v>8.4756999999999992E-3</v>
      </c>
      <c r="AH1035">
        <v>9.7105000000000004E-3</v>
      </c>
      <c r="AI1035">
        <v>9.2814000000000004E-3</v>
      </c>
      <c r="AJ1035">
        <v>5.0379199999999999E-2</v>
      </c>
      <c r="AK1035">
        <v>-3.7520000000000001E-3</v>
      </c>
      <c r="AL1035">
        <v>8.4588000000000007E-3</v>
      </c>
      <c r="AM1035">
        <v>2.31909E-2</v>
      </c>
      <c r="AN1035">
        <v>4.6049600000000003E-2</v>
      </c>
      <c r="AO1035">
        <v>5.5903899999999999E-2</v>
      </c>
      <c r="AP1035">
        <v>6.0365200000000001E-2</v>
      </c>
      <c r="AQ1035">
        <v>5.8012899999999999E-2</v>
      </c>
      <c r="AR1035">
        <v>5.4426599999999999E-2</v>
      </c>
      <c r="AS1035">
        <v>7.9626999999999996E-3</v>
      </c>
      <c r="AT1035">
        <v>1.18742E-2</v>
      </c>
      <c r="AU1035">
        <v>-2.2794999999999998E-3</v>
      </c>
      <c r="AV1035">
        <v>-2.5620299999999999E-2</v>
      </c>
      <c r="AW1035">
        <v>-2.88775E-2</v>
      </c>
      <c r="AX1035">
        <v>-3.39333E-2</v>
      </c>
      <c r="AY1035">
        <v>-7.2874000000000003E-3</v>
      </c>
      <c r="AZ1035">
        <v>2.3960000000000001E-3</v>
      </c>
      <c r="BA1035">
        <v>-2.7050000000000002E-4</v>
      </c>
      <c r="BB1035">
        <v>2.4441600000000001E-2</v>
      </c>
      <c r="BC1035">
        <v>-8.3055000000000004E-3</v>
      </c>
      <c r="BD1035">
        <v>-9.9305000000000001E-3</v>
      </c>
      <c r="BE1035">
        <v>1.2162600000000001E-2</v>
      </c>
      <c r="BF1035">
        <v>1.34518E-2</v>
      </c>
      <c r="BG1035">
        <v>1.34728E-2</v>
      </c>
      <c r="BH1035">
        <v>5.6717200000000002E-2</v>
      </c>
      <c r="BI1035">
        <v>1.9997999999999999E-3</v>
      </c>
      <c r="BJ1035">
        <v>1.44152E-2</v>
      </c>
      <c r="BK1035">
        <v>2.9008300000000001E-2</v>
      </c>
      <c r="BL1035">
        <v>5.1759399999999997E-2</v>
      </c>
      <c r="BM1035">
        <v>6.2844899999999995E-2</v>
      </c>
      <c r="BN1035">
        <v>6.7014799999999999E-2</v>
      </c>
      <c r="BO1035">
        <v>6.5489599999999995E-2</v>
      </c>
      <c r="BP1035">
        <v>6.2581899999999996E-2</v>
      </c>
      <c r="BQ1035">
        <v>1.6479000000000001E-2</v>
      </c>
      <c r="BR1035">
        <v>2.0545299999999999E-2</v>
      </c>
      <c r="BS1035">
        <v>5.7098000000000001E-3</v>
      </c>
      <c r="BT1035">
        <v>-1.8047400000000002E-2</v>
      </c>
      <c r="BU1035">
        <v>-2.2680700000000002E-2</v>
      </c>
      <c r="BV1035">
        <v>-2.81468E-2</v>
      </c>
      <c r="BW1035">
        <v>-2.4943999999999999E-3</v>
      </c>
      <c r="BX1035">
        <v>6.4863999999999998E-3</v>
      </c>
      <c r="BY1035">
        <v>3.6992000000000001E-3</v>
      </c>
      <c r="BZ1035">
        <v>2.7209299999999999E-2</v>
      </c>
      <c r="CA1035">
        <v>-5.4793999999999997E-3</v>
      </c>
      <c r="CB1035">
        <v>-7.4764999999999996E-3</v>
      </c>
      <c r="CC1035">
        <v>1.4716099999999999E-2</v>
      </c>
      <c r="CD1035">
        <v>1.6043000000000002E-2</v>
      </c>
      <c r="CE1035">
        <v>1.6375799999999999E-2</v>
      </c>
      <c r="CF1035">
        <v>6.1106800000000003E-2</v>
      </c>
      <c r="CG1035">
        <v>5.9833999999999998E-3</v>
      </c>
      <c r="CH1035">
        <v>1.8540600000000001E-2</v>
      </c>
      <c r="CI1035">
        <v>3.3037400000000001E-2</v>
      </c>
      <c r="CJ1035">
        <v>5.5713899999999997E-2</v>
      </c>
      <c r="CK1035">
        <v>6.7652199999999996E-2</v>
      </c>
      <c r="CL1035">
        <v>7.1620400000000001E-2</v>
      </c>
      <c r="CM1035">
        <v>7.0667900000000006E-2</v>
      </c>
      <c r="CN1035">
        <v>6.8230299999999994E-2</v>
      </c>
      <c r="CO1035">
        <v>2.2377299999999999E-2</v>
      </c>
      <c r="CP1035">
        <v>2.6551000000000002E-2</v>
      </c>
      <c r="CQ1035">
        <v>1.12432E-2</v>
      </c>
      <c r="CR1035">
        <v>-1.28024E-2</v>
      </c>
      <c r="CS1035">
        <v>-1.83889E-2</v>
      </c>
      <c r="CT1035">
        <v>-2.41391E-2</v>
      </c>
      <c r="CU1035">
        <v>8.252E-4</v>
      </c>
      <c r="CV1035">
        <v>9.3193000000000008E-3</v>
      </c>
      <c r="CW1035">
        <v>6.4486999999999999E-3</v>
      </c>
      <c r="CX1035">
        <v>2.99771E-2</v>
      </c>
      <c r="CY1035">
        <v>-2.6532999999999999E-3</v>
      </c>
      <c r="CZ1035">
        <v>-5.0226000000000003E-3</v>
      </c>
      <c r="DA1035">
        <v>1.72695E-2</v>
      </c>
      <c r="DB1035">
        <v>1.86342E-2</v>
      </c>
      <c r="DC1035">
        <v>1.9278699999999999E-2</v>
      </c>
      <c r="DD1035">
        <v>6.5496499999999999E-2</v>
      </c>
      <c r="DE1035">
        <v>9.9670999999999996E-3</v>
      </c>
      <c r="DF1035">
        <v>2.2665999999999999E-2</v>
      </c>
      <c r="DG1035">
        <v>3.7066500000000002E-2</v>
      </c>
      <c r="DH1035">
        <v>5.9668499999999999E-2</v>
      </c>
      <c r="DI1035">
        <v>7.2459499999999996E-2</v>
      </c>
      <c r="DJ1035">
        <v>7.6225899999999999E-2</v>
      </c>
      <c r="DK1035">
        <v>7.5846300000000005E-2</v>
      </c>
      <c r="DL1035">
        <v>7.3878700000000005E-2</v>
      </c>
      <c r="DM1035">
        <v>2.8275700000000001E-2</v>
      </c>
      <c r="DN1035">
        <v>3.2556599999999998E-2</v>
      </c>
      <c r="DO1035">
        <v>1.6776599999999999E-2</v>
      </c>
      <c r="DP1035">
        <v>-7.5573999999999997E-3</v>
      </c>
      <c r="DQ1035">
        <v>-1.4097E-2</v>
      </c>
      <c r="DR1035">
        <v>-2.0131400000000001E-2</v>
      </c>
      <c r="DS1035">
        <v>4.1447999999999997E-3</v>
      </c>
      <c r="DT1035">
        <v>1.21523E-2</v>
      </c>
      <c r="DU1035">
        <v>9.1981000000000007E-3</v>
      </c>
      <c r="DV1035">
        <v>3.3973200000000002E-2</v>
      </c>
      <c r="DW1035">
        <v>1.4272E-3</v>
      </c>
      <c r="DX1035">
        <v>-1.4794999999999999E-3</v>
      </c>
      <c r="DY1035">
        <v>2.09564E-2</v>
      </c>
      <c r="DZ1035">
        <v>2.23755E-2</v>
      </c>
      <c r="EA1035">
        <v>2.3470100000000001E-2</v>
      </c>
      <c r="EB1035">
        <v>7.1834499999999996E-2</v>
      </c>
      <c r="EC1035">
        <v>1.5718800000000002E-2</v>
      </c>
      <c r="ED1035">
        <v>2.8622399999999999E-2</v>
      </c>
      <c r="EE1035">
        <v>4.2883900000000003E-2</v>
      </c>
      <c r="EF1035">
        <v>6.5378199999999997E-2</v>
      </c>
      <c r="EG1035">
        <v>7.9400399999999996E-2</v>
      </c>
      <c r="EH1035">
        <v>8.2875500000000005E-2</v>
      </c>
      <c r="EI1035">
        <v>8.3322999999999994E-2</v>
      </c>
      <c r="EJ1035">
        <v>8.2034099999999999E-2</v>
      </c>
      <c r="EK1035">
        <v>3.6791999999999998E-2</v>
      </c>
      <c r="EL1035">
        <v>4.1227800000000002E-2</v>
      </c>
      <c r="EM1035">
        <v>2.47659E-2</v>
      </c>
      <c r="EN1035">
        <v>1.5500000000000001E-5</v>
      </c>
      <c r="EO1035">
        <v>-7.9003000000000007E-3</v>
      </c>
      <c r="EP1035">
        <v>-1.4344900000000001E-2</v>
      </c>
      <c r="EQ1035">
        <v>8.9377999999999992E-3</v>
      </c>
      <c r="ER1035">
        <v>1.6242599999999999E-2</v>
      </c>
      <c r="ES1035">
        <v>1.31679E-2</v>
      </c>
      <c r="ET1035">
        <v>63.529989999999998</v>
      </c>
      <c r="EU1035">
        <v>62.311369999999997</v>
      </c>
      <c r="EV1035">
        <v>61.223509999999997</v>
      </c>
      <c r="EW1035">
        <v>60.263959999999997</v>
      </c>
      <c r="EX1035">
        <v>59.272370000000002</v>
      </c>
      <c r="EY1035">
        <v>59.252690000000001</v>
      </c>
      <c r="EZ1035">
        <v>59.605589999999999</v>
      </c>
      <c r="FA1035">
        <v>64.506129999999999</v>
      </c>
      <c r="FB1035">
        <v>69.07105</v>
      </c>
      <c r="FC1035">
        <v>72.281729999999996</v>
      </c>
      <c r="FD1035">
        <v>76.077960000000004</v>
      </c>
      <c r="FE1035">
        <v>79.264430000000004</v>
      </c>
      <c r="FF1035">
        <v>82.111800000000002</v>
      </c>
      <c r="FG1035">
        <v>84.40652</v>
      </c>
      <c r="FH1035">
        <v>87.793360000000007</v>
      </c>
      <c r="FI1035">
        <v>88.394279999999995</v>
      </c>
      <c r="FJ1035">
        <v>87.314300000000003</v>
      </c>
      <c r="FK1035">
        <v>88.015960000000007</v>
      </c>
      <c r="FL1035">
        <v>86.187759999999997</v>
      </c>
      <c r="FM1035">
        <v>82.172210000000007</v>
      </c>
      <c r="FN1035">
        <v>77.503450000000001</v>
      </c>
      <c r="FO1035">
        <v>74.579890000000006</v>
      </c>
      <c r="FP1035">
        <v>73.008189999999999</v>
      </c>
      <c r="FQ1035">
        <v>69.636480000000006</v>
      </c>
      <c r="FR1035">
        <v>4.8234999999999997E-3</v>
      </c>
      <c r="FS1035">
        <v>6.4133000000000003E-3</v>
      </c>
    </row>
    <row r="1036" spans="1:176" x14ac:dyDescent="0.2">
      <c r="A1036" t="s">
        <v>200</v>
      </c>
      <c r="B1036" t="s">
        <v>189</v>
      </c>
      <c r="C1036" t="s">
        <v>1</v>
      </c>
      <c r="D1036" t="s">
        <v>228</v>
      </c>
      <c r="E1036">
        <v>28168</v>
      </c>
      <c r="F1036">
        <v>1.3169280000000001</v>
      </c>
      <c r="G1036">
        <v>1.2796069999999999</v>
      </c>
      <c r="H1036">
        <v>1.2412350000000001</v>
      </c>
      <c r="I1036">
        <v>1.2248270000000001</v>
      </c>
      <c r="J1036">
        <v>1.229865</v>
      </c>
      <c r="K1036">
        <v>1.282035</v>
      </c>
      <c r="L1036">
        <v>1.382582</v>
      </c>
      <c r="M1036">
        <v>1.524359</v>
      </c>
      <c r="N1036">
        <v>1.8545510000000001</v>
      </c>
      <c r="O1036">
        <v>2.2298619999999998</v>
      </c>
      <c r="P1036">
        <v>2.5453169999999998</v>
      </c>
      <c r="Q1036">
        <v>2.7149200000000002</v>
      </c>
      <c r="R1036">
        <v>2.7753100000000002</v>
      </c>
      <c r="S1036">
        <v>2.8270529999999998</v>
      </c>
      <c r="T1036">
        <v>2.8609300000000002</v>
      </c>
      <c r="U1036">
        <v>2.8404729999999998</v>
      </c>
      <c r="V1036">
        <v>2.765244</v>
      </c>
      <c r="W1036">
        <v>2.5480870000000002</v>
      </c>
      <c r="X1036">
        <v>2.2688920000000001</v>
      </c>
      <c r="Y1036">
        <v>2.0609679999999999</v>
      </c>
      <c r="Z1036">
        <v>1.957093</v>
      </c>
      <c r="AA1036">
        <v>1.7481960000000001</v>
      </c>
      <c r="AB1036">
        <v>1.5401609999999999</v>
      </c>
      <c r="AC1036">
        <v>1.404582</v>
      </c>
      <c r="AD1036">
        <v>-1.1112500000000001E-2</v>
      </c>
      <c r="AE1036">
        <v>-4.1628000000000004E-3</v>
      </c>
      <c r="AF1036">
        <v>-9.3235000000000002E-3</v>
      </c>
      <c r="AG1036">
        <v>-1.0191E-2</v>
      </c>
      <c r="AH1036">
        <v>-1.9369500000000001E-2</v>
      </c>
      <c r="AI1036">
        <v>-7.9482000000000008E-3</v>
      </c>
      <c r="AJ1036">
        <v>2.3370999999999999E-2</v>
      </c>
      <c r="AK1036">
        <v>9.5581999999999993E-3</v>
      </c>
      <c r="AL1036">
        <v>1.71107E-2</v>
      </c>
      <c r="AM1036">
        <v>2.5319999999999999E-2</v>
      </c>
      <c r="AN1036">
        <v>2.1304199999999999E-2</v>
      </c>
      <c r="AO1036">
        <v>1.6773900000000001E-2</v>
      </c>
      <c r="AP1036">
        <v>-2.5998000000000002E-3</v>
      </c>
      <c r="AQ1036">
        <v>-1.4135E-2</v>
      </c>
      <c r="AR1036">
        <v>-2.5782800000000002E-2</v>
      </c>
      <c r="AS1036">
        <v>-3.0349899999999999E-2</v>
      </c>
      <c r="AT1036">
        <v>-3.53312E-2</v>
      </c>
      <c r="AU1036">
        <v>-2.5917699999999998E-2</v>
      </c>
      <c r="AV1036">
        <v>-1.79016E-2</v>
      </c>
      <c r="AW1036">
        <v>-1.04606E-2</v>
      </c>
      <c r="AX1036">
        <v>-3.9226E-3</v>
      </c>
      <c r="AY1036">
        <v>-1.44358E-2</v>
      </c>
      <c r="AZ1036">
        <v>-5.2559E-3</v>
      </c>
      <c r="BA1036">
        <v>-1.61788E-2</v>
      </c>
      <c r="BB1036">
        <v>-8.0690000000000004E-4</v>
      </c>
      <c r="BC1036">
        <v>5.2391E-3</v>
      </c>
      <c r="BD1036">
        <v>4.0039999999999997E-4</v>
      </c>
      <c r="BE1036">
        <v>1.261E-4</v>
      </c>
      <c r="BF1036">
        <v>-8.9449999999999998E-3</v>
      </c>
      <c r="BG1036">
        <v>1.6413000000000001E-3</v>
      </c>
      <c r="BH1036">
        <v>3.43532E-2</v>
      </c>
      <c r="BI1036">
        <v>2.0644099999999999E-2</v>
      </c>
      <c r="BJ1036">
        <v>2.93876E-2</v>
      </c>
      <c r="BK1036">
        <v>4.1946200000000003E-2</v>
      </c>
      <c r="BL1036">
        <v>3.8447799999999997E-2</v>
      </c>
      <c r="BM1036">
        <v>3.7617100000000001E-2</v>
      </c>
      <c r="BN1036">
        <v>2.1316600000000002E-2</v>
      </c>
      <c r="BO1036">
        <v>1.2625900000000001E-2</v>
      </c>
      <c r="BP1036">
        <v>1.8508000000000001E-3</v>
      </c>
      <c r="BQ1036">
        <v>-2.1145999999999999E-3</v>
      </c>
      <c r="BR1036">
        <v>-7.9281000000000004E-3</v>
      </c>
      <c r="BS1036">
        <v>-2.5000999999999999E-3</v>
      </c>
      <c r="BT1036">
        <v>1.7554000000000001E-3</v>
      </c>
      <c r="BU1036">
        <v>5.7924999999999999E-3</v>
      </c>
      <c r="BV1036">
        <v>1.05589E-2</v>
      </c>
      <c r="BW1036">
        <v>-2.2166999999999998E-3</v>
      </c>
      <c r="BX1036">
        <v>5.0952000000000002E-3</v>
      </c>
      <c r="BY1036">
        <v>-6.3911999999999997E-3</v>
      </c>
      <c r="BZ1036">
        <v>6.3305999999999996E-3</v>
      </c>
      <c r="CA1036">
        <v>1.17509E-2</v>
      </c>
      <c r="CB1036">
        <v>7.1351000000000001E-3</v>
      </c>
      <c r="CC1036">
        <v>7.2716999999999999E-3</v>
      </c>
      <c r="CD1036">
        <v>-1.725E-3</v>
      </c>
      <c r="CE1036">
        <v>8.2830000000000004E-3</v>
      </c>
      <c r="CF1036">
        <v>4.1959400000000001E-2</v>
      </c>
      <c r="CG1036">
        <v>2.8322099999999999E-2</v>
      </c>
      <c r="CH1036">
        <v>3.7890500000000001E-2</v>
      </c>
      <c r="CI1036">
        <v>5.3461399999999999E-2</v>
      </c>
      <c r="CJ1036">
        <v>5.0321299999999999E-2</v>
      </c>
      <c r="CK1036">
        <v>5.2053099999999998E-2</v>
      </c>
      <c r="CL1036">
        <v>3.7880999999999998E-2</v>
      </c>
      <c r="CM1036">
        <v>3.1160400000000001E-2</v>
      </c>
      <c r="CN1036">
        <v>2.0989799999999999E-2</v>
      </c>
      <c r="CO1036">
        <v>1.7441000000000002E-2</v>
      </c>
      <c r="CP1036">
        <v>1.1051200000000001E-2</v>
      </c>
      <c r="CQ1036">
        <v>1.3718899999999999E-2</v>
      </c>
      <c r="CR1036">
        <v>1.5369799999999999E-2</v>
      </c>
      <c r="CS1036">
        <v>1.7049399999999999E-2</v>
      </c>
      <c r="CT1036">
        <v>2.0588800000000001E-2</v>
      </c>
      <c r="CU1036">
        <v>6.2462000000000004E-3</v>
      </c>
      <c r="CV1036">
        <v>1.2264300000000001E-2</v>
      </c>
      <c r="CW1036">
        <v>3.8759999999999999E-4</v>
      </c>
      <c r="CX1036">
        <v>1.34682E-2</v>
      </c>
      <c r="CY1036">
        <v>1.82627E-2</v>
      </c>
      <c r="CZ1036">
        <v>1.3869899999999999E-2</v>
      </c>
      <c r="DA1036">
        <v>1.4417299999999999E-2</v>
      </c>
      <c r="DB1036">
        <v>5.4949999999999999E-3</v>
      </c>
      <c r="DC1036">
        <v>1.4924700000000001E-2</v>
      </c>
      <c r="DD1036">
        <v>4.9565600000000001E-2</v>
      </c>
      <c r="DE1036">
        <v>3.6000200000000003E-2</v>
      </c>
      <c r="DF1036">
        <v>4.6393400000000001E-2</v>
      </c>
      <c r="DG1036">
        <v>6.4976699999999998E-2</v>
      </c>
      <c r="DH1036">
        <v>6.2194899999999997E-2</v>
      </c>
      <c r="DI1036">
        <v>6.6489099999999995E-2</v>
      </c>
      <c r="DJ1036">
        <v>5.4445399999999998E-2</v>
      </c>
      <c r="DK1036">
        <v>4.96949E-2</v>
      </c>
      <c r="DL1036">
        <v>4.0128700000000003E-2</v>
      </c>
      <c r="DM1036">
        <v>3.69967E-2</v>
      </c>
      <c r="DN1036">
        <v>3.0030500000000002E-2</v>
      </c>
      <c r="DO1036">
        <v>2.9937800000000001E-2</v>
      </c>
      <c r="DP1036">
        <v>2.8984200000000002E-2</v>
      </c>
      <c r="DQ1036">
        <v>2.83062E-2</v>
      </c>
      <c r="DR1036">
        <v>3.0618699999999999E-2</v>
      </c>
      <c r="DS1036">
        <v>1.47092E-2</v>
      </c>
      <c r="DT1036">
        <v>1.9433499999999999E-2</v>
      </c>
      <c r="DU1036">
        <v>7.1665000000000001E-3</v>
      </c>
      <c r="DV1036">
        <v>2.3773699999999998E-2</v>
      </c>
      <c r="DW1036">
        <v>2.76647E-2</v>
      </c>
      <c r="DX1036">
        <v>2.3593800000000002E-2</v>
      </c>
      <c r="DY1036">
        <v>2.4734300000000001E-2</v>
      </c>
      <c r="DZ1036">
        <v>1.5919599999999999E-2</v>
      </c>
      <c r="EA1036">
        <v>2.45142E-2</v>
      </c>
      <c r="EB1036">
        <v>6.0547799999999999E-2</v>
      </c>
      <c r="EC1036">
        <v>4.7086000000000003E-2</v>
      </c>
      <c r="ED1036">
        <v>5.8670300000000002E-2</v>
      </c>
      <c r="EE1036">
        <v>8.1602800000000003E-2</v>
      </c>
      <c r="EF1036">
        <v>7.9338500000000006E-2</v>
      </c>
      <c r="EG1036">
        <v>8.7332300000000002E-2</v>
      </c>
      <c r="EH1036">
        <v>7.8361700000000006E-2</v>
      </c>
      <c r="EI1036">
        <v>7.6455800000000004E-2</v>
      </c>
      <c r="EJ1036">
        <v>6.77624E-2</v>
      </c>
      <c r="EK1036">
        <v>6.5231999999999998E-2</v>
      </c>
      <c r="EL1036">
        <v>5.7433699999999997E-2</v>
      </c>
      <c r="EM1036">
        <v>5.33555E-2</v>
      </c>
      <c r="EN1036">
        <v>4.8641299999999998E-2</v>
      </c>
      <c r="EO1036">
        <v>4.4559300000000003E-2</v>
      </c>
      <c r="EP1036">
        <v>4.51002E-2</v>
      </c>
      <c r="EQ1036">
        <v>2.6928299999999999E-2</v>
      </c>
      <c r="ER1036">
        <v>2.9784600000000001E-2</v>
      </c>
      <c r="ES1036">
        <v>1.6954E-2</v>
      </c>
      <c r="ET1036">
        <v>63.818170000000002</v>
      </c>
      <c r="EU1036">
        <v>63.267229999999998</v>
      </c>
      <c r="EV1036">
        <v>62.84402</v>
      </c>
      <c r="EW1036">
        <v>62.476050000000001</v>
      </c>
      <c r="EX1036">
        <v>62.155720000000002</v>
      </c>
      <c r="EY1036">
        <v>61.840859999999999</v>
      </c>
      <c r="EZ1036">
        <v>61.632289999999998</v>
      </c>
      <c r="FA1036">
        <v>62.427729999999997</v>
      </c>
      <c r="FB1036">
        <v>64.090410000000006</v>
      </c>
      <c r="FC1036">
        <v>66.352649999999997</v>
      </c>
      <c r="FD1036">
        <v>68.874650000000003</v>
      </c>
      <c r="FE1036">
        <v>71.566370000000006</v>
      </c>
      <c r="FF1036">
        <v>73.812520000000006</v>
      </c>
      <c r="FG1036">
        <v>75.618139999999997</v>
      </c>
      <c r="FH1036">
        <v>76.738029999999995</v>
      </c>
      <c r="FI1036">
        <v>77.034899999999993</v>
      </c>
      <c r="FJ1036">
        <v>76.464439999999996</v>
      </c>
      <c r="FK1036">
        <v>75.144400000000005</v>
      </c>
      <c r="FL1036">
        <v>72.964709999999997</v>
      </c>
      <c r="FM1036">
        <v>70.202640000000002</v>
      </c>
      <c r="FN1036">
        <v>67.944630000000004</v>
      </c>
      <c r="FO1036">
        <v>66.422409999999999</v>
      </c>
      <c r="FP1036">
        <v>65.408289999999994</v>
      </c>
      <c r="FQ1036">
        <v>64.634</v>
      </c>
      <c r="FR1036">
        <v>1.7000000000000001E-2</v>
      </c>
      <c r="FS1036">
        <v>1.8775199999999999E-2</v>
      </c>
      <c r="FT1036">
        <v>3.0845999999999998E-2</v>
      </c>
    </row>
    <row r="1037" spans="1:176" x14ac:dyDescent="0.2">
      <c r="A1037" t="s">
        <v>200</v>
      </c>
      <c r="B1037" t="s">
        <v>189</v>
      </c>
      <c r="C1037" t="s">
        <v>1</v>
      </c>
      <c r="D1037" t="s">
        <v>239</v>
      </c>
      <c r="E1037">
        <v>28168</v>
      </c>
      <c r="F1037">
        <v>1.3610660000000001</v>
      </c>
      <c r="G1037">
        <v>1.313096</v>
      </c>
      <c r="H1037">
        <v>1.2676019999999999</v>
      </c>
      <c r="I1037">
        <v>1.249932</v>
      </c>
      <c r="J1037">
        <v>1.2524709999999999</v>
      </c>
      <c r="K1037">
        <v>1.3023560000000001</v>
      </c>
      <c r="L1037">
        <v>1.362087</v>
      </c>
      <c r="M1037">
        <v>1.536076</v>
      </c>
      <c r="N1037">
        <v>1.881948</v>
      </c>
      <c r="O1037">
        <v>2.3015910000000002</v>
      </c>
      <c r="P1037">
        <v>2.6633909999999998</v>
      </c>
      <c r="Q1037">
        <v>2.863534</v>
      </c>
      <c r="R1037">
        <v>2.9270990000000001</v>
      </c>
      <c r="S1037">
        <v>2.9636089999999999</v>
      </c>
      <c r="T1037">
        <v>2.9971580000000002</v>
      </c>
      <c r="U1037">
        <v>2.9734750000000001</v>
      </c>
      <c r="V1037">
        <v>2.8720029999999999</v>
      </c>
      <c r="W1037">
        <v>2.6471689999999999</v>
      </c>
      <c r="X1037">
        <v>2.3632209999999998</v>
      </c>
      <c r="Y1037">
        <v>2.1125050000000001</v>
      </c>
      <c r="Z1037">
        <v>1.9902850000000001</v>
      </c>
      <c r="AA1037">
        <v>1.8227720000000001</v>
      </c>
      <c r="AB1037">
        <v>1.595043</v>
      </c>
      <c r="AC1037">
        <v>1.443622</v>
      </c>
      <c r="AD1037">
        <v>-1.33954E-2</v>
      </c>
      <c r="AE1037">
        <v>-5.7797999999999999E-3</v>
      </c>
      <c r="AF1037">
        <v>-1.32687E-2</v>
      </c>
      <c r="AG1037">
        <v>-1.2616199999999999E-2</v>
      </c>
      <c r="AH1037">
        <v>-2.2331199999999999E-2</v>
      </c>
      <c r="AI1037">
        <v>-1.1243899999999999E-2</v>
      </c>
      <c r="AJ1037">
        <v>1.31381E-2</v>
      </c>
      <c r="AK1037">
        <v>3.9925000000000004E-3</v>
      </c>
      <c r="AL1037">
        <v>9.6661999999999998E-3</v>
      </c>
      <c r="AM1037">
        <v>2.2668299999999999E-2</v>
      </c>
      <c r="AN1037">
        <v>1.5137100000000001E-2</v>
      </c>
      <c r="AO1037">
        <v>1.08176E-2</v>
      </c>
      <c r="AP1037">
        <v>-3.8229000000000002E-3</v>
      </c>
      <c r="AQ1037">
        <v>-1.23006E-2</v>
      </c>
      <c r="AR1037">
        <v>-2.4551199999999999E-2</v>
      </c>
      <c r="AS1037">
        <v>-2.8882100000000001E-2</v>
      </c>
      <c r="AT1037">
        <v>-3.22823E-2</v>
      </c>
      <c r="AU1037">
        <v>-2.0310399999999999E-2</v>
      </c>
      <c r="AV1037">
        <v>-9.4549000000000005E-3</v>
      </c>
      <c r="AW1037">
        <v>-8.7538000000000008E-3</v>
      </c>
      <c r="AX1037">
        <v>-5.8788E-3</v>
      </c>
      <c r="AY1037">
        <v>-1.8381700000000001E-2</v>
      </c>
      <c r="AZ1037">
        <v>-7.1726999999999997E-3</v>
      </c>
      <c r="BA1037">
        <v>-1.8334199999999998E-2</v>
      </c>
      <c r="BB1037">
        <v>-3.0899E-3</v>
      </c>
      <c r="BC1037">
        <v>3.6221000000000001E-3</v>
      </c>
      <c r="BD1037">
        <v>-3.5447999999999999E-3</v>
      </c>
      <c r="BE1037">
        <v>-2.2991000000000001E-3</v>
      </c>
      <c r="BF1037">
        <v>-1.19066E-2</v>
      </c>
      <c r="BG1037">
        <v>-1.6543E-3</v>
      </c>
      <c r="BH1037">
        <v>2.4120200000000001E-2</v>
      </c>
      <c r="BI1037">
        <v>1.50784E-2</v>
      </c>
      <c r="BJ1037">
        <v>2.19431E-2</v>
      </c>
      <c r="BK1037">
        <v>3.9294500000000003E-2</v>
      </c>
      <c r="BL1037">
        <v>3.2280700000000002E-2</v>
      </c>
      <c r="BM1037">
        <v>3.1660800000000003E-2</v>
      </c>
      <c r="BN1037">
        <v>2.00935E-2</v>
      </c>
      <c r="BO1037">
        <v>1.4460300000000001E-2</v>
      </c>
      <c r="BP1037">
        <v>3.0823999999999999E-3</v>
      </c>
      <c r="BQ1037">
        <v>-6.468E-4</v>
      </c>
      <c r="BR1037">
        <v>-4.8792000000000002E-3</v>
      </c>
      <c r="BS1037">
        <v>3.1072000000000001E-3</v>
      </c>
      <c r="BT1037">
        <v>1.02021E-2</v>
      </c>
      <c r="BU1037">
        <v>7.4993000000000004E-3</v>
      </c>
      <c r="BV1037">
        <v>8.6026999999999996E-3</v>
      </c>
      <c r="BW1037">
        <v>-6.1625999999999998E-3</v>
      </c>
      <c r="BX1037">
        <v>3.1784999999999999E-3</v>
      </c>
      <c r="BY1037">
        <v>-8.5467000000000008E-3</v>
      </c>
      <c r="BZ1037">
        <v>4.0477000000000004E-3</v>
      </c>
      <c r="CA1037">
        <v>1.01339E-2</v>
      </c>
      <c r="CB1037">
        <v>3.1900000000000001E-3</v>
      </c>
      <c r="CC1037">
        <v>4.8465000000000001E-3</v>
      </c>
      <c r="CD1037">
        <v>-4.6867000000000002E-3</v>
      </c>
      <c r="CE1037">
        <v>4.9874000000000003E-3</v>
      </c>
      <c r="CF1037">
        <v>3.1726499999999998E-2</v>
      </c>
      <c r="CG1037">
        <v>2.2756499999999999E-2</v>
      </c>
      <c r="CH1037">
        <v>3.0446000000000001E-2</v>
      </c>
      <c r="CI1037">
        <v>5.0809699999999999E-2</v>
      </c>
      <c r="CJ1037">
        <v>4.4154199999999998E-2</v>
      </c>
      <c r="CK1037">
        <v>4.60968E-2</v>
      </c>
      <c r="CL1037">
        <v>3.66579E-2</v>
      </c>
      <c r="CM1037">
        <v>3.2994799999999998E-2</v>
      </c>
      <c r="CN1037">
        <v>2.2221399999999999E-2</v>
      </c>
      <c r="CO1037">
        <v>1.8908899999999999E-2</v>
      </c>
      <c r="CP1037">
        <v>1.4100100000000001E-2</v>
      </c>
      <c r="CQ1037">
        <v>1.9326099999999999E-2</v>
      </c>
      <c r="CR1037">
        <v>2.3816500000000001E-2</v>
      </c>
      <c r="CS1037">
        <v>1.8756100000000001E-2</v>
      </c>
      <c r="CT1037">
        <v>1.8632599999999999E-2</v>
      </c>
      <c r="CU1037">
        <v>2.3004000000000002E-3</v>
      </c>
      <c r="CV1037">
        <v>1.03476E-2</v>
      </c>
      <c r="CW1037">
        <v>-1.7677999999999999E-3</v>
      </c>
      <c r="CX1037">
        <v>1.1185199999999999E-2</v>
      </c>
      <c r="CY1037">
        <v>1.6645699999999999E-2</v>
      </c>
      <c r="CZ1037">
        <v>9.9246999999999998E-3</v>
      </c>
      <c r="DA1037">
        <v>1.19921E-2</v>
      </c>
      <c r="DB1037">
        <v>2.5333E-3</v>
      </c>
      <c r="DC1037">
        <v>1.1629E-2</v>
      </c>
      <c r="DD1037">
        <v>3.9332699999999998E-2</v>
      </c>
      <c r="DE1037">
        <v>3.04345E-2</v>
      </c>
      <c r="DF1037">
        <v>3.8948999999999998E-2</v>
      </c>
      <c r="DG1037">
        <v>6.2324999999999998E-2</v>
      </c>
      <c r="DH1037">
        <v>5.6027800000000003E-2</v>
      </c>
      <c r="DI1037">
        <v>6.0532799999999998E-2</v>
      </c>
      <c r="DJ1037">
        <v>5.32223E-2</v>
      </c>
      <c r="DK1037">
        <v>5.15293E-2</v>
      </c>
      <c r="DL1037">
        <v>4.1360300000000003E-2</v>
      </c>
      <c r="DM1037">
        <v>3.8464600000000002E-2</v>
      </c>
      <c r="DN1037">
        <v>3.3079400000000002E-2</v>
      </c>
      <c r="DO1037">
        <v>3.5545100000000003E-2</v>
      </c>
      <c r="DP1037">
        <v>3.7430900000000003E-2</v>
      </c>
      <c r="DQ1037">
        <v>3.0013000000000001E-2</v>
      </c>
      <c r="DR1037">
        <v>2.86625E-2</v>
      </c>
      <c r="DS1037">
        <v>1.07633E-2</v>
      </c>
      <c r="DT1037">
        <v>1.7516799999999999E-2</v>
      </c>
      <c r="DU1037">
        <v>5.0109999999999998E-3</v>
      </c>
      <c r="DV1037">
        <v>2.1490800000000001E-2</v>
      </c>
      <c r="DW1037">
        <v>2.60477E-2</v>
      </c>
      <c r="DX1037">
        <v>1.9648599999999999E-2</v>
      </c>
      <c r="DY1037">
        <v>2.2309200000000001E-2</v>
      </c>
      <c r="DZ1037">
        <v>1.29579E-2</v>
      </c>
      <c r="EA1037">
        <v>2.1218600000000001E-2</v>
      </c>
      <c r="EB1037">
        <v>5.0314900000000003E-2</v>
      </c>
      <c r="EC1037">
        <v>4.1520399999999999E-2</v>
      </c>
      <c r="ED1037">
        <v>5.1225800000000002E-2</v>
      </c>
      <c r="EE1037">
        <v>7.8951099999999996E-2</v>
      </c>
      <c r="EF1037">
        <v>7.3171399999999998E-2</v>
      </c>
      <c r="EG1037">
        <v>8.1376000000000004E-2</v>
      </c>
      <c r="EH1037">
        <v>7.7138600000000002E-2</v>
      </c>
      <c r="EI1037">
        <v>7.8290200000000004E-2</v>
      </c>
      <c r="EJ1037">
        <v>6.8993899999999997E-2</v>
      </c>
      <c r="EK1037">
        <v>6.6699800000000004E-2</v>
      </c>
      <c r="EL1037">
        <v>6.0482500000000002E-2</v>
      </c>
      <c r="EM1037">
        <v>5.89627E-2</v>
      </c>
      <c r="EN1037">
        <v>5.7087899999999997E-2</v>
      </c>
      <c r="EO1037">
        <v>4.6266099999999998E-2</v>
      </c>
      <c r="EP1037">
        <v>4.3144000000000002E-2</v>
      </c>
      <c r="EQ1037">
        <v>2.2982499999999999E-2</v>
      </c>
      <c r="ER1037">
        <v>2.7867900000000001E-2</v>
      </c>
      <c r="ES1037">
        <v>1.47986E-2</v>
      </c>
      <c r="ET1037">
        <v>65.694050000000004</v>
      </c>
      <c r="EU1037">
        <v>64.96069</v>
      </c>
      <c r="EV1037">
        <v>64.421040000000005</v>
      </c>
      <c r="EW1037">
        <v>63.773940000000003</v>
      </c>
      <c r="EX1037">
        <v>63.164549999999998</v>
      </c>
      <c r="EY1037">
        <v>62.80742</v>
      </c>
      <c r="EZ1037">
        <v>62.359099999999998</v>
      </c>
      <c r="FA1037">
        <v>63.864260000000002</v>
      </c>
      <c r="FB1037">
        <v>66.422839999999994</v>
      </c>
      <c r="FC1037">
        <v>68.960489999999993</v>
      </c>
      <c r="FD1037">
        <v>71.78098</v>
      </c>
      <c r="FE1037">
        <v>74.300349999999995</v>
      </c>
      <c r="FF1037">
        <v>77.068150000000003</v>
      </c>
      <c r="FG1037">
        <v>79.043499999999995</v>
      </c>
      <c r="FH1037">
        <v>81.321730000000002</v>
      </c>
      <c r="FI1037">
        <v>81.648380000000003</v>
      </c>
      <c r="FJ1037">
        <v>81.472970000000004</v>
      </c>
      <c r="FK1037">
        <v>80.464129999999997</v>
      </c>
      <c r="FL1037">
        <v>77.958860000000001</v>
      </c>
      <c r="FM1037">
        <v>74.773409999999998</v>
      </c>
      <c r="FN1037">
        <v>71.530889999999999</v>
      </c>
      <c r="FO1037">
        <v>68.911649999999995</v>
      </c>
      <c r="FP1037">
        <v>67.086600000000004</v>
      </c>
      <c r="FQ1037">
        <v>65.666629999999998</v>
      </c>
      <c r="FR1037">
        <v>1.7000000000000001E-2</v>
      </c>
      <c r="FS1037">
        <v>1.8775199999999999E-2</v>
      </c>
      <c r="FT1037">
        <v>3.0845999999999998E-2</v>
      </c>
    </row>
    <row r="1038" spans="1:176" x14ac:dyDescent="0.2">
      <c r="A1038" t="s">
        <v>200</v>
      </c>
      <c r="B1038" t="s">
        <v>189</v>
      </c>
      <c r="C1038" t="s">
        <v>1</v>
      </c>
      <c r="D1038" t="s">
        <v>249</v>
      </c>
      <c r="E1038">
        <v>28168</v>
      </c>
      <c r="F1038">
        <v>1.2978000000000001</v>
      </c>
      <c r="G1038">
        <v>1.266167</v>
      </c>
      <c r="H1038">
        <v>1.2461930000000001</v>
      </c>
      <c r="I1038">
        <v>1.249968</v>
      </c>
      <c r="J1038">
        <v>1.2706360000000001</v>
      </c>
      <c r="K1038">
        <v>1.324738</v>
      </c>
      <c r="L1038">
        <v>1.488065</v>
      </c>
      <c r="M1038">
        <v>1.6531340000000001</v>
      </c>
      <c r="N1038">
        <v>1.9634020000000001</v>
      </c>
      <c r="O1038">
        <v>2.334489</v>
      </c>
      <c r="P1038">
        <v>2.6276009999999999</v>
      </c>
      <c r="Q1038">
        <v>2.7306180000000002</v>
      </c>
      <c r="R1038">
        <v>2.680688</v>
      </c>
      <c r="S1038">
        <v>2.6338819999999998</v>
      </c>
      <c r="T1038">
        <v>2.5809120000000001</v>
      </c>
      <c r="U1038">
        <v>2.515504</v>
      </c>
      <c r="V1038">
        <v>2.5077020000000001</v>
      </c>
      <c r="W1038">
        <v>2.511501</v>
      </c>
      <c r="X1038">
        <v>2.2900589999999998</v>
      </c>
      <c r="Y1038">
        <v>2.0568650000000002</v>
      </c>
      <c r="Z1038">
        <v>1.874285</v>
      </c>
      <c r="AA1038">
        <v>1.690669</v>
      </c>
      <c r="AB1038">
        <v>1.4962770000000001</v>
      </c>
      <c r="AC1038">
        <v>1.3732880000000001</v>
      </c>
      <c r="AD1038">
        <v>-2.7443499999999999E-2</v>
      </c>
      <c r="AE1038">
        <v>-2.3023499999999999E-2</v>
      </c>
      <c r="AF1038">
        <v>-2.1336000000000001E-2</v>
      </c>
      <c r="AG1038">
        <v>-1.6135099999999999E-2</v>
      </c>
      <c r="AH1038">
        <v>-2.3633600000000001E-2</v>
      </c>
      <c r="AI1038">
        <v>-3.19235E-2</v>
      </c>
      <c r="AJ1038">
        <v>-8.7433000000000007E-3</v>
      </c>
      <c r="AK1038">
        <v>5.9779999999999998E-3</v>
      </c>
      <c r="AL1038">
        <v>-4.8641999999999999E-3</v>
      </c>
      <c r="AM1038">
        <v>7.2202000000000004E-3</v>
      </c>
      <c r="AN1038">
        <v>3.2206199999999997E-2</v>
      </c>
      <c r="AO1038">
        <v>4.07514E-2</v>
      </c>
      <c r="AP1038">
        <v>3.4696100000000001E-2</v>
      </c>
      <c r="AQ1038">
        <v>2.59151E-2</v>
      </c>
      <c r="AR1038">
        <v>8.7179000000000006E-3</v>
      </c>
      <c r="AS1038">
        <v>4.4792E-3</v>
      </c>
      <c r="AT1038">
        <v>1.5926200000000001E-2</v>
      </c>
      <c r="AU1038">
        <v>2.0155200000000002E-2</v>
      </c>
      <c r="AV1038">
        <v>2.22966E-2</v>
      </c>
      <c r="AW1038">
        <v>1.5843000000000001E-3</v>
      </c>
      <c r="AX1038">
        <v>-8.3821E-3</v>
      </c>
      <c r="AY1038">
        <v>-1.19133E-2</v>
      </c>
      <c r="AZ1038">
        <v>-2.8627799999999998E-2</v>
      </c>
      <c r="BA1038">
        <v>-3.7588200000000002E-2</v>
      </c>
      <c r="BB1038">
        <v>-2.3447300000000001E-2</v>
      </c>
      <c r="BC1038">
        <v>-1.8943000000000002E-2</v>
      </c>
      <c r="BD1038">
        <v>-1.7792800000000001E-2</v>
      </c>
      <c r="BE1038">
        <v>-1.2448300000000001E-2</v>
      </c>
      <c r="BF1038">
        <v>-1.9892300000000002E-2</v>
      </c>
      <c r="BG1038">
        <v>-2.7732099999999999E-2</v>
      </c>
      <c r="BH1038">
        <v>-2.4053E-3</v>
      </c>
      <c r="BI1038">
        <v>1.17298E-2</v>
      </c>
      <c r="BJ1038">
        <v>1.0922E-3</v>
      </c>
      <c r="BK1038">
        <v>1.30376E-2</v>
      </c>
      <c r="BL1038">
        <v>3.7915900000000002E-2</v>
      </c>
      <c r="BM1038">
        <v>4.7692400000000003E-2</v>
      </c>
      <c r="BN1038">
        <v>4.1345699999999999E-2</v>
      </c>
      <c r="BO1038">
        <v>3.3391799999999999E-2</v>
      </c>
      <c r="BP1038">
        <v>1.6873300000000001E-2</v>
      </c>
      <c r="BQ1038">
        <v>1.29955E-2</v>
      </c>
      <c r="BR1038">
        <v>2.4597399999999998E-2</v>
      </c>
      <c r="BS1038">
        <v>2.8144499999999999E-2</v>
      </c>
      <c r="BT1038">
        <v>2.98695E-2</v>
      </c>
      <c r="BU1038">
        <v>7.7809999999999997E-3</v>
      </c>
      <c r="BV1038">
        <v>-2.5956E-3</v>
      </c>
      <c r="BW1038">
        <v>-7.1203000000000004E-3</v>
      </c>
      <c r="BX1038">
        <v>-2.4537400000000001E-2</v>
      </c>
      <c r="BY1038">
        <v>-3.3618500000000003E-2</v>
      </c>
      <c r="BZ1038">
        <v>-2.0679599999999999E-2</v>
      </c>
      <c r="CA1038">
        <v>-1.61169E-2</v>
      </c>
      <c r="CB1038">
        <v>-1.5338900000000001E-2</v>
      </c>
      <c r="CC1038">
        <v>-9.8948000000000005E-3</v>
      </c>
      <c r="CD1038">
        <v>-1.73011E-2</v>
      </c>
      <c r="CE1038">
        <v>-2.4829199999999999E-2</v>
      </c>
      <c r="CF1038">
        <v>1.9843999999999999E-3</v>
      </c>
      <c r="CG1038">
        <v>1.5713399999999999E-2</v>
      </c>
      <c r="CH1038">
        <v>5.2176000000000002E-3</v>
      </c>
      <c r="CI1038">
        <v>1.7066700000000001E-2</v>
      </c>
      <c r="CJ1038">
        <v>4.1870400000000002E-2</v>
      </c>
      <c r="CK1038">
        <v>5.2499700000000003E-2</v>
      </c>
      <c r="CL1038">
        <v>4.59513E-2</v>
      </c>
      <c r="CM1038">
        <v>3.8570100000000003E-2</v>
      </c>
      <c r="CN1038">
        <v>2.2521699999999999E-2</v>
      </c>
      <c r="CO1038">
        <v>1.8893799999999999E-2</v>
      </c>
      <c r="CP1038">
        <v>3.0603000000000002E-2</v>
      </c>
      <c r="CQ1038">
        <v>3.3677899999999997E-2</v>
      </c>
      <c r="CR1038">
        <v>3.5114399999999997E-2</v>
      </c>
      <c r="CS1038">
        <v>1.2072899999999999E-2</v>
      </c>
      <c r="CT1038">
        <v>1.4120999999999999E-3</v>
      </c>
      <c r="CU1038">
        <v>-3.8007000000000002E-3</v>
      </c>
      <c r="CV1038">
        <v>-2.1704500000000002E-2</v>
      </c>
      <c r="CW1038">
        <v>-3.0869000000000001E-2</v>
      </c>
      <c r="CX1038">
        <v>-1.7911900000000001E-2</v>
      </c>
      <c r="CY1038">
        <v>-1.3290700000000001E-2</v>
      </c>
      <c r="CZ1038">
        <v>-1.2884899999999999E-2</v>
      </c>
      <c r="DA1038">
        <v>-7.3413000000000003E-3</v>
      </c>
      <c r="DB1038">
        <v>-1.47099E-2</v>
      </c>
      <c r="DC1038">
        <v>-2.19262E-2</v>
      </c>
      <c r="DD1038">
        <v>6.3740999999999997E-3</v>
      </c>
      <c r="DE1038">
        <v>1.9697099999999999E-2</v>
      </c>
      <c r="DF1038">
        <v>9.3430000000000006E-3</v>
      </c>
      <c r="DG1038">
        <v>2.1095800000000001E-2</v>
      </c>
      <c r="DH1038">
        <v>4.5824999999999998E-2</v>
      </c>
      <c r="DI1038">
        <v>5.7306999999999997E-2</v>
      </c>
      <c r="DJ1038">
        <v>5.0556799999999999E-2</v>
      </c>
      <c r="DK1038">
        <v>4.37484E-2</v>
      </c>
      <c r="DL1038">
        <v>2.81701E-2</v>
      </c>
      <c r="DM1038">
        <v>2.4792100000000001E-2</v>
      </c>
      <c r="DN1038">
        <v>3.6608700000000001E-2</v>
      </c>
      <c r="DO1038">
        <v>3.9211299999999998E-2</v>
      </c>
      <c r="DP1038">
        <v>4.0359399999999997E-2</v>
      </c>
      <c r="DQ1038">
        <v>1.6364699999999999E-2</v>
      </c>
      <c r="DR1038">
        <v>5.4197999999999998E-3</v>
      </c>
      <c r="DS1038">
        <v>-4.8109999999999998E-4</v>
      </c>
      <c r="DT1038">
        <v>-1.8871499999999999E-2</v>
      </c>
      <c r="DU1038">
        <v>-2.8119600000000002E-2</v>
      </c>
      <c r="DV1038">
        <v>-1.3915800000000001E-2</v>
      </c>
      <c r="DW1038">
        <v>-9.2102E-3</v>
      </c>
      <c r="DX1038">
        <v>-9.3418000000000008E-3</v>
      </c>
      <c r="DY1038">
        <v>-3.6545000000000002E-3</v>
      </c>
      <c r="DZ1038">
        <v>-1.09686E-2</v>
      </c>
      <c r="EA1038">
        <v>-1.7734799999999998E-2</v>
      </c>
      <c r="EB1038">
        <v>1.27121E-2</v>
      </c>
      <c r="EC1038">
        <v>2.5448800000000001E-2</v>
      </c>
      <c r="ED1038">
        <v>1.5299399999999999E-2</v>
      </c>
      <c r="EE1038">
        <v>2.6913200000000002E-2</v>
      </c>
      <c r="EF1038">
        <v>5.1534700000000003E-2</v>
      </c>
      <c r="EG1038">
        <v>6.4247899999999997E-2</v>
      </c>
      <c r="EH1038">
        <v>5.7206399999999998E-2</v>
      </c>
      <c r="EI1038">
        <v>5.1225100000000003E-2</v>
      </c>
      <c r="EJ1038">
        <v>3.6325499999999997E-2</v>
      </c>
      <c r="EK1038">
        <v>3.3308400000000002E-2</v>
      </c>
      <c r="EL1038">
        <v>4.5279800000000002E-2</v>
      </c>
      <c r="EM1038">
        <v>4.7200600000000002E-2</v>
      </c>
      <c r="EN1038">
        <v>4.7932299999999997E-2</v>
      </c>
      <c r="EO1038">
        <v>2.2561500000000002E-2</v>
      </c>
      <c r="EP1038">
        <v>1.1206300000000001E-2</v>
      </c>
      <c r="EQ1038">
        <v>4.3118999999999996E-3</v>
      </c>
      <c r="ER1038">
        <v>-1.47812E-2</v>
      </c>
      <c r="ES1038">
        <v>-2.4149799999999999E-2</v>
      </c>
      <c r="ET1038">
        <v>44.104010000000002</v>
      </c>
      <c r="EU1038">
        <v>43.226289999999999</v>
      </c>
      <c r="EV1038">
        <v>42.47683</v>
      </c>
      <c r="EW1038">
        <v>41.821570000000001</v>
      </c>
      <c r="EX1038">
        <v>41.28904</v>
      </c>
      <c r="EY1038">
        <v>40.931690000000003</v>
      </c>
      <c r="EZ1038">
        <v>40.831800000000001</v>
      </c>
      <c r="FA1038">
        <v>41.259509999999999</v>
      </c>
      <c r="FB1038">
        <v>44.269660000000002</v>
      </c>
      <c r="FC1038">
        <v>48.147399999999998</v>
      </c>
      <c r="FD1038">
        <v>51.08502</v>
      </c>
      <c r="FE1038">
        <v>53.328650000000003</v>
      </c>
      <c r="FF1038">
        <v>55.210560000000001</v>
      </c>
      <c r="FG1038">
        <v>56.848410000000001</v>
      </c>
      <c r="FH1038">
        <v>57.594250000000002</v>
      </c>
      <c r="FI1038">
        <v>57.370370000000001</v>
      </c>
      <c r="FJ1038">
        <v>55.309359999999998</v>
      </c>
      <c r="FK1038">
        <v>52.654620000000001</v>
      </c>
      <c r="FL1038">
        <v>50.792400000000001</v>
      </c>
      <c r="FM1038">
        <v>49.284080000000003</v>
      </c>
      <c r="FN1038">
        <v>48.103450000000002</v>
      </c>
      <c r="FO1038">
        <v>47.013260000000002</v>
      </c>
      <c r="FP1038">
        <v>46.063929999999999</v>
      </c>
      <c r="FQ1038">
        <v>45.033929999999998</v>
      </c>
      <c r="FR1038">
        <v>4.8234999999999997E-3</v>
      </c>
      <c r="FS1038">
        <v>6.4133000000000003E-3</v>
      </c>
    </row>
    <row r="1039" spans="1:176" x14ac:dyDescent="0.2">
      <c r="A1039" t="s">
        <v>200</v>
      </c>
      <c r="B1039" t="s">
        <v>189</v>
      </c>
      <c r="C1039" t="s">
        <v>1</v>
      </c>
      <c r="D1039" t="s">
        <v>252</v>
      </c>
      <c r="E1039">
        <v>28168</v>
      </c>
      <c r="F1039">
        <v>1.317814</v>
      </c>
      <c r="G1039">
        <v>1.2893520000000001</v>
      </c>
      <c r="H1039">
        <v>1.285021</v>
      </c>
      <c r="I1039">
        <v>1.28609</v>
      </c>
      <c r="J1039">
        <v>1.306289</v>
      </c>
      <c r="K1039">
        <v>1.3612340000000001</v>
      </c>
      <c r="L1039">
        <v>1.541774</v>
      </c>
      <c r="M1039">
        <v>1.7330289999999999</v>
      </c>
      <c r="N1039">
        <v>2.0975389999999998</v>
      </c>
      <c r="O1039">
        <v>2.5482860000000001</v>
      </c>
      <c r="P1039">
        <v>2.875311</v>
      </c>
      <c r="Q1039">
        <v>2.9823879999999998</v>
      </c>
      <c r="R1039">
        <v>2.9301819999999998</v>
      </c>
      <c r="S1039">
        <v>2.893211</v>
      </c>
      <c r="T1039">
        <v>2.8092510000000002</v>
      </c>
      <c r="U1039">
        <v>2.7445360000000001</v>
      </c>
      <c r="V1039">
        <v>2.7250139999999998</v>
      </c>
      <c r="W1039">
        <v>2.7051609999999999</v>
      </c>
      <c r="X1039">
        <v>2.4383560000000002</v>
      </c>
      <c r="Y1039">
        <v>2.1446339999999999</v>
      </c>
      <c r="Z1039">
        <v>1.9380980000000001</v>
      </c>
      <c r="AA1039">
        <v>1.737061</v>
      </c>
      <c r="AB1039">
        <v>1.5235799999999999</v>
      </c>
      <c r="AC1039">
        <v>1.396002</v>
      </c>
      <c r="AD1039">
        <v>-4.7523200000000002E-2</v>
      </c>
      <c r="AE1039">
        <v>-4.0329400000000001E-2</v>
      </c>
      <c r="AF1039">
        <v>-3.3877699999999997E-2</v>
      </c>
      <c r="AG1039">
        <v>-2.9112099999999998E-2</v>
      </c>
      <c r="AH1039">
        <v>-4.2195999999999997E-2</v>
      </c>
      <c r="AI1039">
        <v>-4.9371999999999999E-2</v>
      </c>
      <c r="AJ1039">
        <v>-2.22855E-2</v>
      </c>
      <c r="AK1039">
        <v>5.463E-3</v>
      </c>
      <c r="AL1039">
        <v>-1.9764E-2</v>
      </c>
      <c r="AM1039">
        <v>-3.8037000000000001E-3</v>
      </c>
      <c r="AN1039">
        <v>3.3977500000000001E-2</v>
      </c>
      <c r="AO1039">
        <v>3.6329599999999997E-2</v>
      </c>
      <c r="AP1039">
        <v>2.1491799999999998E-2</v>
      </c>
      <c r="AQ1039">
        <v>1.95835E-2</v>
      </c>
      <c r="AR1039">
        <v>-1.46874E-2</v>
      </c>
      <c r="AS1039">
        <v>-1.44595E-2</v>
      </c>
      <c r="AT1039">
        <v>1.6934000000000001E-3</v>
      </c>
      <c r="AU1039">
        <v>4.1960000000000001E-4</v>
      </c>
      <c r="AV1039">
        <v>4.5027000000000001E-3</v>
      </c>
      <c r="AW1039">
        <v>-2.8139500000000001E-2</v>
      </c>
      <c r="AX1039">
        <v>-2.8377900000000001E-2</v>
      </c>
      <c r="AY1039">
        <v>-3.7031399999999999E-2</v>
      </c>
      <c r="AZ1039">
        <v>-5.9851599999999998E-2</v>
      </c>
      <c r="BA1039">
        <v>-7.6169000000000001E-2</v>
      </c>
      <c r="BB1039">
        <v>-4.3527000000000003E-2</v>
      </c>
      <c r="BC1039">
        <v>-3.6248900000000001E-2</v>
      </c>
      <c r="BD1039">
        <v>-3.03346E-2</v>
      </c>
      <c r="BE1039">
        <v>-2.5425300000000001E-2</v>
      </c>
      <c r="BF1039">
        <v>-3.8454700000000001E-2</v>
      </c>
      <c r="BG1039">
        <v>-4.5180600000000001E-2</v>
      </c>
      <c r="BH1039">
        <v>-1.59475E-2</v>
      </c>
      <c r="BI1039">
        <v>1.12148E-2</v>
      </c>
      <c r="BJ1039">
        <v>-1.38076E-2</v>
      </c>
      <c r="BK1039">
        <v>2.0137000000000002E-3</v>
      </c>
      <c r="BL1039">
        <v>3.9687199999999999E-2</v>
      </c>
      <c r="BM1039">
        <v>4.3270599999999999E-2</v>
      </c>
      <c r="BN1039">
        <v>2.81415E-2</v>
      </c>
      <c r="BO1039">
        <v>2.70602E-2</v>
      </c>
      <c r="BP1039">
        <v>-6.5319999999999996E-3</v>
      </c>
      <c r="BQ1039">
        <v>-5.9432E-3</v>
      </c>
      <c r="BR1039">
        <v>1.03645E-2</v>
      </c>
      <c r="BS1039">
        <v>8.4089000000000004E-3</v>
      </c>
      <c r="BT1039">
        <v>1.2075600000000001E-2</v>
      </c>
      <c r="BU1039">
        <v>-2.1942699999999999E-2</v>
      </c>
      <c r="BV1039">
        <v>-2.2591400000000001E-2</v>
      </c>
      <c r="BW1039">
        <v>-3.22384E-2</v>
      </c>
      <c r="BX1039">
        <v>-5.57613E-2</v>
      </c>
      <c r="BY1039">
        <v>-7.2199200000000005E-2</v>
      </c>
      <c r="BZ1039">
        <v>-4.0759299999999998E-2</v>
      </c>
      <c r="CA1039">
        <v>-3.3422800000000003E-2</v>
      </c>
      <c r="CB1039">
        <v>-2.7880599999999998E-2</v>
      </c>
      <c r="CC1039">
        <v>-2.2871800000000001E-2</v>
      </c>
      <c r="CD1039">
        <v>-3.58635E-2</v>
      </c>
      <c r="CE1039">
        <v>-4.2277700000000001E-2</v>
      </c>
      <c r="CF1039">
        <v>-1.15578E-2</v>
      </c>
      <c r="CG1039">
        <v>1.5198400000000001E-2</v>
      </c>
      <c r="CH1039">
        <v>-9.6822000000000002E-3</v>
      </c>
      <c r="CI1039">
        <v>6.0428000000000001E-3</v>
      </c>
      <c r="CJ1039">
        <v>4.3641800000000001E-2</v>
      </c>
      <c r="CK1039">
        <v>4.80779E-2</v>
      </c>
      <c r="CL1039">
        <v>3.2746999999999998E-2</v>
      </c>
      <c r="CM1039">
        <v>3.2238599999999999E-2</v>
      </c>
      <c r="CN1039">
        <v>-8.8369999999999996E-4</v>
      </c>
      <c r="CO1039">
        <v>-4.49E-5</v>
      </c>
      <c r="CP1039">
        <v>1.6370200000000001E-2</v>
      </c>
      <c r="CQ1039">
        <v>1.3942299999999999E-2</v>
      </c>
      <c r="CR1039">
        <v>1.7320599999999998E-2</v>
      </c>
      <c r="CS1039">
        <v>-1.7650900000000001E-2</v>
      </c>
      <c r="CT1039">
        <v>-1.8583700000000002E-2</v>
      </c>
      <c r="CU1039">
        <v>-2.8918800000000001E-2</v>
      </c>
      <c r="CV1039">
        <v>-5.2928299999999998E-2</v>
      </c>
      <c r="CW1039">
        <v>-6.9449800000000006E-2</v>
      </c>
      <c r="CX1039">
        <v>-3.79916E-2</v>
      </c>
      <c r="CY1039">
        <v>-3.0596700000000001E-2</v>
      </c>
      <c r="CZ1039">
        <v>-2.54267E-2</v>
      </c>
      <c r="DA1039">
        <v>-2.0318300000000001E-2</v>
      </c>
      <c r="DB1039">
        <v>-3.3272299999999998E-2</v>
      </c>
      <c r="DC1039">
        <v>-3.9374699999999999E-2</v>
      </c>
      <c r="DD1039">
        <v>-7.1681000000000002E-3</v>
      </c>
      <c r="DE1039">
        <v>1.9182100000000001E-2</v>
      </c>
      <c r="DF1039">
        <v>-5.5567999999999998E-3</v>
      </c>
      <c r="DG1039">
        <v>1.00719E-2</v>
      </c>
      <c r="DH1039">
        <v>4.7596300000000001E-2</v>
      </c>
      <c r="DI1039">
        <v>5.28852E-2</v>
      </c>
      <c r="DJ1039">
        <v>3.7352499999999997E-2</v>
      </c>
      <c r="DK1039">
        <v>3.7416900000000003E-2</v>
      </c>
      <c r="DL1039">
        <v>4.7647000000000002E-3</v>
      </c>
      <c r="DM1039">
        <v>5.8535000000000002E-3</v>
      </c>
      <c r="DN1039">
        <v>2.2375800000000001E-2</v>
      </c>
      <c r="DO1039">
        <v>1.9475699999999999E-2</v>
      </c>
      <c r="DP1039">
        <v>2.2565600000000002E-2</v>
      </c>
      <c r="DQ1039">
        <v>-1.3358999999999999E-2</v>
      </c>
      <c r="DR1039">
        <v>-1.4576E-2</v>
      </c>
      <c r="DS1039">
        <v>-2.5599199999999999E-2</v>
      </c>
      <c r="DT1039">
        <v>-5.0095399999999998E-2</v>
      </c>
      <c r="DU1039">
        <v>-6.6700300000000004E-2</v>
      </c>
      <c r="DV1039">
        <v>-3.3995400000000002E-2</v>
      </c>
      <c r="DW1039">
        <v>-2.65162E-2</v>
      </c>
      <c r="DX1039">
        <v>-2.18836E-2</v>
      </c>
      <c r="DY1039">
        <v>-1.6631400000000001E-2</v>
      </c>
      <c r="DZ1039">
        <v>-2.9531000000000002E-2</v>
      </c>
      <c r="EA1039">
        <v>-3.5183399999999997E-2</v>
      </c>
      <c r="EB1039">
        <v>-8.3009999999999996E-4</v>
      </c>
      <c r="EC1039">
        <v>2.4933799999999999E-2</v>
      </c>
      <c r="ED1039">
        <v>3.9960000000000001E-4</v>
      </c>
      <c r="EE1039">
        <v>1.5889299999999999E-2</v>
      </c>
      <c r="EF1039">
        <v>5.3306100000000002E-2</v>
      </c>
      <c r="EG1039">
        <v>5.9826200000000003E-2</v>
      </c>
      <c r="EH1039">
        <v>4.4002100000000002E-2</v>
      </c>
      <c r="EI1039">
        <v>4.4893599999999999E-2</v>
      </c>
      <c r="EJ1039">
        <v>1.29201E-2</v>
      </c>
      <c r="EK1039">
        <v>1.4369699999999999E-2</v>
      </c>
      <c r="EL1039">
        <v>3.1047000000000002E-2</v>
      </c>
      <c r="EM1039">
        <v>2.7465E-2</v>
      </c>
      <c r="EN1039">
        <v>3.0138499999999999E-2</v>
      </c>
      <c r="EO1039">
        <v>-7.1622999999999999E-3</v>
      </c>
      <c r="EP1039">
        <v>-8.7895000000000004E-3</v>
      </c>
      <c r="EQ1039">
        <v>-2.08062E-2</v>
      </c>
      <c r="ER1039">
        <v>-4.6004999999999997E-2</v>
      </c>
      <c r="ES1039">
        <v>-6.2730599999999997E-2</v>
      </c>
      <c r="ET1039">
        <v>35.669919999999998</v>
      </c>
      <c r="EU1039">
        <v>35.358699999999999</v>
      </c>
      <c r="EV1039">
        <v>34.078600000000002</v>
      </c>
      <c r="EW1039">
        <v>33.347670000000001</v>
      </c>
      <c r="EX1039">
        <v>34.196330000000003</v>
      </c>
      <c r="EY1039">
        <v>33.821370000000002</v>
      </c>
      <c r="EZ1039">
        <v>34.12415</v>
      </c>
      <c r="FA1039">
        <v>34.737990000000003</v>
      </c>
      <c r="FB1039">
        <v>37.349800000000002</v>
      </c>
      <c r="FC1039">
        <v>40.893920000000001</v>
      </c>
      <c r="FD1039">
        <v>43.643270000000001</v>
      </c>
      <c r="FE1039">
        <v>46.134619999999998</v>
      </c>
      <c r="FF1039">
        <v>48.360140000000001</v>
      </c>
      <c r="FG1039">
        <v>50.17033</v>
      </c>
      <c r="FH1039">
        <v>51.057729999999999</v>
      </c>
      <c r="FI1039">
        <v>51.159039999999997</v>
      </c>
      <c r="FJ1039">
        <v>49.376559999999998</v>
      </c>
      <c r="FK1039">
        <v>46.55527</v>
      </c>
      <c r="FL1039">
        <v>44.282470000000004</v>
      </c>
      <c r="FM1039">
        <v>41.969279999999998</v>
      </c>
      <c r="FN1039">
        <v>40.73854</v>
      </c>
      <c r="FO1039">
        <v>39.359789999999997</v>
      </c>
      <c r="FP1039">
        <v>37.987319999999997</v>
      </c>
      <c r="FQ1039">
        <v>36.691780000000001</v>
      </c>
      <c r="FR1039">
        <v>4.8234999999999997E-3</v>
      </c>
      <c r="FS1039">
        <v>6.4133000000000003E-3</v>
      </c>
    </row>
    <row r="1040" spans="1:176" x14ac:dyDescent="0.2">
      <c r="A1040" t="s">
        <v>200</v>
      </c>
      <c r="B1040" t="s">
        <v>189</v>
      </c>
      <c r="C1040" t="s">
        <v>1</v>
      </c>
      <c r="D1040" t="s">
        <v>229</v>
      </c>
      <c r="E1040">
        <v>28168</v>
      </c>
      <c r="F1040">
        <v>1.272321</v>
      </c>
      <c r="G1040">
        <v>1.237609</v>
      </c>
      <c r="H1040">
        <v>1.215271</v>
      </c>
      <c r="I1040">
        <v>1.21391</v>
      </c>
      <c r="J1040">
        <v>1.22759</v>
      </c>
      <c r="K1040">
        <v>1.2786230000000001</v>
      </c>
      <c r="L1040">
        <v>1.424822</v>
      </c>
      <c r="M1040">
        <v>1.583772</v>
      </c>
      <c r="N1040">
        <v>1.912863</v>
      </c>
      <c r="O1040">
        <v>2.2714110000000001</v>
      </c>
      <c r="P1040">
        <v>2.5485090000000001</v>
      </c>
      <c r="Q1040">
        <v>2.6587839999999998</v>
      </c>
      <c r="R1040">
        <v>2.6531760000000002</v>
      </c>
      <c r="S1040">
        <v>2.6248860000000001</v>
      </c>
      <c r="T1040">
        <v>2.606573</v>
      </c>
      <c r="U1040">
        <v>2.550583</v>
      </c>
      <c r="V1040">
        <v>2.493941</v>
      </c>
      <c r="W1040">
        <v>2.4191189999999998</v>
      </c>
      <c r="X1040">
        <v>2.283223</v>
      </c>
      <c r="Y1040">
        <v>2.0604490000000002</v>
      </c>
      <c r="Z1040">
        <v>1.8600350000000001</v>
      </c>
      <c r="AA1040">
        <v>1.6694720000000001</v>
      </c>
      <c r="AB1040">
        <v>1.4765440000000001</v>
      </c>
      <c r="AC1040">
        <v>1.3570880000000001</v>
      </c>
      <c r="AD1040">
        <v>-1.2160199999999999E-2</v>
      </c>
      <c r="AE1040">
        <v>-9.9477999999999997E-3</v>
      </c>
      <c r="AF1040">
        <v>-1.18733E-2</v>
      </c>
      <c r="AG1040">
        <v>-6.3045999999999996E-3</v>
      </c>
      <c r="AH1040">
        <v>-9.5324999999999993E-3</v>
      </c>
      <c r="AI1040">
        <v>-1.8685899999999998E-2</v>
      </c>
      <c r="AJ1040">
        <v>1.6336E-3</v>
      </c>
      <c r="AK1040">
        <v>6.3496000000000004E-3</v>
      </c>
      <c r="AL1040">
        <v>6.3731999999999999E-3</v>
      </c>
      <c r="AM1040">
        <v>1.5579300000000001E-2</v>
      </c>
      <c r="AN1040">
        <v>3.0890000000000001E-2</v>
      </c>
      <c r="AO1040">
        <v>4.4108000000000001E-2</v>
      </c>
      <c r="AP1040">
        <v>4.4721999999999998E-2</v>
      </c>
      <c r="AQ1040">
        <v>3.074E-2</v>
      </c>
      <c r="AR1040">
        <v>2.6514200000000002E-2</v>
      </c>
      <c r="AS1040">
        <v>1.8832600000000001E-2</v>
      </c>
      <c r="AT1040">
        <v>2.6740300000000002E-2</v>
      </c>
      <c r="AU1040">
        <v>3.5164800000000003E-2</v>
      </c>
      <c r="AV1040">
        <v>3.5772900000000003E-2</v>
      </c>
      <c r="AW1040">
        <v>2.4164700000000001E-2</v>
      </c>
      <c r="AX1040">
        <v>6.7438999999999997E-3</v>
      </c>
      <c r="AY1040">
        <v>7.1792000000000002E-3</v>
      </c>
      <c r="AZ1040">
        <v>-4.9043000000000003E-3</v>
      </c>
      <c r="BA1040">
        <v>-8.3686000000000003E-3</v>
      </c>
      <c r="BB1040">
        <v>-8.1639999999999994E-3</v>
      </c>
      <c r="BC1040">
        <v>-5.8672999999999998E-3</v>
      </c>
      <c r="BD1040">
        <v>-8.3301999999999994E-3</v>
      </c>
      <c r="BE1040">
        <v>-2.6178E-3</v>
      </c>
      <c r="BF1040">
        <v>-5.7911999999999998E-3</v>
      </c>
      <c r="BG1040">
        <v>-1.44945E-2</v>
      </c>
      <c r="BH1040">
        <v>7.9716000000000006E-3</v>
      </c>
      <c r="BI1040">
        <v>1.21014E-2</v>
      </c>
      <c r="BJ1040">
        <v>1.23296E-2</v>
      </c>
      <c r="BK1040">
        <v>2.1396700000000001E-2</v>
      </c>
      <c r="BL1040">
        <v>3.6599699999999999E-2</v>
      </c>
      <c r="BM1040">
        <v>5.1048999999999997E-2</v>
      </c>
      <c r="BN1040">
        <v>5.1371600000000003E-2</v>
      </c>
      <c r="BO1040">
        <v>3.8216699999999999E-2</v>
      </c>
      <c r="BP1040">
        <v>3.4669600000000002E-2</v>
      </c>
      <c r="BQ1040">
        <v>2.7348799999999999E-2</v>
      </c>
      <c r="BR1040">
        <v>3.5411400000000003E-2</v>
      </c>
      <c r="BS1040">
        <v>4.3154100000000001E-2</v>
      </c>
      <c r="BT1040">
        <v>4.3345799999999997E-2</v>
      </c>
      <c r="BU1040">
        <v>3.03614E-2</v>
      </c>
      <c r="BV1040">
        <v>1.2530400000000001E-2</v>
      </c>
      <c r="BW1040">
        <v>1.1972099999999999E-2</v>
      </c>
      <c r="BX1040">
        <v>-8.1400000000000005E-4</v>
      </c>
      <c r="BY1040">
        <v>-4.3987999999999996E-3</v>
      </c>
      <c r="BZ1040">
        <v>-5.3962999999999997E-3</v>
      </c>
      <c r="CA1040">
        <v>-3.0411000000000001E-3</v>
      </c>
      <c r="CB1040">
        <v>-5.8761999999999998E-3</v>
      </c>
      <c r="CC1040">
        <v>-6.4300000000000004E-5</v>
      </c>
      <c r="CD1040">
        <v>-3.2000000000000002E-3</v>
      </c>
      <c r="CE1040">
        <v>-1.1591600000000001E-2</v>
      </c>
      <c r="CF1040">
        <v>1.23613E-2</v>
      </c>
      <c r="CG1040">
        <v>1.6084999999999999E-2</v>
      </c>
      <c r="CH1040">
        <v>1.6455000000000001E-2</v>
      </c>
      <c r="CI1040">
        <v>2.5425799999999998E-2</v>
      </c>
      <c r="CJ1040">
        <v>4.0554300000000001E-2</v>
      </c>
      <c r="CK1040">
        <v>5.5856299999999998E-2</v>
      </c>
      <c r="CL1040">
        <v>5.5977199999999998E-2</v>
      </c>
      <c r="CM1040">
        <v>4.3395000000000003E-2</v>
      </c>
      <c r="CN1040">
        <v>4.0317899999999997E-2</v>
      </c>
      <c r="CO1040">
        <v>3.3247199999999998E-2</v>
      </c>
      <c r="CP1040">
        <v>4.1417099999999998E-2</v>
      </c>
      <c r="CQ1040">
        <v>4.8687500000000002E-2</v>
      </c>
      <c r="CR1040">
        <v>4.8590800000000003E-2</v>
      </c>
      <c r="CS1040">
        <v>3.4653299999999998E-2</v>
      </c>
      <c r="CT1040">
        <v>1.65381E-2</v>
      </c>
      <c r="CU1040">
        <v>1.5291799999999999E-2</v>
      </c>
      <c r="CV1040">
        <v>2.019E-3</v>
      </c>
      <c r="CW1040">
        <v>-1.6494000000000001E-3</v>
      </c>
      <c r="CX1040">
        <v>-2.6286E-3</v>
      </c>
      <c r="CY1040">
        <v>-2.1499999999999999E-4</v>
      </c>
      <c r="CZ1040">
        <v>-3.4221999999999998E-3</v>
      </c>
      <c r="DA1040">
        <v>2.4892E-3</v>
      </c>
      <c r="DB1040">
        <v>-6.087E-4</v>
      </c>
      <c r="DC1040">
        <v>-8.6885999999999994E-3</v>
      </c>
      <c r="DD1040">
        <v>1.6750999999999999E-2</v>
      </c>
      <c r="DE1040">
        <v>2.0068699999999998E-2</v>
      </c>
      <c r="DF1040">
        <v>2.0580399999999999E-2</v>
      </c>
      <c r="DG1040">
        <v>2.9454899999999999E-2</v>
      </c>
      <c r="DH1040">
        <v>4.4508800000000001E-2</v>
      </c>
      <c r="DI1040">
        <v>6.0663599999999998E-2</v>
      </c>
      <c r="DJ1040">
        <v>6.0582700000000003E-2</v>
      </c>
      <c r="DK1040">
        <v>4.8573400000000003E-2</v>
      </c>
      <c r="DL1040">
        <v>4.5966300000000002E-2</v>
      </c>
      <c r="DM1040">
        <v>3.91455E-2</v>
      </c>
      <c r="DN1040">
        <v>4.7422699999999998E-2</v>
      </c>
      <c r="DO1040">
        <v>5.4220900000000002E-2</v>
      </c>
      <c r="DP1040">
        <v>5.38357E-2</v>
      </c>
      <c r="DQ1040">
        <v>3.8945100000000003E-2</v>
      </c>
      <c r="DR1040">
        <v>2.0545799999999999E-2</v>
      </c>
      <c r="DS1040">
        <v>1.86114E-2</v>
      </c>
      <c r="DT1040">
        <v>4.8519000000000001E-3</v>
      </c>
      <c r="DU1040">
        <v>1.1000999999999999E-3</v>
      </c>
      <c r="DV1040">
        <v>1.3676000000000001E-3</v>
      </c>
      <c r="DW1040">
        <v>3.8655E-3</v>
      </c>
      <c r="DX1040">
        <v>1.209E-4</v>
      </c>
      <c r="DY1040">
        <v>6.1760000000000001E-3</v>
      </c>
      <c r="DZ1040">
        <v>3.1326000000000001E-3</v>
      </c>
      <c r="EA1040">
        <v>-4.4973000000000001E-3</v>
      </c>
      <c r="EB1040">
        <v>2.3088899999999999E-2</v>
      </c>
      <c r="EC1040">
        <v>2.58204E-2</v>
      </c>
      <c r="ED1040">
        <v>2.6536899999999999E-2</v>
      </c>
      <c r="EE1040">
        <v>3.5272299999999999E-2</v>
      </c>
      <c r="EF1040">
        <v>5.0218600000000002E-2</v>
      </c>
      <c r="EG1040">
        <v>6.7604499999999998E-2</v>
      </c>
      <c r="EH1040">
        <v>6.7232299999999995E-2</v>
      </c>
      <c r="EI1040">
        <v>5.6050099999999999E-2</v>
      </c>
      <c r="EJ1040">
        <v>5.4121700000000002E-2</v>
      </c>
      <c r="EK1040">
        <v>4.7661799999999997E-2</v>
      </c>
      <c r="EL1040">
        <v>5.6093900000000002E-2</v>
      </c>
      <c r="EM1040">
        <v>6.22102E-2</v>
      </c>
      <c r="EN1040">
        <v>6.1408600000000001E-2</v>
      </c>
      <c r="EO1040">
        <v>4.5141899999999999E-2</v>
      </c>
      <c r="EP1040">
        <v>2.6332299999999999E-2</v>
      </c>
      <c r="EQ1040">
        <v>2.3404299999999999E-2</v>
      </c>
      <c r="ER1040">
        <v>8.9423000000000002E-3</v>
      </c>
      <c r="ES1040">
        <v>5.0698000000000002E-3</v>
      </c>
      <c r="ET1040">
        <v>51.135300000000001</v>
      </c>
      <c r="EU1040">
        <v>50.494219999999999</v>
      </c>
      <c r="EV1040">
        <v>49.964469999999999</v>
      </c>
      <c r="EW1040">
        <v>49.62632</v>
      </c>
      <c r="EX1040">
        <v>49.370359999999998</v>
      </c>
      <c r="EY1040">
        <v>49.209240000000001</v>
      </c>
      <c r="EZ1040">
        <v>49.074010000000001</v>
      </c>
      <c r="FA1040">
        <v>49.51003</v>
      </c>
      <c r="FB1040">
        <v>51.30095</v>
      </c>
      <c r="FC1040">
        <v>53.452370000000002</v>
      </c>
      <c r="FD1040">
        <v>55.047939999999997</v>
      </c>
      <c r="FE1040">
        <v>56.666499999999999</v>
      </c>
      <c r="FF1040">
        <v>58.12397</v>
      </c>
      <c r="FG1040">
        <v>59.732050000000001</v>
      </c>
      <c r="FH1040">
        <v>60.819270000000003</v>
      </c>
      <c r="FI1040">
        <v>60.455440000000003</v>
      </c>
      <c r="FJ1040">
        <v>59.559480000000001</v>
      </c>
      <c r="FK1040">
        <v>57.824390000000001</v>
      </c>
      <c r="FL1040">
        <v>56.260330000000003</v>
      </c>
      <c r="FM1040">
        <v>55.182070000000003</v>
      </c>
      <c r="FN1040">
        <v>54.387729999999998</v>
      </c>
      <c r="FO1040">
        <v>53.556420000000003</v>
      </c>
      <c r="FP1040">
        <v>52.853870000000001</v>
      </c>
      <c r="FQ1040">
        <v>52.281390000000002</v>
      </c>
      <c r="FR1040">
        <v>4.8234999999999997E-3</v>
      </c>
      <c r="FS1040">
        <v>6.4133000000000003E-3</v>
      </c>
    </row>
    <row r="1041" spans="1:176" x14ac:dyDescent="0.2">
      <c r="A1041" t="s">
        <v>200</v>
      </c>
      <c r="B1041" t="s">
        <v>189</v>
      </c>
      <c r="C1041" t="s">
        <v>1</v>
      </c>
      <c r="D1041" t="s">
        <v>240</v>
      </c>
      <c r="E1041">
        <v>28168</v>
      </c>
      <c r="F1041">
        <v>1.2672410000000001</v>
      </c>
      <c r="G1041">
        <v>1.235101</v>
      </c>
      <c r="H1041">
        <v>1.230502</v>
      </c>
      <c r="I1041">
        <v>1.2284170000000001</v>
      </c>
      <c r="J1041">
        <v>1.240988</v>
      </c>
      <c r="K1041">
        <v>1.3040639999999999</v>
      </c>
      <c r="L1041">
        <v>1.4738720000000001</v>
      </c>
      <c r="M1041">
        <v>1.6787540000000001</v>
      </c>
      <c r="N1041">
        <v>2.0241690000000001</v>
      </c>
      <c r="O1041">
        <v>2.4158740000000001</v>
      </c>
      <c r="P1041">
        <v>2.7157420000000001</v>
      </c>
      <c r="Q1041">
        <v>2.7885599999999999</v>
      </c>
      <c r="R1041">
        <v>2.7489940000000002</v>
      </c>
      <c r="S1041">
        <v>2.7052139999999998</v>
      </c>
      <c r="T1041">
        <v>2.6527189999999998</v>
      </c>
      <c r="U1041">
        <v>2.5813540000000001</v>
      </c>
      <c r="V1041">
        <v>2.5384359999999999</v>
      </c>
      <c r="W1041">
        <v>2.4660630000000001</v>
      </c>
      <c r="X1041">
        <v>2.3075960000000002</v>
      </c>
      <c r="Y1041">
        <v>2.056775</v>
      </c>
      <c r="Z1041">
        <v>1.8678669999999999</v>
      </c>
      <c r="AA1041">
        <v>1.6590480000000001</v>
      </c>
      <c r="AB1041">
        <v>1.4497850000000001</v>
      </c>
      <c r="AC1041">
        <v>1.330935</v>
      </c>
      <c r="AD1041">
        <v>-3.2165199999999998E-2</v>
      </c>
      <c r="AE1041">
        <v>-2.7078700000000001E-2</v>
      </c>
      <c r="AF1041">
        <v>-2.4281799999999999E-2</v>
      </c>
      <c r="AG1041">
        <v>-1.9182999999999999E-2</v>
      </c>
      <c r="AH1041">
        <v>-2.80129E-2</v>
      </c>
      <c r="AI1041">
        <v>-3.61193E-2</v>
      </c>
      <c r="AJ1041">
        <v>-1.20003E-2</v>
      </c>
      <c r="AK1041">
        <v>5.8755999999999999E-3</v>
      </c>
      <c r="AL1041">
        <v>-8.4048999999999999E-3</v>
      </c>
      <c r="AM1041">
        <v>4.5834999999999999E-3</v>
      </c>
      <c r="AN1041">
        <v>3.2593999999999998E-2</v>
      </c>
      <c r="AO1041">
        <v>3.96964E-2</v>
      </c>
      <c r="AP1041">
        <v>3.1599700000000001E-2</v>
      </c>
      <c r="AQ1041">
        <v>2.4392299999999999E-2</v>
      </c>
      <c r="AR1041">
        <v>3.1906E-3</v>
      </c>
      <c r="AS1041">
        <v>9.5500000000000004E-5</v>
      </c>
      <c r="AT1041">
        <v>1.26537E-2</v>
      </c>
      <c r="AU1041">
        <v>1.5740400000000002E-2</v>
      </c>
      <c r="AV1041">
        <v>1.8332999999999999E-2</v>
      </c>
      <c r="AW1041">
        <v>-5.1243E-3</v>
      </c>
      <c r="AX1041">
        <v>-1.28623E-2</v>
      </c>
      <c r="AY1041">
        <v>-1.7586999999999998E-2</v>
      </c>
      <c r="AZ1041">
        <v>-3.5729299999999999E-2</v>
      </c>
      <c r="BA1041">
        <v>-4.64561E-2</v>
      </c>
      <c r="BB1041">
        <v>-2.8169099999999999E-2</v>
      </c>
      <c r="BC1041">
        <v>-2.29982E-2</v>
      </c>
      <c r="BD1041">
        <v>-2.0738699999999999E-2</v>
      </c>
      <c r="BE1041">
        <v>-1.54962E-2</v>
      </c>
      <c r="BF1041">
        <v>-2.4271600000000001E-2</v>
      </c>
      <c r="BG1041">
        <v>-3.1927900000000002E-2</v>
      </c>
      <c r="BH1041">
        <v>-5.6623000000000003E-3</v>
      </c>
      <c r="BI1041">
        <v>1.16273E-2</v>
      </c>
      <c r="BJ1041">
        <v>-2.4483999999999999E-3</v>
      </c>
      <c r="BK1041">
        <v>1.0400899999999999E-2</v>
      </c>
      <c r="BL1041">
        <v>3.8303799999999999E-2</v>
      </c>
      <c r="BM1041">
        <v>4.6637400000000002E-2</v>
      </c>
      <c r="BN1041">
        <v>3.8249400000000003E-2</v>
      </c>
      <c r="BO1041">
        <v>3.1869000000000001E-2</v>
      </c>
      <c r="BP1041">
        <v>1.1346E-2</v>
      </c>
      <c r="BQ1041">
        <v>8.6117999999999993E-3</v>
      </c>
      <c r="BR1041">
        <v>2.1324900000000001E-2</v>
      </c>
      <c r="BS1041">
        <v>2.3729699999999999E-2</v>
      </c>
      <c r="BT1041">
        <v>2.5905899999999999E-2</v>
      </c>
      <c r="BU1041">
        <v>1.0725000000000001E-3</v>
      </c>
      <c r="BV1041">
        <v>-7.0758000000000001E-3</v>
      </c>
      <c r="BW1041">
        <v>-1.2794E-2</v>
      </c>
      <c r="BX1041">
        <v>-3.1639E-2</v>
      </c>
      <c r="BY1041">
        <v>-4.2486299999999998E-2</v>
      </c>
      <c r="BZ1041">
        <v>-2.5401400000000001E-2</v>
      </c>
      <c r="CA1041">
        <v>-2.0171999999999999E-2</v>
      </c>
      <c r="CB1041">
        <v>-1.8284700000000001E-2</v>
      </c>
      <c r="CC1041">
        <v>-1.29427E-2</v>
      </c>
      <c r="CD1041">
        <v>-2.1680399999999999E-2</v>
      </c>
      <c r="CE1041">
        <v>-2.9024999999999999E-2</v>
      </c>
      <c r="CF1041">
        <v>-1.2726E-3</v>
      </c>
      <c r="CG1041">
        <v>1.5611E-2</v>
      </c>
      <c r="CH1041">
        <v>1.6770000000000001E-3</v>
      </c>
      <c r="CI1041">
        <v>1.443E-2</v>
      </c>
      <c r="CJ1041">
        <v>4.2258299999999999E-2</v>
      </c>
      <c r="CK1041">
        <v>5.1444700000000003E-2</v>
      </c>
      <c r="CL1041">
        <v>4.2854900000000001E-2</v>
      </c>
      <c r="CM1041">
        <v>3.7047299999999998E-2</v>
      </c>
      <c r="CN1041">
        <v>1.69943E-2</v>
      </c>
      <c r="CO1041">
        <v>1.45101E-2</v>
      </c>
      <c r="CP1041">
        <v>2.7330500000000001E-2</v>
      </c>
      <c r="CQ1041">
        <v>2.92631E-2</v>
      </c>
      <c r="CR1041">
        <v>3.1150899999999999E-2</v>
      </c>
      <c r="CS1041">
        <v>5.3642999999999998E-3</v>
      </c>
      <c r="CT1041">
        <v>-3.0680999999999998E-3</v>
      </c>
      <c r="CU1041">
        <v>-9.4743999999999991E-3</v>
      </c>
      <c r="CV1041">
        <v>-2.8805999999999998E-2</v>
      </c>
      <c r="CW1041">
        <v>-3.9736899999999999E-2</v>
      </c>
      <c r="CX1041">
        <v>-2.26336E-2</v>
      </c>
      <c r="CY1041">
        <v>-1.7345900000000001E-2</v>
      </c>
      <c r="CZ1041">
        <v>-1.5830799999999999E-2</v>
      </c>
      <c r="DA1041">
        <v>-1.0389199999999999E-2</v>
      </c>
      <c r="DB1041">
        <v>-1.9089100000000001E-2</v>
      </c>
      <c r="DC1041">
        <v>-2.6121999999999999E-2</v>
      </c>
      <c r="DD1041">
        <v>3.117E-3</v>
      </c>
      <c r="DE1041">
        <v>1.95946E-2</v>
      </c>
      <c r="DF1041">
        <v>5.8024000000000001E-3</v>
      </c>
      <c r="DG1041">
        <v>1.8459099999999999E-2</v>
      </c>
      <c r="DH1041">
        <v>4.6212900000000001E-2</v>
      </c>
      <c r="DI1041">
        <v>5.6252000000000003E-2</v>
      </c>
      <c r="DJ1041">
        <v>4.74604E-2</v>
      </c>
      <c r="DK1041">
        <v>4.2225600000000002E-2</v>
      </c>
      <c r="DL1041">
        <v>2.2642700000000002E-2</v>
      </c>
      <c r="DM1041">
        <v>2.04085E-2</v>
      </c>
      <c r="DN1041">
        <v>3.3336200000000003E-2</v>
      </c>
      <c r="DO1041">
        <v>3.4796500000000001E-2</v>
      </c>
      <c r="DP1041">
        <v>3.6395900000000002E-2</v>
      </c>
      <c r="DQ1041">
        <v>9.6562000000000002E-3</v>
      </c>
      <c r="DR1041">
        <v>9.3959999999999996E-4</v>
      </c>
      <c r="DS1041">
        <v>-6.1548000000000002E-3</v>
      </c>
      <c r="DT1041">
        <v>-2.5973099999999999E-2</v>
      </c>
      <c r="DU1041">
        <v>-3.6987399999999997E-2</v>
      </c>
      <c r="DV1041">
        <v>-1.8637500000000001E-2</v>
      </c>
      <c r="DW1041">
        <v>-1.32654E-2</v>
      </c>
      <c r="DX1041">
        <v>-1.2287599999999999E-2</v>
      </c>
      <c r="DY1041">
        <v>-6.7023999999999999E-3</v>
      </c>
      <c r="DZ1041">
        <v>-1.53478E-2</v>
      </c>
      <c r="EA1041">
        <v>-2.1930600000000001E-2</v>
      </c>
      <c r="EB1041">
        <v>9.4549999999999999E-3</v>
      </c>
      <c r="EC1041">
        <v>2.5346400000000002E-2</v>
      </c>
      <c r="ED1041">
        <v>1.17588E-2</v>
      </c>
      <c r="EE1041">
        <v>2.4276499999999999E-2</v>
      </c>
      <c r="EF1041">
        <v>5.1922599999999999E-2</v>
      </c>
      <c r="EG1041">
        <v>6.3192999999999999E-2</v>
      </c>
      <c r="EH1041">
        <v>5.4110100000000001E-2</v>
      </c>
      <c r="EI1041">
        <v>4.9702299999999998E-2</v>
      </c>
      <c r="EJ1041">
        <v>3.0798099999999998E-2</v>
      </c>
      <c r="EK1041">
        <v>2.8924700000000001E-2</v>
      </c>
      <c r="EL1041">
        <v>4.2007299999999997E-2</v>
      </c>
      <c r="EM1041">
        <v>4.2785799999999999E-2</v>
      </c>
      <c r="EN1041">
        <v>4.3968699999999999E-2</v>
      </c>
      <c r="EO1041">
        <v>1.5852999999999999E-2</v>
      </c>
      <c r="EP1041">
        <v>6.7260999999999996E-3</v>
      </c>
      <c r="EQ1041">
        <v>-1.3618E-3</v>
      </c>
      <c r="ER1041">
        <v>-2.1882700000000001E-2</v>
      </c>
      <c r="ES1041">
        <v>-3.3017699999999997E-2</v>
      </c>
      <c r="ET1041">
        <v>42.613639999999997</v>
      </c>
      <c r="EU1041">
        <v>41.775309999999998</v>
      </c>
      <c r="EV1041">
        <v>41.1432</v>
      </c>
      <c r="EW1041">
        <v>41.185789999999997</v>
      </c>
      <c r="EX1041">
        <v>40.917009999999998</v>
      </c>
      <c r="EY1041">
        <v>40.914389999999997</v>
      </c>
      <c r="EZ1041">
        <v>41.201569999999997</v>
      </c>
      <c r="FA1041">
        <v>41.762259999999998</v>
      </c>
      <c r="FB1041">
        <v>43.51934</v>
      </c>
      <c r="FC1041">
        <v>46.410069999999997</v>
      </c>
      <c r="FD1041">
        <v>48.323309999999999</v>
      </c>
      <c r="FE1041">
        <v>50.157760000000003</v>
      </c>
      <c r="FF1041">
        <v>52.000579999999999</v>
      </c>
      <c r="FG1041">
        <v>53.354259999999996</v>
      </c>
      <c r="FH1041">
        <v>54.500869999999999</v>
      </c>
      <c r="FI1041">
        <v>54.441769999999998</v>
      </c>
      <c r="FJ1041">
        <v>53.18439</v>
      </c>
      <c r="FK1041">
        <v>52.116959999999999</v>
      </c>
      <c r="FL1041">
        <v>50.46116</v>
      </c>
      <c r="FM1041">
        <v>49.14855</v>
      </c>
      <c r="FN1041">
        <v>48.208750000000002</v>
      </c>
      <c r="FO1041">
        <v>47.025100000000002</v>
      </c>
      <c r="FP1041">
        <v>46.199039999999997</v>
      </c>
      <c r="FQ1041">
        <v>45.021070000000002</v>
      </c>
      <c r="FR1041">
        <v>4.8234999999999997E-3</v>
      </c>
      <c r="FS1041">
        <v>6.4133000000000003E-3</v>
      </c>
    </row>
    <row r="1042" spans="1:176" x14ac:dyDescent="0.2">
      <c r="A1042" t="s">
        <v>200</v>
      </c>
      <c r="B1042" t="s">
        <v>189</v>
      </c>
      <c r="C1042" t="s">
        <v>1</v>
      </c>
      <c r="D1042" t="s">
        <v>230</v>
      </c>
      <c r="E1042">
        <v>28168</v>
      </c>
      <c r="F1042">
        <v>1.274575</v>
      </c>
      <c r="G1042">
        <v>1.240332</v>
      </c>
      <c r="H1042">
        <v>1.2173400000000001</v>
      </c>
      <c r="I1042">
        <v>1.2200789999999999</v>
      </c>
      <c r="J1042">
        <v>1.238537</v>
      </c>
      <c r="K1042">
        <v>1.2900910000000001</v>
      </c>
      <c r="L1042">
        <v>1.4465479999999999</v>
      </c>
      <c r="M1042">
        <v>1.6143149999999999</v>
      </c>
      <c r="N1042">
        <v>1.9164239999999999</v>
      </c>
      <c r="O1042">
        <v>2.2716919999999998</v>
      </c>
      <c r="P1042">
        <v>2.549166</v>
      </c>
      <c r="Q1042">
        <v>2.6526149999999999</v>
      </c>
      <c r="R1042">
        <v>2.6305100000000001</v>
      </c>
      <c r="S1042">
        <v>2.5949749999999998</v>
      </c>
      <c r="T1042">
        <v>2.5709219999999999</v>
      </c>
      <c r="U1042">
        <v>2.512006</v>
      </c>
      <c r="V1042">
        <v>2.47356</v>
      </c>
      <c r="W1042">
        <v>2.4557829999999998</v>
      </c>
      <c r="X1042">
        <v>2.2760449999999999</v>
      </c>
      <c r="Y1042">
        <v>2.055342</v>
      </c>
      <c r="Z1042">
        <v>1.850654</v>
      </c>
      <c r="AA1042">
        <v>1.6600280000000001</v>
      </c>
      <c r="AB1042">
        <v>1.4711479999999999</v>
      </c>
      <c r="AC1042">
        <v>1.3578669999999999</v>
      </c>
      <c r="AD1042">
        <v>-1.1675899999999999E-2</v>
      </c>
      <c r="AE1042">
        <v>-9.6135999999999999E-3</v>
      </c>
      <c r="AF1042">
        <v>-1.16341E-2</v>
      </c>
      <c r="AG1042">
        <v>-6.0039000000000004E-3</v>
      </c>
      <c r="AH1042">
        <v>-9.1193999999999997E-3</v>
      </c>
      <c r="AI1042">
        <v>-1.82439E-2</v>
      </c>
      <c r="AJ1042">
        <v>2.0757000000000002E-3</v>
      </c>
      <c r="AK1042">
        <v>6.3299999999999997E-3</v>
      </c>
      <c r="AL1042">
        <v>6.7651999999999999E-3</v>
      </c>
      <c r="AM1042">
        <v>1.5902900000000001E-2</v>
      </c>
      <c r="AN1042">
        <v>3.0888499999999999E-2</v>
      </c>
      <c r="AO1042">
        <v>4.4269599999999999E-2</v>
      </c>
      <c r="AP1042">
        <v>4.5147E-2</v>
      </c>
      <c r="AQ1042">
        <v>3.1008500000000001E-2</v>
      </c>
      <c r="AR1042">
        <v>2.7270699999999998E-2</v>
      </c>
      <c r="AS1042">
        <v>1.9323099999999999E-2</v>
      </c>
      <c r="AT1042">
        <v>2.7073900000000001E-2</v>
      </c>
      <c r="AU1042">
        <v>3.5522999999999999E-2</v>
      </c>
      <c r="AV1042">
        <v>3.5985299999999998E-2</v>
      </c>
      <c r="AW1042">
        <v>2.4651300000000001E-2</v>
      </c>
      <c r="AX1042">
        <v>7.0451000000000003E-3</v>
      </c>
      <c r="AY1042">
        <v>7.6623000000000004E-3</v>
      </c>
      <c r="AZ1042">
        <v>-4.2643999999999998E-3</v>
      </c>
      <c r="BA1042">
        <v>-7.5893999999999996E-3</v>
      </c>
      <c r="BB1042">
        <v>-7.6797999999999996E-3</v>
      </c>
      <c r="BC1042">
        <v>-5.5331E-3</v>
      </c>
      <c r="BD1042">
        <v>-8.0909999999999992E-3</v>
      </c>
      <c r="BE1042">
        <v>-2.3170999999999999E-3</v>
      </c>
      <c r="BF1042">
        <v>-5.3781000000000002E-3</v>
      </c>
      <c r="BG1042">
        <v>-1.4052500000000001E-2</v>
      </c>
      <c r="BH1042">
        <v>8.4136999999999997E-3</v>
      </c>
      <c r="BI1042">
        <v>1.2081700000000001E-2</v>
      </c>
      <c r="BJ1042">
        <v>1.27216E-2</v>
      </c>
      <c r="BK1042">
        <v>2.1720300000000001E-2</v>
      </c>
      <c r="BL1042">
        <v>3.6598199999999997E-2</v>
      </c>
      <c r="BM1042">
        <v>5.1210600000000002E-2</v>
      </c>
      <c r="BN1042">
        <v>5.1796599999999998E-2</v>
      </c>
      <c r="BO1042">
        <v>3.8485199999999997E-2</v>
      </c>
      <c r="BP1042">
        <v>3.5425999999999999E-2</v>
      </c>
      <c r="BQ1042">
        <v>2.7839300000000001E-2</v>
      </c>
      <c r="BR1042">
        <v>3.5745100000000002E-2</v>
      </c>
      <c r="BS1042">
        <v>4.3512299999999997E-2</v>
      </c>
      <c r="BT1042">
        <v>4.3558199999999998E-2</v>
      </c>
      <c r="BU1042">
        <v>3.0848E-2</v>
      </c>
      <c r="BV1042">
        <v>1.28316E-2</v>
      </c>
      <c r="BW1042">
        <v>1.2455300000000001E-2</v>
      </c>
      <c r="BX1042">
        <v>-1.741E-4</v>
      </c>
      <c r="BY1042">
        <v>-3.6196000000000002E-3</v>
      </c>
      <c r="BZ1042">
        <v>-4.9121E-3</v>
      </c>
      <c r="CA1042">
        <v>-2.7070000000000002E-3</v>
      </c>
      <c r="CB1042">
        <v>-5.6369999999999996E-3</v>
      </c>
      <c r="CC1042">
        <v>2.364E-4</v>
      </c>
      <c r="CD1042">
        <v>-2.7869000000000001E-3</v>
      </c>
      <c r="CE1042">
        <v>-1.1149600000000001E-2</v>
      </c>
      <c r="CF1042">
        <v>1.28034E-2</v>
      </c>
      <c r="CG1042">
        <v>1.6065300000000001E-2</v>
      </c>
      <c r="CH1042">
        <v>1.6847000000000001E-2</v>
      </c>
      <c r="CI1042">
        <v>2.5749399999999999E-2</v>
      </c>
      <c r="CJ1042">
        <v>4.0552699999999997E-2</v>
      </c>
      <c r="CK1042">
        <v>5.6017900000000002E-2</v>
      </c>
      <c r="CL1042">
        <v>5.64022E-2</v>
      </c>
      <c r="CM1042">
        <v>4.3663500000000001E-2</v>
      </c>
      <c r="CN1042">
        <v>4.1074399999999997E-2</v>
      </c>
      <c r="CO1042">
        <v>3.3737700000000002E-2</v>
      </c>
      <c r="CP1042">
        <v>4.1750700000000002E-2</v>
      </c>
      <c r="CQ1042">
        <v>4.9045600000000002E-2</v>
      </c>
      <c r="CR1042">
        <v>4.8803100000000002E-2</v>
      </c>
      <c r="CS1042">
        <v>3.5139900000000002E-2</v>
      </c>
      <c r="CT1042">
        <v>1.6839300000000001E-2</v>
      </c>
      <c r="CU1042">
        <v>1.5774900000000001E-2</v>
      </c>
      <c r="CV1042">
        <v>2.6589000000000001E-3</v>
      </c>
      <c r="CW1042">
        <v>-8.7020000000000001E-4</v>
      </c>
      <c r="CX1042">
        <v>-2.1443E-3</v>
      </c>
      <c r="CY1042">
        <v>1.192E-4</v>
      </c>
      <c r="CZ1042">
        <v>-3.1830999999999999E-3</v>
      </c>
      <c r="DA1042">
        <v>2.7899000000000001E-3</v>
      </c>
      <c r="DB1042">
        <v>-1.9570000000000001E-4</v>
      </c>
      <c r="DC1042">
        <v>-8.2465999999999998E-3</v>
      </c>
      <c r="DD1042">
        <v>1.7193E-2</v>
      </c>
      <c r="DE1042">
        <v>2.0049000000000001E-2</v>
      </c>
      <c r="DF1042">
        <v>2.0972399999999999E-2</v>
      </c>
      <c r="DG1042">
        <v>2.9778499999999999E-2</v>
      </c>
      <c r="DH1042">
        <v>4.45073E-2</v>
      </c>
      <c r="DI1042">
        <v>6.0825200000000003E-2</v>
      </c>
      <c r="DJ1042">
        <v>6.1007699999999998E-2</v>
      </c>
      <c r="DK1042">
        <v>4.8841900000000001E-2</v>
      </c>
      <c r="DL1042">
        <v>4.6722800000000002E-2</v>
      </c>
      <c r="DM1042">
        <v>3.9635999999999998E-2</v>
      </c>
      <c r="DN1042">
        <v>4.7756399999999997E-2</v>
      </c>
      <c r="DO1042">
        <v>5.4579000000000003E-2</v>
      </c>
      <c r="DP1042">
        <v>5.4048100000000002E-2</v>
      </c>
      <c r="DQ1042">
        <v>3.94317E-2</v>
      </c>
      <c r="DR1042">
        <v>2.0847000000000001E-2</v>
      </c>
      <c r="DS1042">
        <v>1.90945E-2</v>
      </c>
      <c r="DT1042">
        <v>5.4917999999999998E-3</v>
      </c>
      <c r="DU1042">
        <v>1.8793E-3</v>
      </c>
      <c r="DV1042">
        <v>1.8518E-3</v>
      </c>
      <c r="DW1042">
        <v>4.1996999999999998E-3</v>
      </c>
      <c r="DX1042">
        <v>3.6010000000000003E-4</v>
      </c>
      <c r="DY1042">
        <v>6.4767000000000002E-3</v>
      </c>
      <c r="DZ1042">
        <v>3.5455999999999999E-3</v>
      </c>
      <c r="EA1042">
        <v>-4.0552000000000001E-3</v>
      </c>
      <c r="EB1042">
        <v>2.3531E-2</v>
      </c>
      <c r="EC1042">
        <v>2.5800699999999999E-2</v>
      </c>
      <c r="ED1042">
        <v>2.6928799999999999E-2</v>
      </c>
      <c r="EE1042">
        <v>3.55959E-2</v>
      </c>
      <c r="EF1042">
        <v>5.0216999999999998E-2</v>
      </c>
      <c r="EG1042">
        <v>6.7766199999999999E-2</v>
      </c>
      <c r="EH1042">
        <v>6.7657300000000004E-2</v>
      </c>
      <c r="EI1042">
        <v>5.6318500000000001E-2</v>
      </c>
      <c r="EJ1042">
        <v>5.4878200000000002E-2</v>
      </c>
      <c r="EK1042">
        <v>4.8152300000000002E-2</v>
      </c>
      <c r="EL1042">
        <v>5.6427499999999998E-2</v>
      </c>
      <c r="EM1042">
        <v>6.2568299999999993E-2</v>
      </c>
      <c r="EN1042">
        <v>6.1621000000000002E-2</v>
      </c>
      <c r="EO1042">
        <v>4.5628500000000002E-2</v>
      </c>
      <c r="EP1042">
        <v>2.6633500000000001E-2</v>
      </c>
      <c r="EQ1042">
        <v>2.38874E-2</v>
      </c>
      <c r="ER1042">
        <v>9.5822000000000008E-3</v>
      </c>
      <c r="ES1042">
        <v>5.849E-3</v>
      </c>
      <c r="ET1042">
        <v>49.043129999999998</v>
      </c>
      <c r="EU1042">
        <v>48.321939999999998</v>
      </c>
      <c r="EV1042">
        <v>47.606290000000001</v>
      </c>
      <c r="EW1042">
        <v>47.04063</v>
      </c>
      <c r="EX1042">
        <v>46.645409999999998</v>
      </c>
      <c r="EY1042">
        <v>46.351959999999998</v>
      </c>
      <c r="EZ1042">
        <v>46.338810000000002</v>
      </c>
      <c r="FA1042">
        <v>46.69603</v>
      </c>
      <c r="FB1042">
        <v>49.562609999999999</v>
      </c>
      <c r="FC1042">
        <v>53.402099999999997</v>
      </c>
      <c r="FD1042">
        <v>56.351439999999997</v>
      </c>
      <c r="FE1042">
        <v>58.780880000000003</v>
      </c>
      <c r="FF1042">
        <v>60.781799999999997</v>
      </c>
      <c r="FG1042">
        <v>62.660620000000002</v>
      </c>
      <c r="FH1042">
        <v>63.662559999999999</v>
      </c>
      <c r="FI1042">
        <v>63.621510000000001</v>
      </c>
      <c r="FJ1042">
        <v>61.969160000000002</v>
      </c>
      <c r="FK1042">
        <v>58.852960000000003</v>
      </c>
      <c r="FL1042">
        <v>56.448390000000003</v>
      </c>
      <c r="FM1042">
        <v>54.83202</v>
      </c>
      <c r="FN1042">
        <v>53.496409999999997</v>
      </c>
      <c r="FO1042">
        <v>52.272880000000001</v>
      </c>
      <c r="FP1042">
        <v>51.096899999999998</v>
      </c>
      <c r="FQ1042">
        <v>50.126919999999998</v>
      </c>
      <c r="FR1042">
        <v>4.8234999999999997E-3</v>
      </c>
      <c r="FS1042">
        <v>6.4133000000000003E-3</v>
      </c>
    </row>
    <row r="1043" spans="1:176" x14ac:dyDescent="0.2">
      <c r="A1043" t="s">
        <v>200</v>
      </c>
      <c r="B1043" t="s">
        <v>189</v>
      </c>
      <c r="C1043" t="s">
        <v>1</v>
      </c>
      <c r="D1043" t="s">
        <v>241</v>
      </c>
      <c r="E1043">
        <v>28168</v>
      </c>
      <c r="F1043">
        <v>1.245414</v>
      </c>
      <c r="G1043">
        <v>1.215943</v>
      </c>
      <c r="H1043">
        <v>1.2028449999999999</v>
      </c>
      <c r="I1043">
        <v>1.2077040000000001</v>
      </c>
      <c r="J1043">
        <v>1.2339230000000001</v>
      </c>
      <c r="K1043">
        <v>1.2756270000000001</v>
      </c>
      <c r="L1043">
        <v>1.430018</v>
      </c>
      <c r="M1043">
        <v>1.5530250000000001</v>
      </c>
      <c r="N1043">
        <v>1.797512</v>
      </c>
      <c r="O1043">
        <v>2.092676</v>
      </c>
      <c r="P1043">
        <v>2.354231</v>
      </c>
      <c r="Q1043">
        <v>2.4557899999999999</v>
      </c>
      <c r="R1043">
        <v>2.4186770000000002</v>
      </c>
      <c r="S1043">
        <v>2.3865810000000001</v>
      </c>
      <c r="T1043">
        <v>2.3677100000000002</v>
      </c>
      <c r="U1043">
        <v>2.3118470000000002</v>
      </c>
      <c r="V1043">
        <v>2.2651400000000002</v>
      </c>
      <c r="W1043">
        <v>2.2590680000000001</v>
      </c>
      <c r="X1043">
        <v>2.1328299999999998</v>
      </c>
      <c r="Y1043">
        <v>1.9487369999999999</v>
      </c>
      <c r="Z1043">
        <v>1.7734639999999999</v>
      </c>
      <c r="AA1043">
        <v>1.598484</v>
      </c>
      <c r="AB1043">
        <v>1.43502</v>
      </c>
      <c r="AC1043">
        <v>1.331888</v>
      </c>
      <c r="AD1043">
        <v>-1.2966399999999999E-2</v>
      </c>
      <c r="AE1043">
        <v>-1.04428E-2</v>
      </c>
      <c r="AF1043">
        <v>-1.2214300000000001E-2</v>
      </c>
      <c r="AG1043">
        <v>-6.7248999999999998E-3</v>
      </c>
      <c r="AH1043">
        <v>-1.01209E-2</v>
      </c>
      <c r="AI1043">
        <v>-1.9272899999999999E-2</v>
      </c>
      <c r="AJ1043">
        <v>1.0104000000000001E-3</v>
      </c>
      <c r="AK1043">
        <v>6.3955000000000001E-3</v>
      </c>
      <c r="AL1043">
        <v>6.0491E-3</v>
      </c>
      <c r="AM1043">
        <v>1.53099E-2</v>
      </c>
      <c r="AN1043">
        <v>3.0850499999999999E-2</v>
      </c>
      <c r="AO1043">
        <v>4.3922299999999997E-2</v>
      </c>
      <c r="AP1043">
        <v>4.4247000000000002E-2</v>
      </c>
      <c r="AQ1043">
        <v>3.0404E-2</v>
      </c>
      <c r="AR1043">
        <v>2.5637900000000002E-2</v>
      </c>
      <c r="AS1043">
        <v>1.8265900000000002E-2</v>
      </c>
      <c r="AT1043">
        <v>2.6334699999999999E-2</v>
      </c>
      <c r="AU1043">
        <v>3.4624799999999997E-2</v>
      </c>
      <c r="AV1043">
        <v>3.54545E-2</v>
      </c>
      <c r="AW1043">
        <v>2.3421899999999999E-2</v>
      </c>
      <c r="AX1043">
        <v>6.2899999999999996E-3</v>
      </c>
      <c r="AY1043">
        <v>6.4199000000000001E-3</v>
      </c>
      <c r="AZ1043">
        <v>-5.9518000000000001E-3</v>
      </c>
      <c r="BA1043">
        <v>-9.5989999999999999E-3</v>
      </c>
      <c r="BB1043">
        <v>-8.9703000000000005E-3</v>
      </c>
      <c r="BC1043">
        <v>-6.3623000000000004E-3</v>
      </c>
      <c r="BD1043">
        <v>-8.6712000000000004E-3</v>
      </c>
      <c r="BE1043">
        <v>-3.0381000000000002E-3</v>
      </c>
      <c r="BF1043">
        <v>-6.3796E-3</v>
      </c>
      <c r="BG1043">
        <v>-1.5081499999999999E-2</v>
      </c>
      <c r="BH1043">
        <v>7.3483999999999997E-3</v>
      </c>
      <c r="BI1043">
        <v>1.21472E-2</v>
      </c>
      <c r="BJ1043">
        <v>1.2005500000000001E-2</v>
      </c>
      <c r="BK1043">
        <v>2.1127300000000002E-2</v>
      </c>
      <c r="BL1043">
        <v>3.6560200000000001E-2</v>
      </c>
      <c r="BM1043">
        <v>5.08633E-2</v>
      </c>
      <c r="BN1043">
        <v>5.08966E-2</v>
      </c>
      <c r="BO1043">
        <v>3.78806E-2</v>
      </c>
      <c r="BP1043">
        <v>3.3793299999999998E-2</v>
      </c>
      <c r="BQ1043">
        <v>2.6782199999999999E-2</v>
      </c>
      <c r="BR1043">
        <v>3.5005799999999997E-2</v>
      </c>
      <c r="BS1043">
        <v>4.2614100000000002E-2</v>
      </c>
      <c r="BT1043">
        <v>4.30274E-2</v>
      </c>
      <c r="BU1043">
        <v>2.9618700000000001E-2</v>
      </c>
      <c r="BV1043">
        <v>1.20765E-2</v>
      </c>
      <c r="BW1043">
        <v>1.12129E-2</v>
      </c>
      <c r="BX1043">
        <v>-1.8614E-3</v>
      </c>
      <c r="BY1043">
        <v>-5.6292E-3</v>
      </c>
      <c r="BZ1043">
        <v>-6.2026E-3</v>
      </c>
      <c r="CA1043">
        <v>-3.5360999999999999E-3</v>
      </c>
      <c r="CB1043">
        <v>-6.2172E-3</v>
      </c>
      <c r="CC1043">
        <v>-4.8460000000000002E-4</v>
      </c>
      <c r="CD1043">
        <v>-3.7883000000000001E-3</v>
      </c>
      <c r="CE1043">
        <v>-1.2178599999999999E-2</v>
      </c>
      <c r="CF1043">
        <v>1.17381E-2</v>
      </c>
      <c r="CG1043">
        <v>1.61309E-2</v>
      </c>
      <c r="CH1043">
        <v>1.61309E-2</v>
      </c>
      <c r="CI1043">
        <v>2.5156399999999999E-2</v>
      </c>
      <c r="CJ1043">
        <v>4.0514799999999997E-2</v>
      </c>
      <c r="CK1043">
        <v>5.5670600000000001E-2</v>
      </c>
      <c r="CL1043">
        <v>5.5502200000000002E-2</v>
      </c>
      <c r="CM1043">
        <v>4.3059E-2</v>
      </c>
      <c r="CN1043">
        <v>3.9441700000000003E-2</v>
      </c>
      <c r="CO1043">
        <v>3.2680500000000001E-2</v>
      </c>
      <c r="CP1043">
        <v>4.1011499999999999E-2</v>
      </c>
      <c r="CQ1043">
        <v>4.8147500000000003E-2</v>
      </c>
      <c r="CR1043">
        <v>4.82724E-2</v>
      </c>
      <c r="CS1043">
        <v>3.3910500000000003E-2</v>
      </c>
      <c r="CT1043">
        <v>1.60842E-2</v>
      </c>
      <c r="CU1043">
        <v>1.45325E-2</v>
      </c>
      <c r="CV1043">
        <v>9.7150000000000003E-4</v>
      </c>
      <c r="CW1043">
        <v>-2.8798000000000001E-3</v>
      </c>
      <c r="CX1043">
        <v>-3.4348E-3</v>
      </c>
      <c r="CY1043">
        <v>-7.1000000000000002E-4</v>
      </c>
      <c r="CZ1043">
        <v>-3.7632E-3</v>
      </c>
      <c r="DA1043">
        <v>2.0688999999999998E-3</v>
      </c>
      <c r="DB1043">
        <v>-1.1971E-3</v>
      </c>
      <c r="DC1043">
        <v>-9.2756000000000002E-3</v>
      </c>
      <c r="DD1043">
        <v>1.6127800000000001E-2</v>
      </c>
      <c r="DE1043">
        <v>2.01145E-2</v>
      </c>
      <c r="DF1043">
        <v>2.0256300000000001E-2</v>
      </c>
      <c r="DG1043">
        <v>2.91855E-2</v>
      </c>
      <c r="DH1043">
        <v>4.4469300000000003E-2</v>
      </c>
      <c r="DI1043">
        <v>6.0477900000000001E-2</v>
      </c>
      <c r="DJ1043">
        <v>6.01077E-2</v>
      </c>
      <c r="DK1043">
        <v>4.8237299999999997E-2</v>
      </c>
      <c r="DL1043">
        <v>4.5089999999999998E-2</v>
      </c>
      <c r="DM1043">
        <v>3.8578800000000003E-2</v>
      </c>
      <c r="DN1043">
        <v>4.7017099999999999E-2</v>
      </c>
      <c r="DO1043">
        <v>5.3680899999999997E-2</v>
      </c>
      <c r="DP1043">
        <v>5.35174E-2</v>
      </c>
      <c r="DQ1043">
        <v>3.8202399999999997E-2</v>
      </c>
      <c r="DR1043">
        <v>2.0091899999999999E-2</v>
      </c>
      <c r="DS1043">
        <v>1.7852099999999999E-2</v>
      </c>
      <c r="DT1043">
        <v>3.8045000000000002E-3</v>
      </c>
      <c r="DU1043">
        <v>-1.304E-4</v>
      </c>
      <c r="DV1043">
        <v>5.6130000000000004E-4</v>
      </c>
      <c r="DW1043">
        <v>3.3704999999999998E-3</v>
      </c>
      <c r="DX1043">
        <v>-2.2010000000000001E-4</v>
      </c>
      <c r="DY1043">
        <v>5.7556999999999999E-3</v>
      </c>
      <c r="DZ1043">
        <v>2.5441999999999999E-3</v>
      </c>
      <c r="EA1043">
        <v>-5.0842999999999999E-3</v>
      </c>
      <c r="EB1043">
        <v>2.2465800000000001E-2</v>
      </c>
      <c r="EC1043">
        <v>2.5866299999999998E-2</v>
      </c>
      <c r="ED1043">
        <v>2.6212699999999999E-2</v>
      </c>
      <c r="EE1043">
        <v>3.5002900000000003E-2</v>
      </c>
      <c r="EF1043">
        <v>5.0179099999999997E-2</v>
      </c>
      <c r="EG1043">
        <v>6.7418900000000004E-2</v>
      </c>
      <c r="EH1043">
        <v>6.6757300000000006E-2</v>
      </c>
      <c r="EI1043">
        <v>5.5714E-2</v>
      </c>
      <c r="EJ1043">
        <v>5.3245399999999998E-2</v>
      </c>
      <c r="EK1043">
        <v>4.7095100000000001E-2</v>
      </c>
      <c r="EL1043">
        <v>5.5688300000000003E-2</v>
      </c>
      <c r="EM1043">
        <v>6.1670200000000001E-2</v>
      </c>
      <c r="EN1043">
        <v>6.1090199999999997E-2</v>
      </c>
      <c r="EO1043">
        <v>4.4399099999999997E-2</v>
      </c>
      <c r="EP1043">
        <v>2.5878399999999999E-2</v>
      </c>
      <c r="EQ1043">
        <v>2.2645100000000001E-2</v>
      </c>
      <c r="ER1043">
        <v>7.8948999999999998E-3</v>
      </c>
      <c r="ES1043">
        <v>3.8394000000000002E-3</v>
      </c>
      <c r="ET1043">
        <v>46.403970000000001</v>
      </c>
      <c r="EU1043">
        <v>45.185270000000003</v>
      </c>
      <c r="EV1043">
        <v>44.398299999999999</v>
      </c>
      <c r="EW1043">
        <v>43.753889999999998</v>
      </c>
      <c r="EX1043">
        <v>43.05133</v>
      </c>
      <c r="EY1043">
        <v>42.690739999999998</v>
      </c>
      <c r="EZ1043">
        <v>42.231290000000001</v>
      </c>
      <c r="FA1043">
        <v>42.840530000000001</v>
      </c>
      <c r="FB1043">
        <v>47.333150000000003</v>
      </c>
      <c r="FC1043">
        <v>52.804769999999998</v>
      </c>
      <c r="FD1043">
        <v>56.166919999999998</v>
      </c>
      <c r="FE1043">
        <v>59.750509999999998</v>
      </c>
      <c r="FF1043">
        <v>61.774340000000002</v>
      </c>
      <c r="FG1043">
        <v>64.039379999999994</v>
      </c>
      <c r="FH1043">
        <v>65.223879999999994</v>
      </c>
      <c r="FI1043">
        <v>65.727010000000007</v>
      </c>
      <c r="FJ1043">
        <v>64.005340000000004</v>
      </c>
      <c r="FK1043">
        <v>58.972149999999999</v>
      </c>
      <c r="FL1043">
        <v>55.765880000000003</v>
      </c>
      <c r="FM1043">
        <v>53.459000000000003</v>
      </c>
      <c r="FN1043">
        <v>51.986379999999997</v>
      </c>
      <c r="FO1043">
        <v>50.01249</v>
      </c>
      <c r="FP1043">
        <v>48.690280000000001</v>
      </c>
      <c r="FQ1043">
        <v>47.525060000000003</v>
      </c>
      <c r="FR1043">
        <v>4.8234999999999997E-3</v>
      </c>
      <c r="FS1043">
        <v>6.4133000000000003E-3</v>
      </c>
    </row>
    <row r="1044" spans="1:176" x14ac:dyDescent="0.2">
      <c r="A1044" t="s">
        <v>200</v>
      </c>
      <c r="B1044" t="s">
        <v>189</v>
      </c>
      <c r="C1044" t="s">
        <v>1</v>
      </c>
      <c r="D1044" t="s">
        <v>231</v>
      </c>
      <c r="E1044">
        <v>28168</v>
      </c>
      <c r="F1044">
        <v>1.3358540000000001</v>
      </c>
      <c r="G1044">
        <v>1.2928409999999999</v>
      </c>
      <c r="H1044">
        <v>1.2519309999999999</v>
      </c>
      <c r="I1044">
        <v>1.235743</v>
      </c>
      <c r="J1044">
        <v>1.2377530000000001</v>
      </c>
      <c r="K1044">
        <v>1.2843709999999999</v>
      </c>
      <c r="L1044">
        <v>1.357804</v>
      </c>
      <c r="M1044">
        <v>1.5306109999999999</v>
      </c>
      <c r="N1044">
        <v>1.8807799999999999</v>
      </c>
      <c r="O1044">
        <v>2.2802009999999999</v>
      </c>
      <c r="P1044">
        <v>2.6154980000000001</v>
      </c>
      <c r="Q1044">
        <v>2.8009520000000001</v>
      </c>
      <c r="R1044">
        <v>2.8635229999999998</v>
      </c>
      <c r="S1044">
        <v>2.9045860000000001</v>
      </c>
      <c r="T1044">
        <v>2.9320210000000002</v>
      </c>
      <c r="U1044">
        <v>2.9019439999999999</v>
      </c>
      <c r="V1044">
        <v>2.8145739999999999</v>
      </c>
      <c r="W1044">
        <v>2.5959020000000002</v>
      </c>
      <c r="X1044">
        <v>2.3057639999999999</v>
      </c>
      <c r="Y1044">
        <v>2.0873279999999999</v>
      </c>
      <c r="Z1044">
        <v>1.95211</v>
      </c>
      <c r="AA1044">
        <v>1.7780370000000001</v>
      </c>
      <c r="AB1044">
        <v>1.5661849999999999</v>
      </c>
      <c r="AC1044">
        <v>1.4269149999999999</v>
      </c>
      <c r="AD1044">
        <v>-1.17606E-2</v>
      </c>
      <c r="AE1044">
        <v>-4.6302000000000001E-3</v>
      </c>
      <c r="AF1044">
        <v>-1.04939E-2</v>
      </c>
      <c r="AG1044">
        <v>-1.09462E-2</v>
      </c>
      <c r="AH1044">
        <v>-2.0217599999999999E-2</v>
      </c>
      <c r="AI1044">
        <v>-9.0404999999999999E-3</v>
      </c>
      <c r="AJ1044">
        <v>2.0497600000000001E-2</v>
      </c>
      <c r="AK1044">
        <v>7.7825999999999998E-3</v>
      </c>
      <c r="AL1044">
        <v>1.49158E-2</v>
      </c>
      <c r="AM1044">
        <v>2.4362399999999999E-2</v>
      </c>
      <c r="AN1044">
        <v>1.9518000000000001E-2</v>
      </c>
      <c r="AO1044">
        <v>1.52385E-2</v>
      </c>
      <c r="AP1044">
        <v>-2.7098999999999999E-3</v>
      </c>
      <c r="AQ1044">
        <v>-1.3495800000000001E-2</v>
      </c>
      <c r="AR1044">
        <v>-2.5412500000000001E-2</v>
      </c>
      <c r="AS1044">
        <v>-2.98829E-2</v>
      </c>
      <c r="AT1044">
        <v>-3.4340000000000002E-2</v>
      </c>
      <c r="AU1044">
        <v>-2.4511700000000001E-2</v>
      </c>
      <c r="AV1044">
        <v>-1.5758500000000002E-2</v>
      </c>
      <c r="AW1044">
        <v>-1.00941E-2</v>
      </c>
      <c r="AX1044">
        <v>-4.4507000000000001E-3</v>
      </c>
      <c r="AY1044">
        <v>-1.5336000000000001E-2</v>
      </c>
      <c r="AZ1044">
        <v>-5.5576999999999996E-3</v>
      </c>
      <c r="BA1044">
        <v>-1.65509E-2</v>
      </c>
      <c r="BB1044">
        <v>-1.4551E-3</v>
      </c>
      <c r="BC1044">
        <v>4.7717999999999997E-3</v>
      </c>
      <c r="BD1044">
        <v>-7.6999999999999996E-4</v>
      </c>
      <c r="BE1044">
        <v>-6.2909999999999995E-4</v>
      </c>
      <c r="BF1044">
        <v>-9.7929999999999996E-3</v>
      </c>
      <c r="BG1044">
        <v>5.4909999999999996E-4</v>
      </c>
      <c r="BH1044">
        <v>3.1479800000000002E-2</v>
      </c>
      <c r="BI1044">
        <v>1.88685E-2</v>
      </c>
      <c r="BJ1044">
        <v>2.71927E-2</v>
      </c>
      <c r="BK1044">
        <v>4.0988499999999997E-2</v>
      </c>
      <c r="BL1044">
        <v>3.6661600000000003E-2</v>
      </c>
      <c r="BM1044">
        <v>3.6081700000000001E-2</v>
      </c>
      <c r="BN1044">
        <v>2.12065E-2</v>
      </c>
      <c r="BO1044">
        <v>1.32651E-2</v>
      </c>
      <c r="BP1044">
        <v>2.2211000000000002E-3</v>
      </c>
      <c r="BQ1044">
        <v>-1.6475999999999999E-3</v>
      </c>
      <c r="BR1044">
        <v>-6.9369000000000002E-3</v>
      </c>
      <c r="BS1044">
        <v>-1.0941E-3</v>
      </c>
      <c r="BT1044">
        <v>3.8985999999999999E-3</v>
      </c>
      <c r="BU1044">
        <v>6.1590000000000004E-3</v>
      </c>
      <c r="BV1044">
        <v>1.0030900000000001E-2</v>
      </c>
      <c r="BW1044">
        <v>-3.1169000000000001E-3</v>
      </c>
      <c r="BX1044">
        <v>4.7933999999999997E-3</v>
      </c>
      <c r="BY1044">
        <v>-6.7634000000000001E-3</v>
      </c>
      <c r="BZ1044">
        <v>5.6825000000000001E-3</v>
      </c>
      <c r="CA1044">
        <v>1.12836E-2</v>
      </c>
      <c r="CB1044">
        <v>5.9646999999999999E-3</v>
      </c>
      <c r="CC1044">
        <v>6.5164999999999997E-3</v>
      </c>
      <c r="CD1044">
        <v>-2.5731E-3</v>
      </c>
      <c r="CE1044">
        <v>7.1907999999999998E-3</v>
      </c>
      <c r="CF1044">
        <v>3.9086099999999999E-2</v>
      </c>
      <c r="CG1044">
        <v>2.6546500000000001E-2</v>
      </c>
      <c r="CH1044">
        <v>3.5695600000000001E-2</v>
      </c>
      <c r="CI1044">
        <v>5.2503800000000003E-2</v>
      </c>
      <c r="CJ1044">
        <v>4.8535200000000001E-2</v>
      </c>
      <c r="CK1044">
        <v>5.0517699999999999E-2</v>
      </c>
      <c r="CL1044">
        <v>3.7770900000000003E-2</v>
      </c>
      <c r="CM1044">
        <v>3.1799599999999997E-2</v>
      </c>
      <c r="CN1044">
        <v>2.1360000000000001E-2</v>
      </c>
      <c r="CO1044">
        <v>1.7908E-2</v>
      </c>
      <c r="CP1044">
        <v>1.20424E-2</v>
      </c>
      <c r="CQ1044">
        <v>1.51249E-2</v>
      </c>
      <c r="CR1044">
        <v>1.7513000000000001E-2</v>
      </c>
      <c r="CS1044">
        <v>1.7415799999999999E-2</v>
      </c>
      <c r="CT1044">
        <v>2.0060700000000001E-2</v>
      </c>
      <c r="CU1044">
        <v>5.3461000000000003E-3</v>
      </c>
      <c r="CV1044">
        <v>1.19626E-2</v>
      </c>
      <c r="CW1044">
        <v>1.5500000000000001E-5</v>
      </c>
      <c r="CX1044">
        <v>1.2820099999999999E-2</v>
      </c>
      <c r="CY1044">
        <v>1.7795399999999999E-2</v>
      </c>
      <c r="CZ1044">
        <v>1.2699500000000001E-2</v>
      </c>
      <c r="DA1044">
        <v>1.36621E-2</v>
      </c>
      <c r="DB1044">
        <v>4.6468999999999998E-3</v>
      </c>
      <c r="DC1044">
        <v>1.38324E-2</v>
      </c>
      <c r="DD1044">
        <v>4.6692299999999999E-2</v>
      </c>
      <c r="DE1044">
        <v>3.4224600000000001E-2</v>
      </c>
      <c r="DF1044">
        <v>4.4198599999999998E-2</v>
      </c>
      <c r="DG1044">
        <v>6.4019000000000006E-2</v>
      </c>
      <c r="DH1044">
        <v>6.0408700000000003E-2</v>
      </c>
      <c r="DI1044">
        <v>6.49536E-2</v>
      </c>
      <c r="DJ1044">
        <v>5.4335300000000003E-2</v>
      </c>
      <c r="DK1044">
        <v>5.03341E-2</v>
      </c>
      <c r="DL1044">
        <v>4.0499E-2</v>
      </c>
      <c r="DM1044">
        <v>3.7463700000000003E-2</v>
      </c>
      <c r="DN1044">
        <v>3.1021799999999999E-2</v>
      </c>
      <c r="DO1044">
        <v>3.1343900000000001E-2</v>
      </c>
      <c r="DP1044">
        <v>3.11274E-2</v>
      </c>
      <c r="DQ1044">
        <v>2.8672699999999999E-2</v>
      </c>
      <c r="DR1044">
        <v>3.0090599999999999E-2</v>
      </c>
      <c r="DS1044">
        <v>1.3809E-2</v>
      </c>
      <c r="DT1044">
        <v>1.9131700000000001E-2</v>
      </c>
      <c r="DU1044">
        <v>6.7942999999999996E-3</v>
      </c>
      <c r="DV1044">
        <v>2.31256E-2</v>
      </c>
      <c r="DW1044">
        <v>2.71974E-2</v>
      </c>
      <c r="DX1044">
        <v>2.24234E-2</v>
      </c>
      <c r="DY1044">
        <v>2.3979199999999999E-2</v>
      </c>
      <c r="DZ1044">
        <v>1.50715E-2</v>
      </c>
      <c r="EA1044">
        <v>2.3421999999999998E-2</v>
      </c>
      <c r="EB1044">
        <v>5.7674499999999997E-2</v>
      </c>
      <c r="EC1044">
        <v>4.5310499999999997E-2</v>
      </c>
      <c r="ED1044">
        <v>5.6475400000000002E-2</v>
      </c>
      <c r="EE1044">
        <v>8.06452E-2</v>
      </c>
      <c r="EF1044">
        <v>7.7552300000000005E-2</v>
      </c>
      <c r="EG1044">
        <v>8.5796899999999995E-2</v>
      </c>
      <c r="EH1044">
        <v>7.8251600000000004E-2</v>
      </c>
      <c r="EI1044">
        <v>7.7094999999999997E-2</v>
      </c>
      <c r="EJ1044">
        <v>6.8132600000000001E-2</v>
      </c>
      <c r="EK1044">
        <v>6.5698999999999994E-2</v>
      </c>
      <c r="EL1044">
        <v>5.8424900000000002E-2</v>
      </c>
      <c r="EM1044">
        <v>5.4761499999999998E-2</v>
      </c>
      <c r="EN1044">
        <v>5.07844E-2</v>
      </c>
      <c r="EO1044">
        <v>4.4925800000000002E-2</v>
      </c>
      <c r="EP1044">
        <v>4.4572100000000003E-2</v>
      </c>
      <c r="EQ1044">
        <v>2.6028099999999998E-2</v>
      </c>
      <c r="ER1044">
        <v>2.94828E-2</v>
      </c>
      <c r="ES1044">
        <v>1.65819E-2</v>
      </c>
      <c r="ET1044">
        <v>64.509900000000002</v>
      </c>
      <c r="EU1044">
        <v>63.818040000000003</v>
      </c>
      <c r="EV1044">
        <v>63.243969999999997</v>
      </c>
      <c r="EW1044">
        <v>62.657519999999998</v>
      </c>
      <c r="EX1044">
        <v>62.21378</v>
      </c>
      <c r="EY1044">
        <v>61.920520000000003</v>
      </c>
      <c r="EZ1044">
        <v>61.813659999999999</v>
      </c>
      <c r="FA1044">
        <v>63.126609999999999</v>
      </c>
      <c r="FB1044">
        <v>65.228939999999994</v>
      </c>
      <c r="FC1044">
        <v>67.839060000000003</v>
      </c>
      <c r="FD1044">
        <v>70.477019999999996</v>
      </c>
      <c r="FE1044">
        <v>73.091759999999994</v>
      </c>
      <c r="FF1044">
        <v>75.392349999999993</v>
      </c>
      <c r="FG1044">
        <v>77.000559999999993</v>
      </c>
      <c r="FH1044">
        <v>77.697810000000004</v>
      </c>
      <c r="FI1044">
        <v>77.789760000000001</v>
      </c>
      <c r="FJ1044">
        <v>77.258740000000003</v>
      </c>
      <c r="FK1044">
        <v>76.095060000000004</v>
      </c>
      <c r="FL1044">
        <v>74.196160000000006</v>
      </c>
      <c r="FM1044">
        <v>71.841210000000004</v>
      </c>
      <c r="FN1044">
        <v>69.246600000000001</v>
      </c>
      <c r="FO1044">
        <v>67.331829999999997</v>
      </c>
      <c r="FP1044">
        <v>66.100260000000006</v>
      </c>
      <c r="FQ1044">
        <v>65.198459999999997</v>
      </c>
      <c r="FR1044">
        <v>1.7000000000000001E-2</v>
      </c>
      <c r="FS1044">
        <v>1.8775199999999999E-2</v>
      </c>
      <c r="FT1044">
        <v>3.0845999999999998E-2</v>
      </c>
    </row>
    <row r="1045" spans="1:176" x14ac:dyDescent="0.2">
      <c r="A1045" t="s">
        <v>200</v>
      </c>
      <c r="B1045" t="s">
        <v>189</v>
      </c>
      <c r="C1045" t="s">
        <v>1</v>
      </c>
      <c r="D1045" t="s">
        <v>242</v>
      </c>
      <c r="E1045">
        <v>28168</v>
      </c>
      <c r="F1045">
        <v>1.3556919999999999</v>
      </c>
      <c r="G1045">
        <v>1.305742</v>
      </c>
      <c r="H1045">
        <v>1.2628699999999999</v>
      </c>
      <c r="I1045">
        <v>1.2512760000000001</v>
      </c>
      <c r="J1045">
        <v>1.2540990000000001</v>
      </c>
      <c r="K1045">
        <v>1.302262</v>
      </c>
      <c r="L1045">
        <v>1.3820920000000001</v>
      </c>
      <c r="M1045">
        <v>1.5513980000000001</v>
      </c>
      <c r="N1045">
        <v>1.897365</v>
      </c>
      <c r="O1045">
        <v>2.3005300000000002</v>
      </c>
      <c r="P1045">
        <v>2.6484640000000002</v>
      </c>
      <c r="Q1045">
        <v>2.8512919999999999</v>
      </c>
      <c r="R1045">
        <v>2.915505</v>
      </c>
      <c r="S1045">
        <v>2.9851930000000002</v>
      </c>
      <c r="T1045">
        <v>3.0190519999999998</v>
      </c>
      <c r="U1045">
        <v>3.0162270000000002</v>
      </c>
      <c r="V1045">
        <v>2.917376</v>
      </c>
      <c r="W1045">
        <v>2.7026650000000001</v>
      </c>
      <c r="X1045">
        <v>2.4130799999999999</v>
      </c>
      <c r="Y1045">
        <v>2.1854290000000001</v>
      </c>
      <c r="Z1045">
        <v>2.0461670000000001</v>
      </c>
      <c r="AA1045">
        <v>1.830039</v>
      </c>
      <c r="AB1045">
        <v>1.603097</v>
      </c>
      <c r="AC1045">
        <v>1.4479070000000001</v>
      </c>
      <c r="AD1045">
        <v>-1.3078299999999999E-2</v>
      </c>
      <c r="AE1045">
        <v>-5.5611000000000002E-3</v>
      </c>
      <c r="AF1045">
        <v>-1.2707100000000001E-2</v>
      </c>
      <c r="AG1045">
        <v>-1.2225E-2</v>
      </c>
      <c r="AH1045">
        <v>-2.19448E-2</v>
      </c>
      <c r="AI1045">
        <v>-1.0674400000000001E-2</v>
      </c>
      <c r="AJ1045">
        <v>1.42173E-2</v>
      </c>
      <c r="AK1045">
        <v>4.8455E-3</v>
      </c>
      <c r="AL1045">
        <v>1.0779499999999999E-2</v>
      </c>
      <c r="AM1045">
        <v>2.3161500000000002E-2</v>
      </c>
      <c r="AN1045">
        <v>1.6078200000000001E-2</v>
      </c>
      <c r="AO1045">
        <v>1.18025E-2</v>
      </c>
      <c r="AP1045">
        <v>-3.7131999999999998E-3</v>
      </c>
      <c r="AQ1045">
        <v>-1.26996E-2</v>
      </c>
      <c r="AR1045">
        <v>-2.4787799999999999E-2</v>
      </c>
      <c r="AS1045">
        <v>-2.9175900000000001E-2</v>
      </c>
      <c r="AT1045">
        <v>-3.2883599999999999E-2</v>
      </c>
      <c r="AU1045">
        <v>-2.1295100000000001E-2</v>
      </c>
      <c r="AV1045">
        <v>-1.10429E-2</v>
      </c>
      <c r="AW1045">
        <v>-9.0787000000000003E-3</v>
      </c>
      <c r="AX1045">
        <v>-5.4752999999999998E-3</v>
      </c>
      <c r="AY1045">
        <v>-1.7684200000000001E-2</v>
      </c>
      <c r="AZ1045">
        <v>-6.9620000000000003E-3</v>
      </c>
      <c r="BA1045">
        <v>-1.8124899999999999E-2</v>
      </c>
      <c r="BB1045">
        <v>-2.7728000000000002E-3</v>
      </c>
      <c r="BC1045">
        <v>3.8409E-3</v>
      </c>
      <c r="BD1045">
        <v>-2.9832000000000001E-3</v>
      </c>
      <c r="BE1045">
        <v>-1.9078999999999999E-3</v>
      </c>
      <c r="BF1045">
        <v>-1.1520300000000001E-2</v>
      </c>
      <c r="BG1045">
        <v>-1.0849E-3</v>
      </c>
      <c r="BH1045">
        <v>2.51995E-2</v>
      </c>
      <c r="BI1045">
        <v>1.5931399999999998E-2</v>
      </c>
      <c r="BJ1045">
        <v>2.3056400000000001E-2</v>
      </c>
      <c r="BK1045">
        <v>3.9787599999999999E-2</v>
      </c>
      <c r="BL1045">
        <v>3.3221800000000003E-2</v>
      </c>
      <c r="BM1045">
        <v>3.2645800000000003E-2</v>
      </c>
      <c r="BN1045">
        <v>2.0203100000000002E-2</v>
      </c>
      <c r="BO1045">
        <v>1.4061300000000001E-2</v>
      </c>
      <c r="BP1045">
        <v>2.8457999999999999E-3</v>
      </c>
      <c r="BQ1045">
        <v>-9.4059999999999999E-4</v>
      </c>
      <c r="BR1045">
        <v>-5.4805000000000001E-3</v>
      </c>
      <c r="BS1045">
        <v>2.1226000000000001E-3</v>
      </c>
      <c r="BT1045">
        <v>8.6140999999999995E-3</v>
      </c>
      <c r="BU1045">
        <v>7.1744E-3</v>
      </c>
      <c r="BV1045">
        <v>9.0063000000000001E-3</v>
      </c>
      <c r="BW1045">
        <v>-5.4650999999999996E-3</v>
      </c>
      <c r="BX1045">
        <v>3.3890999999999999E-3</v>
      </c>
      <c r="BY1045">
        <v>-8.3373000000000006E-3</v>
      </c>
      <c r="BZ1045">
        <v>4.3648000000000003E-3</v>
      </c>
      <c r="CA1045">
        <v>1.0352699999999999E-2</v>
      </c>
      <c r="CB1045">
        <v>3.7515999999999999E-3</v>
      </c>
      <c r="CC1045">
        <v>5.2376999999999996E-3</v>
      </c>
      <c r="CD1045">
        <v>-4.3003E-3</v>
      </c>
      <c r="CE1045">
        <v>5.5567999999999998E-3</v>
      </c>
      <c r="CF1045">
        <v>3.28057E-2</v>
      </c>
      <c r="CG1045">
        <v>2.3609399999999999E-2</v>
      </c>
      <c r="CH1045">
        <v>3.1559299999999998E-2</v>
      </c>
      <c r="CI1045">
        <v>5.1302899999999999E-2</v>
      </c>
      <c r="CJ1045">
        <v>4.5095400000000001E-2</v>
      </c>
      <c r="CK1045">
        <v>4.7081699999999997E-2</v>
      </c>
      <c r="CL1045">
        <v>3.6767500000000002E-2</v>
      </c>
      <c r="CM1045">
        <v>3.2595800000000001E-2</v>
      </c>
      <c r="CN1045">
        <v>2.1984799999999999E-2</v>
      </c>
      <c r="CO1045">
        <v>1.8615E-2</v>
      </c>
      <c r="CP1045">
        <v>1.34988E-2</v>
      </c>
      <c r="CQ1045">
        <v>1.83415E-2</v>
      </c>
      <c r="CR1045">
        <v>2.2228500000000002E-2</v>
      </c>
      <c r="CS1045">
        <v>1.8431199999999998E-2</v>
      </c>
      <c r="CT1045">
        <v>1.90361E-2</v>
      </c>
      <c r="CU1045">
        <v>2.9979E-3</v>
      </c>
      <c r="CV1045">
        <v>1.05582E-2</v>
      </c>
      <c r="CW1045">
        <v>-1.5583999999999999E-3</v>
      </c>
      <c r="CX1045">
        <v>1.1502399999999999E-2</v>
      </c>
      <c r="CY1045">
        <v>1.6864500000000001E-2</v>
      </c>
      <c r="CZ1045">
        <v>1.04863E-2</v>
      </c>
      <c r="DA1045">
        <v>1.23833E-2</v>
      </c>
      <c r="DB1045">
        <v>2.9196999999999999E-3</v>
      </c>
      <c r="DC1045">
        <v>1.2198499999999999E-2</v>
      </c>
      <c r="DD1045">
        <v>4.0411999999999997E-2</v>
      </c>
      <c r="DE1045">
        <v>3.1287500000000003E-2</v>
      </c>
      <c r="DF1045">
        <v>4.0062199999999999E-2</v>
      </c>
      <c r="DG1045">
        <v>6.2818100000000002E-2</v>
      </c>
      <c r="DH1045">
        <v>5.6968900000000003E-2</v>
      </c>
      <c r="DI1045">
        <v>6.1517700000000002E-2</v>
      </c>
      <c r="DJ1045">
        <v>5.3331900000000002E-2</v>
      </c>
      <c r="DK1045">
        <v>5.1130299999999997E-2</v>
      </c>
      <c r="DL1045">
        <v>4.1123699999999999E-2</v>
      </c>
      <c r="DM1045">
        <v>3.8170700000000002E-2</v>
      </c>
      <c r="DN1045">
        <v>3.2478199999999999E-2</v>
      </c>
      <c r="DO1045">
        <v>3.4560500000000001E-2</v>
      </c>
      <c r="DP1045">
        <v>3.5842899999999997E-2</v>
      </c>
      <c r="DQ1045">
        <v>2.9688099999999999E-2</v>
      </c>
      <c r="DR1045">
        <v>2.9066000000000002E-2</v>
      </c>
      <c r="DS1045">
        <v>1.14608E-2</v>
      </c>
      <c r="DT1045">
        <v>1.7727400000000001E-2</v>
      </c>
      <c r="DU1045">
        <v>5.2204E-3</v>
      </c>
      <c r="DV1045">
        <v>2.1807900000000002E-2</v>
      </c>
      <c r="DW1045">
        <v>2.6266500000000002E-2</v>
      </c>
      <c r="DX1045">
        <v>2.0210200000000001E-2</v>
      </c>
      <c r="DY1045">
        <v>2.2700399999999999E-2</v>
      </c>
      <c r="DZ1045">
        <v>1.3344200000000001E-2</v>
      </c>
      <c r="EA1045">
        <v>2.1787999999999998E-2</v>
      </c>
      <c r="EB1045">
        <v>5.1394200000000001E-2</v>
      </c>
      <c r="EC1045">
        <v>4.2373399999999999E-2</v>
      </c>
      <c r="ED1045">
        <v>5.23391E-2</v>
      </c>
      <c r="EE1045">
        <v>7.9444299999999995E-2</v>
      </c>
      <c r="EF1045">
        <v>7.4112499999999998E-2</v>
      </c>
      <c r="EG1045">
        <v>8.2360900000000001E-2</v>
      </c>
      <c r="EH1045">
        <v>7.7248200000000003E-2</v>
      </c>
      <c r="EI1045">
        <v>7.7891199999999994E-2</v>
      </c>
      <c r="EJ1045">
        <v>6.8757299999999993E-2</v>
      </c>
      <c r="EK1045">
        <v>6.6406000000000007E-2</v>
      </c>
      <c r="EL1045">
        <v>5.9881299999999998E-2</v>
      </c>
      <c r="EM1045">
        <v>5.7978099999999998E-2</v>
      </c>
      <c r="EN1045">
        <v>5.5500000000000001E-2</v>
      </c>
      <c r="EO1045">
        <v>4.5941200000000001E-2</v>
      </c>
      <c r="EP1045">
        <v>4.3547500000000003E-2</v>
      </c>
      <c r="EQ1045">
        <v>2.368E-2</v>
      </c>
      <c r="ER1045">
        <v>2.8078499999999999E-2</v>
      </c>
      <c r="ES1045">
        <v>1.5008000000000001E-2</v>
      </c>
      <c r="ET1045">
        <v>66.078850000000003</v>
      </c>
      <c r="EU1045">
        <v>65.182040000000001</v>
      </c>
      <c r="EV1045">
        <v>64.394909999999996</v>
      </c>
      <c r="EW1045">
        <v>63.730449999999998</v>
      </c>
      <c r="EX1045">
        <v>63.1023</v>
      </c>
      <c r="EY1045">
        <v>62.817549999999997</v>
      </c>
      <c r="EZ1045">
        <v>62.38653</v>
      </c>
      <c r="FA1045">
        <v>63.090209999999999</v>
      </c>
      <c r="FB1045">
        <v>64.902600000000007</v>
      </c>
      <c r="FC1045">
        <v>67.53416</v>
      </c>
      <c r="FD1045">
        <v>70.383160000000004</v>
      </c>
      <c r="FE1045">
        <v>73.289479999999998</v>
      </c>
      <c r="FF1045">
        <v>76.446079999999995</v>
      </c>
      <c r="FG1045">
        <v>78.485100000000003</v>
      </c>
      <c r="FH1045">
        <v>79.818470000000005</v>
      </c>
      <c r="FI1045">
        <v>80.793229999999994</v>
      </c>
      <c r="FJ1045">
        <v>80.274600000000007</v>
      </c>
      <c r="FK1045">
        <v>79.052250000000001</v>
      </c>
      <c r="FL1045">
        <v>76.909580000000005</v>
      </c>
      <c r="FM1045">
        <v>73.965739999999997</v>
      </c>
      <c r="FN1045">
        <v>70.283000000000001</v>
      </c>
      <c r="FO1045">
        <v>68.196179999999998</v>
      </c>
      <c r="FP1045">
        <v>66.456440000000001</v>
      </c>
      <c r="FQ1045">
        <v>65.193079999999995</v>
      </c>
      <c r="FR1045">
        <v>1.7000000000000001E-2</v>
      </c>
      <c r="FS1045">
        <v>1.8775199999999999E-2</v>
      </c>
      <c r="FT1045">
        <v>3.0845999999999998E-2</v>
      </c>
    </row>
    <row r="1046" spans="1:176" x14ac:dyDescent="0.2">
      <c r="A1046" t="s">
        <v>200</v>
      </c>
      <c r="B1046" t="s">
        <v>189</v>
      </c>
      <c r="C1046" t="s">
        <v>1</v>
      </c>
      <c r="D1046" t="s">
        <v>232</v>
      </c>
      <c r="E1046">
        <v>28168</v>
      </c>
      <c r="F1046">
        <v>1.298462</v>
      </c>
      <c r="G1046">
        <v>1.2617320000000001</v>
      </c>
      <c r="H1046">
        <v>1.2237549999999999</v>
      </c>
      <c r="I1046">
        <v>1.208575</v>
      </c>
      <c r="J1046">
        <v>1.2102889999999999</v>
      </c>
      <c r="K1046">
        <v>1.240915</v>
      </c>
      <c r="L1046">
        <v>1.30972</v>
      </c>
      <c r="M1046">
        <v>1.498766</v>
      </c>
      <c r="N1046">
        <v>1.839243</v>
      </c>
      <c r="O1046">
        <v>2.2184010000000001</v>
      </c>
      <c r="P1046">
        <v>2.5310419999999998</v>
      </c>
      <c r="Q1046">
        <v>2.6971569999999998</v>
      </c>
      <c r="R1046">
        <v>2.7450450000000002</v>
      </c>
      <c r="S1046">
        <v>2.782721</v>
      </c>
      <c r="T1046">
        <v>2.803655</v>
      </c>
      <c r="U1046">
        <v>2.7766289999999998</v>
      </c>
      <c r="V1046">
        <v>2.7051910000000001</v>
      </c>
      <c r="W1046">
        <v>2.494135</v>
      </c>
      <c r="X1046">
        <v>2.2226669999999999</v>
      </c>
      <c r="Y1046">
        <v>2.0133299999999998</v>
      </c>
      <c r="Z1046">
        <v>1.8814960000000001</v>
      </c>
      <c r="AA1046">
        <v>1.734669</v>
      </c>
      <c r="AB1046">
        <v>1.534103</v>
      </c>
      <c r="AC1046">
        <v>1.3953439999999999</v>
      </c>
      <c r="AD1046">
        <v>-1.1133499999999999E-2</v>
      </c>
      <c r="AE1046">
        <v>-4.6017000000000002E-3</v>
      </c>
      <c r="AF1046">
        <v>-1.16036E-2</v>
      </c>
      <c r="AG1046">
        <v>-1.26642E-2</v>
      </c>
      <c r="AH1046">
        <v>-2.00263E-2</v>
      </c>
      <c r="AI1046">
        <v>-1.4667299999999999E-2</v>
      </c>
      <c r="AJ1046">
        <v>1.8612500000000001E-2</v>
      </c>
      <c r="AK1046">
        <v>4.5503999999999996E-3</v>
      </c>
      <c r="AL1046">
        <v>1.41192E-2</v>
      </c>
      <c r="AM1046">
        <v>1.8475399999999999E-2</v>
      </c>
      <c r="AN1046">
        <v>1.7796099999999999E-2</v>
      </c>
      <c r="AO1046">
        <v>1.72385E-2</v>
      </c>
      <c r="AP1046">
        <v>3.1326000000000001E-3</v>
      </c>
      <c r="AQ1046">
        <v>-9.0133000000000001E-3</v>
      </c>
      <c r="AR1046">
        <v>-2.4146299999999999E-2</v>
      </c>
      <c r="AS1046">
        <v>-2.7425700000000001E-2</v>
      </c>
      <c r="AT1046">
        <v>-2.8624299999999998E-2</v>
      </c>
      <c r="AU1046">
        <v>-2.4779300000000001E-2</v>
      </c>
      <c r="AV1046">
        <v>-1.6143899999999999E-2</v>
      </c>
      <c r="AW1046">
        <v>-1.21079E-2</v>
      </c>
      <c r="AX1046">
        <v>-5.6639000000000004E-3</v>
      </c>
      <c r="AY1046">
        <v>-1.0637499999999999E-2</v>
      </c>
      <c r="AZ1046">
        <v>1.8448E-3</v>
      </c>
      <c r="BA1046">
        <v>-8.8637000000000004E-3</v>
      </c>
      <c r="BB1046">
        <v>-8.2799999999999996E-4</v>
      </c>
      <c r="BC1046">
        <v>4.8003000000000004E-3</v>
      </c>
      <c r="BD1046">
        <v>-1.8797E-3</v>
      </c>
      <c r="BE1046">
        <v>-2.3471E-3</v>
      </c>
      <c r="BF1046">
        <v>-9.6018000000000006E-3</v>
      </c>
      <c r="BG1046">
        <v>-5.0777000000000001E-3</v>
      </c>
      <c r="BH1046">
        <v>2.9594700000000002E-2</v>
      </c>
      <c r="BI1046">
        <v>1.5636299999999999E-2</v>
      </c>
      <c r="BJ1046">
        <v>2.6396099999999999E-2</v>
      </c>
      <c r="BK1046">
        <v>3.5101599999999997E-2</v>
      </c>
      <c r="BL1046">
        <v>3.4939699999999997E-2</v>
      </c>
      <c r="BM1046">
        <v>3.8081700000000003E-2</v>
      </c>
      <c r="BN1046">
        <v>2.7048900000000001E-2</v>
      </c>
      <c r="BO1046">
        <v>1.7747599999999999E-2</v>
      </c>
      <c r="BP1046">
        <v>3.4873E-3</v>
      </c>
      <c r="BQ1046">
        <v>8.095E-4</v>
      </c>
      <c r="BR1046">
        <v>-1.2212E-3</v>
      </c>
      <c r="BS1046">
        <v>-1.3617E-3</v>
      </c>
      <c r="BT1046">
        <v>3.5132000000000002E-3</v>
      </c>
      <c r="BU1046">
        <v>4.1453000000000002E-3</v>
      </c>
      <c r="BV1046">
        <v>8.8176999999999995E-3</v>
      </c>
      <c r="BW1046">
        <v>1.5816000000000001E-3</v>
      </c>
      <c r="BX1046">
        <v>1.2195900000000001E-2</v>
      </c>
      <c r="BY1046">
        <v>9.2389999999999996E-4</v>
      </c>
      <c r="BZ1046">
        <v>6.3096000000000003E-3</v>
      </c>
      <c r="CA1046">
        <v>1.13121E-2</v>
      </c>
      <c r="CB1046">
        <v>4.8549999999999999E-3</v>
      </c>
      <c r="CC1046">
        <v>4.7984999999999998E-3</v>
      </c>
      <c r="CD1046">
        <v>-2.3817999999999999E-3</v>
      </c>
      <c r="CE1046">
        <v>1.5640000000000001E-3</v>
      </c>
      <c r="CF1046">
        <v>3.7200999999999998E-2</v>
      </c>
      <c r="CG1046">
        <v>2.33143E-2</v>
      </c>
      <c r="CH1046">
        <v>3.4898999999999999E-2</v>
      </c>
      <c r="CI1046">
        <v>4.6616900000000003E-2</v>
      </c>
      <c r="CJ1046">
        <v>4.6813300000000002E-2</v>
      </c>
      <c r="CK1046">
        <v>5.2517599999999998E-2</v>
      </c>
      <c r="CL1046">
        <v>4.3613300000000001E-2</v>
      </c>
      <c r="CM1046">
        <v>3.6282099999999998E-2</v>
      </c>
      <c r="CN1046">
        <v>2.2626299999999998E-2</v>
      </c>
      <c r="CO1046">
        <v>2.03652E-2</v>
      </c>
      <c r="CP1046">
        <v>1.7758099999999999E-2</v>
      </c>
      <c r="CQ1046">
        <v>1.4857199999999999E-2</v>
      </c>
      <c r="CR1046">
        <v>1.71276E-2</v>
      </c>
      <c r="CS1046">
        <v>1.54021E-2</v>
      </c>
      <c r="CT1046">
        <v>1.88475E-2</v>
      </c>
      <c r="CU1046">
        <v>1.0044600000000001E-2</v>
      </c>
      <c r="CV1046">
        <v>1.9365E-2</v>
      </c>
      <c r="CW1046">
        <v>7.7026999999999998E-3</v>
      </c>
      <c r="CX1046">
        <v>1.3447199999999999E-2</v>
      </c>
      <c r="CY1046">
        <v>1.78239E-2</v>
      </c>
      <c r="CZ1046">
        <v>1.1589800000000001E-2</v>
      </c>
      <c r="DA1046">
        <v>1.1944099999999999E-2</v>
      </c>
      <c r="DB1046">
        <v>4.8382E-3</v>
      </c>
      <c r="DC1046">
        <v>8.2056999999999998E-3</v>
      </c>
      <c r="DD1046">
        <v>4.4807199999999998E-2</v>
      </c>
      <c r="DE1046">
        <v>3.09924E-2</v>
      </c>
      <c r="DF1046">
        <v>4.34019E-2</v>
      </c>
      <c r="DG1046">
        <v>5.8132099999999999E-2</v>
      </c>
      <c r="DH1046">
        <v>5.8686799999999997E-2</v>
      </c>
      <c r="DI1046">
        <v>6.6953600000000002E-2</v>
      </c>
      <c r="DJ1046">
        <v>6.0177700000000001E-2</v>
      </c>
      <c r="DK1046">
        <v>5.48166E-2</v>
      </c>
      <c r="DL1046">
        <v>4.1765200000000002E-2</v>
      </c>
      <c r="DM1046">
        <v>3.9920900000000002E-2</v>
      </c>
      <c r="DN1046">
        <v>3.6737400000000003E-2</v>
      </c>
      <c r="DO1046">
        <v>3.1076199999999998E-2</v>
      </c>
      <c r="DP1046">
        <v>3.0741999999999998E-2</v>
      </c>
      <c r="DQ1046">
        <v>2.6658899999999999E-2</v>
      </c>
      <c r="DR1046">
        <v>2.8877400000000001E-2</v>
      </c>
      <c r="DS1046">
        <v>1.85075E-2</v>
      </c>
      <c r="DT1046">
        <v>2.6534200000000001E-2</v>
      </c>
      <c r="DU1046">
        <v>1.4481600000000001E-2</v>
      </c>
      <c r="DV1046">
        <v>2.3752700000000002E-2</v>
      </c>
      <c r="DW1046">
        <v>2.7225800000000001E-2</v>
      </c>
      <c r="DX1046">
        <v>2.1313700000000001E-2</v>
      </c>
      <c r="DY1046">
        <v>2.2261199999999998E-2</v>
      </c>
      <c r="DZ1046">
        <v>1.5262700000000001E-2</v>
      </c>
      <c r="EA1046">
        <v>1.7795200000000001E-2</v>
      </c>
      <c r="EB1046">
        <v>5.5789400000000003E-2</v>
      </c>
      <c r="EC1046">
        <v>4.2078299999999999E-2</v>
      </c>
      <c r="ED1046">
        <v>5.5678800000000001E-2</v>
      </c>
      <c r="EE1046">
        <v>7.47583E-2</v>
      </c>
      <c r="EF1046">
        <v>7.5830400000000006E-2</v>
      </c>
      <c r="EG1046">
        <v>8.7796799999999994E-2</v>
      </c>
      <c r="EH1046">
        <v>8.4094000000000002E-2</v>
      </c>
      <c r="EI1046">
        <v>8.1577499999999997E-2</v>
      </c>
      <c r="EJ1046">
        <v>6.9398799999999997E-2</v>
      </c>
      <c r="EK1046">
        <v>6.81562E-2</v>
      </c>
      <c r="EL1046">
        <v>6.4140500000000003E-2</v>
      </c>
      <c r="EM1046">
        <v>5.4493800000000002E-2</v>
      </c>
      <c r="EN1046">
        <v>5.0398999999999999E-2</v>
      </c>
      <c r="EO1046">
        <v>4.2911999999999999E-2</v>
      </c>
      <c r="EP1046">
        <v>4.3358899999999999E-2</v>
      </c>
      <c r="EQ1046">
        <v>3.0726699999999999E-2</v>
      </c>
      <c r="ER1046">
        <v>3.6885300000000003E-2</v>
      </c>
      <c r="ES1046">
        <v>2.4269200000000001E-2</v>
      </c>
      <c r="ET1046">
        <v>60.135489999999997</v>
      </c>
      <c r="EU1046">
        <v>59.365720000000003</v>
      </c>
      <c r="EV1046">
        <v>58.740540000000003</v>
      </c>
      <c r="EW1046">
        <v>58.063299999999998</v>
      </c>
      <c r="EX1046">
        <v>57.57882</v>
      </c>
      <c r="EY1046">
        <v>57.135219999999997</v>
      </c>
      <c r="EZ1046">
        <v>57.452590000000001</v>
      </c>
      <c r="FA1046">
        <v>59.634700000000002</v>
      </c>
      <c r="FB1046">
        <v>62.248260000000002</v>
      </c>
      <c r="FC1046">
        <v>64.975769999999997</v>
      </c>
      <c r="FD1046">
        <v>67.773319999999998</v>
      </c>
      <c r="FE1046">
        <v>70.297389999999993</v>
      </c>
      <c r="FF1046">
        <v>72.317250000000001</v>
      </c>
      <c r="FG1046">
        <v>73.709040000000002</v>
      </c>
      <c r="FH1046">
        <v>74.456299999999999</v>
      </c>
      <c r="FI1046">
        <v>74.854740000000007</v>
      </c>
      <c r="FJ1046">
        <v>74.448099999999997</v>
      </c>
      <c r="FK1046">
        <v>73.161450000000002</v>
      </c>
      <c r="FL1046">
        <v>71.216909999999999</v>
      </c>
      <c r="FM1046">
        <v>68.514340000000004</v>
      </c>
      <c r="FN1046">
        <v>65.432379999999995</v>
      </c>
      <c r="FO1046">
        <v>63.465870000000002</v>
      </c>
      <c r="FP1046">
        <v>62.13599</v>
      </c>
      <c r="FQ1046">
        <v>61.056429999999999</v>
      </c>
      <c r="FR1046">
        <v>1.7000000000000001E-2</v>
      </c>
      <c r="FS1046">
        <v>1.8775199999999999E-2</v>
      </c>
      <c r="FT1046">
        <v>3.0845999999999998E-2</v>
      </c>
    </row>
    <row r="1047" spans="1:176" x14ac:dyDescent="0.2">
      <c r="A1047" t="s">
        <v>200</v>
      </c>
      <c r="B1047" t="s">
        <v>189</v>
      </c>
      <c r="C1047" t="s">
        <v>1</v>
      </c>
      <c r="D1047" t="s">
        <v>243</v>
      </c>
      <c r="E1047">
        <v>28168</v>
      </c>
      <c r="F1047">
        <v>1.3144229999999999</v>
      </c>
      <c r="G1047">
        <v>1.282743</v>
      </c>
      <c r="H1047">
        <v>1.2499849999999999</v>
      </c>
      <c r="I1047">
        <v>1.231609</v>
      </c>
      <c r="J1047">
        <v>1.233576</v>
      </c>
      <c r="K1047">
        <v>1.266408</v>
      </c>
      <c r="L1047">
        <v>1.325744</v>
      </c>
      <c r="M1047">
        <v>1.5491569999999999</v>
      </c>
      <c r="N1047">
        <v>1.948758</v>
      </c>
      <c r="O1047">
        <v>2.3834569999999999</v>
      </c>
      <c r="P1047">
        <v>2.7447279999999998</v>
      </c>
      <c r="Q1047">
        <v>2.9367760000000001</v>
      </c>
      <c r="R1047">
        <v>3.0202</v>
      </c>
      <c r="S1047">
        <v>3.0720049999999999</v>
      </c>
      <c r="T1047">
        <v>3.0972770000000001</v>
      </c>
      <c r="U1047">
        <v>3.0679660000000002</v>
      </c>
      <c r="V1047">
        <v>2.950866</v>
      </c>
      <c r="W1047">
        <v>2.7226859999999999</v>
      </c>
      <c r="X1047">
        <v>2.413697</v>
      </c>
      <c r="Y1047">
        <v>2.1603810000000001</v>
      </c>
      <c r="Z1047">
        <v>1.971992</v>
      </c>
      <c r="AA1047">
        <v>1.7861910000000001</v>
      </c>
      <c r="AB1047">
        <v>1.5696559999999999</v>
      </c>
      <c r="AC1047">
        <v>1.4235359999999999</v>
      </c>
      <c r="AD1047">
        <v>-1.5081199999999999E-2</v>
      </c>
      <c r="AE1047">
        <v>-7.0758000000000001E-3</v>
      </c>
      <c r="AF1047">
        <v>-1.66293E-2</v>
      </c>
      <c r="AG1047">
        <v>-1.4863700000000001E-2</v>
      </c>
      <c r="AH1047">
        <v>-2.46883E-2</v>
      </c>
      <c r="AI1047">
        <v>-1.4823299999999999E-2</v>
      </c>
      <c r="AJ1047">
        <v>4.7109999999999999E-3</v>
      </c>
      <c r="AK1047">
        <v>-1.0575999999999999E-3</v>
      </c>
      <c r="AL1047">
        <v>3.9125999999999996E-3</v>
      </c>
      <c r="AM1047">
        <v>1.9621E-2</v>
      </c>
      <c r="AN1047">
        <v>9.9559999999999996E-3</v>
      </c>
      <c r="AO1047">
        <v>6.6823000000000004E-3</v>
      </c>
      <c r="AP1047">
        <v>-3.8408000000000001E-3</v>
      </c>
      <c r="AQ1047">
        <v>-1.0234399999999999E-2</v>
      </c>
      <c r="AR1047">
        <v>-2.3380600000000001E-2</v>
      </c>
      <c r="AS1047">
        <v>-2.73546E-2</v>
      </c>
      <c r="AT1047">
        <v>-2.8965600000000001E-2</v>
      </c>
      <c r="AU1047">
        <v>-1.60427E-2</v>
      </c>
      <c r="AV1047">
        <v>-3.2106999999999999E-3</v>
      </c>
      <c r="AW1047">
        <v>-7.7897000000000001E-3</v>
      </c>
      <c r="AX1047">
        <v>-7.5015000000000004E-3</v>
      </c>
      <c r="AY1047">
        <v>-2.0465000000000001E-2</v>
      </c>
      <c r="AZ1047">
        <v>-7.4079999999999997E-3</v>
      </c>
      <c r="BA1047">
        <v>-1.8842399999999999E-2</v>
      </c>
      <c r="BB1047">
        <v>-4.7756999999999999E-3</v>
      </c>
      <c r="BC1047">
        <v>2.3262000000000001E-3</v>
      </c>
      <c r="BD1047">
        <v>-6.9053999999999999E-3</v>
      </c>
      <c r="BE1047">
        <v>-4.5465999999999996E-3</v>
      </c>
      <c r="BF1047">
        <v>-1.42638E-2</v>
      </c>
      <c r="BG1047">
        <v>-5.2337E-3</v>
      </c>
      <c r="BH1047">
        <v>1.5693200000000001E-2</v>
      </c>
      <c r="BI1047">
        <v>1.00283E-2</v>
      </c>
      <c r="BJ1047">
        <v>1.6189499999999999E-2</v>
      </c>
      <c r="BK1047">
        <v>3.6247099999999997E-2</v>
      </c>
      <c r="BL1047">
        <v>2.7099600000000001E-2</v>
      </c>
      <c r="BM1047">
        <v>2.7525500000000001E-2</v>
      </c>
      <c r="BN1047">
        <v>2.00755E-2</v>
      </c>
      <c r="BO1047">
        <v>1.65265E-2</v>
      </c>
      <c r="BP1047">
        <v>4.2529999999999998E-3</v>
      </c>
      <c r="BQ1047">
        <v>8.8069999999999999E-4</v>
      </c>
      <c r="BR1047">
        <v>-1.5624E-3</v>
      </c>
      <c r="BS1047">
        <v>7.3749000000000002E-3</v>
      </c>
      <c r="BT1047">
        <v>1.6446300000000001E-2</v>
      </c>
      <c r="BU1047">
        <v>8.4633999999999994E-3</v>
      </c>
      <c r="BV1047">
        <v>6.9801000000000004E-3</v>
      </c>
      <c r="BW1047">
        <v>-8.2459000000000005E-3</v>
      </c>
      <c r="BX1047">
        <v>2.9431000000000001E-3</v>
      </c>
      <c r="BY1047">
        <v>-9.0548E-3</v>
      </c>
      <c r="BZ1047">
        <v>2.3619000000000001E-3</v>
      </c>
      <c r="CA1047">
        <v>8.8380000000000004E-3</v>
      </c>
      <c r="CB1047">
        <v>-1.707E-4</v>
      </c>
      <c r="CC1047">
        <v>2.5990000000000002E-3</v>
      </c>
      <c r="CD1047">
        <v>-7.0438000000000002E-3</v>
      </c>
      <c r="CE1047">
        <v>1.408E-3</v>
      </c>
      <c r="CF1047">
        <v>2.3299400000000001E-2</v>
      </c>
      <c r="CG1047">
        <v>1.7706300000000001E-2</v>
      </c>
      <c r="CH1047">
        <v>2.46924E-2</v>
      </c>
      <c r="CI1047">
        <v>4.7762400000000003E-2</v>
      </c>
      <c r="CJ1047">
        <v>3.89732E-2</v>
      </c>
      <c r="CK1047">
        <v>4.1961499999999999E-2</v>
      </c>
      <c r="CL1047">
        <v>3.6639900000000003E-2</v>
      </c>
      <c r="CM1047">
        <v>3.5061000000000002E-2</v>
      </c>
      <c r="CN1047">
        <v>2.3392E-2</v>
      </c>
      <c r="CO1047">
        <v>2.0436300000000001E-2</v>
      </c>
      <c r="CP1047">
        <v>1.7416899999999999E-2</v>
      </c>
      <c r="CQ1047">
        <v>2.3593800000000002E-2</v>
      </c>
      <c r="CR1047">
        <v>3.0060699999999999E-2</v>
      </c>
      <c r="CS1047">
        <v>1.97202E-2</v>
      </c>
      <c r="CT1047">
        <v>1.7009900000000001E-2</v>
      </c>
      <c r="CU1047">
        <v>2.1709999999999999E-4</v>
      </c>
      <c r="CV1047">
        <v>1.0112299999999999E-2</v>
      </c>
      <c r="CW1047">
        <v>-2.2759999999999998E-3</v>
      </c>
      <c r="CX1047">
        <v>9.4993999999999999E-3</v>
      </c>
      <c r="CY1047">
        <v>1.53498E-2</v>
      </c>
      <c r="CZ1047">
        <v>6.5640999999999998E-3</v>
      </c>
      <c r="DA1047">
        <v>9.7446000000000008E-3</v>
      </c>
      <c r="DB1047">
        <v>1.762E-4</v>
      </c>
      <c r="DC1047">
        <v>8.0496999999999999E-3</v>
      </c>
      <c r="DD1047">
        <v>3.0905700000000001E-2</v>
      </c>
      <c r="DE1047">
        <v>2.5384400000000001E-2</v>
      </c>
      <c r="DF1047">
        <v>3.3195299999999997E-2</v>
      </c>
      <c r="DG1047">
        <v>5.92776E-2</v>
      </c>
      <c r="DH1047">
        <v>5.0846799999999998E-2</v>
      </c>
      <c r="DI1047">
        <v>5.6397500000000003E-2</v>
      </c>
      <c r="DJ1047">
        <v>5.3204300000000003E-2</v>
      </c>
      <c r="DK1047">
        <v>5.3595499999999997E-2</v>
      </c>
      <c r="DL1047">
        <v>4.2530900000000003E-2</v>
      </c>
      <c r="DM1047">
        <v>3.9992E-2</v>
      </c>
      <c r="DN1047">
        <v>3.6396199999999997E-2</v>
      </c>
      <c r="DO1047">
        <v>3.9812800000000002E-2</v>
      </c>
      <c r="DP1047">
        <v>4.3675199999999997E-2</v>
      </c>
      <c r="DQ1047">
        <v>3.09771E-2</v>
      </c>
      <c r="DR1047">
        <v>2.7039799999999999E-2</v>
      </c>
      <c r="DS1047">
        <v>8.6800000000000002E-3</v>
      </c>
      <c r="DT1047">
        <v>1.7281399999999999E-2</v>
      </c>
      <c r="DU1047">
        <v>4.5028999999999998E-3</v>
      </c>
      <c r="DV1047">
        <v>1.9805E-2</v>
      </c>
      <c r="DW1047">
        <v>2.4751800000000001E-2</v>
      </c>
      <c r="DX1047">
        <v>1.6288E-2</v>
      </c>
      <c r="DY1047">
        <v>2.0061699999999998E-2</v>
      </c>
      <c r="DZ1047">
        <v>1.0600699999999999E-2</v>
      </c>
      <c r="EA1047">
        <v>1.7639200000000001E-2</v>
      </c>
      <c r="EB1047">
        <v>4.1887899999999999E-2</v>
      </c>
      <c r="EC1047">
        <v>3.6470200000000001E-2</v>
      </c>
      <c r="ED1047">
        <v>4.5472199999999997E-2</v>
      </c>
      <c r="EE1047">
        <v>7.5903799999999993E-2</v>
      </c>
      <c r="EF1047">
        <v>6.7990300000000004E-2</v>
      </c>
      <c r="EG1047">
        <v>7.7240699999999995E-2</v>
      </c>
      <c r="EH1047">
        <v>7.71207E-2</v>
      </c>
      <c r="EI1047">
        <v>8.0356399999999994E-2</v>
      </c>
      <c r="EJ1047">
        <v>7.0164599999999994E-2</v>
      </c>
      <c r="EK1047">
        <v>6.8227300000000005E-2</v>
      </c>
      <c r="EL1047">
        <v>6.3799300000000003E-2</v>
      </c>
      <c r="EM1047">
        <v>6.3230400000000006E-2</v>
      </c>
      <c r="EN1047">
        <v>6.3332200000000005E-2</v>
      </c>
      <c r="EO1047">
        <v>4.72302E-2</v>
      </c>
      <c r="EP1047">
        <v>4.1521299999999997E-2</v>
      </c>
      <c r="EQ1047">
        <v>2.08991E-2</v>
      </c>
      <c r="ER1047">
        <v>2.76326E-2</v>
      </c>
      <c r="ES1047">
        <v>1.4290499999999999E-2</v>
      </c>
      <c r="ET1047">
        <v>67.432209999999998</v>
      </c>
      <c r="EU1047">
        <v>66.325959999999995</v>
      </c>
      <c r="EV1047">
        <v>64.941919999999996</v>
      </c>
      <c r="EW1047">
        <v>63.760109999999997</v>
      </c>
      <c r="EX1047">
        <v>63.158090000000001</v>
      </c>
      <c r="EY1047">
        <v>62.307699999999997</v>
      </c>
      <c r="EZ1047">
        <v>62.796250000000001</v>
      </c>
      <c r="FA1047">
        <v>65.817149999999998</v>
      </c>
      <c r="FB1047">
        <v>69.6721</v>
      </c>
      <c r="FC1047">
        <v>73.113209999999995</v>
      </c>
      <c r="FD1047">
        <v>77.019409999999993</v>
      </c>
      <c r="FE1047">
        <v>80.531019999999998</v>
      </c>
      <c r="FF1047">
        <v>82.787599999999998</v>
      </c>
      <c r="FG1047">
        <v>83.275390000000002</v>
      </c>
      <c r="FH1047">
        <v>84.253299999999996</v>
      </c>
      <c r="FI1047">
        <v>84.809970000000007</v>
      </c>
      <c r="FJ1047">
        <v>83.573070000000001</v>
      </c>
      <c r="FK1047">
        <v>81.792509999999993</v>
      </c>
      <c r="FL1047">
        <v>79.62209</v>
      </c>
      <c r="FM1047">
        <v>75.921270000000007</v>
      </c>
      <c r="FN1047">
        <v>71.710980000000006</v>
      </c>
      <c r="FO1047">
        <v>68.925420000000003</v>
      </c>
      <c r="FP1047">
        <v>66.793369999999996</v>
      </c>
      <c r="FQ1047">
        <v>65.132369999999995</v>
      </c>
      <c r="FR1047">
        <v>1.7000000000000001E-2</v>
      </c>
      <c r="FS1047">
        <v>1.8775199999999999E-2</v>
      </c>
      <c r="FT1047">
        <v>3.0845999999999998E-2</v>
      </c>
    </row>
    <row r="1048" spans="1:176" x14ac:dyDescent="0.2">
      <c r="A1048" t="s">
        <v>200</v>
      </c>
      <c r="B1048" t="s">
        <v>189</v>
      </c>
      <c r="C1048" t="s">
        <v>1</v>
      </c>
      <c r="D1048" t="s">
        <v>233</v>
      </c>
      <c r="E1048">
        <v>28168</v>
      </c>
      <c r="F1048">
        <v>1.2588429999999999</v>
      </c>
      <c r="G1048">
        <v>1.223538</v>
      </c>
      <c r="H1048">
        <v>1.1936910000000001</v>
      </c>
      <c r="I1048">
        <v>1.189036</v>
      </c>
      <c r="J1048">
        <v>1.2004140000000001</v>
      </c>
      <c r="K1048">
        <v>1.244046</v>
      </c>
      <c r="L1048">
        <v>1.3832960000000001</v>
      </c>
      <c r="M1048">
        <v>1.5378080000000001</v>
      </c>
      <c r="N1048">
        <v>1.8353520000000001</v>
      </c>
      <c r="O1048">
        <v>2.1773750000000001</v>
      </c>
      <c r="P1048">
        <v>2.4514629999999999</v>
      </c>
      <c r="Q1048">
        <v>2.5730770000000001</v>
      </c>
      <c r="R1048">
        <v>2.5852119999999998</v>
      </c>
      <c r="S1048">
        <v>2.5729950000000001</v>
      </c>
      <c r="T1048">
        <v>2.5798920000000001</v>
      </c>
      <c r="U1048">
        <v>2.5360429999999998</v>
      </c>
      <c r="V1048">
        <v>2.4866290000000002</v>
      </c>
      <c r="W1048">
        <v>2.348973</v>
      </c>
      <c r="X1048">
        <v>2.1558519999999999</v>
      </c>
      <c r="Y1048">
        <v>2.0315720000000002</v>
      </c>
      <c r="Z1048">
        <v>1.8696680000000001</v>
      </c>
      <c r="AA1048">
        <v>1.6783250000000001</v>
      </c>
      <c r="AB1048">
        <v>1.485819</v>
      </c>
      <c r="AC1048">
        <v>1.361707</v>
      </c>
      <c r="AD1048">
        <v>-1.8709E-3</v>
      </c>
      <c r="AE1048">
        <v>-3.1270999999999998E-3</v>
      </c>
      <c r="AF1048">
        <v>-6.9356000000000001E-3</v>
      </c>
      <c r="AG1048">
        <v>-9.8300000000000004E-5</v>
      </c>
      <c r="AH1048">
        <v>-7.5980000000000004E-4</v>
      </c>
      <c r="AI1048">
        <v>-9.7861000000000007E-3</v>
      </c>
      <c r="AJ1048">
        <v>1.0326800000000001E-2</v>
      </c>
      <c r="AK1048">
        <v>5.8988000000000001E-3</v>
      </c>
      <c r="AL1048">
        <v>1.25545E-2</v>
      </c>
      <c r="AM1048">
        <v>2.0583899999999999E-2</v>
      </c>
      <c r="AN1048">
        <v>3.1157799999999999E-2</v>
      </c>
      <c r="AO1048">
        <v>4.6688800000000003E-2</v>
      </c>
      <c r="AP1048">
        <v>5.1164500000000002E-2</v>
      </c>
      <c r="AQ1048">
        <v>3.5126999999999999E-2</v>
      </c>
      <c r="AR1048">
        <v>3.7967800000000003E-2</v>
      </c>
      <c r="AS1048">
        <v>2.5898299999999999E-2</v>
      </c>
      <c r="AT1048">
        <v>3.1614400000000001E-2</v>
      </c>
      <c r="AU1048">
        <v>4.07765E-2</v>
      </c>
      <c r="AV1048">
        <v>3.8934900000000001E-2</v>
      </c>
      <c r="AW1048">
        <v>3.27082E-2</v>
      </c>
      <c r="AX1048">
        <v>1.21263E-2</v>
      </c>
      <c r="AY1048">
        <v>1.64201E-2</v>
      </c>
      <c r="AZ1048">
        <v>8.2538000000000004E-3</v>
      </c>
      <c r="BA1048">
        <v>7.7624E-3</v>
      </c>
      <c r="BB1048">
        <v>2.1253000000000001E-3</v>
      </c>
      <c r="BC1048">
        <v>9.5339999999999997E-4</v>
      </c>
      <c r="BD1048">
        <v>-3.3925000000000001E-3</v>
      </c>
      <c r="BE1048">
        <v>3.5885000000000001E-3</v>
      </c>
      <c r="BF1048">
        <v>2.9816E-3</v>
      </c>
      <c r="BG1048">
        <v>-5.5947000000000002E-3</v>
      </c>
      <c r="BH1048">
        <v>1.66648E-2</v>
      </c>
      <c r="BI1048">
        <v>1.1650600000000001E-2</v>
      </c>
      <c r="BJ1048">
        <v>1.85109E-2</v>
      </c>
      <c r="BK1048">
        <v>2.64012E-2</v>
      </c>
      <c r="BL1048">
        <v>3.6867499999999997E-2</v>
      </c>
      <c r="BM1048">
        <v>5.3629799999999998E-2</v>
      </c>
      <c r="BN1048">
        <v>5.78141E-2</v>
      </c>
      <c r="BO1048">
        <v>4.2603700000000001E-2</v>
      </c>
      <c r="BP1048">
        <v>4.61231E-2</v>
      </c>
      <c r="BQ1048">
        <v>3.4414599999999997E-2</v>
      </c>
      <c r="BR1048">
        <v>4.0285599999999998E-2</v>
      </c>
      <c r="BS1048">
        <v>4.8765799999999998E-2</v>
      </c>
      <c r="BT1048">
        <v>4.6507800000000002E-2</v>
      </c>
      <c r="BU1048">
        <v>3.8905000000000002E-2</v>
      </c>
      <c r="BV1048">
        <v>1.79128E-2</v>
      </c>
      <c r="BW1048">
        <v>2.1213099999999999E-2</v>
      </c>
      <c r="BX1048">
        <v>1.23442E-2</v>
      </c>
      <c r="BY1048">
        <v>1.1732100000000001E-2</v>
      </c>
      <c r="BZ1048">
        <v>4.8929999999999998E-3</v>
      </c>
      <c r="CA1048">
        <v>3.7796000000000001E-3</v>
      </c>
      <c r="CB1048">
        <v>-9.3849999999999999E-4</v>
      </c>
      <c r="CC1048">
        <v>6.1419999999999999E-3</v>
      </c>
      <c r="CD1048">
        <v>5.5728000000000001E-3</v>
      </c>
      <c r="CE1048">
        <v>-2.6917999999999998E-3</v>
      </c>
      <c r="CF1048">
        <v>2.1054400000000001E-2</v>
      </c>
      <c r="CG1048">
        <v>1.5634200000000001E-2</v>
      </c>
      <c r="CH1048">
        <v>2.2636300000000002E-2</v>
      </c>
      <c r="CI1048">
        <v>3.04304E-2</v>
      </c>
      <c r="CJ1048">
        <v>4.08221E-2</v>
      </c>
      <c r="CK1048">
        <v>5.8437099999999999E-2</v>
      </c>
      <c r="CL1048">
        <v>6.2419599999999999E-2</v>
      </c>
      <c r="CM1048">
        <v>4.7781999999999998E-2</v>
      </c>
      <c r="CN1048">
        <v>5.1771499999999998E-2</v>
      </c>
      <c r="CO1048">
        <v>4.0312899999999999E-2</v>
      </c>
      <c r="CP1048">
        <v>4.6291199999999998E-2</v>
      </c>
      <c r="CQ1048">
        <v>5.4299199999999999E-2</v>
      </c>
      <c r="CR1048">
        <v>5.1752800000000002E-2</v>
      </c>
      <c r="CS1048">
        <v>4.31968E-2</v>
      </c>
      <c r="CT1048">
        <v>2.1920499999999999E-2</v>
      </c>
      <c r="CU1048">
        <v>2.4532700000000001E-2</v>
      </c>
      <c r="CV1048">
        <v>1.5177100000000001E-2</v>
      </c>
      <c r="CW1048">
        <v>1.4481600000000001E-2</v>
      </c>
      <c r="CX1048">
        <v>7.6607000000000003E-3</v>
      </c>
      <c r="CY1048">
        <v>6.6056999999999999E-3</v>
      </c>
      <c r="CZ1048">
        <v>1.5154000000000001E-3</v>
      </c>
      <c r="DA1048">
        <v>8.6955000000000001E-3</v>
      </c>
      <c r="DB1048">
        <v>8.1639999999999994E-3</v>
      </c>
      <c r="DC1048">
        <v>2.1120000000000001E-4</v>
      </c>
      <c r="DD1048">
        <v>2.5444100000000001E-2</v>
      </c>
      <c r="DE1048">
        <v>1.9617900000000001E-2</v>
      </c>
      <c r="DF1048">
        <v>2.6761699999999999E-2</v>
      </c>
      <c r="DG1048">
        <v>3.4459499999999997E-2</v>
      </c>
      <c r="DH1048">
        <v>4.47766E-2</v>
      </c>
      <c r="DI1048">
        <v>6.3244400000000006E-2</v>
      </c>
      <c r="DJ1048">
        <v>6.7025100000000004E-2</v>
      </c>
      <c r="DK1048">
        <v>5.2960399999999998E-2</v>
      </c>
      <c r="DL1048">
        <v>5.7419900000000003E-2</v>
      </c>
      <c r="DM1048">
        <v>4.6211299999999997E-2</v>
      </c>
      <c r="DN1048">
        <v>5.2296799999999997E-2</v>
      </c>
      <c r="DO1048">
        <v>5.98326E-2</v>
      </c>
      <c r="DP1048">
        <v>5.6997800000000001E-2</v>
      </c>
      <c r="DQ1048">
        <v>4.7488700000000002E-2</v>
      </c>
      <c r="DR1048">
        <v>2.5928199999999998E-2</v>
      </c>
      <c r="DS1048">
        <v>2.78523E-2</v>
      </c>
      <c r="DT1048">
        <v>1.8010100000000001E-2</v>
      </c>
      <c r="DU1048">
        <v>1.7231E-2</v>
      </c>
      <c r="DV1048">
        <v>1.16569E-2</v>
      </c>
      <c r="DW1048">
        <v>1.06862E-2</v>
      </c>
      <c r="DX1048">
        <v>5.0585999999999999E-3</v>
      </c>
      <c r="DY1048">
        <v>1.2382300000000001E-2</v>
      </c>
      <c r="DZ1048">
        <v>1.1905300000000001E-2</v>
      </c>
      <c r="EA1048">
        <v>4.4025999999999996E-3</v>
      </c>
      <c r="EB1048">
        <v>3.1782100000000001E-2</v>
      </c>
      <c r="EC1048">
        <v>2.5369599999999999E-2</v>
      </c>
      <c r="ED1048">
        <v>3.27181E-2</v>
      </c>
      <c r="EE1048">
        <v>4.0276899999999997E-2</v>
      </c>
      <c r="EF1048">
        <v>5.0486400000000001E-2</v>
      </c>
      <c r="EG1048">
        <v>7.0185399999999995E-2</v>
      </c>
      <c r="EH1048">
        <v>7.3674799999999999E-2</v>
      </c>
      <c r="EI1048">
        <v>6.0437100000000001E-2</v>
      </c>
      <c r="EJ1048">
        <v>6.5575300000000003E-2</v>
      </c>
      <c r="EK1048">
        <v>5.4727499999999998E-2</v>
      </c>
      <c r="EL1048">
        <v>6.0968000000000001E-2</v>
      </c>
      <c r="EM1048">
        <v>6.7821900000000004E-2</v>
      </c>
      <c r="EN1048">
        <v>6.4570699999999995E-2</v>
      </c>
      <c r="EO1048">
        <v>5.3685400000000001E-2</v>
      </c>
      <c r="EP1048">
        <v>3.1714699999999998E-2</v>
      </c>
      <c r="EQ1048">
        <v>3.2645300000000002E-2</v>
      </c>
      <c r="ER1048">
        <v>2.2100399999999999E-2</v>
      </c>
      <c r="ES1048">
        <v>2.1200799999999999E-2</v>
      </c>
      <c r="ET1048">
        <v>54.874339999999997</v>
      </c>
      <c r="EU1048">
        <v>54.117570000000001</v>
      </c>
      <c r="EV1048">
        <v>53.505809999999997</v>
      </c>
      <c r="EW1048">
        <v>52.984470000000002</v>
      </c>
      <c r="EX1048">
        <v>52.563960000000002</v>
      </c>
      <c r="EY1048">
        <v>52.183779999999999</v>
      </c>
      <c r="EZ1048">
        <v>51.838619999999999</v>
      </c>
      <c r="FA1048">
        <v>52.106960000000001</v>
      </c>
      <c r="FB1048">
        <v>54.261029999999998</v>
      </c>
      <c r="FC1048">
        <v>56.951349999999998</v>
      </c>
      <c r="FD1048">
        <v>59.134779999999999</v>
      </c>
      <c r="FE1048">
        <v>60.896839999999997</v>
      </c>
      <c r="FF1048">
        <v>62.402410000000003</v>
      </c>
      <c r="FG1048">
        <v>63.932499999999997</v>
      </c>
      <c r="FH1048">
        <v>65.126369999999994</v>
      </c>
      <c r="FI1048">
        <v>66.093190000000007</v>
      </c>
      <c r="FJ1048">
        <v>65.778090000000006</v>
      </c>
      <c r="FK1048">
        <v>64.403850000000006</v>
      </c>
      <c r="FL1048">
        <v>62.469589999999997</v>
      </c>
      <c r="FM1048">
        <v>60.360349999999997</v>
      </c>
      <c r="FN1048">
        <v>58.758540000000004</v>
      </c>
      <c r="FO1048">
        <v>57.520209999999999</v>
      </c>
      <c r="FP1048">
        <v>56.463290000000001</v>
      </c>
      <c r="FQ1048">
        <v>55.552030000000002</v>
      </c>
      <c r="FR1048">
        <v>4.8234999999999997E-3</v>
      </c>
      <c r="FS1048">
        <v>6.4133000000000003E-3</v>
      </c>
    </row>
    <row r="1049" spans="1:176" x14ac:dyDescent="0.2">
      <c r="A1049" t="s">
        <v>200</v>
      </c>
      <c r="B1049" t="s">
        <v>189</v>
      </c>
      <c r="C1049" t="s">
        <v>1</v>
      </c>
      <c r="D1049" t="s">
        <v>244</v>
      </c>
      <c r="E1049">
        <v>28168</v>
      </c>
      <c r="F1049">
        <v>1.2055940000000001</v>
      </c>
      <c r="G1049">
        <v>1.1759729999999999</v>
      </c>
      <c r="H1049">
        <v>1.1541349999999999</v>
      </c>
      <c r="I1049">
        <v>1.162453</v>
      </c>
      <c r="J1049">
        <v>1.170425</v>
      </c>
      <c r="K1049">
        <v>1.2236009999999999</v>
      </c>
      <c r="L1049">
        <v>1.3589340000000001</v>
      </c>
      <c r="M1049">
        <v>1.520527</v>
      </c>
      <c r="N1049">
        <v>1.8160620000000001</v>
      </c>
      <c r="O1049">
        <v>2.1760030000000001</v>
      </c>
      <c r="P1049">
        <v>2.4724599999999999</v>
      </c>
      <c r="Q1049">
        <v>2.5824799999999999</v>
      </c>
      <c r="R1049">
        <v>2.585493</v>
      </c>
      <c r="S1049">
        <v>2.6183169999999998</v>
      </c>
      <c r="T1049">
        <v>2.6313710000000001</v>
      </c>
      <c r="U1049">
        <v>2.553366</v>
      </c>
      <c r="V1049">
        <v>2.4797039999999999</v>
      </c>
      <c r="W1049">
        <v>2.2940369999999999</v>
      </c>
      <c r="X1049">
        <v>2.0598869999999998</v>
      </c>
      <c r="Y1049">
        <v>1.9428019999999999</v>
      </c>
      <c r="Z1049">
        <v>1.831315</v>
      </c>
      <c r="AA1049">
        <v>1.640479</v>
      </c>
      <c r="AB1049">
        <v>1.448868</v>
      </c>
      <c r="AC1049">
        <v>1.330441</v>
      </c>
      <c r="AD1049">
        <v>-2.1059999999999999E-2</v>
      </c>
      <c r="AE1049">
        <v>-1.7436299999999998E-2</v>
      </c>
      <c r="AF1049">
        <v>-1.72906E-2</v>
      </c>
      <c r="AG1049">
        <v>-1.20027E-2</v>
      </c>
      <c r="AH1049" s="61">
        <v>-1.7669299999999999E-2</v>
      </c>
      <c r="AI1049">
        <v>-2.6378200000000001E-2</v>
      </c>
      <c r="AJ1049">
        <v>-4.5367000000000003E-3</v>
      </c>
      <c r="AK1049">
        <v>6.1678000000000002E-3</v>
      </c>
      <c r="AL1049">
        <v>-3.7819999999999998E-4</v>
      </c>
      <c r="AM1049">
        <v>1.04989E-2</v>
      </c>
      <c r="AN1049">
        <v>3.16315E-2</v>
      </c>
      <c r="AO1049">
        <v>4.20197E-2</v>
      </c>
      <c r="AP1049">
        <v>3.8526600000000001E-2</v>
      </c>
      <c r="AQ1049">
        <v>2.7683300000000001E-2</v>
      </c>
      <c r="AR1049">
        <v>1.54731E-2</v>
      </c>
      <c r="AS1049">
        <v>1.0067700000000001E-2</v>
      </c>
      <c r="AT1049">
        <v>2.0213499999999999E-2</v>
      </c>
      <c r="AU1049">
        <v>2.6297899999999999E-2</v>
      </c>
      <c r="AV1049">
        <v>2.7975900000000001E-2</v>
      </c>
      <c r="AW1049">
        <v>1.11298E-2</v>
      </c>
      <c r="AX1049">
        <v>-1.9683999999999999E-3</v>
      </c>
      <c r="AY1049">
        <v>-3.947E-3</v>
      </c>
      <c r="AZ1049">
        <v>-1.87872E-2</v>
      </c>
      <c r="BA1049">
        <v>-2.5401E-2</v>
      </c>
      <c r="BB1049">
        <v>-1.70639E-2</v>
      </c>
      <c r="BC1049">
        <v>-1.3355799999999999E-2</v>
      </c>
      <c r="BD1049">
        <v>-1.3747499999999999E-2</v>
      </c>
      <c r="BE1049">
        <v>-8.3157999999999999E-3</v>
      </c>
      <c r="BF1049">
        <v>-1.3927999999999999E-2</v>
      </c>
      <c r="BG1049">
        <v>-2.21868E-2</v>
      </c>
      <c r="BH1049">
        <v>1.8013E-3</v>
      </c>
      <c r="BI1049">
        <v>1.1919600000000001E-2</v>
      </c>
      <c r="BJ1049">
        <v>5.5782000000000002E-3</v>
      </c>
      <c r="BK1049">
        <v>1.6316299999999999E-2</v>
      </c>
      <c r="BL1049">
        <v>3.7341199999999998E-2</v>
      </c>
      <c r="BM1049">
        <v>4.8960700000000003E-2</v>
      </c>
      <c r="BN1049">
        <v>4.51762E-2</v>
      </c>
      <c r="BO1049">
        <v>3.5159999999999997E-2</v>
      </c>
      <c r="BP1049">
        <v>2.3628400000000001E-2</v>
      </c>
      <c r="BQ1049">
        <v>1.8584E-2</v>
      </c>
      <c r="BR1049">
        <v>2.8884699999999999E-2</v>
      </c>
      <c r="BS1049">
        <v>3.4287199999999997E-2</v>
      </c>
      <c r="BT1049">
        <v>3.5548799999999998E-2</v>
      </c>
      <c r="BU1049">
        <v>1.7326500000000002E-2</v>
      </c>
      <c r="BV1049">
        <v>3.8181000000000001E-3</v>
      </c>
      <c r="BW1049">
        <v>8.4599999999999996E-4</v>
      </c>
      <c r="BX1049">
        <v>-1.4696799999999999E-2</v>
      </c>
      <c r="BY1049">
        <v>-2.1431200000000001E-2</v>
      </c>
      <c r="BZ1049">
        <v>-1.42962E-2</v>
      </c>
      <c r="CA1049">
        <v>-1.0529699999999999E-2</v>
      </c>
      <c r="CB1049">
        <v>-1.1293600000000001E-2</v>
      </c>
      <c r="CC1049">
        <v>-5.7622999999999997E-3</v>
      </c>
      <c r="CD1049">
        <v>-1.1336799999999999E-2</v>
      </c>
      <c r="CE1049">
        <v>-1.92839E-2</v>
      </c>
      <c r="CF1049">
        <v>6.1910000000000003E-3</v>
      </c>
      <c r="CG1049">
        <v>1.5903199999999999E-2</v>
      </c>
      <c r="CH1049">
        <v>9.7035999999999997E-3</v>
      </c>
      <c r="CI1049">
        <v>2.03454E-2</v>
      </c>
      <c r="CJ1049">
        <v>4.1295800000000001E-2</v>
      </c>
      <c r="CK1049">
        <v>5.3768000000000003E-2</v>
      </c>
      <c r="CL1049">
        <v>4.9781699999999998E-2</v>
      </c>
      <c r="CM1049">
        <v>4.0338300000000001E-2</v>
      </c>
      <c r="CN1049">
        <v>2.9276799999999999E-2</v>
      </c>
      <c r="CO1049">
        <v>2.4482299999999999E-2</v>
      </c>
      <c r="CP1049">
        <v>3.4890299999999999E-2</v>
      </c>
      <c r="CQ1049">
        <v>3.9820500000000002E-2</v>
      </c>
      <c r="CR1049">
        <v>4.0793700000000002E-2</v>
      </c>
      <c r="CS1049">
        <v>2.1618399999999999E-2</v>
      </c>
      <c r="CT1049">
        <v>7.8258000000000008E-3</v>
      </c>
      <c r="CU1049">
        <v>4.1656000000000002E-3</v>
      </c>
      <c r="CV1049">
        <v>-1.18639E-2</v>
      </c>
      <c r="CW1049">
        <v>-1.8681799999999998E-2</v>
      </c>
      <c r="CX1049">
        <v>-1.1528500000000001E-2</v>
      </c>
      <c r="CY1049">
        <v>-7.7035000000000003E-3</v>
      </c>
      <c r="CZ1049">
        <v>-8.8395999999999995E-3</v>
      </c>
      <c r="DA1049">
        <v>-3.2089000000000002E-3</v>
      </c>
      <c r="DB1049">
        <v>-8.7454999999999998E-3</v>
      </c>
      <c r="DC1049">
        <v>-1.63809E-2</v>
      </c>
      <c r="DD1049">
        <v>1.05807E-2</v>
      </c>
      <c r="DE1049">
        <v>1.98868E-2</v>
      </c>
      <c r="DF1049">
        <v>1.3828999999999999E-2</v>
      </c>
      <c r="DG1049">
        <v>2.43745E-2</v>
      </c>
      <c r="DH1049">
        <v>4.52503E-2</v>
      </c>
      <c r="DI1049">
        <v>5.8575299999999997E-2</v>
      </c>
      <c r="DJ1049">
        <v>5.43873E-2</v>
      </c>
      <c r="DK1049">
        <v>4.5516599999999997E-2</v>
      </c>
      <c r="DL1049">
        <v>3.4925200000000003E-2</v>
      </c>
      <c r="DM1049">
        <v>3.03807E-2</v>
      </c>
      <c r="DN1049">
        <v>4.0895899999999999E-2</v>
      </c>
      <c r="DO1049">
        <v>4.5353900000000003E-2</v>
      </c>
      <c r="DP1049">
        <v>4.6038700000000002E-2</v>
      </c>
      <c r="DQ1049">
        <v>2.5910300000000001E-2</v>
      </c>
      <c r="DR1049">
        <v>1.18335E-2</v>
      </c>
      <c r="DS1049">
        <v>7.4852E-3</v>
      </c>
      <c r="DT1049">
        <v>-9.0308999999999997E-3</v>
      </c>
      <c r="DU1049">
        <v>-1.59323E-2</v>
      </c>
      <c r="DV1049">
        <v>-7.5322999999999996E-3</v>
      </c>
      <c r="DW1049">
        <v>-3.6229999999999999E-3</v>
      </c>
      <c r="DX1049">
        <v>-5.2965E-3</v>
      </c>
      <c r="DY1049">
        <v>4.7800000000000002E-4</v>
      </c>
      <c r="DZ1049">
        <v>-5.0042000000000003E-3</v>
      </c>
      <c r="EA1049">
        <v>-1.2189500000000001E-2</v>
      </c>
      <c r="EB1049">
        <v>1.6918699999999998E-2</v>
      </c>
      <c r="EC1049">
        <v>2.5638600000000001E-2</v>
      </c>
      <c r="ED1049">
        <v>1.9785400000000002E-2</v>
      </c>
      <c r="EE1049">
        <v>3.0191900000000001E-2</v>
      </c>
      <c r="EF1049">
        <v>5.0960100000000001E-2</v>
      </c>
      <c r="EG1049">
        <v>6.55163E-2</v>
      </c>
      <c r="EH1049">
        <v>6.1036899999999998E-2</v>
      </c>
      <c r="EI1049">
        <v>5.29933E-2</v>
      </c>
      <c r="EJ1049">
        <v>4.3080599999999997E-2</v>
      </c>
      <c r="EK1049">
        <v>3.8897000000000001E-2</v>
      </c>
      <c r="EL1049">
        <v>4.9567100000000003E-2</v>
      </c>
      <c r="EM1049">
        <v>5.33432E-2</v>
      </c>
      <c r="EN1049">
        <v>5.3611600000000002E-2</v>
      </c>
      <c r="EO1049">
        <v>3.2106999999999997E-2</v>
      </c>
      <c r="EP1049">
        <v>1.762E-2</v>
      </c>
      <c r="EQ1049">
        <v>1.22782E-2</v>
      </c>
      <c r="ER1049">
        <v>-4.9405999999999999E-3</v>
      </c>
      <c r="ES1049">
        <v>-1.19626E-2</v>
      </c>
      <c r="ET1049">
        <v>49.955179999999999</v>
      </c>
      <c r="EU1049">
        <v>49.230269999999997</v>
      </c>
      <c r="EV1049">
        <v>49.014749999999999</v>
      </c>
      <c r="EW1049">
        <v>48.935580000000002</v>
      </c>
      <c r="EX1049">
        <v>48.9482</v>
      </c>
      <c r="EY1049">
        <v>49.022379999999998</v>
      </c>
      <c r="EZ1049">
        <v>49.442779999999999</v>
      </c>
      <c r="FA1049">
        <v>50.004489999999997</v>
      </c>
      <c r="FB1049">
        <v>51.993340000000003</v>
      </c>
      <c r="FC1049">
        <v>53.878689999999999</v>
      </c>
      <c r="FD1049">
        <v>55.418889999999998</v>
      </c>
      <c r="FE1049">
        <v>55.91431</v>
      </c>
      <c r="FF1049">
        <v>55.770139999999998</v>
      </c>
      <c r="FG1049">
        <v>52.229379999999999</v>
      </c>
      <c r="FH1049">
        <v>50.44332</v>
      </c>
      <c r="FI1049">
        <v>49.202240000000003</v>
      </c>
      <c r="FJ1049">
        <v>49.390140000000002</v>
      </c>
      <c r="FK1049">
        <v>49.895440000000001</v>
      </c>
      <c r="FL1049">
        <v>50.26408</v>
      </c>
      <c r="FM1049">
        <v>49.29486</v>
      </c>
      <c r="FN1049">
        <v>48.109070000000003</v>
      </c>
      <c r="FO1049">
        <v>47.530110000000001</v>
      </c>
      <c r="FP1049">
        <v>47.257370000000002</v>
      </c>
      <c r="FQ1049">
        <v>47.303150000000002</v>
      </c>
      <c r="FR1049">
        <v>4.8234999999999997E-3</v>
      </c>
      <c r="FS1049">
        <v>6.4133000000000003E-3</v>
      </c>
    </row>
    <row r="1050" spans="1:176" x14ac:dyDescent="0.2">
      <c r="A1050" t="s">
        <v>200</v>
      </c>
      <c r="B1050" t="s">
        <v>189</v>
      </c>
      <c r="C1050" t="s">
        <v>1</v>
      </c>
      <c r="D1050" t="s">
        <v>234</v>
      </c>
      <c r="E1050">
        <v>28168</v>
      </c>
      <c r="F1050">
        <v>1.298656</v>
      </c>
      <c r="G1050">
        <v>1.263004</v>
      </c>
      <c r="H1050">
        <v>1.225447</v>
      </c>
      <c r="I1050">
        <v>1.2089369999999999</v>
      </c>
      <c r="J1050">
        <v>1.2102200000000001</v>
      </c>
      <c r="K1050">
        <v>1.255655</v>
      </c>
      <c r="L1050">
        <v>1.325337</v>
      </c>
      <c r="M1050">
        <v>1.5002930000000001</v>
      </c>
      <c r="N1050">
        <v>1.8253250000000001</v>
      </c>
      <c r="O1050">
        <v>2.1994050000000001</v>
      </c>
      <c r="P1050">
        <v>2.5039180000000001</v>
      </c>
      <c r="Q1050">
        <v>2.666086</v>
      </c>
      <c r="R1050">
        <v>2.7052619999999998</v>
      </c>
      <c r="S1050">
        <v>2.7385799999999998</v>
      </c>
      <c r="T1050">
        <v>2.7552110000000001</v>
      </c>
      <c r="U1050">
        <v>2.7315010000000002</v>
      </c>
      <c r="V1050">
        <v>2.6634899999999999</v>
      </c>
      <c r="W1050">
        <v>2.4629249999999998</v>
      </c>
      <c r="X1050">
        <v>2.2009799999999999</v>
      </c>
      <c r="Y1050">
        <v>2.0079720000000001</v>
      </c>
      <c r="Z1050">
        <v>1.9130769999999999</v>
      </c>
      <c r="AA1050">
        <v>1.7299530000000001</v>
      </c>
      <c r="AB1050">
        <v>1.532815</v>
      </c>
      <c r="AC1050">
        <v>1.394692</v>
      </c>
      <c r="AD1050">
        <v>-1.0956199999999999E-2</v>
      </c>
      <c r="AE1050">
        <v>-4.5617000000000001E-3</v>
      </c>
      <c r="AF1050">
        <v>-1.17711E-2</v>
      </c>
      <c r="AG1050">
        <v>-1.2978099999999999E-2</v>
      </c>
      <c r="AH1050">
        <v>-1.9945999999999998E-2</v>
      </c>
      <c r="AI1050">
        <v>-1.5785E-2</v>
      </c>
      <c r="AJ1050">
        <v>1.8170599999999999E-2</v>
      </c>
      <c r="AK1050">
        <v>3.8075000000000001E-3</v>
      </c>
      <c r="AL1050">
        <v>1.3829599999999999E-2</v>
      </c>
      <c r="AM1050">
        <v>1.7191000000000001E-2</v>
      </c>
      <c r="AN1050">
        <v>1.7353299999999999E-2</v>
      </c>
      <c r="AO1050">
        <v>1.7622800000000001E-2</v>
      </c>
      <c r="AP1050">
        <v>4.4267000000000004E-3</v>
      </c>
      <c r="AQ1050">
        <v>-7.9669000000000007E-3</v>
      </c>
      <c r="AR1050">
        <v>-2.38417E-2</v>
      </c>
      <c r="AS1050">
        <v>-2.68363E-2</v>
      </c>
      <c r="AT1050">
        <v>-2.72809E-2</v>
      </c>
      <c r="AU1050">
        <v>-2.4894099999999999E-2</v>
      </c>
      <c r="AV1050">
        <v>-1.6360400000000001E-2</v>
      </c>
      <c r="AW1050">
        <v>-1.25524E-2</v>
      </c>
      <c r="AX1050">
        <v>-5.8345999999999997E-3</v>
      </c>
      <c r="AY1050">
        <v>-9.6004000000000003E-3</v>
      </c>
      <c r="AZ1050">
        <v>3.3214E-3</v>
      </c>
      <c r="BA1050">
        <v>-7.2892E-3</v>
      </c>
      <c r="BB1050">
        <v>-6.5070000000000004E-4</v>
      </c>
      <c r="BC1050">
        <v>4.8402999999999996E-3</v>
      </c>
      <c r="BD1050">
        <v>-2.0471999999999999E-3</v>
      </c>
      <c r="BE1050">
        <v>-2.6610000000000002E-3</v>
      </c>
      <c r="BF1050">
        <v>-9.5215000000000004E-3</v>
      </c>
      <c r="BG1050">
        <v>-6.1954999999999996E-3</v>
      </c>
      <c r="BH1050">
        <v>2.91528E-2</v>
      </c>
      <c r="BI1050">
        <v>1.4893399999999999E-2</v>
      </c>
      <c r="BJ1050">
        <v>2.6106500000000001E-2</v>
      </c>
      <c r="BK1050">
        <v>3.3817199999999999E-2</v>
      </c>
      <c r="BL1050">
        <v>3.4496899999999997E-2</v>
      </c>
      <c r="BM1050">
        <v>3.8466100000000003E-2</v>
      </c>
      <c r="BN1050">
        <v>2.8343E-2</v>
      </c>
      <c r="BO1050">
        <v>1.8794000000000002E-2</v>
      </c>
      <c r="BP1050">
        <v>3.7919999999999998E-3</v>
      </c>
      <c r="BQ1050">
        <v>1.3990000000000001E-3</v>
      </c>
      <c r="BR1050">
        <v>1.2219999999999999E-4</v>
      </c>
      <c r="BS1050">
        <v>-1.4764999999999999E-3</v>
      </c>
      <c r="BT1050">
        <v>3.2965999999999998E-3</v>
      </c>
      <c r="BU1050">
        <v>3.7006999999999999E-3</v>
      </c>
      <c r="BV1050">
        <v>8.6469000000000008E-3</v>
      </c>
      <c r="BW1050">
        <v>2.6188000000000001E-3</v>
      </c>
      <c r="BX1050">
        <v>1.3672500000000001E-2</v>
      </c>
      <c r="BY1050">
        <v>2.4984E-3</v>
      </c>
      <c r="BZ1050">
        <v>6.4869000000000003E-3</v>
      </c>
      <c r="CA1050">
        <v>1.13521E-2</v>
      </c>
      <c r="CB1050">
        <v>4.6874999999999998E-3</v>
      </c>
      <c r="CC1050">
        <v>4.4844999999999998E-3</v>
      </c>
      <c r="CD1050">
        <v>-2.3015000000000002E-3</v>
      </c>
      <c r="CE1050">
        <v>4.462E-4</v>
      </c>
      <c r="CF1050">
        <v>3.6759E-2</v>
      </c>
      <c r="CG1050">
        <v>2.2571399999999998E-2</v>
      </c>
      <c r="CH1050">
        <v>3.4609399999999998E-2</v>
      </c>
      <c r="CI1050">
        <v>4.5332499999999998E-2</v>
      </c>
      <c r="CJ1050">
        <v>4.6370399999999999E-2</v>
      </c>
      <c r="CK1050">
        <v>5.2901999999999998E-2</v>
      </c>
      <c r="CL1050">
        <v>4.49074E-2</v>
      </c>
      <c r="CM1050">
        <v>3.7328600000000003E-2</v>
      </c>
      <c r="CN1050">
        <v>2.2930900000000001E-2</v>
      </c>
      <c r="CO1050">
        <v>2.09546E-2</v>
      </c>
      <c r="CP1050">
        <v>1.91015E-2</v>
      </c>
      <c r="CQ1050">
        <v>1.47425E-2</v>
      </c>
      <c r="CR1050">
        <v>1.6910999999999999E-2</v>
      </c>
      <c r="CS1050">
        <v>1.49575E-2</v>
      </c>
      <c r="CT1050">
        <v>1.86768E-2</v>
      </c>
      <c r="CU1050">
        <v>1.10817E-2</v>
      </c>
      <c r="CV1050">
        <v>2.0841700000000001E-2</v>
      </c>
      <c r="CW1050">
        <v>9.2771999999999993E-3</v>
      </c>
      <c r="CX1050">
        <v>1.36244E-2</v>
      </c>
      <c r="CY1050">
        <v>1.7863899999999999E-2</v>
      </c>
      <c r="CZ1050">
        <v>1.14223E-2</v>
      </c>
      <c r="DA1050">
        <v>1.1630100000000001E-2</v>
      </c>
      <c r="DB1050">
        <v>4.9185000000000001E-3</v>
      </c>
      <c r="DC1050">
        <v>7.0879000000000003E-3</v>
      </c>
      <c r="DD1050">
        <v>4.4365300000000003E-2</v>
      </c>
      <c r="DE1050">
        <v>3.0249499999999999E-2</v>
      </c>
      <c r="DF1050">
        <v>4.3112400000000002E-2</v>
      </c>
      <c r="DG1050">
        <v>5.6847700000000001E-2</v>
      </c>
      <c r="DH1050">
        <v>5.8243999999999997E-2</v>
      </c>
      <c r="DI1050">
        <v>6.7337999999999995E-2</v>
      </c>
      <c r="DJ1050">
        <v>6.14718E-2</v>
      </c>
      <c r="DK1050">
        <v>5.5863099999999999E-2</v>
      </c>
      <c r="DL1050">
        <v>4.20699E-2</v>
      </c>
      <c r="DM1050">
        <v>4.0510299999999999E-2</v>
      </c>
      <c r="DN1050">
        <v>3.8080799999999998E-2</v>
      </c>
      <c r="DO1050">
        <v>3.09614E-2</v>
      </c>
      <c r="DP1050">
        <v>3.0525400000000001E-2</v>
      </c>
      <c r="DQ1050">
        <v>2.6214399999999999E-2</v>
      </c>
      <c r="DR1050">
        <v>2.8706700000000002E-2</v>
      </c>
      <c r="DS1050">
        <v>1.9544599999999999E-2</v>
      </c>
      <c r="DT1050">
        <v>2.8010799999999999E-2</v>
      </c>
      <c r="DU1050">
        <v>1.60561E-2</v>
      </c>
      <c r="DV1050">
        <v>2.393E-2</v>
      </c>
      <c r="DW1050">
        <v>2.72658E-2</v>
      </c>
      <c r="DX1050">
        <v>2.11462E-2</v>
      </c>
      <c r="DY1050">
        <v>2.19472E-2</v>
      </c>
      <c r="DZ1050">
        <v>1.5343000000000001E-2</v>
      </c>
      <c r="EA1050">
        <v>1.6677399999999998E-2</v>
      </c>
      <c r="EB1050">
        <v>5.5347500000000001E-2</v>
      </c>
      <c r="EC1050">
        <v>4.1335400000000001E-2</v>
      </c>
      <c r="ED1050">
        <v>5.5389300000000002E-2</v>
      </c>
      <c r="EE1050">
        <v>7.3473899999999995E-2</v>
      </c>
      <c r="EF1050">
        <v>7.5387599999999999E-2</v>
      </c>
      <c r="EG1050">
        <v>8.8181200000000001E-2</v>
      </c>
      <c r="EH1050">
        <v>8.5388199999999997E-2</v>
      </c>
      <c r="EI1050">
        <v>8.2624000000000003E-2</v>
      </c>
      <c r="EJ1050">
        <v>6.9703500000000002E-2</v>
      </c>
      <c r="EK1050">
        <v>6.8745600000000004E-2</v>
      </c>
      <c r="EL1050">
        <v>6.5484000000000001E-2</v>
      </c>
      <c r="EM1050">
        <v>5.4378999999999997E-2</v>
      </c>
      <c r="EN1050">
        <v>5.0182499999999998E-2</v>
      </c>
      <c r="EO1050">
        <v>4.2467499999999998E-2</v>
      </c>
      <c r="EP1050">
        <v>4.3188200000000003E-2</v>
      </c>
      <c r="EQ1050">
        <v>3.1763800000000002E-2</v>
      </c>
      <c r="ER1050">
        <v>3.8361899999999997E-2</v>
      </c>
      <c r="ES1050">
        <v>2.5843700000000001E-2</v>
      </c>
      <c r="ET1050">
        <v>59.58775</v>
      </c>
      <c r="EU1050">
        <v>58.639560000000003</v>
      </c>
      <c r="EV1050">
        <v>57.786960000000001</v>
      </c>
      <c r="EW1050">
        <v>57.114469999999997</v>
      </c>
      <c r="EX1050">
        <v>56.478619999999999</v>
      </c>
      <c r="EY1050">
        <v>55.99991</v>
      </c>
      <c r="EZ1050">
        <v>56.136539999999997</v>
      </c>
      <c r="FA1050">
        <v>58.523209999999999</v>
      </c>
      <c r="FB1050">
        <v>61.452779999999997</v>
      </c>
      <c r="FC1050">
        <v>64.201390000000004</v>
      </c>
      <c r="FD1050">
        <v>66.887450000000001</v>
      </c>
      <c r="FE1050">
        <v>69.364289999999997</v>
      </c>
      <c r="FF1050">
        <v>71.421350000000004</v>
      </c>
      <c r="FG1050">
        <v>73.156660000000002</v>
      </c>
      <c r="FH1050">
        <v>74.264650000000003</v>
      </c>
      <c r="FI1050">
        <v>74.328310000000002</v>
      </c>
      <c r="FJ1050">
        <v>73.751459999999994</v>
      </c>
      <c r="FK1050">
        <v>72.395039999999995</v>
      </c>
      <c r="FL1050">
        <v>70.237570000000005</v>
      </c>
      <c r="FM1050">
        <v>67.232830000000007</v>
      </c>
      <c r="FN1050">
        <v>64.384659999999997</v>
      </c>
      <c r="FO1050">
        <v>62.551130000000001</v>
      </c>
      <c r="FP1050">
        <v>61.212229999999998</v>
      </c>
      <c r="FQ1050">
        <v>60.106789999999997</v>
      </c>
      <c r="FR1050">
        <v>1.7000000000000001E-2</v>
      </c>
      <c r="FS1050">
        <v>1.8775199999999999E-2</v>
      </c>
      <c r="FT1050">
        <v>3.0845999999999998E-2</v>
      </c>
    </row>
    <row r="1051" spans="1:176" x14ac:dyDescent="0.2">
      <c r="A1051" t="s">
        <v>200</v>
      </c>
      <c r="B1051" t="s">
        <v>189</v>
      </c>
      <c r="C1051" t="s">
        <v>1</v>
      </c>
      <c r="D1051" t="s">
        <v>245</v>
      </c>
      <c r="E1051">
        <v>28168</v>
      </c>
      <c r="F1051">
        <v>1.3634790000000001</v>
      </c>
      <c r="G1051">
        <v>1.322119</v>
      </c>
      <c r="H1051">
        <v>1.2791999999999999</v>
      </c>
      <c r="I1051">
        <v>1.2595130000000001</v>
      </c>
      <c r="J1051">
        <v>1.2536970000000001</v>
      </c>
      <c r="K1051">
        <v>1.312235</v>
      </c>
      <c r="L1051">
        <v>1.3438099999999999</v>
      </c>
      <c r="M1051">
        <v>1.547593</v>
      </c>
      <c r="N1051">
        <v>1.9059740000000001</v>
      </c>
      <c r="O1051">
        <v>2.3684789999999998</v>
      </c>
      <c r="P1051">
        <v>2.728342</v>
      </c>
      <c r="Q1051">
        <v>2.9544700000000002</v>
      </c>
      <c r="R1051">
        <v>3.0681660000000002</v>
      </c>
      <c r="S1051">
        <v>3.1522649999999999</v>
      </c>
      <c r="T1051">
        <v>3.194407</v>
      </c>
      <c r="U1051">
        <v>3.1858050000000002</v>
      </c>
      <c r="V1051">
        <v>3.1119210000000002</v>
      </c>
      <c r="W1051">
        <v>2.8976760000000001</v>
      </c>
      <c r="X1051">
        <v>2.592911</v>
      </c>
      <c r="Y1051">
        <v>2.3418350000000001</v>
      </c>
      <c r="Z1051">
        <v>2.1642320000000002</v>
      </c>
      <c r="AA1051">
        <v>1.915251</v>
      </c>
      <c r="AB1051">
        <v>1.663732</v>
      </c>
      <c r="AC1051">
        <v>1.5012970000000001</v>
      </c>
      <c r="AD1051">
        <v>-1.6572799999999999E-2</v>
      </c>
      <c r="AE1051">
        <v>-7.9182000000000002E-3</v>
      </c>
      <c r="AF1051">
        <v>-1.7944399999999999E-2</v>
      </c>
      <c r="AG1051">
        <v>-1.50233E-2</v>
      </c>
      <c r="AH1051">
        <v>-2.63392E-2</v>
      </c>
      <c r="AI1051">
        <v>-1.3021100000000001E-2</v>
      </c>
      <c r="AJ1051">
        <v>-2.342E-4</v>
      </c>
      <c r="AK1051">
        <v>-2.2123999999999998E-3</v>
      </c>
      <c r="AL1051">
        <v>3.6289999999999998E-4</v>
      </c>
      <c r="AM1051">
        <v>2.1505E-2</v>
      </c>
      <c r="AN1051">
        <v>7.7851999999999999E-3</v>
      </c>
      <c r="AO1051">
        <v>2.8306999999999998E-3</v>
      </c>
      <c r="AP1051">
        <v>-7.4397999999999999E-3</v>
      </c>
      <c r="AQ1051">
        <v>-1.1791100000000001E-2</v>
      </c>
      <c r="AR1051">
        <v>-2.35427E-2</v>
      </c>
      <c r="AS1051">
        <v>-2.8053499999999999E-2</v>
      </c>
      <c r="AT1051">
        <v>-3.07289E-2</v>
      </c>
      <c r="AU1051">
        <v>-1.33822E-2</v>
      </c>
      <c r="AV1051">
        <v>9.2449999999999997E-4</v>
      </c>
      <c r="AW1051">
        <v>-5.8826E-3</v>
      </c>
      <c r="AX1051">
        <v>-7.6768000000000001E-3</v>
      </c>
      <c r="AY1051">
        <v>-2.5049499999999999E-2</v>
      </c>
      <c r="AZ1051">
        <v>-1.26906E-2</v>
      </c>
      <c r="BA1051">
        <v>-2.4460699999999998E-2</v>
      </c>
      <c r="BB1051">
        <v>-6.2673E-3</v>
      </c>
      <c r="BC1051">
        <v>1.4838E-3</v>
      </c>
      <c r="BD1051">
        <v>-8.2205000000000004E-3</v>
      </c>
      <c r="BE1051">
        <v>-4.7061999999999998E-3</v>
      </c>
      <c r="BF1051">
        <v>-1.59147E-2</v>
      </c>
      <c r="BG1051">
        <v>-3.4315000000000001E-3</v>
      </c>
      <c r="BH1051">
        <v>1.0748000000000001E-2</v>
      </c>
      <c r="BI1051">
        <v>8.8734999999999994E-3</v>
      </c>
      <c r="BJ1051">
        <v>1.26398E-2</v>
      </c>
      <c r="BK1051">
        <v>3.8131199999999997E-2</v>
      </c>
      <c r="BL1051">
        <v>2.4928800000000001E-2</v>
      </c>
      <c r="BM1051">
        <v>2.3674000000000001E-2</v>
      </c>
      <c r="BN1051">
        <v>1.6476500000000002E-2</v>
      </c>
      <c r="BO1051">
        <v>1.49699E-2</v>
      </c>
      <c r="BP1051">
        <v>4.091E-3</v>
      </c>
      <c r="BQ1051">
        <v>1.817E-4</v>
      </c>
      <c r="BR1051">
        <v>-3.3257999999999999E-3</v>
      </c>
      <c r="BS1051">
        <v>1.00354E-2</v>
      </c>
      <c r="BT1051">
        <v>2.0581499999999999E-2</v>
      </c>
      <c r="BU1051">
        <v>1.03705E-2</v>
      </c>
      <c r="BV1051">
        <v>6.8047000000000003E-3</v>
      </c>
      <c r="BW1051">
        <v>-1.28304E-2</v>
      </c>
      <c r="BX1051">
        <v>-2.3395E-3</v>
      </c>
      <c r="BY1051">
        <v>-1.46731E-2</v>
      </c>
      <c r="BZ1051">
        <v>8.7029999999999996E-4</v>
      </c>
      <c r="CA1051">
        <v>7.9956000000000003E-3</v>
      </c>
      <c r="CB1051">
        <v>-1.4858E-3</v>
      </c>
      <c r="CC1051">
        <v>2.4394E-3</v>
      </c>
      <c r="CD1051">
        <v>-8.6946999999999997E-3</v>
      </c>
      <c r="CE1051">
        <v>3.2101999999999999E-3</v>
      </c>
      <c r="CF1051">
        <v>1.8354200000000001E-2</v>
      </c>
      <c r="CG1051">
        <v>1.65515E-2</v>
      </c>
      <c r="CH1051">
        <v>2.11427E-2</v>
      </c>
      <c r="CI1051">
        <v>4.9646500000000003E-2</v>
      </c>
      <c r="CJ1051">
        <v>3.6802300000000003E-2</v>
      </c>
      <c r="CK1051">
        <v>3.8109900000000002E-2</v>
      </c>
      <c r="CL1051">
        <v>3.3040899999999998E-2</v>
      </c>
      <c r="CM1051">
        <v>3.3504399999999997E-2</v>
      </c>
      <c r="CN1051">
        <v>2.3229900000000001E-2</v>
      </c>
      <c r="CO1051">
        <v>1.9737399999999999E-2</v>
      </c>
      <c r="CP1051">
        <v>1.5653500000000001E-2</v>
      </c>
      <c r="CQ1051">
        <v>2.6254400000000001E-2</v>
      </c>
      <c r="CR1051">
        <v>3.4195900000000001E-2</v>
      </c>
      <c r="CS1051">
        <v>2.1627400000000001E-2</v>
      </c>
      <c r="CT1051">
        <v>1.6834600000000002E-2</v>
      </c>
      <c r="CU1051">
        <v>-4.3674999999999999E-3</v>
      </c>
      <c r="CV1051">
        <v>4.8297000000000001E-3</v>
      </c>
      <c r="CW1051">
        <v>-7.8942999999999999E-3</v>
      </c>
      <c r="CX1051">
        <v>8.0079000000000001E-3</v>
      </c>
      <c r="CY1051">
        <v>1.45074E-2</v>
      </c>
      <c r="CZ1051">
        <v>5.2490000000000002E-3</v>
      </c>
      <c r="DA1051">
        <v>9.5849999999999998E-3</v>
      </c>
      <c r="DB1051">
        <v>-1.4747E-3</v>
      </c>
      <c r="DC1051">
        <v>9.8519000000000002E-3</v>
      </c>
      <c r="DD1051">
        <v>2.5960500000000001E-2</v>
      </c>
      <c r="DE1051">
        <v>2.42296E-2</v>
      </c>
      <c r="DF1051">
        <v>2.9645600000000001E-2</v>
      </c>
      <c r="DG1051">
        <v>6.1161699999999999E-2</v>
      </c>
      <c r="DH1051">
        <v>4.8675900000000001E-2</v>
      </c>
      <c r="DI1051">
        <v>5.25459E-2</v>
      </c>
      <c r="DJ1051">
        <v>4.9605299999999998E-2</v>
      </c>
      <c r="DK1051">
        <v>5.2038899999999999E-2</v>
      </c>
      <c r="DL1051">
        <v>4.2368900000000001E-2</v>
      </c>
      <c r="DM1051">
        <v>3.9293099999999997E-2</v>
      </c>
      <c r="DN1051">
        <v>3.4632900000000001E-2</v>
      </c>
      <c r="DO1051">
        <v>4.2473299999999999E-2</v>
      </c>
      <c r="DP1051">
        <v>4.78103E-2</v>
      </c>
      <c r="DQ1051">
        <v>3.2884200000000002E-2</v>
      </c>
      <c r="DR1051">
        <v>2.6864499999999999E-2</v>
      </c>
      <c r="DS1051">
        <v>4.0955000000000002E-3</v>
      </c>
      <c r="DT1051">
        <v>1.19988E-2</v>
      </c>
      <c r="DU1051">
        <v>-1.1153999999999999E-3</v>
      </c>
      <c r="DV1051">
        <v>1.8313400000000001E-2</v>
      </c>
      <c r="DW1051">
        <v>2.3909400000000001E-2</v>
      </c>
      <c r="DX1051">
        <v>1.4972900000000001E-2</v>
      </c>
      <c r="DY1051">
        <v>1.9902099999999999E-2</v>
      </c>
      <c r="DZ1051">
        <v>8.9498000000000008E-3</v>
      </c>
      <c r="EA1051">
        <v>1.9441400000000001E-2</v>
      </c>
      <c r="EB1051">
        <v>3.6942700000000002E-2</v>
      </c>
      <c r="EC1051">
        <v>3.53155E-2</v>
      </c>
      <c r="ED1051">
        <v>4.1922500000000001E-2</v>
      </c>
      <c r="EE1051">
        <v>7.7787899999999993E-2</v>
      </c>
      <c r="EF1051">
        <v>6.5819500000000003E-2</v>
      </c>
      <c r="EG1051">
        <v>7.3389099999999999E-2</v>
      </c>
      <c r="EH1051">
        <v>7.3521699999999995E-2</v>
      </c>
      <c r="EI1051">
        <v>7.8799800000000003E-2</v>
      </c>
      <c r="EJ1051">
        <v>7.0002499999999995E-2</v>
      </c>
      <c r="EK1051">
        <v>6.7528400000000002E-2</v>
      </c>
      <c r="EL1051">
        <v>6.2036000000000001E-2</v>
      </c>
      <c r="EM1051">
        <v>6.5890900000000002E-2</v>
      </c>
      <c r="EN1051">
        <v>6.7467399999999997E-2</v>
      </c>
      <c r="EO1051">
        <v>4.9137300000000002E-2</v>
      </c>
      <c r="EP1051">
        <v>4.1346000000000001E-2</v>
      </c>
      <c r="EQ1051">
        <v>1.6314599999999999E-2</v>
      </c>
      <c r="ER1051">
        <v>2.2349999999999998E-2</v>
      </c>
      <c r="ES1051">
        <v>8.6721000000000003E-3</v>
      </c>
      <c r="ET1051">
        <v>67.267219999999995</v>
      </c>
      <c r="EU1051">
        <v>66.256360000000001</v>
      </c>
      <c r="EV1051">
        <v>65.392560000000003</v>
      </c>
      <c r="EW1051">
        <v>64.468800000000002</v>
      </c>
      <c r="EX1051">
        <v>63.30442</v>
      </c>
      <c r="EY1051">
        <v>62.799460000000003</v>
      </c>
      <c r="EZ1051">
        <v>62.957520000000002</v>
      </c>
      <c r="FA1051">
        <v>66.344830000000002</v>
      </c>
      <c r="FB1051">
        <v>70.986680000000007</v>
      </c>
      <c r="FC1051">
        <v>75.804469999999995</v>
      </c>
      <c r="FD1051">
        <v>79.509159999999994</v>
      </c>
      <c r="FE1051">
        <v>82.96763</v>
      </c>
      <c r="FF1051">
        <v>85.447180000000003</v>
      </c>
      <c r="FG1051">
        <v>89.342269999999999</v>
      </c>
      <c r="FH1051">
        <v>90.919309999999996</v>
      </c>
      <c r="FI1051">
        <v>91.40925</v>
      </c>
      <c r="FJ1051">
        <v>90.421520000000001</v>
      </c>
      <c r="FK1051">
        <v>89.913920000000005</v>
      </c>
      <c r="FL1051">
        <v>87.746669999999995</v>
      </c>
      <c r="FM1051">
        <v>83.539429999999996</v>
      </c>
      <c r="FN1051">
        <v>79.045069999999996</v>
      </c>
      <c r="FO1051">
        <v>76.270719999999997</v>
      </c>
      <c r="FP1051">
        <v>73.743639999999999</v>
      </c>
      <c r="FQ1051">
        <v>71.371690000000001</v>
      </c>
      <c r="FR1051">
        <v>1.7000000000000001E-2</v>
      </c>
      <c r="FS1051">
        <v>1.8775199999999999E-2</v>
      </c>
      <c r="FT1051">
        <v>3.0845999999999998E-2</v>
      </c>
    </row>
    <row r="1052" spans="1:176" x14ac:dyDescent="0.2">
      <c r="A1052" t="s">
        <v>200</v>
      </c>
      <c r="B1052" t="s">
        <v>189</v>
      </c>
      <c r="C1052" t="s">
        <v>1</v>
      </c>
      <c r="D1052" t="s">
        <v>248</v>
      </c>
      <c r="E1052">
        <v>28168</v>
      </c>
      <c r="F1052">
        <v>1.2645580000000001</v>
      </c>
      <c r="G1052">
        <v>1.2268699999999999</v>
      </c>
      <c r="H1052">
        <v>1.1990350000000001</v>
      </c>
      <c r="I1052">
        <v>1.202752</v>
      </c>
      <c r="J1052">
        <v>1.223794</v>
      </c>
      <c r="K1052">
        <v>1.266157</v>
      </c>
      <c r="L1052">
        <v>1.3971519999999999</v>
      </c>
      <c r="M1052">
        <v>1.5312619999999999</v>
      </c>
      <c r="N1052">
        <v>1.8403560000000001</v>
      </c>
      <c r="O1052">
        <v>2.1804399999999999</v>
      </c>
      <c r="P1052">
        <v>2.4484590000000002</v>
      </c>
      <c r="Q1052">
        <v>2.5717979999999998</v>
      </c>
      <c r="R1052">
        <v>2.5720619999999998</v>
      </c>
      <c r="S1052">
        <v>2.555091</v>
      </c>
      <c r="T1052">
        <v>2.5497830000000001</v>
      </c>
      <c r="U1052">
        <v>2.4961470000000001</v>
      </c>
      <c r="V1052">
        <v>2.473293</v>
      </c>
      <c r="W1052">
        <v>2.4538340000000001</v>
      </c>
      <c r="X1052">
        <v>2.251026</v>
      </c>
      <c r="Y1052">
        <v>2.0410379999999999</v>
      </c>
      <c r="Z1052">
        <v>1.8482749999999999</v>
      </c>
      <c r="AA1052">
        <v>1.661743</v>
      </c>
      <c r="AB1052">
        <v>1.4739800000000001</v>
      </c>
      <c r="AC1052">
        <v>1.3596090000000001</v>
      </c>
      <c r="AD1052">
        <v>-4.8678999999999997E-3</v>
      </c>
      <c r="AE1052">
        <v>-4.8384999999999999E-3</v>
      </c>
      <c r="AF1052">
        <v>-8.1755000000000005E-3</v>
      </c>
      <c r="AG1052">
        <v>-1.8611000000000001E-3</v>
      </c>
      <c r="AH1052">
        <v>-3.2344000000000001E-3</v>
      </c>
      <c r="AI1052">
        <v>-1.2399200000000001E-2</v>
      </c>
      <c r="AJ1052">
        <v>7.5687000000000003E-3</v>
      </c>
      <c r="AK1052">
        <v>6.1085999999999996E-3</v>
      </c>
      <c r="AL1052">
        <v>1.09949E-2</v>
      </c>
      <c r="AM1052">
        <v>1.92604E-2</v>
      </c>
      <c r="AN1052">
        <v>3.09521E-2</v>
      </c>
      <c r="AO1052">
        <v>4.5935499999999997E-2</v>
      </c>
      <c r="AP1052">
        <v>4.9407300000000001E-2</v>
      </c>
      <c r="AQ1052">
        <v>3.3781899999999997E-2</v>
      </c>
      <c r="AR1052">
        <v>3.4840099999999999E-2</v>
      </c>
      <c r="AS1052">
        <v>2.4211900000000001E-2</v>
      </c>
      <c r="AT1052">
        <v>3.04981E-2</v>
      </c>
      <c r="AU1052">
        <v>3.96783E-2</v>
      </c>
      <c r="AV1052">
        <v>3.8732000000000003E-2</v>
      </c>
      <c r="AW1052">
        <v>3.1056500000000001E-2</v>
      </c>
      <c r="AX1052">
        <v>1.11669E-2</v>
      </c>
      <c r="AY1052">
        <v>1.4189E-2</v>
      </c>
      <c r="AZ1052">
        <v>4.7732E-3</v>
      </c>
      <c r="BA1052">
        <v>3.5292000000000001E-3</v>
      </c>
      <c r="BB1052">
        <v>-8.7169999999999999E-4</v>
      </c>
      <c r="BC1052">
        <v>-7.5799999999999999E-4</v>
      </c>
      <c r="BD1052">
        <v>-4.6324000000000001E-3</v>
      </c>
      <c r="BE1052">
        <v>1.8257E-3</v>
      </c>
      <c r="BF1052">
        <v>5.0690000000000002E-4</v>
      </c>
      <c r="BG1052">
        <v>-8.2077999999999995E-3</v>
      </c>
      <c r="BH1052">
        <v>1.3906699999999999E-2</v>
      </c>
      <c r="BI1052">
        <v>1.18604E-2</v>
      </c>
      <c r="BJ1052">
        <v>1.6951299999999999E-2</v>
      </c>
      <c r="BK1052">
        <v>2.5077800000000001E-2</v>
      </c>
      <c r="BL1052">
        <v>3.6661800000000001E-2</v>
      </c>
      <c r="BM1052">
        <v>5.28765E-2</v>
      </c>
      <c r="BN1052">
        <v>5.60569E-2</v>
      </c>
      <c r="BO1052">
        <v>4.1258599999999999E-2</v>
      </c>
      <c r="BP1052">
        <v>4.2995400000000003E-2</v>
      </c>
      <c r="BQ1052">
        <v>3.2728199999999999E-2</v>
      </c>
      <c r="BR1052">
        <v>3.9169200000000001E-2</v>
      </c>
      <c r="BS1052">
        <v>4.7667599999999997E-2</v>
      </c>
      <c r="BT1052">
        <v>4.6304900000000003E-2</v>
      </c>
      <c r="BU1052">
        <v>3.72532E-2</v>
      </c>
      <c r="BV1052">
        <v>1.69534E-2</v>
      </c>
      <c r="BW1052">
        <v>1.8981999999999999E-2</v>
      </c>
      <c r="BX1052">
        <v>8.8635999999999993E-3</v>
      </c>
      <c r="BY1052">
        <v>7.4989999999999996E-3</v>
      </c>
      <c r="BZ1052">
        <v>1.8959999999999999E-3</v>
      </c>
      <c r="CA1052">
        <v>2.0680999999999998E-3</v>
      </c>
      <c r="CB1052">
        <v>-2.1784E-3</v>
      </c>
      <c r="CC1052">
        <v>4.3791999999999998E-3</v>
      </c>
      <c r="CD1052">
        <v>3.0980999999999999E-3</v>
      </c>
      <c r="CE1052">
        <v>-5.3049000000000004E-3</v>
      </c>
      <c r="CF1052">
        <v>1.8296400000000001E-2</v>
      </c>
      <c r="CG1052">
        <v>1.5844E-2</v>
      </c>
      <c r="CH1052">
        <v>2.10767E-2</v>
      </c>
      <c r="CI1052">
        <v>2.9106900000000002E-2</v>
      </c>
      <c r="CJ1052">
        <v>4.0616300000000001E-2</v>
      </c>
      <c r="CK1052">
        <v>5.76838E-2</v>
      </c>
      <c r="CL1052">
        <v>6.0662399999999998E-2</v>
      </c>
      <c r="CM1052">
        <v>4.6436900000000003E-2</v>
      </c>
      <c r="CN1052">
        <v>4.8643800000000001E-2</v>
      </c>
      <c r="CO1052">
        <v>3.8626599999999997E-2</v>
      </c>
      <c r="CP1052">
        <v>4.5174899999999997E-2</v>
      </c>
      <c r="CQ1052">
        <v>5.3200999999999998E-2</v>
      </c>
      <c r="CR1052">
        <v>5.1549900000000003E-2</v>
      </c>
      <c r="CS1052">
        <v>4.1545100000000001E-2</v>
      </c>
      <c r="CT1052">
        <v>2.09611E-2</v>
      </c>
      <c r="CU1052">
        <v>2.2301600000000001E-2</v>
      </c>
      <c r="CV1052">
        <v>1.16965E-2</v>
      </c>
      <c r="CW1052">
        <v>1.0248500000000001E-2</v>
      </c>
      <c r="CX1052">
        <v>4.6636999999999998E-3</v>
      </c>
      <c r="CY1052">
        <v>4.8941999999999996E-3</v>
      </c>
      <c r="CZ1052">
        <v>2.7559999999999998E-4</v>
      </c>
      <c r="DA1052">
        <v>6.9327E-3</v>
      </c>
      <c r="DB1052">
        <v>5.6893999999999998E-3</v>
      </c>
      <c r="DC1052">
        <v>-2.4019000000000002E-3</v>
      </c>
      <c r="DD1052">
        <v>2.2686100000000001E-2</v>
      </c>
      <c r="DE1052">
        <v>1.98277E-2</v>
      </c>
      <c r="DF1052">
        <v>2.5202100000000002E-2</v>
      </c>
      <c r="DG1052">
        <v>3.3135999999999999E-2</v>
      </c>
      <c r="DH1052">
        <v>4.4570899999999997E-2</v>
      </c>
      <c r="DI1052">
        <v>6.2491100000000001E-2</v>
      </c>
      <c r="DJ1052">
        <v>6.5268000000000007E-2</v>
      </c>
      <c r="DK1052">
        <v>5.1615300000000003E-2</v>
      </c>
      <c r="DL1052">
        <v>5.4292199999999999E-2</v>
      </c>
      <c r="DM1052">
        <v>4.4524899999999999E-2</v>
      </c>
      <c r="DN1052">
        <v>5.1180499999999997E-2</v>
      </c>
      <c r="DO1052">
        <v>5.8734300000000003E-2</v>
      </c>
      <c r="DP1052">
        <v>5.6794799999999999E-2</v>
      </c>
      <c r="DQ1052">
        <v>4.58369E-2</v>
      </c>
      <c r="DR1052">
        <v>2.4968799999999999E-2</v>
      </c>
      <c r="DS1052">
        <v>2.56212E-2</v>
      </c>
      <c r="DT1052">
        <v>1.4529500000000001E-2</v>
      </c>
      <c r="DU1052">
        <v>1.29979E-2</v>
      </c>
      <c r="DV1052">
        <v>8.6598999999999999E-3</v>
      </c>
      <c r="DW1052">
        <v>8.9747000000000004E-3</v>
      </c>
      <c r="DX1052">
        <v>3.8187E-3</v>
      </c>
      <c r="DY1052">
        <v>1.06195E-2</v>
      </c>
      <c r="DZ1052">
        <v>9.4307000000000002E-3</v>
      </c>
      <c r="EA1052">
        <v>1.7895000000000001E-3</v>
      </c>
      <c r="EB1052">
        <v>2.9024100000000001E-2</v>
      </c>
      <c r="EC1052">
        <v>2.5579399999999999E-2</v>
      </c>
      <c r="ED1052">
        <v>3.1158499999999999E-2</v>
      </c>
      <c r="EE1052">
        <v>3.8953399999999999E-2</v>
      </c>
      <c r="EF1052">
        <v>5.0280600000000002E-2</v>
      </c>
      <c r="EG1052">
        <v>6.9431999999999994E-2</v>
      </c>
      <c r="EH1052">
        <v>7.1917599999999998E-2</v>
      </c>
      <c r="EI1052">
        <v>5.9091999999999999E-2</v>
      </c>
      <c r="EJ1052">
        <v>6.2447599999999999E-2</v>
      </c>
      <c r="EK1052">
        <v>5.3041199999999997E-2</v>
      </c>
      <c r="EL1052">
        <v>5.9851700000000001E-2</v>
      </c>
      <c r="EM1052">
        <v>6.6723599999999994E-2</v>
      </c>
      <c r="EN1052">
        <v>6.43677E-2</v>
      </c>
      <c r="EO1052">
        <v>5.2033700000000002E-2</v>
      </c>
      <c r="EP1052">
        <v>3.0755299999999999E-2</v>
      </c>
      <c r="EQ1052">
        <v>3.0414199999999999E-2</v>
      </c>
      <c r="ER1052">
        <v>1.8619799999999999E-2</v>
      </c>
      <c r="ES1052">
        <v>1.6967699999999999E-2</v>
      </c>
      <c r="ET1052">
        <v>52.66328</v>
      </c>
      <c r="EU1052">
        <v>52.051250000000003</v>
      </c>
      <c r="EV1052">
        <v>51.394629999999999</v>
      </c>
      <c r="EW1052">
        <v>50.804499999999997</v>
      </c>
      <c r="EX1052">
        <v>50.320329999999998</v>
      </c>
      <c r="EY1052">
        <v>50.019680000000001</v>
      </c>
      <c r="EZ1052">
        <v>49.814360000000001</v>
      </c>
      <c r="FA1052">
        <v>50.882820000000002</v>
      </c>
      <c r="FB1052">
        <v>53.936149999999998</v>
      </c>
      <c r="FC1052">
        <v>56.919310000000003</v>
      </c>
      <c r="FD1052">
        <v>59.585590000000003</v>
      </c>
      <c r="FE1052">
        <v>61.558869999999999</v>
      </c>
      <c r="FF1052">
        <v>63.521740000000001</v>
      </c>
      <c r="FG1052">
        <v>64.984909999999999</v>
      </c>
      <c r="FH1052">
        <v>65.524860000000004</v>
      </c>
      <c r="FI1052">
        <v>65.038970000000006</v>
      </c>
      <c r="FJ1052">
        <v>63.138109999999998</v>
      </c>
      <c r="FK1052">
        <v>60.655209999999997</v>
      </c>
      <c r="FL1052">
        <v>58.861809999999998</v>
      </c>
      <c r="FM1052">
        <v>57.354349999999997</v>
      </c>
      <c r="FN1052">
        <v>56.109119999999997</v>
      </c>
      <c r="FO1052">
        <v>55.148009999999999</v>
      </c>
      <c r="FP1052">
        <v>54.254959999999997</v>
      </c>
      <c r="FQ1052">
        <v>53.376690000000004</v>
      </c>
      <c r="FR1052">
        <v>4.8234999999999997E-3</v>
      </c>
      <c r="FS1052">
        <v>6.4133000000000003E-3</v>
      </c>
    </row>
    <row r="1053" spans="1:176" x14ac:dyDescent="0.2">
      <c r="A1053" t="s">
        <v>200</v>
      </c>
      <c r="B1053" t="s">
        <v>189</v>
      </c>
      <c r="C1053" t="s">
        <v>1</v>
      </c>
      <c r="D1053" t="s">
        <v>251</v>
      </c>
      <c r="E1053">
        <v>28168</v>
      </c>
      <c r="F1053">
        <v>1.2246779999999999</v>
      </c>
      <c r="G1053">
        <v>1.199589</v>
      </c>
      <c r="H1053">
        <v>1.1888300000000001</v>
      </c>
      <c r="I1053">
        <v>1.191468</v>
      </c>
      <c r="J1053">
        <v>1.2114549999999999</v>
      </c>
      <c r="K1053">
        <v>1.2509539999999999</v>
      </c>
      <c r="L1053">
        <v>1.3819950000000001</v>
      </c>
      <c r="M1053">
        <v>1.529358</v>
      </c>
      <c r="N1053">
        <v>1.855386</v>
      </c>
      <c r="O1053">
        <v>2.2164259999999998</v>
      </c>
      <c r="P1053">
        <v>2.4889429999999999</v>
      </c>
      <c r="Q1053">
        <v>2.5915050000000002</v>
      </c>
      <c r="R1053">
        <v>2.5681530000000001</v>
      </c>
      <c r="S1053">
        <v>2.537134</v>
      </c>
      <c r="T1053">
        <v>2.5156040000000002</v>
      </c>
      <c r="U1053">
        <v>2.4684759999999999</v>
      </c>
      <c r="V1053">
        <v>2.4558059999999999</v>
      </c>
      <c r="W1053">
        <v>2.4655149999999999</v>
      </c>
      <c r="X1053">
        <v>2.228415</v>
      </c>
      <c r="Y1053">
        <v>2.010208</v>
      </c>
      <c r="Z1053">
        <v>1.831434</v>
      </c>
      <c r="AA1053">
        <v>1.6315139999999999</v>
      </c>
      <c r="AB1053">
        <v>1.4394670000000001</v>
      </c>
      <c r="AC1053">
        <v>1.3280099999999999</v>
      </c>
      <c r="AD1053">
        <v>-1.70826E-2</v>
      </c>
      <c r="AE1053">
        <v>-1.3996700000000001E-2</v>
      </c>
      <c r="AF1053">
        <v>-1.4796999999999999E-2</v>
      </c>
      <c r="AG1053">
        <v>-9.4234999999999996E-3</v>
      </c>
      <c r="AH1053">
        <v>-1.3987400000000001E-2</v>
      </c>
      <c r="AI1053">
        <v>-2.2949600000000001E-2</v>
      </c>
      <c r="AJ1053">
        <v>-1.8443999999999999E-3</v>
      </c>
      <c r="AK1053">
        <v>6.2802999999999999E-3</v>
      </c>
      <c r="AL1053">
        <v>2.8181E-3</v>
      </c>
      <c r="AM1053">
        <v>1.28564E-2</v>
      </c>
      <c r="AN1053">
        <v>3.1246900000000001E-2</v>
      </c>
      <c r="AO1053">
        <v>4.2958400000000001E-2</v>
      </c>
      <c r="AP1053">
        <v>4.1372600000000002E-2</v>
      </c>
      <c r="AQ1053">
        <v>2.9039200000000001E-2</v>
      </c>
      <c r="AR1053">
        <v>2.0556100000000001E-2</v>
      </c>
      <c r="AS1053">
        <v>1.4199099999999999E-2</v>
      </c>
      <c r="AT1053">
        <v>2.32944E-2</v>
      </c>
      <c r="AU1053">
        <v>3.04683E-2</v>
      </c>
      <c r="AV1053">
        <v>3.1727900000000003E-2</v>
      </c>
      <c r="AW1053">
        <v>1.7217900000000001E-2</v>
      </c>
      <c r="AX1053">
        <v>2.1351999999999999E-3</v>
      </c>
      <c r="AY1053">
        <v>1.2056E-3</v>
      </c>
      <c r="AZ1053">
        <v>-1.2383699999999999E-2</v>
      </c>
      <c r="BA1053">
        <v>-1.7546900000000001E-2</v>
      </c>
      <c r="BB1053">
        <v>-1.3086499999999999E-2</v>
      </c>
      <c r="BC1053">
        <v>-9.9162E-3</v>
      </c>
      <c r="BD1053">
        <v>-1.12538E-2</v>
      </c>
      <c r="BE1053">
        <v>-5.7367E-3</v>
      </c>
      <c r="BF1053">
        <v>-1.0246099999999999E-2</v>
      </c>
      <c r="BG1053">
        <v>-1.8758199999999999E-2</v>
      </c>
      <c r="BH1053">
        <v>4.4936000000000004E-3</v>
      </c>
      <c r="BI1053">
        <v>1.20321E-2</v>
      </c>
      <c r="BJ1053">
        <v>8.7744999999999993E-3</v>
      </c>
      <c r="BK1053">
        <v>1.8673700000000001E-2</v>
      </c>
      <c r="BL1053">
        <v>3.6956700000000002E-2</v>
      </c>
      <c r="BM1053">
        <v>4.9899399999999997E-2</v>
      </c>
      <c r="BN1053">
        <v>4.8022299999999997E-2</v>
      </c>
      <c r="BO1053">
        <v>3.6515899999999997E-2</v>
      </c>
      <c r="BP1053">
        <v>2.8711500000000001E-2</v>
      </c>
      <c r="BQ1053">
        <v>2.27154E-2</v>
      </c>
      <c r="BR1053">
        <v>3.1965599999999997E-2</v>
      </c>
      <c r="BS1053">
        <v>3.8457600000000002E-2</v>
      </c>
      <c r="BT1053">
        <v>3.9300799999999997E-2</v>
      </c>
      <c r="BU1053">
        <v>2.34147E-2</v>
      </c>
      <c r="BV1053">
        <v>7.9217000000000003E-3</v>
      </c>
      <c r="BW1053">
        <v>5.9985999999999998E-3</v>
      </c>
      <c r="BX1053">
        <v>-8.2933999999999994E-3</v>
      </c>
      <c r="BY1053">
        <v>-1.35771E-2</v>
      </c>
      <c r="BZ1053">
        <v>-1.03187E-2</v>
      </c>
      <c r="CA1053">
        <v>-7.0901000000000002E-3</v>
      </c>
      <c r="CB1053">
        <v>-8.7998999999999994E-3</v>
      </c>
      <c r="CC1053">
        <v>-3.1832000000000002E-3</v>
      </c>
      <c r="CD1053">
        <v>-7.6549000000000001E-3</v>
      </c>
      <c r="CE1053">
        <v>-1.5855299999999999E-2</v>
      </c>
      <c r="CF1053">
        <v>8.8832000000000008E-3</v>
      </c>
      <c r="CG1053">
        <v>1.6015700000000001E-2</v>
      </c>
      <c r="CH1053">
        <v>1.2899900000000001E-2</v>
      </c>
      <c r="CI1053">
        <v>2.2702900000000002E-2</v>
      </c>
      <c r="CJ1053">
        <v>4.0911200000000002E-2</v>
      </c>
      <c r="CK1053">
        <v>5.4706699999999997E-2</v>
      </c>
      <c r="CL1053">
        <v>5.2627800000000002E-2</v>
      </c>
      <c r="CM1053">
        <v>4.1694200000000001E-2</v>
      </c>
      <c r="CN1053">
        <v>3.4359899999999999E-2</v>
      </c>
      <c r="CO1053">
        <v>2.8613800000000002E-2</v>
      </c>
      <c r="CP1053">
        <v>3.7971199999999997E-2</v>
      </c>
      <c r="CQ1053">
        <v>4.3991000000000002E-2</v>
      </c>
      <c r="CR1053">
        <v>4.4545700000000001E-2</v>
      </c>
      <c r="CS1053">
        <v>2.7706499999999998E-2</v>
      </c>
      <c r="CT1053">
        <v>1.19294E-2</v>
      </c>
      <c r="CU1053">
        <v>9.3182000000000004E-3</v>
      </c>
      <c r="CV1053">
        <v>-5.4603999999999998E-3</v>
      </c>
      <c r="CW1053">
        <v>-1.0827700000000001E-2</v>
      </c>
      <c r="CX1053">
        <v>-7.5510000000000004E-3</v>
      </c>
      <c r="CY1053">
        <v>-4.2639000000000002E-3</v>
      </c>
      <c r="CZ1053">
        <v>-6.3458999999999998E-3</v>
      </c>
      <c r="DA1053">
        <v>-6.2969999999999996E-4</v>
      </c>
      <c r="DB1053">
        <v>-5.0637E-3</v>
      </c>
      <c r="DC1053">
        <v>-1.29523E-2</v>
      </c>
      <c r="DD1053">
        <v>1.3272900000000001E-2</v>
      </c>
      <c r="DE1053">
        <v>1.9999400000000001E-2</v>
      </c>
      <c r="DF1053">
        <v>1.70253E-2</v>
      </c>
      <c r="DG1053">
        <v>2.6731999999999999E-2</v>
      </c>
      <c r="DH1053">
        <v>4.4865799999999997E-2</v>
      </c>
      <c r="DI1053">
        <v>5.9513999999999997E-2</v>
      </c>
      <c r="DJ1053">
        <v>5.7233300000000001E-2</v>
      </c>
      <c r="DK1053">
        <v>4.6872499999999997E-2</v>
      </c>
      <c r="DL1053">
        <v>4.0008200000000001E-2</v>
      </c>
      <c r="DM1053">
        <v>3.4512099999999997E-2</v>
      </c>
      <c r="DN1053">
        <v>4.3976800000000003E-2</v>
      </c>
      <c r="DO1053">
        <v>4.9524400000000003E-2</v>
      </c>
      <c r="DP1053">
        <v>4.97907E-2</v>
      </c>
      <c r="DQ1053">
        <v>3.1998400000000003E-2</v>
      </c>
      <c r="DR1053">
        <v>1.5937099999999999E-2</v>
      </c>
      <c r="DS1053">
        <v>1.2637799999999999E-2</v>
      </c>
      <c r="DT1053">
        <v>-2.6275000000000001E-3</v>
      </c>
      <c r="DU1053">
        <v>-8.0782000000000007E-3</v>
      </c>
      <c r="DV1053">
        <v>-3.5549000000000002E-3</v>
      </c>
      <c r="DW1053">
        <v>-1.8340000000000001E-4</v>
      </c>
      <c r="DX1053">
        <v>-2.8027999999999998E-3</v>
      </c>
      <c r="DY1053">
        <v>3.0571000000000001E-3</v>
      </c>
      <c r="DZ1053">
        <v>-1.3224000000000001E-3</v>
      </c>
      <c r="EA1053">
        <v>-8.7609000000000003E-3</v>
      </c>
      <c r="EB1053">
        <v>1.9610900000000001E-2</v>
      </c>
      <c r="EC1053">
        <v>2.5751099999999999E-2</v>
      </c>
      <c r="ED1053">
        <v>2.2981700000000001E-2</v>
      </c>
      <c r="EE1053">
        <v>3.2549399999999999E-2</v>
      </c>
      <c r="EF1053">
        <v>5.0575500000000002E-2</v>
      </c>
      <c r="EG1053">
        <v>6.6454899999999997E-2</v>
      </c>
      <c r="EH1053">
        <v>6.3882999999999995E-2</v>
      </c>
      <c r="EI1053">
        <v>5.43492E-2</v>
      </c>
      <c r="EJ1053">
        <v>4.8163600000000001E-2</v>
      </c>
      <c r="EK1053">
        <v>4.3028400000000001E-2</v>
      </c>
      <c r="EL1053">
        <v>5.2648E-2</v>
      </c>
      <c r="EM1053">
        <v>5.7513700000000001E-2</v>
      </c>
      <c r="EN1053">
        <v>5.7363600000000001E-2</v>
      </c>
      <c r="EO1053">
        <v>3.8195100000000003E-2</v>
      </c>
      <c r="EP1053">
        <v>2.1723599999999999E-2</v>
      </c>
      <c r="EQ1053">
        <v>1.74308E-2</v>
      </c>
      <c r="ER1053">
        <v>1.4629000000000001E-3</v>
      </c>
      <c r="ES1053">
        <v>-4.1083999999999999E-3</v>
      </c>
      <c r="ET1053">
        <v>49.1404</v>
      </c>
      <c r="EU1053">
        <v>48.146140000000003</v>
      </c>
      <c r="EV1053">
        <v>47.819920000000003</v>
      </c>
      <c r="EW1053">
        <v>47.33314</v>
      </c>
      <c r="EX1053">
        <v>46.819780000000002</v>
      </c>
      <c r="EY1053">
        <v>46.785290000000003</v>
      </c>
      <c r="EZ1053">
        <v>46.552570000000003</v>
      </c>
      <c r="FA1053">
        <v>47.679270000000002</v>
      </c>
      <c r="FB1053">
        <v>50.856940000000002</v>
      </c>
      <c r="FC1053">
        <v>53.199570000000001</v>
      </c>
      <c r="FD1053">
        <v>56.342280000000002</v>
      </c>
      <c r="FE1053">
        <v>57.73771</v>
      </c>
      <c r="FF1053">
        <v>58.431130000000003</v>
      </c>
      <c r="FG1053">
        <v>59.173810000000003</v>
      </c>
      <c r="FH1053">
        <v>58.623710000000003</v>
      </c>
      <c r="FI1053">
        <v>58.044640000000001</v>
      </c>
      <c r="FJ1053">
        <v>56.719650000000001</v>
      </c>
      <c r="FK1053">
        <v>55.431159999999998</v>
      </c>
      <c r="FL1053">
        <v>54.933239999999998</v>
      </c>
      <c r="FM1053">
        <v>54.546489999999999</v>
      </c>
      <c r="FN1053">
        <v>53.884830000000001</v>
      </c>
      <c r="FO1053">
        <v>53.56561</v>
      </c>
      <c r="FP1053">
        <v>52.810769999999998</v>
      </c>
      <c r="FQ1053">
        <v>52.218330000000002</v>
      </c>
      <c r="FR1053">
        <v>4.8234999999999997E-3</v>
      </c>
      <c r="FS1053">
        <v>6.4133000000000003E-3</v>
      </c>
    </row>
    <row r="1054" spans="1:176" x14ac:dyDescent="0.2">
      <c r="A1054" t="s">
        <v>200</v>
      </c>
      <c r="B1054" t="s">
        <v>189</v>
      </c>
      <c r="C1054" t="s">
        <v>1</v>
      </c>
      <c r="D1054" t="s">
        <v>247</v>
      </c>
      <c r="E1054">
        <v>28168</v>
      </c>
      <c r="F1054">
        <v>1.278959</v>
      </c>
      <c r="G1054">
        <v>1.246707</v>
      </c>
      <c r="H1054">
        <v>1.2024699999999999</v>
      </c>
      <c r="I1054">
        <v>1.189219</v>
      </c>
      <c r="J1054">
        <v>1.1977640000000001</v>
      </c>
      <c r="K1054">
        <v>1.237039</v>
      </c>
      <c r="L1054">
        <v>1.3965179999999999</v>
      </c>
      <c r="M1054">
        <v>1.5373810000000001</v>
      </c>
      <c r="N1054">
        <v>1.8186770000000001</v>
      </c>
      <c r="O1054">
        <v>2.1688519999999998</v>
      </c>
      <c r="P1054">
        <v>2.446958</v>
      </c>
      <c r="Q1054">
        <v>2.5842770000000002</v>
      </c>
      <c r="R1054">
        <v>2.6048770000000001</v>
      </c>
      <c r="S1054">
        <v>2.6205059999999998</v>
      </c>
      <c r="T1054">
        <v>2.6244079999999999</v>
      </c>
      <c r="U1054">
        <v>2.597035</v>
      </c>
      <c r="V1054">
        <v>2.5368949999999999</v>
      </c>
      <c r="W1054">
        <v>2.3487849999999999</v>
      </c>
      <c r="X1054">
        <v>2.1854369999999999</v>
      </c>
      <c r="Y1054">
        <v>2.0547010000000001</v>
      </c>
      <c r="Z1054">
        <v>1.8807590000000001</v>
      </c>
      <c r="AA1054">
        <v>1.679076</v>
      </c>
      <c r="AB1054">
        <v>1.5100279999999999</v>
      </c>
      <c r="AC1054">
        <v>1.3800049999999999</v>
      </c>
      <c r="AD1054">
        <v>-1.2026200000000001E-2</v>
      </c>
      <c r="AE1054">
        <v>-5.9879E-3</v>
      </c>
      <c r="AF1054">
        <v>-1.7089699999999999E-2</v>
      </c>
      <c r="AG1054">
        <v>-1.7918900000000001E-2</v>
      </c>
      <c r="AH1054">
        <v>-2.24035E-2</v>
      </c>
      <c r="AI1054">
        <v>-2.75584E-2</v>
      </c>
      <c r="AJ1054">
        <v>6.6318000000000002E-3</v>
      </c>
      <c r="AK1054">
        <v>-5.5478999999999997E-3</v>
      </c>
      <c r="AL1054">
        <v>5.8144E-3</v>
      </c>
      <c r="AM1054">
        <v>5.2967999999999999E-3</v>
      </c>
      <c r="AN1054">
        <v>8.6437000000000007E-3</v>
      </c>
      <c r="AO1054">
        <v>1.5233399999999999E-2</v>
      </c>
      <c r="AP1054">
        <v>1.29271E-2</v>
      </c>
      <c r="AQ1054">
        <v>1.2982E-3</v>
      </c>
      <c r="AR1054">
        <v>-2.0485699999999999E-2</v>
      </c>
      <c r="AS1054">
        <v>-2.1224699999999999E-2</v>
      </c>
      <c r="AT1054">
        <v>-1.46246E-2</v>
      </c>
      <c r="AU1054">
        <v>-2.0132899999999999E-2</v>
      </c>
      <c r="AV1054">
        <v>-9.7207000000000005E-3</v>
      </c>
      <c r="AW1054">
        <v>-1.42928E-2</v>
      </c>
      <c r="AX1054">
        <v>-9.3446999999999992E-3</v>
      </c>
      <c r="AY1054">
        <v>-5.5218000000000003E-3</v>
      </c>
      <c r="AZ1054">
        <v>1.31617E-2</v>
      </c>
      <c r="BA1054">
        <v>2.7434999999999998E-3</v>
      </c>
      <c r="BB1054">
        <v>-1.7206000000000001E-3</v>
      </c>
      <c r="BC1054">
        <v>3.4141000000000002E-3</v>
      </c>
      <c r="BD1054">
        <v>-7.3657999999999996E-3</v>
      </c>
      <c r="BE1054">
        <v>-7.6017999999999997E-3</v>
      </c>
      <c r="BF1054">
        <v>-1.1979E-2</v>
      </c>
      <c r="BG1054">
        <v>-1.7968899999999999E-2</v>
      </c>
      <c r="BH1054">
        <v>1.7614000000000001E-2</v>
      </c>
      <c r="BI1054">
        <v>5.5379000000000001E-3</v>
      </c>
      <c r="BJ1054">
        <v>1.8091300000000001E-2</v>
      </c>
      <c r="BK1054">
        <v>2.1923000000000002E-2</v>
      </c>
      <c r="BL1054">
        <v>2.57872E-2</v>
      </c>
      <c r="BM1054">
        <v>3.6076700000000003E-2</v>
      </c>
      <c r="BN1054">
        <v>3.6843399999999998E-2</v>
      </c>
      <c r="BO1054">
        <v>2.80591E-2</v>
      </c>
      <c r="BP1054">
        <v>7.1479999999999998E-3</v>
      </c>
      <c r="BQ1054">
        <v>7.0105000000000002E-3</v>
      </c>
      <c r="BR1054">
        <v>1.27785E-2</v>
      </c>
      <c r="BS1054">
        <v>3.2847000000000002E-3</v>
      </c>
      <c r="BT1054">
        <v>9.9363000000000003E-3</v>
      </c>
      <c r="BU1054">
        <v>1.9602999999999999E-3</v>
      </c>
      <c r="BV1054">
        <v>5.1368000000000004E-3</v>
      </c>
      <c r="BW1054">
        <v>6.6974000000000001E-3</v>
      </c>
      <c r="BX1054">
        <v>2.35128E-2</v>
      </c>
      <c r="BY1054">
        <v>1.2531E-2</v>
      </c>
      <c r="BZ1054">
        <v>5.4168999999999997E-3</v>
      </c>
      <c r="CA1054">
        <v>9.9258999999999997E-3</v>
      </c>
      <c r="CB1054">
        <v>-6.3100000000000005E-4</v>
      </c>
      <c r="CC1054">
        <v>-4.5619999999999998E-4</v>
      </c>
      <c r="CD1054">
        <v>-4.7590000000000002E-3</v>
      </c>
      <c r="CE1054">
        <v>-1.1327200000000001E-2</v>
      </c>
      <c r="CF1054">
        <v>2.5220300000000001E-2</v>
      </c>
      <c r="CG1054">
        <v>1.3216E-2</v>
      </c>
      <c r="CH1054">
        <v>2.6594199999999998E-2</v>
      </c>
      <c r="CI1054">
        <v>3.3438200000000001E-2</v>
      </c>
      <c r="CJ1054">
        <v>3.7660800000000001E-2</v>
      </c>
      <c r="CK1054">
        <v>5.0512599999999998E-2</v>
      </c>
      <c r="CL1054">
        <v>5.3407799999999998E-2</v>
      </c>
      <c r="CM1054">
        <v>4.6593700000000002E-2</v>
      </c>
      <c r="CN1054">
        <v>2.6286899999999998E-2</v>
      </c>
      <c r="CO1054">
        <v>2.6566200000000002E-2</v>
      </c>
      <c r="CP1054">
        <v>3.1757800000000003E-2</v>
      </c>
      <c r="CQ1054">
        <v>1.9503599999999999E-2</v>
      </c>
      <c r="CR1054">
        <v>2.3550700000000001E-2</v>
      </c>
      <c r="CS1054">
        <v>1.32172E-2</v>
      </c>
      <c r="CT1054">
        <v>1.51667E-2</v>
      </c>
      <c r="CU1054">
        <v>1.51603E-2</v>
      </c>
      <c r="CV1054">
        <v>3.0681900000000002E-2</v>
      </c>
      <c r="CW1054">
        <v>1.9309900000000001E-2</v>
      </c>
      <c r="CX1054">
        <v>1.25545E-2</v>
      </c>
      <c r="CY1054">
        <v>1.64377E-2</v>
      </c>
      <c r="CZ1054">
        <v>6.1037000000000001E-3</v>
      </c>
      <c r="DA1054">
        <v>6.6893999999999999E-3</v>
      </c>
      <c r="DB1054">
        <v>2.4610000000000001E-3</v>
      </c>
      <c r="DC1054">
        <v>-4.6855000000000004E-3</v>
      </c>
      <c r="DD1054">
        <v>3.2826500000000002E-2</v>
      </c>
      <c r="DE1054">
        <v>2.0893999999999999E-2</v>
      </c>
      <c r="DF1054">
        <v>3.5097200000000002E-2</v>
      </c>
      <c r="DG1054">
        <v>4.4953399999999998E-2</v>
      </c>
      <c r="DH1054">
        <v>4.9534399999999999E-2</v>
      </c>
      <c r="DI1054">
        <v>6.4948599999999995E-2</v>
      </c>
      <c r="DJ1054">
        <v>6.9972199999999998E-2</v>
      </c>
      <c r="DK1054">
        <v>6.5128199999999997E-2</v>
      </c>
      <c r="DL1054">
        <v>4.5425899999999998E-2</v>
      </c>
      <c r="DM1054">
        <v>4.61219E-2</v>
      </c>
      <c r="DN1054">
        <v>5.07371E-2</v>
      </c>
      <c r="DO1054">
        <v>3.57226E-2</v>
      </c>
      <c r="DP1054">
        <v>3.71651E-2</v>
      </c>
      <c r="DQ1054">
        <v>2.4473999999999999E-2</v>
      </c>
      <c r="DR1054">
        <v>2.51966E-2</v>
      </c>
      <c r="DS1054">
        <v>2.36233E-2</v>
      </c>
      <c r="DT1054">
        <v>3.7851099999999999E-2</v>
      </c>
      <c r="DU1054">
        <v>2.6088699999999999E-2</v>
      </c>
      <c r="DV1054">
        <v>2.2859999999999998E-2</v>
      </c>
      <c r="DW1054">
        <v>2.58397E-2</v>
      </c>
      <c r="DX1054">
        <v>1.5827600000000001E-2</v>
      </c>
      <c r="DY1054">
        <v>1.7006500000000001E-2</v>
      </c>
      <c r="DZ1054">
        <v>1.2885600000000001E-2</v>
      </c>
      <c r="EA1054">
        <v>4.9040999999999998E-3</v>
      </c>
      <c r="EB1054">
        <v>4.3808699999999999E-2</v>
      </c>
      <c r="EC1054">
        <v>3.1979899999999999E-2</v>
      </c>
      <c r="ED1054">
        <v>4.7374100000000002E-2</v>
      </c>
      <c r="EE1054">
        <v>6.1579599999999998E-2</v>
      </c>
      <c r="EF1054">
        <v>6.6677899999999998E-2</v>
      </c>
      <c r="EG1054">
        <v>8.5791800000000001E-2</v>
      </c>
      <c r="EH1054">
        <v>9.38885E-2</v>
      </c>
      <c r="EI1054">
        <v>9.1889100000000001E-2</v>
      </c>
      <c r="EJ1054">
        <v>7.3059499999999999E-2</v>
      </c>
      <c r="EK1054">
        <v>7.4357199999999998E-2</v>
      </c>
      <c r="EL1054">
        <v>7.8140200000000007E-2</v>
      </c>
      <c r="EM1054">
        <v>5.9140199999999997E-2</v>
      </c>
      <c r="EN1054">
        <v>5.6822200000000003E-2</v>
      </c>
      <c r="EO1054">
        <v>4.0727100000000002E-2</v>
      </c>
      <c r="EP1054">
        <v>3.9678100000000001E-2</v>
      </c>
      <c r="EQ1054">
        <v>3.5842400000000003E-2</v>
      </c>
      <c r="ER1054">
        <v>4.8202200000000001E-2</v>
      </c>
      <c r="ES1054">
        <v>3.58763E-2</v>
      </c>
      <c r="ET1054">
        <v>56.022030000000001</v>
      </c>
      <c r="EU1054">
        <v>55.098649999999999</v>
      </c>
      <c r="EV1054">
        <v>54.284439999999996</v>
      </c>
      <c r="EW1054">
        <v>53.718220000000002</v>
      </c>
      <c r="EX1054">
        <v>53.277070000000002</v>
      </c>
      <c r="EY1054">
        <v>52.895069999999997</v>
      </c>
      <c r="EZ1054">
        <v>52.62189</v>
      </c>
      <c r="FA1054">
        <v>52.759480000000003</v>
      </c>
      <c r="FB1054">
        <v>55.100999999999999</v>
      </c>
      <c r="FC1054">
        <v>58.308239999999998</v>
      </c>
      <c r="FD1054">
        <v>61.097160000000002</v>
      </c>
      <c r="FE1054">
        <v>63.696309999999997</v>
      </c>
      <c r="FF1054">
        <v>66.008560000000003</v>
      </c>
      <c r="FG1054">
        <v>68.088049999999996</v>
      </c>
      <c r="FH1054">
        <v>69.637309999999999</v>
      </c>
      <c r="FI1054">
        <v>70.261889999999994</v>
      </c>
      <c r="FJ1054">
        <v>69.655950000000004</v>
      </c>
      <c r="FK1054">
        <v>67.581519999999998</v>
      </c>
      <c r="FL1054">
        <v>64.380619999999993</v>
      </c>
      <c r="FM1054">
        <v>62.026829999999997</v>
      </c>
      <c r="FN1054">
        <v>60.233870000000003</v>
      </c>
      <c r="FO1054">
        <v>58.808839999999996</v>
      </c>
      <c r="FP1054">
        <v>57.606110000000001</v>
      </c>
      <c r="FQ1054">
        <v>56.58417</v>
      </c>
      <c r="FR1054">
        <v>1.7000000000000001E-2</v>
      </c>
      <c r="FS1054">
        <v>1.8775199999999999E-2</v>
      </c>
      <c r="FT1054">
        <v>3.0845999999999998E-2</v>
      </c>
    </row>
    <row r="1055" spans="1:176" x14ac:dyDescent="0.2">
      <c r="A1055" t="s">
        <v>200</v>
      </c>
      <c r="B1055" t="s">
        <v>189</v>
      </c>
      <c r="C1055" t="s">
        <v>1</v>
      </c>
      <c r="D1055" t="s">
        <v>250</v>
      </c>
      <c r="E1055">
        <v>28168</v>
      </c>
      <c r="F1055">
        <v>1.2951360000000001</v>
      </c>
      <c r="G1055">
        <v>1.262424</v>
      </c>
      <c r="H1055">
        <v>1.2209000000000001</v>
      </c>
      <c r="I1055">
        <v>1.210402</v>
      </c>
      <c r="J1055">
        <v>1.2061249999999999</v>
      </c>
      <c r="K1055">
        <v>1.251315</v>
      </c>
      <c r="L1055">
        <v>1.4147909999999999</v>
      </c>
      <c r="M1055">
        <v>1.5281739999999999</v>
      </c>
      <c r="N1055">
        <v>1.817977</v>
      </c>
      <c r="O1055">
        <v>2.1705359999999998</v>
      </c>
      <c r="P1055">
        <v>2.4544600000000001</v>
      </c>
      <c r="Q1055">
        <v>2.6177769999999998</v>
      </c>
      <c r="R1055">
        <v>2.6243759999999998</v>
      </c>
      <c r="S1055">
        <v>2.6581730000000001</v>
      </c>
      <c r="T1055">
        <v>2.6924009999999998</v>
      </c>
      <c r="U1055">
        <v>2.6624270000000001</v>
      </c>
      <c r="V1055">
        <v>2.5909390000000001</v>
      </c>
      <c r="W1055">
        <v>2.3850419999999999</v>
      </c>
      <c r="X1055">
        <v>2.1580240000000002</v>
      </c>
      <c r="Y1055">
        <v>2.0812889999999999</v>
      </c>
      <c r="Z1055">
        <v>1.917856</v>
      </c>
      <c r="AA1055">
        <v>1.6879660000000001</v>
      </c>
      <c r="AB1055">
        <v>1.5005459999999999</v>
      </c>
      <c r="AC1055">
        <v>1.3550310000000001</v>
      </c>
      <c r="AD1055">
        <v>-7.6822000000000001E-3</v>
      </c>
      <c r="AE1055">
        <v>-1.9276E-3</v>
      </c>
      <c r="AF1055">
        <v>-4.5804000000000001E-3</v>
      </c>
      <c r="AG1055">
        <v>-7.9316000000000005E-3</v>
      </c>
      <c r="AH1055">
        <v>-1.51827E-2</v>
      </c>
      <c r="AI1055">
        <v>-6.7821000000000001E-3</v>
      </c>
      <c r="AJ1055">
        <v>3.6129300000000003E-2</v>
      </c>
      <c r="AK1055">
        <v>1.49096E-2</v>
      </c>
      <c r="AL1055">
        <v>2.60454E-2</v>
      </c>
      <c r="AM1055">
        <v>2.54834E-2</v>
      </c>
      <c r="AN1055">
        <v>2.8454500000000001E-2</v>
      </c>
      <c r="AO1055">
        <v>2.5538399999999999E-2</v>
      </c>
      <c r="AP1055">
        <v>2.1808999999999999E-3</v>
      </c>
      <c r="AQ1055">
        <v>-1.4062E-2</v>
      </c>
      <c r="AR1055">
        <v>-2.6736200000000002E-2</v>
      </c>
      <c r="AS1055">
        <v>-3.0974100000000001E-2</v>
      </c>
      <c r="AT1055">
        <v>-3.6338200000000001E-2</v>
      </c>
      <c r="AU1055">
        <v>-3.3563099999999998E-2</v>
      </c>
      <c r="AV1055">
        <v>-2.9209599999999999E-2</v>
      </c>
      <c r="AW1055">
        <v>-1.3729099999999999E-2</v>
      </c>
      <c r="AX1055">
        <v>-2.0339999999999998E-3</v>
      </c>
      <c r="AY1055">
        <v>-6.7466000000000002E-3</v>
      </c>
      <c r="AZ1055">
        <v>1.3583E-3</v>
      </c>
      <c r="BA1055">
        <v>-8.9683999999999996E-3</v>
      </c>
      <c r="BB1055">
        <v>2.6232999999999999E-3</v>
      </c>
      <c r="BC1055">
        <v>7.4744E-3</v>
      </c>
      <c r="BD1055">
        <v>5.1434999999999996E-3</v>
      </c>
      <c r="BE1055">
        <v>2.3855E-3</v>
      </c>
      <c r="BF1055">
        <v>-4.7581999999999998E-3</v>
      </c>
      <c r="BG1055">
        <v>2.8073999999999998E-3</v>
      </c>
      <c r="BH1055">
        <v>4.7111500000000001E-2</v>
      </c>
      <c r="BI1055">
        <v>2.5995500000000001E-2</v>
      </c>
      <c r="BJ1055">
        <v>3.8322200000000001E-2</v>
      </c>
      <c r="BK1055">
        <v>4.2109599999999997E-2</v>
      </c>
      <c r="BL1055">
        <v>4.5598E-2</v>
      </c>
      <c r="BM1055">
        <v>4.6381699999999998E-2</v>
      </c>
      <c r="BN1055">
        <v>2.60973E-2</v>
      </c>
      <c r="BO1055">
        <v>1.2698900000000001E-2</v>
      </c>
      <c r="BP1055">
        <v>8.9740000000000002E-4</v>
      </c>
      <c r="BQ1055">
        <v>-2.7388999999999998E-3</v>
      </c>
      <c r="BR1055">
        <v>-8.9350000000000002E-3</v>
      </c>
      <c r="BS1055">
        <v>-1.01455E-2</v>
      </c>
      <c r="BT1055">
        <v>-9.5525000000000002E-3</v>
      </c>
      <c r="BU1055">
        <v>2.5240000000000002E-3</v>
      </c>
      <c r="BV1055">
        <v>1.24475E-2</v>
      </c>
      <c r="BW1055">
        <v>5.4724999999999999E-3</v>
      </c>
      <c r="BX1055">
        <v>1.17094E-2</v>
      </c>
      <c r="BY1055">
        <v>8.1910000000000001E-4</v>
      </c>
      <c r="BZ1055">
        <v>9.7608999999999994E-3</v>
      </c>
      <c r="CA1055">
        <v>1.3986200000000001E-2</v>
      </c>
      <c r="CB1055">
        <v>1.18783E-2</v>
      </c>
      <c r="CC1055">
        <v>9.5311000000000007E-3</v>
      </c>
      <c r="CD1055">
        <v>2.4618000000000001E-3</v>
      </c>
      <c r="CE1055">
        <v>9.4491000000000002E-3</v>
      </c>
      <c r="CF1055">
        <v>5.4717700000000001E-2</v>
      </c>
      <c r="CG1055">
        <v>3.3673599999999998E-2</v>
      </c>
      <c r="CH1055">
        <v>4.6825199999999997E-2</v>
      </c>
      <c r="CI1055">
        <v>5.36248E-2</v>
      </c>
      <c r="CJ1055">
        <v>5.7471599999999998E-2</v>
      </c>
      <c r="CK1055">
        <v>6.0817599999999999E-2</v>
      </c>
      <c r="CL1055">
        <v>4.2661600000000001E-2</v>
      </c>
      <c r="CM1055">
        <v>3.1233400000000001E-2</v>
      </c>
      <c r="CN1055">
        <v>2.0036399999999999E-2</v>
      </c>
      <c r="CO1055">
        <v>1.68168E-2</v>
      </c>
      <c r="CP1055">
        <v>1.0044300000000001E-2</v>
      </c>
      <c r="CQ1055">
        <v>6.0734999999999999E-3</v>
      </c>
      <c r="CR1055">
        <v>4.0619000000000002E-3</v>
      </c>
      <c r="CS1055">
        <v>1.3780799999999999E-2</v>
      </c>
      <c r="CT1055">
        <v>2.2477400000000002E-2</v>
      </c>
      <c r="CU1055">
        <v>1.39355E-2</v>
      </c>
      <c r="CV1055">
        <v>1.8878499999999999E-2</v>
      </c>
      <c r="CW1055">
        <v>7.5979999999999997E-3</v>
      </c>
      <c r="CX1055">
        <v>1.68985E-2</v>
      </c>
      <c r="CY1055">
        <v>2.0497999999999999E-2</v>
      </c>
      <c r="CZ1055">
        <v>1.8613000000000001E-2</v>
      </c>
      <c r="DA1055">
        <v>1.6676699999999999E-2</v>
      </c>
      <c r="DB1055">
        <v>9.6818000000000008E-3</v>
      </c>
      <c r="DC1055">
        <v>1.6090799999999999E-2</v>
      </c>
      <c r="DD1055">
        <v>6.2323999999999997E-2</v>
      </c>
      <c r="DE1055">
        <v>4.1351600000000002E-2</v>
      </c>
      <c r="DF1055">
        <v>5.5328099999999998E-2</v>
      </c>
      <c r="DG1055">
        <v>6.5140100000000006E-2</v>
      </c>
      <c r="DH1055">
        <v>6.9345199999999996E-2</v>
      </c>
      <c r="DI1055">
        <v>7.5253600000000004E-2</v>
      </c>
      <c r="DJ1055">
        <v>5.9226000000000001E-2</v>
      </c>
      <c r="DK1055">
        <v>4.9767899999999997E-2</v>
      </c>
      <c r="DL1055">
        <v>3.9175300000000003E-2</v>
      </c>
      <c r="DM1055">
        <v>3.6372500000000002E-2</v>
      </c>
      <c r="DN1055">
        <v>2.90236E-2</v>
      </c>
      <c r="DO1055">
        <v>2.22924E-2</v>
      </c>
      <c r="DP1055">
        <v>1.7676299999999999E-2</v>
      </c>
      <c r="DQ1055">
        <v>2.50377E-2</v>
      </c>
      <c r="DR1055">
        <v>3.25072E-2</v>
      </c>
      <c r="DS1055">
        <v>2.2398399999999999E-2</v>
      </c>
      <c r="DT1055">
        <v>2.60477E-2</v>
      </c>
      <c r="DU1055">
        <v>1.43768E-2</v>
      </c>
      <c r="DV1055">
        <v>2.7203999999999999E-2</v>
      </c>
      <c r="DW1055">
        <v>2.9899999999999999E-2</v>
      </c>
      <c r="DX1055">
        <v>2.8336900000000002E-2</v>
      </c>
      <c r="DY1055">
        <v>2.6993799999999998E-2</v>
      </c>
      <c r="DZ1055">
        <v>2.01064E-2</v>
      </c>
      <c r="EA1055">
        <v>2.56803E-2</v>
      </c>
      <c r="EB1055">
        <v>7.3306200000000002E-2</v>
      </c>
      <c r="EC1055">
        <v>5.2437499999999998E-2</v>
      </c>
      <c r="ED1055">
        <v>6.7604999999999998E-2</v>
      </c>
      <c r="EE1055">
        <v>8.1766199999999997E-2</v>
      </c>
      <c r="EF1055">
        <v>8.6488700000000002E-2</v>
      </c>
      <c r="EG1055">
        <v>9.6096799999999996E-2</v>
      </c>
      <c r="EH1055">
        <v>8.3142400000000005E-2</v>
      </c>
      <c r="EI1055">
        <v>7.6528899999999997E-2</v>
      </c>
      <c r="EJ1055">
        <v>6.6808900000000004E-2</v>
      </c>
      <c r="EK1055">
        <v>6.4607800000000007E-2</v>
      </c>
      <c r="EL1055">
        <v>5.6426700000000003E-2</v>
      </c>
      <c r="EM1055">
        <v>4.5710000000000001E-2</v>
      </c>
      <c r="EN1055">
        <v>3.73333E-2</v>
      </c>
      <c r="EO1055">
        <v>4.1290800000000003E-2</v>
      </c>
      <c r="EP1055">
        <v>4.6988799999999997E-2</v>
      </c>
      <c r="EQ1055">
        <v>3.4617599999999998E-2</v>
      </c>
      <c r="ER1055">
        <v>3.6398800000000002E-2</v>
      </c>
      <c r="ES1055">
        <v>2.4164399999999999E-2</v>
      </c>
      <c r="ET1055">
        <v>60.41489</v>
      </c>
      <c r="EU1055">
        <v>59.140250000000002</v>
      </c>
      <c r="EV1055">
        <v>57.855370000000001</v>
      </c>
      <c r="EW1055">
        <v>57.04851</v>
      </c>
      <c r="EX1055">
        <v>56.302819999999997</v>
      </c>
      <c r="EY1055">
        <v>55.873150000000003</v>
      </c>
      <c r="EZ1055">
        <v>55.604990000000001</v>
      </c>
      <c r="FA1055">
        <v>55.815629999999999</v>
      </c>
      <c r="FB1055">
        <v>58.489559999999997</v>
      </c>
      <c r="FC1055">
        <v>61.65531</v>
      </c>
      <c r="FD1055">
        <v>63.431319999999999</v>
      </c>
      <c r="FE1055">
        <v>65.736750000000001</v>
      </c>
      <c r="FF1055">
        <v>67.284180000000006</v>
      </c>
      <c r="FG1055">
        <v>69.188860000000005</v>
      </c>
      <c r="FH1055">
        <v>70.991560000000007</v>
      </c>
      <c r="FI1055">
        <v>71.503929999999997</v>
      </c>
      <c r="FJ1055">
        <v>71.436080000000004</v>
      </c>
      <c r="FK1055">
        <v>70.219939999999994</v>
      </c>
      <c r="FL1055">
        <v>67.609629999999996</v>
      </c>
      <c r="FM1055">
        <v>65.274039999999999</v>
      </c>
      <c r="FN1055">
        <v>63.37265</v>
      </c>
      <c r="FO1055">
        <v>61.407809999999998</v>
      </c>
      <c r="FP1055">
        <v>60.491340000000001</v>
      </c>
      <c r="FQ1055">
        <v>59.18412</v>
      </c>
      <c r="FR1055">
        <v>1.7000000000000001E-2</v>
      </c>
      <c r="FS1055">
        <v>1.8775199999999999E-2</v>
      </c>
      <c r="FT1055">
        <v>3.0845999999999998E-2</v>
      </c>
    </row>
    <row r="1056" spans="1:176" x14ac:dyDescent="0.2">
      <c r="A1056" t="s">
        <v>200</v>
      </c>
      <c r="B1056" t="s">
        <v>189</v>
      </c>
      <c r="C1056" t="s">
        <v>1</v>
      </c>
      <c r="D1056" t="s">
        <v>235</v>
      </c>
      <c r="E1056">
        <v>28168</v>
      </c>
      <c r="F1056">
        <v>1.3127409999999999</v>
      </c>
      <c r="G1056">
        <v>1.276446</v>
      </c>
      <c r="H1056">
        <v>1.240605</v>
      </c>
      <c r="I1056">
        <v>1.2220850000000001</v>
      </c>
      <c r="J1056">
        <v>1.22872</v>
      </c>
      <c r="K1056">
        <v>1.2849630000000001</v>
      </c>
      <c r="L1056">
        <v>1.4180010000000001</v>
      </c>
      <c r="M1056">
        <v>1.5364679999999999</v>
      </c>
      <c r="N1056">
        <v>1.853342</v>
      </c>
      <c r="O1056">
        <v>2.2311670000000001</v>
      </c>
      <c r="P1056">
        <v>2.5331410000000001</v>
      </c>
      <c r="Q1056">
        <v>2.6998479999999998</v>
      </c>
      <c r="R1056">
        <v>2.7624909999999998</v>
      </c>
      <c r="S1056">
        <v>2.815725</v>
      </c>
      <c r="T1056">
        <v>2.857672</v>
      </c>
      <c r="U1056">
        <v>2.8366660000000001</v>
      </c>
      <c r="V1056">
        <v>2.762464</v>
      </c>
      <c r="W1056">
        <v>2.5463830000000001</v>
      </c>
      <c r="X1056">
        <v>2.264729</v>
      </c>
      <c r="Y1056">
        <v>2.1255739999999999</v>
      </c>
      <c r="Z1056">
        <v>1.9629620000000001</v>
      </c>
      <c r="AA1056">
        <v>1.731023</v>
      </c>
      <c r="AB1056">
        <v>1.530978</v>
      </c>
      <c r="AC1056">
        <v>1.400461</v>
      </c>
      <c r="AD1056">
        <v>-1.09582E-2</v>
      </c>
      <c r="AE1056">
        <v>-4.0409E-3</v>
      </c>
      <c r="AF1056">
        <v>-9.0136999999999995E-3</v>
      </c>
      <c r="AG1056">
        <v>-1.00059E-2</v>
      </c>
      <c r="AH1056">
        <v>-1.9140299999999999E-2</v>
      </c>
      <c r="AI1056">
        <v>-7.6318999999999996E-3</v>
      </c>
      <c r="AJ1056">
        <v>2.3824000000000001E-2</v>
      </c>
      <c r="AK1056">
        <v>9.9115000000000002E-3</v>
      </c>
      <c r="AL1056">
        <v>1.75283E-2</v>
      </c>
      <c r="AM1056">
        <v>2.5515599999999999E-2</v>
      </c>
      <c r="AN1056">
        <v>2.1662500000000001E-2</v>
      </c>
      <c r="AO1056">
        <v>1.71012E-2</v>
      </c>
      <c r="AP1056">
        <v>-2.5701999999999999E-3</v>
      </c>
      <c r="AQ1056">
        <v>-1.42915E-2</v>
      </c>
      <c r="AR1056">
        <v>-2.5874399999999999E-2</v>
      </c>
      <c r="AS1056">
        <v>-3.0466699999999999E-2</v>
      </c>
      <c r="AT1056">
        <v>-3.5564900000000003E-2</v>
      </c>
      <c r="AU1056">
        <v>-2.62492E-2</v>
      </c>
      <c r="AV1056">
        <v>-1.8401000000000001E-2</v>
      </c>
      <c r="AW1056">
        <v>-1.05088E-2</v>
      </c>
      <c r="AX1056">
        <v>-3.7718999999999999E-3</v>
      </c>
      <c r="AY1056">
        <v>-1.4222200000000001E-2</v>
      </c>
      <c r="AZ1056">
        <v>-5.2040000000000003E-3</v>
      </c>
      <c r="BA1056">
        <v>-1.6102700000000001E-2</v>
      </c>
      <c r="BB1056">
        <v>-6.5269999999999998E-4</v>
      </c>
      <c r="BC1056">
        <v>5.3610999999999997E-3</v>
      </c>
      <c r="BD1056">
        <v>7.1020000000000002E-4</v>
      </c>
      <c r="BE1056">
        <v>3.1119999999999997E-4</v>
      </c>
      <c r="BF1056">
        <v>-8.7157999999999992E-3</v>
      </c>
      <c r="BG1056">
        <v>1.9575999999999999E-3</v>
      </c>
      <c r="BH1056">
        <v>3.4806200000000002E-2</v>
      </c>
      <c r="BI1056">
        <v>2.0997399999999999E-2</v>
      </c>
      <c r="BJ1056">
        <v>2.98052E-2</v>
      </c>
      <c r="BK1056">
        <v>4.21418E-2</v>
      </c>
      <c r="BL1056">
        <v>3.8806E-2</v>
      </c>
      <c r="BM1056">
        <v>3.7944499999999999E-2</v>
      </c>
      <c r="BN1056">
        <v>2.13461E-2</v>
      </c>
      <c r="BO1056">
        <v>1.24694E-2</v>
      </c>
      <c r="BP1056">
        <v>1.7592E-3</v>
      </c>
      <c r="BQ1056">
        <v>-2.2314000000000001E-3</v>
      </c>
      <c r="BR1056">
        <v>-8.1618000000000003E-3</v>
      </c>
      <c r="BS1056">
        <v>-2.8316000000000001E-3</v>
      </c>
      <c r="BT1056">
        <v>1.2561E-3</v>
      </c>
      <c r="BU1056">
        <v>5.7442999999999999E-3</v>
      </c>
      <c r="BV1056">
        <v>1.0709700000000001E-2</v>
      </c>
      <c r="BW1056">
        <v>-2.0030999999999998E-3</v>
      </c>
      <c r="BX1056">
        <v>5.1470999999999999E-3</v>
      </c>
      <c r="BY1056">
        <v>-6.3152E-3</v>
      </c>
      <c r="BZ1056">
        <v>6.4849E-3</v>
      </c>
      <c r="CA1056">
        <v>1.18729E-2</v>
      </c>
      <c r="CB1056">
        <v>7.4450000000000002E-3</v>
      </c>
      <c r="CC1056">
        <v>7.4567000000000001E-3</v>
      </c>
      <c r="CD1056">
        <v>-1.4958E-3</v>
      </c>
      <c r="CE1056">
        <v>8.5993000000000007E-3</v>
      </c>
      <c r="CF1056">
        <v>4.2412499999999999E-2</v>
      </c>
      <c r="CG1056">
        <v>2.86755E-2</v>
      </c>
      <c r="CH1056">
        <v>3.8308099999999998E-2</v>
      </c>
      <c r="CI1056">
        <v>5.3657000000000003E-2</v>
      </c>
      <c r="CJ1056">
        <v>5.0679599999999998E-2</v>
      </c>
      <c r="CK1056">
        <v>5.2380400000000001E-2</v>
      </c>
      <c r="CL1056">
        <v>3.79105E-2</v>
      </c>
      <c r="CM1056">
        <v>3.1003900000000001E-2</v>
      </c>
      <c r="CN1056">
        <v>2.0898199999999999E-2</v>
      </c>
      <c r="CO1056">
        <v>1.7324300000000001E-2</v>
      </c>
      <c r="CP1056">
        <v>1.0817500000000001E-2</v>
      </c>
      <c r="CQ1056">
        <v>1.3387400000000001E-2</v>
      </c>
      <c r="CR1056">
        <v>1.48705E-2</v>
      </c>
      <c r="CS1056">
        <v>1.7001200000000001E-2</v>
      </c>
      <c r="CT1056">
        <v>2.0739500000000001E-2</v>
      </c>
      <c r="CU1056">
        <v>6.4599000000000002E-3</v>
      </c>
      <c r="CV1056">
        <v>1.2316300000000001E-2</v>
      </c>
      <c r="CW1056">
        <v>4.637E-4</v>
      </c>
      <c r="CX1056">
        <v>1.3622499999999999E-2</v>
      </c>
      <c r="CY1056">
        <v>1.83847E-2</v>
      </c>
      <c r="CZ1056">
        <v>1.41797E-2</v>
      </c>
      <c r="DA1056">
        <v>1.46023E-2</v>
      </c>
      <c r="DB1056">
        <v>5.7241999999999996E-3</v>
      </c>
      <c r="DC1056">
        <v>1.5240999999999999E-2</v>
      </c>
      <c r="DD1056">
        <v>5.0018699999999999E-2</v>
      </c>
      <c r="DE1056">
        <v>3.6353499999999997E-2</v>
      </c>
      <c r="DF1056">
        <v>4.6811100000000001E-2</v>
      </c>
      <c r="DG1056">
        <v>6.5172300000000002E-2</v>
      </c>
      <c r="DH1056">
        <v>6.2553200000000003E-2</v>
      </c>
      <c r="DI1056">
        <v>6.6816399999999998E-2</v>
      </c>
      <c r="DJ1056">
        <v>5.44749E-2</v>
      </c>
      <c r="DK1056">
        <v>4.9538400000000003E-2</v>
      </c>
      <c r="DL1056">
        <v>4.0037099999999999E-2</v>
      </c>
      <c r="DM1056">
        <v>3.68799E-2</v>
      </c>
      <c r="DN1056">
        <v>2.9796799999999998E-2</v>
      </c>
      <c r="DO1056">
        <v>2.9606299999999999E-2</v>
      </c>
      <c r="DP1056">
        <v>2.84849E-2</v>
      </c>
      <c r="DQ1056">
        <v>2.8257999999999998E-2</v>
      </c>
      <c r="DR1056">
        <v>3.0769399999999999E-2</v>
      </c>
      <c r="DS1056">
        <v>1.49228E-2</v>
      </c>
      <c r="DT1056">
        <v>1.94854E-2</v>
      </c>
      <c r="DU1056">
        <v>7.2424999999999998E-3</v>
      </c>
      <c r="DV1056">
        <v>2.3928000000000001E-2</v>
      </c>
      <c r="DW1056">
        <v>2.7786600000000002E-2</v>
      </c>
      <c r="DX1056">
        <v>2.3903600000000001E-2</v>
      </c>
      <c r="DY1056">
        <v>2.4919400000000001E-2</v>
      </c>
      <c r="DZ1056">
        <v>1.6148699999999998E-2</v>
      </c>
      <c r="EA1056">
        <v>2.4830499999999998E-2</v>
      </c>
      <c r="EB1056">
        <v>6.1000899999999997E-2</v>
      </c>
      <c r="EC1056">
        <v>4.74394E-2</v>
      </c>
      <c r="ED1056">
        <v>5.9087899999999999E-2</v>
      </c>
      <c r="EE1056">
        <v>8.1798499999999996E-2</v>
      </c>
      <c r="EF1056">
        <v>7.9696699999999995E-2</v>
      </c>
      <c r="EG1056">
        <v>8.7659600000000004E-2</v>
      </c>
      <c r="EH1056">
        <v>7.8391299999999997E-2</v>
      </c>
      <c r="EI1056">
        <v>7.62993E-2</v>
      </c>
      <c r="EJ1056">
        <v>6.76707E-2</v>
      </c>
      <c r="EK1056">
        <v>6.5115199999999998E-2</v>
      </c>
      <c r="EL1056">
        <v>5.7199899999999998E-2</v>
      </c>
      <c r="EM1056">
        <v>5.3024000000000002E-2</v>
      </c>
      <c r="EN1056">
        <v>4.8141900000000001E-2</v>
      </c>
      <c r="EO1056">
        <v>4.4511099999999998E-2</v>
      </c>
      <c r="EP1056">
        <v>4.5250899999999997E-2</v>
      </c>
      <c r="EQ1056">
        <v>2.71419E-2</v>
      </c>
      <c r="ER1056">
        <v>2.9836499999999998E-2</v>
      </c>
      <c r="ES1056">
        <v>1.7030099999999999E-2</v>
      </c>
      <c r="ET1056">
        <v>64.160510000000002</v>
      </c>
      <c r="EU1056">
        <v>63.512860000000003</v>
      </c>
      <c r="EV1056">
        <v>62.860810000000001</v>
      </c>
      <c r="EW1056">
        <v>62.355820000000001</v>
      </c>
      <c r="EX1056">
        <v>61.912750000000003</v>
      </c>
      <c r="EY1056">
        <v>61.527619999999999</v>
      </c>
      <c r="EZ1056">
        <v>61.23292</v>
      </c>
      <c r="FA1056">
        <v>61.606000000000002</v>
      </c>
      <c r="FB1056">
        <v>63.472499999999997</v>
      </c>
      <c r="FC1056">
        <v>65.759649999999993</v>
      </c>
      <c r="FD1056">
        <v>68.410129999999995</v>
      </c>
      <c r="FE1056">
        <v>70.968090000000004</v>
      </c>
      <c r="FF1056">
        <v>73.456280000000007</v>
      </c>
      <c r="FG1056">
        <v>75.694370000000006</v>
      </c>
      <c r="FH1056">
        <v>77.04007</v>
      </c>
      <c r="FI1056">
        <v>77.359059999999999</v>
      </c>
      <c r="FJ1056">
        <v>76.650570000000002</v>
      </c>
      <c r="FK1056">
        <v>74.97654</v>
      </c>
      <c r="FL1056">
        <v>72.226910000000004</v>
      </c>
      <c r="FM1056">
        <v>69.474940000000004</v>
      </c>
      <c r="FN1056">
        <v>67.660160000000005</v>
      </c>
      <c r="FO1056">
        <v>66.393289999999993</v>
      </c>
      <c r="FP1056">
        <v>65.456940000000003</v>
      </c>
      <c r="FQ1056">
        <v>64.678659999999994</v>
      </c>
      <c r="FR1056">
        <v>1.7000000000000001E-2</v>
      </c>
      <c r="FS1056">
        <v>1.8775199999999999E-2</v>
      </c>
      <c r="FT1056">
        <v>3.0845999999999998E-2</v>
      </c>
    </row>
    <row r="1057" spans="1:176" x14ac:dyDescent="0.2">
      <c r="A1057" t="s">
        <v>200</v>
      </c>
      <c r="B1057" t="s">
        <v>189</v>
      </c>
      <c r="C1057" t="s">
        <v>1</v>
      </c>
      <c r="D1057" t="s">
        <v>246</v>
      </c>
      <c r="E1057">
        <v>28168</v>
      </c>
      <c r="F1057">
        <v>1.33754</v>
      </c>
      <c r="G1057">
        <v>1.3008649999999999</v>
      </c>
      <c r="H1057">
        <v>1.2449429999999999</v>
      </c>
      <c r="I1057">
        <v>1.2200439999999999</v>
      </c>
      <c r="J1057">
        <v>1.222235</v>
      </c>
      <c r="K1057">
        <v>1.2814700000000001</v>
      </c>
      <c r="L1057">
        <v>1.3956010000000001</v>
      </c>
      <c r="M1057">
        <v>1.5150710000000001</v>
      </c>
      <c r="N1057">
        <v>1.8396030000000001</v>
      </c>
      <c r="O1057">
        <v>2.2535630000000002</v>
      </c>
      <c r="P1057">
        <v>2.5654170000000001</v>
      </c>
      <c r="Q1057">
        <v>2.7544029999999999</v>
      </c>
      <c r="R1057">
        <v>2.8500239999999999</v>
      </c>
      <c r="S1057">
        <v>2.930488</v>
      </c>
      <c r="T1057">
        <v>2.9900769999999999</v>
      </c>
      <c r="U1057">
        <v>2.9405269999999999</v>
      </c>
      <c r="V1057">
        <v>2.8655119999999998</v>
      </c>
      <c r="W1057">
        <v>2.6387860000000001</v>
      </c>
      <c r="X1057">
        <v>2.3681719999999999</v>
      </c>
      <c r="Y1057">
        <v>2.1887750000000001</v>
      </c>
      <c r="Z1057">
        <v>2.016537</v>
      </c>
      <c r="AA1057">
        <v>1.7938160000000001</v>
      </c>
      <c r="AB1057">
        <v>1.583688</v>
      </c>
      <c r="AC1057">
        <v>1.440626</v>
      </c>
      <c r="AD1057">
        <v>-1.28643E-2</v>
      </c>
      <c r="AE1057">
        <v>-5.3667000000000003E-3</v>
      </c>
      <c r="AF1057">
        <v>-1.21393E-2</v>
      </c>
      <c r="AG1057">
        <v>-1.18596E-2</v>
      </c>
      <c r="AH1057">
        <v>-2.1575E-2</v>
      </c>
      <c r="AI1057">
        <v>-9.8597000000000008E-3</v>
      </c>
      <c r="AJ1057">
        <v>1.54342E-2</v>
      </c>
      <c r="AK1057">
        <v>5.7781000000000004E-3</v>
      </c>
      <c r="AL1057">
        <v>1.18662E-2</v>
      </c>
      <c r="AM1057">
        <v>2.37904E-2</v>
      </c>
      <c r="AN1057">
        <v>1.6868899999999999E-2</v>
      </c>
      <c r="AO1057">
        <v>1.2288500000000001E-2</v>
      </c>
      <c r="AP1057">
        <v>-3.9623999999999996E-3</v>
      </c>
      <c r="AQ1057">
        <v>-1.30939E-2</v>
      </c>
      <c r="AR1057">
        <v>-2.4936400000000001E-2</v>
      </c>
      <c r="AS1057">
        <v>-2.9403499999999999E-2</v>
      </c>
      <c r="AT1057">
        <v>-3.3411799999999998E-2</v>
      </c>
      <c r="AU1057">
        <v>-2.15569E-2</v>
      </c>
      <c r="AV1057">
        <v>-1.13416E-2</v>
      </c>
      <c r="AW1057">
        <v>-8.9192999999999998E-3</v>
      </c>
      <c r="AX1057">
        <v>-5.2437999999999999E-3</v>
      </c>
      <c r="AY1057">
        <v>-1.7665799999999999E-2</v>
      </c>
      <c r="AZ1057">
        <v>-7.3194999999999996E-3</v>
      </c>
      <c r="BA1057">
        <v>-1.8447600000000001E-2</v>
      </c>
      <c r="BB1057">
        <v>-2.5588E-3</v>
      </c>
      <c r="BC1057">
        <v>4.0353000000000003E-3</v>
      </c>
      <c r="BD1057">
        <v>-2.4153999999999998E-3</v>
      </c>
      <c r="BE1057">
        <v>-1.5425E-3</v>
      </c>
      <c r="BF1057">
        <v>-1.1150500000000001E-2</v>
      </c>
      <c r="BG1057">
        <v>-2.7020000000000001E-4</v>
      </c>
      <c r="BH1057">
        <v>2.64164E-2</v>
      </c>
      <c r="BI1057">
        <v>1.6864000000000001E-2</v>
      </c>
      <c r="BJ1057">
        <v>2.4143100000000001E-2</v>
      </c>
      <c r="BK1057">
        <v>4.0416500000000001E-2</v>
      </c>
      <c r="BL1057">
        <v>3.4012500000000001E-2</v>
      </c>
      <c r="BM1057">
        <v>3.3131800000000003E-2</v>
      </c>
      <c r="BN1057">
        <v>1.99539E-2</v>
      </c>
      <c r="BO1057">
        <v>1.3667E-2</v>
      </c>
      <c r="BP1057">
        <v>2.6971999999999999E-3</v>
      </c>
      <c r="BQ1057">
        <v>-1.1682000000000001E-3</v>
      </c>
      <c r="BR1057">
        <v>-6.0086999999999996E-3</v>
      </c>
      <c r="BS1057">
        <v>1.8607000000000001E-3</v>
      </c>
      <c r="BT1057">
        <v>8.3154000000000006E-3</v>
      </c>
      <c r="BU1057">
        <v>7.3337999999999997E-3</v>
      </c>
      <c r="BV1057">
        <v>9.2376999999999997E-3</v>
      </c>
      <c r="BW1057">
        <v>-5.4466000000000002E-3</v>
      </c>
      <c r="BX1057">
        <v>3.0316000000000002E-3</v>
      </c>
      <c r="BY1057">
        <v>-8.6599999999999993E-3</v>
      </c>
      <c r="BZ1057">
        <v>4.5788000000000001E-3</v>
      </c>
      <c r="CA1057">
        <v>1.0547000000000001E-2</v>
      </c>
      <c r="CB1057">
        <v>4.3192999999999999E-3</v>
      </c>
      <c r="CC1057">
        <v>5.6030999999999997E-3</v>
      </c>
      <c r="CD1057">
        <v>-3.9305E-3</v>
      </c>
      <c r="CE1057">
        <v>6.3715000000000004E-3</v>
      </c>
      <c r="CF1057">
        <v>3.4022700000000003E-2</v>
      </c>
      <c r="CG1057">
        <v>2.4542100000000001E-2</v>
      </c>
      <c r="CH1057">
        <v>3.2646099999999997E-2</v>
      </c>
      <c r="CI1057">
        <v>5.19318E-2</v>
      </c>
      <c r="CJ1057">
        <v>4.5886099999999999E-2</v>
      </c>
      <c r="CK1057">
        <v>4.7567699999999997E-2</v>
      </c>
      <c r="CL1057">
        <v>3.6518299999999997E-2</v>
      </c>
      <c r="CM1057">
        <v>3.2201500000000001E-2</v>
      </c>
      <c r="CN1057">
        <v>2.1836100000000001E-2</v>
      </c>
      <c r="CO1057">
        <v>1.8387500000000001E-2</v>
      </c>
      <c r="CP1057">
        <v>1.2970600000000001E-2</v>
      </c>
      <c r="CQ1057">
        <v>1.8079700000000001E-2</v>
      </c>
      <c r="CR1057">
        <v>2.1929799999999999E-2</v>
      </c>
      <c r="CS1057">
        <v>1.8590700000000002E-2</v>
      </c>
      <c r="CT1057">
        <v>1.9267599999999999E-2</v>
      </c>
      <c r="CU1057">
        <v>3.0163E-3</v>
      </c>
      <c r="CV1057">
        <v>1.0200799999999999E-2</v>
      </c>
      <c r="CW1057">
        <v>-1.8810999999999999E-3</v>
      </c>
      <c r="CX1057">
        <v>1.1716300000000001E-2</v>
      </c>
      <c r="CY1057">
        <v>1.7058799999999999E-2</v>
      </c>
      <c r="CZ1057">
        <v>1.1054100000000001E-2</v>
      </c>
      <c r="DA1057">
        <v>1.27487E-2</v>
      </c>
      <c r="DB1057">
        <v>3.2894999999999999E-3</v>
      </c>
      <c r="DC1057">
        <v>1.3013200000000001E-2</v>
      </c>
      <c r="DD1057">
        <v>4.1628900000000003E-2</v>
      </c>
      <c r="DE1057">
        <v>3.2220100000000002E-2</v>
      </c>
      <c r="DF1057">
        <v>4.1148999999999998E-2</v>
      </c>
      <c r="DG1057">
        <v>6.3447000000000003E-2</v>
      </c>
      <c r="DH1057">
        <v>5.7759600000000001E-2</v>
      </c>
      <c r="DI1057">
        <v>6.2003700000000002E-2</v>
      </c>
      <c r="DJ1057">
        <v>5.3082699999999997E-2</v>
      </c>
      <c r="DK1057">
        <v>5.0736000000000003E-2</v>
      </c>
      <c r="DL1057">
        <v>4.09751E-2</v>
      </c>
      <c r="DM1057">
        <v>3.79431E-2</v>
      </c>
      <c r="DN1057">
        <v>3.1949900000000003E-2</v>
      </c>
      <c r="DO1057">
        <v>3.4298599999999999E-2</v>
      </c>
      <c r="DP1057">
        <v>3.5544199999999998E-2</v>
      </c>
      <c r="DQ1057">
        <v>2.9847499999999999E-2</v>
      </c>
      <c r="DR1057">
        <v>2.9297400000000001E-2</v>
      </c>
      <c r="DS1057">
        <v>1.14792E-2</v>
      </c>
      <c r="DT1057">
        <v>1.7369900000000001E-2</v>
      </c>
      <c r="DU1057">
        <v>4.8976999999999996E-3</v>
      </c>
      <c r="DV1057">
        <v>2.2021900000000001E-2</v>
      </c>
      <c r="DW1057">
        <v>2.64608E-2</v>
      </c>
      <c r="DX1057">
        <v>2.0778000000000001E-2</v>
      </c>
      <c r="DY1057">
        <v>2.3065800000000001E-2</v>
      </c>
      <c r="DZ1057">
        <v>1.3714E-2</v>
      </c>
      <c r="EA1057">
        <v>2.26027E-2</v>
      </c>
      <c r="EB1057">
        <v>5.2611100000000001E-2</v>
      </c>
      <c r="EC1057">
        <v>4.3305999999999997E-2</v>
      </c>
      <c r="ED1057">
        <v>5.3425899999999998E-2</v>
      </c>
      <c r="EE1057">
        <v>8.0073199999999997E-2</v>
      </c>
      <c r="EF1057">
        <v>7.4903200000000003E-2</v>
      </c>
      <c r="EG1057">
        <v>8.2846900000000001E-2</v>
      </c>
      <c r="EH1057">
        <v>7.6999100000000001E-2</v>
      </c>
      <c r="EI1057">
        <v>7.7496999999999996E-2</v>
      </c>
      <c r="EJ1057">
        <v>6.8608699999999995E-2</v>
      </c>
      <c r="EK1057">
        <v>6.6178399999999998E-2</v>
      </c>
      <c r="EL1057">
        <v>5.9353000000000003E-2</v>
      </c>
      <c r="EM1057">
        <v>5.7716200000000002E-2</v>
      </c>
      <c r="EN1057">
        <v>5.5201300000000002E-2</v>
      </c>
      <c r="EO1057">
        <v>4.6100599999999999E-2</v>
      </c>
      <c r="EP1057">
        <v>4.3778999999999998E-2</v>
      </c>
      <c r="EQ1057">
        <v>2.3698400000000001E-2</v>
      </c>
      <c r="ER1057">
        <v>2.7721099999999999E-2</v>
      </c>
      <c r="ES1057">
        <v>1.46853E-2</v>
      </c>
      <c r="ET1057">
        <v>64.188040000000001</v>
      </c>
      <c r="EU1057">
        <v>63.429989999999997</v>
      </c>
      <c r="EV1057">
        <v>62.544550000000001</v>
      </c>
      <c r="EW1057">
        <v>61.72927</v>
      </c>
      <c r="EX1057">
        <v>61.204219999999999</v>
      </c>
      <c r="EY1057">
        <v>60.616120000000002</v>
      </c>
      <c r="EZ1057">
        <v>59.971130000000002</v>
      </c>
      <c r="FA1057">
        <v>60.736080000000001</v>
      </c>
      <c r="FB1057">
        <v>63.629480000000001</v>
      </c>
      <c r="FC1057">
        <v>67.25591</v>
      </c>
      <c r="FD1057">
        <v>71.078630000000004</v>
      </c>
      <c r="FE1057">
        <v>74.631429999999995</v>
      </c>
      <c r="FF1057">
        <v>77.671199999999999</v>
      </c>
      <c r="FG1057">
        <v>80.875739999999993</v>
      </c>
      <c r="FH1057">
        <v>83.037229999999994</v>
      </c>
      <c r="FI1057">
        <v>83.531499999999994</v>
      </c>
      <c r="FJ1057">
        <v>82.797820000000002</v>
      </c>
      <c r="FK1057">
        <v>81.144859999999994</v>
      </c>
      <c r="FL1057">
        <v>77.571110000000004</v>
      </c>
      <c r="FM1057">
        <v>73.562910000000002</v>
      </c>
      <c r="FN1057">
        <v>70.867919999999998</v>
      </c>
      <c r="FO1057">
        <v>69.03</v>
      </c>
      <c r="FP1057">
        <v>67.370410000000007</v>
      </c>
      <c r="FQ1057">
        <v>66.292320000000004</v>
      </c>
      <c r="FR1057">
        <v>1.7000000000000001E-2</v>
      </c>
      <c r="FS1057">
        <v>1.8775199999999999E-2</v>
      </c>
      <c r="FT1057">
        <v>3.0845999999999998E-2</v>
      </c>
    </row>
    <row r="1058" spans="1:176" x14ac:dyDescent="0.2">
      <c r="A1058" t="s">
        <v>200</v>
      </c>
      <c r="B1058" t="s">
        <v>236</v>
      </c>
      <c r="C1058" t="s">
        <v>1</v>
      </c>
      <c r="D1058" t="s">
        <v>227</v>
      </c>
      <c r="E1058">
        <v>3722</v>
      </c>
      <c r="F1058">
        <v>1.1227689999999999</v>
      </c>
      <c r="G1058">
        <v>1.0649059999999999</v>
      </c>
      <c r="H1058">
        <v>1.052621</v>
      </c>
      <c r="I1058">
        <v>1.0204899999999999</v>
      </c>
      <c r="J1058">
        <v>1.0673760000000001</v>
      </c>
      <c r="K1058">
        <v>1.0944290000000001</v>
      </c>
      <c r="L1058">
        <v>1.0873569999999999</v>
      </c>
      <c r="M1058">
        <v>1.1505970000000001</v>
      </c>
      <c r="N1058">
        <v>1.4280790000000001</v>
      </c>
      <c r="O1058">
        <v>1.7083440000000001</v>
      </c>
      <c r="P1058">
        <v>1.927662</v>
      </c>
      <c r="Q1058">
        <v>2.0422549999999999</v>
      </c>
      <c r="R1058">
        <v>2.109029</v>
      </c>
      <c r="S1058">
        <v>2.2006420000000002</v>
      </c>
      <c r="T1058">
        <v>2.2796919999999998</v>
      </c>
      <c r="U1058">
        <v>2.289631</v>
      </c>
      <c r="V1058">
        <v>2.2465470000000001</v>
      </c>
      <c r="W1058">
        <v>2.0529380000000002</v>
      </c>
      <c r="X1058">
        <v>1.909049</v>
      </c>
      <c r="Y1058">
        <v>1.8381510000000001</v>
      </c>
      <c r="Z1058">
        <v>1.7396929999999999</v>
      </c>
      <c r="AA1058">
        <v>1.5095609999999999</v>
      </c>
      <c r="AB1058">
        <v>1.3025739999999999</v>
      </c>
      <c r="AC1058">
        <v>1.186088</v>
      </c>
      <c r="AD1058">
        <v>-1.7382000000000002E-2</v>
      </c>
      <c r="AE1058">
        <v>-6.2706000000000003E-3</v>
      </c>
      <c r="AF1058">
        <v>-1.5488099999999999E-2</v>
      </c>
      <c r="AG1058">
        <v>-1.8059499999999999E-2</v>
      </c>
      <c r="AH1058">
        <v>-2.5877000000000001E-2</v>
      </c>
      <c r="AI1058">
        <v>-2.2257200000000001E-2</v>
      </c>
      <c r="AJ1058">
        <v>-9.9515000000000003E-3</v>
      </c>
      <c r="AK1058">
        <v>-3.1591500000000002E-2</v>
      </c>
      <c r="AL1058">
        <v>-5.1514999999999998E-3</v>
      </c>
      <c r="AM1058">
        <v>3.0453000000000001E-2</v>
      </c>
      <c r="AN1058">
        <v>5.7602199999999999E-2</v>
      </c>
      <c r="AO1058">
        <v>5.9337899999999999E-2</v>
      </c>
      <c r="AP1058">
        <v>6.3081100000000001E-2</v>
      </c>
      <c r="AQ1058">
        <v>7.1189199999999994E-2</v>
      </c>
      <c r="AR1058">
        <v>7.6951699999999998E-2</v>
      </c>
      <c r="AS1058">
        <v>6.4175800000000005E-2</v>
      </c>
      <c r="AT1058">
        <v>6.8640699999999999E-2</v>
      </c>
      <c r="AU1058">
        <v>3.3517600000000002E-2</v>
      </c>
      <c r="AV1058">
        <v>4.98918E-2</v>
      </c>
      <c r="AW1058">
        <v>4.4912100000000003E-2</v>
      </c>
      <c r="AX1058">
        <v>1.1368700000000001E-2</v>
      </c>
      <c r="AY1058">
        <v>7.5380000000000004E-3</v>
      </c>
      <c r="AZ1058">
        <v>2.3964699999999999E-2</v>
      </c>
      <c r="BA1058">
        <v>6.0965999999999998E-3</v>
      </c>
      <c r="BB1058">
        <v>-9.5423999999999995E-3</v>
      </c>
      <c r="BC1058">
        <v>1.5154000000000001E-3</v>
      </c>
      <c r="BD1058">
        <v>-7.7016999999999997E-3</v>
      </c>
      <c r="BE1058">
        <v>-1.1803900000000001E-2</v>
      </c>
      <c r="BF1058">
        <v>-1.84689E-2</v>
      </c>
      <c r="BG1058">
        <v>-1.36276E-2</v>
      </c>
      <c r="BH1058">
        <v>-1.1095E-3</v>
      </c>
      <c r="BI1058">
        <v>-2.1245900000000002E-2</v>
      </c>
      <c r="BJ1058">
        <v>7.1526999999999997E-3</v>
      </c>
      <c r="BK1058">
        <v>4.58509E-2</v>
      </c>
      <c r="BL1058">
        <v>7.2494799999999998E-2</v>
      </c>
      <c r="BM1058">
        <v>7.3874700000000001E-2</v>
      </c>
      <c r="BN1058">
        <v>7.7825699999999998E-2</v>
      </c>
      <c r="BO1058">
        <v>8.6455299999999999E-2</v>
      </c>
      <c r="BP1058">
        <v>9.3308699999999994E-2</v>
      </c>
      <c r="BQ1058">
        <v>8.1360299999999997E-2</v>
      </c>
      <c r="BR1058">
        <v>8.5993600000000003E-2</v>
      </c>
      <c r="BS1058">
        <v>5.0666299999999997E-2</v>
      </c>
      <c r="BT1058">
        <v>6.3698199999999996E-2</v>
      </c>
      <c r="BU1058">
        <v>5.8258600000000001E-2</v>
      </c>
      <c r="BV1058">
        <v>2.3826799999999999E-2</v>
      </c>
      <c r="BW1058">
        <v>1.66426E-2</v>
      </c>
      <c r="BX1058">
        <v>3.1355300000000003E-2</v>
      </c>
      <c r="BY1058">
        <v>1.37146E-2</v>
      </c>
      <c r="BZ1058">
        <v>-4.1127000000000004E-3</v>
      </c>
      <c r="CA1058">
        <v>6.9078999999999998E-3</v>
      </c>
      <c r="CB1058">
        <v>-2.3089E-3</v>
      </c>
      <c r="CC1058">
        <v>-7.4711999999999999E-3</v>
      </c>
      <c r="CD1058">
        <v>-1.33381E-2</v>
      </c>
      <c r="CE1058">
        <v>-7.6508000000000001E-3</v>
      </c>
      <c r="CF1058">
        <v>5.0144999999999999E-3</v>
      </c>
      <c r="CG1058">
        <v>-1.4080499999999999E-2</v>
      </c>
      <c r="CH1058">
        <v>1.5674500000000001E-2</v>
      </c>
      <c r="CI1058">
        <v>5.6515500000000003E-2</v>
      </c>
      <c r="CJ1058">
        <v>8.2809499999999994E-2</v>
      </c>
      <c r="CK1058">
        <v>8.3942799999999998E-2</v>
      </c>
      <c r="CL1058">
        <v>8.8037799999999999E-2</v>
      </c>
      <c r="CM1058">
        <v>9.7028500000000004E-2</v>
      </c>
      <c r="CN1058">
        <v>0.10463740000000001</v>
      </c>
      <c r="CO1058">
        <v>9.3262200000000003E-2</v>
      </c>
      <c r="CP1058">
        <v>9.8012100000000005E-2</v>
      </c>
      <c r="CQ1058">
        <v>6.2543500000000002E-2</v>
      </c>
      <c r="CR1058">
        <v>7.3260500000000006E-2</v>
      </c>
      <c r="CS1058">
        <v>6.7502400000000004E-2</v>
      </c>
      <c r="CT1058">
        <v>3.2455100000000001E-2</v>
      </c>
      <c r="CU1058">
        <v>2.2948400000000001E-2</v>
      </c>
      <c r="CV1058">
        <v>3.6473999999999999E-2</v>
      </c>
      <c r="CW1058">
        <v>1.8990799999999999E-2</v>
      </c>
      <c r="CX1058">
        <v>1.317E-3</v>
      </c>
      <c r="CY1058">
        <v>1.2300500000000001E-2</v>
      </c>
      <c r="CZ1058">
        <v>3.0839999999999999E-3</v>
      </c>
      <c r="DA1058">
        <v>-3.1386000000000001E-3</v>
      </c>
      <c r="DB1058">
        <v>-8.2073000000000007E-3</v>
      </c>
      <c r="DC1058">
        <v>-1.6739999999999999E-3</v>
      </c>
      <c r="DD1058">
        <v>1.1138500000000001E-2</v>
      </c>
      <c r="DE1058">
        <v>-6.9151999999999998E-3</v>
      </c>
      <c r="DF1058">
        <v>2.41964E-2</v>
      </c>
      <c r="DG1058">
        <v>6.7180000000000004E-2</v>
      </c>
      <c r="DH1058">
        <v>9.3124100000000001E-2</v>
      </c>
      <c r="DI1058">
        <v>9.4010899999999994E-2</v>
      </c>
      <c r="DJ1058">
        <v>9.8249799999999998E-2</v>
      </c>
      <c r="DK1058">
        <v>0.10760169999999999</v>
      </c>
      <c r="DL1058">
        <v>0.11596620000000001</v>
      </c>
      <c r="DM1058">
        <v>0.1051641</v>
      </c>
      <c r="DN1058">
        <v>0.11003060000000001</v>
      </c>
      <c r="DO1058">
        <v>7.4420600000000003E-2</v>
      </c>
      <c r="DP1058">
        <v>8.2822800000000002E-2</v>
      </c>
      <c r="DQ1058">
        <v>7.6746099999999998E-2</v>
      </c>
      <c r="DR1058">
        <v>4.1083500000000002E-2</v>
      </c>
      <c r="DS1058">
        <v>2.9254200000000001E-2</v>
      </c>
      <c r="DT1058">
        <v>4.1592700000000003E-2</v>
      </c>
      <c r="DU1058">
        <v>2.4267E-2</v>
      </c>
      <c r="DV1058">
        <v>9.1567000000000003E-3</v>
      </c>
      <c r="DW1058">
        <v>2.0086400000000001E-2</v>
      </c>
      <c r="DX1058">
        <v>1.0870400000000001E-2</v>
      </c>
      <c r="DY1058">
        <v>3.117E-3</v>
      </c>
      <c r="DZ1058">
        <v>-7.9920000000000002E-4</v>
      </c>
      <c r="EA1058">
        <v>6.9556000000000002E-3</v>
      </c>
      <c r="EB1058">
        <v>1.9980600000000001E-2</v>
      </c>
      <c r="EC1058">
        <v>3.4304000000000001E-3</v>
      </c>
      <c r="ED1058">
        <v>3.6500600000000001E-2</v>
      </c>
      <c r="EE1058">
        <v>8.2577899999999996E-2</v>
      </c>
      <c r="EF1058">
        <v>0.10801669999999999</v>
      </c>
      <c r="EG1058">
        <v>0.10854759999999999</v>
      </c>
      <c r="EH1058">
        <v>0.11299439999999999</v>
      </c>
      <c r="EI1058">
        <v>0.1228677</v>
      </c>
      <c r="EJ1058">
        <v>0.1323231</v>
      </c>
      <c r="EK1058">
        <v>0.1223486</v>
      </c>
      <c r="EL1058">
        <v>0.12738350000000001</v>
      </c>
      <c r="EM1058">
        <v>9.1569399999999995E-2</v>
      </c>
      <c r="EN1058">
        <v>9.6629199999999998E-2</v>
      </c>
      <c r="EO1058">
        <v>9.0092599999999995E-2</v>
      </c>
      <c r="EP1058">
        <v>5.3541499999999999E-2</v>
      </c>
      <c r="EQ1058">
        <v>3.8358799999999998E-2</v>
      </c>
      <c r="ER1058">
        <v>4.89833E-2</v>
      </c>
      <c r="ES1058">
        <v>3.1884999999999997E-2</v>
      </c>
      <c r="ET1058">
        <v>59.673569999999998</v>
      </c>
      <c r="EU1058">
        <v>58.280940000000001</v>
      </c>
      <c r="EV1058">
        <v>57.220599999999997</v>
      </c>
      <c r="EW1058">
        <v>56.09789</v>
      </c>
      <c r="EX1058">
        <v>55.326369999999997</v>
      </c>
      <c r="EY1058">
        <v>54.513570000000001</v>
      </c>
      <c r="EZ1058">
        <v>53.885469999999998</v>
      </c>
      <c r="FA1058">
        <v>55.452759999999998</v>
      </c>
      <c r="FB1058">
        <v>58.497199999999999</v>
      </c>
      <c r="FC1058">
        <v>61.760120000000001</v>
      </c>
      <c r="FD1058">
        <v>64.854219999999998</v>
      </c>
      <c r="FE1058">
        <v>67.55341</v>
      </c>
      <c r="FF1058">
        <v>70.015919999999994</v>
      </c>
      <c r="FG1058">
        <v>72.001159999999999</v>
      </c>
      <c r="FH1058">
        <v>73.785120000000006</v>
      </c>
      <c r="FI1058">
        <v>74.697010000000006</v>
      </c>
      <c r="FJ1058">
        <v>74.605580000000003</v>
      </c>
      <c r="FK1058">
        <v>73.560090000000002</v>
      </c>
      <c r="FL1058">
        <v>71.757940000000005</v>
      </c>
      <c r="FM1058">
        <v>69.255719999999997</v>
      </c>
      <c r="FN1058">
        <v>66.87227</v>
      </c>
      <c r="FO1058">
        <v>64.87773</v>
      </c>
      <c r="FP1058">
        <v>62.965139999999998</v>
      </c>
      <c r="FQ1058">
        <v>61.345199999999998</v>
      </c>
      <c r="FR1058">
        <v>9.5850999999999992E-3</v>
      </c>
      <c r="FS1058">
        <v>1.40368E-2</v>
      </c>
    </row>
    <row r="1059" spans="1:176" x14ac:dyDescent="0.2">
      <c r="A1059" t="s">
        <v>200</v>
      </c>
      <c r="B1059" t="s">
        <v>236</v>
      </c>
      <c r="C1059" t="s">
        <v>1</v>
      </c>
      <c r="D1059" t="s">
        <v>238</v>
      </c>
      <c r="E1059">
        <v>3722</v>
      </c>
      <c r="F1059">
        <v>1.206407</v>
      </c>
      <c r="G1059">
        <v>1.1563939999999999</v>
      </c>
      <c r="H1059">
        <v>1.097113</v>
      </c>
      <c r="I1059">
        <v>1.048006</v>
      </c>
      <c r="J1059">
        <v>1.0876729999999999</v>
      </c>
      <c r="K1059">
        <v>1.1301479999999999</v>
      </c>
      <c r="L1059">
        <v>1.0643119999999999</v>
      </c>
      <c r="M1059">
        <v>1.251528</v>
      </c>
      <c r="N1059">
        <v>1.5086409999999999</v>
      </c>
      <c r="O1059">
        <v>1.9022969999999999</v>
      </c>
      <c r="P1059">
        <v>2.2146210000000002</v>
      </c>
      <c r="Q1059">
        <v>2.4061210000000002</v>
      </c>
      <c r="R1059">
        <v>2.519882</v>
      </c>
      <c r="S1059">
        <v>2.6197089999999998</v>
      </c>
      <c r="T1059">
        <v>2.7821600000000002</v>
      </c>
      <c r="U1059">
        <v>2.8101430000000001</v>
      </c>
      <c r="V1059">
        <v>2.8115709999999998</v>
      </c>
      <c r="W1059">
        <v>2.5191249999999998</v>
      </c>
      <c r="X1059">
        <v>2.3344100000000001</v>
      </c>
      <c r="Y1059">
        <v>2.1111610000000001</v>
      </c>
      <c r="Z1059">
        <v>1.9888509999999999</v>
      </c>
      <c r="AA1059">
        <v>1.6963969999999999</v>
      </c>
      <c r="AB1059">
        <v>1.4859089999999999</v>
      </c>
      <c r="AC1059">
        <v>1.35344</v>
      </c>
      <c r="AD1059">
        <v>-1.37015E-2</v>
      </c>
      <c r="AE1059">
        <v>2.771E-3</v>
      </c>
      <c r="AF1059">
        <v>-3.7303200000000002E-2</v>
      </c>
      <c r="AG1059">
        <v>-3.3651100000000003E-2</v>
      </c>
      <c r="AH1059">
        <v>-4.3495499999999999E-2</v>
      </c>
      <c r="AI1059">
        <v>-3.9296999999999999E-2</v>
      </c>
      <c r="AJ1059">
        <v>7.3124000000000001E-3</v>
      </c>
      <c r="AK1059">
        <v>1.84811E-2</v>
      </c>
      <c r="AL1059">
        <v>2.2358800000000002E-2</v>
      </c>
      <c r="AM1059">
        <v>8.3598199999999998E-2</v>
      </c>
      <c r="AN1059">
        <v>0.1096824</v>
      </c>
      <c r="AO1059">
        <v>7.3607599999999995E-2</v>
      </c>
      <c r="AP1059">
        <v>7.2663500000000006E-2</v>
      </c>
      <c r="AQ1059">
        <v>5.1568700000000002E-2</v>
      </c>
      <c r="AR1059">
        <v>9.6903699999999995E-2</v>
      </c>
      <c r="AS1059">
        <v>4.2551499999999999E-2</v>
      </c>
      <c r="AT1059">
        <v>0.1000958</v>
      </c>
      <c r="AU1059">
        <v>6.1036199999999999E-2</v>
      </c>
      <c r="AV1059">
        <v>6.5808599999999995E-2</v>
      </c>
      <c r="AW1059">
        <v>4.1579699999999997E-2</v>
      </c>
      <c r="AX1059">
        <v>3.2507899999999999E-2</v>
      </c>
      <c r="AY1059">
        <v>3.99353E-2</v>
      </c>
      <c r="AZ1059">
        <v>7.30909E-2</v>
      </c>
      <c r="BA1059">
        <v>6.3273499999999996E-2</v>
      </c>
      <c r="BB1059">
        <v>-5.8618999999999997E-3</v>
      </c>
      <c r="BC1059">
        <v>1.0557E-2</v>
      </c>
      <c r="BD1059">
        <v>-2.9516799999999999E-2</v>
      </c>
      <c r="BE1059">
        <v>-2.73955E-2</v>
      </c>
      <c r="BF1059">
        <v>-3.6087399999999999E-2</v>
      </c>
      <c r="BG1059">
        <v>-3.0667400000000001E-2</v>
      </c>
      <c r="BH1059">
        <v>1.6154499999999999E-2</v>
      </c>
      <c r="BI1059">
        <v>2.88267E-2</v>
      </c>
      <c r="BJ1059">
        <v>3.4662999999999999E-2</v>
      </c>
      <c r="BK1059">
        <v>9.8996100000000004E-2</v>
      </c>
      <c r="BL1059">
        <v>0.12457500000000001</v>
      </c>
      <c r="BM1059">
        <v>8.8144399999999998E-2</v>
      </c>
      <c r="BN1059">
        <v>8.7408100000000002E-2</v>
      </c>
      <c r="BO1059">
        <v>6.6834699999999997E-2</v>
      </c>
      <c r="BP1059">
        <v>0.1132606</v>
      </c>
      <c r="BQ1059">
        <v>5.9735900000000001E-2</v>
      </c>
      <c r="BR1059">
        <v>0.1174487</v>
      </c>
      <c r="BS1059">
        <v>7.8184900000000002E-2</v>
      </c>
      <c r="BT1059">
        <v>7.9615000000000005E-2</v>
      </c>
      <c r="BU1059">
        <v>5.4926200000000001E-2</v>
      </c>
      <c r="BV1059">
        <v>4.4965900000000003E-2</v>
      </c>
      <c r="BW1059">
        <v>4.904E-2</v>
      </c>
      <c r="BX1059">
        <v>8.0481499999999997E-2</v>
      </c>
      <c r="BY1059">
        <v>7.0891499999999996E-2</v>
      </c>
      <c r="BZ1059">
        <v>-4.3219999999999999E-4</v>
      </c>
      <c r="CA1059">
        <v>1.5949499999999998E-2</v>
      </c>
      <c r="CB1059">
        <v>-2.41239E-2</v>
      </c>
      <c r="CC1059">
        <v>-2.3062800000000001E-2</v>
      </c>
      <c r="CD1059">
        <v>-3.0956600000000001E-2</v>
      </c>
      <c r="CE1059">
        <v>-2.46906E-2</v>
      </c>
      <c r="CF1059">
        <v>2.22785E-2</v>
      </c>
      <c r="CG1059">
        <v>3.5992000000000003E-2</v>
      </c>
      <c r="CH1059">
        <v>4.3184800000000002E-2</v>
      </c>
      <c r="CI1059">
        <v>0.1096606</v>
      </c>
      <c r="CJ1059">
        <v>0.1348897</v>
      </c>
      <c r="CK1059">
        <v>9.8212499999999994E-2</v>
      </c>
      <c r="CL1059">
        <v>9.7620200000000004E-2</v>
      </c>
      <c r="CM1059">
        <v>7.7407900000000002E-2</v>
      </c>
      <c r="CN1059">
        <v>0.1245893</v>
      </c>
      <c r="CO1059">
        <v>7.1637900000000004E-2</v>
      </c>
      <c r="CP1059">
        <v>0.1294672</v>
      </c>
      <c r="CQ1059">
        <v>9.0062100000000006E-2</v>
      </c>
      <c r="CR1059">
        <v>8.9177300000000001E-2</v>
      </c>
      <c r="CS1059">
        <v>6.4170000000000005E-2</v>
      </c>
      <c r="CT1059">
        <v>5.3594299999999997E-2</v>
      </c>
      <c r="CU1059">
        <v>5.5345800000000001E-2</v>
      </c>
      <c r="CV1059">
        <v>8.5600200000000001E-2</v>
      </c>
      <c r="CW1059">
        <v>7.6167700000000005E-2</v>
      </c>
      <c r="CX1059">
        <v>4.9975000000000002E-3</v>
      </c>
      <c r="CY1059">
        <v>2.1342E-2</v>
      </c>
      <c r="CZ1059">
        <v>-1.8731100000000001E-2</v>
      </c>
      <c r="DA1059">
        <v>-1.8730199999999999E-2</v>
      </c>
      <c r="DB1059">
        <v>-2.5825799999999999E-2</v>
      </c>
      <c r="DC1059">
        <v>-1.8713799999999999E-2</v>
      </c>
      <c r="DD1059">
        <v>2.8402500000000001E-2</v>
      </c>
      <c r="DE1059">
        <v>4.3157300000000003E-2</v>
      </c>
      <c r="DF1059">
        <v>5.1706700000000001E-2</v>
      </c>
      <c r="DG1059">
        <v>0.1203251</v>
      </c>
      <c r="DH1059">
        <v>0.14520430000000001</v>
      </c>
      <c r="DI1059">
        <v>0.1082806</v>
      </c>
      <c r="DJ1059">
        <v>0.10783230000000001</v>
      </c>
      <c r="DK1059">
        <v>8.7981100000000007E-2</v>
      </c>
      <c r="DL1059">
        <v>0.13591809999999999</v>
      </c>
      <c r="DM1059">
        <v>8.3539799999999997E-2</v>
      </c>
      <c r="DN1059">
        <v>0.14148579999999999</v>
      </c>
      <c r="DO1059">
        <v>0.10193919999999999</v>
      </c>
      <c r="DP1059">
        <v>9.8739599999999997E-2</v>
      </c>
      <c r="DQ1059">
        <v>7.3413699999999998E-2</v>
      </c>
      <c r="DR1059">
        <v>6.2222600000000003E-2</v>
      </c>
      <c r="DS1059">
        <v>6.1651600000000001E-2</v>
      </c>
      <c r="DT1059">
        <v>9.0718900000000005E-2</v>
      </c>
      <c r="DU1059">
        <v>8.14439E-2</v>
      </c>
      <c r="DV1059">
        <v>1.28372E-2</v>
      </c>
      <c r="DW1059">
        <v>2.9128000000000001E-2</v>
      </c>
      <c r="DX1059">
        <v>-1.09447E-2</v>
      </c>
      <c r="DY1059">
        <v>-1.2474600000000001E-2</v>
      </c>
      <c r="DZ1059">
        <v>-1.8417699999999999E-2</v>
      </c>
      <c r="EA1059">
        <v>-1.00842E-2</v>
      </c>
      <c r="EB1059">
        <v>3.72445E-2</v>
      </c>
      <c r="EC1059">
        <v>5.3503000000000002E-2</v>
      </c>
      <c r="ED1059">
        <v>6.4010899999999996E-2</v>
      </c>
      <c r="EE1059">
        <v>0.13572300000000001</v>
      </c>
      <c r="EF1059">
        <v>0.16009689999999999</v>
      </c>
      <c r="EG1059">
        <v>0.1228173</v>
      </c>
      <c r="EH1059">
        <v>0.1225769</v>
      </c>
      <c r="EI1059">
        <v>0.10324709999999999</v>
      </c>
      <c r="EJ1059">
        <v>0.15227499999999999</v>
      </c>
      <c r="EK1059">
        <v>0.1007243</v>
      </c>
      <c r="EL1059">
        <v>0.1588386</v>
      </c>
      <c r="EM1059">
        <v>0.119088</v>
      </c>
      <c r="EN1059">
        <v>0.11254599999999999</v>
      </c>
      <c r="EO1059">
        <v>8.6760199999999996E-2</v>
      </c>
      <c r="EP1059">
        <v>7.4680700000000003E-2</v>
      </c>
      <c r="EQ1059">
        <v>7.0756200000000005E-2</v>
      </c>
      <c r="ER1059">
        <v>9.8109500000000002E-2</v>
      </c>
      <c r="ES1059">
        <v>8.9061899999999999E-2</v>
      </c>
      <c r="ET1059">
        <v>66.562790000000007</v>
      </c>
      <c r="EU1059">
        <v>64.466560000000001</v>
      </c>
      <c r="EV1059">
        <v>63.227629999999998</v>
      </c>
      <c r="EW1059">
        <v>61.550750000000001</v>
      </c>
      <c r="EX1059">
        <v>60.7425</v>
      </c>
      <c r="EY1059">
        <v>60.118740000000003</v>
      </c>
      <c r="EZ1059">
        <v>60.104480000000002</v>
      </c>
      <c r="FA1059">
        <v>64.423240000000007</v>
      </c>
      <c r="FB1059">
        <v>68.970349999999996</v>
      </c>
      <c r="FC1059">
        <v>73.28304</v>
      </c>
      <c r="FD1059">
        <v>77.974909999999994</v>
      </c>
      <c r="FE1059">
        <v>81.497119999999995</v>
      </c>
      <c r="FF1059">
        <v>84.275149999999996</v>
      </c>
      <c r="FG1059">
        <v>86.307259999999999</v>
      </c>
      <c r="FH1059">
        <v>88.955209999999994</v>
      </c>
      <c r="FI1059">
        <v>89.979560000000006</v>
      </c>
      <c r="FJ1059">
        <v>90.110050000000001</v>
      </c>
      <c r="FK1059">
        <v>89.977540000000005</v>
      </c>
      <c r="FL1059">
        <v>88.179550000000006</v>
      </c>
      <c r="FM1059">
        <v>84.879490000000004</v>
      </c>
      <c r="FN1059">
        <v>80.542720000000003</v>
      </c>
      <c r="FO1059">
        <v>76.422110000000004</v>
      </c>
      <c r="FP1059">
        <v>74.13391</v>
      </c>
      <c r="FQ1059">
        <v>71.068119999999993</v>
      </c>
      <c r="FR1059">
        <v>9.5850999999999992E-3</v>
      </c>
      <c r="FS1059">
        <v>1.40368E-2</v>
      </c>
    </row>
    <row r="1060" spans="1:176" x14ac:dyDescent="0.2">
      <c r="A1060" t="s">
        <v>200</v>
      </c>
      <c r="B1060" t="s">
        <v>236</v>
      </c>
      <c r="C1060" t="s">
        <v>1</v>
      </c>
      <c r="D1060" t="s">
        <v>228</v>
      </c>
      <c r="E1060">
        <v>3722</v>
      </c>
      <c r="F1060">
        <v>1.4095549999999999</v>
      </c>
      <c r="G1060">
        <v>1.357216</v>
      </c>
      <c r="H1060">
        <v>1.2842199999999999</v>
      </c>
      <c r="I1060">
        <v>1.275064</v>
      </c>
      <c r="J1060">
        <v>1.293995</v>
      </c>
      <c r="K1060">
        <v>1.352646</v>
      </c>
      <c r="L1060">
        <v>1.339567</v>
      </c>
      <c r="M1060">
        <v>1.495506</v>
      </c>
      <c r="N1060">
        <v>1.9369719999999999</v>
      </c>
      <c r="O1060">
        <v>2.4488919999999998</v>
      </c>
      <c r="P1060">
        <v>2.8708969999999998</v>
      </c>
      <c r="Q1060">
        <v>3.1282079999999999</v>
      </c>
      <c r="R1060">
        <v>3.2640419999999999</v>
      </c>
      <c r="S1060">
        <v>3.4308809999999998</v>
      </c>
      <c r="T1060">
        <v>3.5396999999999998</v>
      </c>
      <c r="U1060">
        <v>3.5392489999999999</v>
      </c>
      <c r="V1060">
        <v>3.4188019999999999</v>
      </c>
      <c r="W1060">
        <v>3.0612509999999999</v>
      </c>
      <c r="X1060">
        <v>2.7435339999999999</v>
      </c>
      <c r="Y1060">
        <v>2.4554749999999999</v>
      </c>
      <c r="Z1060">
        <v>2.2624879999999998</v>
      </c>
      <c r="AA1060">
        <v>1.946666</v>
      </c>
      <c r="AB1060">
        <v>1.685006</v>
      </c>
      <c r="AC1060">
        <v>1.514715</v>
      </c>
      <c r="AD1060">
        <v>1.9620000000000002E-3</v>
      </c>
      <c r="AE1060">
        <v>2.0769900000000001E-2</v>
      </c>
      <c r="AF1060">
        <v>-1.469E-3</v>
      </c>
      <c r="AG1060">
        <v>2.2340800000000001E-2</v>
      </c>
      <c r="AH1060">
        <v>-1.15172E-2</v>
      </c>
      <c r="AI1060">
        <v>-2.0919999999999999E-4</v>
      </c>
      <c r="AJ1060">
        <v>-1.3496000000000001E-3</v>
      </c>
      <c r="AK1060">
        <v>-1.9643500000000001E-2</v>
      </c>
      <c r="AL1060">
        <v>4.774E-4</v>
      </c>
      <c r="AM1060">
        <v>3.69752E-2</v>
      </c>
      <c r="AN1060">
        <v>4.5229199999999997E-2</v>
      </c>
      <c r="AO1060">
        <v>3.8682300000000003E-2</v>
      </c>
      <c r="AP1060">
        <v>6.4430100000000004E-2</v>
      </c>
      <c r="AQ1060">
        <v>4.4548499999999998E-2</v>
      </c>
      <c r="AR1060">
        <v>4.2810099999999997E-2</v>
      </c>
      <c r="AS1060">
        <v>2.12608E-2</v>
      </c>
      <c r="AT1060">
        <v>1.44136E-2</v>
      </c>
      <c r="AU1060">
        <v>9.7952999999999998E-3</v>
      </c>
      <c r="AV1060">
        <v>6.63657E-2</v>
      </c>
      <c r="AW1060">
        <v>4.7019199999999997E-2</v>
      </c>
      <c r="AX1060">
        <v>3.5121800000000002E-2</v>
      </c>
      <c r="AY1060">
        <v>3.4282600000000003E-2</v>
      </c>
      <c r="AZ1060">
        <v>5.5319100000000003E-2</v>
      </c>
      <c r="BA1060">
        <v>4.63294E-2</v>
      </c>
      <c r="BB1060">
        <v>2.9827900000000001E-2</v>
      </c>
      <c r="BC1060">
        <v>5.0345899999999999E-2</v>
      </c>
      <c r="BD1060">
        <v>2.6543400000000002E-2</v>
      </c>
      <c r="BE1060">
        <v>4.9919600000000001E-2</v>
      </c>
      <c r="BF1060">
        <v>1.6213600000000002E-2</v>
      </c>
      <c r="BG1060">
        <v>2.6280399999999999E-2</v>
      </c>
      <c r="BH1060">
        <v>3.0603700000000001E-2</v>
      </c>
      <c r="BI1060">
        <v>1.24926E-2</v>
      </c>
      <c r="BJ1060">
        <v>3.3668700000000003E-2</v>
      </c>
      <c r="BK1060">
        <v>7.8254500000000005E-2</v>
      </c>
      <c r="BL1060">
        <v>9.2941300000000004E-2</v>
      </c>
      <c r="BM1060">
        <v>9.3378100000000006E-2</v>
      </c>
      <c r="BN1060">
        <v>0.12584670000000001</v>
      </c>
      <c r="BO1060">
        <v>0.1124124</v>
      </c>
      <c r="BP1060">
        <v>0.11674669999999999</v>
      </c>
      <c r="BQ1060">
        <v>9.8432099999999995E-2</v>
      </c>
      <c r="BR1060">
        <v>8.6533299999999994E-2</v>
      </c>
      <c r="BS1060">
        <v>7.6106199999999999E-2</v>
      </c>
      <c r="BT1060">
        <v>0.12136909999999999</v>
      </c>
      <c r="BU1060">
        <v>9.0659400000000001E-2</v>
      </c>
      <c r="BV1060">
        <v>6.9049299999999994E-2</v>
      </c>
      <c r="BW1060">
        <v>6.2286000000000001E-2</v>
      </c>
      <c r="BX1060">
        <v>8.3251800000000001E-2</v>
      </c>
      <c r="BY1060">
        <v>7.3343400000000003E-2</v>
      </c>
      <c r="BZ1060">
        <v>4.9127700000000003E-2</v>
      </c>
      <c r="CA1060">
        <v>7.0830099999999993E-2</v>
      </c>
      <c r="CB1060">
        <v>4.5944699999999998E-2</v>
      </c>
      <c r="CC1060">
        <v>6.9020700000000004E-2</v>
      </c>
      <c r="CD1060">
        <v>3.5419800000000001E-2</v>
      </c>
      <c r="CE1060">
        <v>4.4627100000000003E-2</v>
      </c>
      <c r="CF1060">
        <v>5.27346E-2</v>
      </c>
      <c r="CG1060">
        <v>3.47499E-2</v>
      </c>
      <c r="CH1060">
        <v>5.6656900000000003E-2</v>
      </c>
      <c r="CI1060">
        <v>0.10684440000000001</v>
      </c>
      <c r="CJ1060">
        <v>0.12598670000000001</v>
      </c>
      <c r="CK1060">
        <v>0.1312603</v>
      </c>
      <c r="CL1060">
        <v>0.16838359999999999</v>
      </c>
      <c r="CM1060">
        <v>0.1594148</v>
      </c>
      <c r="CN1060">
        <v>0.16795499999999999</v>
      </c>
      <c r="CO1060">
        <v>0.15188070000000001</v>
      </c>
      <c r="CP1060">
        <v>0.1364833</v>
      </c>
      <c r="CQ1060">
        <v>0.122033</v>
      </c>
      <c r="CR1060">
        <v>0.1594642</v>
      </c>
      <c r="CS1060">
        <v>0.1208844</v>
      </c>
      <c r="CT1060">
        <v>9.2547400000000002E-2</v>
      </c>
      <c r="CU1060">
        <v>8.1681000000000004E-2</v>
      </c>
      <c r="CV1060">
        <v>0.10259790000000001</v>
      </c>
      <c r="CW1060">
        <v>9.2053300000000005E-2</v>
      </c>
      <c r="CX1060">
        <v>6.8427600000000005E-2</v>
      </c>
      <c r="CY1060">
        <v>9.1314400000000004E-2</v>
      </c>
      <c r="CZ1060">
        <v>6.5346000000000001E-2</v>
      </c>
      <c r="DA1060">
        <v>8.8121699999999997E-2</v>
      </c>
      <c r="DB1060">
        <v>5.4626000000000001E-2</v>
      </c>
      <c r="DC1060">
        <v>6.2973699999999994E-2</v>
      </c>
      <c r="DD1060">
        <v>7.4865399999999999E-2</v>
      </c>
      <c r="DE1060">
        <v>5.7007299999999997E-2</v>
      </c>
      <c r="DF1060">
        <v>7.9645099999999996E-2</v>
      </c>
      <c r="DG1060">
        <v>0.13543430000000001</v>
      </c>
      <c r="DH1060">
        <v>0.15903200000000001</v>
      </c>
      <c r="DI1060">
        <v>0.1691424</v>
      </c>
      <c r="DJ1060">
        <v>0.21092050000000001</v>
      </c>
      <c r="DK1060">
        <v>0.20641709999999999</v>
      </c>
      <c r="DL1060">
        <v>0.2191632</v>
      </c>
      <c r="DM1060">
        <v>0.20532919999999999</v>
      </c>
      <c r="DN1060">
        <v>0.18643319999999999</v>
      </c>
      <c r="DO1060">
        <v>0.16795979999999999</v>
      </c>
      <c r="DP1060">
        <v>0.1975594</v>
      </c>
      <c r="DQ1060">
        <v>0.1511094</v>
      </c>
      <c r="DR1060">
        <v>0.1160455</v>
      </c>
      <c r="DS1060">
        <v>0.101076</v>
      </c>
      <c r="DT1060">
        <v>0.121944</v>
      </c>
      <c r="DU1060">
        <v>0.11076320000000001</v>
      </c>
      <c r="DV1060">
        <v>9.6293500000000004E-2</v>
      </c>
      <c r="DW1060">
        <v>0.1208904</v>
      </c>
      <c r="DX1060">
        <v>9.3358399999999994E-2</v>
      </c>
      <c r="DY1060">
        <v>0.1157005</v>
      </c>
      <c r="DZ1060">
        <v>8.2356799999999994E-2</v>
      </c>
      <c r="EA1060">
        <v>8.9463399999999998E-2</v>
      </c>
      <c r="EB1060">
        <v>0.10681880000000001</v>
      </c>
      <c r="EC1060">
        <v>8.9143299999999995E-2</v>
      </c>
      <c r="ED1060">
        <v>0.1128364</v>
      </c>
      <c r="EE1060">
        <v>0.1767135</v>
      </c>
      <c r="EF1060">
        <v>0.20674409999999999</v>
      </c>
      <c r="EG1060">
        <v>0.22383819999999999</v>
      </c>
      <c r="EH1060">
        <v>0.2723371</v>
      </c>
      <c r="EI1060">
        <v>0.274281</v>
      </c>
      <c r="EJ1060">
        <v>0.29309980000000002</v>
      </c>
      <c r="EK1060">
        <v>0.28250049999999999</v>
      </c>
      <c r="EL1060">
        <v>0.25855299999999998</v>
      </c>
      <c r="EM1060">
        <v>0.2342708</v>
      </c>
      <c r="EN1060">
        <v>0.25256279999999998</v>
      </c>
      <c r="EO1060">
        <v>0.19474949999999999</v>
      </c>
      <c r="EP1060">
        <v>0.149973</v>
      </c>
      <c r="EQ1060">
        <v>0.12907940000000001</v>
      </c>
      <c r="ER1060">
        <v>0.1498767</v>
      </c>
      <c r="ES1060">
        <v>0.13777719999999999</v>
      </c>
      <c r="ET1060">
        <v>72.233770000000007</v>
      </c>
      <c r="EU1060">
        <v>70.976969999999994</v>
      </c>
      <c r="EV1060">
        <v>69.837019999999995</v>
      </c>
      <c r="EW1060">
        <v>68.833820000000003</v>
      </c>
      <c r="EX1060">
        <v>68.09393</v>
      </c>
      <c r="EY1060">
        <v>67.11694</v>
      </c>
      <c r="EZ1060">
        <v>66.496290000000002</v>
      </c>
      <c r="FA1060">
        <v>67.789829999999995</v>
      </c>
      <c r="FB1060">
        <v>70.246089999999995</v>
      </c>
      <c r="FC1060">
        <v>73.757090000000005</v>
      </c>
      <c r="FD1060">
        <v>77.538240000000002</v>
      </c>
      <c r="FE1060">
        <v>80.984999999999999</v>
      </c>
      <c r="FF1060">
        <v>83.846599999999995</v>
      </c>
      <c r="FG1060">
        <v>86.211029999999994</v>
      </c>
      <c r="FH1060">
        <v>87.822909999999993</v>
      </c>
      <c r="FI1060">
        <v>88.905950000000004</v>
      </c>
      <c r="FJ1060">
        <v>89.132540000000006</v>
      </c>
      <c r="FK1060">
        <v>88.296800000000005</v>
      </c>
      <c r="FL1060">
        <v>86.500529999999998</v>
      </c>
      <c r="FM1060">
        <v>83.979979999999998</v>
      </c>
      <c r="FN1060">
        <v>81.024619999999999</v>
      </c>
      <c r="FO1060">
        <v>78.369640000000004</v>
      </c>
      <c r="FP1060">
        <v>76.156210000000002</v>
      </c>
      <c r="FQ1060">
        <v>74.195999999999998</v>
      </c>
      <c r="FR1060">
        <v>4.0479300000000003E-2</v>
      </c>
      <c r="FS1060">
        <v>4.4351599999999998E-2</v>
      </c>
      <c r="FT1060">
        <v>8.8763300000000003E-2</v>
      </c>
    </row>
    <row r="1061" spans="1:176" x14ac:dyDescent="0.2">
      <c r="A1061" t="s">
        <v>200</v>
      </c>
      <c r="B1061" t="s">
        <v>236</v>
      </c>
      <c r="C1061" t="s">
        <v>1</v>
      </c>
      <c r="D1061" t="s">
        <v>239</v>
      </c>
      <c r="E1061">
        <v>3722</v>
      </c>
      <c r="F1061">
        <v>1.6106670000000001</v>
      </c>
      <c r="G1061">
        <v>1.567072</v>
      </c>
      <c r="H1061">
        <v>1.4511480000000001</v>
      </c>
      <c r="I1061">
        <v>1.4303129999999999</v>
      </c>
      <c r="J1061">
        <v>1.433265</v>
      </c>
      <c r="K1061">
        <v>1.4924230000000001</v>
      </c>
      <c r="L1061">
        <v>1.4796050000000001</v>
      </c>
      <c r="M1061">
        <v>1.6768959999999999</v>
      </c>
      <c r="N1061">
        <v>2.1712479999999998</v>
      </c>
      <c r="O1061">
        <v>2.9032870000000002</v>
      </c>
      <c r="P1061">
        <v>3.2652459999999999</v>
      </c>
      <c r="Q1061">
        <v>3.5287920000000002</v>
      </c>
      <c r="R1061">
        <v>3.6313300000000002</v>
      </c>
      <c r="S1061">
        <v>3.801587</v>
      </c>
      <c r="T1061">
        <v>3.931362</v>
      </c>
      <c r="U1061">
        <v>3.9538700000000002</v>
      </c>
      <c r="V1061">
        <v>3.7392850000000002</v>
      </c>
      <c r="W1061">
        <v>3.3921960000000002</v>
      </c>
      <c r="X1061">
        <v>3.133893</v>
      </c>
      <c r="Y1061">
        <v>2.8149739999999999</v>
      </c>
      <c r="Z1061">
        <v>2.5700560000000001</v>
      </c>
      <c r="AA1061">
        <v>2.2551209999999999</v>
      </c>
      <c r="AB1061">
        <v>1.9103920000000001</v>
      </c>
      <c r="AC1061">
        <v>1.6879280000000001</v>
      </c>
      <c r="AD1061">
        <v>1.6969700000000001E-2</v>
      </c>
      <c r="AE1061">
        <v>4.1727899999999998E-2</v>
      </c>
      <c r="AF1061">
        <v>1.2640999999999999E-2</v>
      </c>
      <c r="AG1061">
        <v>4.8626500000000003E-2</v>
      </c>
      <c r="AH1061">
        <v>7.4231000000000002E-3</v>
      </c>
      <c r="AI1061">
        <v>1.8852000000000001E-2</v>
      </c>
      <c r="AJ1061">
        <v>2.2207899999999999E-2</v>
      </c>
      <c r="AK1061">
        <v>-1.9165700000000001E-2</v>
      </c>
      <c r="AL1061">
        <v>-2.1817E-2</v>
      </c>
      <c r="AM1061">
        <v>2.6810400000000002E-2</v>
      </c>
      <c r="AN1061">
        <v>2.2490300000000001E-2</v>
      </c>
      <c r="AO1061">
        <v>1.10125E-2</v>
      </c>
      <c r="AP1061">
        <v>5.0205399999999997E-2</v>
      </c>
      <c r="AQ1061">
        <v>2.1050599999999999E-2</v>
      </c>
      <c r="AR1061">
        <v>-2.3262000000000001E-3</v>
      </c>
      <c r="AS1061">
        <v>-1.6246199999999999E-2</v>
      </c>
      <c r="AT1061">
        <v>-3.7127300000000002E-2</v>
      </c>
      <c r="AU1061">
        <v>-1.97618E-2</v>
      </c>
      <c r="AV1061">
        <v>2.3008799999999999E-2</v>
      </c>
      <c r="AW1061">
        <v>1.0718500000000001E-2</v>
      </c>
      <c r="AX1061">
        <v>-1.8556E-3</v>
      </c>
      <c r="AY1061">
        <v>2.9130300000000001E-2</v>
      </c>
      <c r="AZ1061">
        <v>6.2469999999999998E-2</v>
      </c>
      <c r="BA1061">
        <v>7.6750200000000005E-2</v>
      </c>
      <c r="BB1061">
        <v>4.4835600000000003E-2</v>
      </c>
      <c r="BC1061">
        <v>7.1303900000000003E-2</v>
      </c>
      <c r="BD1061">
        <v>4.0653399999999999E-2</v>
      </c>
      <c r="BE1061">
        <v>7.6205400000000006E-2</v>
      </c>
      <c r="BF1061">
        <v>3.5153799999999999E-2</v>
      </c>
      <c r="BG1061">
        <v>4.5341600000000003E-2</v>
      </c>
      <c r="BH1061">
        <v>5.4161300000000002E-2</v>
      </c>
      <c r="BI1061">
        <v>1.29704E-2</v>
      </c>
      <c r="BJ1061">
        <v>1.13743E-2</v>
      </c>
      <c r="BK1061">
        <v>6.80896E-2</v>
      </c>
      <c r="BL1061">
        <v>7.0202500000000001E-2</v>
      </c>
      <c r="BM1061">
        <v>6.5708299999999997E-2</v>
      </c>
      <c r="BN1061">
        <v>0.111622</v>
      </c>
      <c r="BO1061">
        <v>8.8914499999999994E-2</v>
      </c>
      <c r="BP1061">
        <v>7.1610400000000005E-2</v>
      </c>
      <c r="BQ1061">
        <v>6.0925100000000003E-2</v>
      </c>
      <c r="BR1061">
        <v>3.49924E-2</v>
      </c>
      <c r="BS1061">
        <v>4.6549199999999999E-2</v>
      </c>
      <c r="BT1061">
        <v>7.8012200000000004E-2</v>
      </c>
      <c r="BU1061">
        <v>5.43586E-2</v>
      </c>
      <c r="BV1061">
        <v>3.20719E-2</v>
      </c>
      <c r="BW1061">
        <v>5.71336E-2</v>
      </c>
      <c r="BX1061">
        <v>9.0402700000000003E-2</v>
      </c>
      <c r="BY1061">
        <v>0.1037643</v>
      </c>
      <c r="BZ1061">
        <v>6.4135499999999998E-2</v>
      </c>
      <c r="CA1061">
        <v>9.1788099999999997E-2</v>
      </c>
      <c r="CB1061">
        <v>6.0054799999999998E-2</v>
      </c>
      <c r="CC1061">
        <v>9.5306399999999999E-2</v>
      </c>
      <c r="CD1061">
        <v>5.4359999999999999E-2</v>
      </c>
      <c r="CE1061">
        <v>6.3688300000000003E-2</v>
      </c>
      <c r="CF1061">
        <v>7.6292100000000002E-2</v>
      </c>
      <c r="CG1061">
        <v>3.5227700000000001E-2</v>
      </c>
      <c r="CH1061">
        <v>3.4362499999999997E-2</v>
      </c>
      <c r="CI1061">
        <v>9.6679500000000002E-2</v>
      </c>
      <c r="CJ1061">
        <v>0.1032478</v>
      </c>
      <c r="CK1061">
        <v>0.1035904</v>
      </c>
      <c r="CL1061">
        <v>0.15415889999999999</v>
      </c>
      <c r="CM1061">
        <v>0.13591690000000001</v>
      </c>
      <c r="CN1061">
        <v>0.1228186</v>
      </c>
      <c r="CO1061">
        <v>0.11437369999999999</v>
      </c>
      <c r="CP1061">
        <v>8.4942400000000001E-2</v>
      </c>
      <c r="CQ1061">
        <v>9.2476000000000003E-2</v>
      </c>
      <c r="CR1061">
        <v>0.1161074</v>
      </c>
      <c r="CS1061">
        <v>8.4583599999999995E-2</v>
      </c>
      <c r="CT1061">
        <v>5.5570000000000001E-2</v>
      </c>
      <c r="CU1061">
        <v>7.6528700000000005E-2</v>
      </c>
      <c r="CV1061">
        <v>0.10974879999999999</v>
      </c>
      <c r="CW1061">
        <v>0.1224741</v>
      </c>
      <c r="CX1061">
        <v>8.3435300000000004E-2</v>
      </c>
      <c r="CY1061">
        <v>0.11227239999999999</v>
      </c>
      <c r="CZ1061">
        <v>7.9456100000000002E-2</v>
      </c>
      <c r="DA1061">
        <v>0.11440740000000001</v>
      </c>
      <c r="DB1061">
        <v>7.3566300000000001E-2</v>
      </c>
      <c r="DC1061">
        <v>8.2034899999999994E-2</v>
      </c>
      <c r="DD1061">
        <v>9.8422899999999994E-2</v>
      </c>
      <c r="DE1061">
        <v>5.7485099999999997E-2</v>
      </c>
      <c r="DF1061">
        <v>5.7350699999999998E-2</v>
      </c>
      <c r="DG1061">
        <v>0.1252694</v>
      </c>
      <c r="DH1061">
        <v>0.1362931</v>
      </c>
      <c r="DI1061">
        <v>0.1414726</v>
      </c>
      <c r="DJ1061">
        <v>0.1966958</v>
      </c>
      <c r="DK1061">
        <v>0.1829192</v>
      </c>
      <c r="DL1061">
        <v>0.17402690000000001</v>
      </c>
      <c r="DM1061">
        <v>0.16782230000000001</v>
      </c>
      <c r="DN1061">
        <v>0.13489229999999999</v>
      </c>
      <c r="DO1061">
        <v>0.13840269999999999</v>
      </c>
      <c r="DP1061">
        <v>0.1542026</v>
      </c>
      <c r="DQ1061">
        <v>0.1148086</v>
      </c>
      <c r="DR1061">
        <v>7.9068100000000002E-2</v>
      </c>
      <c r="DS1061">
        <v>9.5923700000000001E-2</v>
      </c>
      <c r="DT1061">
        <v>0.12909499999999999</v>
      </c>
      <c r="DU1061">
        <v>0.141184</v>
      </c>
      <c r="DV1061">
        <v>0.1113012</v>
      </c>
      <c r="DW1061">
        <v>0.14184840000000001</v>
      </c>
      <c r="DX1061">
        <v>0.10746849999999999</v>
      </c>
      <c r="DY1061">
        <v>0.14198620000000001</v>
      </c>
      <c r="DZ1061">
        <v>0.101297</v>
      </c>
      <c r="EA1061">
        <v>0.1085246</v>
      </c>
      <c r="EB1061">
        <v>0.1303763</v>
      </c>
      <c r="EC1061">
        <v>8.9621099999999995E-2</v>
      </c>
      <c r="ED1061">
        <v>9.0541999999999997E-2</v>
      </c>
      <c r="EE1061">
        <v>0.16654869999999999</v>
      </c>
      <c r="EF1061">
        <v>0.18400530000000001</v>
      </c>
      <c r="EG1061">
        <v>0.19616839999999999</v>
      </c>
      <c r="EH1061">
        <v>0.25811240000000002</v>
      </c>
      <c r="EI1061">
        <v>0.25078309999999998</v>
      </c>
      <c r="EJ1061">
        <v>0.2479635</v>
      </c>
      <c r="EK1061">
        <v>0.24499360000000001</v>
      </c>
      <c r="EL1061">
        <v>0.2070121</v>
      </c>
      <c r="EM1061">
        <v>0.2047137</v>
      </c>
      <c r="EN1061">
        <v>0.2092059</v>
      </c>
      <c r="EO1061">
        <v>0.1584488</v>
      </c>
      <c r="EP1061">
        <v>0.1129956</v>
      </c>
      <c r="EQ1061">
        <v>0.123927</v>
      </c>
      <c r="ER1061">
        <v>0.15702769999999999</v>
      </c>
      <c r="ES1061">
        <v>0.16819799999999999</v>
      </c>
      <c r="ET1061">
        <v>79.423860000000005</v>
      </c>
      <c r="EU1061">
        <v>77.905850000000001</v>
      </c>
      <c r="EV1061">
        <v>76.679209999999998</v>
      </c>
      <c r="EW1061">
        <v>75.020740000000004</v>
      </c>
      <c r="EX1061">
        <v>73.384050000000002</v>
      </c>
      <c r="EY1061">
        <v>72.05386</v>
      </c>
      <c r="EZ1061">
        <v>70.987200000000001</v>
      </c>
      <c r="FA1061">
        <v>73.523589999999999</v>
      </c>
      <c r="FB1061">
        <v>76.687190000000001</v>
      </c>
      <c r="FC1061">
        <v>80.561570000000003</v>
      </c>
      <c r="FD1061">
        <v>85.180040000000005</v>
      </c>
      <c r="FE1061">
        <v>88.616650000000007</v>
      </c>
      <c r="FF1061">
        <v>91.237210000000005</v>
      </c>
      <c r="FG1061">
        <v>93.962580000000003</v>
      </c>
      <c r="FH1061">
        <v>97.080280000000002</v>
      </c>
      <c r="FI1061">
        <v>98.163839999999993</v>
      </c>
      <c r="FJ1061">
        <v>98.547470000000004</v>
      </c>
      <c r="FK1061">
        <v>97.78595</v>
      </c>
      <c r="FL1061">
        <v>96.085549999999998</v>
      </c>
      <c r="FM1061">
        <v>93.218019999999996</v>
      </c>
      <c r="FN1061">
        <v>89.30959</v>
      </c>
      <c r="FO1061">
        <v>85.955579999999998</v>
      </c>
      <c r="FP1061">
        <v>83.361019999999996</v>
      </c>
      <c r="FQ1061">
        <v>81.069959999999995</v>
      </c>
      <c r="FR1061">
        <v>4.0479300000000003E-2</v>
      </c>
      <c r="FS1061">
        <v>4.4351599999999998E-2</v>
      </c>
      <c r="FT1061">
        <v>8.8763300000000003E-2</v>
      </c>
    </row>
    <row r="1062" spans="1:176" x14ac:dyDescent="0.2">
      <c r="A1062" t="s">
        <v>200</v>
      </c>
      <c r="B1062" t="s">
        <v>236</v>
      </c>
      <c r="C1062" t="s">
        <v>1</v>
      </c>
      <c r="D1062" t="s">
        <v>249</v>
      </c>
      <c r="E1062">
        <v>3722</v>
      </c>
      <c r="F1062">
        <v>1.0860099999999999</v>
      </c>
      <c r="G1062">
        <v>1.0607880000000001</v>
      </c>
      <c r="H1062">
        <v>1.0640940000000001</v>
      </c>
      <c r="I1062">
        <v>1.067518</v>
      </c>
      <c r="J1062">
        <v>1.0893889999999999</v>
      </c>
      <c r="K1062">
        <v>1.186223</v>
      </c>
      <c r="L1062">
        <v>1.2203409999999999</v>
      </c>
      <c r="M1062">
        <v>1.2966150000000001</v>
      </c>
      <c r="N1062">
        <v>1.6299840000000001</v>
      </c>
      <c r="O1062">
        <v>1.89394</v>
      </c>
      <c r="P1062">
        <v>2.0267840000000001</v>
      </c>
      <c r="Q1062">
        <v>2.033239</v>
      </c>
      <c r="R1062">
        <v>1.996238</v>
      </c>
      <c r="S1062">
        <v>1.9758309999999999</v>
      </c>
      <c r="T1062">
        <v>1.9537530000000001</v>
      </c>
      <c r="U1062">
        <v>1.904539</v>
      </c>
      <c r="V1062">
        <v>1.939538</v>
      </c>
      <c r="W1062">
        <v>2.0093619999999999</v>
      </c>
      <c r="X1062">
        <v>1.88063</v>
      </c>
      <c r="Y1062">
        <v>1.745387</v>
      </c>
      <c r="Z1062">
        <v>1.5885370000000001</v>
      </c>
      <c r="AA1062">
        <v>1.4058029999999999</v>
      </c>
      <c r="AB1062">
        <v>1.237706</v>
      </c>
      <c r="AC1062">
        <v>1.1524859999999999</v>
      </c>
      <c r="AD1062">
        <v>-1.0318900000000001E-2</v>
      </c>
      <c r="AE1062">
        <v>-5.6484999999999999E-3</v>
      </c>
      <c r="AF1062">
        <v>5.0302000000000003E-3</v>
      </c>
      <c r="AG1062">
        <v>-6.3800000000000006E-5</v>
      </c>
      <c r="AH1062">
        <v>-1.1743200000000001E-2</v>
      </c>
      <c r="AI1062">
        <v>2.4329300000000002E-2</v>
      </c>
      <c r="AJ1062">
        <v>-4.7429999999999998E-3</v>
      </c>
      <c r="AK1062">
        <v>-1.9444599999999999E-2</v>
      </c>
      <c r="AL1062">
        <v>3.0615400000000001E-2</v>
      </c>
      <c r="AM1062">
        <v>6.5033400000000005E-2</v>
      </c>
      <c r="AN1062">
        <v>8.2852300000000004E-2</v>
      </c>
      <c r="AO1062">
        <v>9.6742999999999996E-2</v>
      </c>
      <c r="AP1062">
        <v>0.10510419999999999</v>
      </c>
      <c r="AQ1062">
        <v>0.1212399</v>
      </c>
      <c r="AR1062">
        <v>0.12278790000000001</v>
      </c>
      <c r="AS1062">
        <v>0.1006252</v>
      </c>
      <c r="AT1062">
        <v>0.1215436</v>
      </c>
      <c r="AU1062">
        <v>9.3896400000000005E-2</v>
      </c>
      <c r="AV1062">
        <v>9.6457000000000001E-2</v>
      </c>
      <c r="AW1062">
        <v>8.3604100000000001E-2</v>
      </c>
      <c r="AX1062">
        <v>6.7578299999999994E-2</v>
      </c>
      <c r="AY1062">
        <v>4.0084799999999997E-2</v>
      </c>
      <c r="AZ1062">
        <v>9.6279999999999994E-3</v>
      </c>
      <c r="BA1062">
        <v>6.1212000000000003E-3</v>
      </c>
      <c r="BB1062">
        <v>-2.4792999999999998E-3</v>
      </c>
      <c r="BC1062">
        <v>2.1375000000000001E-3</v>
      </c>
      <c r="BD1062">
        <v>1.2816599999999999E-2</v>
      </c>
      <c r="BE1062">
        <v>6.1917999999999999E-3</v>
      </c>
      <c r="BF1062">
        <v>-4.3350999999999997E-3</v>
      </c>
      <c r="BG1062">
        <v>3.2958800000000003E-2</v>
      </c>
      <c r="BH1062">
        <v>4.0990999999999996E-3</v>
      </c>
      <c r="BI1062">
        <v>-9.0989999999999994E-3</v>
      </c>
      <c r="BJ1062">
        <v>4.2919600000000002E-2</v>
      </c>
      <c r="BK1062">
        <v>8.0431299999999997E-2</v>
      </c>
      <c r="BL1062">
        <v>9.7744899999999996E-2</v>
      </c>
      <c r="BM1062">
        <v>0.1112798</v>
      </c>
      <c r="BN1062">
        <v>0.11984880000000001</v>
      </c>
      <c r="BO1062">
        <v>0.13650590000000001</v>
      </c>
      <c r="BP1062">
        <v>0.13914480000000001</v>
      </c>
      <c r="BQ1062">
        <v>0.1178097</v>
      </c>
      <c r="BR1062">
        <v>0.13889650000000001</v>
      </c>
      <c r="BS1062">
        <v>0.1110452</v>
      </c>
      <c r="BT1062">
        <v>0.1102634</v>
      </c>
      <c r="BU1062">
        <v>9.6950599999999998E-2</v>
      </c>
      <c r="BV1062">
        <v>8.0036300000000005E-2</v>
      </c>
      <c r="BW1062">
        <v>4.9189400000000001E-2</v>
      </c>
      <c r="BX1062">
        <v>1.7018599999999998E-2</v>
      </c>
      <c r="BY1062">
        <v>1.37392E-2</v>
      </c>
      <c r="BZ1062">
        <v>2.9504000000000002E-3</v>
      </c>
      <c r="CA1062">
        <v>7.5300000000000002E-3</v>
      </c>
      <c r="CB1062">
        <v>1.82095E-2</v>
      </c>
      <c r="CC1062">
        <v>1.0524499999999999E-2</v>
      </c>
      <c r="CD1062">
        <v>7.9569999999999999E-4</v>
      </c>
      <c r="CE1062">
        <v>3.8935699999999997E-2</v>
      </c>
      <c r="CF1062">
        <v>1.0222999999999999E-2</v>
      </c>
      <c r="CG1062">
        <v>-1.9337E-3</v>
      </c>
      <c r="CH1062">
        <v>5.1441500000000001E-2</v>
      </c>
      <c r="CI1062">
        <v>9.1095800000000005E-2</v>
      </c>
      <c r="CJ1062">
        <v>0.1080595</v>
      </c>
      <c r="CK1062">
        <v>0.12134789999999999</v>
      </c>
      <c r="CL1062">
        <v>0.1300608</v>
      </c>
      <c r="CM1062">
        <v>0.14707909999999999</v>
      </c>
      <c r="CN1062">
        <v>0.15047350000000001</v>
      </c>
      <c r="CO1062">
        <v>0.12971160000000001</v>
      </c>
      <c r="CP1062">
        <v>0.15091499999999999</v>
      </c>
      <c r="CQ1062">
        <v>0.1229223</v>
      </c>
      <c r="CR1062">
        <v>0.11982569999999999</v>
      </c>
      <c r="CS1062">
        <v>0.10619430000000001</v>
      </c>
      <c r="CT1062">
        <v>8.8664699999999999E-2</v>
      </c>
      <c r="CU1062">
        <v>5.5495200000000001E-2</v>
      </c>
      <c r="CV1062">
        <v>2.2137299999999999E-2</v>
      </c>
      <c r="CW1062">
        <v>1.9015399999999998E-2</v>
      </c>
      <c r="CX1062">
        <v>8.3802000000000008E-3</v>
      </c>
      <c r="CY1062">
        <v>1.29225E-2</v>
      </c>
      <c r="CZ1062">
        <v>2.36023E-2</v>
      </c>
      <c r="DA1062">
        <v>1.48571E-2</v>
      </c>
      <c r="DB1062">
        <v>5.9265999999999998E-3</v>
      </c>
      <c r="DC1062">
        <v>4.4912500000000001E-2</v>
      </c>
      <c r="DD1062">
        <v>1.6347E-2</v>
      </c>
      <c r="DE1062">
        <v>5.2316999999999997E-3</v>
      </c>
      <c r="DF1062">
        <v>5.9963299999999997E-2</v>
      </c>
      <c r="DG1062">
        <v>0.1017603</v>
      </c>
      <c r="DH1062">
        <v>0.1183742</v>
      </c>
      <c r="DI1062">
        <v>0.13141600000000001</v>
      </c>
      <c r="DJ1062">
        <v>0.14027290000000001</v>
      </c>
      <c r="DK1062">
        <v>0.1576523</v>
      </c>
      <c r="DL1062">
        <v>0.16180230000000001</v>
      </c>
      <c r="DM1062">
        <v>0.1416135</v>
      </c>
      <c r="DN1062">
        <v>0.16293350000000001</v>
      </c>
      <c r="DO1062">
        <v>0.13479949999999999</v>
      </c>
      <c r="DP1062">
        <v>0.129388</v>
      </c>
      <c r="DQ1062">
        <v>0.1154381</v>
      </c>
      <c r="DR1062">
        <v>9.7293099999999993E-2</v>
      </c>
      <c r="DS1062">
        <v>6.1801099999999998E-2</v>
      </c>
      <c r="DT1062">
        <v>2.7255999999999999E-2</v>
      </c>
      <c r="DU1062">
        <v>2.42916E-2</v>
      </c>
      <c r="DV1062">
        <v>1.6219799999999999E-2</v>
      </c>
      <c r="DW1062">
        <v>2.0708500000000001E-2</v>
      </c>
      <c r="DX1062">
        <v>3.1388699999999999E-2</v>
      </c>
      <c r="DY1062">
        <v>2.1112800000000001E-2</v>
      </c>
      <c r="DZ1062">
        <v>1.33346E-2</v>
      </c>
      <c r="EA1062">
        <v>5.3541999999999999E-2</v>
      </c>
      <c r="EB1062">
        <v>2.5189099999999999E-2</v>
      </c>
      <c r="EC1062">
        <v>1.5577300000000001E-2</v>
      </c>
      <c r="ED1062">
        <v>7.2267499999999998E-2</v>
      </c>
      <c r="EE1062">
        <v>0.1171582</v>
      </c>
      <c r="EF1062">
        <v>0.13326679999999999</v>
      </c>
      <c r="EG1062">
        <v>0.14595269999999999</v>
      </c>
      <c r="EH1062">
        <v>0.1550175</v>
      </c>
      <c r="EI1062">
        <v>0.1729183</v>
      </c>
      <c r="EJ1062">
        <v>0.17815919999999999</v>
      </c>
      <c r="EK1062">
        <v>0.15879799999999999</v>
      </c>
      <c r="EL1062">
        <v>0.18028640000000001</v>
      </c>
      <c r="EM1062">
        <v>0.15194820000000001</v>
      </c>
      <c r="EN1062">
        <v>0.1431945</v>
      </c>
      <c r="EO1062">
        <v>0.1287846</v>
      </c>
      <c r="EP1062">
        <v>0.1097511</v>
      </c>
      <c r="EQ1062">
        <v>7.0905700000000002E-2</v>
      </c>
      <c r="ER1062">
        <v>3.46466E-2</v>
      </c>
      <c r="ES1062">
        <v>3.1909600000000003E-2</v>
      </c>
      <c r="ET1062">
        <v>41.957590000000003</v>
      </c>
      <c r="EU1062">
        <v>41.012450000000001</v>
      </c>
      <c r="EV1062">
        <v>40.135300000000001</v>
      </c>
      <c r="EW1062">
        <v>39.558280000000003</v>
      </c>
      <c r="EX1062">
        <v>38.931530000000002</v>
      </c>
      <c r="EY1062">
        <v>38.465670000000003</v>
      </c>
      <c r="EZ1062">
        <v>38.393070000000002</v>
      </c>
      <c r="FA1062">
        <v>38.604649999999999</v>
      </c>
      <c r="FB1062">
        <v>41.715269999999997</v>
      </c>
      <c r="FC1062">
        <v>46.231639999999999</v>
      </c>
      <c r="FD1062">
        <v>50.324829999999999</v>
      </c>
      <c r="FE1062">
        <v>53.487130000000001</v>
      </c>
      <c r="FF1062">
        <v>55.927280000000003</v>
      </c>
      <c r="FG1062">
        <v>57.594000000000001</v>
      </c>
      <c r="FH1062">
        <v>58.48686</v>
      </c>
      <c r="FI1062">
        <v>58.209330000000001</v>
      </c>
      <c r="FJ1062">
        <v>56.025469999999999</v>
      </c>
      <c r="FK1062">
        <v>52.811010000000003</v>
      </c>
      <c r="FL1062">
        <v>50.287199999999999</v>
      </c>
      <c r="FM1062">
        <v>48.204239999999999</v>
      </c>
      <c r="FN1062">
        <v>46.511189999999999</v>
      </c>
      <c r="FO1062">
        <v>45.282380000000003</v>
      </c>
      <c r="FP1062">
        <v>44.295749999999998</v>
      </c>
      <c r="FQ1062">
        <v>43.073720000000002</v>
      </c>
      <c r="FR1062">
        <v>9.5850999999999992E-3</v>
      </c>
      <c r="FS1062">
        <v>1.40368E-2</v>
      </c>
    </row>
    <row r="1063" spans="1:176" x14ac:dyDescent="0.2">
      <c r="A1063" t="s">
        <v>200</v>
      </c>
      <c r="B1063" t="s">
        <v>236</v>
      </c>
      <c r="C1063" t="s">
        <v>1</v>
      </c>
      <c r="D1063" t="s">
        <v>252</v>
      </c>
      <c r="E1063">
        <v>3722</v>
      </c>
      <c r="F1063">
        <v>1.097658</v>
      </c>
      <c r="G1063">
        <v>1.0544009999999999</v>
      </c>
      <c r="H1063">
        <v>1.0786119999999999</v>
      </c>
      <c r="I1063">
        <v>1.094876</v>
      </c>
      <c r="J1063">
        <v>1.089987</v>
      </c>
      <c r="K1063">
        <v>1.2164919999999999</v>
      </c>
      <c r="L1063">
        <v>1.2615080000000001</v>
      </c>
      <c r="M1063">
        <v>1.3716680000000001</v>
      </c>
      <c r="N1063">
        <v>1.797431</v>
      </c>
      <c r="O1063">
        <v>2.079189</v>
      </c>
      <c r="P1063">
        <v>2.1539039999999998</v>
      </c>
      <c r="Q1063">
        <v>2.1634199999999999</v>
      </c>
      <c r="R1063">
        <v>2.0968529999999999</v>
      </c>
      <c r="S1063">
        <v>2.0810119999999999</v>
      </c>
      <c r="T1063">
        <v>2.0634250000000001</v>
      </c>
      <c r="U1063">
        <v>1.957381</v>
      </c>
      <c r="V1063">
        <v>2.0692140000000001</v>
      </c>
      <c r="W1063">
        <v>2.180399</v>
      </c>
      <c r="X1063">
        <v>2.0028280000000001</v>
      </c>
      <c r="Y1063">
        <v>1.836684</v>
      </c>
      <c r="Z1063">
        <v>1.6912959999999999</v>
      </c>
      <c r="AA1063">
        <v>1.435468</v>
      </c>
      <c r="AB1063">
        <v>1.27227</v>
      </c>
      <c r="AC1063">
        <v>1.2225619999999999</v>
      </c>
      <c r="AD1063">
        <v>-1.5893000000000001E-3</v>
      </c>
      <c r="AE1063">
        <v>2.0430000000000001E-4</v>
      </c>
      <c r="AF1063">
        <v>1.12709E-2</v>
      </c>
      <c r="AG1063">
        <v>7.5299E-3</v>
      </c>
      <c r="AH1063">
        <v>-9.0337000000000004E-3</v>
      </c>
      <c r="AI1063">
        <v>5.7432700000000003E-2</v>
      </c>
      <c r="AJ1063">
        <v>1.0019399999999999E-2</v>
      </c>
      <c r="AK1063">
        <v>2.04738E-2</v>
      </c>
      <c r="AL1063">
        <v>7.9265699999999994E-2</v>
      </c>
      <c r="AM1063">
        <v>0.12730749999999999</v>
      </c>
      <c r="AN1063">
        <v>0.13597690000000001</v>
      </c>
      <c r="AO1063">
        <v>0.13936960000000001</v>
      </c>
      <c r="AP1063">
        <v>0.1493305</v>
      </c>
      <c r="AQ1063">
        <v>0.1560135</v>
      </c>
      <c r="AR1063">
        <v>0.1772146</v>
      </c>
      <c r="AS1063">
        <v>0.12141830000000001</v>
      </c>
      <c r="AT1063">
        <v>0.18949350000000001</v>
      </c>
      <c r="AU1063">
        <v>0.16605159999999999</v>
      </c>
      <c r="AV1063">
        <v>0.14916769999999999</v>
      </c>
      <c r="AW1063">
        <v>0.1177397</v>
      </c>
      <c r="AX1063">
        <v>0.13283980000000001</v>
      </c>
      <c r="AY1063">
        <v>8.9816699999999999E-2</v>
      </c>
      <c r="AZ1063">
        <v>2.5196199999999998E-2</v>
      </c>
      <c r="BA1063">
        <v>3.9904000000000002E-2</v>
      </c>
      <c r="BB1063">
        <v>6.2503000000000003E-3</v>
      </c>
      <c r="BC1063">
        <v>7.9901999999999994E-3</v>
      </c>
      <c r="BD1063">
        <v>1.9057299999999999E-2</v>
      </c>
      <c r="BE1063">
        <v>1.37856E-2</v>
      </c>
      <c r="BF1063">
        <v>-1.6256E-3</v>
      </c>
      <c r="BG1063">
        <v>6.6062300000000004E-2</v>
      </c>
      <c r="BH1063">
        <v>1.88615E-2</v>
      </c>
      <c r="BI1063">
        <v>3.08194E-2</v>
      </c>
      <c r="BJ1063">
        <v>9.1569800000000007E-2</v>
      </c>
      <c r="BK1063">
        <v>0.14270540000000001</v>
      </c>
      <c r="BL1063">
        <v>0.15086949999999999</v>
      </c>
      <c r="BM1063">
        <v>0.1539063</v>
      </c>
      <c r="BN1063">
        <v>0.1640751</v>
      </c>
      <c r="BO1063">
        <v>0.1712796</v>
      </c>
      <c r="BP1063">
        <v>0.19357150000000001</v>
      </c>
      <c r="BQ1063">
        <v>0.1386028</v>
      </c>
      <c r="BR1063">
        <v>0.20684630000000001</v>
      </c>
      <c r="BS1063">
        <v>0.18320040000000001</v>
      </c>
      <c r="BT1063">
        <v>0.16297410000000001</v>
      </c>
      <c r="BU1063">
        <v>0.13108620000000001</v>
      </c>
      <c r="BV1063">
        <v>0.1452978</v>
      </c>
      <c r="BW1063">
        <v>9.8921300000000004E-2</v>
      </c>
      <c r="BX1063">
        <v>3.2586799999999999E-2</v>
      </c>
      <c r="BY1063">
        <v>4.7522000000000002E-2</v>
      </c>
      <c r="BZ1063">
        <v>1.1679999999999999E-2</v>
      </c>
      <c r="CA1063">
        <v>1.33828E-2</v>
      </c>
      <c r="CB1063">
        <v>2.4450199999999998E-2</v>
      </c>
      <c r="CC1063">
        <v>1.8118200000000001E-2</v>
      </c>
      <c r="CD1063">
        <v>3.5052E-3</v>
      </c>
      <c r="CE1063">
        <v>7.2039099999999995E-2</v>
      </c>
      <c r="CF1063">
        <v>2.4985500000000001E-2</v>
      </c>
      <c r="CG1063">
        <v>3.7984799999999999E-2</v>
      </c>
      <c r="CH1063">
        <v>0.10009170000000001</v>
      </c>
      <c r="CI1063">
        <v>0.1533699</v>
      </c>
      <c r="CJ1063">
        <v>0.1611841</v>
      </c>
      <c r="CK1063">
        <v>0.16397439999999999</v>
      </c>
      <c r="CL1063">
        <v>0.1742872</v>
      </c>
      <c r="CM1063">
        <v>0.18185280000000001</v>
      </c>
      <c r="CN1063">
        <v>0.2049002</v>
      </c>
      <c r="CO1063">
        <v>0.15050469999999999</v>
      </c>
      <c r="CP1063">
        <v>0.2188649</v>
      </c>
      <c r="CQ1063">
        <v>0.19507749999999999</v>
      </c>
      <c r="CR1063">
        <v>0.17253640000000001</v>
      </c>
      <c r="CS1063">
        <v>0.14032990000000001</v>
      </c>
      <c r="CT1063">
        <v>0.15392620000000001</v>
      </c>
      <c r="CU1063">
        <v>0.1052271</v>
      </c>
      <c r="CV1063">
        <v>3.7705500000000003E-2</v>
      </c>
      <c r="CW1063">
        <v>5.2798200000000003E-2</v>
      </c>
      <c r="CX1063">
        <v>1.7109699999999999E-2</v>
      </c>
      <c r="CY1063">
        <v>1.8775300000000002E-2</v>
      </c>
      <c r="CZ1063">
        <v>2.9843000000000001E-2</v>
      </c>
      <c r="DA1063">
        <v>2.24508E-2</v>
      </c>
      <c r="DB1063">
        <v>8.6359999999999996E-3</v>
      </c>
      <c r="DC1063">
        <v>7.8015899999999999E-2</v>
      </c>
      <c r="DD1063">
        <v>3.1109499999999998E-2</v>
      </c>
      <c r="DE1063">
        <v>4.5150099999999999E-2</v>
      </c>
      <c r="DF1063">
        <v>0.1086136</v>
      </c>
      <c r="DG1063">
        <v>0.1640345</v>
      </c>
      <c r="DH1063">
        <v>0.1714987</v>
      </c>
      <c r="DI1063">
        <v>0.17404249999999999</v>
      </c>
      <c r="DJ1063">
        <v>0.1844993</v>
      </c>
      <c r="DK1063">
        <v>0.19242600000000001</v>
      </c>
      <c r="DL1063">
        <v>0.216229</v>
      </c>
      <c r="DM1063">
        <v>0.16240660000000001</v>
      </c>
      <c r="DN1063">
        <v>0.23088339999999999</v>
      </c>
      <c r="DO1063">
        <v>0.20695469999999999</v>
      </c>
      <c r="DP1063">
        <v>0.1820987</v>
      </c>
      <c r="DQ1063">
        <v>0.1495737</v>
      </c>
      <c r="DR1063">
        <v>0.16255459999999999</v>
      </c>
      <c r="DS1063">
        <v>0.1115329</v>
      </c>
      <c r="DT1063">
        <v>4.28242E-2</v>
      </c>
      <c r="DU1063">
        <v>5.8074399999999998E-2</v>
      </c>
      <c r="DV1063">
        <v>2.49494E-2</v>
      </c>
      <c r="DW1063">
        <v>2.65612E-2</v>
      </c>
      <c r="DX1063">
        <v>3.76294E-2</v>
      </c>
      <c r="DY1063">
        <v>2.8706499999999999E-2</v>
      </c>
      <c r="DZ1063">
        <v>1.6044099999999999E-2</v>
      </c>
      <c r="EA1063">
        <v>8.66455E-2</v>
      </c>
      <c r="EB1063">
        <v>3.9951500000000001E-2</v>
      </c>
      <c r="EC1063">
        <v>5.5495700000000002E-2</v>
      </c>
      <c r="ED1063">
        <v>0.12091780000000001</v>
      </c>
      <c r="EE1063">
        <v>0.17943229999999999</v>
      </c>
      <c r="EF1063">
        <v>0.18639140000000001</v>
      </c>
      <c r="EG1063">
        <v>0.1885792</v>
      </c>
      <c r="EH1063">
        <v>0.1992439</v>
      </c>
      <c r="EI1063">
        <v>0.20769199999999999</v>
      </c>
      <c r="EJ1063">
        <v>0.23258590000000001</v>
      </c>
      <c r="EK1063">
        <v>0.1795911</v>
      </c>
      <c r="EL1063">
        <v>0.24823629999999999</v>
      </c>
      <c r="EM1063">
        <v>0.22410340000000001</v>
      </c>
      <c r="EN1063">
        <v>0.1959052</v>
      </c>
      <c r="EO1063">
        <v>0.16292019999999999</v>
      </c>
      <c r="EP1063">
        <v>0.17501259999999999</v>
      </c>
      <c r="EQ1063">
        <v>0.1206376</v>
      </c>
      <c r="ER1063">
        <v>5.0214799999999997E-2</v>
      </c>
      <c r="ES1063">
        <v>6.5692399999999998E-2</v>
      </c>
      <c r="ET1063">
        <v>33.02628</v>
      </c>
      <c r="EU1063">
        <v>32.247120000000002</v>
      </c>
      <c r="EV1063">
        <v>31.140799999999999</v>
      </c>
      <c r="EW1063">
        <v>30.787479999999999</v>
      </c>
      <c r="EX1063">
        <v>30.518139999999999</v>
      </c>
      <c r="EY1063">
        <v>30.308530000000001</v>
      </c>
      <c r="EZ1063">
        <v>29.852910000000001</v>
      </c>
      <c r="FA1063">
        <v>30.73593</v>
      </c>
      <c r="FB1063">
        <v>33.695509999999999</v>
      </c>
      <c r="FC1063">
        <v>37.403950000000002</v>
      </c>
      <c r="FD1063">
        <v>40.732280000000003</v>
      </c>
      <c r="FE1063">
        <v>43.935070000000003</v>
      </c>
      <c r="FF1063">
        <v>46.460650000000001</v>
      </c>
      <c r="FG1063">
        <v>48.878410000000002</v>
      </c>
      <c r="FH1063">
        <v>49.910919999999997</v>
      </c>
      <c r="FI1063">
        <v>49.701129999999999</v>
      </c>
      <c r="FJ1063">
        <v>47.860529999999997</v>
      </c>
      <c r="FK1063">
        <v>44.945450000000001</v>
      </c>
      <c r="FL1063">
        <v>41.940849999999998</v>
      </c>
      <c r="FM1063">
        <v>39.498910000000002</v>
      </c>
      <c r="FN1063">
        <v>37.709890000000001</v>
      </c>
      <c r="FO1063">
        <v>36.656219999999998</v>
      </c>
      <c r="FP1063">
        <v>35.452030000000001</v>
      </c>
      <c r="FQ1063">
        <v>34.118169999999999</v>
      </c>
      <c r="FR1063">
        <v>9.5850999999999992E-3</v>
      </c>
      <c r="FS1063">
        <v>1.40368E-2</v>
      </c>
    </row>
    <row r="1064" spans="1:176" x14ac:dyDescent="0.2">
      <c r="A1064" t="s">
        <v>200</v>
      </c>
      <c r="B1064" t="s">
        <v>236</v>
      </c>
      <c r="C1064" t="s">
        <v>1</v>
      </c>
      <c r="D1064" t="s">
        <v>229</v>
      </c>
      <c r="E1064">
        <v>3722</v>
      </c>
      <c r="F1064">
        <v>1.0407310000000001</v>
      </c>
      <c r="G1064">
        <v>1.012443</v>
      </c>
      <c r="H1064">
        <v>1.000272</v>
      </c>
      <c r="I1064">
        <v>1.0045869999999999</v>
      </c>
      <c r="J1064">
        <v>1.0414410000000001</v>
      </c>
      <c r="K1064">
        <v>1.1092329999999999</v>
      </c>
      <c r="L1064">
        <v>1.142085</v>
      </c>
      <c r="M1064">
        <v>1.1944399999999999</v>
      </c>
      <c r="N1064">
        <v>1.504381</v>
      </c>
      <c r="O1064">
        <v>1.741687</v>
      </c>
      <c r="P1064">
        <v>1.906954</v>
      </c>
      <c r="Q1064">
        <v>1.9664470000000001</v>
      </c>
      <c r="R1064">
        <v>1.9664470000000001</v>
      </c>
      <c r="S1064">
        <v>1.991749</v>
      </c>
      <c r="T1064">
        <v>1.9693700000000001</v>
      </c>
      <c r="U1064">
        <v>1.947095</v>
      </c>
      <c r="V1064">
        <v>1.902361</v>
      </c>
      <c r="W1064">
        <v>1.852841</v>
      </c>
      <c r="X1064">
        <v>1.8913180000000001</v>
      </c>
      <c r="Y1064">
        <v>1.746804</v>
      </c>
      <c r="Z1064">
        <v>1.542354</v>
      </c>
      <c r="AA1064">
        <v>1.3530420000000001</v>
      </c>
      <c r="AB1064">
        <v>1.178552</v>
      </c>
      <c r="AC1064">
        <v>1.0832029999999999</v>
      </c>
      <c r="AD1064">
        <v>-1.7241900000000001E-2</v>
      </c>
      <c r="AE1064">
        <v>-1.0125800000000001E-2</v>
      </c>
      <c r="AF1064">
        <v>-4.9899999999999999E-4</v>
      </c>
      <c r="AG1064">
        <v>-6.5338000000000002E-3</v>
      </c>
      <c r="AH1064">
        <v>-1.4349499999999999E-2</v>
      </c>
      <c r="AI1064">
        <v>-2.7801000000000002E-3</v>
      </c>
      <c r="AJ1064">
        <v>-1.6240000000000001E-2</v>
      </c>
      <c r="AK1064">
        <v>-5.0963000000000001E-2</v>
      </c>
      <c r="AL1064">
        <v>-8.5562999999999993E-3</v>
      </c>
      <c r="AM1064">
        <v>1.54798E-2</v>
      </c>
      <c r="AN1064">
        <v>4.0827099999999998E-2</v>
      </c>
      <c r="AO1064">
        <v>6.2565899999999994E-2</v>
      </c>
      <c r="AP1064">
        <v>6.9542499999999993E-2</v>
      </c>
      <c r="AQ1064">
        <v>9.2793899999999999E-2</v>
      </c>
      <c r="AR1064">
        <v>7.9600000000000004E-2</v>
      </c>
      <c r="AS1064">
        <v>8.3423999999999998E-2</v>
      </c>
      <c r="AT1064">
        <v>6.7811800000000005E-2</v>
      </c>
      <c r="AU1064">
        <v>3.6443799999999998E-2</v>
      </c>
      <c r="AV1064">
        <v>5.45075E-2</v>
      </c>
      <c r="AW1064">
        <v>5.6221899999999998E-2</v>
      </c>
      <c r="AX1064">
        <v>1.6104E-2</v>
      </c>
      <c r="AY1064">
        <v>1.1765E-3</v>
      </c>
      <c r="AZ1064">
        <v>-1.5106E-3</v>
      </c>
      <c r="BA1064">
        <v>-1.9434E-2</v>
      </c>
      <c r="BB1064">
        <v>-9.4023000000000006E-3</v>
      </c>
      <c r="BC1064">
        <v>-2.3398E-3</v>
      </c>
      <c r="BD1064">
        <v>7.2874000000000003E-3</v>
      </c>
      <c r="BE1064">
        <v>-2.7819999999999999E-4</v>
      </c>
      <c r="BF1064">
        <v>-6.9414000000000003E-3</v>
      </c>
      <c r="BG1064">
        <v>5.8494999999999997E-3</v>
      </c>
      <c r="BH1064">
        <v>-7.3978999999999998E-3</v>
      </c>
      <c r="BI1064">
        <v>-4.0617399999999998E-2</v>
      </c>
      <c r="BJ1064">
        <v>3.7479000000000002E-3</v>
      </c>
      <c r="BK1064">
        <v>3.0877700000000001E-2</v>
      </c>
      <c r="BL1064">
        <v>5.57198E-2</v>
      </c>
      <c r="BM1064">
        <v>7.7102699999999996E-2</v>
      </c>
      <c r="BN1064">
        <v>8.4287100000000004E-2</v>
      </c>
      <c r="BO1064">
        <v>0.1080599</v>
      </c>
      <c r="BP1064">
        <v>9.5956899999999998E-2</v>
      </c>
      <c r="BQ1064">
        <v>0.1006085</v>
      </c>
      <c r="BR1064">
        <v>8.5164699999999996E-2</v>
      </c>
      <c r="BS1064">
        <v>5.3592599999999997E-2</v>
      </c>
      <c r="BT1064">
        <v>6.8314E-2</v>
      </c>
      <c r="BU1064">
        <v>6.9568400000000002E-2</v>
      </c>
      <c r="BV1064">
        <v>2.8562000000000001E-2</v>
      </c>
      <c r="BW1064">
        <v>1.0281200000000001E-2</v>
      </c>
      <c r="BX1064">
        <v>5.8799999999999998E-3</v>
      </c>
      <c r="BY1064">
        <v>-1.1816E-2</v>
      </c>
      <c r="BZ1064">
        <v>-3.9725999999999997E-3</v>
      </c>
      <c r="CA1064">
        <v>3.0527000000000002E-3</v>
      </c>
      <c r="CB1064">
        <v>1.26803E-2</v>
      </c>
      <c r="CC1064">
        <v>4.0544999999999999E-3</v>
      </c>
      <c r="CD1064">
        <v>-1.8106000000000001E-3</v>
      </c>
      <c r="CE1064">
        <v>1.18263E-2</v>
      </c>
      <c r="CF1064">
        <v>-1.274E-3</v>
      </c>
      <c r="CG1064">
        <v>-3.3452099999999999E-2</v>
      </c>
      <c r="CH1064">
        <v>1.22697E-2</v>
      </c>
      <c r="CI1064">
        <v>4.1542200000000001E-2</v>
      </c>
      <c r="CJ1064">
        <v>6.6034399999999993E-2</v>
      </c>
      <c r="CK1064">
        <v>8.7170800000000007E-2</v>
      </c>
      <c r="CL1064">
        <v>9.4499100000000003E-2</v>
      </c>
      <c r="CM1064">
        <v>0.11863319999999999</v>
      </c>
      <c r="CN1064">
        <v>0.10728559999999999</v>
      </c>
      <c r="CO1064">
        <v>0.1125104</v>
      </c>
      <c r="CP1064">
        <v>9.7183199999999997E-2</v>
      </c>
      <c r="CQ1064">
        <v>6.5469700000000006E-2</v>
      </c>
      <c r="CR1064">
        <v>7.7876299999999996E-2</v>
      </c>
      <c r="CS1064">
        <v>7.8812199999999999E-2</v>
      </c>
      <c r="CT1064">
        <v>3.7190399999999998E-2</v>
      </c>
      <c r="CU1064">
        <v>1.6587000000000001E-2</v>
      </c>
      <c r="CV1064">
        <v>1.09987E-2</v>
      </c>
      <c r="CW1064">
        <v>-6.5398000000000001E-3</v>
      </c>
      <c r="CX1064">
        <v>1.4571E-3</v>
      </c>
      <c r="CY1064">
        <v>8.4452999999999993E-3</v>
      </c>
      <c r="CZ1064">
        <v>1.8073100000000002E-2</v>
      </c>
      <c r="DA1064">
        <v>8.3870999999999998E-3</v>
      </c>
      <c r="DB1064">
        <v>3.3202000000000001E-3</v>
      </c>
      <c r="DC1064">
        <v>1.7803099999999999E-2</v>
      </c>
      <c r="DD1064">
        <v>4.8500000000000001E-3</v>
      </c>
      <c r="DE1064">
        <v>-2.62867E-2</v>
      </c>
      <c r="DF1064">
        <v>2.07916E-2</v>
      </c>
      <c r="DG1064">
        <v>5.2206700000000002E-2</v>
      </c>
      <c r="DH1064">
        <v>7.6349E-2</v>
      </c>
      <c r="DI1064">
        <v>9.7238900000000003E-2</v>
      </c>
      <c r="DJ1064">
        <v>0.1047112</v>
      </c>
      <c r="DK1064">
        <v>0.1292064</v>
      </c>
      <c r="DL1064">
        <v>0.11861439999999999</v>
      </c>
      <c r="DM1064">
        <v>0.1244123</v>
      </c>
      <c r="DN1064">
        <v>0.1092017</v>
      </c>
      <c r="DO1064">
        <v>7.7346899999999996E-2</v>
      </c>
      <c r="DP1064">
        <v>8.7438500000000002E-2</v>
      </c>
      <c r="DQ1064">
        <v>8.8055900000000006E-2</v>
      </c>
      <c r="DR1064">
        <v>4.5818699999999997E-2</v>
      </c>
      <c r="DS1064">
        <v>2.2892800000000001E-2</v>
      </c>
      <c r="DT1064">
        <v>1.61174E-2</v>
      </c>
      <c r="DU1064">
        <v>-1.2635999999999999E-3</v>
      </c>
      <c r="DV1064">
        <v>9.2966999999999998E-3</v>
      </c>
      <c r="DW1064">
        <v>1.6231200000000001E-2</v>
      </c>
      <c r="DX1064">
        <v>2.5859500000000001E-2</v>
      </c>
      <c r="DY1064">
        <v>1.46427E-2</v>
      </c>
      <c r="DZ1064">
        <v>1.07283E-2</v>
      </c>
      <c r="EA1064">
        <v>2.64327E-2</v>
      </c>
      <c r="EB1064">
        <v>1.36921E-2</v>
      </c>
      <c r="EC1064">
        <v>-1.59411E-2</v>
      </c>
      <c r="ED1064">
        <v>3.3095800000000002E-2</v>
      </c>
      <c r="EE1064">
        <v>6.7604600000000001E-2</v>
      </c>
      <c r="EF1064">
        <v>9.1241699999999995E-2</v>
      </c>
      <c r="EG1064">
        <v>0.1117756</v>
      </c>
      <c r="EH1064">
        <v>0.1194558</v>
      </c>
      <c r="EI1064">
        <v>0.1444724</v>
      </c>
      <c r="EJ1064">
        <v>0.13497129999999999</v>
      </c>
      <c r="EK1064">
        <v>0.14159679999999999</v>
      </c>
      <c r="EL1064">
        <v>0.12655459999999999</v>
      </c>
      <c r="EM1064">
        <v>9.4495599999999999E-2</v>
      </c>
      <c r="EN1064">
        <v>0.101245</v>
      </c>
      <c r="EO1064">
        <v>0.1014024</v>
      </c>
      <c r="EP1064">
        <v>5.8276799999999997E-2</v>
      </c>
      <c r="EQ1064">
        <v>3.1997400000000002E-2</v>
      </c>
      <c r="ER1064">
        <v>2.3508000000000001E-2</v>
      </c>
      <c r="ES1064">
        <v>6.3543999999999996E-3</v>
      </c>
      <c r="ET1064">
        <v>51.346029999999999</v>
      </c>
      <c r="EU1064">
        <v>50.520499999999998</v>
      </c>
      <c r="EV1064">
        <v>49.719589999999997</v>
      </c>
      <c r="EW1064">
        <v>49.198309999999999</v>
      </c>
      <c r="EX1064">
        <v>48.684190000000001</v>
      </c>
      <c r="EY1064">
        <v>48.24268</v>
      </c>
      <c r="EZ1064">
        <v>47.98545</v>
      </c>
      <c r="FA1064">
        <v>48.59064</v>
      </c>
      <c r="FB1064">
        <v>50.941510000000001</v>
      </c>
      <c r="FC1064">
        <v>54.170940000000002</v>
      </c>
      <c r="FD1064">
        <v>56.582129999999999</v>
      </c>
      <c r="FE1064">
        <v>58.694290000000002</v>
      </c>
      <c r="FF1064">
        <v>60.263359999999999</v>
      </c>
      <c r="FG1064">
        <v>61.63597</v>
      </c>
      <c r="FH1064">
        <v>62.60689</v>
      </c>
      <c r="FI1064">
        <v>62.608139999999999</v>
      </c>
      <c r="FJ1064">
        <v>61.866489999999999</v>
      </c>
      <c r="FK1064">
        <v>60.283650000000002</v>
      </c>
      <c r="FL1064">
        <v>58.396740000000001</v>
      </c>
      <c r="FM1064">
        <v>56.807319999999997</v>
      </c>
      <c r="FN1064">
        <v>55.548430000000003</v>
      </c>
      <c r="FO1064">
        <v>54.492550000000001</v>
      </c>
      <c r="FP1064">
        <v>53.493589999999998</v>
      </c>
      <c r="FQ1064">
        <v>52.560870000000001</v>
      </c>
      <c r="FR1064">
        <v>9.5850999999999992E-3</v>
      </c>
      <c r="FS1064">
        <v>1.40368E-2</v>
      </c>
    </row>
    <row r="1065" spans="1:176" x14ac:dyDescent="0.2">
      <c r="A1065" t="s">
        <v>200</v>
      </c>
      <c r="B1065" t="s">
        <v>236</v>
      </c>
      <c r="C1065" t="s">
        <v>1</v>
      </c>
      <c r="D1065" t="s">
        <v>240</v>
      </c>
      <c r="E1065">
        <v>3722</v>
      </c>
      <c r="F1065">
        <v>1.0456780000000001</v>
      </c>
      <c r="G1065">
        <v>1.038729</v>
      </c>
      <c r="H1065">
        <v>1.027714</v>
      </c>
      <c r="I1065">
        <v>1.0189539999999999</v>
      </c>
      <c r="J1065">
        <v>1.057877</v>
      </c>
      <c r="K1065">
        <v>1.135222</v>
      </c>
      <c r="L1065">
        <v>1.220008</v>
      </c>
      <c r="M1065">
        <v>1.2960430000000001</v>
      </c>
      <c r="N1065">
        <v>1.635025</v>
      </c>
      <c r="O1065">
        <v>1.8433440000000001</v>
      </c>
      <c r="P1065">
        <v>1.9739869999999999</v>
      </c>
      <c r="Q1065">
        <v>2.02759</v>
      </c>
      <c r="R1065">
        <v>2.0031349999999999</v>
      </c>
      <c r="S1065">
        <v>1.973619</v>
      </c>
      <c r="T1065">
        <v>1.9478040000000001</v>
      </c>
      <c r="U1065">
        <v>1.9051100000000001</v>
      </c>
      <c r="V1065">
        <v>1.902603</v>
      </c>
      <c r="W1065">
        <v>1.9256329999999999</v>
      </c>
      <c r="X1065">
        <v>1.8916539999999999</v>
      </c>
      <c r="Y1065">
        <v>1.7836829999999999</v>
      </c>
      <c r="Z1065">
        <v>1.6281760000000001</v>
      </c>
      <c r="AA1065">
        <v>1.37426</v>
      </c>
      <c r="AB1065">
        <v>1.199532</v>
      </c>
      <c r="AC1065">
        <v>1.1371929999999999</v>
      </c>
      <c r="AD1065">
        <v>-9.3308000000000002E-3</v>
      </c>
      <c r="AE1065">
        <v>-5.0074000000000004E-3</v>
      </c>
      <c r="AF1065">
        <v>5.829E-3</v>
      </c>
      <c r="AG1065">
        <v>8.6589999999999996E-4</v>
      </c>
      <c r="AH1065">
        <v>-1.1370099999999999E-2</v>
      </c>
      <c r="AI1065">
        <v>2.8268100000000001E-2</v>
      </c>
      <c r="AJ1065">
        <v>-3.1833E-3</v>
      </c>
      <c r="AK1065">
        <v>-1.5394E-2</v>
      </c>
      <c r="AL1065">
        <v>3.56741E-2</v>
      </c>
      <c r="AM1065">
        <v>7.1369100000000005E-2</v>
      </c>
      <c r="AN1065">
        <v>8.8440000000000005E-2</v>
      </c>
      <c r="AO1065">
        <v>0.1014309</v>
      </c>
      <c r="AP1065">
        <v>0.11005089999999999</v>
      </c>
      <c r="AQ1065">
        <v>0.12522159999999999</v>
      </c>
      <c r="AR1065">
        <v>0.1288841</v>
      </c>
      <c r="AS1065">
        <v>0.1030401</v>
      </c>
      <c r="AT1065">
        <v>0.12919620000000001</v>
      </c>
      <c r="AU1065">
        <v>0.1017576</v>
      </c>
      <c r="AV1065">
        <v>0.10241310000000001</v>
      </c>
      <c r="AW1065">
        <v>8.7346199999999999E-2</v>
      </c>
      <c r="AX1065">
        <v>7.4792899999999995E-2</v>
      </c>
      <c r="AY1065">
        <v>4.55792E-2</v>
      </c>
      <c r="AZ1065">
        <v>1.1195200000000001E-2</v>
      </c>
      <c r="BA1065">
        <v>9.6460999999999995E-3</v>
      </c>
      <c r="BB1065">
        <v>-1.4911E-3</v>
      </c>
      <c r="BC1065">
        <v>2.7786E-3</v>
      </c>
      <c r="BD1065">
        <v>1.36154E-2</v>
      </c>
      <c r="BE1065">
        <v>7.1215000000000002E-3</v>
      </c>
      <c r="BF1065">
        <v>-3.9620000000000002E-3</v>
      </c>
      <c r="BG1065">
        <v>3.6897699999999999E-2</v>
      </c>
      <c r="BH1065">
        <v>5.6588000000000003E-3</v>
      </c>
      <c r="BI1065">
        <v>-5.0483999999999998E-3</v>
      </c>
      <c r="BJ1065">
        <v>4.7978300000000002E-2</v>
      </c>
      <c r="BK1065">
        <v>8.6766999999999997E-2</v>
      </c>
      <c r="BL1065">
        <v>0.1033327</v>
      </c>
      <c r="BM1065">
        <v>0.11596770000000001</v>
      </c>
      <c r="BN1065">
        <v>0.1247955</v>
      </c>
      <c r="BO1065">
        <v>0.14048759999999999</v>
      </c>
      <c r="BP1065">
        <v>0.14524100000000001</v>
      </c>
      <c r="BQ1065">
        <v>0.1202246</v>
      </c>
      <c r="BR1065">
        <v>0.14654900000000001</v>
      </c>
      <c r="BS1065">
        <v>0.11890630000000001</v>
      </c>
      <c r="BT1065">
        <v>0.1162195</v>
      </c>
      <c r="BU1065">
        <v>0.1006927</v>
      </c>
      <c r="BV1065">
        <v>8.7250999999999995E-2</v>
      </c>
      <c r="BW1065">
        <v>5.4683799999999998E-2</v>
      </c>
      <c r="BX1065">
        <v>1.85858E-2</v>
      </c>
      <c r="BY1065">
        <v>1.7264100000000001E-2</v>
      </c>
      <c r="BZ1065">
        <v>3.9385999999999996E-3</v>
      </c>
      <c r="CA1065">
        <v>8.1711000000000006E-3</v>
      </c>
      <c r="CB1065">
        <v>1.9008299999999999E-2</v>
      </c>
      <c r="CC1065">
        <v>1.1454199999999999E-2</v>
      </c>
      <c r="CD1065">
        <v>1.1688E-3</v>
      </c>
      <c r="CE1065">
        <v>4.2874500000000003E-2</v>
      </c>
      <c r="CF1065">
        <v>1.17827E-2</v>
      </c>
      <c r="CG1065">
        <v>2.117E-3</v>
      </c>
      <c r="CH1065">
        <v>5.65002E-2</v>
      </c>
      <c r="CI1065">
        <v>9.7431599999999993E-2</v>
      </c>
      <c r="CJ1065">
        <v>0.11364730000000001</v>
      </c>
      <c r="CK1065">
        <v>0.1260358</v>
      </c>
      <c r="CL1065">
        <v>0.13500760000000001</v>
      </c>
      <c r="CM1065">
        <v>0.1510608</v>
      </c>
      <c r="CN1065">
        <v>0.15656970000000001</v>
      </c>
      <c r="CO1065">
        <v>0.13212650000000001</v>
      </c>
      <c r="CP1065">
        <v>0.1585676</v>
      </c>
      <c r="CQ1065">
        <v>0.13078339999999999</v>
      </c>
      <c r="CR1065">
        <v>0.1257818</v>
      </c>
      <c r="CS1065">
        <v>0.1099364</v>
      </c>
      <c r="CT1065">
        <v>9.5879400000000004E-2</v>
      </c>
      <c r="CU1065">
        <v>6.0989599999999998E-2</v>
      </c>
      <c r="CV1065">
        <v>2.37045E-2</v>
      </c>
      <c r="CW1065">
        <v>2.2540299999999999E-2</v>
      </c>
      <c r="CX1065">
        <v>9.3682999999999995E-3</v>
      </c>
      <c r="CY1065">
        <v>1.35636E-2</v>
      </c>
      <c r="CZ1065">
        <v>2.4401099999999998E-2</v>
      </c>
      <c r="DA1065">
        <v>1.57868E-2</v>
      </c>
      <c r="DB1065">
        <v>6.2995999999999998E-3</v>
      </c>
      <c r="DC1065">
        <v>4.88513E-2</v>
      </c>
      <c r="DD1065">
        <v>1.7906700000000001E-2</v>
      </c>
      <c r="DE1065">
        <v>9.2823000000000003E-3</v>
      </c>
      <c r="DF1065">
        <v>6.5021999999999996E-2</v>
      </c>
      <c r="DG1065">
        <v>0.1080961</v>
      </c>
      <c r="DH1065">
        <v>0.1239619</v>
      </c>
      <c r="DI1065">
        <v>0.1361039</v>
      </c>
      <c r="DJ1065">
        <v>0.14521970000000001</v>
      </c>
      <c r="DK1065">
        <v>0.1616341</v>
      </c>
      <c r="DL1065">
        <v>0.16789850000000001</v>
      </c>
      <c r="DM1065">
        <v>0.1440284</v>
      </c>
      <c r="DN1065">
        <v>0.17058609999999999</v>
      </c>
      <c r="DO1065">
        <v>0.1426606</v>
      </c>
      <c r="DP1065">
        <v>0.13534409999999999</v>
      </c>
      <c r="DQ1065">
        <v>0.1191802</v>
      </c>
      <c r="DR1065">
        <v>0.1045077</v>
      </c>
      <c r="DS1065">
        <v>6.7295400000000005E-2</v>
      </c>
      <c r="DT1065">
        <v>2.88232E-2</v>
      </c>
      <c r="DU1065">
        <v>2.7816500000000001E-2</v>
      </c>
      <c r="DV1065">
        <v>1.7207900000000002E-2</v>
      </c>
      <c r="DW1065">
        <v>2.13496E-2</v>
      </c>
      <c r="DX1065">
        <v>3.2187500000000001E-2</v>
      </c>
      <c r="DY1065">
        <v>2.20425E-2</v>
      </c>
      <c r="DZ1065">
        <v>1.37077E-2</v>
      </c>
      <c r="EA1065">
        <v>5.7480900000000001E-2</v>
      </c>
      <c r="EB1065">
        <v>2.67488E-2</v>
      </c>
      <c r="EC1065">
        <v>1.96279E-2</v>
      </c>
      <c r="ED1065">
        <v>7.7326199999999998E-2</v>
      </c>
      <c r="EE1065">
        <v>0.12349400000000001</v>
      </c>
      <c r="EF1065">
        <v>0.13885449999999999</v>
      </c>
      <c r="EG1065">
        <v>0.15064060000000001</v>
      </c>
      <c r="EH1065">
        <v>0.1599643</v>
      </c>
      <c r="EI1065">
        <v>0.1769001</v>
      </c>
      <c r="EJ1065">
        <v>0.18425540000000001</v>
      </c>
      <c r="EK1065">
        <v>0.16121289999999999</v>
      </c>
      <c r="EL1065">
        <v>0.18793899999999999</v>
      </c>
      <c r="EM1065">
        <v>0.15980929999999999</v>
      </c>
      <c r="EN1065">
        <v>0.14915059999999999</v>
      </c>
      <c r="EO1065">
        <v>0.1325267</v>
      </c>
      <c r="EP1065">
        <v>0.11696579999999999</v>
      </c>
      <c r="EQ1065">
        <v>7.6399999999999996E-2</v>
      </c>
      <c r="ER1065">
        <v>3.6213799999999997E-2</v>
      </c>
      <c r="ES1065">
        <v>3.5434500000000001E-2</v>
      </c>
      <c r="ET1065">
        <v>41.710880000000003</v>
      </c>
      <c r="EU1065">
        <v>41.478200000000001</v>
      </c>
      <c r="EV1065">
        <v>41.445189999999997</v>
      </c>
      <c r="EW1065">
        <v>40.880629999999996</v>
      </c>
      <c r="EX1065">
        <v>39.691830000000003</v>
      </c>
      <c r="EY1065">
        <v>38.975639999999999</v>
      </c>
      <c r="EZ1065">
        <v>38.815579999999997</v>
      </c>
      <c r="FA1065">
        <v>39.559539999999998</v>
      </c>
      <c r="FB1065">
        <v>42.140470000000001</v>
      </c>
      <c r="FC1065">
        <v>46.482059999999997</v>
      </c>
      <c r="FD1065">
        <v>49.58784</v>
      </c>
      <c r="FE1065">
        <v>51.576999999999998</v>
      </c>
      <c r="FF1065">
        <v>53.710299999999997</v>
      </c>
      <c r="FG1065">
        <v>54.831580000000002</v>
      </c>
      <c r="FH1065">
        <v>55.883240000000001</v>
      </c>
      <c r="FI1065">
        <v>55.872959999999999</v>
      </c>
      <c r="FJ1065">
        <v>54.544029999999999</v>
      </c>
      <c r="FK1065">
        <v>53.402720000000002</v>
      </c>
      <c r="FL1065">
        <v>52.033180000000002</v>
      </c>
      <c r="FM1065">
        <v>50.878500000000003</v>
      </c>
      <c r="FN1065">
        <v>49.618400000000001</v>
      </c>
      <c r="FO1065">
        <v>48.147950000000002</v>
      </c>
      <c r="FP1065">
        <v>47.689349999999997</v>
      </c>
      <c r="FQ1065">
        <v>46.379179999999998</v>
      </c>
      <c r="FR1065">
        <v>9.5850999999999992E-3</v>
      </c>
      <c r="FS1065">
        <v>1.40368E-2</v>
      </c>
    </row>
    <row r="1066" spans="1:176" x14ac:dyDescent="0.2">
      <c r="A1066" t="s">
        <v>200</v>
      </c>
      <c r="B1066" t="s">
        <v>236</v>
      </c>
      <c r="C1066" t="s">
        <v>1</v>
      </c>
      <c r="D1066" t="s">
        <v>230</v>
      </c>
      <c r="E1066">
        <v>3722</v>
      </c>
      <c r="F1066">
        <v>1.052092</v>
      </c>
      <c r="G1066">
        <v>1.0290950000000001</v>
      </c>
      <c r="H1066">
        <v>1.026251</v>
      </c>
      <c r="I1066">
        <v>1.035936</v>
      </c>
      <c r="J1066">
        <v>1.069474</v>
      </c>
      <c r="K1066">
        <v>1.1424259999999999</v>
      </c>
      <c r="L1066">
        <v>1.207022</v>
      </c>
      <c r="M1066">
        <v>1.2622549999999999</v>
      </c>
      <c r="N1066">
        <v>1.5504020000000001</v>
      </c>
      <c r="O1066">
        <v>1.78552</v>
      </c>
      <c r="P1066">
        <v>1.922131</v>
      </c>
      <c r="Q1066">
        <v>1.945616</v>
      </c>
      <c r="R1066">
        <v>1.923859</v>
      </c>
      <c r="S1066">
        <v>1.9419470000000001</v>
      </c>
      <c r="T1066">
        <v>1.923006</v>
      </c>
      <c r="U1066">
        <v>1.895597</v>
      </c>
      <c r="V1066">
        <v>1.853898</v>
      </c>
      <c r="W1066">
        <v>1.90283</v>
      </c>
      <c r="X1066">
        <v>1.8335900000000001</v>
      </c>
      <c r="Y1066">
        <v>1.7053430000000001</v>
      </c>
      <c r="Z1066">
        <v>1.509058</v>
      </c>
      <c r="AA1066">
        <v>1.3291120000000001</v>
      </c>
      <c r="AB1066">
        <v>1.1725570000000001</v>
      </c>
      <c r="AC1066">
        <v>1.0869899999999999</v>
      </c>
      <c r="AD1066">
        <v>-1.6264399999999998E-2</v>
      </c>
      <c r="AE1066">
        <v>-9.5797E-3</v>
      </c>
      <c r="AF1066">
        <v>5.7930000000000004E-4</v>
      </c>
      <c r="AG1066">
        <v>-5.3997000000000003E-3</v>
      </c>
      <c r="AH1066">
        <v>-1.3739899999999999E-2</v>
      </c>
      <c r="AI1066">
        <v>1.5299000000000001E-3</v>
      </c>
      <c r="AJ1066">
        <v>-1.47321E-2</v>
      </c>
      <c r="AK1066">
        <v>-4.6882100000000003E-2</v>
      </c>
      <c r="AL1066">
        <v>-3.006E-3</v>
      </c>
      <c r="AM1066">
        <v>2.2020700000000001E-2</v>
      </c>
      <c r="AN1066">
        <v>4.6055800000000001E-2</v>
      </c>
      <c r="AO1066">
        <v>6.7058099999999995E-2</v>
      </c>
      <c r="AP1066">
        <v>7.4236499999999997E-2</v>
      </c>
      <c r="AQ1066">
        <v>9.6915600000000005E-2</v>
      </c>
      <c r="AR1066">
        <v>8.5244100000000003E-2</v>
      </c>
      <c r="AS1066">
        <v>8.6062200000000005E-2</v>
      </c>
      <c r="AT1066">
        <v>7.4764200000000003E-2</v>
      </c>
      <c r="AU1066">
        <v>4.4043600000000002E-2</v>
      </c>
      <c r="AV1066">
        <v>6.02537E-2</v>
      </c>
      <c r="AW1066">
        <v>6.0164200000000001E-2</v>
      </c>
      <c r="AX1066">
        <v>2.3197200000000001E-2</v>
      </c>
      <c r="AY1066">
        <v>6.4078E-3</v>
      </c>
      <c r="AZ1066">
        <v>-4.9640000000000003E-4</v>
      </c>
      <c r="BA1066">
        <v>-1.63746E-2</v>
      </c>
      <c r="BB1066">
        <v>-8.4247999999999997E-3</v>
      </c>
      <c r="BC1066">
        <v>-1.7937000000000001E-3</v>
      </c>
      <c r="BD1066">
        <v>8.3657000000000002E-3</v>
      </c>
      <c r="BE1066">
        <v>8.5599999999999999E-4</v>
      </c>
      <c r="BF1066">
        <v>-6.3318000000000003E-3</v>
      </c>
      <c r="BG1066">
        <v>1.01595E-2</v>
      </c>
      <c r="BH1066">
        <v>-5.8900000000000003E-3</v>
      </c>
      <c r="BI1066">
        <v>-3.65365E-2</v>
      </c>
      <c r="BJ1066">
        <v>9.2981999999999995E-3</v>
      </c>
      <c r="BK1066">
        <v>3.7418600000000003E-2</v>
      </c>
      <c r="BL1066">
        <v>6.09484E-2</v>
      </c>
      <c r="BM1066">
        <v>8.1594799999999995E-2</v>
      </c>
      <c r="BN1066">
        <v>8.8981099999999994E-2</v>
      </c>
      <c r="BO1066">
        <v>0.11218160000000001</v>
      </c>
      <c r="BP1066">
        <v>0.1016011</v>
      </c>
      <c r="BQ1066">
        <v>0.1032467</v>
      </c>
      <c r="BR1066">
        <v>9.2117000000000004E-2</v>
      </c>
      <c r="BS1066">
        <v>6.1192299999999998E-2</v>
      </c>
      <c r="BT1066">
        <v>7.4060100000000004E-2</v>
      </c>
      <c r="BU1066">
        <v>7.3510699999999998E-2</v>
      </c>
      <c r="BV1066">
        <v>3.5655199999999998E-2</v>
      </c>
      <c r="BW1066">
        <v>1.5512400000000001E-2</v>
      </c>
      <c r="BX1066">
        <v>6.8941999999999996E-3</v>
      </c>
      <c r="BY1066">
        <v>-8.7565999999999998E-3</v>
      </c>
      <c r="BZ1066">
        <v>-2.9951000000000001E-3</v>
      </c>
      <c r="CA1066">
        <v>3.5988000000000001E-3</v>
      </c>
      <c r="CB1066">
        <v>1.3758599999999999E-2</v>
      </c>
      <c r="CC1066">
        <v>5.1885999999999998E-3</v>
      </c>
      <c r="CD1066">
        <v>-1.201E-3</v>
      </c>
      <c r="CE1066">
        <v>1.6136299999999999E-2</v>
      </c>
      <c r="CF1066">
        <v>2.34E-4</v>
      </c>
      <c r="CG1066">
        <v>-2.93712E-2</v>
      </c>
      <c r="CH1066">
        <v>1.7820099999999998E-2</v>
      </c>
      <c r="CI1066">
        <v>4.8083099999999997E-2</v>
      </c>
      <c r="CJ1066">
        <v>7.1263000000000007E-2</v>
      </c>
      <c r="CK1066">
        <v>9.1662900000000005E-2</v>
      </c>
      <c r="CL1066">
        <v>9.9193100000000006E-2</v>
      </c>
      <c r="CM1066">
        <v>0.1227548</v>
      </c>
      <c r="CN1066">
        <v>0.1129298</v>
      </c>
      <c r="CO1066">
        <v>0.1151486</v>
      </c>
      <c r="CP1066">
        <v>0.10413559999999999</v>
      </c>
      <c r="CQ1066">
        <v>7.3069499999999996E-2</v>
      </c>
      <c r="CR1066">
        <v>8.36224E-2</v>
      </c>
      <c r="CS1066">
        <v>8.2754499999999995E-2</v>
      </c>
      <c r="CT1066">
        <v>4.4283599999999999E-2</v>
      </c>
      <c r="CU1066">
        <v>2.1818199999999999E-2</v>
      </c>
      <c r="CV1066">
        <v>1.20129E-2</v>
      </c>
      <c r="CW1066">
        <v>-3.4803999999999998E-3</v>
      </c>
      <c r="CX1066">
        <v>2.4347000000000001E-3</v>
      </c>
      <c r="CY1066">
        <v>8.9913000000000007E-3</v>
      </c>
      <c r="CZ1066">
        <v>1.9151399999999999E-2</v>
      </c>
      <c r="DA1066">
        <v>9.5212000000000005E-3</v>
      </c>
      <c r="DB1066">
        <v>3.9297999999999998E-3</v>
      </c>
      <c r="DC1066">
        <v>2.21131E-2</v>
      </c>
      <c r="DD1066">
        <v>6.3579999999999999E-3</v>
      </c>
      <c r="DE1066">
        <v>-2.2205900000000001E-2</v>
      </c>
      <c r="DF1066">
        <v>2.6341900000000001E-2</v>
      </c>
      <c r="DG1066">
        <v>5.87477E-2</v>
      </c>
      <c r="DH1066">
        <v>8.15776E-2</v>
      </c>
      <c r="DI1066">
        <v>0.101731</v>
      </c>
      <c r="DJ1066">
        <v>0.10940519999999999</v>
      </c>
      <c r="DK1066">
        <v>0.133328</v>
      </c>
      <c r="DL1066">
        <v>0.1242586</v>
      </c>
      <c r="DM1066">
        <v>0.12705050000000001</v>
      </c>
      <c r="DN1066">
        <v>0.1161541</v>
      </c>
      <c r="DO1066">
        <v>8.49467E-2</v>
      </c>
      <c r="DP1066">
        <v>9.3184699999999995E-2</v>
      </c>
      <c r="DQ1066">
        <v>9.1998200000000002E-2</v>
      </c>
      <c r="DR1066">
        <v>5.2912000000000001E-2</v>
      </c>
      <c r="DS1066">
        <v>2.8124E-2</v>
      </c>
      <c r="DT1066">
        <v>1.71316E-2</v>
      </c>
      <c r="DU1066">
        <v>1.7958E-3</v>
      </c>
      <c r="DV1066">
        <v>1.02743E-2</v>
      </c>
      <c r="DW1066">
        <v>1.6777299999999998E-2</v>
      </c>
      <c r="DX1066">
        <v>2.6937800000000001E-2</v>
      </c>
      <c r="DY1066">
        <v>1.57769E-2</v>
      </c>
      <c r="DZ1066">
        <v>1.13379E-2</v>
      </c>
      <c r="EA1066">
        <v>3.0742700000000001E-2</v>
      </c>
      <c r="EB1066">
        <v>1.52E-2</v>
      </c>
      <c r="EC1066">
        <v>-1.18602E-2</v>
      </c>
      <c r="ED1066">
        <v>3.8646100000000003E-2</v>
      </c>
      <c r="EE1066">
        <v>7.4145600000000006E-2</v>
      </c>
      <c r="EF1066">
        <v>9.6470299999999995E-2</v>
      </c>
      <c r="EG1066">
        <v>0.1162677</v>
      </c>
      <c r="EH1066">
        <v>0.1241498</v>
      </c>
      <c r="EI1066">
        <v>0.14859410000000001</v>
      </c>
      <c r="EJ1066">
        <v>0.1406155</v>
      </c>
      <c r="EK1066">
        <v>0.144235</v>
      </c>
      <c r="EL1066">
        <v>0.13350699999999999</v>
      </c>
      <c r="EM1066">
        <v>0.1020954</v>
      </c>
      <c r="EN1066">
        <v>0.10699110000000001</v>
      </c>
      <c r="EO1066">
        <v>0.1053448</v>
      </c>
      <c r="EP1066">
        <v>6.5369999999999998E-2</v>
      </c>
      <c r="EQ1066">
        <v>3.7228600000000001E-2</v>
      </c>
      <c r="ER1066">
        <v>2.4522200000000001E-2</v>
      </c>
      <c r="ES1066">
        <v>9.4137999999999999E-3</v>
      </c>
      <c r="ET1066">
        <v>47.114310000000003</v>
      </c>
      <c r="EU1066">
        <v>46.172710000000002</v>
      </c>
      <c r="EV1066">
        <v>45.239379999999997</v>
      </c>
      <c r="EW1066">
        <v>44.593339999999998</v>
      </c>
      <c r="EX1066">
        <v>43.963769999999997</v>
      </c>
      <c r="EY1066">
        <v>43.469799999999999</v>
      </c>
      <c r="EZ1066">
        <v>43.265749999999997</v>
      </c>
      <c r="FA1066">
        <v>43.464170000000003</v>
      </c>
      <c r="FB1066">
        <v>46.548999999999999</v>
      </c>
      <c r="FC1066">
        <v>51.373100000000001</v>
      </c>
      <c r="FD1066">
        <v>55.757240000000003</v>
      </c>
      <c r="FE1066">
        <v>59.248040000000003</v>
      </c>
      <c r="FF1066">
        <v>61.843580000000003</v>
      </c>
      <c r="FG1066">
        <v>63.807870000000001</v>
      </c>
      <c r="FH1066">
        <v>65.013170000000002</v>
      </c>
      <c r="FI1066">
        <v>65.281009999999995</v>
      </c>
      <c r="FJ1066">
        <v>63.617199999999997</v>
      </c>
      <c r="FK1066">
        <v>60.086300000000001</v>
      </c>
      <c r="FL1066">
        <v>56.843989999999998</v>
      </c>
      <c r="FM1066">
        <v>54.713940000000001</v>
      </c>
      <c r="FN1066">
        <v>52.877310000000001</v>
      </c>
      <c r="FO1066">
        <v>51.406199999999998</v>
      </c>
      <c r="FP1066">
        <v>49.985059999999997</v>
      </c>
      <c r="FQ1066">
        <v>48.689309999999999</v>
      </c>
      <c r="FR1066">
        <v>9.5850999999999992E-3</v>
      </c>
      <c r="FS1066">
        <v>1.40368E-2</v>
      </c>
    </row>
    <row r="1067" spans="1:176" x14ac:dyDescent="0.2">
      <c r="A1067" t="s">
        <v>200</v>
      </c>
      <c r="B1067" t="s">
        <v>236</v>
      </c>
      <c r="C1067" t="s">
        <v>1</v>
      </c>
      <c r="D1067" t="s">
        <v>241</v>
      </c>
      <c r="E1067">
        <v>3722</v>
      </c>
      <c r="F1067">
        <v>1.0274099999999999</v>
      </c>
      <c r="G1067">
        <v>1.0122910000000001</v>
      </c>
      <c r="H1067">
        <v>1.017658</v>
      </c>
      <c r="I1067">
        <v>1.038449</v>
      </c>
      <c r="J1067">
        <v>1.0677179999999999</v>
      </c>
      <c r="K1067">
        <v>1.142911</v>
      </c>
      <c r="L1067">
        <v>1.18581</v>
      </c>
      <c r="M1067">
        <v>1.176212</v>
      </c>
      <c r="N1067">
        <v>1.3881129999999999</v>
      </c>
      <c r="O1067">
        <v>1.589548</v>
      </c>
      <c r="P1067">
        <v>1.728799</v>
      </c>
      <c r="Q1067">
        <v>1.7240549999999999</v>
      </c>
      <c r="R1067">
        <v>1.73325</v>
      </c>
      <c r="S1067">
        <v>1.721095</v>
      </c>
      <c r="T1067">
        <v>1.7076009999999999</v>
      </c>
      <c r="U1067">
        <v>1.7028650000000001</v>
      </c>
      <c r="V1067">
        <v>1.69075</v>
      </c>
      <c r="W1067">
        <v>1.7315400000000001</v>
      </c>
      <c r="X1067">
        <v>1.7418359999999999</v>
      </c>
      <c r="Y1067">
        <v>1.6213120000000001</v>
      </c>
      <c r="Z1067">
        <v>1.450207</v>
      </c>
      <c r="AA1067">
        <v>1.286457</v>
      </c>
      <c r="AB1067">
        <v>1.159381</v>
      </c>
      <c r="AC1067">
        <v>1.077691</v>
      </c>
      <c r="AD1067">
        <v>-1.62349E-2</v>
      </c>
      <c r="AE1067">
        <v>-9.6589999999999992E-3</v>
      </c>
      <c r="AF1067">
        <v>9.8320000000000005E-4</v>
      </c>
      <c r="AG1067">
        <v>-5.0787999999999996E-3</v>
      </c>
      <c r="AH1067">
        <v>-1.3448099999999999E-2</v>
      </c>
      <c r="AI1067">
        <v>2.1351999999999999E-3</v>
      </c>
      <c r="AJ1067">
        <v>-1.48185E-2</v>
      </c>
      <c r="AK1067">
        <v>-4.7121999999999997E-2</v>
      </c>
      <c r="AL1067">
        <v>-2.8062E-3</v>
      </c>
      <c r="AM1067">
        <v>2.2196199999999999E-2</v>
      </c>
      <c r="AN1067">
        <v>4.6235100000000001E-2</v>
      </c>
      <c r="AO1067">
        <v>6.7481899999999997E-2</v>
      </c>
      <c r="AP1067">
        <v>7.4742799999999998E-2</v>
      </c>
      <c r="AQ1067">
        <v>9.7737000000000004E-2</v>
      </c>
      <c r="AR1067">
        <v>8.5961999999999997E-2</v>
      </c>
      <c r="AS1067">
        <v>8.6695099999999997E-2</v>
      </c>
      <c r="AT1067">
        <v>7.5555399999999995E-2</v>
      </c>
      <c r="AU1067">
        <v>4.4621500000000001E-2</v>
      </c>
      <c r="AV1067">
        <v>6.05896E-2</v>
      </c>
      <c r="AW1067">
        <v>6.0508600000000003E-2</v>
      </c>
      <c r="AX1067">
        <v>2.3329800000000001E-2</v>
      </c>
      <c r="AY1067">
        <v>6.3124000000000001E-3</v>
      </c>
      <c r="AZ1067">
        <v>-1.1012999999999999E-3</v>
      </c>
      <c r="BA1067">
        <v>-1.6953800000000002E-2</v>
      </c>
      <c r="BB1067">
        <v>-8.3952999999999996E-3</v>
      </c>
      <c r="BC1067">
        <v>-1.8730000000000001E-3</v>
      </c>
      <c r="BD1067">
        <v>8.7696000000000007E-3</v>
      </c>
      <c r="BE1067">
        <v>1.1768E-3</v>
      </c>
      <c r="BF1067">
        <v>-6.0400000000000002E-3</v>
      </c>
      <c r="BG1067">
        <v>1.07648E-2</v>
      </c>
      <c r="BH1067">
        <v>-5.9765E-3</v>
      </c>
      <c r="BI1067">
        <v>-3.6776400000000001E-2</v>
      </c>
      <c r="BJ1067">
        <v>9.4979999999999995E-3</v>
      </c>
      <c r="BK1067">
        <v>3.7594099999999998E-2</v>
      </c>
      <c r="BL1067">
        <v>6.1127800000000003E-2</v>
      </c>
      <c r="BM1067">
        <v>8.20187E-2</v>
      </c>
      <c r="BN1067">
        <v>8.9487399999999995E-2</v>
      </c>
      <c r="BO1067">
        <v>0.11300300000000001</v>
      </c>
      <c r="BP1067">
        <v>0.1023189</v>
      </c>
      <c r="BQ1067">
        <v>0.1038796</v>
      </c>
      <c r="BR1067">
        <v>9.2908199999999996E-2</v>
      </c>
      <c r="BS1067">
        <v>6.17703E-2</v>
      </c>
      <c r="BT1067">
        <v>7.4396100000000007E-2</v>
      </c>
      <c r="BU1067">
        <v>7.3855100000000007E-2</v>
      </c>
      <c r="BV1067">
        <v>3.5787800000000002E-2</v>
      </c>
      <c r="BW1067">
        <v>1.5417E-2</v>
      </c>
      <c r="BX1067">
        <v>6.2893000000000003E-3</v>
      </c>
      <c r="BY1067">
        <v>-9.3358E-3</v>
      </c>
      <c r="BZ1067">
        <v>-2.9656000000000001E-3</v>
      </c>
      <c r="CA1067">
        <v>3.5195000000000001E-3</v>
      </c>
      <c r="CB1067">
        <v>1.41625E-2</v>
      </c>
      <c r="CC1067">
        <v>5.5094999999999996E-3</v>
      </c>
      <c r="CD1067">
        <v>-9.0919999999999998E-4</v>
      </c>
      <c r="CE1067">
        <v>1.6741599999999999E-2</v>
      </c>
      <c r="CF1067">
        <v>1.4750000000000001E-4</v>
      </c>
      <c r="CG1067">
        <v>-2.9610999999999998E-2</v>
      </c>
      <c r="CH1067">
        <v>1.8019899999999998E-2</v>
      </c>
      <c r="CI1067">
        <v>4.8258599999999999E-2</v>
      </c>
      <c r="CJ1067">
        <v>7.1442400000000003E-2</v>
      </c>
      <c r="CK1067">
        <v>9.2086799999999996E-2</v>
      </c>
      <c r="CL1067">
        <v>9.9699499999999996E-2</v>
      </c>
      <c r="CM1067">
        <v>0.1235763</v>
      </c>
      <c r="CN1067">
        <v>0.1136477</v>
      </c>
      <c r="CO1067">
        <v>0.1157815</v>
      </c>
      <c r="CP1067">
        <v>0.1049268</v>
      </c>
      <c r="CQ1067">
        <v>7.3647400000000002E-2</v>
      </c>
      <c r="CR1067">
        <v>8.39583E-2</v>
      </c>
      <c r="CS1067">
        <v>8.3098900000000003E-2</v>
      </c>
      <c r="CT1067">
        <v>4.4416200000000003E-2</v>
      </c>
      <c r="CU1067">
        <v>2.17228E-2</v>
      </c>
      <c r="CV1067">
        <v>1.1408E-2</v>
      </c>
      <c r="CW1067">
        <v>-4.0596E-3</v>
      </c>
      <c r="CX1067">
        <v>2.4640999999999999E-3</v>
      </c>
      <c r="CY1067">
        <v>8.9119999999999998E-3</v>
      </c>
      <c r="CZ1067">
        <v>1.9555300000000001E-2</v>
      </c>
      <c r="DA1067">
        <v>9.8420999999999995E-3</v>
      </c>
      <c r="DB1067">
        <v>4.2215999999999998E-3</v>
      </c>
      <c r="DC1067">
        <v>2.27184E-2</v>
      </c>
      <c r="DD1067">
        <v>6.2715000000000002E-3</v>
      </c>
      <c r="DE1067">
        <v>-2.2445699999999999E-2</v>
      </c>
      <c r="DF1067">
        <v>2.6541700000000001E-2</v>
      </c>
      <c r="DG1067">
        <v>5.8923099999999999E-2</v>
      </c>
      <c r="DH1067">
        <v>8.1756999999999996E-2</v>
      </c>
      <c r="DI1067">
        <v>0.10215490000000001</v>
      </c>
      <c r="DJ1067">
        <v>0.1099116</v>
      </c>
      <c r="DK1067">
        <v>0.1341495</v>
      </c>
      <c r="DL1067">
        <v>0.1249764</v>
      </c>
      <c r="DM1067">
        <v>0.1276834</v>
      </c>
      <c r="DN1067">
        <v>0.1169453</v>
      </c>
      <c r="DO1067">
        <v>8.5524600000000006E-2</v>
      </c>
      <c r="DP1067">
        <v>9.3520599999999995E-2</v>
      </c>
      <c r="DQ1067">
        <v>9.2342599999999997E-2</v>
      </c>
      <c r="DR1067">
        <v>5.3044599999999997E-2</v>
      </c>
      <c r="DS1067">
        <v>2.8028600000000001E-2</v>
      </c>
      <c r="DT1067">
        <v>1.6526699999999998E-2</v>
      </c>
      <c r="DU1067">
        <v>1.2166E-3</v>
      </c>
      <c r="DV1067">
        <v>1.0303700000000001E-2</v>
      </c>
      <c r="DW1067">
        <v>1.6698000000000001E-2</v>
      </c>
      <c r="DX1067">
        <v>2.73417E-2</v>
      </c>
      <c r="DY1067">
        <v>1.6097799999999999E-2</v>
      </c>
      <c r="DZ1067">
        <v>1.16297E-2</v>
      </c>
      <c r="EA1067">
        <v>3.1348000000000001E-2</v>
      </c>
      <c r="EB1067">
        <v>1.51136E-2</v>
      </c>
      <c r="EC1067">
        <v>-1.2100100000000001E-2</v>
      </c>
      <c r="ED1067">
        <v>3.8845900000000003E-2</v>
      </c>
      <c r="EE1067">
        <v>7.4320999999999998E-2</v>
      </c>
      <c r="EF1067">
        <v>9.6649700000000005E-2</v>
      </c>
      <c r="EG1067">
        <v>0.11669160000000001</v>
      </c>
      <c r="EH1067">
        <v>0.12465619999999999</v>
      </c>
      <c r="EI1067">
        <v>0.14941550000000001</v>
      </c>
      <c r="EJ1067">
        <v>0.1413333</v>
      </c>
      <c r="EK1067">
        <v>0.14486789999999999</v>
      </c>
      <c r="EL1067">
        <v>0.13429820000000001</v>
      </c>
      <c r="EM1067">
        <v>0.1026733</v>
      </c>
      <c r="EN1067">
        <v>0.10732709999999999</v>
      </c>
      <c r="EO1067">
        <v>0.10568909999999999</v>
      </c>
      <c r="EP1067">
        <v>6.5502599999999994E-2</v>
      </c>
      <c r="EQ1067">
        <v>3.7133300000000001E-2</v>
      </c>
      <c r="ER1067">
        <v>2.3917299999999999E-2</v>
      </c>
      <c r="ES1067">
        <v>8.8345999999999997E-3</v>
      </c>
      <c r="ET1067">
        <v>45.175429999999999</v>
      </c>
      <c r="EU1067">
        <v>43.582070000000002</v>
      </c>
      <c r="EV1067">
        <v>42.101149999999997</v>
      </c>
      <c r="EW1067">
        <v>41.348649999999999</v>
      </c>
      <c r="EX1067">
        <v>40.581040000000002</v>
      </c>
      <c r="EY1067">
        <v>39.742420000000003</v>
      </c>
      <c r="EZ1067">
        <v>39.523560000000003</v>
      </c>
      <c r="FA1067">
        <v>39.769060000000003</v>
      </c>
      <c r="FB1067">
        <v>43.531709999999997</v>
      </c>
      <c r="FC1067">
        <v>49.50074</v>
      </c>
      <c r="FD1067">
        <v>55.295929999999998</v>
      </c>
      <c r="FE1067">
        <v>60.364420000000003</v>
      </c>
      <c r="FF1067">
        <v>63.930419999999998</v>
      </c>
      <c r="FG1067">
        <v>66.123249999999999</v>
      </c>
      <c r="FH1067">
        <v>67.227279999999993</v>
      </c>
      <c r="FI1067">
        <v>67.956029999999998</v>
      </c>
      <c r="FJ1067">
        <v>66.318479999999994</v>
      </c>
      <c r="FK1067">
        <v>61.301450000000003</v>
      </c>
      <c r="FL1067">
        <v>56.94858</v>
      </c>
      <c r="FM1067">
        <v>53.28754</v>
      </c>
      <c r="FN1067">
        <v>51.08408</v>
      </c>
      <c r="FO1067">
        <v>49.062930000000001</v>
      </c>
      <c r="FP1067">
        <v>47.246409999999997</v>
      </c>
      <c r="FQ1067">
        <v>45.631129999999999</v>
      </c>
      <c r="FR1067">
        <v>9.5850999999999992E-3</v>
      </c>
      <c r="FS1067">
        <v>1.40368E-2</v>
      </c>
    </row>
    <row r="1068" spans="1:176" x14ac:dyDescent="0.2">
      <c r="A1068" t="s">
        <v>200</v>
      </c>
      <c r="B1068" t="s">
        <v>236</v>
      </c>
      <c r="C1068" t="s">
        <v>1</v>
      </c>
      <c r="D1068" t="s">
        <v>231</v>
      </c>
      <c r="E1068">
        <v>3722</v>
      </c>
      <c r="F1068">
        <v>1.505827</v>
      </c>
      <c r="G1068">
        <v>1.4402619999999999</v>
      </c>
      <c r="H1068">
        <v>1.3584689999999999</v>
      </c>
      <c r="I1068">
        <v>1.335202</v>
      </c>
      <c r="J1068">
        <v>1.3540399999999999</v>
      </c>
      <c r="K1068">
        <v>1.397462</v>
      </c>
      <c r="L1068">
        <v>1.382822</v>
      </c>
      <c r="M1068">
        <v>1.6233169999999999</v>
      </c>
      <c r="N1068">
        <v>2.0952500000000001</v>
      </c>
      <c r="O1068">
        <v>2.6322730000000001</v>
      </c>
      <c r="P1068">
        <v>3.0392420000000002</v>
      </c>
      <c r="Q1068">
        <v>3.2870550000000001</v>
      </c>
      <c r="R1068">
        <v>3.396048</v>
      </c>
      <c r="S1068">
        <v>3.5233340000000002</v>
      </c>
      <c r="T1068">
        <v>3.6350820000000001</v>
      </c>
      <c r="U1068">
        <v>3.6405050000000001</v>
      </c>
      <c r="V1068">
        <v>3.5342410000000002</v>
      </c>
      <c r="W1068">
        <v>3.1849409999999998</v>
      </c>
      <c r="X1068">
        <v>2.861027</v>
      </c>
      <c r="Y1068">
        <v>2.5559780000000001</v>
      </c>
      <c r="Z1068">
        <v>2.3113429999999999</v>
      </c>
      <c r="AA1068">
        <v>2.0617549999999998</v>
      </c>
      <c r="AB1068">
        <v>1.760589</v>
      </c>
      <c r="AC1068">
        <v>1.593461</v>
      </c>
      <c r="AD1068">
        <v>5.3276E-3</v>
      </c>
      <c r="AE1068">
        <v>2.5458700000000001E-2</v>
      </c>
      <c r="AF1068">
        <v>1.6172999999999999E-3</v>
      </c>
      <c r="AG1068">
        <v>2.8485799999999999E-2</v>
      </c>
      <c r="AH1068">
        <v>-7.0006000000000001E-3</v>
      </c>
      <c r="AI1068">
        <v>4.6147999999999996E-3</v>
      </c>
      <c r="AJ1068">
        <v>4.7467000000000004E-3</v>
      </c>
      <c r="AK1068">
        <v>-1.98389E-2</v>
      </c>
      <c r="AL1068">
        <v>-6.2360000000000002E-3</v>
      </c>
      <c r="AM1068">
        <v>3.38877E-2</v>
      </c>
      <c r="AN1068">
        <v>3.8421700000000003E-2</v>
      </c>
      <c r="AO1068">
        <v>3.05396E-2</v>
      </c>
      <c r="AP1068">
        <v>5.9971499999999997E-2</v>
      </c>
      <c r="AQ1068">
        <v>3.7660100000000002E-2</v>
      </c>
      <c r="AR1068">
        <v>3.0343200000000001E-2</v>
      </c>
      <c r="AS1068">
        <v>1.06838E-2</v>
      </c>
      <c r="AT1068">
        <v>8.0000000000000007E-5</v>
      </c>
      <c r="AU1068">
        <v>9.4589999999999995E-4</v>
      </c>
      <c r="AV1068">
        <v>5.3529399999999998E-2</v>
      </c>
      <c r="AW1068">
        <v>3.6607599999999997E-2</v>
      </c>
      <c r="AX1068">
        <v>2.39305E-2</v>
      </c>
      <c r="AY1068">
        <v>3.2132500000000001E-2</v>
      </c>
      <c r="AZ1068">
        <v>5.6578000000000003E-2</v>
      </c>
      <c r="BA1068">
        <v>5.3481300000000002E-2</v>
      </c>
      <c r="BB1068">
        <v>3.3193500000000001E-2</v>
      </c>
      <c r="BC1068">
        <v>5.5034699999999999E-2</v>
      </c>
      <c r="BD1068">
        <v>2.9629699999999998E-2</v>
      </c>
      <c r="BE1068">
        <v>5.6064599999999999E-2</v>
      </c>
      <c r="BF1068">
        <v>2.0730200000000001E-2</v>
      </c>
      <c r="BG1068">
        <v>3.11045E-2</v>
      </c>
      <c r="BH1068">
        <v>3.6700099999999999E-2</v>
      </c>
      <c r="BI1068">
        <v>1.2297199999999999E-2</v>
      </c>
      <c r="BJ1068">
        <v>2.6955300000000001E-2</v>
      </c>
      <c r="BK1068">
        <v>7.5166999999999998E-2</v>
      </c>
      <c r="BL1068">
        <v>8.6133899999999999E-2</v>
      </c>
      <c r="BM1068">
        <v>8.5235400000000003E-2</v>
      </c>
      <c r="BN1068">
        <v>0.1213881</v>
      </c>
      <c r="BO1068">
        <v>0.1055241</v>
      </c>
      <c r="BP1068">
        <v>0.10427980000000001</v>
      </c>
      <c r="BQ1068">
        <v>8.7855000000000003E-2</v>
      </c>
      <c r="BR1068">
        <v>7.2199700000000006E-2</v>
      </c>
      <c r="BS1068">
        <v>6.7256800000000005E-2</v>
      </c>
      <c r="BT1068">
        <v>0.1085328</v>
      </c>
      <c r="BU1068">
        <v>8.0247700000000005E-2</v>
      </c>
      <c r="BV1068">
        <v>5.7858E-2</v>
      </c>
      <c r="BW1068">
        <v>6.0135899999999999E-2</v>
      </c>
      <c r="BX1068">
        <v>8.4510699999999994E-2</v>
      </c>
      <c r="BY1068">
        <v>8.0495399999999995E-2</v>
      </c>
      <c r="BZ1068">
        <v>5.2493400000000003E-2</v>
      </c>
      <c r="CA1068">
        <v>7.55189E-2</v>
      </c>
      <c r="CB1068">
        <v>4.9030999999999998E-2</v>
      </c>
      <c r="CC1068">
        <v>7.5165599999999999E-2</v>
      </c>
      <c r="CD1068">
        <v>3.9936399999999997E-2</v>
      </c>
      <c r="CE1068">
        <v>4.9451099999999998E-2</v>
      </c>
      <c r="CF1068">
        <v>5.8830899999999998E-2</v>
      </c>
      <c r="CG1068">
        <v>3.4554500000000002E-2</v>
      </c>
      <c r="CH1068">
        <v>4.9943500000000002E-2</v>
      </c>
      <c r="CI1068">
        <v>0.1037569</v>
      </c>
      <c r="CJ1068">
        <v>0.1191792</v>
      </c>
      <c r="CK1068">
        <v>0.1231175</v>
      </c>
      <c r="CL1068">
        <v>0.16392499999999999</v>
      </c>
      <c r="CM1068">
        <v>0.15252640000000001</v>
      </c>
      <c r="CN1068">
        <v>0.15548799999999999</v>
      </c>
      <c r="CO1068">
        <v>0.1413036</v>
      </c>
      <c r="CP1068">
        <v>0.1221497</v>
      </c>
      <c r="CQ1068">
        <v>0.1131836</v>
      </c>
      <c r="CR1068">
        <v>0.14662800000000001</v>
      </c>
      <c r="CS1068">
        <v>0.11047269999999999</v>
      </c>
      <c r="CT1068">
        <v>8.1356100000000001E-2</v>
      </c>
      <c r="CU1068">
        <v>7.9530900000000002E-2</v>
      </c>
      <c r="CV1068">
        <v>0.1038568</v>
      </c>
      <c r="CW1068">
        <v>9.9205299999999996E-2</v>
      </c>
      <c r="CX1068">
        <v>7.1793200000000001E-2</v>
      </c>
      <c r="CY1068">
        <v>9.6003199999999997E-2</v>
      </c>
      <c r="CZ1068">
        <v>6.8432300000000001E-2</v>
      </c>
      <c r="DA1068">
        <v>9.4266600000000006E-2</v>
      </c>
      <c r="DB1068">
        <v>5.9142599999999997E-2</v>
      </c>
      <c r="DC1068">
        <v>6.7797800000000005E-2</v>
      </c>
      <c r="DD1068">
        <v>8.0961699999999998E-2</v>
      </c>
      <c r="DE1068">
        <v>5.6811899999999999E-2</v>
      </c>
      <c r="DF1068">
        <v>7.2931700000000002E-2</v>
      </c>
      <c r="DG1068">
        <v>0.13234679999999999</v>
      </c>
      <c r="DH1068">
        <v>0.15222450000000001</v>
      </c>
      <c r="DI1068">
        <v>0.1609997</v>
      </c>
      <c r="DJ1068">
        <v>0.20646200000000001</v>
      </c>
      <c r="DK1068">
        <v>0.19952880000000001</v>
      </c>
      <c r="DL1068">
        <v>0.2066963</v>
      </c>
      <c r="DM1068">
        <v>0.19475219999999999</v>
      </c>
      <c r="DN1068">
        <v>0.17209959999999999</v>
      </c>
      <c r="DO1068">
        <v>0.15911040000000001</v>
      </c>
      <c r="DP1068">
        <v>0.1847232</v>
      </c>
      <c r="DQ1068">
        <v>0.14069770000000001</v>
      </c>
      <c r="DR1068">
        <v>0.10485419999999999</v>
      </c>
      <c r="DS1068">
        <v>9.8926E-2</v>
      </c>
      <c r="DT1068">
        <v>0.1232029</v>
      </c>
      <c r="DU1068">
        <v>0.11791509999999999</v>
      </c>
      <c r="DV1068">
        <v>9.96591E-2</v>
      </c>
      <c r="DW1068">
        <v>0.1255792</v>
      </c>
      <c r="DX1068">
        <v>9.6444699999999994E-2</v>
      </c>
      <c r="DY1068">
        <v>0.12184540000000001</v>
      </c>
      <c r="DZ1068">
        <v>8.6873400000000003E-2</v>
      </c>
      <c r="EA1068">
        <v>9.4287399999999993E-2</v>
      </c>
      <c r="EB1068">
        <v>0.1129151</v>
      </c>
      <c r="EC1068">
        <v>8.8947899999999996E-2</v>
      </c>
      <c r="ED1068">
        <v>0.106123</v>
      </c>
      <c r="EE1068">
        <v>0.17362610000000001</v>
      </c>
      <c r="EF1068">
        <v>0.19993669999999999</v>
      </c>
      <c r="EG1068">
        <v>0.21569550000000001</v>
      </c>
      <c r="EH1068">
        <v>0.26787850000000002</v>
      </c>
      <c r="EI1068">
        <v>0.26739269999999998</v>
      </c>
      <c r="EJ1068">
        <v>0.28063290000000002</v>
      </c>
      <c r="EK1068">
        <v>0.27192349999999998</v>
      </c>
      <c r="EL1068">
        <v>0.2442194</v>
      </c>
      <c r="EM1068">
        <v>0.22542139999999999</v>
      </c>
      <c r="EN1068">
        <v>0.23972650000000001</v>
      </c>
      <c r="EO1068">
        <v>0.1843379</v>
      </c>
      <c r="EP1068">
        <v>0.13878170000000001</v>
      </c>
      <c r="EQ1068">
        <v>0.12692929999999999</v>
      </c>
      <c r="ER1068">
        <v>0.15113560000000001</v>
      </c>
      <c r="ES1068">
        <v>0.14492920000000001</v>
      </c>
      <c r="ET1068">
        <v>74.195779999999999</v>
      </c>
      <c r="EU1068">
        <v>72.782809999999998</v>
      </c>
      <c r="EV1068">
        <v>71.555440000000004</v>
      </c>
      <c r="EW1068">
        <v>70.44717</v>
      </c>
      <c r="EX1068">
        <v>69.46481</v>
      </c>
      <c r="EY1068">
        <v>68.672430000000006</v>
      </c>
      <c r="EZ1068">
        <v>68.237170000000006</v>
      </c>
      <c r="FA1068">
        <v>70.376949999999994</v>
      </c>
      <c r="FB1068">
        <v>73.355090000000004</v>
      </c>
      <c r="FC1068">
        <v>76.675349999999995</v>
      </c>
      <c r="FD1068">
        <v>79.949169999999995</v>
      </c>
      <c r="FE1068">
        <v>82.72784</v>
      </c>
      <c r="FF1068">
        <v>85.257639999999995</v>
      </c>
      <c r="FG1068">
        <v>87.559730000000002</v>
      </c>
      <c r="FH1068">
        <v>89.314570000000003</v>
      </c>
      <c r="FI1068">
        <v>90.410079999999994</v>
      </c>
      <c r="FJ1068">
        <v>90.801410000000004</v>
      </c>
      <c r="FK1068">
        <v>90.212580000000003</v>
      </c>
      <c r="FL1068">
        <v>88.642009999999999</v>
      </c>
      <c r="FM1068">
        <v>86.493449999999996</v>
      </c>
      <c r="FN1068">
        <v>83.483090000000004</v>
      </c>
      <c r="FO1068">
        <v>80.423910000000006</v>
      </c>
      <c r="FP1068">
        <v>77.741810000000001</v>
      </c>
      <c r="FQ1068">
        <v>75.660740000000004</v>
      </c>
      <c r="FR1068">
        <v>4.0479300000000003E-2</v>
      </c>
      <c r="FS1068">
        <v>4.4351599999999998E-2</v>
      </c>
      <c r="FT1068">
        <v>8.8763300000000003E-2</v>
      </c>
    </row>
    <row r="1069" spans="1:176" x14ac:dyDescent="0.2">
      <c r="A1069" t="s">
        <v>200</v>
      </c>
      <c r="B1069" t="s">
        <v>236</v>
      </c>
      <c r="C1069" t="s">
        <v>1</v>
      </c>
      <c r="D1069" t="s">
        <v>242</v>
      </c>
      <c r="E1069">
        <v>3722</v>
      </c>
      <c r="F1069">
        <v>1.539112</v>
      </c>
      <c r="G1069">
        <v>1.5076989999999999</v>
      </c>
      <c r="H1069">
        <v>1.4111689999999999</v>
      </c>
      <c r="I1069">
        <v>1.4063749999999999</v>
      </c>
      <c r="J1069">
        <v>1.4160470000000001</v>
      </c>
      <c r="K1069">
        <v>1.5165820000000001</v>
      </c>
      <c r="L1069">
        <v>1.540389</v>
      </c>
      <c r="M1069">
        <v>1.7397450000000001</v>
      </c>
      <c r="N1069">
        <v>2.191147</v>
      </c>
      <c r="O1069">
        <v>2.78281</v>
      </c>
      <c r="P1069">
        <v>3.1854290000000001</v>
      </c>
      <c r="Q1069">
        <v>3.4230909999999999</v>
      </c>
      <c r="R1069">
        <v>3.462647</v>
      </c>
      <c r="S1069">
        <v>3.5877849999999998</v>
      </c>
      <c r="T1069">
        <v>3.7179829999999998</v>
      </c>
      <c r="U1069">
        <v>3.7392099999999999</v>
      </c>
      <c r="V1069">
        <v>3.648685</v>
      </c>
      <c r="W1069">
        <v>3.2802020000000001</v>
      </c>
      <c r="X1069">
        <v>2.8377590000000001</v>
      </c>
      <c r="Y1069">
        <v>2.5758969999999999</v>
      </c>
      <c r="Z1069">
        <v>2.3538290000000002</v>
      </c>
      <c r="AA1069">
        <v>2.033274</v>
      </c>
      <c r="AB1069">
        <v>1.770643</v>
      </c>
      <c r="AC1069">
        <v>1.6342639999999999</v>
      </c>
      <c r="AD1069">
        <v>1.3831400000000001E-2</v>
      </c>
      <c r="AE1069">
        <v>3.7230399999999997E-2</v>
      </c>
      <c r="AF1069">
        <v>9.6442000000000003E-3</v>
      </c>
      <c r="AG1069">
        <v>4.3008600000000001E-2</v>
      </c>
      <c r="AH1069">
        <v>3.3739999999999998E-3</v>
      </c>
      <c r="AI1069">
        <v>1.50974E-2</v>
      </c>
      <c r="AJ1069">
        <v>1.7785700000000002E-2</v>
      </c>
      <c r="AK1069">
        <v>-1.9027499999999999E-2</v>
      </c>
      <c r="AL1069">
        <v>-1.68069E-2</v>
      </c>
      <c r="AM1069">
        <v>2.93625E-2</v>
      </c>
      <c r="AN1069">
        <v>2.7729899999999998E-2</v>
      </c>
      <c r="AO1069">
        <v>1.7122399999999999E-2</v>
      </c>
      <c r="AP1069">
        <v>5.3689199999999999E-2</v>
      </c>
      <c r="AQ1069">
        <v>2.69293E-2</v>
      </c>
      <c r="AR1069">
        <v>9.1237999999999996E-3</v>
      </c>
      <c r="AS1069">
        <v>-7.2712999999999996E-3</v>
      </c>
      <c r="AT1069">
        <v>-2.6120500000000001E-2</v>
      </c>
      <c r="AU1069">
        <v>-1.3542999999999999E-2</v>
      </c>
      <c r="AV1069">
        <v>3.3202599999999999E-2</v>
      </c>
      <c r="AW1069">
        <v>1.8610100000000001E-2</v>
      </c>
      <c r="AX1069">
        <v>5.3572000000000003E-3</v>
      </c>
      <c r="AY1069">
        <v>3.0797600000000001E-2</v>
      </c>
      <c r="AZ1069">
        <v>6.1413799999999998E-2</v>
      </c>
      <c r="BA1069">
        <v>7.0577799999999996E-2</v>
      </c>
      <c r="BB1069">
        <v>4.16973E-2</v>
      </c>
      <c r="BC1069">
        <v>6.6806400000000002E-2</v>
      </c>
      <c r="BD1069">
        <v>3.7656599999999998E-2</v>
      </c>
      <c r="BE1069">
        <v>7.0587499999999997E-2</v>
      </c>
      <c r="BF1069">
        <v>3.1104699999999999E-2</v>
      </c>
      <c r="BG1069">
        <v>4.1587100000000002E-2</v>
      </c>
      <c r="BH1069">
        <v>4.9739100000000001E-2</v>
      </c>
      <c r="BI1069">
        <v>1.31085E-2</v>
      </c>
      <c r="BJ1069">
        <v>1.63844E-2</v>
      </c>
      <c r="BK1069">
        <v>7.0641800000000005E-2</v>
      </c>
      <c r="BL1069">
        <v>7.5442099999999998E-2</v>
      </c>
      <c r="BM1069">
        <v>7.1818199999999999E-2</v>
      </c>
      <c r="BN1069">
        <v>0.11510579999999999</v>
      </c>
      <c r="BO1069">
        <v>9.4793199999999994E-2</v>
      </c>
      <c r="BP1069">
        <v>8.3060300000000004E-2</v>
      </c>
      <c r="BQ1069">
        <v>6.9900000000000004E-2</v>
      </c>
      <c r="BR1069">
        <v>4.59993E-2</v>
      </c>
      <c r="BS1069">
        <v>5.2768000000000002E-2</v>
      </c>
      <c r="BT1069">
        <v>8.8206000000000007E-2</v>
      </c>
      <c r="BU1069">
        <v>6.2250199999999999E-2</v>
      </c>
      <c r="BV1069">
        <v>3.9284699999999999E-2</v>
      </c>
      <c r="BW1069">
        <v>5.8800999999999999E-2</v>
      </c>
      <c r="BX1069">
        <v>8.9346499999999995E-2</v>
      </c>
      <c r="BY1069">
        <v>9.7591899999999995E-2</v>
      </c>
      <c r="BZ1069">
        <v>6.0997099999999999E-2</v>
      </c>
      <c r="CA1069">
        <v>8.7290599999999996E-2</v>
      </c>
      <c r="CB1069">
        <v>5.7057999999999998E-2</v>
      </c>
      <c r="CC1069">
        <v>8.9688500000000004E-2</v>
      </c>
      <c r="CD1069">
        <v>5.0310899999999999E-2</v>
      </c>
      <c r="CE1069">
        <v>5.9933699999999999E-2</v>
      </c>
      <c r="CF1069">
        <v>7.18699E-2</v>
      </c>
      <c r="CG1069">
        <v>3.5365899999999999E-2</v>
      </c>
      <c r="CH1069">
        <v>3.9372600000000001E-2</v>
      </c>
      <c r="CI1069">
        <v>9.9231700000000006E-2</v>
      </c>
      <c r="CJ1069">
        <v>0.1084874</v>
      </c>
      <c r="CK1069">
        <v>0.1097004</v>
      </c>
      <c r="CL1069">
        <v>0.1576427</v>
      </c>
      <c r="CM1069">
        <v>0.14179549999999999</v>
      </c>
      <c r="CN1069">
        <v>0.13426859999999999</v>
      </c>
      <c r="CO1069">
        <v>0.1233486</v>
      </c>
      <c r="CP1069">
        <v>9.5949199999999998E-2</v>
      </c>
      <c r="CQ1069">
        <v>9.8694799999999999E-2</v>
      </c>
      <c r="CR1069">
        <v>0.1263012</v>
      </c>
      <c r="CS1069">
        <v>9.2475199999999994E-2</v>
      </c>
      <c r="CT1069">
        <v>6.27828E-2</v>
      </c>
      <c r="CU1069">
        <v>7.8196000000000002E-2</v>
      </c>
      <c r="CV1069">
        <v>0.1086926</v>
      </c>
      <c r="CW1069">
        <v>0.11630169999999999</v>
      </c>
      <c r="CX1069">
        <v>8.0296900000000004E-2</v>
      </c>
      <c r="CY1069">
        <v>0.10777490000000001</v>
      </c>
      <c r="CZ1069">
        <v>7.6459299999999994E-2</v>
      </c>
      <c r="DA1069">
        <v>0.1087895</v>
      </c>
      <c r="DB1069">
        <v>6.9517200000000001E-2</v>
      </c>
      <c r="DC1069">
        <v>7.82804E-2</v>
      </c>
      <c r="DD1069">
        <v>9.4000700000000006E-2</v>
      </c>
      <c r="DE1069">
        <v>5.7623199999999999E-2</v>
      </c>
      <c r="DF1069">
        <v>6.2360800000000001E-2</v>
      </c>
      <c r="DG1069">
        <v>0.12782160000000001</v>
      </c>
      <c r="DH1069">
        <v>0.14153270000000001</v>
      </c>
      <c r="DI1069">
        <v>0.14758250000000001</v>
      </c>
      <c r="DJ1069">
        <v>0.20017960000000001</v>
      </c>
      <c r="DK1069">
        <v>0.18879789999999999</v>
      </c>
      <c r="DL1069">
        <v>0.1854768</v>
      </c>
      <c r="DM1069">
        <v>0.17679719999999999</v>
      </c>
      <c r="DN1069">
        <v>0.1458991</v>
      </c>
      <c r="DO1069">
        <v>0.14462159999999999</v>
      </c>
      <c r="DP1069">
        <v>0.1643963</v>
      </c>
      <c r="DQ1069">
        <v>0.1227002</v>
      </c>
      <c r="DR1069">
        <v>8.6280899999999994E-2</v>
      </c>
      <c r="DS1069">
        <v>9.7590999999999997E-2</v>
      </c>
      <c r="DT1069">
        <v>0.12803870000000001</v>
      </c>
      <c r="DU1069">
        <v>0.13501160000000001</v>
      </c>
      <c r="DV1069">
        <v>0.10816290000000001</v>
      </c>
      <c r="DW1069">
        <v>0.1373509</v>
      </c>
      <c r="DX1069">
        <v>0.1044717</v>
      </c>
      <c r="DY1069">
        <v>0.1363683</v>
      </c>
      <c r="DZ1069">
        <v>9.7247899999999998E-2</v>
      </c>
      <c r="EA1069">
        <v>0.10477</v>
      </c>
      <c r="EB1069">
        <v>0.12595410000000001</v>
      </c>
      <c r="EC1069">
        <v>8.97593E-2</v>
      </c>
      <c r="ED1069">
        <v>9.5552100000000001E-2</v>
      </c>
      <c r="EE1069">
        <v>0.1691009</v>
      </c>
      <c r="EF1069">
        <v>0.18924489999999999</v>
      </c>
      <c r="EG1069">
        <v>0.2022784</v>
      </c>
      <c r="EH1069">
        <v>0.2615962</v>
      </c>
      <c r="EI1069">
        <v>0.2566618</v>
      </c>
      <c r="EJ1069">
        <v>0.25941340000000002</v>
      </c>
      <c r="EK1069">
        <v>0.25396839999999998</v>
      </c>
      <c r="EL1069">
        <v>0.21801889999999999</v>
      </c>
      <c r="EM1069">
        <v>0.2109326</v>
      </c>
      <c r="EN1069">
        <v>0.2193997</v>
      </c>
      <c r="EO1069">
        <v>0.1663404</v>
      </c>
      <c r="EP1069">
        <v>0.12020840000000001</v>
      </c>
      <c r="EQ1069">
        <v>0.12559439999999999</v>
      </c>
      <c r="ER1069">
        <v>0.15597140000000001</v>
      </c>
      <c r="ES1069">
        <v>0.16202559999999999</v>
      </c>
      <c r="ET1069">
        <v>79.304820000000007</v>
      </c>
      <c r="EU1069">
        <v>77.908600000000007</v>
      </c>
      <c r="EV1069">
        <v>76.909899999999993</v>
      </c>
      <c r="EW1069">
        <v>75.676929999999999</v>
      </c>
      <c r="EX1069">
        <v>74.299719999999994</v>
      </c>
      <c r="EY1069">
        <v>74.112219999999994</v>
      </c>
      <c r="EZ1069">
        <v>73.861829999999998</v>
      </c>
      <c r="FA1069">
        <v>74.428330000000003</v>
      </c>
      <c r="FB1069">
        <v>74.640410000000003</v>
      </c>
      <c r="FC1069">
        <v>79.140749999999997</v>
      </c>
      <c r="FD1069">
        <v>82.867069999999998</v>
      </c>
      <c r="FE1069">
        <v>85.571879999999993</v>
      </c>
      <c r="FF1069">
        <v>86.606219999999993</v>
      </c>
      <c r="FG1069">
        <v>87.905590000000004</v>
      </c>
      <c r="FH1069">
        <v>89.695239999999998</v>
      </c>
      <c r="FI1069">
        <v>92.272679999999994</v>
      </c>
      <c r="FJ1069">
        <v>93.149230000000003</v>
      </c>
      <c r="FK1069">
        <v>92.599249999999998</v>
      </c>
      <c r="FL1069">
        <v>91.887640000000005</v>
      </c>
      <c r="FM1069">
        <v>89.812780000000004</v>
      </c>
      <c r="FN1069">
        <v>86.19359</v>
      </c>
      <c r="FO1069">
        <v>82.091620000000006</v>
      </c>
      <c r="FP1069">
        <v>79.491560000000007</v>
      </c>
      <c r="FQ1069">
        <v>77.936549999999997</v>
      </c>
      <c r="FR1069">
        <v>4.0479300000000003E-2</v>
      </c>
      <c r="FS1069">
        <v>4.4351599999999998E-2</v>
      </c>
      <c r="FT1069">
        <v>8.8763300000000003E-2</v>
      </c>
    </row>
    <row r="1070" spans="1:176" x14ac:dyDescent="0.2">
      <c r="A1070" t="s">
        <v>200</v>
      </c>
      <c r="B1070" t="s">
        <v>236</v>
      </c>
      <c r="C1070" t="s">
        <v>1</v>
      </c>
      <c r="D1070" t="s">
        <v>232</v>
      </c>
      <c r="E1070">
        <v>3722</v>
      </c>
      <c r="F1070">
        <v>1.3529990000000001</v>
      </c>
      <c r="G1070">
        <v>1.3181400000000001</v>
      </c>
      <c r="H1070">
        <v>1.2457149999999999</v>
      </c>
      <c r="I1070">
        <v>1.2354149999999999</v>
      </c>
      <c r="J1070">
        <v>1.2276990000000001</v>
      </c>
      <c r="K1070">
        <v>1.2372289999999999</v>
      </c>
      <c r="L1070">
        <v>1.1950460000000001</v>
      </c>
      <c r="M1070">
        <v>1.400895</v>
      </c>
      <c r="N1070">
        <v>1.809658</v>
      </c>
      <c r="O1070">
        <v>2.2747760000000001</v>
      </c>
      <c r="P1070">
        <v>2.6472859999999998</v>
      </c>
      <c r="Q1070">
        <v>2.8604769999999999</v>
      </c>
      <c r="R1070">
        <v>3.0017649999999998</v>
      </c>
      <c r="S1070">
        <v>3.1361270000000001</v>
      </c>
      <c r="T1070">
        <v>3.2440929999999999</v>
      </c>
      <c r="U1070">
        <v>3.2680310000000001</v>
      </c>
      <c r="V1070">
        <v>3.1719279999999999</v>
      </c>
      <c r="W1070">
        <v>2.8747240000000001</v>
      </c>
      <c r="X1070">
        <v>2.631532</v>
      </c>
      <c r="Y1070">
        <v>2.341618</v>
      </c>
      <c r="Z1070">
        <v>2.1127199999999999</v>
      </c>
      <c r="AA1070">
        <v>1.8906289999999999</v>
      </c>
      <c r="AB1070">
        <v>1.6120650000000001</v>
      </c>
      <c r="AC1070">
        <v>1.4473609999999999</v>
      </c>
      <c r="AD1070">
        <v>-2.1680600000000001E-2</v>
      </c>
      <c r="AE1070">
        <v>-6.3311000000000001E-3</v>
      </c>
      <c r="AF1070">
        <v>-2.3840299999999998E-2</v>
      </c>
      <c r="AG1070">
        <v>-3.4759999999999999E-4</v>
      </c>
      <c r="AH1070">
        <v>-2.9455800000000001E-2</v>
      </c>
      <c r="AI1070">
        <v>-1.3205400000000001E-2</v>
      </c>
      <c r="AJ1070">
        <v>-1.6262200000000001E-2</v>
      </c>
      <c r="AK1070">
        <v>-3.1612700000000001E-2</v>
      </c>
      <c r="AL1070">
        <v>-9.4409999999999997E-3</v>
      </c>
      <c r="AM1070">
        <v>2.6703399999999999E-2</v>
      </c>
      <c r="AN1070">
        <v>3.1364499999999997E-2</v>
      </c>
      <c r="AO1070">
        <v>2.4321800000000001E-2</v>
      </c>
      <c r="AP1070">
        <v>4.4733599999999998E-2</v>
      </c>
      <c r="AQ1070">
        <v>2.3203600000000001E-2</v>
      </c>
      <c r="AR1070">
        <v>1.8166499999999999E-2</v>
      </c>
      <c r="AS1070">
        <v>-4.3864999999999998E-3</v>
      </c>
      <c r="AT1070">
        <v>-8.5608000000000004E-3</v>
      </c>
      <c r="AU1070">
        <v>-1.75453E-2</v>
      </c>
      <c r="AV1070">
        <v>3.06482E-2</v>
      </c>
      <c r="AW1070">
        <v>2.61809E-2</v>
      </c>
      <c r="AX1070">
        <v>9.1573000000000002E-3</v>
      </c>
      <c r="AY1070">
        <v>3.8373000000000001E-3</v>
      </c>
      <c r="AZ1070">
        <v>2.4458199999999999E-2</v>
      </c>
      <c r="BA1070">
        <v>1.0708799999999999E-2</v>
      </c>
      <c r="BB1070">
        <v>6.1853000000000003E-3</v>
      </c>
      <c r="BC1070">
        <v>2.3244899999999999E-2</v>
      </c>
      <c r="BD1070">
        <v>4.1720999999999998E-3</v>
      </c>
      <c r="BE1070">
        <v>2.7231200000000001E-2</v>
      </c>
      <c r="BF1070">
        <v>-1.725E-3</v>
      </c>
      <c r="BG1070">
        <v>1.3284199999999999E-2</v>
      </c>
      <c r="BH1070">
        <v>1.5691199999999999E-2</v>
      </c>
      <c r="BI1070">
        <v>5.2340000000000004E-4</v>
      </c>
      <c r="BJ1070">
        <v>2.3750199999999999E-2</v>
      </c>
      <c r="BK1070">
        <v>6.7982600000000004E-2</v>
      </c>
      <c r="BL1070">
        <v>7.9076599999999997E-2</v>
      </c>
      <c r="BM1070">
        <v>7.9017599999999993E-2</v>
      </c>
      <c r="BN1070">
        <v>0.1061502</v>
      </c>
      <c r="BO1070">
        <v>9.1067499999999996E-2</v>
      </c>
      <c r="BP1070">
        <v>9.2103099999999993E-2</v>
      </c>
      <c r="BQ1070">
        <v>7.2784799999999997E-2</v>
      </c>
      <c r="BR1070">
        <v>6.3558900000000002E-2</v>
      </c>
      <c r="BS1070">
        <v>4.8765700000000002E-2</v>
      </c>
      <c r="BT1070">
        <v>8.5651599999999994E-2</v>
      </c>
      <c r="BU1070">
        <v>6.9820999999999994E-2</v>
      </c>
      <c r="BV1070">
        <v>4.3084799999999999E-2</v>
      </c>
      <c r="BW1070">
        <v>3.1840599999999997E-2</v>
      </c>
      <c r="BX1070">
        <v>5.2390899999999997E-2</v>
      </c>
      <c r="BY1070">
        <v>3.7722800000000001E-2</v>
      </c>
      <c r="BZ1070">
        <v>2.54851E-2</v>
      </c>
      <c r="CA1070">
        <v>4.37291E-2</v>
      </c>
      <c r="CB1070">
        <v>2.3573400000000001E-2</v>
      </c>
      <c r="CC1070">
        <v>4.6332199999999997E-2</v>
      </c>
      <c r="CD1070">
        <v>1.7481199999999999E-2</v>
      </c>
      <c r="CE1070">
        <v>3.1630900000000003E-2</v>
      </c>
      <c r="CF1070">
        <v>3.7822000000000001E-2</v>
      </c>
      <c r="CG1070">
        <v>2.2780700000000001E-2</v>
      </c>
      <c r="CH1070">
        <v>4.6738399999999999E-2</v>
      </c>
      <c r="CI1070">
        <v>9.6572500000000006E-2</v>
      </c>
      <c r="CJ1070">
        <v>0.112122</v>
      </c>
      <c r="CK1070">
        <v>0.1168998</v>
      </c>
      <c r="CL1070">
        <v>0.14868709999999999</v>
      </c>
      <c r="CM1070">
        <v>0.13806979999999999</v>
      </c>
      <c r="CN1070">
        <v>0.14331140000000001</v>
      </c>
      <c r="CO1070">
        <v>0.1262334</v>
      </c>
      <c r="CP1070">
        <v>0.1135089</v>
      </c>
      <c r="CQ1070">
        <v>9.4692499999999999E-2</v>
      </c>
      <c r="CR1070">
        <v>0.1237467</v>
      </c>
      <c r="CS1070">
        <v>0.100046</v>
      </c>
      <c r="CT1070">
        <v>6.65829E-2</v>
      </c>
      <c r="CU1070">
        <v>5.1235700000000002E-2</v>
      </c>
      <c r="CV1070">
        <v>7.1736999999999995E-2</v>
      </c>
      <c r="CW1070">
        <v>5.6432700000000002E-2</v>
      </c>
      <c r="CX1070">
        <v>4.4784900000000002E-2</v>
      </c>
      <c r="CY1070">
        <v>6.4213400000000004E-2</v>
      </c>
      <c r="CZ1070">
        <v>4.29748E-2</v>
      </c>
      <c r="DA1070">
        <v>6.5433199999999997E-2</v>
      </c>
      <c r="DB1070">
        <v>3.6687400000000002E-2</v>
      </c>
      <c r="DC1070">
        <v>4.9977500000000001E-2</v>
      </c>
      <c r="DD1070">
        <v>5.9952800000000001E-2</v>
      </c>
      <c r="DE1070">
        <v>4.5038000000000002E-2</v>
      </c>
      <c r="DF1070">
        <v>6.97266E-2</v>
      </c>
      <c r="DG1070">
        <v>0.12516240000000001</v>
      </c>
      <c r="DH1070">
        <v>0.1451673</v>
      </c>
      <c r="DI1070">
        <v>0.1547819</v>
      </c>
      <c r="DJ1070">
        <v>0.19122400000000001</v>
      </c>
      <c r="DK1070">
        <v>0.18507219999999999</v>
      </c>
      <c r="DL1070">
        <v>0.19451959999999999</v>
      </c>
      <c r="DM1070">
        <v>0.17968190000000001</v>
      </c>
      <c r="DN1070">
        <v>0.16345879999999999</v>
      </c>
      <c r="DO1070">
        <v>0.1406193</v>
      </c>
      <c r="DP1070">
        <v>0.16184190000000001</v>
      </c>
      <c r="DQ1070">
        <v>0.130271</v>
      </c>
      <c r="DR1070">
        <v>9.0080999999999994E-2</v>
      </c>
      <c r="DS1070">
        <v>7.0630700000000005E-2</v>
      </c>
      <c r="DT1070">
        <v>9.1083200000000003E-2</v>
      </c>
      <c r="DU1070">
        <v>7.5142500000000001E-2</v>
      </c>
      <c r="DV1070">
        <v>7.2650900000000004E-2</v>
      </c>
      <c r="DW1070">
        <v>9.3789399999999995E-2</v>
      </c>
      <c r="DX1070">
        <v>7.09872E-2</v>
      </c>
      <c r="DY1070">
        <v>9.3011999999999997E-2</v>
      </c>
      <c r="DZ1070">
        <v>6.4418199999999995E-2</v>
      </c>
      <c r="EA1070">
        <v>7.6467199999999999E-2</v>
      </c>
      <c r="EB1070">
        <v>9.1906199999999993E-2</v>
      </c>
      <c r="EC1070">
        <v>7.7174099999999995E-2</v>
      </c>
      <c r="ED1070">
        <v>0.10291790000000001</v>
      </c>
      <c r="EE1070">
        <v>0.1664417</v>
      </c>
      <c r="EF1070">
        <v>0.19287950000000001</v>
      </c>
      <c r="EG1070">
        <v>0.20947779999999999</v>
      </c>
      <c r="EH1070">
        <v>0.25264059999999999</v>
      </c>
      <c r="EI1070">
        <v>0.2529361</v>
      </c>
      <c r="EJ1070">
        <v>0.26845619999999998</v>
      </c>
      <c r="EK1070">
        <v>0.2568532</v>
      </c>
      <c r="EL1070">
        <v>0.2355786</v>
      </c>
      <c r="EM1070">
        <v>0.20693030000000001</v>
      </c>
      <c r="EN1070">
        <v>0.21684529999999999</v>
      </c>
      <c r="EO1070">
        <v>0.17391110000000001</v>
      </c>
      <c r="EP1070">
        <v>0.12400849999999999</v>
      </c>
      <c r="EQ1070">
        <v>9.8634100000000002E-2</v>
      </c>
      <c r="ER1070">
        <v>0.11901589999999999</v>
      </c>
      <c r="ES1070">
        <v>0.1021566</v>
      </c>
      <c r="ET1070">
        <v>68.991560000000007</v>
      </c>
      <c r="EU1070">
        <v>67.41534</v>
      </c>
      <c r="EV1070">
        <v>66.03922</v>
      </c>
      <c r="EW1070">
        <v>64.79777</v>
      </c>
      <c r="EX1070">
        <v>63.683959999999999</v>
      </c>
      <c r="EY1070">
        <v>62.68168</v>
      </c>
      <c r="EZ1070">
        <v>62.722380000000001</v>
      </c>
      <c r="FA1070">
        <v>65.531350000000003</v>
      </c>
      <c r="FB1070">
        <v>69.22945</v>
      </c>
      <c r="FC1070">
        <v>72.755949999999999</v>
      </c>
      <c r="FD1070">
        <v>76.032259999999994</v>
      </c>
      <c r="FE1070">
        <v>79.23639</v>
      </c>
      <c r="FF1070">
        <v>81.758589999999998</v>
      </c>
      <c r="FG1070">
        <v>83.892430000000004</v>
      </c>
      <c r="FH1070">
        <v>85.557360000000003</v>
      </c>
      <c r="FI1070">
        <v>86.672650000000004</v>
      </c>
      <c r="FJ1070">
        <v>86.862300000000005</v>
      </c>
      <c r="FK1070">
        <v>86.080820000000003</v>
      </c>
      <c r="FL1070">
        <v>84.38212</v>
      </c>
      <c r="FM1070">
        <v>81.972099999999998</v>
      </c>
      <c r="FN1070">
        <v>78.668729999999996</v>
      </c>
      <c r="FO1070">
        <v>75.60472</v>
      </c>
      <c r="FP1070">
        <v>73.134209999999996</v>
      </c>
      <c r="FQ1070">
        <v>70.948430000000002</v>
      </c>
      <c r="FR1070">
        <v>4.0479300000000003E-2</v>
      </c>
      <c r="FS1070">
        <v>4.4351599999999998E-2</v>
      </c>
      <c r="FT1070">
        <v>8.8763300000000003E-2</v>
      </c>
    </row>
    <row r="1071" spans="1:176" x14ac:dyDescent="0.2">
      <c r="A1071" t="s">
        <v>200</v>
      </c>
      <c r="B1071" t="s">
        <v>236</v>
      </c>
      <c r="C1071" t="s">
        <v>1</v>
      </c>
      <c r="D1071" t="s">
        <v>243</v>
      </c>
      <c r="E1071">
        <v>3722</v>
      </c>
      <c r="F1071">
        <v>1.470537</v>
      </c>
      <c r="G1071">
        <v>1.410514</v>
      </c>
      <c r="H1071">
        <v>1.3138799999999999</v>
      </c>
      <c r="I1071">
        <v>1.297922</v>
      </c>
      <c r="J1071">
        <v>1.269603</v>
      </c>
      <c r="K1071">
        <v>1.278586</v>
      </c>
      <c r="L1071">
        <v>1.3302799999999999</v>
      </c>
      <c r="M1071">
        <v>1.6259399999999999</v>
      </c>
      <c r="N1071">
        <v>2.1838479999999998</v>
      </c>
      <c r="O1071">
        <v>2.7380179999999998</v>
      </c>
      <c r="P1071">
        <v>3.1364200000000002</v>
      </c>
      <c r="Q1071">
        <v>3.309342</v>
      </c>
      <c r="R1071">
        <v>3.4870329999999998</v>
      </c>
      <c r="S1071">
        <v>3.6243180000000002</v>
      </c>
      <c r="T1071">
        <v>3.7036410000000002</v>
      </c>
      <c r="U1071">
        <v>3.666172</v>
      </c>
      <c r="V1071">
        <v>3.5670359999999999</v>
      </c>
      <c r="W1071">
        <v>3.1946750000000002</v>
      </c>
      <c r="X1071">
        <v>2.8634490000000001</v>
      </c>
      <c r="Y1071">
        <v>2.5585559999999998</v>
      </c>
      <c r="Z1071">
        <v>2.2753939999999999</v>
      </c>
      <c r="AA1071">
        <v>2.0917599999999998</v>
      </c>
      <c r="AB1071">
        <v>1.8211539999999999</v>
      </c>
      <c r="AC1071">
        <v>1.6155299999999999</v>
      </c>
      <c r="AD1071">
        <v>5.0993999999999996E-3</v>
      </c>
      <c r="AE1071">
        <v>2.80363E-2</v>
      </c>
      <c r="AF1071">
        <v>4.5560000000000002E-4</v>
      </c>
      <c r="AG1071">
        <v>3.8358900000000001E-2</v>
      </c>
      <c r="AH1071">
        <v>-9.6270000000000004E-4</v>
      </c>
      <c r="AI1071">
        <v>1.32304E-2</v>
      </c>
      <c r="AJ1071">
        <v>1.7222100000000001E-2</v>
      </c>
      <c r="AK1071">
        <v>-2.5935400000000001E-2</v>
      </c>
      <c r="AL1071">
        <v>-3.0569300000000001E-2</v>
      </c>
      <c r="AM1071">
        <v>2.0315400000000001E-2</v>
      </c>
      <c r="AN1071">
        <v>1.0133100000000001E-2</v>
      </c>
      <c r="AO1071">
        <v>-3.6107000000000001E-3</v>
      </c>
      <c r="AP1071">
        <v>3.5683800000000002E-2</v>
      </c>
      <c r="AQ1071">
        <v>4.0758000000000001E-3</v>
      </c>
      <c r="AR1071">
        <v>-2.6343999999999999E-2</v>
      </c>
      <c r="AS1071">
        <v>-3.8417399999999997E-2</v>
      </c>
      <c r="AT1071">
        <v>-6.0521800000000001E-2</v>
      </c>
      <c r="AU1071">
        <v>-4.1182799999999999E-2</v>
      </c>
      <c r="AV1071">
        <v>-6.7045999999999998E-3</v>
      </c>
      <c r="AW1071">
        <v>-9.5496000000000001E-3</v>
      </c>
      <c r="AX1071">
        <v>-2.8350299999999998E-2</v>
      </c>
      <c r="AY1071">
        <v>8.7817999999999993E-3</v>
      </c>
      <c r="AZ1071">
        <v>4.5699200000000002E-2</v>
      </c>
      <c r="BA1071">
        <v>6.1905300000000003E-2</v>
      </c>
      <c r="BB1071">
        <v>3.2965300000000003E-2</v>
      </c>
      <c r="BC1071">
        <v>5.7612299999999998E-2</v>
      </c>
      <c r="BD1071">
        <v>2.8468E-2</v>
      </c>
      <c r="BE1071">
        <v>6.5937800000000005E-2</v>
      </c>
      <c r="BF1071">
        <v>2.6768E-2</v>
      </c>
      <c r="BG1071">
        <v>3.9720100000000001E-2</v>
      </c>
      <c r="BH1071">
        <v>4.9175499999999997E-2</v>
      </c>
      <c r="BI1071">
        <v>6.2005999999999997E-3</v>
      </c>
      <c r="BJ1071">
        <v>2.6220000000000002E-3</v>
      </c>
      <c r="BK1071">
        <v>6.1594700000000002E-2</v>
      </c>
      <c r="BL1071">
        <v>5.7845300000000002E-2</v>
      </c>
      <c r="BM1071">
        <v>5.1085199999999997E-2</v>
      </c>
      <c r="BN1071">
        <v>9.71003E-2</v>
      </c>
      <c r="BO1071">
        <v>7.1939699999999995E-2</v>
      </c>
      <c r="BP1071">
        <v>4.7592599999999999E-2</v>
      </c>
      <c r="BQ1071">
        <v>3.8753900000000001E-2</v>
      </c>
      <c r="BR1071">
        <v>1.1598000000000001E-2</v>
      </c>
      <c r="BS1071">
        <v>2.51282E-2</v>
      </c>
      <c r="BT1071">
        <v>4.8298800000000003E-2</v>
      </c>
      <c r="BU1071">
        <v>3.4090500000000003E-2</v>
      </c>
      <c r="BV1071">
        <v>5.5772E-3</v>
      </c>
      <c r="BW1071">
        <v>3.6785199999999997E-2</v>
      </c>
      <c r="BX1071">
        <v>7.36319E-2</v>
      </c>
      <c r="BY1071">
        <v>8.8919300000000007E-2</v>
      </c>
      <c r="BZ1071">
        <v>5.2265100000000002E-2</v>
      </c>
      <c r="CA1071">
        <v>7.8096499999999999E-2</v>
      </c>
      <c r="CB1071">
        <v>4.7869299999999997E-2</v>
      </c>
      <c r="CC1071">
        <v>8.5038799999999998E-2</v>
      </c>
      <c r="CD1071">
        <v>4.5974300000000003E-2</v>
      </c>
      <c r="CE1071">
        <v>5.8066699999999999E-2</v>
      </c>
      <c r="CF1071">
        <v>7.1306300000000003E-2</v>
      </c>
      <c r="CG1071">
        <v>2.8458000000000001E-2</v>
      </c>
      <c r="CH1071">
        <v>2.56102E-2</v>
      </c>
      <c r="CI1071">
        <v>9.0184600000000004E-2</v>
      </c>
      <c r="CJ1071">
        <v>9.0890600000000002E-2</v>
      </c>
      <c r="CK1071">
        <v>8.8967299999999999E-2</v>
      </c>
      <c r="CL1071">
        <v>0.13963719999999999</v>
      </c>
      <c r="CM1071">
        <v>0.1189421</v>
      </c>
      <c r="CN1071">
        <v>9.8800899999999997E-2</v>
      </c>
      <c r="CO1071">
        <v>9.2202500000000007E-2</v>
      </c>
      <c r="CP1071">
        <v>6.1547900000000003E-2</v>
      </c>
      <c r="CQ1071">
        <v>7.1054900000000004E-2</v>
      </c>
      <c r="CR1071">
        <v>8.6393899999999996E-2</v>
      </c>
      <c r="CS1071">
        <v>6.4315499999999998E-2</v>
      </c>
      <c r="CT1071">
        <v>2.9075299999999998E-2</v>
      </c>
      <c r="CU1071">
        <v>5.61802E-2</v>
      </c>
      <c r="CV1071">
        <v>9.2978099999999994E-2</v>
      </c>
      <c r="CW1071">
        <v>0.10762919999999999</v>
      </c>
      <c r="CX1071">
        <v>7.1565000000000004E-2</v>
      </c>
      <c r="CY1071">
        <v>9.8580799999999996E-2</v>
      </c>
      <c r="CZ1071">
        <v>6.72706E-2</v>
      </c>
      <c r="DA1071">
        <v>0.1041398</v>
      </c>
      <c r="DB1071">
        <v>6.5180500000000002E-2</v>
      </c>
      <c r="DC1071">
        <v>7.6413300000000003E-2</v>
      </c>
      <c r="DD1071">
        <v>9.3437099999999995E-2</v>
      </c>
      <c r="DE1071">
        <v>5.0715299999999998E-2</v>
      </c>
      <c r="DF1071">
        <v>4.85984E-2</v>
      </c>
      <c r="DG1071">
        <v>0.11877450000000001</v>
      </c>
      <c r="DH1071">
        <v>0.1239359</v>
      </c>
      <c r="DI1071">
        <v>0.1268495</v>
      </c>
      <c r="DJ1071">
        <v>0.18217420000000001</v>
      </c>
      <c r="DK1071">
        <v>0.16594439999999999</v>
      </c>
      <c r="DL1071">
        <v>0.15000910000000001</v>
      </c>
      <c r="DM1071">
        <v>0.14565110000000001</v>
      </c>
      <c r="DN1071">
        <v>0.11149779999999999</v>
      </c>
      <c r="DO1071">
        <v>0.11698169999999999</v>
      </c>
      <c r="DP1071">
        <v>0.12448910000000001</v>
      </c>
      <c r="DQ1071">
        <v>9.45405E-2</v>
      </c>
      <c r="DR1071">
        <v>5.2573399999999999E-2</v>
      </c>
      <c r="DS1071">
        <v>7.5575199999999995E-2</v>
      </c>
      <c r="DT1071">
        <v>0.1123242</v>
      </c>
      <c r="DU1071">
        <v>0.12633910000000001</v>
      </c>
      <c r="DV1071">
        <v>9.9430900000000003E-2</v>
      </c>
      <c r="DW1071">
        <v>0.12815679999999999</v>
      </c>
      <c r="DX1071">
        <v>9.5283000000000007E-2</v>
      </c>
      <c r="DY1071">
        <v>0.13171859999999999</v>
      </c>
      <c r="DZ1071">
        <v>9.2911199999999999E-2</v>
      </c>
      <c r="EA1071">
        <v>0.10290299999999999</v>
      </c>
      <c r="EB1071">
        <v>0.12539049999999999</v>
      </c>
      <c r="EC1071">
        <v>8.2851400000000006E-2</v>
      </c>
      <c r="ED1071">
        <v>8.1789700000000007E-2</v>
      </c>
      <c r="EE1071">
        <v>0.16005369999999999</v>
      </c>
      <c r="EF1071">
        <v>0.1716481</v>
      </c>
      <c r="EG1071">
        <v>0.18154529999999999</v>
      </c>
      <c r="EH1071">
        <v>0.24359069999999999</v>
      </c>
      <c r="EI1071">
        <v>0.2338083</v>
      </c>
      <c r="EJ1071">
        <v>0.2239457</v>
      </c>
      <c r="EK1071">
        <v>0.2228223</v>
      </c>
      <c r="EL1071">
        <v>0.18361759999999999</v>
      </c>
      <c r="EM1071">
        <v>0.1832927</v>
      </c>
      <c r="EN1071">
        <v>0.1794925</v>
      </c>
      <c r="EO1071">
        <v>0.13818059999999999</v>
      </c>
      <c r="EP1071">
        <v>8.6500900000000006E-2</v>
      </c>
      <c r="EQ1071">
        <v>0.10357860000000001</v>
      </c>
      <c r="ER1071">
        <v>0.14025689999999999</v>
      </c>
      <c r="ES1071">
        <v>0.15335309999999999</v>
      </c>
      <c r="ET1071">
        <v>76.626919999999998</v>
      </c>
      <c r="EU1071">
        <v>75.100539999999995</v>
      </c>
      <c r="EV1071">
        <v>73.526120000000006</v>
      </c>
      <c r="EW1071">
        <v>71.75515</v>
      </c>
      <c r="EX1071">
        <v>70.520769999999999</v>
      </c>
      <c r="EY1071">
        <v>69.19802</v>
      </c>
      <c r="EZ1071">
        <v>69.571240000000003</v>
      </c>
      <c r="FA1071">
        <v>72.208789999999993</v>
      </c>
      <c r="FB1071">
        <v>77.774469999999994</v>
      </c>
      <c r="FC1071">
        <v>82.253240000000005</v>
      </c>
      <c r="FD1071">
        <v>86.54513</v>
      </c>
      <c r="FE1071">
        <v>90.939049999999995</v>
      </c>
      <c r="FF1071">
        <v>93.351259999999996</v>
      </c>
      <c r="FG1071">
        <v>95.818730000000002</v>
      </c>
      <c r="FH1071">
        <v>97.7303</v>
      </c>
      <c r="FI1071">
        <v>98.843990000000005</v>
      </c>
      <c r="FJ1071">
        <v>99.315010000000001</v>
      </c>
      <c r="FK1071">
        <v>98.255579999999995</v>
      </c>
      <c r="FL1071">
        <v>95.537980000000005</v>
      </c>
      <c r="FM1071">
        <v>92.61412</v>
      </c>
      <c r="FN1071">
        <v>88.826549999999997</v>
      </c>
      <c r="FO1071">
        <v>85.343119999999999</v>
      </c>
      <c r="FP1071">
        <v>81.996030000000005</v>
      </c>
      <c r="FQ1071">
        <v>78.048869999999994</v>
      </c>
      <c r="FR1071">
        <v>4.0479300000000003E-2</v>
      </c>
      <c r="FS1071">
        <v>4.4351599999999998E-2</v>
      </c>
      <c r="FT1071">
        <v>8.8763300000000003E-2</v>
      </c>
    </row>
    <row r="1072" spans="1:176" x14ac:dyDescent="0.2">
      <c r="A1072" t="s">
        <v>200</v>
      </c>
      <c r="B1072" t="s">
        <v>236</v>
      </c>
      <c r="C1072" t="s">
        <v>1</v>
      </c>
      <c r="D1072" t="s">
        <v>233</v>
      </c>
      <c r="E1072">
        <v>3722</v>
      </c>
      <c r="F1072">
        <v>1.037892</v>
      </c>
      <c r="G1072">
        <v>0.99420620000000004</v>
      </c>
      <c r="H1072">
        <v>0.98528870000000002</v>
      </c>
      <c r="I1072">
        <v>0.96703609999999995</v>
      </c>
      <c r="J1072">
        <v>1.0041629999999999</v>
      </c>
      <c r="K1072">
        <v>1.06098</v>
      </c>
      <c r="L1072">
        <v>1.1181049999999999</v>
      </c>
      <c r="M1072">
        <v>1.1402920000000001</v>
      </c>
      <c r="N1072">
        <v>1.405613</v>
      </c>
      <c r="O1072">
        <v>1.632606</v>
      </c>
      <c r="P1072">
        <v>1.809083</v>
      </c>
      <c r="Q1072">
        <v>1.88574</v>
      </c>
      <c r="R1072">
        <v>1.9046080000000001</v>
      </c>
      <c r="S1072">
        <v>1.947632</v>
      </c>
      <c r="T1072">
        <v>1.957303</v>
      </c>
      <c r="U1072">
        <v>1.961525</v>
      </c>
      <c r="V1072">
        <v>1.907678</v>
      </c>
      <c r="W1072">
        <v>1.7653490000000001</v>
      </c>
      <c r="X1072">
        <v>1.7056960000000001</v>
      </c>
      <c r="Y1072">
        <v>1.719851</v>
      </c>
      <c r="Z1072">
        <v>1.5602389999999999</v>
      </c>
      <c r="AA1072">
        <v>1.355874</v>
      </c>
      <c r="AB1072">
        <v>1.190993</v>
      </c>
      <c r="AC1072">
        <v>1.0797399999999999</v>
      </c>
      <c r="AD1072">
        <v>-1.99305E-2</v>
      </c>
      <c r="AE1072">
        <v>-1.08618E-2</v>
      </c>
      <c r="AF1072">
        <v>-6.4465E-3</v>
      </c>
      <c r="AG1072">
        <v>-1.1957799999999999E-2</v>
      </c>
      <c r="AH1072">
        <v>-1.82814E-2</v>
      </c>
      <c r="AI1072">
        <v>-1.8185900000000001E-2</v>
      </c>
      <c r="AJ1072">
        <v>-1.8973400000000001E-2</v>
      </c>
      <c r="AK1072">
        <v>-5.7940999999999999E-2</v>
      </c>
      <c r="AL1072">
        <v>-2.2533999999999998E-2</v>
      </c>
      <c r="AM1072">
        <v>4.9180000000000003E-4</v>
      </c>
      <c r="AN1072">
        <v>2.90954E-2</v>
      </c>
      <c r="AO1072">
        <v>4.85031E-2</v>
      </c>
      <c r="AP1072">
        <v>5.4079799999999997E-2</v>
      </c>
      <c r="AQ1072">
        <v>7.6258500000000007E-2</v>
      </c>
      <c r="AR1072">
        <v>6.2101400000000001E-2</v>
      </c>
      <c r="AS1072">
        <v>7.1872699999999998E-2</v>
      </c>
      <c r="AT1072">
        <v>4.7086700000000002E-2</v>
      </c>
      <c r="AU1072">
        <v>1.3437899999999999E-2</v>
      </c>
      <c r="AV1072">
        <v>3.7151700000000003E-2</v>
      </c>
      <c r="AW1072">
        <v>4.2739899999999997E-2</v>
      </c>
      <c r="AX1072">
        <v>-5.0994999999999999E-3</v>
      </c>
      <c r="AY1072">
        <v>-1.21748E-2</v>
      </c>
      <c r="AZ1072">
        <v>7.1670000000000002E-4</v>
      </c>
      <c r="BA1072">
        <v>-2.2705900000000001E-2</v>
      </c>
      <c r="BB1072">
        <v>-1.20909E-2</v>
      </c>
      <c r="BC1072">
        <v>-3.0758999999999999E-3</v>
      </c>
      <c r="BD1072">
        <v>1.3399E-3</v>
      </c>
      <c r="BE1072">
        <v>-5.7022000000000002E-3</v>
      </c>
      <c r="BF1072">
        <v>-1.0873300000000001E-2</v>
      </c>
      <c r="BG1072">
        <v>-9.5563000000000002E-3</v>
      </c>
      <c r="BH1072">
        <v>-1.0131299999999999E-2</v>
      </c>
      <c r="BI1072">
        <v>-4.7595400000000003E-2</v>
      </c>
      <c r="BJ1072">
        <v>-1.0229800000000001E-2</v>
      </c>
      <c r="BK1072">
        <v>1.58897E-2</v>
      </c>
      <c r="BL1072">
        <v>4.3987999999999999E-2</v>
      </c>
      <c r="BM1072">
        <v>6.3039899999999996E-2</v>
      </c>
      <c r="BN1072">
        <v>6.8824399999999994E-2</v>
      </c>
      <c r="BO1072">
        <v>9.1524599999999998E-2</v>
      </c>
      <c r="BP1072">
        <v>7.8458399999999998E-2</v>
      </c>
      <c r="BQ1072">
        <v>8.9057200000000003E-2</v>
      </c>
      <c r="BR1072">
        <v>6.44396E-2</v>
      </c>
      <c r="BS1072">
        <v>3.0586599999999999E-2</v>
      </c>
      <c r="BT1072">
        <v>5.0958200000000002E-2</v>
      </c>
      <c r="BU1072">
        <v>5.6086400000000002E-2</v>
      </c>
      <c r="BV1072">
        <v>7.3584999999999996E-3</v>
      </c>
      <c r="BW1072">
        <v>-3.0701999999999999E-3</v>
      </c>
      <c r="BX1072">
        <v>8.1072999999999996E-3</v>
      </c>
      <c r="BY1072">
        <v>-1.50879E-2</v>
      </c>
      <c r="BZ1072">
        <v>-6.6611999999999999E-3</v>
      </c>
      <c r="CA1072">
        <v>2.3167000000000001E-3</v>
      </c>
      <c r="CB1072">
        <v>6.7327000000000003E-3</v>
      </c>
      <c r="CC1072">
        <v>-1.3695000000000001E-3</v>
      </c>
      <c r="CD1072">
        <v>-5.7425000000000002E-3</v>
      </c>
      <c r="CE1072">
        <v>-3.5795000000000002E-3</v>
      </c>
      <c r="CF1072">
        <v>-4.0073000000000001E-3</v>
      </c>
      <c r="CG1072">
        <v>-4.0430099999999997E-2</v>
      </c>
      <c r="CH1072">
        <v>-1.7079E-3</v>
      </c>
      <c r="CI1072">
        <v>2.65542E-2</v>
      </c>
      <c r="CJ1072">
        <v>5.4302599999999999E-2</v>
      </c>
      <c r="CK1072">
        <v>7.3108000000000006E-2</v>
      </c>
      <c r="CL1072">
        <v>7.9036499999999996E-2</v>
      </c>
      <c r="CM1072">
        <v>0.1020978</v>
      </c>
      <c r="CN1072">
        <v>8.9787099999999995E-2</v>
      </c>
      <c r="CO1072">
        <v>0.1009591</v>
      </c>
      <c r="CP1072">
        <v>7.6458100000000001E-2</v>
      </c>
      <c r="CQ1072">
        <v>4.2463800000000003E-2</v>
      </c>
      <c r="CR1072">
        <v>6.0520499999999998E-2</v>
      </c>
      <c r="CS1072">
        <v>6.5330200000000005E-2</v>
      </c>
      <c r="CT1072">
        <v>1.5986899999999998E-2</v>
      </c>
      <c r="CU1072">
        <v>3.2355999999999999E-3</v>
      </c>
      <c r="CV1072">
        <v>1.3226E-2</v>
      </c>
      <c r="CW1072">
        <v>-9.8116999999999996E-3</v>
      </c>
      <c r="CX1072">
        <v>-1.2315E-3</v>
      </c>
      <c r="CY1072">
        <v>7.7092000000000003E-3</v>
      </c>
      <c r="CZ1072">
        <v>1.21256E-2</v>
      </c>
      <c r="DA1072">
        <v>2.9631000000000002E-3</v>
      </c>
      <c r="DB1072">
        <v>-6.1160000000000001E-4</v>
      </c>
      <c r="DC1072">
        <v>2.3973000000000002E-3</v>
      </c>
      <c r="DD1072">
        <v>2.1167E-3</v>
      </c>
      <c r="DE1072">
        <v>-3.3264700000000001E-2</v>
      </c>
      <c r="DF1072">
        <v>6.8139000000000003E-3</v>
      </c>
      <c r="DG1072">
        <v>3.72187E-2</v>
      </c>
      <c r="DH1072">
        <v>6.4617300000000003E-2</v>
      </c>
      <c r="DI1072">
        <v>8.3176100000000003E-2</v>
      </c>
      <c r="DJ1072">
        <v>8.9248599999999997E-2</v>
      </c>
      <c r="DK1072">
        <v>0.11267099999999999</v>
      </c>
      <c r="DL1072">
        <v>0.10111589999999999</v>
      </c>
      <c r="DM1072">
        <v>0.112861</v>
      </c>
      <c r="DN1072">
        <v>8.8476700000000005E-2</v>
      </c>
      <c r="DO1072">
        <v>5.4340899999999998E-2</v>
      </c>
      <c r="DP1072">
        <v>7.0082699999999998E-2</v>
      </c>
      <c r="DQ1072">
        <v>7.4573899999999999E-2</v>
      </c>
      <c r="DR1072">
        <v>2.46153E-2</v>
      </c>
      <c r="DS1072">
        <v>9.5414000000000002E-3</v>
      </c>
      <c r="DT1072">
        <v>1.8344699999999999E-2</v>
      </c>
      <c r="DU1072">
        <v>-4.5354999999999996E-3</v>
      </c>
      <c r="DV1072">
        <v>6.6081000000000004E-3</v>
      </c>
      <c r="DW1072">
        <v>1.5495200000000001E-2</v>
      </c>
      <c r="DX1072">
        <v>1.9911999999999999E-2</v>
      </c>
      <c r="DY1072">
        <v>9.2187999999999992E-3</v>
      </c>
      <c r="DZ1072">
        <v>6.7964999999999996E-3</v>
      </c>
      <c r="EA1072">
        <v>1.1026899999999999E-2</v>
      </c>
      <c r="EB1072">
        <v>1.09587E-2</v>
      </c>
      <c r="EC1072">
        <v>-2.2919100000000001E-2</v>
      </c>
      <c r="ED1072">
        <v>1.9118099999999999E-2</v>
      </c>
      <c r="EE1072">
        <v>5.2616599999999999E-2</v>
      </c>
      <c r="EF1072">
        <v>7.9509899999999994E-2</v>
      </c>
      <c r="EG1072">
        <v>9.7712800000000002E-2</v>
      </c>
      <c r="EH1072">
        <v>0.10399319999999999</v>
      </c>
      <c r="EI1072">
        <v>0.127937</v>
      </c>
      <c r="EJ1072">
        <v>0.1174728</v>
      </c>
      <c r="EK1072">
        <v>0.13004550000000001</v>
      </c>
      <c r="EL1072">
        <v>0.1058296</v>
      </c>
      <c r="EM1072">
        <v>7.1489700000000003E-2</v>
      </c>
      <c r="EN1072">
        <v>8.3889199999999997E-2</v>
      </c>
      <c r="EO1072">
        <v>8.7920499999999999E-2</v>
      </c>
      <c r="EP1072">
        <v>3.7073299999999997E-2</v>
      </c>
      <c r="EQ1072">
        <v>1.8645999999999999E-2</v>
      </c>
      <c r="ER1072">
        <v>2.5735299999999999E-2</v>
      </c>
      <c r="ES1072">
        <v>3.0825000000000002E-3</v>
      </c>
      <c r="ET1072">
        <v>56.291420000000002</v>
      </c>
      <c r="EU1072">
        <v>55.082430000000002</v>
      </c>
      <c r="EV1072">
        <v>54.187089999999998</v>
      </c>
      <c r="EW1072">
        <v>53.341740000000001</v>
      </c>
      <c r="EX1072">
        <v>52.679839999999999</v>
      </c>
      <c r="EY1072">
        <v>51.936860000000003</v>
      </c>
      <c r="EZ1072">
        <v>51.435839999999999</v>
      </c>
      <c r="FA1072">
        <v>51.656419999999997</v>
      </c>
      <c r="FB1072">
        <v>54.227089999999997</v>
      </c>
      <c r="FC1072">
        <v>57.570720000000001</v>
      </c>
      <c r="FD1072">
        <v>60.494549999999997</v>
      </c>
      <c r="FE1072">
        <v>62.951560000000001</v>
      </c>
      <c r="FF1072">
        <v>65.052220000000005</v>
      </c>
      <c r="FG1072">
        <v>66.887870000000007</v>
      </c>
      <c r="FH1072">
        <v>68.305369999999996</v>
      </c>
      <c r="FI1072">
        <v>69.215239999999994</v>
      </c>
      <c r="FJ1072">
        <v>69.192509999999999</v>
      </c>
      <c r="FK1072">
        <v>68.108670000000004</v>
      </c>
      <c r="FL1072">
        <v>66.272189999999995</v>
      </c>
      <c r="FM1072">
        <v>64.009720000000002</v>
      </c>
      <c r="FN1072">
        <v>61.92586</v>
      </c>
      <c r="FO1072">
        <v>60.234099999999998</v>
      </c>
      <c r="FP1072">
        <v>58.74306</v>
      </c>
      <c r="FQ1072">
        <v>57.264130000000002</v>
      </c>
      <c r="FR1072">
        <v>9.5850999999999992E-3</v>
      </c>
      <c r="FS1072">
        <v>1.40368E-2</v>
      </c>
    </row>
    <row r="1073" spans="1:176" x14ac:dyDescent="0.2">
      <c r="A1073" t="s">
        <v>200</v>
      </c>
      <c r="B1073" t="s">
        <v>236</v>
      </c>
      <c r="C1073" t="s">
        <v>1</v>
      </c>
      <c r="D1073" t="s">
        <v>244</v>
      </c>
      <c r="E1073">
        <v>3722</v>
      </c>
      <c r="F1073">
        <v>1.01393</v>
      </c>
      <c r="G1073">
        <v>0.97609630000000003</v>
      </c>
      <c r="H1073">
        <v>0.96216749999999995</v>
      </c>
      <c r="I1073">
        <v>0.9472545</v>
      </c>
      <c r="J1073">
        <v>0.97386569999999995</v>
      </c>
      <c r="K1073">
        <v>1.0536289999999999</v>
      </c>
      <c r="L1073">
        <v>1.098916</v>
      </c>
      <c r="M1073">
        <v>1.1355059999999999</v>
      </c>
      <c r="N1073">
        <v>1.4240090000000001</v>
      </c>
      <c r="O1073">
        <v>1.6158360000000001</v>
      </c>
      <c r="P1073">
        <v>1.705279</v>
      </c>
      <c r="Q1073">
        <v>1.792915</v>
      </c>
      <c r="R1073">
        <v>1.770599</v>
      </c>
      <c r="S1073">
        <v>1.796589</v>
      </c>
      <c r="T1073">
        <v>1.7914840000000001</v>
      </c>
      <c r="U1073">
        <v>1.733884</v>
      </c>
      <c r="V1073">
        <v>1.6755389999999999</v>
      </c>
      <c r="W1073">
        <v>1.5854809999999999</v>
      </c>
      <c r="X1073">
        <v>1.50583</v>
      </c>
      <c r="Y1073">
        <v>1.5831770000000001</v>
      </c>
      <c r="Z1073">
        <v>1.4741820000000001</v>
      </c>
      <c r="AA1073">
        <v>1.279825</v>
      </c>
      <c r="AB1073">
        <v>1.1451579999999999</v>
      </c>
      <c r="AC1073">
        <v>1.061124</v>
      </c>
      <c r="AD1073">
        <v>-1.6217499999999999E-2</v>
      </c>
      <c r="AE1073">
        <v>-9.6320999999999993E-3</v>
      </c>
      <c r="AF1073">
        <v>9.8379999999999995E-4</v>
      </c>
      <c r="AG1073">
        <v>-5.0691E-3</v>
      </c>
      <c r="AH1073">
        <v>-1.3455E-2</v>
      </c>
      <c r="AI1073">
        <v>1.9112000000000001E-3</v>
      </c>
      <c r="AJ1073">
        <v>-1.48202E-2</v>
      </c>
      <c r="AK1073">
        <v>-4.6935200000000003E-2</v>
      </c>
      <c r="AL1073">
        <v>-2.5612999999999999E-3</v>
      </c>
      <c r="AM1073">
        <v>2.3109000000000001E-2</v>
      </c>
      <c r="AN1073">
        <v>4.7343799999999998E-2</v>
      </c>
      <c r="AO1073">
        <v>6.8574899999999994E-2</v>
      </c>
      <c r="AP1073">
        <v>7.6526800000000006E-2</v>
      </c>
      <c r="AQ1073">
        <v>9.8993200000000003E-2</v>
      </c>
      <c r="AR1073">
        <v>8.7645899999999999E-2</v>
      </c>
      <c r="AS1073">
        <v>8.7433499999999997E-2</v>
      </c>
      <c r="AT1073">
        <v>7.7768599999999993E-2</v>
      </c>
      <c r="AU1073">
        <v>4.6559799999999998E-2</v>
      </c>
      <c r="AV1073">
        <v>6.1816700000000002E-2</v>
      </c>
      <c r="AW1073">
        <v>6.0727099999999999E-2</v>
      </c>
      <c r="AX1073">
        <v>2.3670199999999999E-2</v>
      </c>
      <c r="AY1073">
        <v>6.7453000000000001E-3</v>
      </c>
      <c r="AZ1073">
        <v>-1.0134E-3</v>
      </c>
      <c r="BA1073">
        <v>-1.6815900000000002E-2</v>
      </c>
      <c r="BB1073">
        <v>-8.3779000000000006E-3</v>
      </c>
      <c r="BC1073">
        <v>-1.8461E-3</v>
      </c>
      <c r="BD1073">
        <v>8.7702000000000006E-3</v>
      </c>
      <c r="BE1073">
        <v>1.1865999999999999E-3</v>
      </c>
      <c r="BF1073">
        <v>-6.0469E-3</v>
      </c>
      <c r="BG1073">
        <v>1.0540799999999999E-2</v>
      </c>
      <c r="BH1073">
        <v>-5.9781000000000001E-3</v>
      </c>
      <c r="BI1073">
        <v>-3.65896E-2</v>
      </c>
      <c r="BJ1073">
        <v>9.7429000000000005E-3</v>
      </c>
      <c r="BK1073">
        <v>3.8506899999999997E-2</v>
      </c>
      <c r="BL1073">
        <v>6.2236399999999997E-2</v>
      </c>
      <c r="BM1073">
        <v>8.3111699999999997E-2</v>
      </c>
      <c r="BN1073">
        <v>9.1271400000000003E-2</v>
      </c>
      <c r="BO1073">
        <v>0.11425920000000001</v>
      </c>
      <c r="BP1073">
        <v>0.10400280000000001</v>
      </c>
      <c r="BQ1073">
        <v>0.104618</v>
      </c>
      <c r="BR1073">
        <v>9.5121499999999998E-2</v>
      </c>
      <c r="BS1073">
        <v>6.3708500000000001E-2</v>
      </c>
      <c r="BT1073">
        <v>7.5623099999999999E-2</v>
      </c>
      <c r="BU1073">
        <v>7.4073600000000003E-2</v>
      </c>
      <c r="BV1073">
        <v>3.6128300000000002E-2</v>
      </c>
      <c r="BW1073">
        <v>1.58499E-2</v>
      </c>
      <c r="BX1073">
        <v>6.3772000000000004E-3</v>
      </c>
      <c r="BY1073">
        <v>-9.1979000000000002E-3</v>
      </c>
      <c r="BZ1073">
        <v>-2.9482000000000002E-3</v>
      </c>
      <c r="CA1073">
        <v>3.5463999999999999E-3</v>
      </c>
      <c r="CB1073">
        <v>1.41631E-2</v>
      </c>
      <c r="CC1073">
        <v>5.5192000000000001E-3</v>
      </c>
      <c r="CD1073">
        <v>-9.1609999999999999E-4</v>
      </c>
      <c r="CE1073">
        <v>1.65176E-2</v>
      </c>
      <c r="CF1073">
        <v>1.459E-4</v>
      </c>
      <c r="CG1073">
        <v>-2.9424200000000001E-2</v>
      </c>
      <c r="CH1073">
        <v>1.8264699999999998E-2</v>
      </c>
      <c r="CI1073">
        <v>4.9171399999999997E-2</v>
      </c>
      <c r="CJ1073">
        <v>7.2551000000000004E-2</v>
      </c>
      <c r="CK1073">
        <v>9.3179799999999993E-2</v>
      </c>
      <c r="CL1073">
        <v>0.1014835</v>
      </c>
      <c r="CM1073">
        <v>0.1248324</v>
      </c>
      <c r="CN1073">
        <v>0.11533160000000001</v>
      </c>
      <c r="CO1073">
        <v>0.11652</v>
      </c>
      <c r="CP1073">
        <v>0.10714</v>
      </c>
      <c r="CQ1073">
        <v>7.5585700000000006E-2</v>
      </c>
      <c r="CR1073">
        <v>8.5185399999999994E-2</v>
      </c>
      <c r="CS1073">
        <v>8.33174E-2</v>
      </c>
      <c r="CT1073">
        <v>4.4756700000000003E-2</v>
      </c>
      <c r="CU1073">
        <v>2.21557E-2</v>
      </c>
      <c r="CV1073">
        <v>1.14959E-2</v>
      </c>
      <c r="CW1073">
        <v>-3.9217000000000002E-3</v>
      </c>
      <c r="CX1073">
        <v>2.4815000000000002E-3</v>
      </c>
      <c r="CY1073">
        <v>8.9390000000000008E-3</v>
      </c>
      <c r="CZ1073">
        <v>1.9555900000000001E-2</v>
      </c>
      <c r="DA1073">
        <v>9.8518000000000008E-3</v>
      </c>
      <c r="DB1073">
        <v>4.2147E-3</v>
      </c>
      <c r="DC1073">
        <v>2.2494400000000001E-2</v>
      </c>
      <c r="DD1073">
        <v>6.2697999999999999E-3</v>
      </c>
      <c r="DE1073">
        <v>-2.2258900000000002E-2</v>
      </c>
      <c r="DF1073">
        <v>2.6786600000000001E-2</v>
      </c>
      <c r="DG1073">
        <v>5.9836E-2</v>
      </c>
      <c r="DH1073">
        <v>8.28657E-2</v>
      </c>
      <c r="DI1073">
        <v>0.1032479</v>
      </c>
      <c r="DJ1073">
        <v>0.11169560000000001</v>
      </c>
      <c r="DK1073">
        <v>0.13540559999999999</v>
      </c>
      <c r="DL1073">
        <v>0.1266603</v>
      </c>
      <c r="DM1073">
        <v>0.12842190000000001</v>
      </c>
      <c r="DN1073">
        <v>0.1191585</v>
      </c>
      <c r="DO1073">
        <v>8.7462899999999996E-2</v>
      </c>
      <c r="DP1073">
        <v>9.4747700000000004E-2</v>
      </c>
      <c r="DQ1073">
        <v>9.2561099999999993E-2</v>
      </c>
      <c r="DR1073">
        <v>5.3385000000000002E-2</v>
      </c>
      <c r="DS1073">
        <v>2.84616E-2</v>
      </c>
      <c r="DT1073">
        <v>1.66146E-2</v>
      </c>
      <c r="DU1073">
        <v>1.3545E-3</v>
      </c>
      <c r="DV1073">
        <v>1.0321200000000001E-2</v>
      </c>
      <c r="DW1073">
        <v>1.6724900000000001E-2</v>
      </c>
      <c r="DX1073">
        <v>2.73423E-2</v>
      </c>
      <c r="DY1073">
        <v>1.61075E-2</v>
      </c>
      <c r="DZ1073">
        <v>1.1622800000000001E-2</v>
      </c>
      <c r="EA1073">
        <v>3.1123999999999999E-2</v>
      </c>
      <c r="EB1073">
        <v>1.5111899999999999E-2</v>
      </c>
      <c r="EC1073">
        <v>-1.19133E-2</v>
      </c>
      <c r="ED1073">
        <v>3.9090800000000002E-2</v>
      </c>
      <c r="EE1073">
        <v>7.5233900000000006E-2</v>
      </c>
      <c r="EF1073">
        <v>9.7758300000000006E-2</v>
      </c>
      <c r="EG1073">
        <v>0.1177846</v>
      </c>
      <c r="EH1073">
        <v>0.1264402</v>
      </c>
      <c r="EI1073">
        <v>0.15067159999999999</v>
      </c>
      <c r="EJ1073">
        <v>0.14301730000000001</v>
      </c>
      <c r="EK1073">
        <v>0.1456064</v>
      </c>
      <c r="EL1073">
        <v>0.1365114</v>
      </c>
      <c r="EM1073">
        <v>0.1046116</v>
      </c>
      <c r="EN1073">
        <v>0.1085541</v>
      </c>
      <c r="EO1073">
        <v>0.1059076</v>
      </c>
      <c r="EP1073">
        <v>6.5843100000000002E-2</v>
      </c>
      <c r="EQ1073">
        <v>3.7566200000000001E-2</v>
      </c>
      <c r="ER1073">
        <v>2.4005200000000001E-2</v>
      </c>
      <c r="ES1073">
        <v>8.9724999999999996E-3</v>
      </c>
      <c r="ET1073">
        <v>51.445650000000001</v>
      </c>
      <c r="EU1073">
        <v>50.378250000000001</v>
      </c>
      <c r="EV1073">
        <v>49.400100000000002</v>
      </c>
      <c r="EW1073">
        <v>49.04392</v>
      </c>
      <c r="EX1073">
        <v>48.558579999999999</v>
      </c>
      <c r="EY1073">
        <v>48.494500000000002</v>
      </c>
      <c r="EZ1073">
        <v>48.23339</v>
      </c>
      <c r="FA1073">
        <v>48.851460000000003</v>
      </c>
      <c r="FB1073">
        <v>50.785780000000003</v>
      </c>
      <c r="FC1073">
        <v>53.186320000000002</v>
      </c>
      <c r="FD1073">
        <v>55.32788</v>
      </c>
      <c r="FE1073">
        <v>56.965330000000002</v>
      </c>
      <c r="FF1073">
        <v>59.048830000000002</v>
      </c>
      <c r="FG1073">
        <v>58.504829999999998</v>
      </c>
      <c r="FH1073">
        <v>57.555010000000003</v>
      </c>
      <c r="FI1073">
        <v>56.223799999999997</v>
      </c>
      <c r="FJ1073">
        <v>56.203110000000002</v>
      </c>
      <c r="FK1073">
        <v>55.719920000000002</v>
      </c>
      <c r="FL1073">
        <v>53.639539999999997</v>
      </c>
      <c r="FM1073">
        <v>51.508400000000002</v>
      </c>
      <c r="FN1073">
        <v>48.886969999999998</v>
      </c>
      <c r="FO1073">
        <v>48.242550000000001</v>
      </c>
      <c r="FP1073">
        <v>47.970350000000003</v>
      </c>
      <c r="FQ1073">
        <v>47.74147</v>
      </c>
      <c r="FR1073">
        <v>9.5850999999999992E-3</v>
      </c>
      <c r="FS1073">
        <v>1.40368E-2</v>
      </c>
    </row>
    <row r="1074" spans="1:176" x14ac:dyDescent="0.2">
      <c r="A1074" t="s">
        <v>200</v>
      </c>
      <c r="B1074" t="s">
        <v>236</v>
      </c>
      <c r="C1074" t="s">
        <v>1</v>
      </c>
      <c r="D1074" t="s">
        <v>234</v>
      </c>
      <c r="E1074">
        <v>3722</v>
      </c>
      <c r="F1074">
        <v>1.222621</v>
      </c>
      <c r="G1074">
        <v>1.18954</v>
      </c>
      <c r="H1074">
        <v>1.153972</v>
      </c>
      <c r="I1074">
        <v>1.1288419999999999</v>
      </c>
      <c r="J1074">
        <v>1.1390499999999999</v>
      </c>
      <c r="K1074">
        <v>1.1398239999999999</v>
      </c>
      <c r="L1074">
        <v>1.0682160000000001</v>
      </c>
      <c r="M1074">
        <v>1.230812</v>
      </c>
      <c r="N1074">
        <v>1.5448919999999999</v>
      </c>
      <c r="O1074">
        <v>1.922223</v>
      </c>
      <c r="P1074">
        <v>2.2108089999999998</v>
      </c>
      <c r="Q1074">
        <v>2.3904770000000002</v>
      </c>
      <c r="R1074">
        <v>2.5035590000000001</v>
      </c>
      <c r="S1074">
        <v>2.625467</v>
      </c>
      <c r="T1074">
        <v>2.7120570000000002</v>
      </c>
      <c r="U1074">
        <v>2.7235480000000001</v>
      </c>
      <c r="V1074">
        <v>2.6614550000000001</v>
      </c>
      <c r="W1074">
        <v>2.4027150000000002</v>
      </c>
      <c r="X1074">
        <v>2.2202899999999999</v>
      </c>
      <c r="Y1074">
        <v>2.0166029999999999</v>
      </c>
      <c r="Z1074">
        <v>1.934188</v>
      </c>
      <c r="AA1074">
        <v>1.663629</v>
      </c>
      <c r="AB1074">
        <v>1.431627</v>
      </c>
      <c r="AC1074">
        <v>1.2931029999999999</v>
      </c>
      <c r="AD1074">
        <v>-4.1299700000000002E-2</v>
      </c>
      <c r="AE1074">
        <v>-2.9727199999999999E-2</v>
      </c>
      <c r="AF1074">
        <v>-4.1898600000000001E-2</v>
      </c>
      <c r="AG1074">
        <v>-2.3008000000000001E-2</v>
      </c>
      <c r="AH1074">
        <v>-4.6450100000000001E-2</v>
      </c>
      <c r="AI1074">
        <v>-2.7456299999999999E-2</v>
      </c>
      <c r="AJ1074">
        <v>-3.2863900000000001E-2</v>
      </c>
      <c r="AK1074">
        <v>-3.8763499999999999E-2</v>
      </c>
      <c r="AL1074">
        <v>-6.0220999999999998E-3</v>
      </c>
      <c r="AM1074">
        <v>2.4601600000000001E-2</v>
      </c>
      <c r="AN1074">
        <v>3.24196E-2</v>
      </c>
      <c r="AO1074">
        <v>2.69923E-2</v>
      </c>
      <c r="AP1074">
        <v>3.8031599999999999E-2</v>
      </c>
      <c r="AQ1074">
        <v>1.9224999999999999E-2</v>
      </c>
      <c r="AR1074">
        <v>2.1017000000000001E-2</v>
      </c>
      <c r="AS1074">
        <v>-5.9344000000000003E-3</v>
      </c>
      <c r="AT1074">
        <v>-2.5998000000000002E-3</v>
      </c>
      <c r="AU1074">
        <v>-2.1551399999999998E-2</v>
      </c>
      <c r="AV1074">
        <v>2.6499399999999999E-2</v>
      </c>
      <c r="AW1074">
        <v>2.8831099999999998E-2</v>
      </c>
      <c r="AX1074">
        <v>1.1241599999999999E-2</v>
      </c>
      <c r="AY1074">
        <v>-1.16667E-2</v>
      </c>
      <c r="AZ1074">
        <v>3.7150999999999998E-3</v>
      </c>
      <c r="BA1074">
        <v>-2.2022300000000002E-2</v>
      </c>
      <c r="BB1074">
        <v>-1.3433799999999999E-2</v>
      </c>
      <c r="BC1074">
        <v>-1.5119999999999999E-4</v>
      </c>
      <c r="BD1074">
        <v>-1.38862E-2</v>
      </c>
      <c r="BE1074">
        <v>4.5707999999999999E-3</v>
      </c>
      <c r="BF1074">
        <v>-1.8719400000000001E-2</v>
      </c>
      <c r="BG1074">
        <v>-9.6670000000000002E-4</v>
      </c>
      <c r="BH1074">
        <v>-9.1049999999999996E-4</v>
      </c>
      <c r="BI1074">
        <v>-6.6274000000000003E-3</v>
      </c>
      <c r="BJ1074">
        <v>2.7169100000000002E-2</v>
      </c>
      <c r="BK1074">
        <v>6.5880800000000003E-2</v>
      </c>
      <c r="BL1074">
        <v>8.0131800000000003E-2</v>
      </c>
      <c r="BM1074">
        <v>8.16881E-2</v>
      </c>
      <c r="BN1074">
        <v>9.94482E-2</v>
      </c>
      <c r="BO1074">
        <v>8.7088899999999997E-2</v>
      </c>
      <c r="BP1074">
        <v>9.4953599999999999E-2</v>
      </c>
      <c r="BQ1074">
        <v>7.1236900000000006E-2</v>
      </c>
      <c r="BR1074">
        <v>6.9519999999999998E-2</v>
      </c>
      <c r="BS1074">
        <v>4.4759599999999997E-2</v>
      </c>
      <c r="BT1074">
        <v>8.1502699999999997E-2</v>
      </c>
      <c r="BU1074">
        <v>7.24712E-2</v>
      </c>
      <c r="BV1074">
        <v>4.5169099999999997E-2</v>
      </c>
      <c r="BW1074">
        <v>1.6336699999999999E-2</v>
      </c>
      <c r="BX1074">
        <v>3.1647799999999997E-2</v>
      </c>
      <c r="BY1074">
        <v>4.9918000000000002E-3</v>
      </c>
      <c r="BZ1074">
        <v>5.8659999999999997E-3</v>
      </c>
      <c r="CA1074">
        <v>2.03331E-2</v>
      </c>
      <c r="CB1074">
        <v>5.5151000000000002E-3</v>
      </c>
      <c r="CC1074">
        <v>2.36718E-2</v>
      </c>
      <c r="CD1074">
        <v>4.8690000000000002E-4</v>
      </c>
      <c r="CE1074">
        <v>1.73799E-2</v>
      </c>
      <c r="CF1074">
        <v>2.1220300000000001E-2</v>
      </c>
      <c r="CG1074">
        <v>1.5629899999999999E-2</v>
      </c>
      <c r="CH1074">
        <v>5.0157300000000002E-2</v>
      </c>
      <c r="CI1074">
        <v>9.4470700000000005E-2</v>
      </c>
      <c r="CJ1074">
        <v>0.1131771</v>
      </c>
      <c r="CK1074">
        <v>0.1195702</v>
      </c>
      <c r="CL1074">
        <v>0.1419851</v>
      </c>
      <c r="CM1074">
        <v>0.1340913</v>
      </c>
      <c r="CN1074">
        <v>0.14616180000000001</v>
      </c>
      <c r="CO1074">
        <v>0.1246855</v>
      </c>
      <c r="CP1074">
        <v>0.11947000000000001</v>
      </c>
      <c r="CQ1074">
        <v>9.06864E-2</v>
      </c>
      <c r="CR1074">
        <v>0.11959789999999999</v>
      </c>
      <c r="CS1074">
        <v>0.1026962</v>
      </c>
      <c r="CT1074">
        <v>6.8667199999999998E-2</v>
      </c>
      <c r="CU1074">
        <v>3.5731699999999998E-2</v>
      </c>
      <c r="CV1074">
        <v>5.0993900000000002E-2</v>
      </c>
      <c r="CW1074">
        <v>2.3701699999999999E-2</v>
      </c>
      <c r="CX1074">
        <v>2.5165900000000001E-2</v>
      </c>
      <c r="CY1074">
        <v>4.0817300000000001E-2</v>
      </c>
      <c r="CZ1074">
        <v>2.4916399999999998E-2</v>
      </c>
      <c r="DA1074">
        <v>4.2772900000000003E-2</v>
      </c>
      <c r="DB1074">
        <v>1.9693100000000002E-2</v>
      </c>
      <c r="DC1074">
        <v>3.5726599999999997E-2</v>
      </c>
      <c r="DD1074">
        <v>4.3351099999999997E-2</v>
      </c>
      <c r="DE1074">
        <v>3.7887299999999999E-2</v>
      </c>
      <c r="DF1074">
        <v>7.3145500000000002E-2</v>
      </c>
      <c r="DG1074">
        <v>0.12306060000000001</v>
      </c>
      <c r="DH1074">
        <v>0.1462224</v>
      </c>
      <c r="DI1074">
        <v>0.15745239999999999</v>
      </c>
      <c r="DJ1074">
        <v>0.18452199999999999</v>
      </c>
      <c r="DK1074">
        <v>0.18109359999999999</v>
      </c>
      <c r="DL1074">
        <v>0.19737009999999999</v>
      </c>
      <c r="DM1074">
        <v>0.17813409999999999</v>
      </c>
      <c r="DN1074">
        <v>0.16941990000000001</v>
      </c>
      <c r="DO1074">
        <v>0.13661319999999999</v>
      </c>
      <c r="DP1074">
        <v>0.1576931</v>
      </c>
      <c r="DQ1074">
        <v>0.13292119999999999</v>
      </c>
      <c r="DR1074">
        <v>9.2165300000000006E-2</v>
      </c>
      <c r="DS1074">
        <v>5.5126700000000001E-2</v>
      </c>
      <c r="DT1074">
        <v>7.034E-2</v>
      </c>
      <c r="DU1074">
        <v>4.2411499999999998E-2</v>
      </c>
      <c r="DV1074">
        <v>5.3031799999999997E-2</v>
      </c>
      <c r="DW1074">
        <v>7.0393300000000006E-2</v>
      </c>
      <c r="DX1074">
        <v>5.2928799999999998E-2</v>
      </c>
      <c r="DY1074">
        <v>7.0351700000000003E-2</v>
      </c>
      <c r="DZ1074">
        <v>4.7423800000000002E-2</v>
      </c>
      <c r="EA1074">
        <v>6.2216199999999999E-2</v>
      </c>
      <c r="EB1074">
        <v>7.5304499999999996E-2</v>
      </c>
      <c r="EC1074">
        <v>7.0023299999999997E-2</v>
      </c>
      <c r="ED1074">
        <v>0.1063368</v>
      </c>
      <c r="EE1074">
        <v>0.16433990000000001</v>
      </c>
      <c r="EF1074">
        <v>0.19393460000000001</v>
      </c>
      <c r="EG1074">
        <v>0.21214820000000001</v>
      </c>
      <c r="EH1074">
        <v>0.24593860000000001</v>
      </c>
      <c r="EI1074">
        <v>0.2489576</v>
      </c>
      <c r="EJ1074">
        <v>0.27130670000000001</v>
      </c>
      <c r="EK1074">
        <v>0.25530530000000001</v>
      </c>
      <c r="EL1074">
        <v>0.2415397</v>
      </c>
      <c r="EM1074">
        <v>0.2029241</v>
      </c>
      <c r="EN1074">
        <v>0.21269650000000001</v>
      </c>
      <c r="EO1074">
        <v>0.1765613</v>
      </c>
      <c r="EP1074">
        <v>0.1260928</v>
      </c>
      <c r="EQ1074">
        <v>8.3130099999999998E-2</v>
      </c>
      <c r="ER1074">
        <v>9.8272799999999993E-2</v>
      </c>
      <c r="ES1074">
        <v>6.9425600000000004E-2</v>
      </c>
      <c r="ET1074">
        <v>64.606099999999998</v>
      </c>
      <c r="EU1074">
        <v>63.146059999999999</v>
      </c>
      <c r="EV1074">
        <v>61.943530000000003</v>
      </c>
      <c r="EW1074">
        <v>60.752969999999998</v>
      </c>
      <c r="EX1074">
        <v>59.847369999999998</v>
      </c>
      <c r="EY1074">
        <v>58.936010000000003</v>
      </c>
      <c r="EZ1074">
        <v>58.884549999999997</v>
      </c>
      <c r="FA1074">
        <v>61.486229999999999</v>
      </c>
      <c r="FB1074">
        <v>64.93571</v>
      </c>
      <c r="FC1074">
        <v>68.331919999999997</v>
      </c>
      <c r="FD1074">
        <v>71.507050000000007</v>
      </c>
      <c r="FE1074">
        <v>74.419929999999994</v>
      </c>
      <c r="FF1074">
        <v>76.759060000000005</v>
      </c>
      <c r="FG1074">
        <v>78.940179999999998</v>
      </c>
      <c r="FH1074">
        <v>80.479770000000002</v>
      </c>
      <c r="FI1074">
        <v>81.273030000000006</v>
      </c>
      <c r="FJ1074">
        <v>81.160129999999995</v>
      </c>
      <c r="FK1074">
        <v>80.243849999999995</v>
      </c>
      <c r="FL1074">
        <v>78.549040000000005</v>
      </c>
      <c r="FM1074">
        <v>75.99973</v>
      </c>
      <c r="FN1074">
        <v>73.175210000000007</v>
      </c>
      <c r="FO1074">
        <v>70.576830000000001</v>
      </c>
      <c r="FP1074">
        <v>68.192499999999995</v>
      </c>
      <c r="FQ1074">
        <v>66.269689999999997</v>
      </c>
      <c r="FR1074">
        <v>4.0479300000000003E-2</v>
      </c>
      <c r="FS1074">
        <v>4.4351599999999998E-2</v>
      </c>
      <c r="FT1074">
        <v>8.8763300000000003E-2</v>
      </c>
    </row>
    <row r="1075" spans="1:176" x14ac:dyDescent="0.2">
      <c r="A1075" t="s">
        <v>200</v>
      </c>
      <c r="B1075" t="s">
        <v>236</v>
      </c>
      <c r="C1075" t="s">
        <v>1</v>
      </c>
      <c r="D1075" t="s">
        <v>245</v>
      </c>
      <c r="E1075">
        <v>3722</v>
      </c>
      <c r="F1075">
        <v>1.2758849999999999</v>
      </c>
      <c r="G1075">
        <v>1.2284980000000001</v>
      </c>
      <c r="H1075">
        <v>1.207854</v>
      </c>
      <c r="I1075">
        <v>1.1544000000000001</v>
      </c>
      <c r="J1075">
        <v>1.1814169999999999</v>
      </c>
      <c r="K1075">
        <v>1.1950890000000001</v>
      </c>
      <c r="L1075">
        <v>1.1138030000000001</v>
      </c>
      <c r="M1075">
        <v>1.253034</v>
      </c>
      <c r="N1075">
        <v>1.6686080000000001</v>
      </c>
      <c r="O1075">
        <v>2.1960489999999999</v>
      </c>
      <c r="P1075">
        <v>2.5755080000000001</v>
      </c>
      <c r="Q1075">
        <v>2.8665349999999998</v>
      </c>
      <c r="R1075">
        <v>3.04155</v>
      </c>
      <c r="S1075">
        <v>3.1992389999999999</v>
      </c>
      <c r="T1075">
        <v>3.2912520000000001</v>
      </c>
      <c r="U1075">
        <v>3.2833420000000002</v>
      </c>
      <c r="V1075">
        <v>3.193613</v>
      </c>
      <c r="W1075">
        <v>2.879921</v>
      </c>
      <c r="X1075">
        <v>2.6414659999999999</v>
      </c>
      <c r="Y1075">
        <v>2.3317299999999999</v>
      </c>
      <c r="Z1075">
        <v>2.1573639999999998</v>
      </c>
      <c r="AA1075">
        <v>1.8515239999999999</v>
      </c>
      <c r="AB1075">
        <v>1.607246</v>
      </c>
      <c r="AC1075">
        <v>1.4672940000000001</v>
      </c>
      <c r="AD1075">
        <v>5.9090999999999996E-3</v>
      </c>
      <c r="AE1075">
        <v>2.6290000000000001E-2</v>
      </c>
      <c r="AF1075">
        <v>2.6792999999999999E-3</v>
      </c>
      <c r="AG1075">
        <v>2.9463900000000001E-2</v>
      </c>
      <c r="AH1075">
        <v>-6.3911000000000003E-3</v>
      </c>
      <c r="AI1075">
        <v>4.6208999999999998E-3</v>
      </c>
      <c r="AJ1075">
        <v>4.8465000000000001E-3</v>
      </c>
      <c r="AK1075">
        <v>-1.9099399999999999E-2</v>
      </c>
      <c r="AL1075">
        <v>-2.9556000000000001E-3</v>
      </c>
      <c r="AM1075">
        <v>3.5594899999999999E-2</v>
      </c>
      <c r="AN1075">
        <v>4.1864100000000001E-2</v>
      </c>
      <c r="AO1075">
        <v>3.4102199999999999E-2</v>
      </c>
      <c r="AP1075">
        <v>6.2243399999999997E-2</v>
      </c>
      <c r="AQ1075">
        <v>4.0924299999999997E-2</v>
      </c>
      <c r="AR1075">
        <v>3.5990000000000001E-2</v>
      </c>
      <c r="AS1075">
        <v>1.6056299999999999E-2</v>
      </c>
      <c r="AT1075">
        <v>6.7010999999999998E-3</v>
      </c>
      <c r="AU1075">
        <v>5.0054000000000001E-3</v>
      </c>
      <c r="AV1075">
        <v>5.9055999999999997E-2</v>
      </c>
      <c r="AW1075">
        <v>4.0759099999999999E-2</v>
      </c>
      <c r="AX1075">
        <v>2.8314599999999999E-2</v>
      </c>
      <c r="AY1075">
        <v>3.4187299999999997E-2</v>
      </c>
      <c r="AZ1075">
        <v>5.7997100000000003E-2</v>
      </c>
      <c r="BA1075">
        <v>5.4250300000000001E-2</v>
      </c>
      <c r="BB1075">
        <v>3.3774999999999999E-2</v>
      </c>
      <c r="BC1075">
        <v>5.5865999999999999E-2</v>
      </c>
      <c r="BD1075">
        <v>3.0691699999999999E-2</v>
      </c>
      <c r="BE1075">
        <v>5.7042700000000002E-2</v>
      </c>
      <c r="BF1075">
        <v>2.13397E-2</v>
      </c>
      <c r="BG1075">
        <v>3.1110599999999999E-2</v>
      </c>
      <c r="BH1075">
        <v>3.6799900000000003E-2</v>
      </c>
      <c r="BI1075">
        <v>1.3036600000000001E-2</v>
      </c>
      <c r="BJ1075">
        <v>3.0235700000000001E-2</v>
      </c>
      <c r="BK1075">
        <v>7.6874200000000004E-2</v>
      </c>
      <c r="BL1075">
        <v>8.9576299999999998E-2</v>
      </c>
      <c r="BM1075">
        <v>8.8798000000000002E-2</v>
      </c>
      <c r="BN1075">
        <v>0.12366000000000001</v>
      </c>
      <c r="BO1075">
        <v>0.1087882</v>
      </c>
      <c r="BP1075">
        <v>0.1099265</v>
      </c>
      <c r="BQ1075">
        <v>9.3227599999999994E-2</v>
      </c>
      <c r="BR1075">
        <v>7.8820899999999999E-2</v>
      </c>
      <c r="BS1075">
        <v>7.1316400000000002E-2</v>
      </c>
      <c r="BT1075">
        <v>0.11405940000000001</v>
      </c>
      <c r="BU1075">
        <v>8.4399199999999994E-2</v>
      </c>
      <c r="BV1075">
        <v>6.2242100000000002E-2</v>
      </c>
      <c r="BW1075">
        <v>6.2190700000000002E-2</v>
      </c>
      <c r="BX1075">
        <v>8.5929800000000001E-2</v>
      </c>
      <c r="BY1075">
        <v>8.1264299999999998E-2</v>
      </c>
      <c r="BZ1075">
        <v>5.3074799999999998E-2</v>
      </c>
      <c r="CA1075">
        <v>7.6350299999999996E-2</v>
      </c>
      <c r="CB1075">
        <v>5.0092999999999999E-2</v>
      </c>
      <c r="CC1075">
        <v>7.6143699999999995E-2</v>
      </c>
      <c r="CD1075">
        <v>4.0545900000000003E-2</v>
      </c>
      <c r="CE1075">
        <v>4.94572E-2</v>
      </c>
      <c r="CF1075">
        <v>5.8930700000000003E-2</v>
      </c>
      <c r="CG1075">
        <v>3.5293999999999999E-2</v>
      </c>
      <c r="CH1075">
        <v>5.3223899999999998E-2</v>
      </c>
      <c r="CI1075">
        <v>0.10546410000000001</v>
      </c>
      <c r="CJ1075">
        <v>0.1226216</v>
      </c>
      <c r="CK1075">
        <v>0.12668019999999999</v>
      </c>
      <c r="CL1075">
        <v>0.16619690000000001</v>
      </c>
      <c r="CM1075">
        <v>0.1557906</v>
      </c>
      <c r="CN1075">
        <v>0.16113479999999999</v>
      </c>
      <c r="CO1075">
        <v>0.14667620000000001</v>
      </c>
      <c r="CP1075">
        <v>0.12877079999999999</v>
      </c>
      <c r="CQ1075">
        <v>0.1172431</v>
      </c>
      <c r="CR1075">
        <v>0.1521546</v>
      </c>
      <c r="CS1075">
        <v>0.1146242</v>
      </c>
      <c r="CT1075">
        <v>8.57401E-2</v>
      </c>
      <c r="CU1075">
        <v>8.1585699999999997E-2</v>
      </c>
      <c r="CV1075">
        <v>0.10527590000000001</v>
      </c>
      <c r="CW1075">
        <v>9.9974199999999999E-2</v>
      </c>
      <c r="CX1075">
        <v>7.23747E-2</v>
      </c>
      <c r="CY1075">
        <v>9.6834500000000004E-2</v>
      </c>
      <c r="CZ1075">
        <v>6.9494299999999995E-2</v>
      </c>
      <c r="DA1075">
        <v>9.5244800000000004E-2</v>
      </c>
      <c r="DB1075">
        <v>5.9752100000000002E-2</v>
      </c>
      <c r="DC1075">
        <v>6.78039E-2</v>
      </c>
      <c r="DD1075">
        <v>8.1061499999999995E-2</v>
      </c>
      <c r="DE1075">
        <v>5.75513E-2</v>
      </c>
      <c r="DF1075">
        <v>7.6212100000000005E-2</v>
      </c>
      <c r="DG1075">
        <v>0.13405400000000001</v>
      </c>
      <c r="DH1075">
        <v>0.1556669</v>
      </c>
      <c r="DI1075">
        <v>0.16456229999999999</v>
      </c>
      <c r="DJ1075">
        <v>0.2087338</v>
      </c>
      <c r="DK1075">
        <v>0.2027929</v>
      </c>
      <c r="DL1075">
        <v>0.212343</v>
      </c>
      <c r="DM1075">
        <v>0.20012469999999999</v>
      </c>
      <c r="DN1075">
        <v>0.17872080000000001</v>
      </c>
      <c r="DO1075">
        <v>0.16316990000000001</v>
      </c>
      <c r="DP1075">
        <v>0.1902498</v>
      </c>
      <c r="DQ1075">
        <v>0.14484920000000001</v>
      </c>
      <c r="DR1075">
        <v>0.10923819999999999</v>
      </c>
      <c r="DS1075">
        <v>0.1009808</v>
      </c>
      <c r="DT1075">
        <v>0.124622</v>
      </c>
      <c r="DU1075">
        <v>0.1186841</v>
      </c>
      <c r="DV1075">
        <v>0.1002406</v>
      </c>
      <c r="DW1075">
        <v>0.12641050000000001</v>
      </c>
      <c r="DX1075">
        <v>9.7506700000000002E-2</v>
      </c>
      <c r="DY1075">
        <v>0.1228236</v>
      </c>
      <c r="DZ1075">
        <v>8.7482900000000002E-2</v>
      </c>
      <c r="EA1075">
        <v>9.4293500000000002E-2</v>
      </c>
      <c r="EB1075">
        <v>0.1130149</v>
      </c>
      <c r="EC1075">
        <v>8.96874E-2</v>
      </c>
      <c r="ED1075">
        <v>0.1094034</v>
      </c>
      <c r="EE1075">
        <v>0.1753333</v>
      </c>
      <c r="EF1075">
        <v>0.20337910000000001</v>
      </c>
      <c r="EG1075">
        <v>0.21925810000000001</v>
      </c>
      <c r="EH1075">
        <v>0.27015040000000001</v>
      </c>
      <c r="EI1075">
        <v>0.27065689999999998</v>
      </c>
      <c r="EJ1075">
        <v>0.28627960000000002</v>
      </c>
      <c r="EK1075">
        <v>0.27729599999999999</v>
      </c>
      <c r="EL1075">
        <v>0.25084050000000002</v>
      </c>
      <c r="EM1075">
        <v>0.22948089999999999</v>
      </c>
      <c r="EN1075">
        <v>0.2452531</v>
      </c>
      <c r="EO1075">
        <v>0.1884893</v>
      </c>
      <c r="EP1075">
        <v>0.14316570000000001</v>
      </c>
      <c r="EQ1075">
        <v>0.12898409999999999</v>
      </c>
      <c r="ER1075">
        <v>0.15255479999999999</v>
      </c>
      <c r="ES1075">
        <v>0.1456981</v>
      </c>
      <c r="ET1075">
        <v>71.422809999999998</v>
      </c>
      <c r="EU1075">
        <v>69.723759999999999</v>
      </c>
      <c r="EV1075">
        <v>68.00864</v>
      </c>
      <c r="EW1075">
        <v>66.637309999999999</v>
      </c>
      <c r="EX1075">
        <v>64.807169999999999</v>
      </c>
      <c r="EY1075">
        <v>63.841610000000003</v>
      </c>
      <c r="EZ1075">
        <v>63.461840000000002</v>
      </c>
      <c r="FA1075">
        <v>67.267200000000003</v>
      </c>
      <c r="FB1075">
        <v>72.333799999999997</v>
      </c>
      <c r="FC1075">
        <v>77.931129999999996</v>
      </c>
      <c r="FD1075">
        <v>82.22099</v>
      </c>
      <c r="FE1075">
        <v>85.974779999999996</v>
      </c>
      <c r="FF1075">
        <v>89.012249999999995</v>
      </c>
      <c r="FG1075">
        <v>91.880589999999998</v>
      </c>
      <c r="FH1075">
        <v>93.644620000000003</v>
      </c>
      <c r="FI1075">
        <v>94.671229999999994</v>
      </c>
      <c r="FJ1075">
        <v>94.848849999999999</v>
      </c>
      <c r="FK1075">
        <v>94.148769999999999</v>
      </c>
      <c r="FL1075">
        <v>92.446929999999995</v>
      </c>
      <c r="FM1075">
        <v>89.074039999999997</v>
      </c>
      <c r="FN1075">
        <v>85.551640000000006</v>
      </c>
      <c r="FO1075">
        <v>83.123509999999996</v>
      </c>
      <c r="FP1075">
        <v>80.398989999999998</v>
      </c>
      <c r="FQ1075">
        <v>77.986509999999996</v>
      </c>
      <c r="FR1075">
        <v>4.0479300000000003E-2</v>
      </c>
      <c r="FS1075">
        <v>4.4351599999999998E-2</v>
      </c>
      <c r="FT1075">
        <v>8.8763300000000003E-2</v>
      </c>
    </row>
    <row r="1076" spans="1:176" x14ac:dyDescent="0.2">
      <c r="A1076" t="s">
        <v>200</v>
      </c>
      <c r="B1076" t="s">
        <v>236</v>
      </c>
      <c r="C1076" t="s">
        <v>1</v>
      </c>
      <c r="D1076" t="s">
        <v>248</v>
      </c>
      <c r="E1076">
        <v>3722</v>
      </c>
      <c r="F1076">
        <v>1.0370220000000001</v>
      </c>
      <c r="G1076">
        <v>1.0057370000000001</v>
      </c>
      <c r="H1076">
        <v>1.0075590000000001</v>
      </c>
      <c r="I1076">
        <v>1.0086189999999999</v>
      </c>
      <c r="J1076">
        <v>1.02858</v>
      </c>
      <c r="K1076">
        <v>1.0874539999999999</v>
      </c>
      <c r="L1076">
        <v>1.097424</v>
      </c>
      <c r="M1076">
        <v>1.1180159999999999</v>
      </c>
      <c r="N1076">
        <v>1.423908</v>
      </c>
      <c r="O1076">
        <v>1.6675</v>
      </c>
      <c r="P1076">
        <v>1.823118</v>
      </c>
      <c r="Q1076">
        <v>1.893429</v>
      </c>
      <c r="R1076">
        <v>1.896458</v>
      </c>
      <c r="S1076">
        <v>1.941926</v>
      </c>
      <c r="T1076">
        <v>1.9327430000000001</v>
      </c>
      <c r="U1076">
        <v>1.9241429999999999</v>
      </c>
      <c r="V1076">
        <v>1.8822410000000001</v>
      </c>
      <c r="W1076">
        <v>1.921775</v>
      </c>
      <c r="X1076">
        <v>1.806929</v>
      </c>
      <c r="Y1076">
        <v>1.69817</v>
      </c>
      <c r="Z1076">
        <v>1.520932</v>
      </c>
      <c r="AA1076">
        <v>1.332924</v>
      </c>
      <c r="AB1076">
        <v>1.1749609999999999</v>
      </c>
      <c r="AC1076">
        <v>1.070962</v>
      </c>
      <c r="AD1076">
        <v>-1.9234999999999999E-2</v>
      </c>
      <c r="AE1076">
        <v>-1.13203E-2</v>
      </c>
      <c r="AF1076">
        <v>-2.4604000000000002E-3</v>
      </c>
      <c r="AG1076">
        <v>-8.6809999999999995E-3</v>
      </c>
      <c r="AH1076">
        <v>-1.53575E-2</v>
      </c>
      <c r="AI1076">
        <v>-1.1002E-2</v>
      </c>
      <c r="AJ1076">
        <v>-1.9340099999999999E-2</v>
      </c>
      <c r="AK1076">
        <v>-5.9394700000000002E-2</v>
      </c>
      <c r="AL1076">
        <v>-1.9539299999999999E-2</v>
      </c>
      <c r="AM1076">
        <v>1.8988E-3</v>
      </c>
      <c r="AN1076">
        <v>2.9275099999999998E-2</v>
      </c>
      <c r="AO1076">
        <v>5.2523199999999999E-2</v>
      </c>
      <c r="AP1076">
        <v>5.89557E-2</v>
      </c>
      <c r="AQ1076">
        <v>8.3848000000000006E-2</v>
      </c>
      <c r="AR1076">
        <v>6.6808199999999998E-2</v>
      </c>
      <c r="AS1076">
        <v>7.7854499999999993E-2</v>
      </c>
      <c r="AT1076">
        <v>5.2064100000000002E-2</v>
      </c>
      <c r="AU1076">
        <v>1.9499800000000001E-2</v>
      </c>
      <c r="AV1076">
        <v>4.2201000000000002E-2</v>
      </c>
      <c r="AW1076">
        <v>4.7973099999999998E-2</v>
      </c>
      <c r="AX1076">
        <v>9.6849999999999996E-4</v>
      </c>
      <c r="AY1076">
        <v>-9.9533999999999994E-3</v>
      </c>
      <c r="AZ1076">
        <v>-4.1244999999999997E-3</v>
      </c>
      <c r="BA1076">
        <v>-2.6173600000000002E-2</v>
      </c>
      <c r="BB1076">
        <v>-1.1395300000000001E-2</v>
      </c>
      <c r="BC1076">
        <v>-3.5343000000000002E-3</v>
      </c>
      <c r="BD1076">
        <v>5.326E-3</v>
      </c>
      <c r="BE1076">
        <v>-2.4253999999999999E-3</v>
      </c>
      <c r="BF1076">
        <v>-7.9494000000000006E-3</v>
      </c>
      <c r="BG1076">
        <v>-2.3724000000000002E-3</v>
      </c>
      <c r="BH1076">
        <v>-1.0498E-2</v>
      </c>
      <c r="BI1076">
        <v>-4.9049000000000002E-2</v>
      </c>
      <c r="BJ1076">
        <v>-7.2351000000000004E-3</v>
      </c>
      <c r="BK1076">
        <v>1.7296700000000002E-2</v>
      </c>
      <c r="BL1076">
        <v>4.41678E-2</v>
      </c>
      <c r="BM1076">
        <v>6.7059900000000006E-2</v>
      </c>
      <c r="BN1076">
        <v>7.3700299999999996E-2</v>
      </c>
      <c r="BO1076">
        <v>9.9114099999999997E-2</v>
      </c>
      <c r="BP1076">
        <v>8.3165100000000006E-2</v>
      </c>
      <c r="BQ1076">
        <v>9.5038999999999998E-2</v>
      </c>
      <c r="BR1076">
        <v>6.9417000000000006E-2</v>
      </c>
      <c r="BS1076">
        <v>3.6648500000000001E-2</v>
      </c>
      <c r="BT1076">
        <v>5.6007399999999999E-2</v>
      </c>
      <c r="BU1076">
        <v>6.1319600000000002E-2</v>
      </c>
      <c r="BV1076">
        <v>1.3426499999999999E-2</v>
      </c>
      <c r="BW1076">
        <v>-8.4880000000000003E-4</v>
      </c>
      <c r="BX1076">
        <v>3.2661000000000001E-3</v>
      </c>
      <c r="BY1076">
        <v>-1.8555599999999998E-2</v>
      </c>
      <c r="BZ1076">
        <v>-5.9655999999999997E-3</v>
      </c>
      <c r="CA1076">
        <v>1.8582E-3</v>
      </c>
      <c r="CB1076">
        <v>1.0718800000000001E-2</v>
      </c>
      <c r="CC1076">
        <v>1.9073E-3</v>
      </c>
      <c r="CD1076">
        <v>-2.8186000000000001E-3</v>
      </c>
      <c r="CE1076">
        <v>3.6043999999999998E-3</v>
      </c>
      <c r="CF1076">
        <v>-4.3740000000000003E-3</v>
      </c>
      <c r="CG1076">
        <v>-4.1883700000000003E-2</v>
      </c>
      <c r="CH1076">
        <v>1.2867E-3</v>
      </c>
      <c r="CI1076">
        <v>2.7961199999999999E-2</v>
      </c>
      <c r="CJ1076">
        <v>5.44824E-2</v>
      </c>
      <c r="CK1076">
        <v>7.7128000000000002E-2</v>
      </c>
      <c r="CL1076">
        <v>8.3912299999999995E-2</v>
      </c>
      <c r="CM1076">
        <v>0.1096873</v>
      </c>
      <c r="CN1076">
        <v>9.4493900000000006E-2</v>
      </c>
      <c r="CO1076">
        <v>0.10694099999999999</v>
      </c>
      <c r="CP1076">
        <v>8.1435499999999994E-2</v>
      </c>
      <c r="CQ1076">
        <v>4.8525699999999998E-2</v>
      </c>
      <c r="CR1076">
        <v>6.5569699999999995E-2</v>
      </c>
      <c r="CS1076">
        <v>7.0563299999999995E-2</v>
      </c>
      <c r="CT1076">
        <v>2.2054899999999999E-2</v>
      </c>
      <c r="CU1076">
        <v>5.4571000000000003E-3</v>
      </c>
      <c r="CV1076">
        <v>8.3847999999999995E-3</v>
      </c>
      <c r="CW1076">
        <v>-1.32794E-2</v>
      </c>
      <c r="CX1076">
        <v>-5.3589999999999996E-4</v>
      </c>
      <c r="CY1076">
        <v>7.2508E-3</v>
      </c>
      <c r="CZ1076">
        <v>1.61117E-2</v>
      </c>
      <c r="DA1076">
        <v>6.2398999999999996E-3</v>
      </c>
      <c r="DB1076">
        <v>2.3121999999999999E-3</v>
      </c>
      <c r="DC1076">
        <v>9.5811999999999998E-3</v>
      </c>
      <c r="DD1076">
        <v>1.75E-3</v>
      </c>
      <c r="DE1076">
        <v>-3.4718400000000003E-2</v>
      </c>
      <c r="DF1076">
        <v>9.8086000000000007E-3</v>
      </c>
      <c r="DG1076">
        <v>3.8625699999999999E-2</v>
      </c>
      <c r="DH1076">
        <v>6.4796999999999993E-2</v>
      </c>
      <c r="DI1076">
        <v>8.7196099999999999E-2</v>
      </c>
      <c r="DJ1076">
        <v>9.4124399999999997E-2</v>
      </c>
      <c r="DK1076">
        <v>0.12026050000000001</v>
      </c>
      <c r="DL1076">
        <v>0.1058226</v>
      </c>
      <c r="DM1076">
        <v>0.1188429</v>
      </c>
      <c r="DN1076">
        <v>9.3454099999999998E-2</v>
      </c>
      <c r="DO1076">
        <v>6.0402900000000002E-2</v>
      </c>
      <c r="DP1076">
        <v>7.5132000000000004E-2</v>
      </c>
      <c r="DQ1076">
        <v>7.9807100000000006E-2</v>
      </c>
      <c r="DR1076">
        <v>3.06833E-2</v>
      </c>
      <c r="DS1076">
        <v>1.17629E-2</v>
      </c>
      <c r="DT1076">
        <v>1.35035E-2</v>
      </c>
      <c r="DU1076">
        <v>-8.0032000000000002E-3</v>
      </c>
      <c r="DV1076">
        <v>7.3036999999999998E-3</v>
      </c>
      <c r="DW1076">
        <v>1.50367E-2</v>
      </c>
      <c r="DX1076">
        <v>2.3898099999999999E-2</v>
      </c>
      <c r="DY1076">
        <v>1.24955E-2</v>
      </c>
      <c r="DZ1076">
        <v>9.7202999999999994E-3</v>
      </c>
      <c r="EA1076">
        <v>1.8210799999999999E-2</v>
      </c>
      <c r="EB1076">
        <v>1.0592000000000001E-2</v>
      </c>
      <c r="EC1076">
        <v>-2.4372700000000001E-2</v>
      </c>
      <c r="ED1076">
        <v>2.2112799999999998E-2</v>
      </c>
      <c r="EE1076">
        <v>5.4023599999999998E-2</v>
      </c>
      <c r="EF1076">
        <v>7.9689700000000002E-2</v>
      </c>
      <c r="EG1076">
        <v>0.1017328</v>
      </c>
      <c r="EH1076">
        <v>0.10886899999999999</v>
      </c>
      <c r="EI1076">
        <v>0.13552649999999999</v>
      </c>
      <c r="EJ1076">
        <v>0.1221795</v>
      </c>
      <c r="EK1076">
        <v>0.13602739999999999</v>
      </c>
      <c r="EL1076">
        <v>0.1108069</v>
      </c>
      <c r="EM1076">
        <v>7.7551599999999998E-2</v>
      </c>
      <c r="EN1076">
        <v>8.8938500000000004E-2</v>
      </c>
      <c r="EO1076">
        <v>9.3153600000000003E-2</v>
      </c>
      <c r="EP1076">
        <v>4.31413E-2</v>
      </c>
      <c r="EQ1076">
        <v>2.0867500000000001E-2</v>
      </c>
      <c r="ER1076">
        <v>2.0894099999999999E-2</v>
      </c>
      <c r="ES1076">
        <v>-3.8529999999999999E-4</v>
      </c>
      <c r="ET1076">
        <v>51.700629999999997</v>
      </c>
      <c r="EU1076">
        <v>51.003329999999998</v>
      </c>
      <c r="EV1076">
        <v>50.276000000000003</v>
      </c>
      <c r="EW1076">
        <v>49.632199999999997</v>
      </c>
      <c r="EX1076">
        <v>49.032319999999999</v>
      </c>
      <c r="EY1076">
        <v>48.655749999999998</v>
      </c>
      <c r="EZ1076">
        <v>48.33681</v>
      </c>
      <c r="FA1076">
        <v>49.40361</v>
      </c>
      <c r="FB1076">
        <v>52.785629999999998</v>
      </c>
      <c r="FC1076">
        <v>56.540520000000001</v>
      </c>
      <c r="FD1076">
        <v>59.924550000000004</v>
      </c>
      <c r="FE1076">
        <v>62.696330000000003</v>
      </c>
      <c r="FF1076">
        <v>64.884770000000003</v>
      </c>
      <c r="FG1076">
        <v>66.384150000000005</v>
      </c>
      <c r="FH1076">
        <v>67.093720000000005</v>
      </c>
      <c r="FI1076">
        <v>66.607770000000002</v>
      </c>
      <c r="FJ1076">
        <v>64.984170000000006</v>
      </c>
      <c r="FK1076">
        <v>62.107979999999998</v>
      </c>
      <c r="FL1076">
        <v>59.584049999999998</v>
      </c>
      <c r="FM1076">
        <v>57.465699999999998</v>
      </c>
      <c r="FN1076">
        <v>55.974139999999998</v>
      </c>
      <c r="FO1076">
        <v>54.621409999999997</v>
      </c>
      <c r="FP1076">
        <v>53.46067</v>
      </c>
      <c r="FQ1076">
        <v>52.315559999999998</v>
      </c>
      <c r="FR1076">
        <v>9.5850999999999992E-3</v>
      </c>
      <c r="FS1076">
        <v>1.40368E-2</v>
      </c>
    </row>
    <row r="1077" spans="1:176" x14ac:dyDescent="0.2">
      <c r="A1077" t="s">
        <v>200</v>
      </c>
      <c r="B1077" t="s">
        <v>236</v>
      </c>
      <c r="C1077" t="s">
        <v>1</v>
      </c>
      <c r="D1077" t="s">
        <v>251</v>
      </c>
      <c r="E1077">
        <v>3722</v>
      </c>
      <c r="F1077">
        <v>1.0259689999999999</v>
      </c>
      <c r="G1077">
        <v>0.98780420000000002</v>
      </c>
      <c r="H1077">
        <v>0.9898325</v>
      </c>
      <c r="I1077">
        <v>0.99253400000000003</v>
      </c>
      <c r="J1077">
        <v>1.017593</v>
      </c>
      <c r="K1077">
        <v>1.074101</v>
      </c>
      <c r="L1077">
        <v>1.092322</v>
      </c>
      <c r="M1077">
        <v>1.1376869999999999</v>
      </c>
      <c r="N1077">
        <v>1.4611559999999999</v>
      </c>
      <c r="O1077">
        <v>1.6524319999999999</v>
      </c>
      <c r="P1077">
        <v>1.7560519999999999</v>
      </c>
      <c r="Q1077">
        <v>1.819234</v>
      </c>
      <c r="R1077">
        <v>1.782025</v>
      </c>
      <c r="S1077">
        <v>1.831949</v>
      </c>
      <c r="T1077">
        <v>1.7934209999999999</v>
      </c>
      <c r="U1077">
        <v>1.7934950000000001</v>
      </c>
      <c r="V1077">
        <v>1.8336330000000001</v>
      </c>
      <c r="W1077">
        <v>1.8450219999999999</v>
      </c>
      <c r="X1077">
        <v>1.736575</v>
      </c>
      <c r="Y1077">
        <v>1.6455200000000001</v>
      </c>
      <c r="Z1077">
        <v>1.4506730000000001</v>
      </c>
      <c r="AA1077">
        <v>1.2782169999999999</v>
      </c>
      <c r="AB1077">
        <v>1.166801</v>
      </c>
      <c r="AC1077">
        <v>1.070039</v>
      </c>
      <c r="AD1077">
        <v>-1.6863300000000001E-2</v>
      </c>
      <c r="AE1077">
        <v>-1.0067899999999999E-2</v>
      </c>
      <c r="AF1077">
        <v>5.1670000000000004E-4</v>
      </c>
      <c r="AG1077">
        <v>-5.6178000000000001E-3</v>
      </c>
      <c r="AH1077">
        <v>-1.36449E-2</v>
      </c>
      <c r="AI1077">
        <v>-2.4379999999999999E-4</v>
      </c>
      <c r="AJ1077">
        <v>-1.5801200000000001E-2</v>
      </c>
      <c r="AK1077">
        <v>-4.9600999999999999E-2</v>
      </c>
      <c r="AL1077">
        <v>-6.1060999999999997E-3</v>
      </c>
      <c r="AM1077">
        <v>1.8576100000000002E-2</v>
      </c>
      <c r="AN1077">
        <v>4.3417600000000001E-2</v>
      </c>
      <c r="AO1077">
        <v>6.5388799999999997E-2</v>
      </c>
      <c r="AP1077">
        <v>7.2931399999999993E-2</v>
      </c>
      <c r="AQ1077">
        <v>9.6130599999999997E-2</v>
      </c>
      <c r="AR1077">
        <v>8.3299300000000007E-2</v>
      </c>
      <c r="AS1077">
        <v>8.5664699999999996E-2</v>
      </c>
      <c r="AT1077">
        <v>7.1626400000000007E-2</v>
      </c>
      <c r="AU1077">
        <v>4.0494000000000002E-2</v>
      </c>
      <c r="AV1077">
        <v>5.7790399999999999E-2</v>
      </c>
      <c r="AW1077">
        <v>5.8406300000000001E-2</v>
      </c>
      <c r="AX1077">
        <v>1.9375799999999999E-2</v>
      </c>
      <c r="AY1077">
        <v>3.1871999999999998E-3</v>
      </c>
      <c r="AZ1077">
        <v>-2.1254999999999998E-3</v>
      </c>
      <c r="BA1077">
        <v>-1.93896E-2</v>
      </c>
      <c r="BB1077">
        <v>-9.0237000000000008E-3</v>
      </c>
      <c r="BC1077">
        <v>-2.2820000000000002E-3</v>
      </c>
      <c r="BD1077">
        <v>8.3031000000000008E-3</v>
      </c>
      <c r="BE1077">
        <v>6.378E-4</v>
      </c>
      <c r="BF1077">
        <v>-6.2367999999999998E-3</v>
      </c>
      <c r="BG1077">
        <v>8.3858000000000005E-3</v>
      </c>
      <c r="BH1077">
        <v>-6.9591999999999996E-3</v>
      </c>
      <c r="BI1077">
        <v>-3.92553E-2</v>
      </c>
      <c r="BJ1077">
        <v>6.1980999999999998E-3</v>
      </c>
      <c r="BK1077">
        <v>3.3973900000000001E-2</v>
      </c>
      <c r="BL1077">
        <v>5.8310300000000002E-2</v>
      </c>
      <c r="BM1077">
        <v>7.9925599999999999E-2</v>
      </c>
      <c r="BN1077">
        <v>8.7676000000000004E-2</v>
      </c>
      <c r="BO1077">
        <v>0.1113966</v>
      </c>
      <c r="BP1077">
        <v>9.9656300000000003E-2</v>
      </c>
      <c r="BQ1077">
        <v>0.1028491</v>
      </c>
      <c r="BR1077">
        <v>8.8979299999999997E-2</v>
      </c>
      <c r="BS1077">
        <v>5.7642699999999998E-2</v>
      </c>
      <c r="BT1077">
        <v>7.1596800000000002E-2</v>
      </c>
      <c r="BU1077">
        <v>7.1752800000000005E-2</v>
      </c>
      <c r="BV1077">
        <v>3.1833800000000002E-2</v>
      </c>
      <c r="BW1077">
        <v>1.22918E-2</v>
      </c>
      <c r="BX1077">
        <v>5.2651E-3</v>
      </c>
      <c r="BY1077">
        <v>-1.17716E-2</v>
      </c>
      <c r="BZ1077">
        <v>-3.594E-3</v>
      </c>
      <c r="CA1077">
        <v>3.1105999999999998E-3</v>
      </c>
      <c r="CB1077">
        <v>1.36959E-2</v>
      </c>
      <c r="CC1077">
        <v>4.9705000000000001E-3</v>
      </c>
      <c r="CD1077">
        <v>-1.106E-3</v>
      </c>
      <c r="CE1077">
        <v>1.43626E-2</v>
      </c>
      <c r="CF1077">
        <v>-8.3520000000000003E-4</v>
      </c>
      <c r="CG1077">
        <v>-3.209E-2</v>
      </c>
      <c r="CH1077">
        <v>1.4719899999999999E-2</v>
      </c>
      <c r="CI1077">
        <v>4.4638499999999998E-2</v>
      </c>
      <c r="CJ1077">
        <v>6.8624900000000003E-2</v>
      </c>
      <c r="CK1077">
        <v>8.9993699999999996E-2</v>
      </c>
      <c r="CL1077">
        <v>9.7888000000000003E-2</v>
      </c>
      <c r="CM1077">
        <v>0.1219698</v>
      </c>
      <c r="CN1077">
        <v>0.110985</v>
      </c>
      <c r="CO1077">
        <v>0.11475109999999999</v>
      </c>
      <c r="CP1077">
        <v>0.1009978</v>
      </c>
      <c r="CQ1077">
        <v>6.9519899999999996E-2</v>
      </c>
      <c r="CR1077">
        <v>8.1159099999999998E-2</v>
      </c>
      <c r="CS1077">
        <v>8.0996600000000002E-2</v>
      </c>
      <c r="CT1077">
        <v>4.0462199999999997E-2</v>
      </c>
      <c r="CU1077">
        <v>1.8597599999999999E-2</v>
      </c>
      <c r="CV1077">
        <v>1.03838E-2</v>
      </c>
      <c r="CW1077">
        <v>-6.4954000000000001E-3</v>
      </c>
      <c r="CX1077">
        <v>1.8357E-3</v>
      </c>
      <c r="CY1077">
        <v>8.5030999999999995E-3</v>
      </c>
      <c r="CZ1077">
        <v>1.90888E-2</v>
      </c>
      <c r="DA1077">
        <v>9.3030999999999999E-3</v>
      </c>
      <c r="DB1077">
        <v>4.0248000000000003E-3</v>
      </c>
      <c r="DC1077">
        <v>2.0339400000000001E-2</v>
      </c>
      <c r="DD1077">
        <v>5.2887999999999998E-3</v>
      </c>
      <c r="DE1077">
        <v>-2.4924700000000001E-2</v>
      </c>
      <c r="DF1077">
        <v>2.32418E-2</v>
      </c>
      <c r="DG1077">
        <v>5.5302999999999998E-2</v>
      </c>
      <c r="DH1077">
        <v>7.8939499999999996E-2</v>
      </c>
      <c r="DI1077">
        <v>0.10006180000000001</v>
      </c>
      <c r="DJ1077">
        <v>0.1081001</v>
      </c>
      <c r="DK1077">
        <v>0.13254299999999999</v>
      </c>
      <c r="DL1077">
        <v>0.1223138</v>
      </c>
      <c r="DM1077">
        <v>0.12665299999999999</v>
      </c>
      <c r="DN1077">
        <v>0.1130164</v>
      </c>
      <c r="DO1077">
        <v>8.1396999999999997E-2</v>
      </c>
      <c r="DP1077">
        <v>9.0721399999999994E-2</v>
      </c>
      <c r="DQ1077">
        <v>9.0240299999999996E-2</v>
      </c>
      <c r="DR1077">
        <v>4.9090599999999998E-2</v>
      </c>
      <c r="DS1077">
        <v>2.4903499999999999E-2</v>
      </c>
      <c r="DT1077">
        <v>1.5502500000000001E-2</v>
      </c>
      <c r="DU1077">
        <v>-1.2191999999999999E-3</v>
      </c>
      <c r="DV1077">
        <v>9.6752999999999995E-3</v>
      </c>
      <c r="DW1077">
        <v>1.6289000000000001E-2</v>
      </c>
      <c r="DX1077">
        <v>2.6875199999999998E-2</v>
      </c>
      <c r="DY1077">
        <v>1.55587E-2</v>
      </c>
      <c r="DZ1077">
        <v>1.1432899999999999E-2</v>
      </c>
      <c r="EA1077">
        <v>2.8969000000000002E-2</v>
      </c>
      <c r="EB1077">
        <v>1.41309E-2</v>
      </c>
      <c r="EC1077">
        <v>-1.4579099999999999E-2</v>
      </c>
      <c r="ED1077">
        <v>3.5546000000000001E-2</v>
      </c>
      <c r="EE1077">
        <v>7.0700899999999997E-2</v>
      </c>
      <c r="EF1077">
        <v>9.3832200000000004E-2</v>
      </c>
      <c r="EG1077">
        <v>0.11459850000000001</v>
      </c>
      <c r="EH1077">
        <v>0.1228447</v>
      </c>
      <c r="EI1077">
        <v>0.147809</v>
      </c>
      <c r="EJ1077">
        <v>0.13867070000000001</v>
      </c>
      <c r="EK1077">
        <v>0.14383750000000001</v>
      </c>
      <c r="EL1077">
        <v>0.13036919999999999</v>
      </c>
      <c r="EM1077">
        <v>9.8545800000000003E-2</v>
      </c>
      <c r="EN1077">
        <v>0.1045278</v>
      </c>
      <c r="EO1077">
        <v>0.1035869</v>
      </c>
      <c r="EP1077">
        <v>6.1548600000000002E-2</v>
      </c>
      <c r="EQ1077">
        <v>3.4008099999999999E-2</v>
      </c>
      <c r="ER1077">
        <v>2.28931E-2</v>
      </c>
      <c r="ES1077">
        <v>6.3987999999999996E-3</v>
      </c>
      <c r="ET1077">
        <v>48.534500000000001</v>
      </c>
      <c r="EU1077">
        <v>48.055079999999997</v>
      </c>
      <c r="EV1077">
        <v>47.606740000000002</v>
      </c>
      <c r="EW1077">
        <v>46.903829999999999</v>
      </c>
      <c r="EX1077">
        <v>46.692540000000001</v>
      </c>
      <c r="EY1077">
        <v>46.747540000000001</v>
      </c>
      <c r="EZ1077">
        <v>45.656910000000003</v>
      </c>
      <c r="FA1077">
        <v>46.650069999999999</v>
      </c>
      <c r="FB1077">
        <v>51.51294</v>
      </c>
      <c r="FC1077">
        <v>56.279850000000003</v>
      </c>
      <c r="FD1077">
        <v>59.668219999999998</v>
      </c>
      <c r="FE1077">
        <v>61.413150000000002</v>
      </c>
      <c r="FF1077">
        <v>62.105589999999999</v>
      </c>
      <c r="FG1077">
        <v>62.977310000000003</v>
      </c>
      <c r="FH1077">
        <v>62.702689999999997</v>
      </c>
      <c r="FI1077">
        <v>62.33305</v>
      </c>
      <c r="FJ1077">
        <v>61.026989999999998</v>
      </c>
      <c r="FK1077">
        <v>59.484810000000003</v>
      </c>
      <c r="FL1077">
        <v>58.520180000000003</v>
      </c>
      <c r="FM1077">
        <v>57.560960000000001</v>
      </c>
      <c r="FN1077">
        <v>56.433430000000001</v>
      </c>
      <c r="FO1077">
        <v>55.53501</v>
      </c>
      <c r="FP1077">
        <v>54.221980000000002</v>
      </c>
      <c r="FQ1077">
        <v>53.461039999999997</v>
      </c>
      <c r="FR1077">
        <v>9.5850999999999992E-3</v>
      </c>
      <c r="FS1077">
        <v>1.40368E-2</v>
      </c>
    </row>
    <row r="1078" spans="1:176" x14ac:dyDescent="0.2">
      <c r="A1078" t="s">
        <v>200</v>
      </c>
      <c r="B1078" t="s">
        <v>236</v>
      </c>
      <c r="C1078" t="s">
        <v>1</v>
      </c>
      <c r="D1078" t="s">
        <v>247</v>
      </c>
      <c r="E1078">
        <v>3722</v>
      </c>
      <c r="F1078">
        <v>1.0035270000000001</v>
      </c>
      <c r="G1078">
        <v>0.95670560000000004</v>
      </c>
      <c r="H1078">
        <v>0.95769119999999996</v>
      </c>
      <c r="I1078">
        <v>0.97236120000000004</v>
      </c>
      <c r="J1078">
        <v>1.0140309999999999</v>
      </c>
      <c r="K1078">
        <v>1.0587260000000001</v>
      </c>
      <c r="L1078">
        <v>1.1200319999999999</v>
      </c>
      <c r="M1078">
        <v>1.1211880000000001</v>
      </c>
      <c r="N1078">
        <v>1.3618479999999999</v>
      </c>
      <c r="O1078">
        <v>1.651238</v>
      </c>
      <c r="P1078">
        <v>1.840989</v>
      </c>
      <c r="Q1078">
        <v>1.939956</v>
      </c>
      <c r="R1078">
        <v>2.006475</v>
      </c>
      <c r="S1078">
        <v>2.0676649999999999</v>
      </c>
      <c r="T1078">
        <v>2.1106020000000001</v>
      </c>
      <c r="U1078">
        <v>2.0965340000000001</v>
      </c>
      <c r="V1078">
        <v>2.0435059999999998</v>
      </c>
      <c r="W1078">
        <v>1.838889</v>
      </c>
      <c r="X1078">
        <v>1.755082</v>
      </c>
      <c r="Y1078">
        <v>1.736348</v>
      </c>
      <c r="Z1078">
        <v>1.5345530000000001</v>
      </c>
      <c r="AA1078">
        <v>1.3107679999999999</v>
      </c>
      <c r="AB1078">
        <v>1.167073</v>
      </c>
      <c r="AC1078">
        <v>1.0337860000000001</v>
      </c>
      <c r="AD1078">
        <v>-0.1251766</v>
      </c>
      <c r="AE1078">
        <v>-0.1230357</v>
      </c>
      <c r="AF1078">
        <v>-0.1196443</v>
      </c>
      <c r="AG1078">
        <v>-9.1066300000000003E-2</v>
      </c>
      <c r="AH1078">
        <v>-0.1001572</v>
      </c>
      <c r="AI1078">
        <v>-6.09074E-2</v>
      </c>
      <c r="AJ1078">
        <v>-6.8001900000000004E-2</v>
      </c>
      <c r="AK1078">
        <v>-8.43029E-2</v>
      </c>
      <c r="AL1078">
        <v>-6.4650700000000005E-2</v>
      </c>
      <c r="AM1078">
        <v>-2.7784699999999999E-2</v>
      </c>
      <c r="AN1078">
        <v>-5.2899799999999997E-2</v>
      </c>
      <c r="AO1078">
        <v>-6.7644200000000002E-2</v>
      </c>
      <c r="AP1078">
        <v>-6.6502699999999998E-2</v>
      </c>
      <c r="AQ1078">
        <v>-0.10321470000000001</v>
      </c>
      <c r="AR1078">
        <v>-0.13897950000000001</v>
      </c>
      <c r="AS1078">
        <v>-0.16788719999999999</v>
      </c>
      <c r="AT1078">
        <v>-0.16432089999999999</v>
      </c>
      <c r="AU1078">
        <v>-0.1720537</v>
      </c>
      <c r="AV1078">
        <v>-0.1668577</v>
      </c>
      <c r="AW1078">
        <v>-8.1621899999999997E-2</v>
      </c>
      <c r="AX1078">
        <v>-0.11831709999999999</v>
      </c>
      <c r="AY1078">
        <v>-0.1343702</v>
      </c>
      <c r="AZ1078">
        <v>-0.1094493</v>
      </c>
      <c r="BA1078">
        <v>-0.14070930000000001</v>
      </c>
      <c r="BB1078">
        <v>-9.73107E-2</v>
      </c>
      <c r="BC1078">
        <v>-9.3459700000000007E-2</v>
      </c>
      <c r="BD1078">
        <v>-9.1631900000000002E-2</v>
      </c>
      <c r="BE1078">
        <v>-6.3487500000000002E-2</v>
      </c>
      <c r="BF1078">
        <v>-7.2426400000000002E-2</v>
      </c>
      <c r="BG1078">
        <v>-3.4417700000000002E-2</v>
      </c>
      <c r="BH1078">
        <v>-3.60486E-2</v>
      </c>
      <c r="BI1078">
        <v>-5.2166900000000002E-2</v>
      </c>
      <c r="BJ1078">
        <v>-3.1459399999999998E-2</v>
      </c>
      <c r="BK1078">
        <v>1.3494600000000001E-2</v>
      </c>
      <c r="BL1078">
        <v>-5.1875999999999997E-3</v>
      </c>
      <c r="BM1078">
        <v>-1.2948400000000001E-2</v>
      </c>
      <c r="BN1078">
        <v>-5.0861999999999999E-3</v>
      </c>
      <c r="BO1078">
        <v>-3.5350699999999999E-2</v>
      </c>
      <c r="BP1078">
        <v>-6.5042900000000001E-2</v>
      </c>
      <c r="BQ1078">
        <v>-9.0716000000000005E-2</v>
      </c>
      <c r="BR1078">
        <v>-9.2201099999999994E-2</v>
      </c>
      <c r="BS1078">
        <v>-0.1057427</v>
      </c>
      <c r="BT1078">
        <v>-0.1118543</v>
      </c>
      <c r="BU1078">
        <v>-3.7981800000000003E-2</v>
      </c>
      <c r="BV1078">
        <v>-8.4389599999999995E-2</v>
      </c>
      <c r="BW1078">
        <v>-0.1063669</v>
      </c>
      <c r="BX1078">
        <v>-8.1516599999999995E-2</v>
      </c>
      <c r="BY1078">
        <v>-0.1136953</v>
      </c>
      <c r="BZ1078">
        <v>-7.8010800000000005E-2</v>
      </c>
      <c r="CA1078">
        <v>-7.2975499999999999E-2</v>
      </c>
      <c r="CB1078">
        <v>-7.2230500000000003E-2</v>
      </c>
      <c r="CC1078">
        <v>-4.4386500000000002E-2</v>
      </c>
      <c r="CD1078">
        <v>-5.3220200000000002E-2</v>
      </c>
      <c r="CE1078">
        <v>-1.6071100000000001E-2</v>
      </c>
      <c r="CF1078">
        <v>-1.39177E-2</v>
      </c>
      <c r="CG1078">
        <v>-2.9909499999999999E-2</v>
      </c>
      <c r="CH1078">
        <v>-8.4711999999999999E-3</v>
      </c>
      <c r="CI1078">
        <v>4.2084499999999997E-2</v>
      </c>
      <c r="CJ1078">
        <v>2.7857699999999999E-2</v>
      </c>
      <c r="CK1078">
        <v>2.4933799999999999E-2</v>
      </c>
      <c r="CL1078">
        <v>3.7450799999999999E-2</v>
      </c>
      <c r="CM1078">
        <v>1.16516E-2</v>
      </c>
      <c r="CN1078">
        <v>-1.3834600000000001E-2</v>
      </c>
      <c r="CO1078">
        <v>-3.7267399999999999E-2</v>
      </c>
      <c r="CP1078">
        <v>-4.2251200000000003E-2</v>
      </c>
      <c r="CQ1078">
        <v>-5.9815899999999998E-2</v>
      </c>
      <c r="CR1078">
        <v>-7.3759199999999997E-2</v>
      </c>
      <c r="CS1078">
        <v>-7.7567000000000001E-3</v>
      </c>
      <c r="CT1078">
        <v>-6.0891500000000001E-2</v>
      </c>
      <c r="CU1078">
        <v>-8.6971800000000002E-2</v>
      </c>
      <c r="CV1078">
        <v>-6.2170400000000001E-2</v>
      </c>
      <c r="CW1078">
        <v>-9.4985399999999998E-2</v>
      </c>
      <c r="CX1078">
        <v>-5.8710999999999999E-2</v>
      </c>
      <c r="CY1078">
        <v>-5.2491200000000002E-2</v>
      </c>
      <c r="CZ1078">
        <v>-5.28292E-2</v>
      </c>
      <c r="DA1078">
        <v>-2.5285499999999999E-2</v>
      </c>
      <c r="DB1078">
        <v>-3.4014000000000003E-2</v>
      </c>
      <c r="DC1078">
        <v>2.2756E-3</v>
      </c>
      <c r="DD1078">
        <v>8.2130999999999992E-3</v>
      </c>
      <c r="DE1078">
        <v>-7.6521999999999996E-3</v>
      </c>
      <c r="DF1078">
        <v>1.4517E-2</v>
      </c>
      <c r="DG1078">
        <v>7.0674399999999998E-2</v>
      </c>
      <c r="DH1078">
        <v>6.0903100000000002E-2</v>
      </c>
      <c r="DI1078">
        <v>6.2815899999999994E-2</v>
      </c>
      <c r="DJ1078">
        <v>7.9987699999999995E-2</v>
      </c>
      <c r="DK1078">
        <v>5.8653999999999998E-2</v>
      </c>
      <c r="DL1078">
        <v>3.73736E-2</v>
      </c>
      <c r="DM1078">
        <v>1.61812E-2</v>
      </c>
      <c r="DN1078">
        <v>7.6987999999999996E-3</v>
      </c>
      <c r="DO1078">
        <v>-1.3889200000000001E-2</v>
      </c>
      <c r="DP1078">
        <v>-3.5664000000000001E-2</v>
      </c>
      <c r="DQ1078">
        <v>2.24683E-2</v>
      </c>
      <c r="DR1078">
        <v>-3.73934E-2</v>
      </c>
      <c r="DS1078">
        <v>-6.7576800000000006E-2</v>
      </c>
      <c r="DT1078">
        <v>-4.2824300000000003E-2</v>
      </c>
      <c r="DU1078">
        <v>-7.6275499999999996E-2</v>
      </c>
      <c r="DV1078">
        <v>-3.08451E-2</v>
      </c>
      <c r="DW1078">
        <v>-2.29152E-2</v>
      </c>
      <c r="DX1078">
        <v>-2.48168E-2</v>
      </c>
      <c r="DY1078">
        <v>2.2932999999999999E-3</v>
      </c>
      <c r="DZ1078">
        <v>-6.2832000000000001E-3</v>
      </c>
      <c r="EA1078">
        <v>2.8765200000000001E-2</v>
      </c>
      <c r="EB1078">
        <v>4.0166399999999998E-2</v>
      </c>
      <c r="EC1078">
        <v>2.4483899999999999E-2</v>
      </c>
      <c r="ED1078">
        <v>4.7708300000000002E-2</v>
      </c>
      <c r="EE1078">
        <v>0.1119537</v>
      </c>
      <c r="EF1078">
        <v>0.1086152</v>
      </c>
      <c r="EG1078">
        <v>0.1175118</v>
      </c>
      <c r="EH1078">
        <v>0.14140420000000001</v>
      </c>
      <c r="EI1078">
        <v>0.12651789999999999</v>
      </c>
      <c r="EJ1078">
        <v>0.1113102</v>
      </c>
      <c r="EK1078">
        <v>9.3352500000000005E-2</v>
      </c>
      <c r="EL1078">
        <v>7.9818500000000001E-2</v>
      </c>
      <c r="EM1078">
        <v>5.2421799999999998E-2</v>
      </c>
      <c r="EN1078">
        <v>1.93394E-2</v>
      </c>
      <c r="EO1078">
        <v>6.6108399999999998E-2</v>
      </c>
      <c r="EP1078">
        <v>-3.4659000000000001E-3</v>
      </c>
      <c r="EQ1078">
        <v>-3.9573400000000002E-2</v>
      </c>
      <c r="ER1078">
        <v>-1.48916E-2</v>
      </c>
      <c r="ES1078">
        <v>-4.92615E-2</v>
      </c>
      <c r="ET1078">
        <v>58.168050000000001</v>
      </c>
      <c r="EU1078">
        <v>56.812739999999998</v>
      </c>
      <c r="EV1078">
        <v>55.663110000000003</v>
      </c>
      <c r="EW1078">
        <v>54.710410000000003</v>
      </c>
      <c r="EX1078">
        <v>53.965530000000001</v>
      </c>
      <c r="EY1078">
        <v>53.322569999999999</v>
      </c>
      <c r="EZ1078">
        <v>52.688130000000001</v>
      </c>
      <c r="FA1078">
        <v>52.851640000000003</v>
      </c>
      <c r="FB1078">
        <v>55.492379999999997</v>
      </c>
      <c r="FC1078">
        <v>59.640389999999996</v>
      </c>
      <c r="FD1078">
        <v>63.70467</v>
      </c>
      <c r="FE1078">
        <v>67.047200000000004</v>
      </c>
      <c r="FF1078">
        <v>69.918270000000007</v>
      </c>
      <c r="FG1078">
        <v>72.206990000000005</v>
      </c>
      <c r="FH1078">
        <v>73.777569999999997</v>
      </c>
      <c r="FI1078">
        <v>74.433750000000003</v>
      </c>
      <c r="FJ1078">
        <v>74.046779999999998</v>
      </c>
      <c r="FK1078">
        <v>72.547420000000002</v>
      </c>
      <c r="FL1078">
        <v>69.445660000000004</v>
      </c>
      <c r="FM1078">
        <v>66.60557</v>
      </c>
      <c r="FN1078">
        <v>64.354950000000002</v>
      </c>
      <c r="FO1078">
        <v>62.370260000000002</v>
      </c>
      <c r="FP1078">
        <v>60.644019999999998</v>
      </c>
      <c r="FQ1078">
        <v>59.206490000000002</v>
      </c>
      <c r="FR1078">
        <v>4.0479300000000003E-2</v>
      </c>
      <c r="FS1078">
        <v>4.4351599999999998E-2</v>
      </c>
      <c r="FT1078">
        <v>8.8763300000000003E-2</v>
      </c>
    </row>
    <row r="1079" spans="1:176" x14ac:dyDescent="0.2">
      <c r="A1079" t="s">
        <v>200</v>
      </c>
      <c r="B1079" t="s">
        <v>236</v>
      </c>
      <c r="C1079" t="s">
        <v>1</v>
      </c>
      <c r="D1079" t="s">
        <v>250</v>
      </c>
      <c r="E1079">
        <v>3722</v>
      </c>
      <c r="F1079">
        <v>1.2056800000000001</v>
      </c>
      <c r="G1079">
        <v>1.153383</v>
      </c>
      <c r="H1079">
        <v>1.1337539999999999</v>
      </c>
      <c r="I1079">
        <v>1.1415219999999999</v>
      </c>
      <c r="J1079">
        <v>1.14557</v>
      </c>
      <c r="K1079">
        <v>1.1628510000000001</v>
      </c>
      <c r="L1079">
        <v>1.1583509999999999</v>
      </c>
      <c r="M1079">
        <v>1.1814560000000001</v>
      </c>
      <c r="N1079">
        <v>1.5052719999999999</v>
      </c>
      <c r="O1079">
        <v>1.8945749999999999</v>
      </c>
      <c r="P1079">
        <v>2.220364</v>
      </c>
      <c r="Q1079">
        <v>2.4051900000000002</v>
      </c>
      <c r="R1079">
        <v>2.467956</v>
      </c>
      <c r="S1079">
        <v>2.6682039999999998</v>
      </c>
      <c r="T1079">
        <v>2.7854070000000002</v>
      </c>
      <c r="U1079">
        <v>2.7777240000000001</v>
      </c>
      <c r="V1079">
        <v>2.6628560000000001</v>
      </c>
      <c r="W1079">
        <v>2.350911</v>
      </c>
      <c r="X1079">
        <v>2.1821039999999998</v>
      </c>
      <c r="Y1079">
        <v>2.0762019999999999</v>
      </c>
      <c r="Z1079">
        <v>1.8411759999999999</v>
      </c>
      <c r="AA1079">
        <v>1.561377</v>
      </c>
      <c r="AB1079">
        <v>1.3830119999999999</v>
      </c>
      <c r="AC1079">
        <v>1.242497</v>
      </c>
      <c r="AD1079">
        <v>-2.4618899999999999E-2</v>
      </c>
      <c r="AE1079">
        <v>-1.4348700000000001E-2</v>
      </c>
      <c r="AF1079">
        <v>-2.64561E-2</v>
      </c>
      <c r="AG1079">
        <v>-1.7425699999999999E-2</v>
      </c>
      <c r="AH1079">
        <v>-4.1395899999999999E-2</v>
      </c>
      <c r="AI1079">
        <v>-2.8142199999999999E-2</v>
      </c>
      <c r="AJ1079">
        <v>-3.5014099999999999E-2</v>
      </c>
      <c r="AK1079">
        <v>-2.5327499999999999E-2</v>
      </c>
      <c r="AL1079">
        <v>2.31039E-2</v>
      </c>
      <c r="AM1079">
        <v>4.6184000000000003E-2</v>
      </c>
      <c r="AN1079">
        <v>6.9260600000000005E-2</v>
      </c>
      <c r="AO1079">
        <v>6.9171099999999999E-2</v>
      </c>
      <c r="AP1079">
        <v>7.4992900000000001E-2</v>
      </c>
      <c r="AQ1079">
        <v>6.6638199999999995E-2</v>
      </c>
      <c r="AR1079">
        <v>9.08244E-2</v>
      </c>
      <c r="AS1079">
        <v>5.8609099999999997E-2</v>
      </c>
      <c r="AT1079">
        <v>7.0060700000000004E-2</v>
      </c>
      <c r="AU1079">
        <v>3.6046000000000002E-2</v>
      </c>
      <c r="AV1079">
        <v>0.10539659999999999</v>
      </c>
      <c r="AW1079">
        <v>8.4005300000000005E-2</v>
      </c>
      <c r="AX1079">
        <v>7.1507100000000004E-2</v>
      </c>
      <c r="AY1079">
        <v>2.82198E-2</v>
      </c>
      <c r="AZ1079">
        <v>3.5128300000000001E-2</v>
      </c>
      <c r="BA1079">
        <v>-4.2997E-3</v>
      </c>
      <c r="BB1079">
        <v>3.2469999999999999E-3</v>
      </c>
      <c r="BC1079">
        <v>1.5227299999999999E-2</v>
      </c>
      <c r="BD1079">
        <v>1.5563E-3</v>
      </c>
      <c r="BE1079">
        <v>1.01531E-2</v>
      </c>
      <c r="BF1079">
        <v>-1.3665200000000001E-2</v>
      </c>
      <c r="BG1079">
        <v>-1.6525999999999999E-3</v>
      </c>
      <c r="BH1079">
        <v>-3.0607999999999998E-3</v>
      </c>
      <c r="BI1079">
        <v>6.8085999999999997E-3</v>
      </c>
      <c r="BJ1079">
        <v>5.6295199999999997E-2</v>
      </c>
      <c r="BK1079">
        <v>8.7463299999999994E-2</v>
      </c>
      <c r="BL1079">
        <v>0.1169728</v>
      </c>
      <c r="BM1079">
        <v>0.1238669</v>
      </c>
      <c r="BN1079">
        <v>0.13640949999999999</v>
      </c>
      <c r="BO1079">
        <v>0.13450219999999999</v>
      </c>
      <c r="BP1079">
        <v>0.16476089999999999</v>
      </c>
      <c r="BQ1079">
        <v>0.1357804</v>
      </c>
      <c r="BR1079">
        <v>0.14218049999999999</v>
      </c>
      <c r="BS1079">
        <v>0.102357</v>
      </c>
      <c r="BT1079">
        <v>0.16039999999999999</v>
      </c>
      <c r="BU1079">
        <v>0.12764539999999999</v>
      </c>
      <c r="BV1079">
        <v>0.1054346</v>
      </c>
      <c r="BW1079">
        <v>5.6223200000000001E-2</v>
      </c>
      <c r="BX1079">
        <v>6.3061000000000006E-2</v>
      </c>
      <c r="BY1079">
        <v>2.27143E-2</v>
      </c>
      <c r="BZ1079">
        <v>2.2546900000000002E-2</v>
      </c>
      <c r="CA1079">
        <v>3.5711600000000003E-2</v>
      </c>
      <c r="CB1079">
        <v>2.09576E-2</v>
      </c>
      <c r="CC1079">
        <v>2.9254100000000002E-2</v>
      </c>
      <c r="CD1079">
        <v>5.5411000000000002E-3</v>
      </c>
      <c r="CE1079">
        <v>1.66941E-2</v>
      </c>
      <c r="CF1079">
        <v>1.907E-2</v>
      </c>
      <c r="CG1079">
        <v>2.9065899999999999E-2</v>
      </c>
      <c r="CH1079">
        <v>7.9283400000000004E-2</v>
      </c>
      <c r="CI1079">
        <v>0.1160532</v>
      </c>
      <c r="CJ1079">
        <v>0.15001809999999999</v>
      </c>
      <c r="CK1079">
        <v>0.16174910000000001</v>
      </c>
      <c r="CL1079">
        <v>0.17894640000000001</v>
      </c>
      <c r="CM1079">
        <v>0.18150450000000001</v>
      </c>
      <c r="CN1079">
        <v>0.2159692</v>
      </c>
      <c r="CO1079">
        <v>0.18922900000000001</v>
      </c>
      <c r="CP1079">
        <v>0.19213040000000001</v>
      </c>
      <c r="CQ1079">
        <v>0.14828379999999999</v>
      </c>
      <c r="CR1079">
        <v>0.19849520000000001</v>
      </c>
      <c r="CS1079">
        <v>0.15787039999999999</v>
      </c>
      <c r="CT1079">
        <v>0.12893270000000001</v>
      </c>
      <c r="CU1079">
        <v>7.5618199999999997E-2</v>
      </c>
      <c r="CV1079">
        <v>8.2407099999999997E-2</v>
      </c>
      <c r="CW1079">
        <v>4.1424200000000001E-2</v>
      </c>
      <c r="CX1079">
        <v>4.1846700000000001E-2</v>
      </c>
      <c r="CY1079">
        <v>5.6195799999999997E-2</v>
      </c>
      <c r="CZ1079">
        <v>4.0358900000000003E-2</v>
      </c>
      <c r="DA1079">
        <v>4.8355099999999998E-2</v>
      </c>
      <c r="DB1079">
        <v>2.47473E-2</v>
      </c>
      <c r="DC1079">
        <v>3.5040700000000001E-2</v>
      </c>
      <c r="DD1079">
        <v>4.1200899999999999E-2</v>
      </c>
      <c r="DE1079">
        <v>5.1323300000000002E-2</v>
      </c>
      <c r="DF1079">
        <v>0.1022716</v>
      </c>
      <c r="DG1079">
        <v>0.1446431</v>
      </c>
      <c r="DH1079">
        <v>0.18306339999999999</v>
      </c>
      <c r="DI1079">
        <v>0.19963120000000001</v>
      </c>
      <c r="DJ1079">
        <v>0.2214834</v>
      </c>
      <c r="DK1079">
        <v>0.22850680000000001</v>
      </c>
      <c r="DL1079">
        <v>0.26717740000000001</v>
      </c>
      <c r="DM1079">
        <v>0.24267759999999999</v>
      </c>
      <c r="DN1079">
        <v>0.2420804</v>
      </c>
      <c r="DO1079">
        <v>0.19421060000000001</v>
      </c>
      <c r="DP1079">
        <v>0.2365903</v>
      </c>
      <c r="DQ1079">
        <v>0.1880954</v>
      </c>
      <c r="DR1079">
        <v>0.15243080000000001</v>
      </c>
      <c r="DS1079">
        <v>9.5013299999999995E-2</v>
      </c>
      <c r="DT1079">
        <v>0.1017532</v>
      </c>
      <c r="DU1079">
        <v>6.0134E-2</v>
      </c>
      <c r="DV1079">
        <v>6.97126E-2</v>
      </c>
      <c r="DW1079">
        <v>8.5771799999999995E-2</v>
      </c>
      <c r="DX1079">
        <v>6.8371299999999996E-2</v>
      </c>
      <c r="DY1079">
        <v>7.5934000000000001E-2</v>
      </c>
      <c r="DZ1079">
        <v>5.2477999999999997E-2</v>
      </c>
      <c r="EA1079">
        <v>6.1530399999999999E-2</v>
      </c>
      <c r="EB1079">
        <v>7.3154200000000003E-2</v>
      </c>
      <c r="EC1079">
        <v>8.3459400000000003E-2</v>
      </c>
      <c r="ED1079">
        <v>0.1354629</v>
      </c>
      <c r="EE1079">
        <v>0.18592239999999999</v>
      </c>
      <c r="EF1079">
        <v>0.2307756</v>
      </c>
      <c r="EG1079">
        <v>0.25432700000000003</v>
      </c>
      <c r="EH1079">
        <v>0.28289989999999998</v>
      </c>
      <c r="EI1079">
        <v>0.29637079999999999</v>
      </c>
      <c r="EJ1079">
        <v>0.34111399999999997</v>
      </c>
      <c r="EK1079">
        <v>0.31984879999999999</v>
      </c>
      <c r="EL1079">
        <v>0.31420019999999999</v>
      </c>
      <c r="EM1079">
        <v>0.26052160000000002</v>
      </c>
      <c r="EN1079">
        <v>0.29159370000000001</v>
      </c>
      <c r="EO1079">
        <v>0.23173550000000001</v>
      </c>
      <c r="EP1079">
        <v>0.1863583</v>
      </c>
      <c r="EQ1079">
        <v>0.1230166</v>
      </c>
      <c r="ER1079">
        <v>0.12968589999999999</v>
      </c>
      <c r="ES1079">
        <v>8.7148100000000006E-2</v>
      </c>
      <c r="ET1079">
        <v>64.315799999999996</v>
      </c>
      <c r="EU1079">
        <v>63.193240000000003</v>
      </c>
      <c r="EV1079">
        <v>62.040199999999999</v>
      </c>
      <c r="EW1079">
        <v>61.37932</v>
      </c>
      <c r="EX1079">
        <v>60.752220000000001</v>
      </c>
      <c r="EY1079">
        <v>59.678820000000002</v>
      </c>
      <c r="EZ1079">
        <v>59.090719999999997</v>
      </c>
      <c r="FA1079">
        <v>59.517270000000003</v>
      </c>
      <c r="FB1079">
        <v>62.079770000000003</v>
      </c>
      <c r="FC1079">
        <v>65.800759999999997</v>
      </c>
      <c r="FD1079">
        <v>68.340980000000002</v>
      </c>
      <c r="FE1079">
        <v>71.181730000000002</v>
      </c>
      <c r="FF1079">
        <v>73.333410000000001</v>
      </c>
      <c r="FG1079">
        <v>75.073589999999996</v>
      </c>
      <c r="FH1079">
        <v>76.912769999999995</v>
      </c>
      <c r="FI1079">
        <v>77.427130000000005</v>
      </c>
      <c r="FJ1079">
        <v>77.001069999999999</v>
      </c>
      <c r="FK1079">
        <v>75.533600000000007</v>
      </c>
      <c r="FL1079">
        <v>73.479299999999995</v>
      </c>
      <c r="FM1079">
        <v>71.315690000000004</v>
      </c>
      <c r="FN1079">
        <v>68.720299999999995</v>
      </c>
      <c r="FO1079">
        <v>66.682239999999993</v>
      </c>
      <c r="FP1079">
        <v>64.587040000000002</v>
      </c>
      <c r="FQ1079">
        <v>62.915559999999999</v>
      </c>
      <c r="FR1079">
        <v>4.0479300000000003E-2</v>
      </c>
      <c r="FS1079">
        <v>4.4351599999999998E-2</v>
      </c>
      <c r="FT1079">
        <v>8.8763300000000003E-2</v>
      </c>
    </row>
    <row r="1080" spans="1:176" x14ac:dyDescent="0.2">
      <c r="A1080" t="s">
        <v>200</v>
      </c>
      <c r="B1080" t="s">
        <v>236</v>
      </c>
      <c r="C1080" t="s">
        <v>1</v>
      </c>
      <c r="D1080" t="s">
        <v>235</v>
      </c>
      <c r="E1080">
        <v>3722</v>
      </c>
      <c r="F1080">
        <v>1.3196909999999999</v>
      </c>
      <c r="G1080">
        <v>1.2766139999999999</v>
      </c>
      <c r="H1080">
        <v>1.2073910000000001</v>
      </c>
      <c r="I1080">
        <v>1.189929</v>
      </c>
      <c r="J1080">
        <v>1.2032769999999999</v>
      </c>
      <c r="K1080">
        <v>1.271109</v>
      </c>
      <c r="L1080">
        <v>1.2959590000000001</v>
      </c>
      <c r="M1080">
        <v>1.3664769999999999</v>
      </c>
      <c r="N1080">
        <v>1.7640480000000001</v>
      </c>
      <c r="O1080">
        <v>2.2426400000000002</v>
      </c>
      <c r="P1080">
        <v>2.6283470000000002</v>
      </c>
      <c r="Q1080">
        <v>2.872153</v>
      </c>
      <c r="R1080">
        <v>3.0459339999999999</v>
      </c>
      <c r="S1080">
        <v>3.194925</v>
      </c>
      <c r="T1080">
        <v>3.312773</v>
      </c>
      <c r="U1080">
        <v>3.3320110000000001</v>
      </c>
      <c r="V1080">
        <v>3.2184900000000001</v>
      </c>
      <c r="W1080">
        <v>2.8636659999999998</v>
      </c>
      <c r="X1080">
        <v>2.5375719999999999</v>
      </c>
      <c r="Y1080">
        <v>2.3872270000000002</v>
      </c>
      <c r="Z1080">
        <v>2.1101709999999998</v>
      </c>
      <c r="AA1080">
        <v>1.7926599999999999</v>
      </c>
      <c r="AB1080">
        <v>1.5529599999999999</v>
      </c>
      <c r="AC1080">
        <v>1.4128689999999999</v>
      </c>
      <c r="AD1080">
        <v>-3.3455999999999998E-3</v>
      </c>
      <c r="AE1080">
        <v>1.3591600000000001E-2</v>
      </c>
      <c r="AF1080">
        <v>-6.4177000000000001E-3</v>
      </c>
      <c r="AG1080">
        <v>1.3597E-2</v>
      </c>
      <c r="AH1080">
        <v>-1.80178E-2</v>
      </c>
      <c r="AI1080">
        <v>-6.5674000000000001E-3</v>
      </c>
      <c r="AJ1080">
        <v>-8.8543000000000007E-3</v>
      </c>
      <c r="AK1080">
        <v>-2.0161399999999999E-2</v>
      </c>
      <c r="AL1080">
        <v>7.1929999999999997E-3</v>
      </c>
      <c r="AM1080">
        <v>3.9860100000000002E-2</v>
      </c>
      <c r="AN1080">
        <v>5.2187600000000001E-2</v>
      </c>
      <c r="AO1080">
        <v>4.72792E-2</v>
      </c>
      <c r="AP1080">
        <v>6.8497100000000005E-2</v>
      </c>
      <c r="AQ1080">
        <v>5.1597200000000003E-2</v>
      </c>
      <c r="AR1080">
        <v>5.6503499999999998E-2</v>
      </c>
      <c r="AS1080">
        <v>3.2561E-2</v>
      </c>
      <c r="AT1080">
        <v>3.04065E-2</v>
      </c>
      <c r="AU1080">
        <v>1.8518400000000001E-2</v>
      </c>
      <c r="AV1080">
        <v>7.9226699999999997E-2</v>
      </c>
      <c r="AW1080">
        <v>5.77067E-2</v>
      </c>
      <c r="AX1080">
        <v>4.6333399999999997E-2</v>
      </c>
      <c r="AY1080">
        <v>3.50368E-2</v>
      </c>
      <c r="AZ1080">
        <v>5.2105600000000002E-2</v>
      </c>
      <c r="BA1080">
        <v>3.5791900000000001E-2</v>
      </c>
      <c r="BB1080">
        <v>2.4520299999999998E-2</v>
      </c>
      <c r="BC1080">
        <v>4.31676E-2</v>
      </c>
      <c r="BD1080">
        <v>2.1594700000000001E-2</v>
      </c>
      <c r="BE1080">
        <v>4.1175799999999999E-2</v>
      </c>
      <c r="BF1080">
        <v>9.7129E-3</v>
      </c>
      <c r="BG1080">
        <v>1.9922200000000001E-2</v>
      </c>
      <c r="BH1080">
        <v>2.3099000000000001E-2</v>
      </c>
      <c r="BI1080">
        <v>1.19747E-2</v>
      </c>
      <c r="BJ1080">
        <v>4.0384299999999998E-2</v>
      </c>
      <c r="BK1080">
        <v>8.11394E-2</v>
      </c>
      <c r="BL1080">
        <v>9.9899799999999997E-2</v>
      </c>
      <c r="BM1080">
        <v>0.101975</v>
      </c>
      <c r="BN1080">
        <v>0.12991369999999999</v>
      </c>
      <c r="BO1080">
        <v>0.1194611</v>
      </c>
      <c r="BP1080">
        <v>0.1304401</v>
      </c>
      <c r="BQ1080">
        <v>0.1097323</v>
      </c>
      <c r="BR1080">
        <v>0.1025263</v>
      </c>
      <c r="BS1080">
        <v>8.4829399999999999E-2</v>
      </c>
      <c r="BT1080">
        <v>0.13423009999999999</v>
      </c>
      <c r="BU1080">
        <v>0.1013469</v>
      </c>
      <c r="BV1080">
        <v>8.0260899999999996E-2</v>
      </c>
      <c r="BW1080">
        <v>6.3040200000000005E-2</v>
      </c>
      <c r="BX1080">
        <v>8.0038300000000007E-2</v>
      </c>
      <c r="BY1080">
        <v>6.2806000000000001E-2</v>
      </c>
      <c r="BZ1080">
        <v>4.3820100000000001E-2</v>
      </c>
      <c r="CA1080">
        <v>6.3651899999999997E-2</v>
      </c>
      <c r="CB1080">
        <v>4.0995999999999998E-2</v>
      </c>
      <c r="CC1080">
        <v>6.0276900000000001E-2</v>
      </c>
      <c r="CD1080">
        <v>2.8919199999999999E-2</v>
      </c>
      <c r="CE1080">
        <v>3.8268900000000002E-2</v>
      </c>
      <c r="CF1080">
        <v>4.5229900000000003E-2</v>
      </c>
      <c r="CG1080">
        <v>3.4231999999999999E-2</v>
      </c>
      <c r="CH1080">
        <v>6.3372499999999998E-2</v>
      </c>
      <c r="CI1080">
        <v>0.1097293</v>
      </c>
      <c r="CJ1080">
        <v>0.13294510000000001</v>
      </c>
      <c r="CK1080">
        <v>0.13985710000000001</v>
      </c>
      <c r="CL1080">
        <v>0.17245060000000001</v>
      </c>
      <c r="CM1080">
        <v>0.16646340000000001</v>
      </c>
      <c r="CN1080">
        <v>0.18164830000000001</v>
      </c>
      <c r="CO1080">
        <v>0.16318079999999999</v>
      </c>
      <c r="CP1080">
        <v>0.15247620000000001</v>
      </c>
      <c r="CQ1080">
        <v>0.13075619999999999</v>
      </c>
      <c r="CR1080">
        <v>0.17232520000000001</v>
      </c>
      <c r="CS1080">
        <v>0.13157189999999999</v>
      </c>
      <c r="CT1080">
        <v>0.103759</v>
      </c>
      <c r="CU1080">
        <v>8.24352E-2</v>
      </c>
      <c r="CV1080">
        <v>9.9384399999999998E-2</v>
      </c>
      <c r="CW1080">
        <v>8.1515799999999999E-2</v>
      </c>
      <c r="CX1080">
        <v>6.3119999999999996E-2</v>
      </c>
      <c r="CY1080">
        <v>8.4136100000000005E-2</v>
      </c>
      <c r="CZ1080">
        <v>6.0397300000000001E-2</v>
      </c>
      <c r="DA1080">
        <v>7.9377900000000001E-2</v>
      </c>
      <c r="DB1080">
        <v>4.8125399999999999E-2</v>
      </c>
      <c r="DC1080">
        <v>5.6615499999999999E-2</v>
      </c>
      <c r="DD1080">
        <v>6.7360699999999996E-2</v>
      </c>
      <c r="DE1080">
        <v>5.6489400000000002E-2</v>
      </c>
      <c r="DF1080">
        <v>8.6360599999999996E-2</v>
      </c>
      <c r="DG1080">
        <v>0.1383192</v>
      </c>
      <c r="DH1080">
        <v>0.16599040000000001</v>
      </c>
      <c r="DI1080">
        <v>0.17773929999999999</v>
      </c>
      <c r="DJ1080">
        <v>0.2149875</v>
      </c>
      <c r="DK1080">
        <v>0.21346580000000001</v>
      </c>
      <c r="DL1080">
        <v>0.2328566</v>
      </c>
      <c r="DM1080">
        <v>0.2166294</v>
      </c>
      <c r="DN1080">
        <v>0.2024262</v>
      </c>
      <c r="DO1080">
        <v>0.17668300000000001</v>
      </c>
      <c r="DP1080">
        <v>0.21042040000000001</v>
      </c>
      <c r="DQ1080">
        <v>0.16179689999999999</v>
      </c>
      <c r="DR1080">
        <v>0.12725710000000001</v>
      </c>
      <c r="DS1080">
        <v>0.1018303</v>
      </c>
      <c r="DT1080">
        <v>0.11873060000000001</v>
      </c>
      <c r="DU1080">
        <v>0.1002257</v>
      </c>
      <c r="DV1080">
        <v>9.0985899999999995E-2</v>
      </c>
      <c r="DW1080">
        <v>0.1137121</v>
      </c>
      <c r="DX1080">
        <v>8.8409699999999994E-2</v>
      </c>
      <c r="DY1080">
        <v>0.1069567</v>
      </c>
      <c r="DZ1080">
        <v>7.5856099999999996E-2</v>
      </c>
      <c r="EA1080">
        <v>8.3105200000000004E-2</v>
      </c>
      <c r="EB1080">
        <v>9.9314E-2</v>
      </c>
      <c r="EC1080">
        <v>8.8625399999999993E-2</v>
      </c>
      <c r="ED1080">
        <v>0.1195519</v>
      </c>
      <c r="EE1080">
        <v>0.17959839999999999</v>
      </c>
      <c r="EF1080">
        <v>0.21370259999999999</v>
      </c>
      <c r="EG1080">
        <v>0.23243510000000001</v>
      </c>
      <c r="EH1080">
        <v>0.27640409999999999</v>
      </c>
      <c r="EI1080">
        <v>0.28132970000000002</v>
      </c>
      <c r="EJ1080">
        <v>0.30679319999999999</v>
      </c>
      <c r="EK1080">
        <v>0.29380070000000003</v>
      </c>
      <c r="EL1080">
        <v>0.27454590000000001</v>
      </c>
      <c r="EM1080">
        <v>0.24299399999999999</v>
      </c>
      <c r="EN1080">
        <v>0.26542379999999999</v>
      </c>
      <c r="EO1080">
        <v>0.20543700000000001</v>
      </c>
      <c r="EP1080">
        <v>0.16118460000000001</v>
      </c>
      <c r="EQ1080">
        <v>0.12983359999999999</v>
      </c>
      <c r="ER1080">
        <v>0.1466633</v>
      </c>
      <c r="ES1080">
        <v>0.12723970000000001</v>
      </c>
      <c r="ET1080">
        <v>70.475099999999998</v>
      </c>
      <c r="EU1080">
        <v>69.002179999999996</v>
      </c>
      <c r="EV1080">
        <v>67.682040000000001</v>
      </c>
      <c r="EW1080">
        <v>66.604290000000006</v>
      </c>
      <c r="EX1080">
        <v>65.671009999999995</v>
      </c>
      <c r="EY1080">
        <v>64.752880000000005</v>
      </c>
      <c r="EZ1080">
        <v>64.158389999999997</v>
      </c>
      <c r="FA1080">
        <v>64.834209999999999</v>
      </c>
      <c r="FB1080">
        <v>67.592489999999998</v>
      </c>
      <c r="FC1080">
        <v>71.177899999999994</v>
      </c>
      <c r="FD1080">
        <v>74.888050000000007</v>
      </c>
      <c r="FE1080">
        <v>78.303529999999995</v>
      </c>
      <c r="FF1080">
        <v>81.473039999999997</v>
      </c>
      <c r="FG1080">
        <v>84.08211</v>
      </c>
      <c r="FH1080">
        <v>85.834220000000002</v>
      </c>
      <c r="FI1080">
        <v>86.760769999999994</v>
      </c>
      <c r="FJ1080">
        <v>86.839010000000002</v>
      </c>
      <c r="FK1080">
        <v>85.647940000000006</v>
      </c>
      <c r="FL1080">
        <v>83.198589999999996</v>
      </c>
      <c r="FM1080">
        <v>80.285929999999993</v>
      </c>
      <c r="FN1080">
        <v>77.640029999999996</v>
      </c>
      <c r="FO1080">
        <v>75.442499999999995</v>
      </c>
      <c r="FP1080">
        <v>73.329589999999996</v>
      </c>
      <c r="FQ1080">
        <v>71.603859999999997</v>
      </c>
      <c r="FR1080">
        <v>4.0479300000000003E-2</v>
      </c>
      <c r="FS1080">
        <v>4.4351599999999998E-2</v>
      </c>
      <c r="FT1080">
        <v>8.8763300000000003E-2</v>
      </c>
    </row>
    <row r="1081" spans="1:176" x14ac:dyDescent="0.2">
      <c r="A1081" t="s">
        <v>200</v>
      </c>
      <c r="B1081" t="s">
        <v>236</v>
      </c>
      <c r="C1081" t="s">
        <v>1</v>
      </c>
      <c r="D1081" t="s">
        <v>246</v>
      </c>
      <c r="E1081">
        <v>3722</v>
      </c>
      <c r="F1081">
        <v>1.3762449999999999</v>
      </c>
      <c r="G1081">
        <v>1.317113</v>
      </c>
      <c r="H1081">
        <v>1.2570049999999999</v>
      </c>
      <c r="I1081">
        <v>1.2305459999999999</v>
      </c>
      <c r="J1081">
        <v>1.262521</v>
      </c>
      <c r="K1081">
        <v>1.311931</v>
      </c>
      <c r="L1081">
        <v>1.306054</v>
      </c>
      <c r="M1081">
        <v>1.3829750000000001</v>
      </c>
      <c r="N1081">
        <v>1.836651</v>
      </c>
      <c r="O1081">
        <v>2.395432</v>
      </c>
      <c r="P1081">
        <v>2.8351839999999999</v>
      </c>
      <c r="Q1081">
        <v>3.1469149999999999</v>
      </c>
      <c r="R1081">
        <v>3.3246359999999999</v>
      </c>
      <c r="S1081">
        <v>3.5137399999999999</v>
      </c>
      <c r="T1081">
        <v>3.6767639999999999</v>
      </c>
      <c r="U1081">
        <v>3.720132</v>
      </c>
      <c r="V1081">
        <v>3.4501759999999999</v>
      </c>
      <c r="W1081">
        <v>3.063634</v>
      </c>
      <c r="X1081">
        <v>2.7388180000000002</v>
      </c>
      <c r="Y1081">
        <v>2.6085950000000002</v>
      </c>
      <c r="Z1081">
        <v>2.3616619999999999</v>
      </c>
      <c r="AA1081">
        <v>2.020451</v>
      </c>
      <c r="AB1081">
        <v>1.709163</v>
      </c>
      <c r="AC1081">
        <v>1.5217810000000001</v>
      </c>
      <c r="AD1081">
        <v>6.5028999999999998E-3</v>
      </c>
      <c r="AE1081">
        <v>2.7136199999999999E-2</v>
      </c>
      <c r="AF1081">
        <v>3.0355E-3</v>
      </c>
      <c r="AG1081">
        <v>3.0629E-2</v>
      </c>
      <c r="AH1081">
        <v>-5.3105000000000001E-3</v>
      </c>
      <c r="AI1081">
        <v>6.1254999999999999E-3</v>
      </c>
      <c r="AJ1081">
        <v>6.3435000000000002E-3</v>
      </c>
      <c r="AK1081">
        <v>-1.9914500000000002E-2</v>
      </c>
      <c r="AL1081">
        <v>-7.5382000000000001E-3</v>
      </c>
      <c r="AM1081">
        <v>3.3315400000000002E-2</v>
      </c>
      <c r="AN1081">
        <v>3.6662199999999999E-2</v>
      </c>
      <c r="AO1081">
        <v>2.77208E-2</v>
      </c>
      <c r="AP1081">
        <v>5.8481699999999998E-2</v>
      </c>
      <c r="AQ1081">
        <v>3.4916999999999997E-2</v>
      </c>
      <c r="AR1081">
        <v>2.4933400000000001E-2</v>
      </c>
      <c r="AS1081">
        <v>6.2103000000000002E-3</v>
      </c>
      <c r="AT1081">
        <v>-5.0431E-3</v>
      </c>
      <c r="AU1081">
        <v>-1.5864E-3</v>
      </c>
      <c r="AV1081">
        <v>4.9867500000000002E-2</v>
      </c>
      <c r="AW1081">
        <v>3.3412799999999999E-2</v>
      </c>
      <c r="AX1081">
        <v>2.11072E-2</v>
      </c>
      <c r="AY1081">
        <v>3.2038499999999998E-2</v>
      </c>
      <c r="AZ1081">
        <v>5.7755000000000001E-2</v>
      </c>
      <c r="BA1081">
        <v>5.6474000000000003E-2</v>
      </c>
      <c r="BB1081">
        <v>3.4368799999999998E-2</v>
      </c>
      <c r="BC1081">
        <v>5.6712199999999997E-2</v>
      </c>
      <c r="BD1081">
        <v>3.10479E-2</v>
      </c>
      <c r="BE1081">
        <v>5.82079E-2</v>
      </c>
      <c r="BF1081">
        <v>2.2420200000000001E-2</v>
      </c>
      <c r="BG1081">
        <v>3.2615100000000001E-2</v>
      </c>
      <c r="BH1081">
        <v>3.8296900000000002E-2</v>
      </c>
      <c r="BI1081">
        <v>1.22215E-2</v>
      </c>
      <c r="BJ1081">
        <v>2.5653100000000002E-2</v>
      </c>
      <c r="BK1081">
        <v>7.45947E-2</v>
      </c>
      <c r="BL1081">
        <v>8.4374400000000002E-2</v>
      </c>
      <c r="BM1081">
        <v>8.2416600000000007E-2</v>
      </c>
      <c r="BN1081">
        <v>0.1198983</v>
      </c>
      <c r="BO1081">
        <v>0.10278089999999999</v>
      </c>
      <c r="BP1081">
        <v>9.887E-2</v>
      </c>
      <c r="BQ1081">
        <v>8.33816E-2</v>
      </c>
      <c r="BR1081">
        <v>6.70766E-2</v>
      </c>
      <c r="BS1081">
        <v>6.4724599999999993E-2</v>
      </c>
      <c r="BT1081">
        <v>0.1048709</v>
      </c>
      <c r="BU1081">
        <v>7.7052999999999996E-2</v>
      </c>
      <c r="BV1081">
        <v>5.5034699999999999E-2</v>
      </c>
      <c r="BW1081">
        <v>6.0041900000000002E-2</v>
      </c>
      <c r="BX1081">
        <v>8.5687700000000006E-2</v>
      </c>
      <c r="BY1081">
        <v>8.3488000000000007E-2</v>
      </c>
      <c r="BZ1081">
        <v>5.36687E-2</v>
      </c>
      <c r="CA1081">
        <v>7.7196399999999998E-2</v>
      </c>
      <c r="CB1081">
        <v>5.0449300000000002E-2</v>
      </c>
      <c r="CC1081">
        <v>7.73089E-2</v>
      </c>
      <c r="CD1081">
        <v>4.1626499999999997E-2</v>
      </c>
      <c r="CE1081">
        <v>5.0961800000000002E-2</v>
      </c>
      <c r="CF1081">
        <v>6.0427700000000001E-2</v>
      </c>
      <c r="CG1081">
        <v>3.44789E-2</v>
      </c>
      <c r="CH1081">
        <v>4.8641299999999998E-2</v>
      </c>
      <c r="CI1081">
        <v>0.1031846</v>
      </c>
      <c r="CJ1081">
        <v>0.1174197</v>
      </c>
      <c r="CK1081">
        <v>0.12029869999999999</v>
      </c>
      <c r="CL1081">
        <v>0.1624352</v>
      </c>
      <c r="CM1081">
        <v>0.14978330000000001</v>
      </c>
      <c r="CN1081">
        <v>0.15007819999999999</v>
      </c>
      <c r="CO1081">
        <v>0.13683020000000001</v>
      </c>
      <c r="CP1081">
        <v>0.11702659999999999</v>
      </c>
      <c r="CQ1081">
        <v>0.1106514</v>
      </c>
      <c r="CR1081">
        <v>0.14296610000000001</v>
      </c>
      <c r="CS1081">
        <v>0.107278</v>
      </c>
      <c r="CT1081">
        <v>7.85328E-2</v>
      </c>
      <c r="CU1081">
        <v>7.9436900000000005E-2</v>
      </c>
      <c r="CV1081">
        <v>0.1050338</v>
      </c>
      <c r="CW1081">
        <v>0.10219789999999999</v>
      </c>
      <c r="CX1081">
        <v>7.2968500000000006E-2</v>
      </c>
      <c r="CY1081">
        <v>9.7680699999999995E-2</v>
      </c>
      <c r="CZ1081">
        <v>6.9850599999999999E-2</v>
      </c>
      <c r="DA1081">
        <v>9.6409900000000007E-2</v>
      </c>
      <c r="DB1081">
        <v>6.0832700000000003E-2</v>
      </c>
      <c r="DC1081">
        <v>6.9308400000000006E-2</v>
      </c>
      <c r="DD1081">
        <v>8.2558500000000007E-2</v>
      </c>
      <c r="DE1081">
        <v>5.6736200000000001E-2</v>
      </c>
      <c r="DF1081">
        <v>7.1629399999999996E-2</v>
      </c>
      <c r="DG1081">
        <v>0.13177449999999999</v>
      </c>
      <c r="DH1081">
        <v>0.15046499999999999</v>
      </c>
      <c r="DI1081">
        <v>0.15818090000000001</v>
      </c>
      <c r="DJ1081">
        <v>0.20497209999999999</v>
      </c>
      <c r="DK1081">
        <v>0.1967856</v>
      </c>
      <c r="DL1081">
        <v>0.20128650000000001</v>
      </c>
      <c r="DM1081">
        <v>0.1902788</v>
      </c>
      <c r="DN1081">
        <v>0.1669765</v>
      </c>
      <c r="DO1081">
        <v>0.1565782</v>
      </c>
      <c r="DP1081">
        <v>0.18106130000000001</v>
      </c>
      <c r="DQ1081">
        <v>0.13750299999999999</v>
      </c>
      <c r="DR1081">
        <v>0.10203089999999999</v>
      </c>
      <c r="DS1081">
        <v>9.88319E-2</v>
      </c>
      <c r="DT1081">
        <v>0.1243799</v>
      </c>
      <c r="DU1081">
        <v>0.1209078</v>
      </c>
      <c r="DV1081">
        <v>0.1008344</v>
      </c>
      <c r="DW1081">
        <v>0.1272567</v>
      </c>
      <c r="DX1081">
        <v>9.7863000000000006E-2</v>
      </c>
      <c r="DY1081">
        <v>0.12398869999999999</v>
      </c>
      <c r="DZ1081">
        <v>8.85634E-2</v>
      </c>
      <c r="EA1081">
        <v>9.5797999999999994E-2</v>
      </c>
      <c r="EB1081">
        <v>0.1145119</v>
      </c>
      <c r="EC1081">
        <v>8.8872300000000001E-2</v>
      </c>
      <c r="ED1081">
        <v>0.1048207</v>
      </c>
      <c r="EE1081">
        <v>0.1730537</v>
      </c>
      <c r="EF1081">
        <v>0.1981772</v>
      </c>
      <c r="EG1081">
        <v>0.2128767</v>
      </c>
      <c r="EH1081">
        <v>0.26638869999999998</v>
      </c>
      <c r="EI1081">
        <v>0.26464949999999998</v>
      </c>
      <c r="EJ1081">
        <v>0.2752231</v>
      </c>
      <c r="EK1081">
        <v>0.26745000000000002</v>
      </c>
      <c r="EL1081">
        <v>0.23909630000000001</v>
      </c>
      <c r="EM1081">
        <v>0.22288910000000001</v>
      </c>
      <c r="EN1081">
        <v>0.23606460000000001</v>
      </c>
      <c r="EO1081">
        <v>0.1811431</v>
      </c>
      <c r="EP1081">
        <v>0.13595840000000001</v>
      </c>
      <c r="EQ1081">
        <v>0.12683530000000001</v>
      </c>
      <c r="ER1081">
        <v>0.1523127</v>
      </c>
      <c r="ES1081">
        <v>0.14792179999999999</v>
      </c>
      <c r="ET1081">
        <v>73.425020000000004</v>
      </c>
      <c r="EU1081">
        <v>71.465770000000006</v>
      </c>
      <c r="EV1081">
        <v>69.945629999999994</v>
      </c>
      <c r="EW1081">
        <v>68.060050000000004</v>
      </c>
      <c r="EX1081">
        <v>66.942880000000002</v>
      </c>
      <c r="EY1081">
        <v>66.325810000000004</v>
      </c>
      <c r="EZ1081">
        <v>65.297839999999994</v>
      </c>
      <c r="FA1081">
        <v>66.452870000000004</v>
      </c>
      <c r="FB1081">
        <v>70.097560000000001</v>
      </c>
      <c r="FC1081">
        <v>75.241770000000002</v>
      </c>
      <c r="FD1081">
        <v>79.861310000000003</v>
      </c>
      <c r="FE1081">
        <v>84.082549999999998</v>
      </c>
      <c r="FF1081">
        <v>87.815889999999996</v>
      </c>
      <c r="FG1081">
        <v>91.295150000000007</v>
      </c>
      <c r="FH1081">
        <v>93.750619999999998</v>
      </c>
      <c r="FI1081">
        <v>95.136089999999996</v>
      </c>
      <c r="FJ1081">
        <v>94.932540000000003</v>
      </c>
      <c r="FK1081">
        <v>93.676730000000006</v>
      </c>
      <c r="FL1081">
        <v>91.201620000000005</v>
      </c>
      <c r="FM1081">
        <v>87.602519999999998</v>
      </c>
      <c r="FN1081">
        <v>84.390150000000006</v>
      </c>
      <c r="FO1081">
        <v>81.766040000000004</v>
      </c>
      <c r="FP1081">
        <v>77.779480000000007</v>
      </c>
      <c r="FQ1081">
        <v>75.507549999999995</v>
      </c>
      <c r="FR1081">
        <v>4.0479300000000003E-2</v>
      </c>
      <c r="FS1081">
        <v>4.4351599999999998E-2</v>
      </c>
      <c r="FT1081">
        <v>8.8763300000000003E-2</v>
      </c>
    </row>
    <row r="1082" spans="1:176" x14ac:dyDescent="0.2">
      <c r="A1082" t="s">
        <v>200</v>
      </c>
      <c r="B1082" t="s">
        <v>191</v>
      </c>
      <c r="C1082" t="s">
        <v>1</v>
      </c>
      <c r="D1082" t="s">
        <v>227</v>
      </c>
      <c r="E1082">
        <v>5465</v>
      </c>
      <c r="F1082">
        <v>0.77538510000000005</v>
      </c>
      <c r="G1082">
        <v>0.76642770000000005</v>
      </c>
      <c r="H1082">
        <v>0.75892809999999999</v>
      </c>
      <c r="I1082">
        <v>0.75254790000000005</v>
      </c>
      <c r="J1082">
        <v>0.75655039999999996</v>
      </c>
      <c r="K1082">
        <v>0.78347489999999997</v>
      </c>
      <c r="L1082">
        <v>0.86537750000000002</v>
      </c>
      <c r="M1082">
        <v>0.95523740000000001</v>
      </c>
      <c r="N1082">
        <v>1.1552899999999999</v>
      </c>
      <c r="O1082">
        <v>1.291005</v>
      </c>
      <c r="P1082">
        <v>1.3277749999999999</v>
      </c>
      <c r="Q1082">
        <v>1.3012090000000001</v>
      </c>
      <c r="R1082">
        <v>1.2728120000000001</v>
      </c>
      <c r="S1082">
        <v>1.291471</v>
      </c>
      <c r="T1082">
        <v>1.3043769999999999</v>
      </c>
      <c r="U1082">
        <v>1.3027439999999999</v>
      </c>
      <c r="V1082">
        <v>1.2314529999999999</v>
      </c>
      <c r="W1082">
        <v>1.0109090000000001</v>
      </c>
      <c r="X1082">
        <v>0.89755359999999995</v>
      </c>
      <c r="Y1082">
        <v>0.88617409999999996</v>
      </c>
      <c r="Z1082">
        <v>0.91196949999999999</v>
      </c>
      <c r="AA1082">
        <v>0.87063310000000005</v>
      </c>
      <c r="AB1082">
        <v>0.83056039999999998</v>
      </c>
      <c r="AC1082">
        <v>0.79987379999999997</v>
      </c>
      <c r="AD1082">
        <v>1.22475E-2</v>
      </c>
      <c r="AE1082">
        <v>4.6702000000000002E-3</v>
      </c>
      <c r="AF1082">
        <v>4.1352999999999997E-3</v>
      </c>
      <c r="AG1082">
        <v>2.1721000000000002E-3</v>
      </c>
      <c r="AH1082">
        <v>-3.4811999999999998E-3</v>
      </c>
      <c r="AI1082">
        <v>-1.16892E-2</v>
      </c>
      <c r="AJ1082">
        <v>-1.56116E-2</v>
      </c>
      <c r="AK1082">
        <v>-3.5304099999999998E-2</v>
      </c>
      <c r="AL1082">
        <v>-5.5909899999999998E-2</v>
      </c>
      <c r="AM1082">
        <v>-3.9477400000000003E-2</v>
      </c>
      <c r="AN1082">
        <v>-5.4110800000000001E-2</v>
      </c>
      <c r="AO1082">
        <v>-5.9537100000000003E-2</v>
      </c>
      <c r="AP1082">
        <v>-5.2794800000000003E-2</v>
      </c>
      <c r="AQ1082">
        <v>-3.9376399999999999E-2</v>
      </c>
      <c r="AR1082">
        <v>-3.3587699999999998E-2</v>
      </c>
      <c r="AS1082">
        <v>-1.7226600000000002E-2</v>
      </c>
      <c r="AT1082">
        <v>-1.5643299999999999E-2</v>
      </c>
      <c r="AU1082">
        <v>-1.55636E-2</v>
      </c>
      <c r="AV1082">
        <v>-6.3756999999999998E-3</v>
      </c>
      <c r="AW1082">
        <v>6.4616999999999999E-3</v>
      </c>
      <c r="AX1082">
        <v>1.28237E-2</v>
      </c>
      <c r="AY1082">
        <v>7.2519000000000004E-3</v>
      </c>
      <c r="AZ1082">
        <v>1.26424E-2</v>
      </c>
      <c r="BA1082">
        <v>1.6743899999999999E-2</v>
      </c>
      <c r="BB1082">
        <v>1.99025E-2</v>
      </c>
      <c r="BC1082">
        <v>1.2240600000000001E-2</v>
      </c>
      <c r="BD1082">
        <v>1.1964000000000001E-2</v>
      </c>
      <c r="BE1082">
        <v>9.9479000000000008E-3</v>
      </c>
      <c r="BF1082">
        <v>4.0355E-3</v>
      </c>
      <c r="BG1082">
        <v>-2.8647E-3</v>
      </c>
      <c r="BH1082">
        <v>-5.4248999999999999E-3</v>
      </c>
      <c r="BI1082">
        <v>-2.4144499999999999E-2</v>
      </c>
      <c r="BJ1082">
        <v>-4.24007E-2</v>
      </c>
      <c r="BK1082">
        <v>-2.71601E-2</v>
      </c>
      <c r="BL1082">
        <v>-4.0521799999999997E-2</v>
      </c>
      <c r="BM1082">
        <v>-4.5366200000000002E-2</v>
      </c>
      <c r="BN1082">
        <v>-3.8510999999999997E-2</v>
      </c>
      <c r="BO1082">
        <v>-2.4738699999999999E-2</v>
      </c>
      <c r="BP1082">
        <v>-1.7363199999999999E-2</v>
      </c>
      <c r="BQ1082">
        <v>-1.317E-3</v>
      </c>
      <c r="BR1082">
        <v>-2.1342000000000002E-3</v>
      </c>
      <c r="BS1082">
        <v>-4.2992999999999998E-3</v>
      </c>
      <c r="BT1082">
        <v>2.7417000000000001E-3</v>
      </c>
      <c r="BU1082">
        <v>1.50782E-2</v>
      </c>
      <c r="BV1082">
        <v>2.0895799999999999E-2</v>
      </c>
      <c r="BW1082">
        <v>1.41257E-2</v>
      </c>
      <c r="BX1082">
        <v>1.9370100000000001E-2</v>
      </c>
      <c r="BY1082">
        <v>2.2768099999999999E-2</v>
      </c>
      <c r="BZ1082">
        <v>2.5204299999999999E-2</v>
      </c>
      <c r="CA1082">
        <v>1.74839E-2</v>
      </c>
      <c r="CB1082">
        <v>1.7386100000000002E-2</v>
      </c>
      <c r="CC1082">
        <v>1.5333400000000001E-2</v>
      </c>
      <c r="CD1082">
        <v>9.2414999999999997E-3</v>
      </c>
      <c r="CE1082">
        <v>3.2472E-3</v>
      </c>
      <c r="CF1082">
        <v>1.6303999999999999E-3</v>
      </c>
      <c r="CG1082">
        <v>-1.64154E-2</v>
      </c>
      <c r="CH1082">
        <v>-3.3044299999999999E-2</v>
      </c>
      <c r="CI1082">
        <v>-1.8629199999999999E-2</v>
      </c>
      <c r="CJ1082">
        <v>-3.1110100000000002E-2</v>
      </c>
      <c r="CK1082">
        <v>-3.55515E-2</v>
      </c>
      <c r="CL1082">
        <v>-2.8618000000000001E-2</v>
      </c>
      <c r="CM1082">
        <v>-1.4600699999999999E-2</v>
      </c>
      <c r="CN1082">
        <v>-6.1260999999999998E-3</v>
      </c>
      <c r="CO1082">
        <v>9.7018999999999994E-3</v>
      </c>
      <c r="CP1082">
        <v>7.2223000000000001E-3</v>
      </c>
      <c r="CQ1082">
        <v>3.5024000000000001E-3</v>
      </c>
      <c r="CR1082">
        <v>9.0562999999999998E-3</v>
      </c>
      <c r="CS1082">
        <v>2.1045999999999999E-2</v>
      </c>
      <c r="CT1082">
        <v>2.64865E-2</v>
      </c>
      <c r="CU1082">
        <v>1.8886400000000001E-2</v>
      </c>
      <c r="CV1082">
        <v>2.4029600000000002E-2</v>
      </c>
      <c r="CW1082">
        <v>2.69404E-2</v>
      </c>
      <c r="CX1082">
        <v>3.0506200000000001E-2</v>
      </c>
      <c r="CY1082">
        <v>2.27271E-2</v>
      </c>
      <c r="CZ1082">
        <v>2.2808100000000001E-2</v>
      </c>
      <c r="DA1082">
        <v>2.0718899999999998E-2</v>
      </c>
      <c r="DB1082">
        <v>1.44475E-2</v>
      </c>
      <c r="DC1082">
        <v>9.3591000000000004E-3</v>
      </c>
      <c r="DD1082">
        <v>8.6855999999999999E-3</v>
      </c>
      <c r="DE1082">
        <v>-8.6862999999999992E-3</v>
      </c>
      <c r="DF1082">
        <v>-2.3687900000000001E-2</v>
      </c>
      <c r="DG1082">
        <v>-1.00982E-2</v>
      </c>
      <c r="DH1082">
        <v>-2.16984E-2</v>
      </c>
      <c r="DI1082">
        <v>-2.5736800000000001E-2</v>
      </c>
      <c r="DJ1082">
        <v>-1.8724999999999999E-2</v>
      </c>
      <c r="DK1082">
        <v>-4.4625999999999997E-3</v>
      </c>
      <c r="DL1082">
        <v>5.1108999999999998E-3</v>
      </c>
      <c r="DM1082">
        <v>2.07209E-2</v>
      </c>
      <c r="DN1082">
        <v>1.6578699999999998E-2</v>
      </c>
      <c r="DO1082">
        <v>1.1304099999999999E-2</v>
      </c>
      <c r="DP1082">
        <v>1.5370999999999999E-2</v>
      </c>
      <c r="DQ1082">
        <v>2.7013700000000002E-2</v>
      </c>
      <c r="DR1082">
        <v>3.20772E-2</v>
      </c>
      <c r="DS1082">
        <v>2.36472E-2</v>
      </c>
      <c r="DT1082">
        <v>2.8689099999999999E-2</v>
      </c>
      <c r="DU1082">
        <v>3.11127E-2</v>
      </c>
      <c r="DV1082">
        <v>3.8161199999999999E-2</v>
      </c>
      <c r="DW1082">
        <v>3.0297500000000002E-2</v>
      </c>
      <c r="DX1082">
        <v>3.0636799999999999E-2</v>
      </c>
      <c r="DY1082">
        <v>2.8494700000000001E-2</v>
      </c>
      <c r="DZ1082">
        <v>2.19642E-2</v>
      </c>
      <c r="EA1082">
        <v>1.8183700000000001E-2</v>
      </c>
      <c r="EB1082">
        <v>1.8872300000000002E-2</v>
      </c>
      <c r="EC1082">
        <v>2.4732000000000001E-3</v>
      </c>
      <c r="ED1082">
        <v>-1.0178700000000001E-2</v>
      </c>
      <c r="EE1082">
        <v>2.2190999999999999E-3</v>
      </c>
      <c r="EF1082">
        <v>-8.1093999999999992E-3</v>
      </c>
      <c r="EG1082">
        <v>-1.15659E-2</v>
      </c>
      <c r="EH1082">
        <v>-4.4412000000000002E-3</v>
      </c>
      <c r="EI1082">
        <v>1.0175099999999999E-2</v>
      </c>
      <c r="EJ1082">
        <v>2.13355E-2</v>
      </c>
      <c r="EK1082">
        <v>3.6630500000000003E-2</v>
      </c>
      <c r="EL1082">
        <v>3.0087900000000001E-2</v>
      </c>
      <c r="EM1082">
        <v>2.2568499999999998E-2</v>
      </c>
      <c r="EN1082">
        <v>2.4488300000000001E-2</v>
      </c>
      <c r="EO1082">
        <v>3.5630200000000001E-2</v>
      </c>
      <c r="EP1082">
        <v>4.0149400000000002E-2</v>
      </c>
      <c r="EQ1082">
        <v>3.0521E-2</v>
      </c>
      <c r="ER1082">
        <v>3.5416799999999998E-2</v>
      </c>
      <c r="ES1082">
        <v>3.71369E-2</v>
      </c>
      <c r="ET1082">
        <v>52.011589999999998</v>
      </c>
      <c r="EU1082">
        <v>50.925060000000002</v>
      </c>
      <c r="EV1082">
        <v>50.168709999999997</v>
      </c>
      <c r="EW1082">
        <v>49.430790000000002</v>
      </c>
      <c r="EX1082">
        <v>48.815660000000001</v>
      </c>
      <c r="EY1082">
        <v>48.305770000000003</v>
      </c>
      <c r="EZ1082">
        <v>47.785879999999999</v>
      </c>
      <c r="FA1082">
        <v>49.450560000000003</v>
      </c>
      <c r="FB1082">
        <v>52.870939999999997</v>
      </c>
      <c r="FC1082">
        <v>56.30959</v>
      </c>
      <c r="FD1082">
        <v>59.582360000000001</v>
      </c>
      <c r="FE1082">
        <v>62.59225</v>
      </c>
      <c r="FF1082">
        <v>64.913709999999995</v>
      </c>
      <c r="FG1082">
        <v>66.672579999999996</v>
      </c>
      <c r="FH1082">
        <v>67.686179999999993</v>
      </c>
      <c r="FI1082">
        <v>67.778620000000004</v>
      </c>
      <c r="FJ1082">
        <v>66.921660000000003</v>
      </c>
      <c r="FK1082">
        <v>65.647499999999994</v>
      </c>
      <c r="FL1082">
        <v>63.621079999999999</v>
      </c>
      <c r="FM1082">
        <v>60.658909999999999</v>
      </c>
      <c r="FN1082">
        <v>58.121020000000001</v>
      </c>
      <c r="FO1082">
        <v>56.210189999999997</v>
      </c>
      <c r="FP1082">
        <v>54.571300000000001</v>
      </c>
      <c r="FQ1082">
        <v>53.386249999999997</v>
      </c>
      <c r="FR1082">
        <v>6.9287999999999997E-3</v>
      </c>
      <c r="FS1082">
        <v>9.8172999999999993E-3</v>
      </c>
    </row>
    <row r="1083" spans="1:176" x14ac:dyDescent="0.2">
      <c r="A1083" t="s">
        <v>200</v>
      </c>
      <c r="B1083" t="s">
        <v>191</v>
      </c>
      <c r="C1083" t="s">
        <v>1</v>
      </c>
      <c r="D1083" t="s">
        <v>238</v>
      </c>
      <c r="E1083">
        <v>5465</v>
      </c>
      <c r="F1083">
        <v>0.64560530000000005</v>
      </c>
      <c r="G1083">
        <v>0.5935686</v>
      </c>
      <c r="H1083">
        <v>0.59756290000000001</v>
      </c>
      <c r="I1083">
        <v>0.62822009999999995</v>
      </c>
      <c r="J1083">
        <v>0.60785869999999997</v>
      </c>
      <c r="K1083">
        <v>0.6483582</v>
      </c>
      <c r="L1083">
        <v>0.68272250000000001</v>
      </c>
      <c r="M1083">
        <v>0.76495120000000005</v>
      </c>
      <c r="N1083">
        <v>0.98006669999999996</v>
      </c>
      <c r="O1083">
        <v>1.2354149999999999</v>
      </c>
      <c r="P1083">
        <v>1.3031109999999999</v>
      </c>
      <c r="Q1083">
        <v>1.352419</v>
      </c>
      <c r="R1083">
        <v>1.3941870000000001</v>
      </c>
      <c r="S1083">
        <v>1.5231140000000001</v>
      </c>
      <c r="T1083">
        <v>1.629121</v>
      </c>
      <c r="U1083">
        <v>1.6540900000000001</v>
      </c>
      <c r="V1083">
        <v>1.5118320000000001</v>
      </c>
      <c r="W1083">
        <v>1.263306</v>
      </c>
      <c r="X1083">
        <v>1.049571</v>
      </c>
      <c r="Y1083">
        <v>0.97117229999999999</v>
      </c>
      <c r="Z1083">
        <v>0.97339719999999996</v>
      </c>
      <c r="AA1083">
        <v>0.89487280000000002</v>
      </c>
      <c r="AB1083">
        <v>0.78177209999999997</v>
      </c>
      <c r="AC1083">
        <v>0.732321</v>
      </c>
      <c r="AD1083">
        <v>-9.2746700000000001E-2</v>
      </c>
      <c r="AE1083">
        <v>-0.1334959</v>
      </c>
      <c r="AF1083">
        <v>-0.11972090000000001</v>
      </c>
      <c r="AG1083">
        <v>-8.5470599999999994E-2</v>
      </c>
      <c r="AH1083">
        <v>-0.1107316</v>
      </c>
      <c r="AI1083">
        <v>-0.1244518</v>
      </c>
      <c r="AJ1083">
        <v>-0.1328232</v>
      </c>
      <c r="AK1083">
        <v>-0.14284769999999999</v>
      </c>
      <c r="AL1083">
        <v>-0.1242398</v>
      </c>
      <c r="AM1083">
        <v>-5.15428E-2</v>
      </c>
      <c r="AN1083">
        <v>-4.8415800000000002E-2</v>
      </c>
      <c r="AO1083">
        <v>-7.3100200000000004E-2</v>
      </c>
      <c r="AP1083">
        <v>6.8414000000000001E-3</v>
      </c>
      <c r="AQ1083">
        <v>8.8180099999999997E-2</v>
      </c>
      <c r="AR1083">
        <v>0.1139681</v>
      </c>
      <c r="AS1083">
        <v>0.16360379999999999</v>
      </c>
      <c r="AT1083">
        <v>0.1012851</v>
      </c>
      <c r="AU1083">
        <v>0.1246572</v>
      </c>
      <c r="AV1083">
        <v>4.2084700000000003E-2</v>
      </c>
      <c r="AW1083">
        <v>3.7934900000000001E-2</v>
      </c>
      <c r="AX1083">
        <v>3.9803999999999999E-2</v>
      </c>
      <c r="AY1083">
        <v>-5.0314000000000001E-3</v>
      </c>
      <c r="AZ1083">
        <v>-3.9125699999999999E-2</v>
      </c>
      <c r="BA1083">
        <v>-4.0458099999999997E-2</v>
      </c>
      <c r="BB1083">
        <v>-8.5091700000000006E-2</v>
      </c>
      <c r="BC1083">
        <v>-0.1259255</v>
      </c>
      <c r="BD1083">
        <v>-0.1118923</v>
      </c>
      <c r="BE1083">
        <v>-7.7694700000000005E-2</v>
      </c>
      <c r="BF1083">
        <v>-0.1032149</v>
      </c>
      <c r="BG1083">
        <v>-0.1156273</v>
      </c>
      <c r="BH1083">
        <v>-0.1226365</v>
      </c>
      <c r="BI1083">
        <v>-0.13168820000000001</v>
      </c>
      <c r="BJ1083">
        <v>-0.1107306</v>
      </c>
      <c r="BK1083">
        <v>-3.9225500000000003E-2</v>
      </c>
      <c r="BL1083">
        <v>-3.4826799999999998E-2</v>
      </c>
      <c r="BM1083">
        <v>-5.8929299999999997E-2</v>
      </c>
      <c r="BN1083">
        <v>2.11253E-2</v>
      </c>
      <c r="BO1083">
        <v>0.1028178</v>
      </c>
      <c r="BP1083">
        <v>0.13019269999999999</v>
      </c>
      <c r="BQ1083">
        <v>0.17951339999999999</v>
      </c>
      <c r="BR1083">
        <v>0.1147943</v>
      </c>
      <c r="BS1083">
        <v>0.1359216</v>
      </c>
      <c r="BT1083">
        <v>5.12021E-2</v>
      </c>
      <c r="BU1083">
        <v>4.65514E-2</v>
      </c>
      <c r="BV1083">
        <v>4.7876099999999998E-2</v>
      </c>
      <c r="BW1083">
        <v>1.8423999999999999E-3</v>
      </c>
      <c r="BX1083">
        <v>-3.2398099999999999E-2</v>
      </c>
      <c r="BY1083">
        <v>-3.4433999999999999E-2</v>
      </c>
      <c r="BZ1083">
        <v>-7.9789899999999997E-2</v>
      </c>
      <c r="CA1083">
        <v>-0.12068230000000001</v>
      </c>
      <c r="CB1083">
        <v>-0.1064702</v>
      </c>
      <c r="CC1083">
        <v>-7.2309200000000004E-2</v>
      </c>
      <c r="CD1083">
        <v>-9.8008899999999996E-2</v>
      </c>
      <c r="CE1083">
        <v>-0.1095154</v>
      </c>
      <c r="CF1083">
        <v>-0.1155813</v>
      </c>
      <c r="CG1083">
        <v>-0.1239591</v>
      </c>
      <c r="CH1083">
        <v>-0.1013742</v>
      </c>
      <c r="CI1083">
        <v>-3.0694599999999999E-2</v>
      </c>
      <c r="CJ1083">
        <v>-2.5415099999999999E-2</v>
      </c>
      <c r="CK1083">
        <v>-4.9114600000000001E-2</v>
      </c>
      <c r="CL1083">
        <v>3.1018299999999999E-2</v>
      </c>
      <c r="CM1083">
        <v>0.1129558</v>
      </c>
      <c r="CN1083">
        <v>0.14142969999999999</v>
      </c>
      <c r="CO1083">
        <v>0.19053229999999999</v>
      </c>
      <c r="CP1083">
        <v>0.1241507</v>
      </c>
      <c r="CQ1083">
        <v>0.1437233</v>
      </c>
      <c r="CR1083">
        <v>5.7516699999999997E-2</v>
      </c>
      <c r="CS1083">
        <v>5.2519200000000002E-2</v>
      </c>
      <c r="CT1083">
        <v>5.3466800000000002E-2</v>
      </c>
      <c r="CU1083">
        <v>6.6032E-3</v>
      </c>
      <c r="CV1083">
        <v>-2.7738499999999999E-2</v>
      </c>
      <c r="CW1083">
        <v>-3.0261699999999999E-2</v>
      </c>
      <c r="CX1083">
        <v>-7.4487999999999999E-2</v>
      </c>
      <c r="CY1083">
        <v>-0.115439</v>
      </c>
      <c r="CZ1083">
        <v>-0.1010481</v>
      </c>
      <c r="DA1083">
        <v>-6.6923700000000003E-2</v>
      </c>
      <c r="DB1083">
        <v>-9.2802899999999994E-2</v>
      </c>
      <c r="DC1083">
        <v>-0.1034035</v>
      </c>
      <c r="DD1083">
        <v>-0.108526</v>
      </c>
      <c r="DE1083">
        <v>-0.11623</v>
      </c>
      <c r="DF1083">
        <v>-9.2017699999999994E-2</v>
      </c>
      <c r="DG1083">
        <v>-2.2163700000000001E-2</v>
      </c>
      <c r="DH1083">
        <v>-1.6003400000000001E-2</v>
      </c>
      <c r="DI1083">
        <v>-3.9299899999999999E-2</v>
      </c>
      <c r="DJ1083">
        <v>4.0911200000000002E-2</v>
      </c>
      <c r="DK1083">
        <v>0.12309390000000001</v>
      </c>
      <c r="DL1083">
        <v>0.15266679999999999</v>
      </c>
      <c r="DM1083">
        <v>0.20155129999999999</v>
      </c>
      <c r="DN1083">
        <v>0.13350719999999999</v>
      </c>
      <c r="DO1083">
        <v>0.15152489999999999</v>
      </c>
      <c r="DP1083">
        <v>6.3831299999999994E-2</v>
      </c>
      <c r="DQ1083">
        <v>5.8486900000000001E-2</v>
      </c>
      <c r="DR1083">
        <v>5.9057600000000002E-2</v>
      </c>
      <c r="DS1083">
        <v>1.13639E-2</v>
      </c>
      <c r="DT1083">
        <v>-2.3078999999999999E-2</v>
      </c>
      <c r="DU1083">
        <v>-2.6089299999999999E-2</v>
      </c>
      <c r="DV1083">
        <v>-6.6833000000000004E-2</v>
      </c>
      <c r="DW1083">
        <v>-0.1078686</v>
      </c>
      <c r="DX1083">
        <v>-9.3219499999999997E-2</v>
      </c>
      <c r="DY1083">
        <v>-5.9147900000000003E-2</v>
      </c>
      <c r="DZ1083">
        <v>-8.5286200000000006E-2</v>
      </c>
      <c r="EA1083">
        <v>-9.4578999999999996E-2</v>
      </c>
      <c r="EB1083">
        <v>-9.8339399999999993E-2</v>
      </c>
      <c r="EC1083">
        <v>-0.10507039999999999</v>
      </c>
      <c r="ED1083">
        <v>-7.8508599999999998E-2</v>
      </c>
      <c r="EE1083">
        <v>-9.8463999999999999E-3</v>
      </c>
      <c r="EF1083">
        <v>-2.4144000000000001E-3</v>
      </c>
      <c r="EG1083">
        <v>-2.5128999999999999E-2</v>
      </c>
      <c r="EH1083">
        <v>5.5195099999999997E-2</v>
      </c>
      <c r="EI1083">
        <v>0.13773160000000001</v>
      </c>
      <c r="EJ1083">
        <v>0.16889129999999999</v>
      </c>
      <c r="EK1083">
        <v>0.21746090000000001</v>
      </c>
      <c r="EL1083">
        <v>0.14701629999999999</v>
      </c>
      <c r="EM1083">
        <v>0.1627893</v>
      </c>
      <c r="EN1083">
        <v>7.2948700000000005E-2</v>
      </c>
      <c r="EO1083">
        <v>6.7103499999999996E-2</v>
      </c>
      <c r="EP1083">
        <v>6.71297E-2</v>
      </c>
      <c r="EQ1083">
        <v>1.8237699999999999E-2</v>
      </c>
      <c r="ER1083">
        <v>-1.6351399999999999E-2</v>
      </c>
      <c r="ES1083">
        <v>-2.0065199999999998E-2</v>
      </c>
      <c r="ET1083">
        <v>57.293030000000002</v>
      </c>
      <c r="EU1083">
        <v>55.832909999999998</v>
      </c>
      <c r="EV1083">
        <v>54.69885</v>
      </c>
      <c r="EW1083">
        <v>53.265090000000001</v>
      </c>
      <c r="EX1083">
        <v>52.39143</v>
      </c>
      <c r="EY1083">
        <v>51.725259999999999</v>
      </c>
      <c r="EZ1083">
        <v>51.415979999999998</v>
      </c>
      <c r="FA1083">
        <v>56.364370000000001</v>
      </c>
      <c r="FB1083">
        <v>63.340440000000001</v>
      </c>
      <c r="FC1083">
        <v>69.651380000000003</v>
      </c>
      <c r="FD1083">
        <v>75.89273</v>
      </c>
      <c r="FE1083">
        <v>81.033000000000001</v>
      </c>
      <c r="FF1083">
        <v>84.251570000000001</v>
      </c>
      <c r="FG1083">
        <v>85.245189999999994</v>
      </c>
      <c r="FH1083">
        <v>87.072620000000001</v>
      </c>
      <c r="FI1083">
        <v>87.666470000000004</v>
      </c>
      <c r="FJ1083">
        <v>86.337549999999993</v>
      </c>
      <c r="FK1083">
        <v>85.542240000000007</v>
      </c>
      <c r="FL1083">
        <v>82.123990000000006</v>
      </c>
      <c r="FM1083">
        <v>77.156800000000004</v>
      </c>
      <c r="FN1083">
        <v>71.765069999999994</v>
      </c>
      <c r="FO1083">
        <v>67.544020000000003</v>
      </c>
      <c r="FP1083">
        <v>65.142589999999998</v>
      </c>
      <c r="FQ1083">
        <v>62.279150000000001</v>
      </c>
      <c r="FR1083">
        <v>6.9287999999999997E-3</v>
      </c>
      <c r="FS1083">
        <v>9.8172999999999993E-3</v>
      </c>
    </row>
    <row r="1084" spans="1:176" x14ac:dyDescent="0.2">
      <c r="A1084" t="s">
        <v>200</v>
      </c>
      <c r="B1084" t="s">
        <v>191</v>
      </c>
      <c r="C1084" t="s">
        <v>1</v>
      </c>
      <c r="D1084" t="s">
        <v>228</v>
      </c>
      <c r="E1084">
        <v>5465</v>
      </c>
      <c r="F1084">
        <v>0.83612419999999998</v>
      </c>
      <c r="G1084">
        <v>0.81595740000000005</v>
      </c>
      <c r="H1084">
        <v>0.7922882</v>
      </c>
      <c r="I1084">
        <v>0.773729</v>
      </c>
      <c r="J1084">
        <v>0.7777269</v>
      </c>
      <c r="K1084">
        <v>0.84084179999999997</v>
      </c>
      <c r="L1084">
        <v>0.898733</v>
      </c>
      <c r="M1084">
        <v>0.98994369999999998</v>
      </c>
      <c r="N1084">
        <v>1.2243889999999999</v>
      </c>
      <c r="O1084">
        <v>1.388884</v>
      </c>
      <c r="P1084">
        <v>1.4967969999999999</v>
      </c>
      <c r="Q1084">
        <v>1.576057</v>
      </c>
      <c r="R1084">
        <v>1.6308990000000001</v>
      </c>
      <c r="S1084">
        <v>1.6881489999999999</v>
      </c>
      <c r="T1084">
        <v>1.728677</v>
      </c>
      <c r="U1084">
        <v>1.7171380000000001</v>
      </c>
      <c r="V1084">
        <v>1.622795</v>
      </c>
      <c r="W1084">
        <v>1.335075</v>
      </c>
      <c r="X1084">
        <v>1.1626289999999999</v>
      </c>
      <c r="Y1084">
        <v>1.113424</v>
      </c>
      <c r="Z1084">
        <v>1.1191720000000001</v>
      </c>
      <c r="AA1084">
        <v>1.0467150000000001</v>
      </c>
      <c r="AB1084">
        <v>0.96215740000000005</v>
      </c>
      <c r="AC1084">
        <v>0.90447739999999999</v>
      </c>
      <c r="AD1084">
        <v>3.6482199999999999E-2</v>
      </c>
      <c r="AE1084">
        <v>3.74226E-2</v>
      </c>
      <c r="AF1084">
        <v>3.3518600000000003E-2</v>
      </c>
      <c r="AG1084">
        <v>2.14635E-2</v>
      </c>
      <c r="AH1084">
        <v>1.7501900000000001E-2</v>
      </c>
      <c r="AI1084">
        <v>5.57157E-2</v>
      </c>
      <c r="AJ1084">
        <v>5.6338199999999998E-2</v>
      </c>
      <c r="AK1084">
        <v>4.6655099999999998E-2</v>
      </c>
      <c r="AL1084">
        <v>5.7081600000000003E-2</v>
      </c>
      <c r="AM1084">
        <v>4.6713400000000002E-2</v>
      </c>
      <c r="AN1084">
        <v>2.7073799999999999E-2</v>
      </c>
      <c r="AO1084">
        <v>4.4638700000000003E-2</v>
      </c>
      <c r="AP1084">
        <v>5.17163E-2</v>
      </c>
      <c r="AQ1084">
        <v>4.6380699999999997E-2</v>
      </c>
      <c r="AR1084">
        <v>6.1219200000000001E-2</v>
      </c>
      <c r="AS1084">
        <v>5.2353799999999999E-2</v>
      </c>
      <c r="AT1084">
        <v>4.3925600000000002E-2</v>
      </c>
      <c r="AU1084">
        <v>3.2961999999999998E-2</v>
      </c>
      <c r="AV1084">
        <v>3.8962799999999999E-2</v>
      </c>
      <c r="AW1084">
        <v>6.0107300000000002E-2</v>
      </c>
      <c r="AX1084">
        <v>7.57351E-2</v>
      </c>
      <c r="AY1084">
        <v>7.3522699999999996E-2</v>
      </c>
      <c r="AZ1084">
        <v>6.9124699999999997E-2</v>
      </c>
      <c r="BA1084">
        <v>6.6880499999999996E-2</v>
      </c>
      <c r="BB1084">
        <v>4.8296899999999997E-2</v>
      </c>
      <c r="BC1084">
        <v>4.9099900000000002E-2</v>
      </c>
      <c r="BD1084">
        <v>4.54735E-2</v>
      </c>
      <c r="BE1084">
        <v>3.3515900000000001E-2</v>
      </c>
      <c r="BF1084">
        <v>2.90873E-2</v>
      </c>
      <c r="BG1084">
        <v>6.6478800000000005E-2</v>
      </c>
      <c r="BH1084">
        <v>7.0578199999999994E-2</v>
      </c>
      <c r="BI1084">
        <v>6.1075600000000001E-2</v>
      </c>
      <c r="BJ1084">
        <v>7.349E-2</v>
      </c>
      <c r="BK1084">
        <v>6.3331700000000005E-2</v>
      </c>
      <c r="BL1084">
        <v>4.7467599999999999E-2</v>
      </c>
      <c r="BM1084">
        <v>6.67933E-2</v>
      </c>
      <c r="BN1084">
        <v>7.5460899999999997E-2</v>
      </c>
      <c r="BO1084">
        <v>7.0213399999999995E-2</v>
      </c>
      <c r="BP1084">
        <v>8.6608500000000005E-2</v>
      </c>
      <c r="BQ1084">
        <v>7.8090300000000001E-2</v>
      </c>
      <c r="BR1084">
        <v>6.9816299999999998E-2</v>
      </c>
      <c r="BS1084">
        <v>5.50941E-2</v>
      </c>
      <c r="BT1084">
        <v>5.9174999999999998E-2</v>
      </c>
      <c r="BU1084">
        <v>7.9941200000000004E-2</v>
      </c>
      <c r="BV1084">
        <v>9.00426E-2</v>
      </c>
      <c r="BW1084">
        <v>8.7262300000000001E-2</v>
      </c>
      <c r="BX1084">
        <v>8.1340399999999993E-2</v>
      </c>
      <c r="BY1084">
        <v>7.9150899999999996E-2</v>
      </c>
      <c r="BZ1084">
        <v>5.6479799999999997E-2</v>
      </c>
      <c r="CA1084">
        <v>5.7187700000000001E-2</v>
      </c>
      <c r="CB1084">
        <v>5.3753500000000003E-2</v>
      </c>
      <c r="CC1084">
        <v>4.1863400000000002E-2</v>
      </c>
      <c r="CD1084">
        <v>3.71113E-2</v>
      </c>
      <c r="CE1084">
        <v>7.3933299999999993E-2</v>
      </c>
      <c r="CF1084">
        <v>8.0440700000000004E-2</v>
      </c>
      <c r="CG1084">
        <v>7.1063200000000007E-2</v>
      </c>
      <c r="CH1084">
        <v>8.4854399999999996E-2</v>
      </c>
      <c r="CI1084">
        <v>7.4841400000000002E-2</v>
      </c>
      <c r="CJ1084">
        <v>6.1592300000000003E-2</v>
      </c>
      <c r="CK1084">
        <v>8.2137500000000002E-2</v>
      </c>
      <c r="CL1084">
        <v>9.1906299999999996E-2</v>
      </c>
      <c r="CM1084">
        <v>8.67198E-2</v>
      </c>
      <c r="CN1084">
        <v>0.1041931</v>
      </c>
      <c r="CO1084">
        <v>9.5915299999999995E-2</v>
      </c>
      <c r="CP1084">
        <v>8.7748099999999996E-2</v>
      </c>
      <c r="CQ1084">
        <v>7.0422700000000005E-2</v>
      </c>
      <c r="CR1084">
        <v>7.3173799999999997E-2</v>
      </c>
      <c r="CS1084">
        <v>9.3677999999999997E-2</v>
      </c>
      <c r="CT1084">
        <v>9.9951899999999996E-2</v>
      </c>
      <c r="CU1084">
        <v>9.6778400000000001E-2</v>
      </c>
      <c r="CV1084">
        <v>8.9801000000000006E-2</v>
      </c>
      <c r="CW1084">
        <v>8.7649299999999999E-2</v>
      </c>
      <c r="CX1084">
        <v>6.4662600000000001E-2</v>
      </c>
      <c r="CY1084">
        <v>6.5275399999999997E-2</v>
      </c>
      <c r="CZ1084">
        <v>6.2033400000000002E-2</v>
      </c>
      <c r="DA1084">
        <v>5.0210900000000003E-2</v>
      </c>
      <c r="DB1084">
        <v>4.5135300000000003E-2</v>
      </c>
      <c r="DC1084">
        <v>8.1387799999999996E-2</v>
      </c>
      <c r="DD1084">
        <v>9.0303300000000003E-2</v>
      </c>
      <c r="DE1084">
        <v>8.1050800000000006E-2</v>
      </c>
      <c r="DF1084">
        <v>9.6218799999999993E-2</v>
      </c>
      <c r="DG1084">
        <v>8.6351200000000003E-2</v>
      </c>
      <c r="DH1084">
        <v>7.5716900000000004E-2</v>
      </c>
      <c r="DI1084">
        <v>9.7481700000000004E-2</v>
      </c>
      <c r="DJ1084">
        <v>0.1083517</v>
      </c>
      <c r="DK1084">
        <v>0.1032262</v>
      </c>
      <c r="DL1084">
        <v>0.1217776</v>
      </c>
      <c r="DM1084">
        <v>0.1137403</v>
      </c>
      <c r="DN1084">
        <v>0.10567989999999999</v>
      </c>
      <c r="DO1084">
        <v>8.5751300000000003E-2</v>
      </c>
      <c r="DP1084">
        <v>8.7172700000000006E-2</v>
      </c>
      <c r="DQ1084">
        <v>0.10741489999999999</v>
      </c>
      <c r="DR1084">
        <v>0.1098613</v>
      </c>
      <c r="DS1084">
        <v>0.1062944</v>
      </c>
      <c r="DT1084">
        <v>9.8261600000000004E-2</v>
      </c>
      <c r="DU1084">
        <v>9.6147800000000005E-2</v>
      </c>
      <c r="DV1084">
        <v>7.6477299999999998E-2</v>
      </c>
      <c r="DW1084">
        <v>7.6952699999999999E-2</v>
      </c>
      <c r="DX1084">
        <v>7.3988300000000007E-2</v>
      </c>
      <c r="DY1084">
        <v>6.2263300000000001E-2</v>
      </c>
      <c r="DZ1084">
        <v>5.6720600000000003E-2</v>
      </c>
      <c r="EA1084">
        <v>9.2150899999999994E-2</v>
      </c>
      <c r="EB1084">
        <v>0.1045432</v>
      </c>
      <c r="EC1084">
        <v>9.5471299999999995E-2</v>
      </c>
      <c r="ED1084">
        <v>0.1126273</v>
      </c>
      <c r="EE1084">
        <v>0.1029694</v>
      </c>
      <c r="EF1084">
        <v>9.6110699999999993E-2</v>
      </c>
      <c r="EG1084">
        <v>0.1196363</v>
      </c>
      <c r="EH1084">
        <v>0.1320963</v>
      </c>
      <c r="EI1084">
        <v>0.1270589</v>
      </c>
      <c r="EJ1084">
        <v>0.14716699999999999</v>
      </c>
      <c r="EK1084">
        <v>0.13947680000000001</v>
      </c>
      <c r="EL1084">
        <v>0.13157060000000001</v>
      </c>
      <c r="EM1084">
        <v>0.1078834</v>
      </c>
      <c r="EN1084">
        <v>0.1073848</v>
      </c>
      <c r="EO1084">
        <v>0.1272488</v>
      </c>
      <c r="EP1084">
        <v>0.1241688</v>
      </c>
      <c r="EQ1084">
        <v>0.1200341</v>
      </c>
      <c r="ER1084">
        <v>0.1104773</v>
      </c>
      <c r="ES1084">
        <v>0.10841820000000001</v>
      </c>
      <c r="ET1084">
        <v>62.494610000000002</v>
      </c>
      <c r="EU1084">
        <v>61.52375</v>
      </c>
      <c r="EV1084">
        <v>60.646610000000003</v>
      </c>
      <c r="EW1084">
        <v>60.068829999999998</v>
      </c>
      <c r="EX1084">
        <v>59.362540000000003</v>
      </c>
      <c r="EY1084">
        <v>58.83043</v>
      </c>
      <c r="EZ1084">
        <v>58.526350000000001</v>
      </c>
      <c r="FA1084">
        <v>59.663760000000003</v>
      </c>
      <c r="FB1084">
        <v>61.854460000000003</v>
      </c>
      <c r="FC1084">
        <v>64.677220000000005</v>
      </c>
      <c r="FD1084">
        <v>68.16104</v>
      </c>
      <c r="FE1084">
        <v>71.984409999999997</v>
      </c>
      <c r="FF1084">
        <v>75.212649999999996</v>
      </c>
      <c r="FG1084">
        <v>77.474149999999995</v>
      </c>
      <c r="FH1084">
        <v>78.803020000000004</v>
      </c>
      <c r="FI1084">
        <v>78.990170000000006</v>
      </c>
      <c r="FJ1084">
        <v>78.32499</v>
      </c>
      <c r="FK1084">
        <v>76.846980000000002</v>
      </c>
      <c r="FL1084">
        <v>74.822590000000005</v>
      </c>
      <c r="FM1084">
        <v>71.768640000000005</v>
      </c>
      <c r="FN1084">
        <v>68.913399999999996</v>
      </c>
      <c r="FO1084">
        <v>66.928380000000004</v>
      </c>
      <c r="FP1084">
        <v>65.248239999999996</v>
      </c>
      <c r="FQ1084">
        <v>63.895049999999998</v>
      </c>
      <c r="FR1084">
        <v>1.64586E-2</v>
      </c>
      <c r="FS1084">
        <v>1.82925E-2</v>
      </c>
      <c r="FT1084">
        <v>3.15806E-2</v>
      </c>
    </row>
    <row r="1085" spans="1:176" x14ac:dyDescent="0.2">
      <c r="A1085" t="s">
        <v>200</v>
      </c>
      <c r="B1085" t="s">
        <v>191</v>
      </c>
      <c r="C1085" t="s">
        <v>1</v>
      </c>
      <c r="D1085" t="s">
        <v>239</v>
      </c>
      <c r="E1085">
        <v>5465</v>
      </c>
      <c r="F1085">
        <v>0.90050160000000001</v>
      </c>
      <c r="G1085">
        <v>0.866147</v>
      </c>
      <c r="H1085">
        <v>0.83264349999999998</v>
      </c>
      <c r="I1085">
        <v>0.82737919999999998</v>
      </c>
      <c r="J1085">
        <v>0.81282829999999995</v>
      </c>
      <c r="K1085">
        <v>0.87010189999999998</v>
      </c>
      <c r="L1085">
        <v>0.89698279999999997</v>
      </c>
      <c r="M1085">
        <v>1.021461</v>
      </c>
      <c r="N1085">
        <v>1.2390620000000001</v>
      </c>
      <c r="O1085">
        <v>1.428323</v>
      </c>
      <c r="P1085">
        <v>1.5312429999999999</v>
      </c>
      <c r="Q1085">
        <v>1.640949</v>
      </c>
      <c r="R1085">
        <v>1.7347250000000001</v>
      </c>
      <c r="S1085">
        <v>1.767188</v>
      </c>
      <c r="T1085">
        <v>1.8218719999999999</v>
      </c>
      <c r="U1085">
        <v>1.797663</v>
      </c>
      <c r="V1085">
        <v>1.7111559999999999</v>
      </c>
      <c r="W1085">
        <v>1.462078</v>
      </c>
      <c r="X1085">
        <v>1.3064420000000001</v>
      </c>
      <c r="Y1085">
        <v>1.2343569999999999</v>
      </c>
      <c r="Z1085">
        <v>1.184555</v>
      </c>
      <c r="AA1085">
        <v>1.1519379999999999</v>
      </c>
      <c r="AB1085">
        <v>1.065404</v>
      </c>
      <c r="AC1085">
        <v>0.99227949999999998</v>
      </c>
      <c r="AD1085">
        <v>4.8156600000000001E-2</v>
      </c>
      <c r="AE1085">
        <v>5.1883800000000001E-2</v>
      </c>
      <c r="AF1085">
        <v>4.5739599999999998E-2</v>
      </c>
      <c r="AG1085">
        <v>3.2653799999999997E-2</v>
      </c>
      <c r="AH1085">
        <v>2.5073399999999999E-2</v>
      </c>
      <c r="AI1085">
        <v>6.4798999999999995E-2</v>
      </c>
      <c r="AJ1085">
        <v>7.2448899999999997E-2</v>
      </c>
      <c r="AK1085">
        <v>7.1290599999999996E-2</v>
      </c>
      <c r="AL1085">
        <v>8.1630999999999995E-2</v>
      </c>
      <c r="AM1085">
        <v>5.63069E-2</v>
      </c>
      <c r="AN1085">
        <v>3.2735800000000002E-2</v>
      </c>
      <c r="AO1085">
        <v>5.42751E-2</v>
      </c>
      <c r="AP1085">
        <v>6.0514400000000003E-2</v>
      </c>
      <c r="AQ1085">
        <v>4.3449300000000003E-2</v>
      </c>
      <c r="AR1085">
        <v>6.3771499999999995E-2</v>
      </c>
      <c r="AS1085">
        <v>4.6009799999999997E-2</v>
      </c>
      <c r="AT1085">
        <v>4.8162700000000003E-2</v>
      </c>
      <c r="AU1085">
        <v>4.2567099999999997E-2</v>
      </c>
      <c r="AV1085">
        <v>5.60738E-2</v>
      </c>
      <c r="AW1085">
        <v>6.8083299999999999E-2</v>
      </c>
      <c r="AX1085">
        <v>7.9586799999999999E-2</v>
      </c>
      <c r="AY1085">
        <v>7.4174599999999993E-2</v>
      </c>
      <c r="AZ1085">
        <v>7.4036500000000005E-2</v>
      </c>
      <c r="BA1085">
        <v>7.2633799999999998E-2</v>
      </c>
      <c r="BB1085">
        <v>5.9971299999999998E-2</v>
      </c>
      <c r="BC1085">
        <v>6.3561199999999998E-2</v>
      </c>
      <c r="BD1085">
        <v>5.7694500000000003E-2</v>
      </c>
      <c r="BE1085">
        <v>4.4706200000000001E-2</v>
      </c>
      <c r="BF1085">
        <v>3.6658700000000002E-2</v>
      </c>
      <c r="BG1085">
        <v>7.5562099999999993E-2</v>
      </c>
      <c r="BH1085">
        <v>8.6688899999999999E-2</v>
      </c>
      <c r="BI1085">
        <v>8.5711200000000001E-2</v>
      </c>
      <c r="BJ1085">
        <v>9.8039399999999999E-2</v>
      </c>
      <c r="BK1085">
        <v>7.2925100000000007E-2</v>
      </c>
      <c r="BL1085">
        <v>5.3129599999999999E-2</v>
      </c>
      <c r="BM1085">
        <v>7.6429800000000006E-2</v>
      </c>
      <c r="BN1085">
        <v>8.4259000000000001E-2</v>
      </c>
      <c r="BO1085">
        <v>6.7281999999999995E-2</v>
      </c>
      <c r="BP1085">
        <v>8.9160799999999998E-2</v>
      </c>
      <c r="BQ1085">
        <v>7.1746299999999999E-2</v>
      </c>
      <c r="BR1085">
        <v>7.4053400000000005E-2</v>
      </c>
      <c r="BS1085">
        <v>6.4699199999999998E-2</v>
      </c>
      <c r="BT1085">
        <v>7.6285900000000004E-2</v>
      </c>
      <c r="BU1085">
        <v>8.7917099999999998E-2</v>
      </c>
      <c r="BV1085">
        <v>9.38943E-2</v>
      </c>
      <c r="BW1085">
        <v>8.7914199999999998E-2</v>
      </c>
      <c r="BX1085">
        <v>8.6252200000000001E-2</v>
      </c>
      <c r="BY1085">
        <v>8.4904099999999996E-2</v>
      </c>
      <c r="BZ1085">
        <v>6.8154099999999995E-2</v>
      </c>
      <c r="CA1085">
        <v>7.1648900000000001E-2</v>
      </c>
      <c r="CB1085">
        <v>6.5974400000000002E-2</v>
      </c>
      <c r="CC1085">
        <v>5.3053700000000002E-2</v>
      </c>
      <c r="CD1085">
        <v>4.4682699999999999E-2</v>
      </c>
      <c r="CE1085">
        <v>8.3016599999999996E-2</v>
      </c>
      <c r="CF1085">
        <v>9.6551399999999996E-2</v>
      </c>
      <c r="CG1085">
        <v>9.5698800000000001E-2</v>
      </c>
      <c r="CH1085">
        <v>0.1094039</v>
      </c>
      <c r="CI1085">
        <v>8.4434899999999993E-2</v>
      </c>
      <c r="CJ1085">
        <v>6.7254300000000003E-2</v>
      </c>
      <c r="CK1085">
        <v>9.1773999999999994E-2</v>
      </c>
      <c r="CL1085">
        <v>0.1007044</v>
      </c>
      <c r="CM1085">
        <v>8.3788399999999999E-2</v>
      </c>
      <c r="CN1085">
        <v>0.1067453</v>
      </c>
      <c r="CO1085">
        <v>8.9571300000000006E-2</v>
      </c>
      <c r="CP1085">
        <v>9.1985200000000003E-2</v>
      </c>
      <c r="CQ1085">
        <v>8.0027799999999996E-2</v>
      </c>
      <c r="CR1085">
        <v>9.0284799999999998E-2</v>
      </c>
      <c r="CS1085">
        <v>0.10165399999999999</v>
      </c>
      <c r="CT1085">
        <v>0.1038036</v>
      </c>
      <c r="CU1085">
        <v>9.7430299999999997E-2</v>
      </c>
      <c r="CV1085">
        <v>9.47128E-2</v>
      </c>
      <c r="CW1085">
        <v>9.3402600000000002E-2</v>
      </c>
      <c r="CX1085">
        <v>7.6337000000000002E-2</v>
      </c>
      <c r="CY1085">
        <v>7.9736600000000005E-2</v>
      </c>
      <c r="CZ1085">
        <v>7.4254399999999998E-2</v>
      </c>
      <c r="DA1085">
        <v>6.1401200000000003E-2</v>
      </c>
      <c r="DB1085">
        <v>5.2706700000000002E-2</v>
      </c>
      <c r="DC1085">
        <v>9.0471099999999999E-2</v>
      </c>
      <c r="DD1085">
        <v>0.10641399999999999</v>
      </c>
      <c r="DE1085">
        <v>0.1056864</v>
      </c>
      <c r="DF1085">
        <v>0.1207683</v>
      </c>
      <c r="DG1085">
        <v>9.5944600000000005E-2</v>
      </c>
      <c r="DH1085">
        <v>8.1379000000000007E-2</v>
      </c>
      <c r="DI1085">
        <v>0.1071182</v>
      </c>
      <c r="DJ1085">
        <v>0.1171498</v>
      </c>
      <c r="DK1085">
        <v>0.1002948</v>
      </c>
      <c r="DL1085">
        <v>0.12432989999999999</v>
      </c>
      <c r="DM1085">
        <v>0.1073963</v>
      </c>
      <c r="DN1085">
        <v>0.109917</v>
      </c>
      <c r="DO1085">
        <v>9.5356499999999997E-2</v>
      </c>
      <c r="DP1085">
        <v>0.1042836</v>
      </c>
      <c r="DQ1085">
        <v>0.1153909</v>
      </c>
      <c r="DR1085">
        <v>0.11371299999999999</v>
      </c>
      <c r="DS1085">
        <v>0.10694629999999999</v>
      </c>
      <c r="DT1085">
        <v>0.1031733</v>
      </c>
      <c r="DU1085">
        <v>0.10190100000000001</v>
      </c>
      <c r="DV1085">
        <v>8.81517E-2</v>
      </c>
      <c r="DW1085">
        <v>9.1413900000000006E-2</v>
      </c>
      <c r="DX1085">
        <v>8.6209300000000003E-2</v>
      </c>
      <c r="DY1085">
        <v>7.3453599999999994E-2</v>
      </c>
      <c r="DZ1085">
        <v>6.4292100000000005E-2</v>
      </c>
      <c r="EA1085">
        <v>0.1012342</v>
      </c>
      <c r="EB1085">
        <v>0.12065389999999999</v>
      </c>
      <c r="EC1085">
        <v>0.1201069</v>
      </c>
      <c r="ED1085">
        <v>0.13717670000000001</v>
      </c>
      <c r="EE1085">
        <v>0.1125628</v>
      </c>
      <c r="EF1085">
        <v>0.1017728</v>
      </c>
      <c r="EG1085">
        <v>0.12927279999999999</v>
      </c>
      <c r="EH1085">
        <v>0.1408943</v>
      </c>
      <c r="EI1085">
        <v>0.1241275</v>
      </c>
      <c r="EJ1085">
        <v>0.1497192</v>
      </c>
      <c r="EK1085">
        <v>0.1331328</v>
      </c>
      <c r="EL1085">
        <v>0.1358077</v>
      </c>
      <c r="EM1085">
        <v>0.1174886</v>
      </c>
      <c r="EN1085">
        <v>0.1244958</v>
      </c>
      <c r="EO1085">
        <v>0.1352247</v>
      </c>
      <c r="EP1085">
        <v>0.12802050000000001</v>
      </c>
      <c r="EQ1085">
        <v>0.120686</v>
      </c>
      <c r="ER1085">
        <v>0.11538900000000001</v>
      </c>
      <c r="ES1085">
        <v>0.11417140000000001</v>
      </c>
      <c r="ET1085">
        <v>64.923450000000003</v>
      </c>
      <c r="EU1085">
        <v>62.939109999999999</v>
      </c>
      <c r="EV1085">
        <v>61.307839999999999</v>
      </c>
      <c r="EW1085">
        <v>60.472790000000003</v>
      </c>
      <c r="EX1085">
        <v>59.715919999999997</v>
      </c>
      <c r="EY1085">
        <v>59.14143</v>
      </c>
      <c r="EZ1085">
        <v>58.71846</v>
      </c>
      <c r="FA1085">
        <v>60.901519999999998</v>
      </c>
      <c r="FB1085">
        <v>64.43732</v>
      </c>
      <c r="FC1085">
        <v>67.664360000000002</v>
      </c>
      <c r="FD1085">
        <v>72.444190000000006</v>
      </c>
      <c r="FE1085">
        <v>76.519909999999996</v>
      </c>
      <c r="FF1085">
        <v>80.716290000000001</v>
      </c>
      <c r="FG1085">
        <v>84.448700000000002</v>
      </c>
      <c r="FH1085">
        <v>86.150490000000005</v>
      </c>
      <c r="FI1085">
        <v>86.03304</v>
      </c>
      <c r="FJ1085">
        <v>85.579440000000005</v>
      </c>
      <c r="FK1085">
        <v>83.833110000000005</v>
      </c>
      <c r="FL1085">
        <v>82.006780000000006</v>
      </c>
      <c r="FM1085">
        <v>78.134159999999994</v>
      </c>
      <c r="FN1085">
        <v>73.55386</v>
      </c>
      <c r="FO1085">
        <v>70.436499999999995</v>
      </c>
      <c r="FP1085">
        <v>66.606539999999995</v>
      </c>
      <c r="FQ1085">
        <v>64.645200000000003</v>
      </c>
      <c r="FR1085">
        <v>1.64586E-2</v>
      </c>
      <c r="FS1085">
        <v>1.82925E-2</v>
      </c>
      <c r="FT1085">
        <v>3.15806E-2</v>
      </c>
    </row>
    <row r="1086" spans="1:176" x14ac:dyDescent="0.2">
      <c r="A1086" t="s">
        <v>200</v>
      </c>
      <c r="B1086" t="s">
        <v>191</v>
      </c>
      <c r="C1086" t="s">
        <v>1</v>
      </c>
      <c r="D1086" t="s">
        <v>249</v>
      </c>
      <c r="E1086">
        <v>5465</v>
      </c>
      <c r="F1086">
        <v>0.97427350000000001</v>
      </c>
      <c r="G1086">
        <v>0.95827099999999998</v>
      </c>
      <c r="H1086">
        <v>0.9598392</v>
      </c>
      <c r="I1086">
        <v>0.96018110000000001</v>
      </c>
      <c r="J1086">
        <v>0.97219149999999999</v>
      </c>
      <c r="K1086">
        <v>1.0054240000000001</v>
      </c>
      <c r="L1086">
        <v>1.1070739999999999</v>
      </c>
      <c r="M1086">
        <v>1.2464839999999999</v>
      </c>
      <c r="N1086">
        <v>1.4117999999999999</v>
      </c>
      <c r="O1086">
        <v>1.5200370000000001</v>
      </c>
      <c r="P1086">
        <v>1.5652649999999999</v>
      </c>
      <c r="Q1086">
        <v>1.493528</v>
      </c>
      <c r="R1086">
        <v>1.405929</v>
      </c>
      <c r="S1086">
        <v>1.339235</v>
      </c>
      <c r="T1086">
        <v>1.2878909999999999</v>
      </c>
      <c r="U1086">
        <v>1.25325</v>
      </c>
      <c r="V1086">
        <v>1.2411829999999999</v>
      </c>
      <c r="W1086">
        <v>1.1643220000000001</v>
      </c>
      <c r="X1086">
        <v>1.097801</v>
      </c>
      <c r="Y1086">
        <v>1.065358</v>
      </c>
      <c r="Z1086">
        <v>1.031914</v>
      </c>
      <c r="AA1086">
        <v>1.0021089999999999</v>
      </c>
      <c r="AB1086">
        <v>0.9824039</v>
      </c>
      <c r="AC1086">
        <v>0.98675250000000003</v>
      </c>
      <c r="AD1086">
        <v>3.1150600000000001E-2</v>
      </c>
      <c r="AE1086">
        <v>1.37416E-2</v>
      </c>
      <c r="AF1086">
        <v>6.4843000000000001E-3</v>
      </c>
      <c r="AG1086">
        <v>-7.2418999999999999E-3</v>
      </c>
      <c r="AH1086">
        <v>-2.39493E-2</v>
      </c>
      <c r="AI1086">
        <v>-3.0127000000000001E-2</v>
      </c>
      <c r="AJ1086">
        <v>-3.7816299999999997E-2</v>
      </c>
      <c r="AK1086">
        <v>-5.2511000000000002E-2</v>
      </c>
      <c r="AL1086">
        <v>-0.1107166</v>
      </c>
      <c r="AM1086">
        <v>-0.1303465</v>
      </c>
      <c r="AN1086">
        <v>-0.12676709999999999</v>
      </c>
      <c r="AO1086">
        <v>-0.1182766</v>
      </c>
      <c r="AP1086">
        <v>-0.10977099999999999</v>
      </c>
      <c r="AQ1086">
        <v>-0.1141136</v>
      </c>
      <c r="AR1086">
        <v>-0.1198644</v>
      </c>
      <c r="AS1086">
        <v>-0.11350730000000001</v>
      </c>
      <c r="AT1086">
        <v>-7.0944199999999999E-2</v>
      </c>
      <c r="AU1086">
        <v>-6.0487199999999998E-2</v>
      </c>
      <c r="AV1086">
        <v>-3.1365900000000002E-2</v>
      </c>
      <c r="AW1086">
        <v>-2.70169E-2</v>
      </c>
      <c r="AX1086">
        <v>-9.1491999999999997E-3</v>
      </c>
      <c r="AY1086">
        <v>1.07432E-2</v>
      </c>
      <c r="AZ1086">
        <v>2.2947100000000002E-2</v>
      </c>
      <c r="BA1086">
        <v>3.69991E-2</v>
      </c>
      <c r="BB1086">
        <v>3.8805600000000003E-2</v>
      </c>
      <c r="BC1086">
        <v>2.1312000000000001E-2</v>
      </c>
      <c r="BD1086">
        <v>1.43129E-2</v>
      </c>
      <c r="BE1086">
        <v>5.3399999999999997E-4</v>
      </c>
      <c r="BF1086">
        <v>-1.6432599999999999E-2</v>
      </c>
      <c r="BG1086">
        <v>-2.1302399999999999E-2</v>
      </c>
      <c r="BH1086">
        <v>-2.7629600000000001E-2</v>
      </c>
      <c r="BI1086">
        <v>-4.1351400000000003E-2</v>
      </c>
      <c r="BJ1086">
        <v>-9.7207500000000002E-2</v>
      </c>
      <c r="BK1086">
        <v>-0.1180292</v>
      </c>
      <c r="BL1086">
        <v>-0.1131781</v>
      </c>
      <c r="BM1086">
        <v>-0.1041057</v>
      </c>
      <c r="BN1086">
        <v>-9.5487199999999994E-2</v>
      </c>
      <c r="BO1086">
        <v>-9.9475900000000006E-2</v>
      </c>
      <c r="BP1086">
        <v>-0.10363989999999999</v>
      </c>
      <c r="BQ1086">
        <v>-9.7597699999999996E-2</v>
      </c>
      <c r="BR1086">
        <v>-5.7435E-2</v>
      </c>
      <c r="BS1086">
        <v>-4.9222799999999997E-2</v>
      </c>
      <c r="BT1086">
        <v>-2.22486E-2</v>
      </c>
      <c r="BU1086">
        <v>-1.8400400000000001E-2</v>
      </c>
      <c r="BV1086">
        <v>-1.0771000000000001E-3</v>
      </c>
      <c r="BW1086">
        <v>1.7616900000000001E-2</v>
      </c>
      <c r="BX1086">
        <v>2.9674800000000001E-2</v>
      </c>
      <c r="BY1086">
        <v>4.30233E-2</v>
      </c>
      <c r="BZ1086">
        <v>4.4107399999999998E-2</v>
      </c>
      <c r="CA1086">
        <v>2.6555200000000001E-2</v>
      </c>
      <c r="CB1086">
        <v>1.9734999999999999E-2</v>
      </c>
      <c r="CC1086">
        <v>5.9195000000000003E-3</v>
      </c>
      <c r="CD1086">
        <v>-1.12266E-2</v>
      </c>
      <c r="CE1086">
        <v>-1.51906E-2</v>
      </c>
      <c r="CF1086">
        <v>-2.05744E-2</v>
      </c>
      <c r="CG1086">
        <v>-3.3622300000000001E-2</v>
      </c>
      <c r="CH1086">
        <v>-8.7850999999999999E-2</v>
      </c>
      <c r="CI1086">
        <v>-0.1094982</v>
      </c>
      <c r="CJ1086">
        <v>-0.10376639999999999</v>
      </c>
      <c r="CK1086">
        <v>-9.4291E-2</v>
      </c>
      <c r="CL1086">
        <v>-8.5594199999999995E-2</v>
      </c>
      <c r="CM1086">
        <v>-8.9337799999999995E-2</v>
      </c>
      <c r="CN1086">
        <v>-9.2402799999999993E-2</v>
      </c>
      <c r="CO1086">
        <v>-8.6578799999999997E-2</v>
      </c>
      <c r="CP1086">
        <v>-4.8078599999999999E-2</v>
      </c>
      <c r="CQ1086">
        <v>-4.1421100000000002E-2</v>
      </c>
      <c r="CR1086">
        <v>-1.5933900000000001E-2</v>
      </c>
      <c r="CS1086">
        <v>-1.24326E-2</v>
      </c>
      <c r="CT1086">
        <v>4.5136000000000004E-3</v>
      </c>
      <c r="CU1086">
        <v>2.23777E-2</v>
      </c>
      <c r="CV1086">
        <v>3.4334299999999998E-2</v>
      </c>
      <c r="CW1086">
        <v>4.7195599999999997E-2</v>
      </c>
      <c r="CX1086">
        <v>4.9409300000000003E-2</v>
      </c>
      <c r="CY1086">
        <v>3.1798399999999998E-2</v>
      </c>
      <c r="CZ1086">
        <v>2.5157100000000002E-2</v>
      </c>
      <c r="DA1086">
        <v>1.1305000000000001E-2</v>
      </c>
      <c r="DB1086">
        <v>-6.0206000000000001E-3</v>
      </c>
      <c r="DC1086">
        <v>-9.0787000000000003E-3</v>
      </c>
      <c r="DD1086">
        <v>-1.3519099999999999E-2</v>
      </c>
      <c r="DE1086">
        <v>-2.5893300000000001E-2</v>
      </c>
      <c r="DF1086">
        <v>-7.8494599999999998E-2</v>
      </c>
      <c r="DG1086">
        <v>-0.1009673</v>
      </c>
      <c r="DH1086">
        <v>-9.43547E-2</v>
      </c>
      <c r="DI1086">
        <v>-8.4476300000000004E-2</v>
      </c>
      <c r="DJ1086">
        <v>-7.5701199999999996E-2</v>
      </c>
      <c r="DK1086">
        <v>-7.9199800000000001E-2</v>
      </c>
      <c r="DL1086">
        <v>-8.1165799999999996E-2</v>
      </c>
      <c r="DM1086">
        <v>-7.5559899999999999E-2</v>
      </c>
      <c r="DN1086">
        <v>-3.8722199999999998E-2</v>
      </c>
      <c r="DO1086">
        <v>-3.3619400000000001E-2</v>
      </c>
      <c r="DP1086">
        <v>-9.6193000000000008E-3</v>
      </c>
      <c r="DQ1086">
        <v>-6.4649E-3</v>
      </c>
      <c r="DR1086">
        <v>1.01043E-2</v>
      </c>
      <c r="DS1086">
        <v>2.7138499999999999E-2</v>
      </c>
      <c r="DT1086">
        <v>3.8993899999999998E-2</v>
      </c>
      <c r="DU1086">
        <v>5.1367900000000001E-2</v>
      </c>
      <c r="DV1086">
        <v>5.7064299999999998E-2</v>
      </c>
      <c r="DW1086">
        <v>3.9368800000000002E-2</v>
      </c>
      <c r="DX1086">
        <v>3.29857E-2</v>
      </c>
      <c r="DY1086">
        <v>1.9080799999999998E-2</v>
      </c>
      <c r="DZ1086">
        <v>1.4961E-3</v>
      </c>
      <c r="EA1086">
        <v>-2.541E-4</v>
      </c>
      <c r="EB1086">
        <v>-3.3324000000000001E-3</v>
      </c>
      <c r="EC1086">
        <v>-1.4733700000000001E-2</v>
      </c>
      <c r="ED1086">
        <v>-6.4985399999999999E-2</v>
      </c>
      <c r="EE1086">
        <v>-8.8650000000000007E-2</v>
      </c>
      <c r="EF1086">
        <v>-8.0765699999999996E-2</v>
      </c>
      <c r="EG1086">
        <v>-7.0305400000000004E-2</v>
      </c>
      <c r="EH1086">
        <v>-6.1417399999999997E-2</v>
      </c>
      <c r="EI1086">
        <v>-6.4562099999999997E-2</v>
      </c>
      <c r="EJ1086">
        <v>-6.4941299999999993E-2</v>
      </c>
      <c r="EK1086">
        <v>-5.9650300000000003E-2</v>
      </c>
      <c r="EL1086">
        <v>-2.5212999999999999E-2</v>
      </c>
      <c r="EM1086">
        <v>-2.2355099999999999E-2</v>
      </c>
      <c r="EN1086">
        <v>-5.0199999999999995E-4</v>
      </c>
      <c r="EO1086">
        <v>2.1516E-3</v>
      </c>
      <c r="EP1086">
        <v>1.8176500000000002E-2</v>
      </c>
      <c r="EQ1086">
        <v>3.4012300000000002E-2</v>
      </c>
      <c r="ER1086">
        <v>4.5721499999999998E-2</v>
      </c>
      <c r="ES1086">
        <v>5.7392100000000001E-2</v>
      </c>
      <c r="ET1086">
        <v>38.385219999999997</v>
      </c>
      <c r="EU1086">
        <v>37.506160000000001</v>
      </c>
      <c r="EV1086">
        <v>36.722720000000002</v>
      </c>
      <c r="EW1086">
        <v>35.956800000000001</v>
      </c>
      <c r="EX1086">
        <v>35.417189999999998</v>
      </c>
      <c r="EY1086">
        <v>34.936660000000003</v>
      </c>
      <c r="EZ1086">
        <v>34.682609999999997</v>
      </c>
      <c r="FA1086">
        <v>34.8566</v>
      </c>
      <c r="FB1086">
        <v>37.899320000000003</v>
      </c>
      <c r="FC1086">
        <v>43.255989999999997</v>
      </c>
      <c r="FD1086">
        <v>48.221240000000002</v>
      </c>
      <c r="FE1086">
        <v>52.154769999999999</v>
      </c>
      <c r="FF1086">
        <v>54.982729999999997</v>
      </c>
      <c r="FG1086">
        <v>56.97137</v>
      </c>
      <c r="FH1086">
        <v>57.508940000000003</v>
      </c>
      <c r="FI1086">
        <v>56.552489999999999</v>
      </c>
      <c r="FJ1086">
        <v>53.472999999999999</v>
      </c>
      <c r="FK1086">
        <v>49.94115</v>
      </c>
      <c r="FL1086">
        <v>47.210630000000002</v>
      </c>
      <c r="FM1086">
        <v>44.946899999999999</v>
      </c>
      <c r="FN1086">
        <v>43.131059999999998</v>
      </c>
      <c r="FO1086">
        <v>41.72531</v>
      </c>
      <c r="FP1086">
        <v>40.563090000000003</v>
      </c>
      <c r="FQ1086">
        <v>39.507570000000001</v>
      </c>
      <c r="FR1086">
        <v>6.9287999999999997E-3</v>
      </c>
      <c r="FS1086">
        <v>9.8172999999999993E-3</v>
      </c>
    </row>
    <row r="1087" spans="1:176" x14ac:dyDescent="0.2">
      <c r="A1087" t="s">
        <v>200</v>
      </c>
      <c r="B1087" t="s">
        <v>191</v>
      </c>
      <c r="C1087" t="s">
        <v>1</v>
      </c>
      <c r="D1087" t="s">
        <v>252</v>
      </c>
      <c r="E1087">
        <v>5465</v>
      </c>
      <c r="F1087">
        <v>1.0811249999999999</v>
      </c>
      <c r="G1087">
        <v>1.0413049999999999</v>
      </c>
      <c r="H1087">
        <v>1.0409550000000001</v>
      </c>
      <c r="I1087">
        <v>1.0345139999999999</v>
      </c>
      <c r="J1087">
        <v>1.0365009999999999</v>
      </c>
      <c r="K1087">
        <v>1.0600080000000001</v>
      </c>
      <c r="L1087">
        <v>1.1808019999999999</v>
      </c>
      <c r="M1087">
        <v>1.3434060000000001</v>
      </c>
      <c r="N1087">
        <v>1.5160579999999999</v>
      </c>
      <c r="O1087">
        <v>1.601297</v>
      </c>
      <c r="P1087">
        <v>1.6688229999999999</v>
      </c>
      <c r="Q1087">
        <v>1.5552280000000001</v>
      </c>
      <c r="R1087">
        <v>1.4748019999999999</v>
      </c>
      <c r="S1087">
        <v>1.408242</v>
      </c>
      <c r="T1087">
        <v>1.3764730000000001</v>
      </c>
      <c r="U1087">
        <v>1.33365</v>
      </c>
      <c r="V1087">
        <v>1.320144</v>
      </c>
      <c r="W1087">
        <v>1.261941</v>
      </c>
      <c r="X1087">
        <v>1.191951</v>
      </c>
      <c r="Y1087">
        <v>1.1557550000000001</v>
      </c>
      <c r="Z1087">
        <v>1.1249709999999999</v>
      </c>
      <c r="AA1087">
        <v>1.1236809999999999</v>
      </c>
      <c r="AB1087">
        <v>1.0960989999999999</v>
      </c>
      <c r="AC1087">
        <v>1.110004</v>
      </c>
      <c r="AD1087">
        <v>2.8129299999999999E-2</v>
      </c>
      <c r="AE1087">
        <v>-2.7742999999999999E-3</v>
      </c>
      <c r="AF1087">
        <v>-1.30323E-2</v>
      </c>
      <c r="AG1087">
        <v>-2.97316E-2</v>
      </c>
      <c r="AH1087">
        <v>-5.8472900000000001E-2</v>
      </c>
      <c r="AI1087">
        <v>-6.39845E-2</v>
      </c>
      <c r="AJ1087">
        <v>-7.52776E-2</v>
      </c>
      <c r="AK1087">
        <v>-8.3474099999999996E-2</v>
      </c>
      <c r="AL1087">
        <v>-0.16397929999999999</v>
      </c>
      <c r="AM1087">
        <v>-0.2023383</v>
      </c>
      <c r="AN1087">
        <v>-0.1828581</v>
      </c>
      <c r="AO1087">
        <v>-0.16701340000000001</v>
      </c>
      <c r="AP1087">
        <v>-0.14559759999999999</v>
      </c>
      <c r="AQ1087">
        <v>-0.15321650000000001</v>
      </c>
      <c r="AR1087">
        <v>-0.1651282</v>
      </c>
      <c r="AS1087">
        <v>-0.160913</v>
      </c>
      <c r="AT1087">
        <v>-9.6152399999999999E-2</v>
      </c>
      <c r="AU1087">
        <v>-7.2806899999999994E-2</v>
      </c>
      <c r="AV1087">
        <v>-4.2994499999999998E-2</v>
      </c>
      <c r="AW1087">
        <v>-4.8470300000000001E-2</v>
      </c>
      <c r="AX1087">
        <v>-2.2246100000000001E-2</v>
      </c>
      <c r="AY1087">
        <v>1.1424500000000001E-2</v>
      </c>
      <c r="AZ1087">
        <v>2.22749E-2</v>
      </c>
      <c r="BA1087">
        <v>4.3416099999999999E-2</v>
      </c>
      <c r="BB1087">
        <v>3.5784299999999998E-2</v>
      </c>
      <c r="BC1087">
        <v>4.7961000000000002E-3</v>
      </c>
      <c r="BD1087">
        <v>-5.2037000000000003E-3</v>
      </c>
      <c r="BE1087">
        <v>-2.1955800000000001E-2</v>
      </c>
      <c r="BF1087">
        <v>-5.09562E-2</v>
      </c>
      <c r="BG1087">
        <v>-5.5159899999999998E-2</v>
      </c>
      <c r="BH1087">
        <v>-6.5090899999999993E-2</v>
      </c>
      <c r="BI1087">
        <v>-7.2314600000000007E-2</v>
      </c>
      <c r="BJ1087">
        <v>-0.1504701</v>
      </c>
      <c r="BK1087">
        <v>-0.190021</v>
      </c>
      <c r="BL1087">
        <v>-0.16926910000000001</v>
      </c>
      <c r="BM1087">
        <v>-0.15284249999999999</v>
      </c>
      <c r="BN1087">
        <v>-0.13131370000000001</v>
      </c>
      <c r="BO1087">
        <v>-0.1385787</v>
      </c>
      <c r="BP1087">
        <v>-0.1489037</v>
      </c>
      <c r="BQ1087">
        <v>-0.1450034</v>
      </c>
      <c r="BR1087">
        <v>-8.26432E-2</v>
      </c>
      <c r="BS1087">
        <v>-6.1542600000000003E-2</v>
      </c>
      <c r="BT1087">
        <v>-3.38771E-2</v>
      </c>
      <c r="BU1087">
        <v>-3.9853800000000002E-2</v>
      </c>
      <c r="BV1087">
        <v>-1.4174000000000001E-2</v>
      </c>
      <c r="BW1087">
        <v>1.82983E-2</v>
      </c>
      <c r="BX1087">
        <v>2.9002500000000001E-2</v>
      </c>
      <c r="BY1087">
        <v>4.9440199999999997E-2</v>
      </c>
      <c r="BZ1087">
        <v>4.1086200000000003E-2</v>
      </c>
      <c r="CA1087">
        <v>1.0039299999999999E-2</v>
      </c>
      <c r="CB1087">
        <v>2.184E-4</v>
      </c>
      <c r="CC1087">
        <v>-1.65703E-2</v>
      </c>
      <c r="CD1087">
        <v>-4.5750199999999998E-2</v>
      </c>
      <c r="CE1087">
        <v>-4.9048000000000001E-2</v>
      </c>
      <c r="CF1087">
        <v>-5.80356E-2</v>
      </c>
      <c r="CG1087">
        <v>-6.4585500000000004E-2</v>
      </c>
      <c r="CH1087">
        <v>-0.14111370000000001</v>
      </c>
      <c r="CI1087">
        <v>-0.18149009999999999</v>
      </c>
      <c r="CJ1087">
        <v>-0.15985740000000001</v>
      </c>
      <c r="CK1087">
        <v>-0.14302780000000001</v>
      </c>
      <c r="CL1087">
        <v>-0.1214208</v>
      </c>
      <c r="CM1087">
        <v>-0.12844069999999999</v>
      </c>
      <c r="CN1087">
        <v>-0.1376667</v>
      </c>
      <c r="CO1087">
        <v>-0.13398450000000001</v>
      </c>
      <c r="CP1087">
        <v>-7.3286799999999999E-2</v>
      </c>
      <c r="CQ1087">
        <v>-5.3740900000000001E-2</v>
      </c>
      <c r="CR1087">
        <v>-2.75625E-2</v>
      </c>
      <c r="CS1087">
        <v>-3.3885999999999999E-2</v>
      </c>
      <c r="CT1087">
        <v>-8.5831999999999992E-3</v>
      </c>
      <c r="CU1087">
        <v>2.3059099999999999E-2</v>
      </c>
      <c r="CV1087">
        <v>3.36621E-2</v>
      </c>
      <c r="CW1087">
        <v>5.3612600000000003E-2</v>
      </c>
      <c r="CX1087">
        <v>4.6387999999999999E-2</v>
      </c>
      <c r="CY1087">
        <v>1.52826E-2</v>
      </c>
      <c r="CZ1087">
        <v>5.6404999999999997E-3</v>
      </c>
      <c r="DA1087">
        <v>-1.11848E-2</v>
      </c>
      <c r="DB1087">
        <v>-4.0544200000000002E-2</v>
      </c>
      <c r="DC1087">
        <v>-4.2936099999999998E-2</v>
      </c>
      <c r="DD1087">
        <v>-5.0980400000000002E-2</v>
      </c>
      <c r="DE1087">
        <v>-5.6856400000000001E-2</v>
      </c>
      <c r="DF1087">
        <v>-0.13175719999999999</v>
      </c>
      <c r="DG1087">
        <v>-0.1729591</v>
      </c>
      <c r="DH1087">
        <v>-0.15044569999999999</v>
      </c>
      <c r="DI1087">
        <v>-0.133213</v>
      </c>
      <c r="DJ1087">
        <v>-0.1115278</v>
      </c>
      <c r="DK1087">
        <v>-0.1183027</v>
      </c>
      <c r="DL1087">
        <v>-0.1264296</v>
      </c>
      <c r="DM1087">
        <v>-0.12296550000000001</v>
      </c>
      <c r="DN1087">
        <v>-6.3930399999999998E-2</v>
      </c>
      <c r="DO1087">
        <v>-4.5939199999999999E-2</v>
      </c>
      <c r="DP1087">
        <v>-2.12479E-2</v>
      </c>
      <c r="DQ1087">
        <v>-2.79183E-2</v>
      </c>
      <c r="DR1087">
        <v>-2.9924999999999999E-3</v>
      </c>
      <c r="DS1087">
        <v>2.7819799999999999E-2</v>
      </c>
      <c r="DT1087">
        <v>3.8321599999999997E-2</v>
      </c>
      <c r="DU1087">
        <v>5.77849E-2</v>
      </c>
      <c r="DV1087">
        <v>5.4043000000000001E-2</v>
      </c>
      <c r="DW1087">
        <v>2.2852999999999998E-2</v>
      </c>
      <c r="DX1087">
        <v>1.3469099999999999E-2</v>
      </c>
      <c r="DY1087">
        <v>-3.4090000000000001E-3</v>
      </c>
      <c r="DZ1087">
        <v>-3.3027500000000001E-2</v>
      </c>
      <c r="EA1087">
        <v>-3.4111599999999999E-2</v>
      </c>
      <c r="EB1087">
        <v>-4.0793700000000002E-2</v>
      </c>
      <c r="EC1087">
        <v>-4.5696800000000003E-2</v>
      </c>
      <c r="ED1087">
        <v>-0.11824809999999999</v>
      </c>
      <c r="EE1087">
        <v>-0.1606418</v>
      </c>
      <c r="EF1087">
        <v>-0.1368567</v>
      </c>
      <c r="EG1087">
        <v>-0.1190422</v>
      </c>
      <c r="EH1087">
        <v>-9.7243899999999994E-2</v>
      </c>
      <c r="EI1087">
        <v>-0.10366499999999999</v>
      </c>
      <c r="EJ1087">
        <v>-0.1102051</v>
      </c>
      <c r="EK1087">
        <v>-0.1070559</v>
      </c>
      <c r="EL1087">
        <v>-5.0421199999999999E-2</v>
      </c>
      <c r="EM1087">
        <v>-3.4674799999999999E-2</v>
      </c>
      <c r="EN1087">
        <v>-1.2130500000000001E-2</v>
      </c>
      <c r="EO1087">
        <v>-1.9301800000000001E-2</v>
      </c>
      <c r="EP1087">
        <v>5.0796000000000001E-3</v>
      </c>
      <c r="EQ1087">
        <v>3.4693599999999998E-2</v>
      </c>
      <c r="ER1087">
        <v>4.5049199999999998E-2</v>
      </c>
      <c r="ES1087">
        <v>6.3809000000000005E-2</v>
      </c>
      <c r="ET1087">
        <v>28.766539999999999</v>
      </c>
      <c r="EU1087">
        <v>27.94312</v>
      </c>
      <c r="EV1087">
        <v>27.058250000000001</v>
      </c>
      <c r="EW1087">
        <v>26.21519</v>
      </c>
      <c r="EX1087">
        <v>26.309170000000002</v>
      </c>
      <c r="EY1087">
        <v>25.866430000000001</v>
      </c>
      <c r="EZ1087">
        <v>25.820709999999998</v>
      </c>
      <c r="FA1087">
        <v>26.17295</v>
      </c>
      <c r="FB1087">
        <v>29.532509999999998</v>
      </c>
      <c r="FC1087">
        <v>34.79318</v>
      </c>
      <c r="FD1087">
        <v>40.538139999999999</v>
      </c>
      <c r="FE1087">
        <v>44.490369999999999</v>
      </c>
      <c r="FF1087">
        <v>47.601509999999998</v>
      </c>
      <c r="FG1087">
        <v>50.296939999999999</v>
      </c>
      <c r="FH1087">
        <v>51.416899999999998</v>
      </c>
      <c r="FI1087">
        <v>50.803620000000002</v>
      </c>
      <c r="FJ1087">
        <v>47.388869999999997</v>
      </c>
      <c r="FK1087">
        <v>43.006010000000003</v>
      </c>
      <c r="FL1087">
        <v>39.505870000000002</v>
      </c>
      <c r="FM1087">
        <v>36.662170000000003</v>
      </c>
      <c r="FN1087">
        <v>35.199530000000003</v>
      </c>
      <c r="FO1087">
        <v>33.93412</v>
      </c>
      <c r="FP1087">
        <v>32.546900000000001</v>
      </c>
      <c r="FQ1087">
        <v>31.29468</v>
      </c>
      <c r="FR1087">
        <v>6.9287999999999997E-3</v>
      </c>
      <c r="FS1087">
        <v>9.8172999999999993E-3</v>
      </c>
    </row>
    <row r="1088" spans="1:176" x14ac:dyDescent="0.2">
      <c r="A1088" t="s">
        <v>200</v>
      </c>
      <c r="B1088" t="s">
        <v>191</v>
      </c>
      <c r="C1088" t="s">
        <v>1</v>
      </c>
      <c r="D1088" t="s">
        <v>229</v>
      </c>
      <c r="E1088">
        <v>5465</v>
      </c>
      <c r="F1088">
        <v>0.87136329999999995</v>
      </c>
      <c r="G1088">
        <v>0.86464680000000005</v>
      </c>
      <c r="H1088">
        <v>0.85605540000000002</v>
      </c>
      <c r="I1088">
        <v>0.85586930000000006</v>
      </c>
      <c r="J1088">
        <v>0.86911369999999999</v>
      </c>
      <c r="K1088">
        <v>0.90465430000000002</v>
      </c>
      <c r="L1088">
        <v>1.0062709999999999</v>
      </c>
      <c r="M1088">
        <v>1.117958</v>
      </c>
      <c r="N1088">
        <v>1.3129850000000001</v>
      </c>
      <c r="O1088">
        <v>1.435721</v>
      </c>
      <c r="P1088">
        <v>1.4753000000000001</v>
      </c>
      <c r="Q1088">
        <v>1.4407700000000001</v>
      </c>
      <c r="R1088">
        <v>1.3772690000000001</v>
      </c>
      <c r="S1088">
        <v>1.345259</v>
      </c>
      <c r="T1088">
        <v>1.329617</v>
      </c>
      <c r="U1088">
        <v>1.2939970000000001</v>
      </c>
      <c r="V1088">
        <v>1.2116769999999999</v>
      </c>
      <c r="W1088">
        <v>1.0561050000000001</v>
      </c>
      <c r="X1088">
        <v>1.0310779999999999</v>
      </c>
      <c r="Y1088">
        <v>0.98778929999999998</v>
      </c>
      <c r="Z1088">
        <v>0.95094069999999997</v>
      </c>
      <c r="AA1088">
        <v>0.91132650000000004</v>
      </c>
      <c r="AB1088">
        <v>0.88417860000000004</v>
      </c>
      <c r="AC1088">
        <v>0.87258270000000004</v>
      </c>
      <c r="AD1088">
        <v>3.4463399999999998E-2</v>
      </c>
      <c r="AE1088">
        <v>2.8695700000000001E-2</v>
      </c>
      <c r="AF1088">
        <v>2.3948400000000002E-2</v>
      </c>
      <c r="AG1088">
        <v>1.2567399999999999E-2</v>
      </c>
      <c r="AH1088">
        <v>6.2230000000000002E-3</v>
      </c>
      <c r="AI1088">
        <v>-2.232E-4</v>
      </c>
      <c r="AJ1088">
        <v>-5.0295000000000001E-3</v>
      </c>
      <c r="AK1088">
        <v>-2.5231900000000002E-2</v>
      </c>
      <c r="AL1088">
        <v>-6.4187900000000006E-2</v>
      </c>
      <c r="AM1088">
        <v>-6.8065600000000004E-2</v>
      </c>
      <c r="AN1088">
        <v>-7.9112699999999994E-2</v>
      </c>
      <c r="AO1088">
        <v>-7.7086100000000005E-2</v>
      </c>
      <c r="AP1088">
        <v>-8.0466700000000002E-2</v>
      </c>
      <c r="AQ1088">
        <v>-8.3155300000000001E-2</v>
      </c>
      <c r="AR1088">
        <v>-8.4495000000000001E-2</v>
      </c>
      <c r="AS1088">
        <v>-7.6239699999999994E-2</v>
      </c>
      <c r="AT1088">
        <v>-5.1409799999999999E-2</v>
      </c>
      <c r="AU1088">
        <v>-5.1481199999999998E-2</v>
      </c>
      <c r="AV1088">
        <v>-2.2067400000000001E-2</v>
      </c>
      <c r="AW1088">
        <v>-9.3889999999999998E-3</v>
      </c>
      <c r="AX1088">
        <v>1.4192E-3</v>
      </c>
      <c r="AY1088">
        <v>1.0289400000000001E-2</v>
      </c>
      <c r="AZ1088">
        <v>2.39288E-2</v>
      </c>
      <c r="BA1088">
        <v>3.2187E-2</v>
      </c>
      <c r="BB1088">
        <v>4.21184E-2</v>
      </c>
      <c r="BC1088">
        <v>3.6266100000000003E-2</v>
      </c>
      <c r="BD1088">
        <v>3.1777E-2</v>
      </c>
      <c r="BE1088">
        <v>2.0343300000000002E-2</v>
      </c>
      <c r="BF1088">
        <v>1.3739599999999999E-2</v>
      </c>
      <c r="BG1088">
        <v>8.6014000000000004E-3</v>
      </c>
      <c r="BH1088">
        <v>5.1571999999999998E-3</v>
      </c>
      <c r="BI1088">
        <v>-1.4072400000000001E-2</v>
      </c>
      <c r="BJ1088">
        <v>-5.06787E-2</v>
      </c>
      <c r="BK1088">
        <v>-5.5748300000000001E-2</v>
      </c>
      <c r="BL1088">
        <v>-6.5523700000000004E-2</v>
      </c>
      <c r="BM1088">
        <v>-6.2915200000000004E-2</v>
      </c>
      <c r="BN1088">
        <v>-6.6182900000000003E-2</v>
      </c>
      <c r="BO1088">
        <v>-6.8517599999999998E-2</v>
      </c>
      <c r="BP1088">
        <v>-6.8270499999999998E-2</v>
      </c>
      <c r="BQ1088">
        <v>-6.0330099999999998E-2</v>
      </c>
      <c r="BR1088">
        <v>-3.79006E-2</v>
      </c>
      <c r="BS1088">
        <v>-4.02169E-2</v>
      </c>
      <c r="BT1088">
        <v>-1.2950100000000001E-2</v>
      </c>
      <c r="BU1088">
        <v>-7.7249999999999997E-4</v>
      </c>
      <c r="BV1088">
        <v>9.4912999999999994E-3</v>
      </c>
      <c r="BW1088">
        <v>1.71632E-2</v>
      </c>
      <c r="BX1088">
        <v>3.06564E-2</v>
      </c>
      <c r="BY1088">
        <v>3.8211200000000001E-2</v>
      </c>
      <c r="BZ1088">
        <v>4.7420200000000003E-2</v>
      </c>
      <c r="CA1088">
        <v>4.1509299999999999E-2</v>
      </c>
      <c r="CB1088">
        <v>3.7199099999999999E-2</v>
      </c>
      <c r="CC1088">
        <v>2.57288E-2</v>
      </c>
      <c r="CD1088">
        <v>1.8945699999999999E-2</v>
      </c>
      <c r="CE1088">
        <v>1.47133E-2</v>
      </c>
      <c r="CF1088">
        <v>1.22124E-2</v>
      </c>
      <c r="CG1088">
        <v>-6.3432999999999996E-3</v>
      </c>
      <c r="CH1088">
        <v>-4.1322299999999999E-2</v>
      </c>
      <c r="CI1088">
        <v>-4.72174E-2</v>
      </c>
      <c r="CJ1088">
        <v>-5.6112000000000002E-2</v>
      </c>
      <c r="CK1088">
        <v>-5.3100399999999999E-2</v>
      </c>
      <c r="CL1088">
        <v>-5.6289899999999997E-2</v>
      </c>
      <c r="CM1088">
        <v>-5.8379599999999997E-2</v>
      </c>
      <c r="CN1088">
        <v>-5.7033500000000001E-2</v>
      </c>
      <c r="CO1088">
        <v>-4.9311199999999999E-2</v>
      </c>
      <c r="CP1088">
        <v>-2.8544199999999999E-2</v>
      </c>
      <c r="CQ1088">
        <v>-3.2415199999999998E-2</v>
      </c>
      <c r="CR1088">
        <v>-6.6354999999999999E-3</v>
      </c>
      <c r="CS1088">
        <v>5.1952999999999999E-3</v>
      </c>
      <c r="CT1088">
        <v>1.5082099999999999E-2</v>
      </c>
      <c r="CU1088">
        <v>2.1923999999999999E-2</v>
      </c>
      <c r="CV1088">
        <v>3.5315899999999997E-2</v>
      </c>
      <c r="CW1088">
        <v>4.2383499999999998E-2</v>
      </c>
      <c r="CX1088">
        <v>5.2722100000000001E-2</v>
      </c>
      <c r="CY1088">
        <v>4.6752500000000002E-2</v>
      </c>
      <c r="CZ1088">
        <v>4.2621199999999998E-2</v>
      </c>
      <c r="DA1088">
        <v>3.1114300000000001E-2</v>
      </c>
      <c r="DB1088">
        <v>2.4151700000000002E-2</v>
      </c>
      <c r="DC1088">
        <v>2.0825099999999999E-2</v>
      </c>
      <c r="DD1088">
        <v>1.9267699999999999E-2</v>
      </c>
      <c r="DE1088">
        <v>1.3858E-3</v>
      </c>
      <c r="DF1088">
        <v>-3.1965899999999998E-2</v>
      </c>
      <c r="DG1088">
        <v>-3.8686499999999999E-2</v>
      </c>
      <c r="DH1088">
        <v>-4.67003E-2</v>
      </c>
      <c r="DI1088">
        <v>-4.3285700000000003E-2</v>
      </c>
      <c r="DJ1088">
        <v>-4.6396899999999998E-2</v>
      </c>
      <c r="DK1088">
        <v>-4.8241600000000003E-2</v>
      </c>
      <c r="DL1088">
        <v>-4.5796400000000001E-2</v>
      </c>
      <c r="DM1088">
        <v>-3.8292199999999998E-2</v>
      </c>
      <c r="DN1088">
        <v>-1.9187800000000001E-2</v>
      </c>
      <c r="DO1088">
        <v>-2.46135E-2</v>
      </c>
      <c r="DP1088">
        <v>-3.2079999999999999E-4</v>
      </c>
      <c r="DQ1088">
        <v>1.11631E-2</v>
      </c>
      <c r="DR1088">
        <v>2.0672800000000002E-2</v>
      </c>
      <c r="DS1088">
        <v>2.6684699999999999E-2</v>
      </c>
      <c r="DT1088">
        <v>3.9975499999999997E-2</v>
      </c>
      <c r="DU1088">
        <v>4.6555800000000001E-2</v>
      </c>
      <c r="DV1088">
        <v>6.0377100000000003E-2</v>
      </c>
      <c r="DW1088">
        <v>5.43229E-2</v>
      </c>
      <c r="DX1088">
        <v>5.0449800000000003E-2</v>
      </c>
      <c r="DY1088">
        <v>3.8890099999999997E-2</v>
      </c>
      <c r="DZ1088">
        <v>3.1668399999999999E-2</v>
      </c>
      <c r="EA1088">
        <v>2.9649700000000001E-2</v>
      </c>
      <c r="EB1088">
        <v>2.9454399999999999E-2</v>
      </c>
      <c r="EC1088">
        <v>1.25454E-2</v>
      </c>
      <c r="ED1088">
        <v>-1.8456699999999999E-2</v>
      </c>
      <c r="EE1088">
        <v>-2.6369199999999999E-2</v>
      </c>
      <c r="EF1088">
        <v>-3.3111300000000003E-2</v>
      </c>
      <c r="EG1088">
        <v>-2.91148E-2</v>
      </c>
      <c r="EH1088">
        <v>-3.2113099999999999E-2</v>
      </c>
      <c r="EI1088">
        <v>-3.3603899999999999E-2</v>
      </c>
      <c r="EJ1088">
        <v>-2.9571900000000002E-2</v>
      </c>
      <c r="EK1088">
        <v>-2.2382599999999999E-2</v>
      </c>
      <c r="EL1088">
        <v>-5.6785999999999998E-3</v>
      </c>
      <c r="EM1088">
        <v>-1.33492E-2</v>
      </c>
      <c r="EN1088">
        <v>8.7965000000000005E-3</v>
      </c>
      <c r="EO1088">
        <v>1.9779600000000001E-2</v>
      </c>
      <c r="EP1088">
        <v>2.87449E-2</v>
      </c>
      <c r="EQ1088">
        <v>3.3558499999999998E-2</v>
      </c>
      <c r="ER1088">
        <v>4.6703099999999997E-2</v>
      </c>
      <c r="ES1088">
        <v>5.2580000000000002E-2</v>
      </c>
      <c r="ET1088">
        <v>47.77814</v>
      </c>
      <c r="EU1088">
        <v>47.199100000000001</v>
      </c>
      <c r="EV1088">
        <v>46.624899999999997</v>
      </c>
      <c r="EW1088">
        <v>46.185360000000003</v>
      </c>
      <c r="EX1088">
        <v>45.880279999999999</v>
      </c>
      <c r="EY1088">
        <v>45.56738</v>
      </c>
      <c r="EZ1088">
        <v>45.473480000000002</v>
      </c>
      <c r="FA1088">
        <v>46.012929999999997</v>
      </c>
      <c r="FB1088">
        <v>48.067050000000002</v>
      </c>
      <c r="FC1088">
        <v>51.028880000000001</v>
      </c>
      <c r="FD1088">
        <v>53.713540000000002</v>
      </c>
      <c r="FE1088">
        <v>56.121029999999998</v>
      </c>
      <c r="FF1088">
        <v>57.752929999999999</v>
      </c>
      <c r="FG1088">
        <v>58.890439999999998</v>
      </c>
      <c r="FH1088">
        <v>59.312849999999997</v>
      </c>
      <c r="FI1088">
        <v>58.876660000000001</v>
      </c>
      <c r="FJ1088">
        <v>57.826430000000002</v>
      </c>
      <c r="FK1088">
        <v>55.972110000000001</v>
      </c>
      <c r="FL1088">
        <v>54.340499999999999</v>
      </c>
      <c r="FM1088">
        <v>53.02814</v>
      </c>
      <c r="FN1088">
        <v>51.877989999999997</v>
      </c>
      <c r="FO1088">
        <v>50.900709999999997</v>
      </c>
      <c r="FP1088">
        <v>50.088340000000002</v>
      </c>
      <c r="FQ1088">
        <v>49.365229999999997</v>
      </c>
      <c r="FR1088">
        <v>6.9287999999999997E-3</v>
      </c>
      <c r="FS1088">
        <v>9.8172999999999993E-3</v>
      </c>
    </row>
    <row r="1089" spans="1:176" x14ac:dyDescent="0.2">
      <c r="A1089" t="s">
        <v>200</v>
      </c>
      <c r="B1089" t="s">
        <v>191</v>
      </c>
      <c r="C1089" t="s">
        <v>1</v>
      </c>
      <c r="D1089" t="s">
        <v>240</v>
      </c>
      <c r="E1089">
        <v>5465</v>
      </c>
      <c r="F1089">
        <v>0.94703389999999998</v>
      </c>
      <c r="G1089">
        <v>0.92750690000000002</v>
      </c>
      <c r="H1089">
        <v>0.92644269999999995</v>
      </c>
      <c r="I1089">
        <v>0.93680529999999995</v>
      </c>
      <c r="J1089">
        <v>0.93629370000000001</v>
      </c>
      <c r="K1089">
        <v>0.95413499999999996</v>
      </c>
      <c r="L1089">
        <v>1.087121</v>
      </c>
      <c r="M1089">
        <v>1.3038130000000001</v>
      </c>
      <c r="N1089">
        <v>1.4919929999999999</v>
      </c>
      <c r="O1089">
        <v>1.5603610000000001</v>
      </c>
      <c r="P1089">
        <v>1.58321</v>
      </c>
      <c r="Q1089">
        <v>1.545166</v>
      </c>
      <c r="R1089">
        <v>1.485754</v>
      </c>
      <c r="S1089">
        <v>1.4201600000000001</v>
      </c>
      <c r="T1089">
        <v>1.4078930000000001</v>
      </c>
      <c r="U1089">
        <v>1.346625</v>
      </c>
      <c r="V1089">
        <v>1.301361</v>
      </c>
      <c r="W1089">
        <v>1.1024099999999999</v>
      </c>
      <c r="X1089">
        <v>1.1023369999999999</v>
      </c>
      <c r="Y1089">
        <v>1.042737</v>
      </c>
      <c r="Z1089">
        <v>0.99737330000000002</v>
      </c>
      <c r="AA1089">
        <v>0.95431089999999996</v>
      </c>
      <c r="AB1089">
        <v>0.95686150000000003</v>
      </c>
      <c r="AC1089">
        <v>0.96397840000000001</v>
      </c>
      <c r="AD1089">
        <v>3.0818100000000001E-2</v>
      </c>
      <c r="AE1089">
        <v>8.7515000000000006E-3</v>
      </c>
      <c r="AF1089">
        <v>4.0329999999999999E-4</v>
      </c>
      <c r="AG1089">
        <v>-1.46208E-2</v>
      </c>
      <c r="AH1089">
        <v>-3.5476000000000001E-2</v>
      </c>
      <c r="AI1089">
        <v>-4.1343699999999997E-2</v>
      </c>
      <c r="AJ1089">
        <v>-5.0202200000000002E-2</v>
      </c>
      <c r="AK1089">
        <v>-6.3274399999999995E-2</v>
      </c>
      <c r="AL1089">
        <v>-0.13033330000000001</v>
      </c>
      <c r="AM1089">
        <v>-0.15718950000000001</v>
      </c>
      <c r="AN1089">
        <v>-0.14688419999999999</v>
      </c>
      <c r="AO1089">
        <v>-0.1361416</v>
      </c>
      <c r="AP1089">
        <v>-0.1234859</v>
      </c>
      <c r="AQ1089">
        <v>-0.12959570000000001</v>
      </c>
      <c r="AR1089">
        <v>-0.13799120000000001</v>
      </c>
      <c r="AS1089">
        <v>-0.13209299999999999</v>
      </c>
      <c r="AT1089">
        <v>-8.0900899999999998E-2</v>
      </c>
      <c r="AU1089">
        <v>-6.5586699999999998E-2</v>
      </c>
      <c r="AV1089">
        <v>-3.5622099999999997E-2</v>
      </c>
      <c r="AW1089">
        <v>-3.4577400000000001E-2</v>
      </c>
      <c r="AX1089">
        <v>-1.3777899999999999E-2</v>
      </c>
      <c r="AY1089">
        <v>1.1071900000000001E-2</v>
      </c>
      <c r="AZ1089">
        <v>2.30893E-2</v>
      </c>
      <c r="BA1089">
        <v>3.9730099999999997E-2</v>
      </c>
      <c r="BB1089">
        <v>3.8473100000000003E-2</v>
      </c>
      <c r="BC1089">
        <v>1.63219E-2</v>
      </c>
      <c r="BD1089">
        <v>8.2319000000000003E-3</v>
      </c>
      <c r="BE1089">
        <v>-6.8450000000000004E-3</v>
      </c>
      <c r="BF1089">
        <v>-2.7959299999999999E-2</v>
      </c>
      <c r="BG1089">
        <v>-3.2519100000000002E-2</v>
      </c>
      <c r="BH1089">
        <v>-4.0015500000000002E-2</v>
      </c>
      <c r="BI1089">
        <v>-5.2114800000000003E-2</v>
      </c>
      <c r="BJ1089">
        <v>-0.1168241</v>
      </c>
      <c r="BK1089">
        <v>-0.14487220000000001</v>
      </c>
      <c r="BL1089">
        <v>-0.1332952</v>
      </c>
      <c r="BM1089">
        <v>-0.1219707</v>
      </c>
      <c r="BN1089">
        <v>-0.10920199999999999</v>
      </c>
      <c r="BO1089">
        <v>-0.114958</v>
      </c>
      <c r="BP1089">
        <v>-0.12176670000000001</v>
      </c>
      <c r="BQ1089">
        <v>-0.1161835</v>
      </c>
      <c r="BR1089">
        <v>-6.7391699999999999E-2</v>
      </c>
      <c r="BS1089">
        <v>-5.43224E-2</v>
      </c>
      <c r="BT1089">
        <v>-2.6504799999999998E-2</v>
      </c>
      <c r="BU1089">
        <v>-2.5960899999999999E-2</v>
      </c>
      <c r="BV1089">
        <v>-5.7057999999999996E-3</v>
      </c>
      <c r="BW1089">
        <v>1.7945699999999998E-2</v>
      </c>
      <c r="BX1089">
        <v>2.98169E-2</v>
      </c>
      <c r="BY1089">
        <v>4.5754299999999998E-2</v>
      </c>
      <c r="BZ1089">
        <v>4.3775000000000001E-2</v>
      </c>
      <c r="CA1089">
        <v>2.15652E-2</v>
      </c>
      <c r="CB1089">
        <v>1.3653999999999999E-2</v>
      </c>
      <c r="CC1089">
        <v>-1.4594E-3</v>
      </c>
      <c r="CD1089">
        <v>-2.2753300000000001E-2</v>
      </c>
      <c r="CE1089">
        <v>-2.6407199999999999E-2</v>
      </c>
      <c r="CF1089">
        <v>-3.2960200000000002E-2</v>
      </c>
      <c r="CG1089">
        <v>-4.43857E-2</v>
      </c>
      <c r="CH1089">
        <v>-0.1074677</v>
      </c>
      <c r="CI1089">
        <v>-0.1363413</v>
      </c>
      <c r="CJ1089">
        <v>-0.12388349999999999</v>
      </c>
      <c r="CK1089">
        <v>-0.11215600000000001</v>
      </c>
      <c r="CL1089">
        <v>-9.9308999999999995E-2</v>
      </c>
      <c r="CM1089">
        <v>-0.10481989999999999</v>
      </c>
      <c r="CN1089">
        <v>-0.11052969999999999</v>
      </c>
      <c r="CO1089">
        <v>-0.10516449999999999</v>
      </c>
      <c r="CP1089">
        <v>-5.8035299999999998E-2</v>
      </c>
      <c r="CQ1089">
        <v>-4.6520699999999998E-2</v>
      </c>
      <c r="CR1089">
        <v>-2.0190099999999999E-2</v>
      </c>
      <c r="CS1089">
        <v>-1.99931E-2</v>
      </c>
      <c r="CT1089">
        <v>-1.1510000000000001E-4</v>
      </c>
      <c r="CU1089">
        <v>2.2706500000000001E-2</v>
      </c>
      <c r="CV1089">
        <v>3.4476399999999997E-2</v>
      </c>
      <c r="CW1089">
        <v>4.9926600000000002E-2</v>
      </c>
      <c r="CX1089">
        <v>4.9076799999999997E-2</v>
      </c>
      <c r="CY1089">
        <v>2.68084E-2</v>
      </c>
      <c r="CZ1089">
        <v>1.9076099999999999E-2</v>
      </c>
      <c r="DA1089">
        <v>3.9261000000000001E-3</v>
      </c>
      <c r="DB1089">
        <v>-1.7547199999999999E-2</v>
      </c>
      <c r="DC1089">
        <v>-2.0295400000000002E-2</v>
      </c>
      <c r="DD1089">
        <v>-2.5905000000000001E-2</v>
      </c>
      <c r="DE1089">
        <v>-3.6656599999999998E-2</v>
      </c>
      <c r="DF1089">
        <v>-9.8111299999999999E-2</v>
      </c>
      <c r="DG1089">
        <v>-0.12781039999999999</v>
      </c>
      <c r="DH1089">
        <v>-0.1144718</v>
      </c>
      <c r="DI1089">
        <v>-0.1023413</v>
      </c>
      <c r="DJ1089">
        <v>-8.9416099999999998E-2</v>
      </c>
      <c r="DK1089">
        <v>-9.4681899999999999E-2</v>
      </c>
      <c r="DL1089">
        <v>-9.9292599999999995E-2</v>
      </c>
      <c r="DM1089">
        <v>-9.4145599999999996E-2</v>
      </c>
      <c r="DN1089">
        <v>-4.8678899999999997E-2</v>
      </c>
      <c r="DO1089">
        <v>-3.8719000000000003E-2</v>
      </c>
      <c r="DP1089">
        <v>-1.3875500000000001E-2</v>
      </c>
      <c r="DQ1089">
        <v>-1.40254E-2</v>
      </c>
      <c r="DR1089">
        <v>5.4757E-3</v>
      </c>
      <c r="DS1089">
        <v>2.74673E-2</v>
      </c>
      <c r="DT1089">
        <v>3.9135999999999997E-2</v>
      </c>
      <c r="DU1089">
        <v>5.4098899999999998E-2</v>
      </c>
      <c r="DV1089">
        <v>5.6731799999999999E-2</v>
      </c>
      <c r="DW1089">
        <v>3.4378800000000001E-2</v>
      </c>
      <c r="DX1089">
        <v>2.69047E-2</v>
      </c>
      <c r="DY1089">
        <v>1.1701899999999999E-2</v>
      </c>
      <c r="DZ1089">
        <v>-1.0030499999999999E-2</v>
      </c>
      <c r="EA1089">
        <v>-1.14708E-2</v>
      </c>
      <c r="EB1089">
        <v>-1.5718300000000001E-2</v>
      </c>
      <c r="EC1089">
        <v>-2.5497100000000002E-2</v>
      </c>
      <c r="ED1089">
        <v>-8.46021E-2</v>
      </c>
      <c r="EE1089">
        <v>-0.1154931</v>
      </c>
      <c r="EF1089">
        <v>-0.10088279999999999</v>
      </c>
      <c r="EG1089">
        <v>-8.8170399999999996E-2</v>
      </c>
      <c r="EH1089">
        <v>-7.5132199999999996E-2</v>
      </c>
      <c r="EI1089">
        <v>-8.0044199999999996E-2</v>
      </c>
      <c r="EJ1089">
        <v>-8.3068100000000006E-2</v>
      </c>
      <c r="EK1089">
        <v>-7.8236E-2</v>
      </c>
      <c r="EL1089">
        <v>-3.5169699999999998E-2</v>
      </c>
      <c r="EM1089">
        <v>-2.7454699999999999E-2</v>
      </c>
      <c r="EN1089">
        <v>-4.7581999999999998E-3</v>
      </c>
      <c r="EO1089">
        <v>-5.4088000000000001E-3</v>
      </c>
      <c r="EP1089">
        <v>1.35478E-2</v>
      </c>
      <c r="EQ1089">
        <v>3.4341000000000003E-2</v>
      </c>
      <c r="ER1089">
        <v>4.5863599999999997E-2</v>
      </c>
      <c r="ES1089">
        <v>6.0123099999999999E-2</v>
      </c>
      <c r="ET1089">
        <v>36.253689999999999</v>
      </c>
      <c r="EU1089">
        <v>35.214959999999998</v>
      </c>
      <c r="EV1089">
        <v>34.785649999999997</v>
      </c>
      <c r="EW1089">
        <v>34.525239999999997</v>
      </c>
      <c r="EX1089">
        <v>34.390500000000003</v>
      </c>
      <c r="EY1089">
        <v>34.231780000000001</v>
      </c>
      <c r="EZ1089">
        <v>34.38758</v>
      </c>
      <c r="FA1089">
        <v>34.837200000000003</v>
      </c>
      <c r="FB1089">
        <v>36.815530000000003</v>
      </c>
      <c r="FC1089">
        <v>41.838729999999998</v>
      </c>
      <c r="FD1089">
        <v>45.44802</v>
      </c>
      <c r="FE1089">
        <v>48.333750000000002</v>
      </c>
      <c r="FF1089">
        <v>50.314500000000002</v>
      </c>
      <c r="FG1089">
        <v>51.769329999999997</v>
      </c>
      <c r="FH1089">
        <v>52.409329999999997</v>
      </c>
      <c r="FI1089">
        <v>52.242699999999999</v>
      </c>
      <c r="FJ1089">
        <v>50.863900000000001</v>
      </c>
      <c r="FK1089">
        <v>49.416499999999999</v>
      </c>
      <c r="FL1089">
        <v>47.670200000000001</v>
      </c>
      <c r="FM1089">
        <v>46.024630000000002</v>
      </c>
      <c r="FN1089">
        <v>44.558160000000001</v>
      </c>
      <c r="FO1089">
        <v>43.430050000000001</v>
      </c>
      <c r="FP1089">
        <v>41.662210000000002</v>
      </c>
      <c r="FQ1089">
        <v>39.785960000000003</v>
      </c>
      <c r="FR1089">
        <v>6.9287999999999997E-3</v>
      </c>
      <c r="FS1089">
        <v>9.8172999999999993E-3</v>
      </c>
    </row>
    <row r="1090" spans="1:176" x14ac:dyDescent="0.2">
      <c r="A1090" t="s">
        <v>200</v>
      </c>
      <c r="B1090" t="s">
        <v>191</v>
      </c>
      <c r="C1090" t="s">
        <v>1</v>
      </c>
      <c r="D1090" t="s">
        <v>230</v>
      </c>
      <c r="E1090">
        <v>5465</v>
      </c>
      <c r="F1090">
        <v>0.89276310000000003</v>
      </c>
      <c r="G1090">
        <v>0.8857332</v>
      </c>
      <c r="H1090">
        <v>0.88523010000000002</v>
      </c>
      <c r="I1090">
        <v>0.89207820000000004</v>
      </c>
      <c r="J1090">
        <v>0.91012999999999999</v>
      </c>
      <c r="K1090">
        <v>0.95449879999999998</v>
      </c>
      <c r="L1090">
        <v>1.055709</v>
      </c>
      <c r="M1090">
        <v>1.202191</v>
      </c>
      <c r="N1090">
        <v>1.4000889999999999</v>
      </c>
      <c r="O1090">
        <v>1.5156099999999999</v>
      </c>
      <c r="P1090">
        <v>1.5372509999999999</v>
      </c>
      <c r="Q1090">
        <v>1.4656340000000001</v>
      </c>
      <c r="R1090">
        <v>1.371634</v>
      </c>
      <c r="S1090">
        <v>1.331467</v>
      </c>
      <c r="T1090">
        <v>1.307938</v>
      </c>
      <c r="U1090">
        <v>1.273849</v>
      </c>
      <c r="V1090">
        <v>1.2143619999999999</v>
      </c>
      <c r="W1090">
        <v>1.0752120000000001</v>
      </c>
      <c r="X1090">
        <v>1.0247379999999999</v>
      </c>
      <c r="Y1090">
        <v>0.98346040000000001</v>
      </c>
      <c r="Z1090">
        <v>0.95007649999999999</v>
      </c>
      <c r="AA1090">
        <v>0.91685450000000002</v>
      </c>
      <c r="AB1090">
        <v>0.89240819999999998</v>
      </c>
      <c r="AC1090">
        <v>0.88555589999999995</v>
      </c>
      <c r="AD1090">
        <v>3.3543799999999999E-2</v>
      </c>
      <c r="AE1090">
        <v>2.71331E-2</v>
      </c>
      <c r="AF1090">
        <v>2.2403800000000001E-2</v>
      </c>
      <c r="AG1090">
        <v>1.11907E-2</v>
      </c>
      <c r="AH1090">
        <v>4.2677000000000001E-3</v>
      </c>
      <c r="AI1090">
        <v>-2.209E-3</v>
      </c>
      <c r="AJ1090">
        <v>-7.0213000000000003E-3</v>
      </c>
      <c r="AK1090">
        <v>-2.7080799999999999E-2</v>
      </c>
      <c r="AL1090">
        <v>-6.6752800000000001E-2</v>
      </c>
      <c r="AM1090">
        <v>-7.0556199999999999E-2</v>
      </c>
      <c r="AN1090">
        <v>-8.0758499999999997E-2</v>
      </c>
      <c r="AO1090">
        <v>-7.8492199999999998E-2</v>
      </c>
      <c r="AP1090">
        <v>-8.0540200000000006E-2</v>
      </c>
      <c r="AQ1090">
        <v>-8.2614699999999999E-2</v>
      </c>
      <c r="AR1090">
        <v>-8.3930400000000002E-2</v>
      </c>
      <c r="AS1090">
        <v>-7.5688099999999994E-2</v>
      </c>
      <c r="AT1090">
        <v>-5.0934100000000003E-2</v>
      </c>
      <c r="AU1090">
        <v>-5.0490899999999998E-2</v>
      </c>
      <c r="AV1090">
        <v>-2.1892100000000001E-2</v>
      </c>
      <c r="AW1090">
        <v>-9.5490000000000002E-3</v>
      </c>
      <c r="AX1090">
        <v>1.4161E-3</v>
      </c>
      <c r="AY1090">
        <v>1.01887E-2</v>
      </c>
      <c r="AZ1090">
        <v>2.3438899999999999E-2</v>
      </c>
      <c r="BA1090">
        <v>3.17963E-2</v>
      </c>
      <c r="BB1090">
        <v>4.1198800000000001E-2</v>
      </c>
      <c r="BC1090">
        <v>3.4703499999999998E-2</v>
      </c>
      <c r="BD1090">
        <v>3.02324E-2</v>
      </c>
      <c r="BE1090">
        <v>1.8966500000000001E-2</v>
      </c>
      <c r="BF1090">
        <v>1.17844E-2</v>
      </c>
      <c r="BG1090">
        <v>6.6156000000000001E-3</v>
      </c>
      <c r="BH1090">
        <v>3.1654000000000001E-3</v>
      </c>
      <c r="BI1090">
        <v>-1.59212E-2</v>
      </c>
      <c r="BJ1090">
        <v>-5.3243600000000002E-2</v>
      </c>
      <c r="BK1090">
        <v>-5.8238900000000003E-2</v>
      </c>
      <c r="BL1090">
        <v>-6.7169499999999993E-2</v>
      </c>
      <c r="BM1090">
        <v>-6.4321299999999998E-2</v>
      </c>
      <c r="BN1090">
        <v>-6.6256300000000004E-2</v>
      </c>
      <c r="BO1090">
        <v>-6.7976999999999996E-2</v>
      </c>
      <c r="BP1090">
        <v>-6.7705899999999999E-2</v>
      </c>
      <c r="BQ1090">
        <v>-5.9778499999999998E-2</v>
      </c>
      <c r="BR1090">
        <v>-3.7424899999999997E-2</v>
      </c>
      <c r="BS1090">
        <v>-3.92266E-2</v>
      </c>
      <c r="BT1090">
        <v>-1.2774799999999999E-2</v>
      </c>
      <c r="BU1090">
        <v>-9.3249999999999995E-4</v>
      </c>
      <c r="BV1090">
        <v>9.4882000000000005E-3</v>
      </c>
      <c r="BW1090">
        <v>1.7062500000000001E-2</v>
      </c>
      <c r="BX1090">
        <v>3.0166499999999999E-2</v>
      </c>
      <c r="BY1090">
        <v>3.78205E-2</v>
      </c>
      <c r="BZ1090">
        <v>4.6500699999999999E-2</v>
      </c>
      <c r="CA1090">
        <v>3.9946700000000002E-2</v>
      </c>
      <c r="CB1090">
        <v>3.5654499999999999E-2</v>
      </c>
      <c r="CC1090">
        <v>2.4351999999999999E-2</v>
      </c>
      <c r="CD1090">
        <v>1.6990399999999999E-2</v>
      </c>
      <c r="CE1090">
        <v>1.2727499999999999E-2</v>
      </c>
      <c r="CF1090">
        <v>1.02206E-2</v>
      </c>
      <c r="CG1090">
        <v>-8.1922000000000002E-3</v>
      </c>
      <c r="CH1090">
        <v>-4.3887200000000001E-2</v>
      </c>
      <c r="CI1090">
        <v>-4.9708000000000002E-2</v>
      </c>
      <c r="CJ1090">
        <v>-5.7757799999999998E-2</v>
      </c>
      <c r="CK1090">
        <v>-5.4506600000000002E-2</v>
      </c>
      <c r="CL1090">
        <v>-5.6363299999999998E-2</v>
      </c>
      <c r="CM1090">
        <v>-5.7839000000000002E-2</v>
      </c>
      <c r="CN1090">
        <v>-5.64688E-2</v>
      </c>
      <c r="CO1090">
        <v>-4.87596E-2</v>
      </c>
      <c r="CP1090">
        <v>-2.80685E-2</v>
      </c>
      <c r="CQ1090">
        <v>-3.1424899999999999E-2</v>
      </c>
      <c r="CR1090">
        <v>-6.4600999999999999E-3</v>
      </c>
      <c r="CS1090">
        <v>5.0353000000000004E-3</v>
      </c>
      <c r="CT1090">
        <v>1.5079E-2</v>
      </c>
      <c r="CU1090">
        <v>2.1823200000000001E-2</v>
      </c>
      <c r="CV1090">
        <v>3.4826099999999999E-2</v>
      </c>
      <c r="CW1090">
        <v>4.1992799999999997E-2</v>
      </c>
      <c r="CX1090">
        <v>5.1802500000000001E-2</v>
      </c>
      <c r="CY1090">
        <v>4.5190000000000001E-2</v>
      </c>
      <c r="CZ1090">
        <v>4.1076599999999998E-2</v>
      </c>
      <c r="DA1090">
        <v>2.97375E-2</v>
      </c>
      <c r="DB1090">
        <v>2.2196500000000001E-2</v>
      </c>
      <c r="DC1090">
        <v>1.8839399999999999E-2</v>
      </c>
      <c r="DD1090">
        <v>1.72759E-2</v>
      </c>
      <c r="DE1090">
        <v>-4.6309999999999998E-4</v>
      </c>
      <c r="DF1090">
        <v>-3.45308E-2</v>
      </c>
      <c r="DG1090">
        <v>-4.1176999999999998E-2</v>
      </c>
      <c r="DH1090">
        <v>-4.8346100000000003E-2</v>
      </c>
      <c r="DI1090">
        <v>-4.46919E-2</v>
      </c>
      <c r="DJ1090">
        <v>-4.6470400000000002E-2</v>
      </c>
      <c r="DK1090">
        <v>-4.7700899999999997E-2</v>
      </c>
      <c r="DL1090">
        <v>-4.5231800000000003E-2</v>
      </c>
      <c r="DM1090">
        <v>-3.7740599999999999E-2</v>
      </c>
      <c r="DN1090">
        <v>-1.8711999999999999E-2</v>
      </c>
      <c r="DO1090">
        <v>-2.36232E-2</v>
      </c>
      <c r="DP1090">
        <v>-1.4550000000000001E-4</v>
      </c>
      <c r="DQ1090">
        <v>1.1003000000000001E-2</v>
      </c>
      <c r="DR1090">
        <v>2.0669699999999999E-2</v>
      </c>
      <c r="DS1090">
        <v>2.6584E-2</v>
      </c>
      <c r="DT1090">
        <v>3.9485600000000003E-2</v>
      </c>
      <c r="DU1090">
        <v>4.6165100000000001E-2</v>
      </c>
      <c r="DV1090">
        <v>5.9457500000000003E-2</v>
      </c>
      <c r="DW1090">
        <v>5.2760399999999999E-2</v>
      </c>
      <c r="DX1090">
        <v>4.8905200000000003E-2</v>
      </c>
      <c r="DY1090">
        <v>3.7513299999999999E-2</v>
      </c>
      <c r="DZ1090">
        <v>2.9713199999999999E-2</v>
      </c>
      <c r="EA1090">
        <v>2.7663900000000002E-2</v>
      </c>
      <c r="EB1090">
        <v>2.7462500000000001E-2</v>
      </c>
      <c r="EC1090">
        <v>1.0696499999999999E-2</v>
      </c>
      <c r="ED1090">
        <v>-2.1021600000000001E-2</v>
      </c>
      <c r="EE1090">
        <v>-2.8859699999999999E-2</v>
      </c>
      <c r="EF1090">
        <v>-3.4757099999999999E-2</v>
      </c>
      <c r="EG1090">
        <v>-3.0521E-2</v>
      </c>
      <c r="EH1090">
        <v>-3.21865E-2</v>
      </c>
      <c r="EI1090">
        <v>-3.3063200000000001E-2</v>
      </c>
      <c r="EJ1090">
        <v>-2.90073E-2</v>
      </c>
      <c r="EK1090">
        <v>-2.1831E-2</v>
      </c>
      <c r="EL1090">
        <v>-5.2027999999999996E-3</v>
      </c>
      <c r="EM1090">
        <v>-1.2358900000000001E-2</v>
      </c>
      <c r="EN1090">
        <v>8.9718000000000003E-3</v>
      </c>
      <c r="EO1090">
        <v>1.9619500000000002E-2</v>
      </c>
      <c r="EP1090">
        <v>2.8741800000000001E-2</v>
      </c>
      <c r="EQ1090">
        <v>3.3457800000000003E-2</v>
      </c>
      <c r="ER1090">
        <v>4.6213200000000003E-2</v>
      </c>
      <c r="ES1090">
        <v>5.2189199999999998E-2</v>
      </c>
      <c r="ET1090">
        <v>44.341709999999999</v>
      </c>
      <c r="EU1090">
        <v>43.500869999999999</v>
      </c>
      <c r="EV1090">
        <v>42.698599999999999</v>
      </c>
      <c r="EW1090">
        <v>42.079729999999998</v>
      </c>
      <c r="EX1090">
        <v>41.459719999999997</v>
      </c>
      <c r="EY1090">
        <v>41.101489999999998</v>
      </c>
      <c r="EZ1090">
        <v>40.87247</v>
      </c>
      <c r="FA1090">
        <v>41.037260000000003</v>
      </c>
      <c r="FB1090">
        <v>43.595579999999998</v>
      </c>
      <c r="FC1090">
        <v>48.764249999999997</v>
      </c>
      <c r="FD1090">
        <v>53.53877</v>
      </c>
      <c r="FE1090">
        <v>57.519199999999998</v>
      </c>
      <c r="FF1090">
        <v>60.420050000000003</v>
      </c>
      <c r="FG1090">
        <v>62.504539999999999</v>
      </c>
      <c r="FH1090">
        <v>63.282879999999999</v>
      </c>
      <c r="FI1090">
        <v>62.915419999999997</v>
      </c>
      <c r="FJ1090">
        <v>60.542470000000002</v>
      </c>
      <c r="FK1090">
        <v>56.783470000000001</v>
      </c>
      <c r="FL1090">
        <v>53.686160000000001</v>
      </c>
      <c r="FM1090">
        <v>51.2742</v>
      </c>
      <c r="FN1090">
        <v>49.34151</v>
      </c>
      <c r="FO1090">
        <v>47.84628</v>
      </c>
      <c r="FP1090">
        <v>46.475929999999998</v>
      </c>
      <c r="FQ1090">
        <v>45.53</v>
      </c>
      <c r="FR1090">
        <v>6.9287999999999997E-3</v>
      </c>
      <c r="FS1090">
        <v>9.8172999999999993E-3</v>
      </c>
    </row>
    <row r="1091" spans="1:176" x14ac:dyDescent="0.2">
      <c r="A1091" t="s">
        <v>200</v>
      </c>
      <c r="B1091" t="s">
        <v>191</v>
      </c>
      <c r="C1091" t="s">
        <v>1</v>
      </c>
      <c r="D1091" t="s">
        <v>241</v>
      </c>
      <c r="E1091">
        <v>5465</v>
      </c>
      <c r="F1091">
        <v>0.89932889999999999</v>
      </c>
      <c r="G1091">
        <v>0.90934910000000002</v>
      </c>
      <c r="H1091">
        <v>0.92311010000000004</v>
      </c>
      <c r="I1091">
        <v>0.93151300000000004</v>
      </c>
      <c r="J1091">
        <v>0.95603479999999996</v>
      </c>
      <c r="K1091">
        <v>1.0003610000000001</v>
      </c>
      <c r="L1091">
        <v>1.0999509999999999</v>
      </c>
      <c r="M1091">
        <v>1.19092</v>
      </c>
      <c r="N1091">
        <v>1.303337</v>
      </c>
      <c r="O1091">
        <v>1.3756170000000001</v>
      </c>
      <c r="P1091">
        <v>1.397454</v>
      </c>
      <c r="Q1091">
        <v>1.288438</v>
      </c>
      <c r="R1091">
        <v>1.163343</v>
      </c>
      <c r="S1091">
        <v>1.1612690000000001</v>
      </c>
      <c r="T1091">
        <v>1.1066180000000001</v>
      </c>
      <c r="U1091">
        <v>1.091593</v>
      </c>
      <c r="V1091">
        <v>1.068109</v>
      </c>
      <c r="W1091">
        <v>0.9865024</v>
      </c>
      <c r="X1091">
        <v>0.96842430000000002</v>
      </c>
      <c r="Y1091">
        <v>0.93094840000000001</v>
      </c>
      <c r="Z1091">
        <v>0.91863450000000002</v>
      </c>
      <c r="AA1091">
        <v>0.90339119999999995</v>
      </c>
      <c r="AB1091">
        <v>0.92052540000000005</v>
      </c>
      <c r="AC1091">
        <v>0.92863300000000004</v>
      </c>
      <c r="AD1091">
        <v>3.5388900000000001E-2</v>
      </c>
      <c r="AE1091">
        <v>2.8607E-2</v>
      </c>
      <c r="AF1091">
        <v>2.3361799999999999E-2</v>
      </c>
      <c r="AG1091">
        <v>1.106E-2</v>
      </c>
      <c r="AH1091">
        <v>3.5542999999999998E-3</v>
      </c>
      <c r="AI1091">
        <v>-2.8360999999999998E-3</v>
      </c>
      <c r="AJ1091">
        <v>-7.8487999999999995E-3</v>
      </c>
      <c r="AK1091">
        <v>-2.72908E-2</v>
      </c>
      <c r="AL1091">
        <v>-6.8701799999999993E-2</v>
      </c>
      <c r="AM1091">
        <v>-7.5483499999999995E-2</v>
      </c>
      <c r="AN1091">
        <v>-8.4447800000000003E-2</v>
      </c>
      <c r="AO1091">
        <v>-8.0702599999999999E-2</v>
      </c>
      <c r="AP1091">
        <v>-8.3572400000000005E-2</v>
      </c>
      <c r="AQ1091">
        <v>-8.7323899999999996E-2</v>
      </c>
      <c r="AR1091">
        <v>-8.9459999999999998E-2</v>
      </c>
      <c r="AS1091">
        <v>-8.2240800000000003E-2</v>
      </c>
      <c r="AT1091">
        <v>-5.5007899999999998E-2</v>
      </c>
      <c r="AU1091">
        <v>-5.4101499999999997E-2</v>
      </c>
      <c r="AV1091">
        <v>-2.3603499999999999E-2</v>
      </c>
      <c r="AW1091">
        <v>-1.15475E-2</v>
      </c>
      <c r="AX1091">
        <v>9.3499999999999996E-5</v>
      </c>
      <c r="AY1091">
        <v>1.04823E-2</v>
      </c>
      <c r="AZ1091">
        <v>2.4465400000000002E-2</v>
      </c>
      <c r="BA1091">
        <v>3.3449899999999998E-2</v>
      </c>
      <c r="BB1091">
        <v>4.3043900000000003E-2</v>
      </c>
      <c r="BC1091">
        <v>3.6177399999999998E-2</v>
      </c>
      <c r="BD1091">
        <v>3.11904E-2</v>
      </c>
      <c r="BE1091">
        <v>1.88358E-2</v>
      </c>
      <c r="BF1091">
        <v>1.1070999999999999E-2</v>
      </c>
      <c r="BG1091">
        <v>5.9884999999999999E-3</v>
      </c>
      <c r="BH1091">
        <v>2.3378000000000001E-3</v>
      </c>
      <c r="BI1091">
        <v>-1.6131199999999998E-2</v>
      </c>
      <c r="BJ1091">
        <v>-5.5192600000000001E-2</v>
      </c>
      <c r="BK1091">
        <v>-6.3166200000000006E-2</v>
      </c>
      <c r="BL1091">
        <v>-7.08588E-2</v>
      </c>
      <c r="BM1091">
        <v>-6.6531699999999999E-2</v>
      </c>
      <c r="BN1091">
        <v>-6.9288600000000006E-2</v>
      </c>
      <c r="BO1091">
        <v>-7.2686100000000003E-2</v>
      </c>
      <c r="BP1091">
        <v>-7.3235499999999995E-2</v>
      </c>
      <c r="BQ1091">
        <v>-6.6331200000000007E-2</v>
      </c>
      <c r="BR1091">
        <v>-4.1498699999999999E-2</v>
      </c>
      <c r="BS1091">
        <v>-4.2837199999999999E-2</v>
      </c>
      <c r="BT1091">
        <v>-1.44861E-2</v>
      </c>
      <c r="BU1091">
        <v>-2.931E-3</v>
      </c>
      <c r="BV1091">
        <v>8.1656000000000003E-3</v>
      </c>
      <c r="BW1091">
        <v>1.7356E-2</v>
      </c>
      <c r="BX1091">
        <v>3.1192999999999999E-2</v>
      </c>
      <c r="BY1091">
        <v>3.9474000000000002E-2</v>
      </c>
      <c r="BZ1091">
        <v>4.8345800000000001E-2</v>
      </c>
      <c r="CA1091">
        <v>4.1420699999999998E-2</v>
      </c>
      <c r="CB1091">
        <v>3.6612499999999999E-2</v>
      </c>
      <c r="CC1091">
        <v>2.4221300000000001E-2</v>
      </c>
      <c r="CD1091">
        <v>1.6277E-2</v>
      </c>
      <c r="CE1091">
        <v>1.2100400000000001E-2</v>
      </c>
      <c r="CF1091">
        <v>9.3930999999999997E-3</v>
      </c>
      <c r="CG1091">
        <v>-8.4020999999999992E-3</v>
      </c>
      <c r="CH1091">
        <v>-4.5836200000000001E-2</v>
      </c>
      <c r="CI1091">
        <v>-5.4635299999999998E-2</v>
      </c>
      <c r="CJ1091">
        <v>-6.1447099999999998E-2</v>
      </c>
      <c r="CK1091">
        <v>-5.6716999999999997E-2</v>
      </c>
      <c r="CL1091">
        <v>-5.93956E-2</v>
      </c>
      <c r="CM1091">
        <v>-6.2548099999999995E-2</v>
      </c>
      <c r="CN1091">
        <v>-6.1998400000000002E-2</v>
      </c>
      <c r="CO1091">
        <v>-5.5312199999999999E-2</v>
      </c>
      <c r="CP1091">
        <v>-3.2142299999999999E-2</v>
      </c>
      <c r="CQ1091">
        <v>-3.5035499999999997E-2</v>
      </c>
      <c r="CR1091">
        <v>-8.1714999999999999E-3</v>
      </c>
      <c r="CS1091">
        <v>3.0366999999999998E-3</v>
      </c>
      <c r="CT1091">
        <v>1.3756300000000001E-2</v>
      </c>
      <c r="CU1091">
        <v>2.2116799999999999E-2</v>
      </c>
      <c r="CV1091">
        <v>3.5852599999999998E-2</v>
      </c>
      <c r="CW1091">
        <v>4.3646400000000002E-2</v>
      </c>
      <c r="CX1091">
        <v>5.3647599999999997E-2</v>
      </c>
      <c r="CY1091">
        <v>4.6663900000000001E-2</v>
      </c>
      <c r="CZ1091">
        <v>4.2034599999999998E-2</v>
      </c>
      <c r="DA1091">
        <v>2.9606799999999999E-2</v>
      </c>
      <c r="DB1091">
        <v>2.1482999999999999E-2</v>
      </c>
      <c r="DC1091">
        <v>1.8212300000000001E-2</v>
      </c>
      <c r="DD1091">
        <v>1.6448299999999999E-2</v>
      </c>
      <c r="DE1091">
        <v>-6.7299999999999999E-4</v>
      </c>
      <c r="DF1091">
        <v>-3.64798E-2</v>
      </c>
      <c r="DG1091">
        <v>-4.6104399999999997E-2</v>
      </c>
      <c r="DH1091">
        <v>-5.2035400000000002E-2</v>
      </c>
      <c r="DI1091">
        <v>-4.6902300000000001E-2</v>
      </c>
      <c r="DJ1091">
        <v>-4.9502600000000001E-2</v>
      </c>
      <c r="DK1091">
        <v>-5.2410100000000001E-2</v>
      </c>
      <c r="DL1091">
        <v>-5.0761399999999998E-2</v>
      </c>
      <c r="DM1091">
        <v>-4.4293300000000001E-2</v>
      </c>
      <c r="DN1091">
        <v>-2.2785900000000001E-2</v>
      </c>
      <c r="DO1091">
        <v>-2.7233799999999999E-2</v>
      </c>
      <c r="DP1091">
        <v>-1.8569000000000001E-3</v>
      </c>
      <c r="DQ1091">
        <v>9.0045000000000004E-3</v>
      </c>
      <c r="DR1091">
        <v>1.9347E-2</v>
      </c>
      <c r="DS1091">
        <v>2.6877600000000001E-2</v>
      </c>
      <c r="DT1091">
        <v>4.0512100000000002E-2</v>
      </c>
      <c r="DU1091">
        <v>4.7818699999999999E-2</v>
      </c>
      <c r="DV1091">
        <v>6.1302599999999999E-2</v>
      </c>
      <c r="DW1091">
        <v>5.4234299999999999E-2</v>
      </c>
      <c r="DX1091">
        <v>4.9863200000000003E-2</v>
      </c>
      <c r="DY1091">
        <v>3.7382699999999998E-2</v>
      </c>
      <c r="DZ1091">
        <v>2.89997E-2</v>
      </c>
      <c r="EA1091">
        <v>2.70368E-2</v>
      </c>
      <c r="EB1091">
        <v>2.6634999999999999E-2</v>
      </c>
      <c r="EC1091">
        <v>1.0486499999999999E-2</v>
      </c>
      <c r="ED1091">
        <v>-2.2970600000000001E-2</v>
      </c>
      <c r="EE1091">
        <v>-3.37871E-2</v>
      </c>
      <c r="EF1091">
        <v>-3.8446399999999999E-2</v>
      </c>
      <c r="EG1091">
        <v>-3.2731400000000001E-2</v>
      </c>
      <c r="EH1091">
        <v>-3.5218800000000001E-2</v>
      </c>
      <c r="EI1091">
        <v>-3.7772399999999998E-2</v>
      </c>
      <c r="EJ1091">
        <v>-3.4536900000000002E-2</v>
      </c>
      <c r="EK1091">
        <v>-2.8383700000000001E-2</v>
      </c>
      <c r="EL1091">
        <v>-9.2767000000000006E-3</v>
      </c>
      <c r="EM1091">
        <v>-1.5969500000000001E-2</v>
      </c>
      <c r="EN1091">
        <v>7.2604999999999996E-3</v>
      </c>
      <c r="EO1091">
        <v>1.7621000000000001E-2</v>
      </c>
      <c r="EP1091">
        <v>2.7419200000000001E-2</v>
      </c>
      <c r="EQ1091">
        <v>3.3751400000000001E-2</v>
      </c>
      <c r="ER1091">
        <v>4.7239700000000003E-2</v>
      </c>
      <c r="ES1091">
        <v>5.3842800000000003E-2</v>
      </c>
      <c r="ET1091">
        <v>39.109259999999999</v>
      </c>
      <c r="EU1091">
        <v>38.163220000000003</v>
      </c>
      <c r="EV1091">
        <v>37.217419999999997</v>
      </c>
      <c r="EW1091">
        <v>35.91151</v>
      </c>
      <c r="EX1091">
        <v>35.366079999999997</v>
      </c>
      <c r="EY1091">
        <v>35.107770000000002</v>
      </c>
      <c r="EZ1091">
        <v>34.723739999999999</v>
      </c>
      <c r="FA1091">
        <v>35.025759999999998</v>
      </c>
      <c r="FB1091">
        <v>39.093969999999999</v>
      </c>
      <c r="FC1091">
        <v>46.837960000000002</v>
      </c>
      <c r="FD1091">
        <v>53.626139999999999</v>
      </c>
      <c r="FE1091">
        <v>59.240110000000001</v>
      </c>
      <c r="FF1091">
        <v>61.90211</v>
      </c>
      <c r="FG1091">
        <v>65.037300000000002</v>
      </c>
      <c r="FH1091">
        <v>66.635620000000003</v>
      </c>
      <c r="FI1091">
        <v>66.199550000000002</v>
      </c>
      <c r="FJ1091">
        <v>62.196219999999997</v>
      </c>
      <c r="FK1091">
        <v>56.029589999999999</v>
      </c>
      <c r="FL1091">
        <v>51.625909999999998</v>
      </c>
      <c r="FM1091">
        <v>47.963030000000003</v>
      </c>
      <c r="FN1091">
        <v>45.011119999999998</v>
      </c>
      <c r="FO1091">
        <v>42.979340000000001</v>
      </c>
      <c r="FP1091">
        <v>40.79486</v>
      </c>
      <c r="FQ1091">
        <v>39.806739999999998</v>
      </c>
      <c r="FR1091">
        <v>6.9287999999999997E-3</v>
      </c>
      <c r="FS1091">
        <v>9.8172999999999993E-3</v>
      </c>
    </row>
    <row r="1092" spans="1:176" x14ac:dyDescent="0.2">
      <c r="A1092" t="s">
        <v>200</v>
      </c>
      <c r="B1092" t="s">
        <v>191</v>
      </c>
      <c r="C1092" t="s">
        <v>1</v>
      </c>
      <c r="D1092" t="s">
        <v>231</v>
      </c>
      <c r="E1092">
        <v>5465</v>
      </c>
      <c r="F1092">
        <v>0.86103569999999996</v>
      </c>
      <c r="G1092">
        <v>0.83760219999999996</v>
      </c>
      <c r="H1092">
        <v>0.81019289999999999</v>
      </c>
      <c r="I1092">
        <v>0.79407369999999999</v>
      </c>
      <c r="J1092">
        <v>0.80072160000000003</v>
      </c>
      <c r="K1092">
        <v>0.85327109999999995</v>
      </c>
      <c r="L1092">
        <v>0.90188429999999997</v>
      </c>
      <c r="M1092">
        <v>1.0341800000000001</v>
      </c>
      <c r="N1092">
        <v>1.284411</v>
      </c>
      <c r="O1092">
        <v>1.4554940000000001</v>
      </c>
      <c r="P1092">
        <v>1.568648</v>
      </c>
      <c r="Q1092">
        <v>1.653222</v>
      </c>
      <c r="R1092">
        <v>1.7042930000000001</v>
      </c>
      <c r="S1092">
        <v>1.7382580000000001</v>
      </c>
      <c r="T1092">
        <v>1.7844059999999999</v>
      </c>
      <c r="U1092">
        <v>1.7597989999999999</v>
      </c>
      <c r="V1092">
        <v>1.6543570000000001</v>
      </c>
      <c r="W1092">
        <v>1.3573740000000001</v>
      </c>
      <c r="X1092">
        <v>1.1770320000000001</v>
      </c>
      <c r="Y1092">
        <v>1.1289800000000001</v>
      </c>
      <c r="Z1092">
        <v>1.0964860000000001</v>
      </c>
      <c r="AA1092">
        <v>1.0722039999999999</v>
      </c>
      <c r="AB1092">
        <v>0.98935740000000005</v>
      </c>
      <c r="AC1092">
        <v>0.93430979999999997</v>
      </c>
      <c r="AD1092">
        <v>3.9980300000000003E-2</v>
      </c>
      <c r="AE1092">
        <v>4.1802300000000001E-2</v>
      </c>
      <c r="AF1092">
        <v>3.7028199999999997E-2</v>
      </c>
      <c r="AG1092">
        <v>2.4550700000000002E-2</v>
      </c>
      <c r="AH1092">
        <v>1.9530700000000002E-2</v>
      </c>
      <c r="AI1092">
        <v>5.8194799999999998E-2</v>
      </c>
      <c r="AJ1092">
        <v>6.1726999999999997E-2</v>
      </c>
      <c r="AK1092">
        <v>5.6149200000000003E-2</v>
      </c>
      <c r="AL1092">
        <v>6.62296E-2</v>
      </c>
      <c r="AM1092">
        <v>4.9848799999999999E-2</v>
      </c>
      <c r="AN1092">
        <v>2.8723100000000001E-2</v>
      </c>
      <c r="AO1092">
        <v>4.7610300000000001E-2</v>
      </c>
      <c r="AP1092">
        <v>5.40968E-2</v>
      </c>
      <c r="AQ1092">
        <v>4.4313400000000003E-2</v>
      </c>
      <c r="AR1092">
        <v>6.0911199999999999E-2</v>
      </c>
      <c r="AS1092">
        <v>4.9042299999999997E-2</v>
      </c>
      <c r="AT1092">
        <v>4.4498000000000003E-2</v>
      </c>
      <c r="AU1092">
        <v>3.5434399999999998E-2</v>
      </c>
      <c r="AV1092">
        <v>4.3923799999999999E-2</v>
      </c>
      <c r="AW1092">
        <v>6.19269E-2</v>
      </c>
      <c r="AX1092">
        <v>7.6293100000000003E-2</v>
      </c>
      <c r="AY1092">
        <v>7.2730100000000006E-2</v>
      </c>
      <c r="AZ1092">
        <v>7.0050600000000005E-2</v>
      </c>
      <c r="BA1092">
        <v>6.8265999999999993E-2</v>
      </c>
      <c r="BB1092">
        <v>5.1795000000000001E-2</v>
      </c>
      <c r="BC1092">
        <v>5.3479699999999998E-2</v>
      </c>
      <c r="BD1092">
        <v>4.8983100000000002E-2</v>
      </c>
      <c r="BE1092">
        <v>3.6603200000000002E-2</v>
      </c>
      <c r="BF1092">
        <v>3.1116100000000001E-2</v>
      </c>
      <c r="BG1092">
        <v>6.8957900000000003E-2</v>
      </c>
      <c r="BH1092">
        <v>7.5966900000000004E-2</v>
      </c>
      <c r="BI1092">
        <v>7.0569800000000002E-2</v>
      </c>
      <c r="BJ1092">
        <v>8.2638000000000003E-2</v>
      </c>
      <c r="BK1092">
        <v>6.6466999999999998E-2</v>
      </c>
      <c r="BL1092">
        <v>4.9116899999999998E-2</v>
      </c>
      <c r="BM1092">
        <v>6.9764900000000005E-2</v>
      </c>
      <c r="BN1092">
        <v>7.7841400000000005E-2</v>
      </c>
      <c r="BO1092">
        <v>6.8145999999999998E-2</v>
      </c>
      <c r="BP1092">
        <v>8.6300500000000002E-2</v>
      </c>
      <c r="BQ1092">
        <v>7.4778800000000006E-2</v>
      </c>
      <c r="BR1092">
        <v>7.0388699999999998E-2</v>
      </c>
      <c r="BS1092">
        <v>5.75665E-2</v>
      </c>
      <c r="BT1092">
        <v>6.4135899999999996E-2</v>
      </c>
      <c r="BU1092">
        <v>8.1760700000000006E-2</v>
      </c>
      <c r="BV1092">
        <v>9.0600600000000003E-2</v>
      </c>
      <c r="BW1092">
        <v>8.6469699999999997E-2</v>
      </c>
      <c r="BX1092">
        <v>8.2266300000000001E-2</v>
      </c>
      <c r="BY1092">
        <v>8.0536399999999994E-2</v>
      </c>
      <c r="BZ1092">
        <v>5.9977799999999998E-2</v>
      </c>
      <c r="CA1092">
        <v>6.1567400000000001E-2</v>
      </c>
      <c r="CB1092">
        <v>5.7263000000000001E-2</v>
      </c>
      <c r="CC1092">
        <v>4.4950700000000003E-2</v>
      </c>
      <c r="CD1092">
        <v>3.9140099999999997E-2</v>
      </c>
      <c r="CE1092">
        <v>7.6412400000000005E-2</v>
      </c>
      <c r="CF1092">
        <v>8.5829500000000003E-2</v>
      </c>
      <c r="CG1092">
        <v>8.0557400000000001E-2</v>
      </c>
      <c r="CH1092">
        <v>9.40024E-2</v>
      </c>
      <c r="CI1092">
        <v>7.7976799999999999E-2</v>
      </c>
      <c r="CJ1092">
        <v>6.3241599999999995E-2</v>
      </c>
      <c r="CK1092">
        <v>8.5109099999999993E-2</v>
      </c>
      <c r="CL1092">
        <v>9.4286800000000004E-2</v>
      </c>
      <c r="CM1092">
        <v>8.4652500000000006E-2</v>
      </c>
      <c r="CN1092">
        <v>0.10388509999999999</v>
      </c>
      <c r="CO1092">
        <v>9.26038E-2</v>
      </c>
      <c r="CP1092">
        <v>8.8320499999999996E-2</v>
      </c>
      <c r="CQ1092">
        <v>7.2895100000000004E-2</v>
      </c>
      <c r="CR1092">
        <v>7.8134800000000004E-2</v>
      </c>
      <c r="CS1092">
        <v>9.5497600000000002E-2</v>
      </c>
      <c r="CT1092">
        <v>0.1005099</v>
      </c>
      <c r="CU1092">
        <v>9.5985799999999996E-2</v>
      </c>
      <c r="CV1092">
        <v>9.0726799999999996E-2</v>
      </c>
      <c r="CW1092">
        <v>8.9034799999999997E-2</v>
      </c>
      <c r="CX1092">
        <v>6.8160700000000005E-2</v>
      </c>
      <c r="CY1092">
        <v>6.9655099999999998E-2</v>
      </c>
      <c r="CZ1092">
        <v>6.5543000000000004E-2</v>
      </c>
      <c r="DA1092">
        <v>5.3298100000000001E-2</v>
      </c>
      <c r="DB1092">
        <v>4.71641E-2</v>
      </c>
      <c r="DC1092">
        <v>8.3866899999999994E-2</v>
      </c>
      <c r="DD1092">
        <v>9.5691999999999999E-2</v>
      </c>
      <c r="DE1092">
        <v>9.0545E-2</v>
      </c>
      <c r="DF1092">
        <v>0.1053669</v>
      </c>
      <c r="DG1092">
        <v>8.9486499999999997E-2</v>
      </c>
      <c r="DH1092">
        <v>7.7366299999999999E-2</v>
      </c>
      <c r="DI1092">
        <v>0.1004533</v>
      </c>
      <c r="DJ1092">
        <v>0.1107322</v>
      </c>
      <c r="DK1092">
        <v>0.1011589</v>
      </c>
      <c r="DL1092">
        <v>0.1214696</v>
      </c>
      <c r="DM1092">
        <v>0.1104289</v>
      </c>
      <c r="DN1092">
        <v>0.10625229999999999</v>
      </c>
      <c r="DO1092">
        <v>8.8223800000000005E-2</v>
      </c>
      <c r="DP1092">
        <v>9.2133599999999996E-2</v>
      </c>
      <c r="DQ1092">
        <v>0.1092345</v>
      </c>
      <c r="DR1092">
        <v>0.1104193</v>
      </c>
      <c r="DS1092">
        <v>0.10550180000000001</v>
      </c>
      <c r="DT1092">
        <v>9.9187399999999995E-2</v>
      </c>
      <c r="DU1092">
        <v>9.7533300000000003E-2</v>
      </c>
      <c r="DV1092">
        <v>7.9975400000000002E-2</v>
      </c>
      <c r="DW1092">
        <v>8.1332500000000002E-2</v>
      </c>
      <c r="DX1092">
        <v>7.7497899999999995E-2</v>
      </c>
      <c r="DY1092">
        <v>6.5350599999999995E-2</v>
      </c>
      <c r="DZ1092">
        <v>5.8749500000000003E-2</v>
      </c>
      <c r="EA1092">
        <v>9.4630000000000006E-2</v>
      </c>
      <c r="EB1092">
        <v>0.109932</v>
      </c>
      <c r="EC1092">
        <v>0.1049655</v>
      </c>
      <c r="ED1092">
        <v>0.1217753</v>
      </c>
      <c r="EE1092">
        <v>0.1061048</v>
      </c>
      <c r="EF1092">
        <v>9.7760100000000003E-2</v>
      </c>
      <c r="EG1092">
        <v>0.12260790000000001</v>
      </c>
      <c r="EH1092">
        <v>0.13447680000000001</v>
      </c>
      <c r="EI1092">
        <v>0.12499159999999999</v>
      </c>
      <c r="EJ1092">
        <v>0.14685889999999999</v>
      </c>
      <c r="EK1092">
        <v>0.13616539999999999</v>
      </c>
      <c r="EL1092">
        <v>0.13214300000000001</v>
      </c>
      <c r="EM1092">
        <v>0.11035590000000001</v>
      </c>
      <c r="EN1092">
        <v>0.1123458</v>
      </c>
      <c r="EO1092">
        <v>0.1290683</v>
      </c>
      <c r="EP1092">
        <v>0.1247268</v>
      </c>
      <c r="EQ1092">
        <v>0.1192415</v>
      </c>
      <c r="ER1092">
        <v>0.1114031</v>
      </c>
      <c r="ES1092">
        <v>0.1098037</v>
      </c>
      <c r="ET1092">
        <v>63.499920000000003</v>
      </c>
      <c r="EU1092">
        <v>62.498519999999999</v>
      </c>
      <c r="EV1092">
        <v>61.691519999999997</v>
      </c>
      <c r="EW1092">
        <v>60.823219999999999</v>
      </c>
      <c r="EX1092">
        <v>60.184510000000003</v>
      </c>
      <c r="EY1092">
        <v>59.663440000000001</v>
      </c>
      <c r="EZ1092">
        <v>59.611669999999997</v>
      </c>
      <c r="FA1092">
        <v>61.350960000000001</v>
      </c>
      <c r="FB1092">
        <v>64.024649999999994</v>
      </c>
      <c r="FC1092">
        <v>67.10915</v>
      </c>
      <c r="FD1092">
        <v>70.422870000000003</v>
      </c>
      <c r="FE1092">
        <v>73.824600000000004</v>
      </c>
      <c r="FF1092">
        <v>76.71687</v>
      </c>
      <c r="FG1092">
        <v>78.762860000000003</v>
      </c>
      <c r="FH1092">
        <v>80.038489999999996</v>
      </c>
      <c r="FI1092">
        <v>80.247540000000001</v>
      </c>
      <c r="FJ1092">
        <v>79.644120000000001</v>
      </c>
      <c r="FK1092">
        <v>78.43777</v>
      </c>
      <c r="FL1092">
        <v>76.524479999999997</v>
      </c>
      <c r="FM1092">
        <v>73.749409999999997</v>
      </c>
      <c r="FN1092">
        <v>70.367249999999999</v>
      </c>
      <c r="FO1092">
        <v>67.843919999999997</v>
      </c>
      <c r="FP1092">
        <v>66.006420000000006</v>
      </c>
      <c r="FQ1092">
        <v>64.511830000000003</v>
      </c>
      <c r="FR1092">
        <v>1.64586E-2</v>
      </c>
      <c r="FS1092">
        <v>1.82925E-2</v>
      </c>
      <c r="FT1092">
        <v>3.15806E-2</v>
      </c>
    </row>
    <row r="1093" spans="1:176" x14ac:dyDescent="0.2">
      <c r="A1093" t="s">
        <v>200</v>
      </c>
      <c r="B1093" t="s">
        <v>191</v>
      </c>
      <c r="C1093" t="s">
        <v>1</v>
      </c>
      <c r="D1093" t="s">
        <v>242</v>
      </c>
      <c r="E1093">
        <v>5465</v>
      </c>
      <c r="F1093">
        <v>0.90348819999999996</v>
      </c>
      <c r="G1093">
        <v>0.87390920000000005</v>
      </c>
      <c r="H1093">
        <v>0.83967610000000004</v>
      </c>
      <c r="I1093">
        <v>0.82569130000000002</v>
      </c>
      <c r="J1093">
        <v>0.82596709999999995</v>
      </c>
      <c r="K1093">
        <v>0.87277819999999995</v>
      </c>
      <c r="L1093">
        <v>0.95479510000000001</v>
      </c>
      <c r="M1093">
        <v>1.0739890000000001</v>
      </c>
      <c r="N1093">
        <v>1.39737</v>
      </c>
      <c r="O1093">
        <v>1.5903339999999999</v>
      </c>
      <c r="P1093">
        <v>1.687017</v>
      </c>
      <c r="Q1093">
        <v>1.788011</v>
      </c>
      <c r="R1093">
        <v>1.854287</v>
      </c>
      <c r="S1093">
        <v>1.895472</v>
      </c>
      <c r="T1093">
        <v>1.9676070000000001</v>
      </c>
      <c r="U1093">
        <v>1.9083920000000001</v>
      </c>
      <c r="V1093">
        <v>1.8076760000000001</v>
      </c>
      <c r="W1093">
        <v>1.512364</v>
      </c>
      <c r="X1093">
        <v>1.288314</v>
      </c>
      <c r="Y1093">
        <v>1.2335719999999999</v>
      </c>
      <c r="Z1093">
        <v>1.1906669999999999</v>
      </c>
      <c r="AA1093">
        <v>1.164463</v>
      </c>
      <c r="AB1093">
        <v>1.064025</v>
      </c>
      <c r="AC1093">
        <v>0.99089119999999997</v>
      </c>
      <c r="AD1093">
        <v>5.1140600000000001E-2</v>
      </c>
      <c r="AE1093">
        <v>5.58518E-2</v>
      </c>
      <c r="AF1093">
        <v>4.9622300000000001E-2</v>
      </c>
      <c r="AG1093">
        <v>3.6003500000000001E-2</v>
      </c>
      <c r="AH1093">
        <v>2.7480600000000001E-2</v>
      </c>
      <c r="AI1093">
        <v>6.70819E-2</v>
      </c>
      <c r="AJ1093">
        <v>7.8322100000000006E-2</v>
      </c>
      <c r="AK1093">
        <v>8.0763799999999997E-2</v>
      </c>
      <c r="AL1093">
        <v>9.1576299999999999E-2</v>
      </c>
      <c r="AM1093">
        <v>5.9371500000000001E-2</v>
      </c>
      <c r="AN1093">
        <v>3.4512599999999997E-2</v>
      </c>
      <c r="AO1093">
        <v>5.76143E-2</v>
      </c>
      <c r="AP1093">
        <v>6.3293799999999997E-2</v>
      </c>
      <c r="AQ1093">
        <v>4.14589E-2</v>
      </c>
      <c r="AR1093">
        <v>6.38962E-2</v>
      </c>
      <c r="AS1093">
        <v>4.2768300000000002E-2</v>
      </c>
      <c r="AT1093">
        <v>4.9063599999999999E-2</v>
      </c>
      <c r="AU1093">
        <v>4.5044000000000001E-2</v>
      </c>
      <c r="AV1093">
        <v>5.9795000000000001E-2</v>
      </c>
      <c r="AW1093">
        <v>6.9698499999999997E-2</v>
      </c>
      <c r="AX1093">
        <v>8.0232800000000007E-2</v>
      </c>
      <c r="AY1093">
        <v>7.3692099999999996E-2</v>
      </c>
      <c r="AZ1093">
        <v>7.5500399999999995E-2</v>
      </c>
      <c r="BA1093">
        <v>7.4487999999999999E-2</v>
      </c>
      <c r="BB1093">
        <v>6.2955300000000006E-2</v>
      </c>
      <c r="BC1093">
        <v>6.7529199999999998E-2</v>
      </c>
      <c r="BD1093">
        <v>6.1577199999999999E-2</v>
      </c>
      <c r="BE1093">
        <v>4.8055899999999999E-2</v>
      </c>
      <c r="BF1093">
        <v>3.9065999999999997E-2</v>
      </c>
      <c r="BG1093">
        <v>7.7844999999999998E-2</v>
      </c>
      <c r="BH1093">
        <v>9.2562000000000005E-2</v>
      </c>
      <c r="BI1093">
        <v>9.5184400000000002E-2</v>
      </c>
      <c r="BJ1093">
        <v>0.1079847</v>
      </c>
      <c r="BK1093">
        <v>7.5989699999999993E-2</v>
      </c>
      <c r="BL1093">
        <v>5.4906400000000001E-2</v>
      </c>
      <c r="BM1093">
        <v>7.9768900000000004E-2</v>
      </c>
      <c r="BN1093">
        <v>8.7038299999999999E-2</v>
      </c>
      <c r="BO1093">
        <v>6.5291600000000005E-2</v>
      </c>
      <c r="BP1093">
        <v>8.9285500000000004E-2</v>
      </c>
      <c r="BQ1093">
        <v>6.8504800000000005E-2</v>
      </c>
      <c r="BR1093">
        <v>7.4954199999999999E-2</v>
      </c>
      <c r="BS1093">
        <v>6.7176100000000002E-2</v>
      </c>
      <c r="BT1093">
        <v>8.0007099999999998E-2</v>
      </c>
      <c r="BU1093">
        <v>8.9532299999999995E-2</v>
      </c>
      <c r="BV1093">
        <v>9.4540299999999994E-2</v>
      </c>
      <c r="BW1093">
        <v>8.7431700000000001E-2</v>
      </c>
      <c r="BX1093">
        <v>8.7716199999999994E-2</v>
      </c>
      <c r="BY1093">
        <v>8.6758399999999999E-2</v>
      </c>
      <c r="BZ1093">
        <v>7.1138099999999996E-2</v>
      </c>
      <c r="CA1093">
        <v>7.5616900000000001E-2</v>
      </c>
      <c r="CB1093">
        <v>6.9857100000000005E-2</v>
      </c>
      <c r="CC1093">
        <v>5.6403399999999999E-2</v>
      </c>
      <c r="CD1093">
        <v>4.709E-2</v>
      </c>
      <c r="CE1093">
        <v>8.52995E-2</v>
      </c>
      <c r="CF1093">
        <v>0.1024246</v>
      </c>
      <c r="CG1093">
        <v>0.105172</v>
      </c>
      <c r="CH1093">
        <v>0.1193491</v>
      </c>
      <c r="CI1093">
        <v>8.7499499999999994E-2</v>
      </c>
      <c r="CJ1093">
        <v>6.9031099999999998E-2</v>
      </c>
      <c r="CK1093">
        <v>9.5113199999999995E-2</v>
      </c>
      <c r="CL1093">
        <v>0.1034837</v>
      </c>
      <c r="CM1093">
        <v>8.1797999999999996E-2</v>
      </c>
      <c r="CN1093">
        <v>0.1068701</v>
      </c>
      <c r="CO1093">
        <v>8.6329799999999998E-2</v>
      </c>
      <c r="CP1093">
        <v>9.2886099999999999E-2</v>
      </c>
      <c r="CQ1093">
        <v>8.25047E-2</v>
      </c>
      <c r="CR1093">
        <v>9.4006000000000006E-2</v>
      </c>
      <c r="CS1093">
        <v>0.10326920000000001</v>
      </c>
      <c r="CT1093">
        <v>0.10444970000000001</v>
      </c>
      <c r="CU1093">
        <v>9.6947800000000001E-2</v>
      </c>
      <c r="CV1093">
        <v>9.6176700000000004E-2</v>
      </c>
      <c r="CW1093">
        <v>9.5256800000000003E-2</v>
      </c>
      <c r="CX1093">
        <v>7.9321000000000003E-2</v>
      </c>
      <c r="CY1093">
        <v>8.3704600000000004E-2</v>
      </c>
      <c r="CZ1093">
        <v>7.8137100000000001E-2</v>
      </c>
      <c r="DA1093">
        <v>6.47509E-2</v>
      </c>
      <c r="DB1093">
        <v>5.5114000000000003E-2</v>
      </c>
      <c r="DC1093">
        <v>9.2754000000000003E-2</v>
      </c>
      <c r="DD1093">
        <v>0.1122871</v>
      </c>
      <c r="DE1093">
        <v>0.1151596</v>
      </c>
      <c r="DF1093">
        <v>0.13071360000000001</v>
      </c>
      <c r="DG1093">
        <v>9.9009200000000006E-2</v>
      </c>
      <c r="DH1093">
        <v>8.3155800000000002E-2</v>
      </c>
      <c r="DI1093">
        <v>0.1104574</v>
      </c>
      <c r="DJ1093">
        <v>0.1199291</v>
      </c>
      <c r="DK1093">
        <v>9.83044E-2</v>
      </c>
      <c r="DL1093">
        <v>0.1244546</v>
      </c>
      <c r="DM1093">
        <v>0.10415480000000001</v>
      </c>
      <c r="DN1093">
        <v>0.1108179</v>
      </c>
      <c r="DO1093">
        <v>9.7833400000000001E-2</v>
      </c>
      <c r="DP1093">
        <v>0.1080049</v>
      </c>
      <c r="DQ1093">
        <v>0.117006</v>
      </c>
      <c r="DR1093">
        <v>0.114359</v>
      </c>
      <c r="DS1093">
        <v>0.1064638</v>
      </c>
      <c r="DT1093">
        <v>0.1046373</v>
      </c>
      <c r="DU1093">
        <v>0.10375529999999999</v>
      </c>
      <c r="DV1093">
        <v>9.11357E-2</v>
      </c>
      <c r="DW1093">
        <v>9.5381999999999995E-2</v>
      </c>
      <c r="DX1093">
        <v>9.0092000000000005E-2</v>
      </c>
      <c r="DY1093">
        <v>7.6803300000000005E-2</v>
      </c>
      <c r="DZ1093">
        <v>6.6699400000000006E-2</v>
      </c>
      <c r="EA1093">
        <v>0.1035171</v>
      </c>
      <c r="EB1093">
        <v>0.1265271</v>
      </c>
      <c r="EC1093">
        <v>0.1295801</v>
      </c>
      <c r="ED1093">
        <v>0.147122</v>
      </c>
      <c r="EE1093">
        <v>0.11562749999999999</v>
      </c>
      <c r="EF1093">
        <v>0.10354960000000001</v>
      </c>
      <c r="EG1093">
        <v>0.13261200000000001</v>
      </c>
      <c r="EH1093">
        <v>0.14367369999999999</v>
      </c>
      <c r="EI1093">
        <v>0.1221371</v>
      </c>
      <c r="EJ1093">
        <v>0.149844</v>
      </c>
      <c r="EK1093">
        <v>0.12989129999999999</v>
      </c>
      <c r="EL1093">
        <v>0.13670850000000001</v>
      </c>
      <c r="EM1093">
        <v>0.1199655</v>
      </c>
      <c r="EN1093">
        <v>0.128217</v>
      </c>
      <c r="EO1093">
        <v>0.13683989999999999</v>
      </c>
      <c r="EP1093">
        <v>0.12866649999999999</v>
      </c>
      <c r="EQ1093">
        <v>0.1202035</v>
      </c>
      <c r="ER1093">
        <v>0.116853</v>
      </c>
      <c r="ES1093">
        <v>0.1160257</v>
      </c>
      <c r="ET1093">
        <v>64.571860000000001</v>
      </c>
      <c r="EU1093">
        <v>63.71808</v>
      </c>
      <c r="EV1093">
        <v>62.636650000000003</v>
      </c>
      <c r="EW1093">
        <v>62.80724</v>
      </c>
      <c r="EX1093">
        <v>62.644579999999998</v>
      </c>
      <c r="EY1093">
        <v>61.903590000000001</v>
      </c>
      <c r="EZ1093">
        <v>61.44162</v>
      </c>
      <c r="FA1093">
        <v>63.470280000000002</v>
      </c>
      <c r="FB1093">
        <v>66.001339999999999</v>
      </c>
      <c r="FC1093">
        <v>70.056899999999999</v>
      </c>
      <c r="FD1093">
        <v>74.917259999999999</v>
      </c>
      <c r="FE1093">
        <v>78.316770000000005</v>
      </c>
      <c r="FF1093">
        <v>81.603989999999996</v>
      </c>
      <c r="FG1093">
        <v>84.363140000000001</v>
      </c>
      <c r="FH1093">
        <v>85.609830000000002</v>
      </c>
      <c r="FI1093">
        <v>85.741550000000004</v>
      </c>
      <c r="FJ1093">
        <v>84.385379999999998</v>
      </c>
      <c r="FK1093">
        <v>82.572249999999997</v>
      </c>
      <c r="FL1093">
        <v>80.754199999999997</v>
      </c>
      <c r="FM1093">
        <v>77.821200000000005</v>
      </c>
      <c r="FN1093">
        <v>72.83672</v>
      </c>
      <c r="FO1093">
        <v>69.307429999999997</v>
      </c>
      <c r="FP1093">
        <v>66.34187</v>
      </c>
      <c r="FQ1093">
        <v>65.002619999999993</v>
      </c>
      <c r="FR1093">
        <v>1.64586E-2</v>
      </c>
      <c r="FS1093">
        <v>1.82925E-2</v>
      </c>
      <c r="FT1093">
        <v>3.15806E-2</v>
      </c>
    </row>
    <row r="1094" spans="1:176" x14ac:dyDescent="0.2">
      <c r="A1094" t="s">
        <v>200</v>
      </c>
      <c r="B1094" t="s">
        <v>191</v>
      </c>
      <c r="C1094" t="s">
        <v>1</v>
      </c>
      <c r="D1094" t="s">
        <v>232</v>
      </c>
      <c r="E1094">
        <v>5465</v>
      </c>
      <c r="F1094">
        <v>0.77420690000000003</v>
      </c>
      <c r="G1094">
        <v>0.76005319999999998</v>
      </c>
      <c r="H1094">
        <v>0.7416604</v>
      </c>
      <c r="I1094">
        <v>0.73211389999999998</v>
      </c>
      <c r="J1094">
        <v>0.73629520000000004</v>
      </c>
      <c r="K1094">
        <v>0.77496299999999996</v>
      </c>
      <c r="L1094">
        <v>0.81877350000000004</v>
      </c>
      <c r="M1094">
        <v>0.93257939999999995</v>
      </c>
      <c r="N1094">
        <v>1.1480319999999999</v>
      </c>
      <c r="O1094">
        <v>1.3247009999999999</v>
      </c>
      <c r="P1094">
        <v>1.4090670000000001</v>
      </c>
      <c r="Q1094">
        <v>1.451821</v>
      </c>
      <c r="R1094">
        <v>1.481236</v>
      </c>
      <c r="S1094">
        <v>1.528022</v>
      </c>
      <c r="T1094">
        <v>1.5686059999999999</v>
      </c>
      <c r="U1094">
        <v>1.57531</v>
      </c>
      <c r="V1094">
        <v>1.474432</v>
      </c>
      <c r="W1094">
        <v>1.2072890000000001</v>
      </c>
      <c r="X1094">
        <v>1.0410900000000001</v>
      </c>
      <c r="Y1094">
        <v>0.99430879999999999</v>
      </c>
      <c r="Z1094">
        <v>0.96567959999999997</v>
      </c>
      <c r="AA1094">
        <v>0.9568972</v>
      </c>
      <c r="AB1094">
        <v>0.88591450000000005</v>
      </c>
      <c r="AC1094">
        <v>0.84276620000000002</v>
      </c>
      <c r="AD1094">
        <v>7.5541000000000002E-3</v>
      </c>
      <c r="AE1094">
        <v>9.6562000000000002E-3</v>
      </c>
      <c r="AF1094">
        <v>5.1748000000000002E-3</v>
      </c>
      <c r="AG1094">
        <v>-2.4600999999999998E-3</v>
      </c>
      <c r="AH1094">
        <v>-3.2058999999999998E-3</v>
      </c>
      <c r="AI1094">
        <v>3.2644399999999997E-2</v>
      </c>
      <c r="AJ1094">
        <v>2.9527899999999999E-2</v>
      </c>
      <c r="AK1094">
        <v>1.41526E-2</v>
      </c>
      <c r="AL1094">
        <v>1.31089E-2</v>
      </c>
      <c r="AM1094">
        <v>1.98183E-2</v>
      </c>
      <c r="AN1094">
        <v>2.3498999999999998E-3</v>
      </c>
      <c r="AO1094">
        <v>9.1067000000000006E-3</v>
      </c>
      <c r="AP1094">
        <v>1.07832E-2</v>
      </c>
      <c r="AQ1094">
        <v>1.3218300000000001E-2</v>
      </c>
      <c r="AR1094">
        <v>1.5727499999999998E-2</v>
      </c>
      <c r="AS1094">
        <v>1.87967E-2</v>
      </c>
      <c r="AT1094">
        <v>3.3871000000000001E-3</v>
      </c>
      <c r="AU1094">
        <v>-6.1367000000000001E-3</v>
      </c>
      <c r="AV1094">
        <v>-2.4080999999999998E-3</v>
      </c>
      <c r="AW1094">
        <v>1.8787000000000002E-2</v>
      </c>
      <c r="AX1094">
        <v>4.2864600000000003E-2</v>
      </c>
      <c r="AY1094">
        <v>3.5497500000000001E-2</v>
      </c>
      <c r="AZ1094">
        <v>3.2456899999999997E-2</v>
      </c>
      <c r="BA1094">
        <v>3.5399199999999999E-2</v>
      </c>
      <c r="BB1094">
        <v>1.9368900000000001E-2</v>
      </c>
      <c r="BC1094">
        <v>2.1333499999999998E-2</v>
      </c>
      <c r="BD1094">
        <v>1.7129700000000001E-2</v>
      </c>
      <c r="BE1094">
        <v>9.5923999999999992E-3</v>
      </c>
      <c r="BF1094">
        <v>8.3794000000000004E-3</v>
      </c>
      <c r="BG1094">
        <v>4.3407399999999999E-2</v>
      </c>
      <c r="BH1094">
        <v>4.3767899999999998E-2</v>
      </c>
      <c r="BI1094">
        <v>2.85732E-2</v>
      </c>
      <c r="BJ1094">
        <v>2.9517399999999999E-2</v>
      </c>
      <c r="BK1094">
        <v>3.6436499999999997E-2</v>
      </c>
      <c r="BL1094">
        <v>2.2743699999999999E-2</v>
      </c>
      <c r="BM1094">
        <v>3.1261299999999999E-2</v>
      </c>
      <c r="BN1094">
        <v>3.4527799999999997E-2</v>
      </c>
      <c r="BO1094">
        <v>3.7051000000000001E-2</v>
      </c>
      <c r="BP1094">
        <v>4.1116800000000002E-2</v>
      </c>
      <c r="BQ1094">
        <v>4.4533200000000002E-2</v>
      </c>
      <c r="BR1094">
        <v>2.92778E-2</v>
      </c>
      <c r="BS1094">
        <v>1.59954E-2</v>
      </c>
      <c r="BT1094">
        <v>1.7804E-2</v>
      </c>
      <c r="BU1094">
        <v>3.8620799999999997E-2</v>
      </c>
      <c r="BV1094">
        <v>5.7172099999999997E-2</v>
      </c>
      <c r="BW1094">
        <v>4.9237200000000002E-2</v>
      </c>
      <c r="BX1094">
        <v>4.46726E-2</v>
      </c>
      <c r="BY1094">
        <v>4.7669499999999997E-2</v>
      </c>
      <c r="BZ1094">
        <v>2.7551699999999998E-2</v>
      </c>
      <c r="CA1094">
        <v>2.9421200000000002E-2</v>
      </c>
      <c r="CB1094">
        <v>2.54097E-2</v>
      </c>
      <c r="CC1094">
        <v>1.7939900000000002E-2</v>
      </c>
      <c r="CD1094">
        <v>1.6403399999999999E-2</v>
      </c>
      <c r="CE1094">
        <v>5.0861900000000002E-2</v>
      </c>
      <c r="CF1094">
        <v>5.3630499999999998E-2</v>
      </c>
      <c r="CG1094">
        <v>3.8560799999999999E-2</v>
      </c>
      <c r="CH1094">
        <v>4.0881800000000003E-2</v>
      </c>
      <c r="CI1094">
        <v>4.7946299999999997E-2</v>
      </c>
      <c r="CJ1094">
        <v>3.68683E-2</v>
      </c>
      <c r="CK1094">
        <v>4.6605599999999997E-2</v>
      </c>
      <c r="CL1094">
        <v>5.0973200000000003E-2</v>
      </c>
      <c r="CM1094">
        <v>5.3557399999999998E-2</v>
      </c>
      <c r="CN1094">
        <v>5.8701400000000001E-2</v>
      </c>
      <c r="CO1094">
        <v>6.2358200000000003E-2</v>
      </c>
      <c r="CP1094">
        <v>4.7209599999999997E-2</v>
      </c>
      <c r="CQ1094">
        <v>3.1323999999999998E-2</v>
      </c>
      <c r="CR1094">
        <v>3.1802900000000002E-2</v>
      </c>
      <c r="CS1094">
        <v>5.23577E-2</v>
      </c>
      <c r="CT1094">
        <v>6.7081399999999999E-2</v>
      </c>
      <c r="CU1094">
        <v>5.8753199999999998E-2</v>
      </c>
      <c r="CV1094">
        <v>5.3133100000000003E-2</v>
      </c>
      <c r="CW1094">
        <v>5.6168000000000003E-2</v>
      </c>
      <c r="CX1094">
        <v>3.5734500000000002E-2</v>
      </c>
      <c r="CY1094">
        <v>3.7509000000000001E-2</v>
      </c>
      <c r="CZ1094">
        <v>3.36896E-2</v>
      </c>
      <c r="DA1094">
        <v>2.6287399999999999E-2</v>
      </c>
      <c r="DB1094">
        <v>2.4427399999999998E-2</v>
      </c>
      <c r="DC1094">
        <v>5.8316399999999997E-2</v>
      </c>
      <c r="DD1094">
        <v>6.3492999999999994E-2</v>
      </c>
      <c r="DE1094">
        <v>4.8548399999999998E-2</v>
      </c>
      <c r="DF1094">
        <v>5.22462E-2</v>
      </c>
      <c r="DG1094">
        <v>5.9456000000000002E-2</v>
      </c>
      <c r="DH1094">
        <v>5.0992999999999997E-2</v>
      </c>
      <c r="DI1094">
        <v>6.1949799999999999E-2</v>
      </c>
      <c r="DJ1094">
        <v>6.7418599999999995E-2</v>
      </c>
      <c r="DK1094">
        <v>7.0063799999999996E-2</v>
      </c>
      <c r="DL1094">
        <v>7.6285900000000004E-2</v>
      </c>
      <c r="DM1094">
        <v>8.0183199999999996E-2</v>
      </c>
      <c r="DN1094">
        <v>6.5141400000000002E-2</v>
      </c>
      <c r="DO1094">
        <v>4.6652699999999998E-2</v>
      </c>
      <c r="DP1094">
        <v>4.5801700000000001E-2</v>
      </c>
      <c r="DQ1094">
        <v>6.60945E-2</v>
      </c>
      <c r="DR1094">
        <v>7.6990699999999995E-2</v>
      </c>
      <c r="DS1094">
        <v>6.8269300000000005E-2</v>
      </c>
      <c r="DT1094">
        <v>6.1593700000000001E-2</v>
      </c>
      <c r="DU1094">
        <v>6.4666399999999999E-2</v>
      </c>
      <c r="DV1094">
        <v>4.75492E-2</v>
      </c>
      <c r="DW1094">
        <v>4.9186300000000002E-2</v>
      </c>
      <c r="DX1094">
        <v>4.5644499999999998E-2</v>
      </c>
      <c r="DY1094">
        <v>3.83398E-2</v>
      </c>
      <c r="DZ1094">
        <v>3.6012799999999998E-2</v>
      </c>
      <c r="EA1094">
        <v>6.9079500000000002E-2</v>
      </c>
      <c r="EB1094">
        <v>7.7732999999999997E-2</v>
      </c>
      <c r="EC1094">
        <v>6.2968899999999994E-2</v>
      </c>
      <c r="ED1094">
        <v>6.8654599999999996E-2</v>
      </c>
      <c r="EE1094">
        <v>7.6074299999999997E-2</v>
      </c>
      <c r="EF1094">
        <v>7.13868E-2</v>
      </c>
      <c r="EG1094">
        <v>8.4104399999999996E-2</v>
      </c>
      <c r="EH1094">
        <v>9.11632E-2</v>
      </c>
      <c r="EI1094">
        <v>9.3896499999999994E-2</v>
      </c>
      <c r="EJ1094">
        <v>0.1016753</v>
      </c>
      <c r="EK1094">
        <v>0.10591970000000001</v>
      </c>
      <c r="EL1094">
        <v>9.1032100000000005E-2</v>
      </c>
      <c r="EM1094">
        <v>6.8784799999999993E-2</v>
      </c>
      <c r="EN1094">
        <v>6.60139E-2</v>
      </c>
      <c r="EO1094">
        <v>8.5928400000000002E-2</v>
      </c>
      <c r="EP1094">
        <v>9.1298199999999996E-2</v>
      </c>
      <c r="EQ1094">
        <v>8.2008999999999999E-2</v>
      </c>
      <c r="ER1094">
        <v>7.3809399999999997E-2</v>
      </c>
      <c r="ES1094">
        <v>7.69368E-2</v>
      </c>
      <c r="ET1094">
        <v>58.514769999999999</v>
      </c>
      <c r="EU1094">
        <v>57.49935</v>
      </c>
      <c r="EV1094">
        <v>56.50797</v>
      </c>
      <c r="EW1094">
        <v>55.715139999999998</v>
      </c>
      <c r="EX1094">
        <v>55.01538</v>
      </c>
      <c r="EY1094">
        <v>54.463320000000003</v>
      </c>
      <c r="EZ1094">
        <v>55.222029999999997</v>
      </c>
      <c r="FA1094">
        <v>58.00779</v>
      </c>
      <c r="FB1094">
        <v>61.172539999999998</v>
      </c>
      <c r="FC1094">
        <v>64.4739</v>
      </c>
      <c r="FD1094">
        <v>67.776129999999995</v>
      </c>
      <c r="FE1094">
        <v>70.652109999999993</v>
      </c>
      <c r="FF1094">
        <v>72.965119999999999</v>
      </c>
      <c r="FG1094">
        <v>74.714150000000004</v>
      </c>
      <c r="FH1094">
        <v>75.742279999999994</v>
      </c>
      <c r="FI1094">
        <v>75.962909999999994</v>
      </c>
      <c r="FJ1094">
        <v>75.234499999999997</v>
      </c>
      <c r="FK1094">
        <v>73.859250000000003</v>
      </c>
      <c r="FL1094">
        <v>72.181820000000002</v>
      </c>
      <c r="FM1094">
        <v>69.476389999999995</v>
      </c>
      <c r="FN1094">
        <v>66.203639999999993</v>
      </c>
      <c r="FO1094">
        <v>63.34131</v>
      </c>
      <c r="FP1094">
        <v>61.560569999999998</v>
      </c>
      <c r="FQ1094">
        <v>60.036009999999997</v>
      </c>
      <c r="FR1094">
        <v>1.64586E-2</v>
      </c>
      <c r="FS1094">
        <v>1.82925E-2</v>
      </c>
      <c r="FT1094">
        <v>3.15806E-2</v>
      </c>
    </row>
    <row r="1095" spans="1:176" x14ac:dyDescent="0.2">
      <c r="A1095" t="s">
        <v>200</v>
      </c>
      <c r="B1095" t="s">
        <v>191</v>
      </c>
      <c r="C1095" t="s">
        <v>1</v>
      </c>
      <c r="D1095" t="s">
        <v>243</v>
      </c>
      <c r="E1095">
        <v>5465</v>
      </c>
      <c r="F1095">
        <v>0.80773010000000001</v>
      </c>
      <c r="G1095">
        <v>0.79647429999999997</v>
      </c>
      <c r="H1095">
        <v>0.78112919999999997</v>
      </c>
      <c r="I1095">
        <v>0.77383610000000003</v>
      </c>
      <c r="J1095">
        <v>0.76044599999999996</v>
      </c>
      <c r="K1095">
        <v>0.80390059999999997</v>
      </c>
      <c r="L1095">
        <v>0.86760459999999995</v>
      </c>
      <c r="M1095">
        <v>1.0044839999999999</v>
      </c>
      <c r="N1095">
        <v>1.2831950000000001</v>
      </c>
      <c r="O1095">
        <v>1.465341</v>
      </c>
      <c r="P1095">
        <v>1.5286770000000001</v>
      </c>
      <c r="Q1095">
        <v>1.5819970000000001</v>
      </c>
      <c r="R1095">
        <v>1.6653439999999999</v>
      </c>
      <c r="S1095">
        <v>1.681913</v>
      </c>
      <c r="T1095">
        <v>1.7038489999999999</v>
      </c>
      <c r="U1095">
        <v>1.7174970000000001</v>
      </c>
      <c r="V1095">
        <v>1.615219</v>
      </c>
      <c r="W1095">
        <v>1.3105150000000001</v>
      </c>
      <c r="X1095">
        <v>1.143421</v>
      </c>
      <c r="Y1095">
        <v>1.0604640000000001</v>
      </c>
      <c r="Z1095">
        <v>1.0180640000000001</v>
      </c>
      <c r="AA1095">
        <v>1.0172239999999999</v>
      </c>
      <c r="AB1095">
        <v>0.93832959999999999</v>
      </c>
      <c r="AC1095">
        <v>0.90746199999999999</v>
      </c>
      <c r="AD1095">
        <v>2.2991500000000002E-2</v>
      </c>
      <c r="AE1095">
        <v>3.0728999999999999E-2</v>
      </c>
      <c r="AF1095">
        <v>2.19378E-2</v>
      </c>
      <c r="AG1095">
        <v>1.3166499999999999E-2</v>
      </c>
      <c r="AH1095">
        <v>7.2633999999999997E-3</v>
      </c>
      <c r="AI1095">
        <v>4.4207000000000003E-2</v>
      </c>
      <c r="AJ1095">
        <v>5.4111300000000001E-2</v>
      </c>
      <c r="AK1095">
        <v>5.2657900000000001E-2</v>
      </c>
      <c r="AL1095">
        <v>4.9911700000000003E-2</v>
      </c>
      <c r="AM1095">
        <v>3.3267699999999997E-2</v>
      </c>
      <c r="AN1095">
        <v>9.7189000000000008E-3</v>
      </c>
      <c r="AO1095">
        <v>2.3092600000000001E-2</v>
      </c>
      <c r="AP1095">
        <v>2.39194E-2</v>
      </c>
      <c r="AQ1095">
        <v>5.7090999999999999E-3</v>
      </c>
      <c r="AR1095">
        <v>1.79408E-2</v>
      </c>
      <c r="AS1095">
        <v>5.0606000000000002E-3</v>
      </c>
      <c r="AT1095">
        <v>7.9644999999999994E-3</v>
      </c>
      <c r="AU1095">
        <v>8.2465000000000004E-3</v>
      </c>
      <c r="AV1095">
        <v>2.27615E-2</v>
      </c>
      <c r="AW1095">
        <v>2.8808199999999999E-2</v>
      </c>
      <c r="AX1095">
        <v>4.6003099999999998E-2</v>
      </c>
      <c r="AY1095">
        <v>3.2079700000000003E-2</v>
      </c>
      <c r="AZ1095">
        <v>3.7366200000000002E-2</v>
      </c>
      <c r="BA1095">
        <v>4.2198199999999998E-2</v>
      </c>
      <c r="BB1095">
        <v>3.4806200000000002E-2</v>
      </c>
      <c r="BC1095">
        <v>4.2406399999999997E-2</v>
      </c>
      <c r="BD1095">
        <v>3.3892800000000001E-2</v>
      </c>
      <c r="BE1095">
        <v>2.5218999999999998E-2</v>
      </c>
      <c r="BF1095">
        <v>1.8848799999999999E-2</v>
      </c>
      <c r="BG1095">
        <v>5.4970100000000001E-2</v>
      </c>
      <c r="BH1095">
        <v>6.8351200000000001E-2</v>
      </c>
      <c r="BI1095">
        <v>6.7078499999999999E-2</v>
      </c>
      <c r="BJ1095">
        <v>6.6320100000000007E-2</v>
      </c>
      <c r="BK1095">
        <v>4.9886E-2</v>
      </c>
      <c r="BL1095">
        <v>3.0112699999999999E-2</v>
      </c>
      <c r="BM1095">
        <v>4.5247200000000001E-2</v>
      </c>
      <c r="BN1095">
        <v>4.7663999999999998E-2</v>
      </c>
      <c r="BO1095">
        <v>2.9541700000000001E-2</v>
      </c>
      <c r="BP1095">
        <v>4.3330100000000003E-2</v>
      </c>
      <c r="BQ1095">
        <v>3.0797100000000001E-2</v>
      </c>
      <c r="BR1095">
        <v>3.3855200000000002E-2</v>
      </c>
      <c r="BS1095">
        <v>3.0378599999999999E-2</v>
      </c>
      <c r="BT1095">
        <v>4.2973600000000001E-2</v>
      </c>
      <c r="BU1095">
        <v>4.8642100000000001E-2</v>
      </c>
      <c r="BV1095">
        <v>6.0310500000000003E-2</v>
      </c>
      <c r="BW1095">
        <v>4.5819400000000003E-2</v>
      </c>
      <c r="BX1095">
        <v>4.9582000000000001E-2</v>
      </c>
      <c r="BY1095">
        <v>5.4468599999999999E-2</v>
      </c>
      <c r="BZ1095">
        <v>4.2989100000000002E-2</v>
      </c>
      <c r="CA1095">
        <v>5.04941E-2</v>
      </c>
      <c r="CB1095">
        <v>4.21727E-2</v>
      </c>
      <c r="CC1095">
        <v>3.3566499999999999E-2</v>
      </c>
      <c r="CD1095">
        <v>2.6872799999999999E-2</v>
      </c>
      <c r="CE1095">
        <v>6.2424500000000001E-2</v>
      </c>
      <c r="CF1095">
        <v>7.82138E-2</v>
      </c>
      <c r="CG1095">
        <v>7.7066099999999998E-2</v>
      </c>
      <c r="CH1095">
        <v>7.7684500000000004E-2</v>
      </c>
      <c r="CI1095">
        <v>6.1395699999999997E-2</v>
      </c>
      <c r="CJ1095">
        <v>4.4237400000000003E-2</v>
      </c>
      <c r="CK1095">
        <v>6.0591399999999997E-2</v>
      </c>
      <c r="CL1095">
        <v>6.4109399999999997E-2</v>
      </c>
      <c r="CM1095">
        <v>4.6048100000000002E-2</v>
      </c>
      <c r="CN1095">
        <v>6.0914700000000002E-2</v>
      </c>
      <c r="CO1095">
        <v>4.8622100000000001E-2</v>
      </c>
      <c r="CP1095">
        <v>5.1787E-2</v>
      </c>
      <c r="CQ1095">
        <v>4.5707200000000003E-2</v>
      </c>
      <c r="CR1095">
        <v>5.6972500000000002E-2</v>
      </c>
      <c r="CS1095">
        <v>6.2378900000000001E-2</v>
      </c>
      <c r="CT1095">
        <v>7.0219900000000002E-2</v>
      </c>
      <c r="CU1095">
        <v>5.53354E-2</v>
      </c>
      <c r="CV1095">
        <v>5.8042499999999997E-2</v>
      </c>
      <c r="CW1095">
        <v>6.2966999999999995E-2</v>
      </c>
      <c r="CX1095">
        <v>5.1171899999999999E-2</v>
      </c>
      <c r="CY1095">
        <v>5.8581800000000003E-2</v>
      </c>
      <c r="CZ1095">
        <v>5.0452700000000003E-2</v>
      </c>
      <c r="DA1095">
        <v>4.1914E-2</v>
      </c>
      <c r="DB1095">
        <v>3.4896799999999999E-2</v>
      </c>
      <c r="DC1095">
        <v>6.9878999999999997E-2</v>
      </c>
      <c r="DD1095">
        <v>8.8076399999999999E-2</v>
      </c>
      <c r="DE1095">
        <v>8.7053699999999998E-2</v>
      </c>
      <c r="DF1095">
        <v>8.90489E-2</v>
      </c>
      <c r="DG1095">
        <v>7.2905499999999998E-2</v>
      </c>
      <c r="DH1095">
        <v>5.83621E-2</v>
      </c>
      <c r="DI1095">
        <v>7.5935600000000006E-2</v>
      </c>
      <c r="DJ1095">
        <v>8.0554799999999996E-2</v>
      </c>
      <c r="DK1095">
        <v>6.2554600000000002E-2</v>
      </c>
      <c r="DL1095">
        <v>7.8499200000000005E-2</v>
      </c>
      <c r="DM1095">
        <v>6.6447099999999995E-2</v>
      </c>
      <c r="DN1095">
        <v>6.9718799999999997E-2</v>
      </c>
      <c r="DO1095">
        <v>6.1035899999999997E-2</v>
      </c>
      <c r="DP1095">
        <v>7.0971300000000001E-2</v>
      </c>
      <c r="DQ1095">
        <v>7.6115799999999997E-2</v>
      </c>
      <c r="DR1095">
        <v>8.0129199999999998E-2</v>
      </c>
      <c r="DS1095">
        <v>6.4851400000000003E-2</v>
      </c>
      <c r="DT1095">
        <v>6.6503099999999996E-2</v>
      </c>
      <c r="DU1095">
        <v>7.1465500000000001E-2</v>
      </c>
      <c r="DV1095">
        <v>6.2986600000000004E-2</v>
      </c>
      <c r="DW1095">
        <v>7.0259199999999994E-2</v>
      </c>
      <c r="DX1095">
        <v>6.2407600000000001E-2</v>
      </c>
      <c r="DY1095">
        <v>5.3966399999999998E-2</v>
      </c>
      <c r="DZ1095">
        <v>4.6482200000000001E-2</v>
      </c>
      <c r="EA1095">
        <v>8.0642099999999994E-2</v>
      </c>
      <c r="EB1095">
        <v>0.1023163</v>
      </c>
      <c r="EC1095">
        <v>0.1014742</v>
      </c>
      <c r="ED1095">
        <v>0.10545740000000001</v>
      </c>
      <c r="EE1095">
        <v>8.9523699999999998E-2</v>
      </c>
      <c r="EF1095">
        <v>7.8755900000000004E-2</v>
      </c>
      <c r="EG1095">
        <v>9.8090200000000002E-2</v>
      </c>
      <c r="EH1095">
        <v>0.1042994</v>
      </c>
      <c r="EI1095">
        <v>8.6387199999999997E-2</v>
      </c>
      <c r="EJ1095">
        <v>0.10388849999999999</v>
      </c>
      <c r="EK1095">
        <v>9.2183600000000004E-2</v>
      </c>
      <c r="EL1095">
        <v>9.56095E-2</v>
      </c>
      <c r="EM1095">
        <v>8.3168000000000006E-2</v>
      </c>
      <c r="EN1095">
        <v>9.1183500000000001E-2</v>
      </c>
      <c r="EO1095">
        <v>9.5949599999999996E-2</v>
      </c>
      <c r="EP1095">
        <v>9.4436699999999998E-2</v>
      </c>
      <c r="EQ1095">
        <v>7.8591099999999997E-2</v>
      </c>
      <c r="ER1095">
        <v>7.8718800000000005E-2</v>
      </c>
      <c r="ES1095">
        <v>8.3735900000000002E-2</v>
      </c>
      <c r="ET1095">
        <v>61.882199999999997</v>
      </c>
      <c r="EU1095">
        <v>60.757129999999997</v>
      </c>
      <c r="EV1095">
        <v>59.336770000000001</v>
      </c>
      <c r="EW1095">
        <v>58.503010000000003</v>
      </c>
      <c r="EX1095">
        <v>57.825769999999999</v>
      </c>
      <c r="EY1095">
        <v>57.09563</v>
      </c>
      <c r="EZ1095">
        <v>58.078040000000001</v>
      </c>
      <c r="FA1095">
        <v>62.023470000000003</v>
      </c>
      <c r="FB1095">
        <v>67.106949999999998</v>
      </c>
      <c r="FC1095">
        <v>71.815610000000007</v>
      </c>
      <c r="FD1095">
        <v>75.741600000000005</v>
      </c>
      <c r="FE1095">
        <v>79.130669999999995</v>
      </c>
      <c r="FF1095">
        <v>82.263249999999999</v>
      </c>
      <c r="FG1095">
        <v>84.123869999999997</v>
      </c>
      <c r="FH1095">
        <v>85.166550000000001</v>
      </c>
      <c r="FI1095">
        <v>84.804969999999997</v>
      </c>
      <c r="FJ1095">
        <v>84.115359999999995</v>
      </c>
      <c r="FK1095">
        <v>82.36985</v>
      </c>
      <c r="FL1095">
        <v>80.402370000000005</v>
      </c>
      <c r="FM1095">
        <v>76.683419999999998</v>
      </c>
      <c r="FN1095">
        <v>72.611440000000002</v>
      </c>
      <c r="FO1095">
        <v>68.674610000000001</v>
      </c>
      <c r="FP1095">
        <v>67.096289999999996</v>
      </c>
      <c r="FQ1095">
        <v>64.372</v>
      </c>
      <c r="FR1095">
        <v>1.64586E-2</v>
      </c>
      <c r="FS1095">
        <v>1.82925E-2</v>
      </c>
      <c r="FT1095">
        <v>3.15806E-2</v>
      </c>
    </row>
    <row r="1096" spans="1:176" x14ac:dyDescent="0.2">
      <c r="A1096" t="s">
        <v>200</v>
      </c>
      <c r="B1096" t="s">
        <v>191</v>
      </c>
      <c r="C1096" t="s">
        <v>1</v>
      </c>
      <c r="D1096" t="s">
        <v>233</v>
      </c>
      <c r="E1096">
        <v>5465</v>
      </c>
      <c r="F1096">
        <v>0.83850809999999998</v>
      </c>
      <c r="G1096">
        <v>0.83257139999999996</v>
      </c>
      <c r="H1096">
        <v>0.82781859999999996</v>
      </c>
      <c r="I1096">
        <v>0.81976990000000005</v>
      </c>
      <c r="J1096">
        <v>0.83173240000000004</v>
      </c>
      <c r="K1096">
        <v>0.86430479999999998</v>
      </c>
      <c r="L1096">
        <v>0.96558549999999999</v>
      </c>
      <c r="M1096">
        <v>1.072397</v>
      </c>
      <c r="N1096">
        <v>1.2750010000000001</v>
      </c>
      <c r="O1096">
        <v>1.396488</v>
      </c>
      <c r="P1096">
        <v>1.41218</v>
      </c>
      <c r="Q1096">
        <v>1.3599110000000001</v>
      </c>
      <c r="R1096">
        <v>1.3016259999999999</v>
      </c>
      <c r="S1096">
        <v>1.2844359999999999</v>
      </c>
      <c r="T1096">
        <v>1.277682</v>
      </c>
      <c r="U1096">
        <v>1.256731</v>
      </c>
      <c r="V1096">
        <v>1.1841660000000001</v>
      </c>
      <c r="W1096">
        <v>0.9773712</v>
      </c>
      <c r="X1096">
        <v>0.91737420000000003</v>
      </c>
      <c r="Y1096">
        <v>0.93217510000000003</v>
      </c>
      <c r="Z1096">
        <v>0.93155160000000004</v>
      </c>
      <c r="AA1096">
        <v>0.88738430000000001</v>
      </c>
      <c r="AB1096">
        <v>0.86501410000000001</v>
      </c>
      <c r="AC1096">
        <v>0.84640090000000001</v>
      </c>
      <c r="AD1096">
        <v>3.2642299999999999E-2</v>
      </c>
      <c r="AE1096">
        <v>3.1218900000000001E-2</v>
      </c>
      <c r="AF1096">
        <v>2.8107400000000001E-2</v>
      </c>
      <c r="AG1096">
        <v>1.88907E-2</v>
      </c>
      <c r="AH1096">
        <v>1.67437E-2</v>
      </c>
      <c r="AI1096">
        <v>1.01329E-2</v>
      </c>
      <c r="AJ1096">
        <v>6.7463000000000002E-3</v>
      </c>
      <c r="AK1096">
        <v>-1.5606999999999999E-2</v>
      </c>
      <c r="AL1096">
        <v>-4.4738399999999998E-2</v>
      </c>
      <c r="AM1096">
        <v>-3.9386999999999998E-2</v>
      </c>
      <c r="AN1096">
        <v>-5.6656499999999999E-2</v>
      </c>
      <c r="AO1096">
        <v>-5.80945E-2</v>
      </c>
      <c r="AP1096">
        <v>-6.4494700000000002E-2</v>
      </c>
      <c r="AQ1096">
        <v>-6.3792500000000002E-2</v>
      </c>
      <c r="AR1096">
        <v>-6.2166899999999997E-2</v>
      </c>
      <c r="AS1096">
        <v>-5.1984000000000002E-2</v>
      </c>
      <c r="AT1096">
        <v>-3.7796400000000001E-2</v>
      </c>
      <c r="AU1096">
        <v>-4.1790000000000001E-2</v>
      </c>
      <c r="AV1096">
        <v>-1.5784800000000002E-2</v>
      </c>
      <c r="AW1096">
        <v>1.2540000000000001E-4</v>
      </c>
      <c r="AX1096">
        <v>7.4209999999999996E-3</v>
      </c>
      <c r="AY1096">
        <v>9.6398999999999999E-3</v>
      </c>
      <c r="AZ1096">
        <v>2.2638100000000001E-2</v>
      </c>
      <c r="BA1096">
        <v>2.8055299999999998E-2</v>
      </c>
      <c r="BB1096">
        <v>4.0297300000000001E-2</v>
      </c>
      <c r="BC1096">
        <v>3.8789299999999999E-2</v>
      </c>
      <c r="BD1096">
        <v>3.5936000000000003E-2</v>
      </c>
      <c r="BE1096">
        <v>2.6666599999999999E-2</v>
      </c>
      <c r="BF1096">
        <v>2.4260400000000001E-2</v>
      </c>
      <c r="BG1096">
        <v>1.8957499999999999E-2</v>
      </c>
      <c r="BH1096">
        <v>1.6933E-2</v>
      </c>
      <c r="BI1096">
        <v>-4.4473999999999998E-3</v>
      </c>
      <c r="BJ1096">
        <v>-3.1229199999999999E-2</v>
      </c>
      <c r="BK1096">
        <v>-2.7069699999999999E-2</v>
      </c>
      <c r="BL1096">
        <v>-4.3067500000000002E-2</v>
      </c>
      <c r="BM1096">
        <v>-4.39236E-2</v>
      </c>
      <c r="BN1096">
        <v>-5.0210900000000003E-2</v>
      </c>
      <c r="BO1096">
        <v>-4.9154799999999998E-2</v>
      </c>
      <c r="BP1096">
        <v>-4.5942400000000001E-2</v>
      </c>
      <c r="BQ1096">
        <v>-3.60744E-2</v>
      </c>
      <c r="BR1096">
        <v>-2.4287199999999998E-2</v>
      </c>
      <c r="BS1096">
        <v>-3.05256E-2</v>
      </c>
      <c r="BT1096">
        <v>-6.6674999999999998E-3</v>
      </c>
      <c r="BU1096">
        <v>8.7419000000000004E-3</v>
      </c>
      <c r="BV1096">
        <v>1.54932E-2</v>
      </c>
      <c r="BW1096">
        <v>1.65136E-2</v>
      </c>
      <c r="BX1096">
        <v>2.9365700000000002E-2</v>
      </c>
      <c r="BY1096">
        <v>3.4079499999999999E-2</v>
      </c>
      <c r="BZ1096">
        <v>4.5599099999999997E-2</v>
      </c>
      <c r="CA1096">
        <v>4.4032599999999998E-2</v>
      </c>
      <c r="CB1096">
        <v>4.1358100000000002E-2</v>
      </c>
      <c r="CC1096">
        <v>3.20521E-2</v>
      </c>
      <c r="CD1096">
        <v>2.94664E-2</v>
      </c>
      <c r="CE1096">
        <v>2.5069399999999999E-2</v>
      </c>
      <c r="CF1096">
        <v>2.3988200000000001E-2</v>
      </c>
      <c r="CG1096">
        <v>3.2816999999999998E-3</v>
      </c>
      <c r="CH1096">
        <v>-2.1872800000000001E-2</v>
      </c>
      <c r="CI1096">
        <v>-1.8538800000000001E-2</v>
      </c>
      <c r="CJ1096">
        <v>-3.36558E-2</v>
      </c>
      <c r="CK1096">
        <v>-3.4108899999999998E-2</v>
      </c>
      <c r="CL1096">
        <v>-4.0317899999999997E-2</v>
      </c>
      <c r="CM1096">
        <v>-3.9016799999999997E-2</v>
      </c>
      <c r="CN1096">
        <v>-3.4705399999999997E-2</v>
      </c>
      <c r="CO1096">
        <v>-2.5055399999999999E-2</v>
      </c>
      <c r="CP1096">
        <v>-1.4930799999999999E-2</v>
      </c>
      <c r="CQ1096">
        <v>-2.2723899999999998E-2</v>
      </c>
      <c r="CR1096">
        <v>-3.5280000000000001E-4</v>
      </c>
      <c r="CS1096">
        <v>1.47096E-2</v>
      </c>
      <c r="CT1096">
        <v>2.1083899999999999E-2</v>
      </c>
      <c r="CU1096">
        <v>2.1274399999999999E-2</v>
      </c>
      <c r="CV1096">
        <v>3.4025300000000001E-2</v>
      </c>
      <c r="CW1096">
        <v>3.8251800000000002E-2</v>
      </c>
      <c r="CX1096">
        <v>5.0901000000000002E-2</v>
      </c>
      <c r="CY1096">
        <v>4.9275800000000002E-2</v>
      </c>
      <c r="CZ1096">
        <v>4.6780200000000001E-2</v>
      </c>
      <c r="DA1096">
        <v>3.7437600000000001E-2</v>
      </c>
      <c r="DB1096">
        <v>3.4672500000000002E-2</v>
      </c>
      <c r="DC1096">
        <v>3.1181199999999999E-2</v>
      </c>
      <c r="DD1096">
        <v>3.1043500000000002E-2</v>
      </c>
      <c r="DE1096">
        <v>1.1010799999999999E-2</v>
      </c>
      <c r="DF1096">
        <v>-1.25164E-2</v>
      </c>
      <c r="DG1096">
        <v>-1.0007800000000001E-2</v>
      </c>
      <c r="DH1096">
        <v>-2.4244100000000001E-2</v>
      </c>
      <c r="DI1096">
        <v>-2.4294199999999998E-2</v>
      </c>
      <c r="DJ1096">
        <v>-3.0424900000000001E-2</v>
      </c>
      <c r="DK1096">
        <v>-2.88787E-2</v>
      </c>
      <c r="DL1096">
        <v>-2.3468300000000001E-2</v>
      </c>
      <c r="DM1096">
        <v>-1.40365E-2</v>
      </c>
      <c r="DN1096">
        <v>-5.5744000000000002E-3</v>
      </c>
      <c r="DO1096">
        <v>-1.4922299999999999E-2</v>
      </c>
      <c r="DP1096">
        <v>5.9617999999999997E-3</v>
      </c>
      <c r="DQ1096">
        <v>2.0677399999999999E-2</v>
      </c>
      <c r="DR1096">
        <v>2.66746E-2</v>
      </c>
      <c r="DS1096">
        <v>2.6035200000000001E-2</v>
      </c>
      <c r="DT1096">
        <v>3.8684799999999998E-2</v>
      </c>
      <c r="DU1096">
        <v>4.2424099999999999E-2</v>
      </c>
      <c r="DV1096">
        <v>5.8555999999999997E-2</v>
      </c>
      <c r="DW1096">
        <v>5.68462E-2</v>
      </c>
      <c r="DX1096">
        <v>5.4608799999999999E-2</v>
      </c>
      <c r="DY1096">
        <v>4.5213400000000001E-2</v>
      </c>
      <c r="DZ1096">
        <v>4.2189200000000003E-2</v>
      </c>
      <c r="EA1096">
        <v>4.0005800000000001E-2</v>
      </c>
      <c r="EB1096">
        <v>4.1230099999999999E-2</v>
      </c>
      <c r="EC1096">
        <v>2.21703E-2</v>
      </c>
      <c r="ED1096">
        <v>9.9280000000000006E-4</v>
      </c>
      <c r="EE1096">
        <v>2.3094999999999999E-3</v>
      </c>
      <c r="EF1096">
        <v>-1.0655100000000001E-2</v>
      </c>
      <c r="EG1096">
        <v>-1.01233E-2</v>
      </c>
      <c r="EH1096">
        <v>-1.6141099999999999E-2</v>
      </c>
      <c r="EI1096">
        <v>-1.4241E-2</v>
      </c>
      <c r="EJ1096">
        <v>-7.2437999999999999E-3</v>
      </c>
      <c r="EK1096">
        <v>1.8730999999999999E-3</v>
      </c>
      <c r="EL1096">
        <v>7.9348000000000005E-3</v>
      </c>
      <c r="EM1096">
        <v>-3.6579E-3</v>
      </c>
      <c r="EN1096">
        <v>1.50791E-2</v>
      </c>
      <c r="EO1096">
        <v>2.9293900000000001E-2</v>
      </c>
      <c r="EP1096">
        <v>3.4746699999999998E-2</v>
      </c>
      <c r="EQ1096">
        <v>3.2909000000000001E-2</v>
      </c>
      <c r="ER1096">
        <v>4.5412399999999999E-2</v>
      </c>
      <c r="ES1096">
        <v>4.84483E-2</v>
      </c>
      <c r="ET1096">
        <v>50.530230000000003</v>
      </c>
      <c r="EU1096">
        <v>49.814900000000002</v>
      </c>
      <c r="EV1096">
        <v>49.206769999999999</v>
      </c>
      <c r="EW1096">
        <v>48.690539999999999</v>
      </c>
      <c r="EX1096">
        <v>48.130049999999997</v>
      </c>
      <c r="EY1096">
        <v>47.697380000000003</v>
      </c>
      <c r="EZ1096">
        <v>47.379890000000003</v>
      </c>
      <c r="FA1096">
        <v>47.600920000000002</v>
      </c>
      <c r="FB1096">
        <v>49.819020000000002</v>
      </c>
      <c r="FC1096">
        <v>53.241689999999998</v>
      </c>
      <c r="FD1096">
        <v>56.412999999999997</v>
      </c>
      <c r="FE1096">
        <v>59.126300000000001</v>
      </c>
      <c r="FF1096">
        <v>61.288829999999997</v>
      </c>
      <c r="FG1096">
        <v>62.736289999999997</v>
      </c>
      <c r="FH1096">
        <v>63.738410000000002</v>
      </c>
      <c r="FI1096">
        <v>64.113939999999999</v>
      </c>
      <c r="FJ1096">
        <v>63.561599999999999</v>
      </c>
      <c r="FK1096">
        <v>62.336559999999999</v>
      </c>
      <c r="FL1096">
        <v>60.28998</v>
      </c>
      <c r="FM1096">
        <v>57.68242</v>
      </c>
      <c r="FN1096">
        <v>55.541840000000001</v>
      </c>
      <c r="FO1096">
        <v>53.803060000000002</v>
      </c>
      <c r="FP1096">
        <v>52.467799999999997</v>
      </c>
      <c r="FQ1096">
        <v>51.367550000000001</v>
      </c>
      <c r="FR1096">
        <v>6.9287999999999997E-3</v>
      </c>
      <c r="FS1096">
        <v>9.8172999999999993E-3</v>
      </c>
    </row>
    <row r="1097" spans="1:176" x14ac:dyDescent="0.2">
      <c r="A1097" t="s">
        <v>200</v>
      </c>
      <c r="B1097" t="s">
        <v>191</v>
      </c>
      <c r="C1097" t="s">
        <v>1</v>
      </c>
      <c r="D1097" t="s">
        <v>244</v>
      </c>
      <c r="E1097">
        <v>5465</v>
      </c>
      <c r="F1097">
        <v>0.83783850000000004</v>
      </c>
      <c r="G1097">
        <v>0.84162049999999999</v>
      </c>
      <c r="H1097">
        <v>0.83728880000000006</v>
      </c>
      <c r="I1097">
        <v>0.82623150000000001</v>
      </c>
      <c r="J1097">
        <v>0.8140442</v>
      </c>
      <c r="K1097">
        <v>0.82928000000000002</v>
      </c>
      <c r="L1097">
        <v>0.93625000000000003</v>
      </c>
      <c r="M1097">
        <v>1.0579229999999999</v>
      </c>
      <c r="N1097">
        <v>1.24594</v>
      </c>
      <c r="O1097">
        <v>1.44523</v>
      </c>
      <c r="P1097">
        <v>1.5244230000000001</v>
      </c>
      <c r="Q1097">
        <v>1.483927</v>
      </c>
      <c r="R1097">
        <v>1.443093</v>
      </c>
      <c r="S1097">
        <v>1.4230370000000001</v>
      </c>
      <c r="T1097">
        <v>1.4093800000000001</v>
      </c>
      <c r="U1097">
        <v>1.3262210000000001</v>
      </c>
      <c r="V1097">
        <v>1.2393369999999999</v>
      </c>
      <c r="W1097">
        <v>0.95865250000000002</v>
      </c>
      <c r="X1097">
        <v>0.88836749999999998</v>
      </c>
      <c r="Y1097">
        <v>0.9220853</v>
      </c>
      <c r="Z1097">
        <v>0.94771110000000003</v>
      </c>
      <c r="AA1097">
        <v>0.92593420000000004</v>
      </c>
      <c r="AB1097">
        <v>0.90122919999999995</v>
      </c>
      <c r="AC1097">
        <v>0.89252960000000003</v>
      </c>
      <c r="AD1097">
        <v>3.3323199999999997E-2</v>
      </c>
      <c r="AE1097">
        <v>1.98067E-2</v>
      </c>
      <c r="AF1097">
        <v>1.30522E-2</v>
      </c>
      <c r="AG1097">
        <v>-2.9720000000000001E-4</v>
      </c>
      <c r="AH1097">
        <v>-1.36679E-2</v>
      </c>
      <c r="AI1097">
        <v>-1.97979E-2</v>
      </c>
      <c r="AJ1097">
        <v>-2.6681400000000001E-2</v>
      </c>
      <c r="AK1097">
        <v>-4.2871699999999999E-2</v>
      </c>
      <c r="AL1097">
        <v>-9.4907599999999995E-2</v>
      </c>
      <c r="AM1097">
        <v>-0.1112431</v>
      </c>
      <c r="AN1097">
        <v>-0.1117721</v>
      </c>
      <c r="AO1097">
        <v>-0.1052009</v>
      </c>
      <c r="AP1097">
        <v>-0.1017726</v>
      </c>
      <c r="AQ1097">
        <v>-0.1061757</v>
      </c>
      <c r="AR1097">
        <v>-0.11097940000000001</v>
      </c>
      <c r="AS1097">
        <v>-0.1045408</v>
      </c>
      <c r="AT1097">
        <v>-6.6460500000000006E-2</v>
      </c>
      <c r="AU1097">
        <v>-5.9023699999999998E-2</v>
      </c>
      <c r="AV1097">
        <v>-2.8988900000000001E-2</v>
      </c>
      <c r="AW1097">
        <v>-2.2016299999999999E-2</v>
      </c>
      <c r="AX1097">
        <v>-6.1456000000000002E-3</v>
      </c>
      <c r="AY1097">
        <v>1.0746500000000001E-2</v>
      </c>
      <c r="AZ1097">
        <v>2.3840799999999999E-2</v>
      </c>
      <c r="BA1097">
        <v>3.6233000000000001E-2</v>
      </c>
      <c r="BB1097">
        <v>4.0978199999999999E-2</v>
      </c>
      <c r="BC1097">
        <v>2.7377100000000001E-2</v>
      </c>
      <c r="BD1097">
        <v>2.0880800000000001E-2</v>
      </c>
      <c r="BE1097">
        <v>7.4786000000000002E-3</v>
      </c>
      <c r="BF1097">
        <v>-6.1513000000000002E-3</v>
      </c>
      <c r="BG1097">
        <v>-1.09733E-2</v>
      </c>
      <c r="BH1097">
        <v>-1.64948E-2</v>
      </c>
      <c r="BI1097">
        <v>-3.17121E-2</v>
      </c>
      <c r="BJ1097">
        <v>-8.1398499999999999E-2</v>
      </c>
      <c r="BK1097">
        <v>-9.8925799999999994E-2</v>
      </c>
      <c r="BL1097">
        <v>-9.8183099999999995E-2</v>
      </c>
      <c r="BM1097">
        <v>-9.103E-2</v>
      </c>
      <c r="BN1097">
        <v>-8.7488700000000003E-2</v>
      </c>
      <c r="BO1097">
        <v>-9.1537999999999994E-2</v>
      </c>
      <c r="BP1097">
        <v>-9.4754900000000003E-2</v>
      </c>
      <c r="BQ1097">
        <v>-8.8631199999999993E-2</v>
      </c>
      <c r="BR1097">
        <v>-5.29513E-2</v>
      </c>
      <c r="BS1097">
        <v>-4.7759299999999998E-2</v>
      </c>
      <c r="BT1097">
        <v>-1.98716E-2</v>
      </c>
      <c r="BU1097">
        <v>-1.33998E-2</v>
      </c>
      <c r="BV1097">
        <v>1.9265E-3</v>
      </c>
      <c r="BW1097">
        <v>1.7620299999999998E-2</v>
      </c>
      <c r="BX1097">
        <v>3.0568499999999998E-2</v>
      </c>
      <c r="BY1097">
        <v>4.2257200000000002E-2</v>
      </c>
      <c r="BZ1097">
        <v>4.6280000000000002E-2</v>
      </c>
      <c r="CA1097">
        <v>3.2620400000000001E-2</v>
      </c>
      <c r="CB1097">
        <v>2.6302900000000001E-2</v>
      </c>
      <c r="CC1097">
        <v>1.28641E-2</v>
      </c>
      <c r="CD1097">
        <v>-9.4519999999999999E-4</v>
      </c>
      <c r="CE1097">
        <v>-4.8614000000000001E-3</v>
      </c>
      <c r="CF1097">
        <v>-9.4395E-3</v>
      </c>
      <c r="CG1097">
        <v>-2.39831E-2</v>
      </c>
      <c r="CH1097">
        <v>-7.2041999999999995E-2</v>
      </c>
      <c r="CI1097">
        <v>-9.0394799999999997E-2</v>
      </c>
      <c r="CJ1097">
        <v>-8.87714E-2</v>
      </c>
      <c r="CK1097">
        <v>-8.1215300000000004E-2</v>
      </c>
      <c r="CL1097">
        <v>-7.7595800000000006E-2</v>
      </c>
      <c r="CM1097">
        <v>-8.14E-2</v>
      </c>
      <c r="CN1097">
        <v>-8.3517800000000003E-2</v>
      </c>
      <c r="CO1097">
        <v>-7.7612200000000006E-2</v>
      </c>
      <c r="CP1097">
        <v>-4.3594899999999999E-2</v>
      </c>
      <c r="CQ1097">
        <v>-3.9957699999999999E-2</v>
      </c>
      <c r="CR1097">
        <v>-1.35569E-2</v>
      </c>
      <c r="CS1097">
        <v>-7.4320000000000002E-3</v>
      </c>
      <c r="CT1097">
        <v>7.5173000000000002E-3</v>
      </c>
      <c r="CU1097">
        <v>2.2381100000000001E-2</v>
      </c>
      <c r="CV1097">
        <v>3.5228000000000002E-2</v>
      </c>
      <c r="CW1097">
        <v>4.6429499999999999E-2</v>
      </c>
      <c r="CX1097">
        <v>5.1581799999999997E-2</v>
      </c>
      <c r="CY1097">
        <v>3.7863599999999997E-2</v>
      </c>
      <c r="CZ1097">
        <v>3.1725000000000003E-2</v>
      </c>
      <c r="DA1097">
        <v>1.8249600000000001E-2</v>
      </c>
      <c r="DB1097">
        <v>4.2608000000000004E-3</v>
      </c>
      <c r="DC1097">
        <v>1.2504E-3</v>
      </c>
      <c r="DD1097">
        <v>-2.3842999999999998E-3</v>
      </c>
      <c r="DE1097">
        <v>-1.6254000000000001E-2</v>
      </c>
      <c r="DF1097">
        <v>-6.2685599999999994E-2</v>
      </c>
      <c r="DG1097">
        <v>-8.1863900000000003E-2</v>
      </c>
      <c r="DH1097">
        <v>-7.9359700000000005E-2</v>
      </c>
      <c r="DI1097">
        <v>-7.1400599999999995E-2</v>
      </c>
      <c r="DJ1097">
        <v>-6.7702799999999994E-2</v>
      </c>
      <c r="DK1097">
        <v>-7.1261900000000003E-2</v>
      </c>
      <c r="DL1097">
        <v>-7.2280800000000006E-2</v>
      </c>
      <c r="DM1097">
        <v>-6.6593299999999994E-2</v>
      </c>
      <c r="DN1097">
        <v>-3.4238499999999998E-2</v>
      </c>
      <c r="DO1097">
        <v>-3.2155999999999997E-2</v>
      </c>
      <c r="DP1097">
        <v>-7.2423000000000001E-3</v>
      </c>
      <c r="DQ1097">
        <v>-1.4641999999999999E-3</v>
      </c>
      <c r="DR1097">
        <v>1.3108E-2</v>
      </c>
      <c r="DS1097">
        <v>2.7141800000000001E-2</v>
      </c>
      <c r="DT1097">
        <v>3.9887499999999999E-2</v>
      </c>
      <c r="DU1097">
        <v>5.0601800000000002E-2</v>
      </c>
      <c r="DV1097">
        <v>5.9236900000000002E-2</v>
      </c>
      <c r="DW1097">
        <v>4.5434000000000002E-2</v>
      </c>
      <c r="DX1097">
        <v>3.9553600000000001E-2</v>
      </c>
      <c r="DY1097">
        <v>2.60255E-2</v>
      </c>
      <c r="DZ1097">
        <v>1.17775E-2</v>
      </c>
      <c r="EA1097">
        <v>1.0075000000000001E-2</v>
      </c>
      <c r="EB1097">
        <v>7.8024000000000001E-3</v>
      </c>
      <c r="EC1097">
        <v>-5.0943999999999998E-3</v>
      </c>
      <c r="ED1097">
        <v>-4.9176400000000002E-2</v>
      </c>
      <c r="EE1097">
        <v>-6.95466E-2</v>
      </c>
      <c r="EF1097">
        <v>-6.5770700000000001E-2</v>
      </c>
      <c r="EG1097">
        <v>-5.7229700000000001E-2</v>
      </c>
      <c r="EH1097">
        <v>-5.3418899999999998E-2</v>
      </c>
      <c r="EI1097">
        <v>-5.66242E-2</v>
      </c>
      <c r="EJ1097">
        <v>-5.6056300000000003E-2</v>
      </c>
      <c r="EK1097">
        <v>-5.0683699999999998E-2</v>
      </c>
      <c r="EL1097">
        <v>-2.0729299999999999E-2</v>
      </c>
      <c r="EM1097">
        <v>-2.08916E-2</v>
      </c>
      <c r="EN1097">
        <v>1.8751E-3</v>
      </c>
      <c r="EO1097">
        <v>7.1523000000000003E-3</v>
      </c>
      <c r="EP1097">
        <v>2.11801E-2</v>
      </c>
      <c r="EQ1097">
        <v>3.40156E-2</v>
      </c>
      <c r="ER1097">
        <v>4.6615200000000002E-2</v>
      </c>
      <c r="ES1097">
        <v>5.6626000000000003E-2</v>
      </c>
      <c r="ET1097">
        <v>45.32311</v>
      </c>
      <c r="EU1097">
        <v>44.989379999999997</v>
      </c>
      <c r="EV1097">
        <v>45.008099999999999</v>
      </c>
      <c r="EW1097">
        <v>44.974580000000003</v>
      </c>
      <c r="EX1097">
        <v>45.155569999999997</v>
      </c>
      <c r="EY1097">
        <v>45.616459999999996</v>
      </c>
      <c r="EZ1097">
        <v>45.641640000000002</v>
      </c>
      <c r="FA1097">
        <v>46.826610000000002</v>
      </c>
      <c r="FB1097">
        <v>48.475769999999997</v>
      </c>
      <c r="FC1097">
        <v>49.110819999999997</v>
      </c>
      <c r="FD1097">
        <v>49.892110000000002</v>
      </c>
      <c r="FE1097">
        <v>49.668059999999997</v>
      </c>
      <c r="FF1097">
        <v>50.162489999999998</v>
      </c>
      <c r="FG1097">
        <v>49.342120000000001</v>
      </c>
      <c r="FH1097">
        <v>48.859670000000001</v>
      </c>
      <c r="FI1097">
        <v>48.495780000000003</v>
      </c>
      <c r="FJ1097">
        <v>49.375500000000002</v>
      </c>
      <c r="FK1097">
        <v>50.15551</v>
      </c>
      <c r="FL1097">
        <v>49.877690000000001</v>
      </c>
      <c r="FM1097">
        <v>47.734180000000002</v>
      </c>
      <c r="FN1097">
        <v>45.734949999999998</v>
      </c>
      <c r="FO1097">
        <v>45.049079999999996</v>
      </c>
      <c r="FP1097">
        <v>45.044789999999999</v>
      </c>
      <c r="FQ1097">
        <v>45.244540000000001</v>
      </c>
      <c r="FR1097">
        <v>6.9287999999999997E-3</v>
      </c>
      <c r="FS1097">
        <v>9.8172999999999993E-3</v>
      </c>
    </row>
    <row r="1098" spans="1:176" x14ac:dyDescent="0.2">
      <c r="A1098" t="s">
        <v>200</v>
      </c>
      <c r="B1098" t="s">
        <v>191</v>
      </c>
      <c r="C1098" t="s">
        <v>1</v>
      </c>
      <c r="D1098" t="s">
        <v>234</v>
      </c>
      <c r="E1098">
        <v>5465</v>
      </c>
      <c r="F1098">
        <v>0.74021789999999998</v>
      </c>
      <c r="G1098">
        <v>0.73653539999999995</v>
      </c>
      <c r="H1098">
        <v>0.71878830000000005</v>
      </c>
      <c r="I1098">
        <v>0.70559640000000001</v>
      </c>
      <c r="J1098">
        <v>0.71785679999999996</v>
      </c>
      <c r="K1098">
        <v>0.76148769999999999</v>
      </c>
      <c r="L1098">
        <v>0.80076259999999999</v>
      </c>
      <c r="M1098">
        <v>0.90531700000000004</v>
      </c>
      <c r="N1098">
        <v>1.1175740000000001</v>
      </c>
      <c r="O1098">
        <v>1.2684390000000001</v>
      </c>
      <c r="P1098">
        <v>1.327134</v>
      </c>
      <c r="Q1098">
        <v>1.3426</v>
      </c>
      <c r="R1098">
        <v>1.3350219999999999</v>
      </c>
      <c r="S1098">
        <v>1.3711990000000001</v>
      </c>
      <c r="T1098">
        <v>1.4023589999999999</v>
      </c>
      <c r="U1098">
        <v>1.4158470000000001</v>
      </c>
      <c r="V1098">
        <v>1.3272120000000001</v>
      </c>
      <c r="W1098">
        <v>1.076592</v>
      </c>
      <c r="X1098">
        <v>0.93342190000000003</v>
      </c>
      <c r="Y1098">
        <v>0.90258400000000005</v>
      </c>
      <c r="Z1098">
        <v>0.91332259999999998</v>
      </c>
      <c r="AA1098">
        <v>0.88497219999999999</v>
      </c>
      <c r="AB1098">
        <v>0.83481150000000004</v>
      </c>
      <c r="AC1098">
        <v>0.79813049999999996</v>
      </c>
      <c r="AD1098">
        <v>-1.05793E-2</v>
      </c>
      <c r="AE1098">
        <v>-7.5741999999999997E-3</v>
      </c>
      <c r="AF1098">
        <v>-1.2990399999999999E-2</v>
      </c>
      <c r="AG1098">
        <v>-1.74039E-2</v>
      </c>
      <c r="AH1098">
        <v>-1.6281799999999999E-2</v>
      </c>
      <c r="AI1098">
        <v>1.8019299999999999E-2</v>
      </c>
      <c r="AJ1098">
        <v>1.2296100000000001E-2</v>
      </c>
      <c r="AK1098">
        <v>-6.0524999999999997E-3</v>
      </c>
      <c r="AL1098">
        <v>-1.48901E-2</v>
      </c>
      <c r="AM1098">
        <v>3.2036E-3</v>
      </c>
      <c r="AN1098">
        <v>-1.30163E-2</v>
      </c>
      <c r="AO1098">
        <v>-1.33171E-2</v>
      </c>
      <c r="AP1098">
        <v>-1.5962299999999999E-2</v>
      </c>
      <c r="AQ1098">
        <v>-8.4268999999999993E-3</v>
      </c>
      <c r="AR1098">
        <v>-1.5098800000000001E-2</v>
      </c>
      <c r="AS1098">
        <v>-4.9370000000000004E-3</v>
      </c>
      <c r="AT1098">
        <v>-2.4456599999999998E-2</v>
      </c>
      <c r="AU1098">
        <v>-3.1534100000000002E-2</v>
      </c>
      <c r="AV1098">
        <v>-3.0249700000000001E-2</v>
      </c>
      <c r="AW1098">
        <v>-8.7573000000000008E-3</v>
      </c>
      <c r="AX1098">
        <v>2.1015699999999998E-2</v>
      </c>
      <c r="AY1098">
        <v>1.04791E-2</v>
      </c>
      <c r="AZ1098">
        <v>8.3935999999999993E-3</v>
      </c>
      <c r="BA1098">
        <v>1.4929899999999999E-2</v>
      </c>
      <c r="BB1098">
        <v>1.2354E-3</v>
      </c>
      <c r="BC1098">
        <v>4.1032000000000004E-3</v>
      </c>
      <c r="BD1098">
        <v>-1.0353999999999999E-3</v>
      </c>
      <c r="BE1098">
        <v>-5.3515000000000004E-3</v>
      </c>
      <c r="BF1098">
        <v>-4.6963999999999999E-3</v>
      </c>
      <c r="BG1098">
        <v>2.87824E-2</v>
      </c>
      <c r="BH1098">
        <v>2.65361E-2</v>
      </c>
      <c r="BI1098">
        <v>8.3680999999999998E-3</v>
      </c>
      <c r="BJ1098">
        <v>1.5183E-3</v>
      </c>
      <c r="BK1098">
        <v>1.98219E-2</v>
      </c>
      <c r="BL1098">
        <v>7.3775000000000004E-3</v>
      </c>
      <c r="BM1098">
        <v>8.8374999999999999E-3</v>
      </c>
      <c r="BN1098">
        <v>7.7822999999999998E-3</v>
      </c>
      <c r="BO1098">
        <v>1.5405800000000001E-2</v>
      </c>
      <c r="BP1098">
        <v>1.0290499999999999E-2</v>
      </c>
      <c r="BQ1098">
        <v>2.0799499999999999E-2</v>
      </c>
      <c r="BR1098">
        <v>1.4341E-3</v>
      </c>
      <c r="BS1098">
        <v>-9.4020000000000006E-3</v>
      </c>
      <c r="BT1098">
        <v>-1.0037600000000001E-2</v>
      </c>
      <c r="BU1098">
        <v>1.1076600000000001E-2</v>
      </c>
      <c r="BV1098">
        <v>3.5323199999999999E-2</v>
      </c>
      <c r="BW1098">
        <v>2.4218699999999999E-2</v>
      </c>
      <c r="BX1098">
        <v>2.0609300000000001E-2</v>
      </c>
      <c r="BY1098">
        <v>2.72003E-2</v>
      </c>
      <c r="BZ1098">
        <v>9.4181999999999998E-3</v>
      </c>
      <c r="CA1098">
        <v>1.2190899999999999E-2</v>
      </c>
      <c r="CB1098">
        <v>7.2445000000000001E-3</v>
      </c>
      <c r="CC1098">
        <v>2.996E-3</v>
      </c>
      <c r="CD1098">
        <v>3.3276E-3</v>
      </c>
      <c r="CE1098">
        <v>3.6236900000000002E-2</v>
      </c>
      <c r="CF1098">
        <v>3.6398699999999999E-2</v>
      </c>
      <c r="CG1098">
        <v>1.8355699999999999E-2</v>
      </c>
      <c r="CH1098">
        <v>1.28828E-2</v>
      </c>
      <c r="CI1098">
        <v>3.1331600000000001E-2</v>
      </c>
      <c r="CJ1098">
        <v>2.1502199999999999E-2</v>
      </c>
      <c r="CK1098">
        <v>2.41818E-2</v>
      </c>
      <c r="CL1098">
        <v>2.4227700000000001E-2</v>
      </c>
      <c r="CM1098">
        <v>3.1912200000000002E-2</v>
      </c>
      <c r="CN1098">
        <v>2.78751E-2</v>
      </c>
      <c r="CO1098">
        <v>3.8624499999999999E-2</v>
      </c>
      <c r="CP1098">
        <v>1.9365899999999998E-2</v>
      </c>
      <c r="CQ1098">
        <v>5.9265999999999998E-3</v>
      </c>
      <c r="CR1098">
        <v>3.9613000000000001E-3</v>
      </c>
      <c r="CS1098">
        <v>2.4813399999999999E-2</v>
      </c>
      <c r="CT1098">
        <v>4.5232500000000002E-2</v>
      </c>
      <c r="CU1098">
        <v>3.3734800000000002E-2</v>
      </c>
      <c r="CV1098">
        <v>2.90698E-2</v>
      </c>
      <c r="CW1098">
        <v>3.56987E-2</v>
      </c>
      <c r="CX1098">
        <v>1.7601100000000001E-2</v>
      </c>
      <c r="CY1098">
        <v>2.0278600000000001E-2</v>
      </c>
      <c r="CZ1098">
        <v>1.55245E-2</v>
      </c>
      <c r="DA1098">
        <v>1.1343499999999999E-2</v>
      </c>
      <c r="DB1098">
        <v>1.13516E-2</v>
      </c>
      <c r="DC1098">
        <v>4.3691399999999998E-2</v>
      </c>
      <c r="DD1098">
        <v>4.6261200000000002E-2</v>
      </c>
      <c r="DE1098">
        <v>2.8343299999999998E-2</v>
      </c>
      <c r="DF1098">
        <v>2.42472E-2</v>
      </c>
      <c r="DG1098">
        <v>4.2841400000000002E-2</v>
      </c>
      <c r="DH1098">
        <v>3.5626900000000003E-2</v>
      </c>
      <c r="DI1098">
        <v>3.9525999999999999E-2</v>
      </c>
      <c r="DJ1098">
        <v>4.0673099999999997E-2</v>
      </c>
      <c r="DK1098">
        <v>4.8418700000000002E-2</v>
      </c>
      <c r="DL1098">
        <v>4.5459600000000003E-2</v>
      </c>
      <c r="DM1098">
        <v>5.64495E-2</v>
      </c>
      <c r="DN1098">
        <v>3.7297700000000003E-2</v>
      </c>
      <c r="DO1098">
        <v>2.1255199999999998E-2</v>
      </c>
      <c r="DP1098">
        <v>1.79601E-2</v>
      </c>
      <c r="DQ1098">
        <v>3.8550300000000003E-2</v>
      </c>
      <c r="DR1098">
        <v>5.5141900000000001E-2</v>
      </c>
      <c r="DS1098">
        <v>4.3250799999999999E-2</v>
      </c>
      <c r="DT1098">
        <v>3.7530399999999998E-2</v>
      </c>
      <c r="DU1098">
        <v>4.4197199999999999E-2</v>
      </c>
      <c r="DV1098">
        <v>2.9415799999999999E-2</v>
      </c>
      <c r="DW1098">
        <v>3.1955900000000002E-2</v>
      </c>
      <c r="DX1098">
        <v>2.7479400000000001E-2</v>
      </c>
      <c r="DY1098">
        <v>2.3396E-2</v>
      </c>
      <c r="DZ1098">
        <v>2.2936999999999999E-2</v>
      </c>
      <c r="EA1098">
        <v>5.4454500000000003E-2</v>
      </c>
      <c r="EB1098">
        <v>6.0501199999999998E-2</v>
      </c>
      <c r="EC1098">
        <v>4.2763799999999998E-2</v>
      </c>
      <c r="ED1098">
        <v>4.06556E-2</v>
      </c>
      <c r="EE1098">
        <v>5.9459600000000001E-2</v>
      </c>
      <c r="EF1098">
        <v>5.60207E-2</v>
      </c>
      <c r="EG1098">
        <v>6.1680600000000002E-2</v>
      </c>
      <c r="EH1098">
        <v>6.4417699999999994E-2</v>
      </c>
      <c r="EI1098">
        <v>7.2251300000000004E-2</v>
      </c>
      <c r="EJ1098">
        <v>7.0848999999999995E-2</v>
      </c>
      <c r="EK1098">
        <v>8.2185999999999995E-2</v>
      </c>
      <c r="EL1098">
        <v>6.3188400000000006E-2</v>
      </c>
      <c r="EM1098">
        <v>4.3387299999999997E-2</v>
      </c>
      <c r="EN1098">
        <v>3.8172299999999999E-2</v>
      </c>
      <c r="EO1098">
        <v>5.8384199999999997E-2</v>
      </c>
      <c r="EP1098">
        <v>6.9449399999999994E-2</v>
      </c>
      <c r="EQ1098">
        <v>5.6990499999999999E-2</v>
      </c>
      <c r="ER1098">
        <v>4.9746100000000001E-2</v>
      </c>
      <c r="ES1098">
        <v>5.64676E-2</v>
      </c>
      <c r="ET1098">
        <v>56.219360000000002</v>
      </c>
      <c r="EU1098">
        <v>54.99051</v>
      </c>
      <c r="EV1098">
        <v>54.008830000000003</v>
      </c>
      <c r="EW1098">
        <v>53.201120000000003</v>
      </c>
      <c r="EX1098">
        <v>52.535400000000003</v>
      </c>
      <c r="EY1098">
        <v>51.840339999999998</v>
      </c>
      <c r="EZ1098">
        <v>51.986750000000001</v>
      </c>
      <c r="FA1098">
        <v>55.357329999999997</v>
      </c>
      <c r="FB1098">
        <v>59.232660000000003</v>
      </c>
      <c r="FC1098">
        <v>62.774169999999998</v>
      </c>
      <c r="FD1098">
        <v>66.12715</v>
      </c>
      <c r="FE1098">
        <v>68.936070000000001</v>
      </c>
      <c r="FF1098">
        <v>71.285219999999995</v>
      </c>
      <c r="FG1098">
        <v>72.825609999999998</v>
      </c>
      <c r="FH1098">
        <v>73.645290000000003</v>
      </c>
      <c r="FI1098">
        <v>73.648939999999996</v>
      </c>
      <c r="FJ1098">
        <v>72.856800000000007</v>
      </c>
      <c r="FK1098">
        <v>71.432590000000005</v>
      </c>
      <c r="FL1098">
        <v>69.302160000000001</v>
      </c>
      <c r="FM1098">
        <v>66.309870000000004</v>
      </c>
      <c r="FN1098">
        <v>63.117820000000002</v>
      </c>
      <c r="FO1098">
        <v>60.846580000000003</v>
      </c>
      <c r="FP1098">
        <v>59.112479999999998</v>
      </c>
      <c r="FQ1098">
        <v>57.561720000000001</v>
      </c>
      <c r="FR1098">
        <v>1.64586E-2</v>
      </c>
      <c r="FS1098">
        <v>1.82925E-2</v>
      </c>
      <c r="FT1098">
        <v>3.15806E-2</v>
      </c>
    </row>
    <row r="1099" spans="1:176" x14ac:dyDescent="0.2">
      <c r="A1099" t="s">
        <v>200</v>
      </c>
      <c r="B1099" t="s">
        <v>191</v>
      </c>
      <c r="C1099" t="s">
        <v>1</v>
      </c>
      <c r="D1099" t="s">
        <v>245</v>
      </c>
      <c r="E1099">
        <v>5465</v>
      </c>
      <c r="F1099">
        <v>0.8237506</v>
      </c>
      <c r="G1099">
        <v>0.8114036</v>
      </c>
      <c r="H1099">
        <v>0.7795377</v>
      </c>
      <c r="I1099">
        <v>0.75704800000000005</v>
      </c>
      <c r="J1099">
        <v>0.7642487</v>
      </c>
      <c r="K1099">
        <v>0.82344790000000001</v>
      </c>
      <c r="L1099">
        <v>0.85534100000000002</v>
      </c>
      <c r="M1099">
        <v>0.96646880000000002</v>
      </c>
      <c r="N1099">
        <v>1.206164</v>
      </c>
      <c r="O1099">
        <v>1.359532</v>
      </c>
      <c r="P1099">
        <v>1.4704569999999999</v>
      </c>
      <c r="Q1099">
        <v>1.522443</v>
      </c>
      <c r="R1099">
        <v>1.532894</v>
      </c>
      <c r="S1099">
        <v>1.5841529999999999</v>
      </c>
      <c r="T1099">
        <v>1.674777</v>
      </c>
      <c r="U1099">
        <v>1.690588</v>
      </c>
      <c r="V1099">
        <v>1.562476</v>
      </c>
      <c r="W1099">
        <v>1.28165</v>
      </c>
      <c r="X1099">
        <v>1.109828</v>
      </c>
      <c r="Y1099">
        <v>1.0636969999999999</v>
      </c>
      <c r="Z1099">
        <v>1.0488690000000001</v>
      </c>
      <c r="AA1099">
        <v>1.004389</v>
      </c>
      <c r="AB1099">
        <v>0.92429729999999999</v>
      </c>
      <c r="AC1099">
        <v>0.87068460000000003</v>
      </c>
      <c r="AD1099">
        <v>4.88612E-2</v>
      </c>
      <c r="AE1099">
        <v>5.2601200000000001E-2</v>
      </c>
      <c r="AF1099">
        <v>4.6768900000000002E-2</v>
      </c>
      <c r="AG1099">
        <v>3.3609600000000003E-2</v>
      </c>
      <c r="AH1099">
        <v>2.58876E-2</v>
      </c>
      <c r="AI1099">
        <v>6.5348600000000007E-2</v>
      </c>
      <c r="AJ1099">
        <v>7.4517200000000006E-2</v>
      </c>
      <c r="AK1099">
        <v>7.67457E-2</v>
      </c>
      <c r="AL1099">
        <v>8.6153900000000005E-2</v>
      </c>
      <c r="AM1099">
        <v>5.8143100000000003E-2</v>
      </c>
      <c r="AN1099">
        <v>3.3702900000000001E-2</v>
      </c>
      <c r="AO1099">
        <v>5.6246499999999998E-2</v>
      </c>
      <c r="AP1099">
        <v>6.2084399999999998E-2</v>
      </c>
      <c r="AQ1099">
        <v>4.2684E-2</v>
      </c>
      <c r="AR1099">
        <v>6.3918199999999994E-2</v>
      </c>
      <c r="AS1099">
        <v>4.5081099999999999E-2</v>
      </c>
      <c r="AT1099">
        <v>4.8648200000000003E-2</v>
      </c>
      <c r="AU1099">
        <v>4.3791700000000003E-2</v>
      </c>
      <c r="AV1099">
        <v>5.7240199999999998E-2</v>
      </c>
      <c r="AW1099">
        <v>6.8828700000000007E-2</v>
      </c>
      <c r="AX1099">
        <v>7.9963400000000004E-2</v>
      </c>
      <c r="AY1099">
        <v>7.4105799999999999E-2</v>
      </c>
      <c r="AZ1099">
        <v>7.49721E-2</v>
      </c>
      <c r="BA1099">
        <v>7.3684399999999997E-2</v>
      </c>
      <c r="BB1099">
        <v>6.0675899999999998E-2</v>
      </c>
      <c r="BC1099">
        <v>6.4278600000000005E-2</v>
      </c>
      <c r="BD1099">
        <v>5.8723900000000002E-2</v>
      </c>
      <c r="BE1099">
        <v>4.5662099999999997E-2</v>
      </c>
      <c r="BF1099">
        <v>3.7472999999999999E-2</v>
      </c>
      <c r="BG1099">
        <v>7.6111700000000004E-2</v>
      </c>
      <c r="BH1099">
        <v>8.8757199999999994E-2</v>
      </c>
      <c r="BI1099">
        <v>9.1166300000000006E-2</v>
      </c>
      <c r="BJ1099">
        <v>0.1025624</v>
      </c>
      <c r="BK1099">
        <v>7.4761400000000006E-2</v>
      </c>
      <c r="BL1099">
        <v>5.4096699999999998E-2</v>
      </c>
      <c r="BM1099">
        <v>7.8401100000000001E-2</v>
      </c>
      <c r="BN1099">
        <v>8.5829000000000003E-2</v>
      </c>
      <c r="BO1099">
        <v>6.6516599999999995E-2</v>
      </c>
      <c r="BP1099">
        <v>8.9307499999999998E-2</v>
      </c>
      <c r="BQ1099">
        <v>7.0817599999999994E-2</v>
      </c>
      <c r="BR1099">
        <v>7.4538800000000002E-2</v>
      </c>
      <c r="BS1099">
        <v>6.5923800000000005E-2</v>
      </c>
      <c r="BT1099">
        <v>7.7452300000000002E-2</v>
      </c>
      <c r="BU1099">
        <v>8.8662500000000005E-2</v>
      </c>
      <c r="BV1099">
        <v>9.4270900000000005E-2</v>
      </c>
      <c r="BW1099">
        <v>8.7845500000000007E-2</v>
      </c>
      <c r="BX1099">
        <v>8.7187799999999996E-2</v>
      </c>
      <c r="BY1099">
        <v>8.5954799999999998E-2</v>
      </c>
      <c r="BZ1099">
        <v>6.8858699999999995E-2</v>
      </c>
      <c r="CA1099">
        <v>7.2366299999999995E-2</v>
      </c>
      <c r="CB1099">
        <v>6.7003800000000002E-2</v>
      </c>
      <c r="CC1099">
        <v>5.4009599999999998E-2</v>
      </c>
      <c r="CD1099">
        <v>4.5497000000000003E-2</v>
      </c>
      <c r="CE1099">
        <v>8.3566199999999993E-2</v>
      </c>
      <c r="CF1099">
        <v>9.8619700000000005E-2</v>
      </c>
      <c r="CG1099">
        <v>0.1011539</v>
      </c>
      <c r="CH1099">
        <v>0.11392679999999999</v>
      </c>
      <c r="CI1099">
        <v>8.6271100000000003E-2</v>
      </c>
      <c r="CJ1099">
        <v>6.8221400000000001E-2</v>
      </c>
      <c r="CK1099">
        <v>9.3745400000000007E-2</v>
      </c>
      <c r="CL1099">
        <v>0.1022744</v>
      </c>
      <c r="CM1099">
        <v>8.3023100000000002E-2</v>
      </c>
      <c r="CN1099">
        <v>0.1068921</v>
      </c>
      <c r="CO1099">
        <v>8.8642600000000002E-2</v>
      </c>
      <c r="CP1099">
        <v>9.24706E-2</v>
      </c>
      <c r="CQ1099">
        <v>8.1252500000000005E-2</v>
      </c>
      <c r="CR1099">
        <v>9.1451099999999994E-2</v>
      </c>
      <c r="CS1099">
        <v>0.1023994</v>
      </c>
      <c r="CT1099">
        <v>0.1041802</v>
      </c>
      <c r="CU1099">
        <v>9.7361500000000004E-2</v>
      </c>
      <c r="CV1099">
        <v>9.5648399999999995E-2</v>
      </c>
      <c r="CW1099">
        <v>9.4453200000000001E-2</v>
      </c>
      <c r="CX1099">
        <v>7.7041600000000002E-2</v>
      </c>
      <c r="CY1099">
        <v>8.0453999999999998E-2</v>
      </c>
      <c r="CZ1099">
        <v>7.5283799999999998E-2</v>
      </c>
      <c r="DA1099">
        <v>6.2357099999999999E-2</v>
      </c>
      <c r="DB1099">
        <v>5.3520999999999999E-2</v>
      </c>
      <c r="DC1099">
        <v>9.1020699999999996E-2</v>
      </c>
      <c r="DD1099">
        <v>0.1084823</v>
      </c>
      <c r="DE1099">
        <v>0.1111415</v>
      </c>
      <c r="DF1099">
        <v>0.12529119999999999</v>
      </c>
      <c r="DG1099">
        <v>9.7780900000000004E-2</v>
      </c>
      <c r="DH1099">
        <v>8.2346100000000005E-2</v>
      </c>
      <c r="DI1099">
        <v>0.10908959999999999</v>
      </c>
      <c r="DJ1099">
        <v>0.1187198</v>
      </c>
      <c r="DK1099">
        <v>9.9529500000000007E-2</v>
      </c>
      <c r="DL1099">
        <v>0.1244767</v>
      </c>
      <c r="DM1099">
        <v>0.1064676</v>
      </c>
      <c r="DN1099">
        <v>0.1104025</v>
      </c>
      <c r="DO1099">
        <v>9.6581100000000003E-2</v>
      </c>
      <c r="DP1099">
        <v>0.10545</v>
      </c>
      <c r="DQ1099">
        <v>0.11613619999999999</v>
      </c>
      <c r="DR1099">
        <v>0.1140896</v>
      </c>
      <c r="DS1099">
        <v>0.1068776</v>
      </c>
      <c r="DT1099">
        <v>0.10410899999999999</v>
      </c>
      <c r="DU1099">
        <v>0.10295169999999999</v>
      </c>
      <c r="DV1099">
        <v>8.8856299999999999E-2</v>
      </c>
      <c r="DW1099">
        <v>9.2131400000000002E-2</v>
      </c>
      <c r="DX1099">
        <v>8.7238700000000002E-2</v>
      </c>
      <c r="DY1099">
        <v>7.4409500000000003E-2</v>
      </c>
      <c r="DZ1099">
        <v>6.5106399999999995E-2</v>
      </c>
      <c r="EA1099">
        <v>0.10178379999999999</v>
      </c>
      <c r="EB1099">
        <v>0.1227222</v>
      </c>
      <c r="EC1099">
        <v>0.12556200000000001</v>
      </c>
      <c r="ED1099">
        <v>0.14169970000000001</v>
      </c>
      <c r="EE1099">
        <v>0.1143991</v>
      </c>
      <c r="EF1099">
        <v>0.1027399</v>
      </c>
      <c r="EG1099">
        <v>0.13124420000000001</v>
      </c>
      <c r="EH1099">
        <v>0.14246439999999999</v>
      </c>
      <c r="EI1099">
        <v>0.12336220000000001</v>
      </c>
      <c r="EJ1099">
        <v>0.149866</v>
      </c>
      <c r="EK1099">
        <v>0.13220409999999999</v>
      </c>
      <c r="EL1099">
        <v>0.1362931</v>
      </c>
      <c r="EM1099">
        <v>0.1187132</v>
      </c>
      <c r="EN1099">
        <v>0.1256621</v>
      </c>
      <c r="EO1099">
        <v>0.13597010000000001</v>
      </c>
      <c r="EP1099">
        <v>0.12839709999999999</v>
      </c>
      <c r="EQ1099">
        <v>0.12061719999999999</v>
      </c>
      <c r="ER1099">
        <v>0.1163247</v>
      </c>
      <c r="ES1099">
        <v>0.11522209999999999</v>
      </c>
      <c r="ET1099">
        <v>60.320929999999997</v>
      </c>
      <c r="EU1099">
        <v>59.020499999999998</v>
      </c>
      <c r="EV1099">
        <v>57.808199999999999</v>
      </c>
      <c r="EW1099">
        <v>56.673459999999999</v>
      </c>
      <c r="EX1099">
        <v>55.398180000000004</v>
      </c>
      <c r="EY1099">
        <v>54.812330000000003</v>
      </c>
      <c r="EZ1099">
        <v>55.407440000000001</v>
      </c>
      <c r="FA1099">
        <v>61.339950000000002</v>
      </c>
      <c r="FB1099">
        <v>67.980739999999997</v>
      </c>
      <c r="FC1099">
        <v>73.984970000000004</v>
      </c>
      <c r="FD1099">
        <v>78.929959999999994</v>
      </c>
      <c r="FE1099">
        <v>83.194630000000004</v>
      </c>
      <c r="FF1099">
        <v>85.873239999999996</v>
      </c>
      <c r="FG1099">
        <v>88.848320000000001</v>
      </c>
      <c r="FH1099">
        <v>89.638090000000005</v>
      </c>
      <c r="FI1099">
        <v>89.747799999999998</v>
      </c>
      <c r="FJ1099">
        <v>89.439109999999999</v>
      </c>
      <c r="FK1099">
        <v>88.213009999999997</v>
      </c>
      <c r="FL1099">
        <v>85.515680000000003</v>
      </c>
      <c r="FM1099">
        <v>81.043099999999995</v>
      </c>
      <c r="FN1099">
        <v>75.877160000000003</v>
      </c>
      <c r="FO1099">
        <v>72.10445</v>
      </c>
      <c r="FP1099">
        <v>68.218540000000004</v>
      </c>
      <c r="FQ1099">
        <v>64.346900000000005</v>
      </c>
      <c r="FR1099">
        <v>1.64586E-2</v>
      </c>
      <c r="FS1099">
        <v>1.82925E-2</v>
      </c>
      <c r="FT1099">
        <v>3.15806E-2</v>
      </c>
    </row>
    <row r="1100" spans="1:176" x14ac:dyDescent="0.2">
      <c r="A1100" t="s">
        <v>200</v>
      </c>
      <c r="B1100" t="s">
        <v>191</v>
      </c>
      <c r="C1100" t="s">
        <v>1</v>
      </c>
      <c r="D1100" t="s">
        <v>248</v>
      </c>
      <c r="E1100">
        <v>5465</v>
      </c>
      <c r="F1100">
        <v>0.83579579999999998</v>
      </c>
      <c r="G1100">
        <v>0.83013680000000001</v>
      </c>
      <c r="H1100">
        <v>0.81974190000000002</v>
      </c>
      <c r="I1100">
        <v>0.81597649999999999</v>
      </c>
      <c r="J1100">
        <v>0.83409990000000001</v>
      </c>
      <c r="K1100">
        <v>0.85614279999999998</v>
      </c>
      <c r="L1100">
        <v>0.94823630000000003</v>
      </c>
      <c r="M1100">
        <v>1.0492669999999999</v>
      </c>
      <c r="N1100">
        <v>1.2212339999999999</v>
      </c>
      <c r="O1100">
        <v>1.3513029999999999</v>
      </c>
      <c r="P1100">
        <v>1.3870880000000001</v>
      </c>
      <c r="Q1100">
        <v>1.345291</v>
      </c>
      <c r="R1100">
        <v>1.281827</v>
      </c>
      <c r="S1100">
        <v>1.26685</v>
      </c>
      <c r="T1100">
        <v>1.245422</v>
      </c>
      <c r="U1100">
        <v>1.2228889999999999</v>
      </c>
      <c r="V1100">
        <v>1.1760470000000001</v>
      </c>
      <c r="W1100">
        <v>1.084891</v>
      </c>
      <c r="X1100">
        <v>1.0078180000000001</v>
      </c>
      <c r="Y1100">
        <v>0.97943369999999996</v>
      </c>
      <c r="Z1100">
        <v>0.92880640000000003</v>
      </c>
      <c r="AA1100">
        <v>0.88048749999999998</v>
      </c>
      <c r="AB1100">
        <v>0.85800829999999995</v>
      </c>
      <c r="AC1100">
        <v>0.84386439999999996</v>
      </c>
      <c r="AD1100">
        <v>3.22273E-2</v>
      </c>
      <c r="AE1100">
        <v>2.9135000000000001E-2</v>
      </c>
      <c r="AF1100">
        <v>2.5629300000000001E-2</v>
      </c>
      <c r="AG1100">
        <v>1.6140399999999999E-2</v>
      </c>
      <c r="AH1100">
        <v>1.2541699999999999E-2</v>
      </c>
      <c r="AI1100">
        <v>5.7917999999999997E-3</v>
      </c>
      <c r="AJ1100">
        <v>1.7744E-3</v>
      </c>
      <c r="AK1100">
        <v>-1.98242E-2</v>
      </c>
      <c r="AL1100">
        <v>-5.1027500000000003E-2</v>
      </c>
      <c r="AM1100">
        <v>-4.77046E-2</v>
      </c>
      <c r="AN1100">
        <v>-6.3041700000000006E-2</v>
      </c>
      <c r="AO1100">
        <v>-6.3625200000000007E-2</v>
      </c>
      <c r="AP1100">
        <v>-6.8346599999999993E-2</v>
      </c>
      <c r="AQ1100">
        <v>-6.8050200000000005E-2</v>
      </c>
      <c r="AR1100">
        <v>-6.7002800000000001E-2</v>
      </c>
      <c r="AS1100">
        <v>-5.7116599999999997E-2</v>
      </c>
      <c r="AT1100">
        <v>-4.0572499999999997E-2</v>
      </c>
      <c r="AU1100">
        <v>-4.3483800000000003E-2</v>
      </c>
      <c r="AV1100">
        <v>-1.7159500000000001E-2</v>
      </c>
      <c r="AW1100">
        <v>-2.3746000000000001E-3</v>
      </c>
      <c r="AX1100">
        <v>5.8894000000000004E-3</v>
      </c>
      <c r="AY1100">
        <v>9.7161000000000001E-3</v>
      </c>
      <c r="AZ1100">
        <v>2.25496E-2</v>
      </c>
      <c r="BA1100">
        <v>2.8722000000000001E-2</v>
      </c>
      <c r="BB1100">
        <v>3.9882300000000002E-2</v>
      </c>
      <c r="BC1100">
        <v>3.6705399999999999E-2</v>
      </c>
      <c r="BD1100">
        <v>3.3457899999999999E-2</v>
      </c>
      <c r="BE1100">
        <v>2.3916300000000001E-2</v>
      </c>
      <c r="BF1100">
        <v>2.0058400000000001E-2</v>
      </c>
      <c r="BG1100">
        <v>1.46164E-2</v>
      </c>
      <c r="BH1100">
        <v>1.1960999999999999E-2</v>
      </c>
      <c r="BI1100">
        <v>-8.6645999999999997E-3</v>
      </c>
      <c r="BJ1100">
        <v>-3.7518299999999997E-2</v>
      </c>
      <c r="BK1100">
        <v>-3.5387299999999997E-2</v>
      </c>
      <c r="BL1100">
        <v>-4.9452700000000002E-2</v>
      </c>
      <c r="BM1100">
        <v>-4.94543E-2</v>
      </c>
      <c r="BN1100">
        <v>-5.4062800000000001E-2</v>
      </c>
      <c r="BO1100">
        <v>-5.3412399999999999E-2</v>
      </c>
      <c r="BP1100">
        <v>-5.0778299999999998E-2</v>
      </c>
      <c r="BQ1100">
        <v>-4.1207000000000001E-2</v>
      </c>
      <c r="BR1100">
        <v>-2.7063299999999998E-2</v>
      </c>
      <c r="BS1100">
        <v>-3.2219499999999998E-2</v>
      </c>
      <c r="BT1100">
        <v>-8.0420999999999999E-3</v>
      </c>
      <c r="BU1100">
        <v>6.2418999999999999E-3</v>
      </c>
      <c r="BV1100">
        <v>1.39615E-2</v>
      </c>
      <c r="BW1100">
        <v>1.6589900000000001E-2</v>
      </c>
      <c r="BX1100">
        <v>2.92772E-2</v>
      </c>
      <c r="BY1100">
        <v>3.4746100000000002E-2</v>
      </c>
      <c r="BZ1100">
        <v>4.5184099999999998E-2</v>
      </c>
      <c r="CA1100">
        <v>4.1948600000000003E-2</v>
      </c>
      <c r="CB1100">
        <v>3.8879999999999998E-2</v>
      </c>
      <c r="CC1100">
        <v>2.9301799999999999E-2</v>
      </c>
      <c r="CD1100">
        <v>2.5264399999999999E-2</v>
      </c>
      <c r="CE1100">
        <v>2.0728199999999999E-2</v>
      </c>
      <c r="CF1100">
        <v>1.90163E-2</v>
      </c>
      <c r="CG1100">
        <v>-9.3550000000000003E-4</v>
      </c>
      <c r="CH1100">
        <v>-2.8161800000000001E-2</v>
      </c>
      <c r="CI1100">
        <v>-2.6856399999999999E-2</v>
      </c>
      <c r="CJ1100">
        <v>-4.0041E-2</v>
      </c>
      <c r="CK1100">
        <v>-3.9639599999999997E-2</v>
      </c>
      <c r="CL1100">
        <v>-4.4169800000000002E-2</v>
      </c>
      <c r="CM1100">
        <v>-4.3274399999999998E-2</v>
      </c>
      <c r="CN1100">
        <v>-3.9541199999999999E-2</v>
      </c>
      <c r="CO1100">
        <v>-3.0188099999999999E-2</v>
      </c>
      <c r="CP1100">
        <v>-1.7706900000000001E-2</v>
      </c>
      <c r="CQ1100">
        <v>-2.44178E-2</v>
      </c>
      <c r="CR1100">
        <v>-1.7275000000000001E-3</v>
      </c>
      <c r="CS1100">
        <v>1.22097E-2</v>
      </c>
      <c r="CT1100">
        <v>1.9552300000000002E-2</v>
      </c>
      <c r="CU1100">
        <v>2.13507E-2</v>
      </c>
      <c r="CV1100">
        <v>3.39367E-2</v>
      </c>
      <c r="CW1100">
        <v>3.8918399999999999E-2</v>
      </c>
      <c r="CX1100">
        <v>5.0486000000000003E-2</v>
      </c>
      <c r="CY1100">
        <v>4.7191900000000002E-2</v>
      </c>
      <c r="CZ1100">
        <v>4.4302099999999997E-2</v>
      </c>
      <c r="DA1100">
        <v>3.4687299999999997E-2</v>
      </c>
      <c r="DB1100">
        <v>3.0470400000000002E-2</v>
      </c>
      <c r="DC1100">
        <v>2.6840099999999999E-2</v>
      </c>
      <c r="DD1100">
        <v>2.6071500000000001E-2</v>
      </c>
      <c r="DE1100">
        <v>6.7935000000000001E-3</v>
      </c>
      <c r="DF1100">
        <v>-1.88054E-2</v>
      </c>
      <c r="DG1100">
        <v>-1.8325399999999999E-2</v>
      </c>
      <c r="DH1100">
        <v>-3.0629300000000002E-2</v>
      </c>
      <c r="DI1100">
        <v>-2.9824900000000001E-2</v>
      </c>
      <c r="DJ1100">
        <v>-3.4276800000000003E-2</v>
      </c>
      <c r="DK1100">
        <v>-3.3136400000000003E-2</v>
      </c>
      <c r="DL1100">
        <v>-2.8304200000000002E-2</v>
      </c>
      <c r="DM1100">
        <v>-1.9169100000000001E-2</v>
      </c>
      <c r="DN1100">
        <v>-8.3505000000000003E-3</v>
      </c>
      <c r="DO1100">
        <v>-1.6616100000000002E-2</v>
      </c>
      <c r="DP1100">
        <v>4.5871000000000002E-3</v>
      </c>
      <c r="DQ1100">
        <v>1.8177499999999999E-2</v>
      </c>
      <c r="DR1100">
        <v>2.5142999999999999E-2</v>
      </c>
      <c r="DS1100">
        <v>2.61114E-2</v>
      </c>
      <c r="DT1100">
        <v>3.85963E-2</v>
      </c>
      <c r="DU1100">
        <v>4.3090799999999999E-2</v>
      </c>
      <c r="DV1100">
        <v>5.8140999999999998E-2</v>
      </c>
      <c r="DW1100">
        <v>5.47623E-2</v>
      </c>
      <c r="DX1100">
        <v>5.2130700000000002E-2</v>
      </c>
      <c r="DY1100">
        <v>4.2463099999999997E-2</v>
      </c>
      <c r="DZ1100">
        <v>3.7987100000000003E-2</v>
      </c>
      <c r="EA1100">
        <v>3.5664700000000001E-2</v>
      </c>
      <c r="EB1100">
        <v>3.6258199999999997E-2</v>
      </c>
      <c r="EC1100">
        <v>1.79531E-2</v>
      </c>
      <c r="ED1100">
        <v>-5.2962E-3</v>
      </c>
      <c r="EE1100">
        <v>-6.0080999999999997E-3</v>
      </c>
      <c r="EF1100">
        <v>-1.7040300000000001E-2</v>
      </c>
      <c r="EG1100">
        <v>-1.5654000000000001E-2</v>
      </c>
      <c r="EH1100">
        <v>-1.9993E-2</v>
      </c>
      <c r="EI1100">
        <v>-1.84987E-2</v>
      </c>
      <c r="EJ1100">
        <v>-1.2079700000000001E-2</v>
      </c>
      <c r="EK1100">
        <v>-3.2594999999999998E-3</v>
      </c>
      <c r="EL1100">
        <v>5.1586999999999996E-3</v>
      </c>
      <c r="EM1100">
        <v>-5.3517E-3</v>
      </c>
      <c r="EN1100">
        <v>1.37045E-2</v>
      </c>
      <c r="EO1100">
        <v>2.6793999999999998E-2</v>
      </c>
      <c r="EP1100">
        <v>3.3215099999999997E-2</v>
      </c>
      <c r="EQ1100">
        <v>3.2985199999999999E-2</v>
      </c>
      <c r="ER1100">
        <v>4.53239E-2</v>
      </c>
      <c r="ES1100">
        <v>4.9114900000000003E-2</v>
      </c>
      <c r="ET1100">
        <v>48.211660000000002</v>
      </c>
      <c r="EU1100">
        <v>47.469090000000001</v>
      </c>
      <c r="EV1100">
        <v>46.85868</v>
      </c>
      <c r="EW1100">
        <v>46.29025</v>
      </c>
      <c r="EX1100">
        <v>45.709690000000002</v>
      </c>
      <c r="EY1100">
        <v>45.351939999999999</v>
      </c>
      <c r="EZ1100">
        <v>45.108750000000001</v>
      </c>
      <c r="FA1100">
        <v>45.880760000000002</v>
      </c>
      <c r="FB1100">
        <v>49.249859999999998</v>
      </c>
      <c r="FC1100">
        <v>53.839849999999998</v>
      </c>
      <c r="FD1100">
        <v>57.600439999999999</v>
      </c>
      <c r="FE1100">
        <v>60.741999999999997</v>
      </c>
      <c r="FF1100">
        <v>63.034019999999998</v>
      </c>
      <c r="FG1100">
        <v>64.222210000000004</v>
      </c>
      <c r="FH1100">
        <v>64.354119999999995</v>
      </c>
      <c r="FI1100">
        <v>63.404809999999998</v>
      </c>
      <c r="FJ1100">
        <v>61.129840000000002</v>
      </c>
      <c r="FK1100">
        <v>58.40287</v>
      </c>
      <c r="FL1100">
        <v>56.233179999999997</v>
      </c>
      <c r="FM1100">
        <v>54.200220000000002</v>
      </c>
      <c r="FN1100">
        <v>52.493769999999998</v>
      </c>
      <c r="FO1100">
        <v>51.023960000000002</v>
      </c>
      <c r="FP1100">
        <v>49.993600000000001</v>
      </c>
      <c r="FQ1100">
        <v>49.051679999999998</v>
      </c>
      <c r="FR1100">
        <v>6.9287999999999997E-3</v>
      </c>
      <c r="FS1100">
        <v>9.8172999999999993E-3</v>
      </c>
    </row>
    <row r="1101" spans="1:176" x14ac:dyDescent="0.2">
      <c r="A1101" t="s">
        <v>200</v>
      </c>
      <c r="B1101" t="s">
        <v>191</v>
      </c>
      <c r="C1101" t="s">
        <v>1</v>
      </c>
      <c r="D1101" t="s">
        <v>251</v>
      </c>
      <c r="E1101">
        <v>5465</v>
      </c>
      <c r="F1101">
        <v>0.83326180000000005</v>
      </c>
      <c r="G1101">
        <v>0.8458445</v>
      </c>
      <c r="H1101">
        <v>0.82676570000000005</v>
      </c>
      <c r="I1101">
        <v>0.82653350000000003</v>
      </c>
      <c r="J1101">
        <v>0.83106979999999997</v>
      </c>
      <c r="K1101">
        <v>0.85924149999999999</v>
      </c>
      <c r="L1101">
        <v>0.97349799999999997</v>
      </c>
      <c r="M1101">
        <v>1.0795459999999999</v>
      </c>
      <c r="N1101">
        <v>1.298662</v>
      </c>
      <c r="O1101">
        <v>1.39256</v>
      </c>
      <c r="P1101">
        <v>1.414593</v>
      </c>
      <c r="Q1101">
        <v>1.3750849999999999</v>
      </c>
      <c r="R1101">
        <v>1.3089470000000001</v>
      </c>
      <c r="S1101">
        <v>1.2654339999999999</v>
      </c>
      <c r="T1101">
        <v>1.2445170000000001</v>
      </c>
      <c r="U1101">
        <v>1.212156</v>
      </c>
      <c r="V1101">
        <v>1.1826570000000001</v>
      </c>
      <c r="W1101">
        <v>1.08152</v>
      </c>
      <c r="X1101">
        <v>1.0091239999999999</v>
      </c>
      <c r="Y1101">
        <v>0.96907529999999997</v>
      </c>
      <c r="Z1101">
        <v>0.89411050000000003</v>
      </c>
      <c r="AA1101">
        <v>0.87533919999999998</v>
      </c>
      <c r="AB1101">
        <v>0.85868009999999995</v>
      </c>
      <c r="AC1101">
        <v>0.84158829999999996</v>
      </c>
      <c r="AD1101">
        <v>3.4784200000000001E-2</v>
      </c>
      <c r="AE1101">
        <v>2.59952E-2</v>
      </c>
      <c r="AF1101">
        <v>2.0400600000000001E-2</v>
      </c>
      <c r="AG1101">
        <v>7.8607E-3</v>
      </c>
      <c r="AH1101">
        <v>-1.2578999999999999E-3</v>
      </c>
      <c r="AI1101">
        <v>-7.6848000000000003E-3</v>
      </c>
      <c r="AJ1101">
        <v>-1.3554200000000001E-2</v>
      </c>
      <c r="AK1101">
        <v>-3.1603699999999998E-2</v>
      </c>
      <c r="AL1101">
        <v>-7.6367199999999996E-2</v>
      </c>
      <c r="AM1101">
        <v>-8.4920399999999993E-2</v>
      </c>
      <c r="AN1101">
        <v>-9.1954599999999997E-2</v>
      </c>
      <c r="AO1101">
        <v>-8.8220400000000004E-2</v>
      </c>
      <c r="AP1101">
        <v>-8.9197100000000001E-2</v>
      </c>
      <c r="AQ1101">
        <v>-9.3230800000000003E-2</v>
      </c>
      <c r="AR1101">
        <v>-9.6122700000000005E-2</v>
      </c>
      <c r="AS1101">
        <v>-8.8750700000000002E-2</v>
      </c>
      <c r="AT1101">
        <v>-5.8270700000000002E-2</v>
      </c>
      <c r="AU1101">
        <v>-5.55854E-2</v>
      </c>
      <c r="AV1101">
        <v>-2.52176E-2</v>
      </c>
      <c r="AW1101">
        <v>-1.4812199999999999E-2</v>
      </c>
      <c r="AX1101">
        <v>-1.7542E-3</v>
      </c>
      <c r="AY1101">
        <v>1.05589E-2</v>
      </c>
      <c r="AZ1101">
        <v>2.4297099999999999E-2</v>
      </c>
      <c r="BA1101">
        <v>3.4188700000000002E-2</v>
      </c>
      <c r="BB1101">
        <v>4.2439200000000003E-2</v>
      </c>
      <c r="BC1101">
        <v>3.3565600000000001E-2</v>
      </c>
      <c r="BD1101">
        <v>2.8229199999999999E-2</v>
      </c>
      <c r="BE1101">
        <v>1.5636500000000001E-2</v>
      </c>
      <c r="BF1101">
        <v>6.2588000000000001E-3</v>
      </c>
      <c r="BG1101">
        <v>1.1398000000000001E-3</v>
      </c>
      <c r="BH1101">
        <v>-3.3674999999999998E-3</v>
      </c>
      <c r="BI1101">
        <v>-2.04441E-2</v>
      </c>
      <c r="BJ1101">
        <v>-6.2857999999999997E-2</v>
      </c>
      <c r="BK1101">
        <v>-7.2603100000000004E-2</v>
      </c>
      <c r="BL1101">
        <v>-7.8365599999999994E-2</v>
      </c>
      <c r="BM1101">
        <v>-7.4049500000000004E-2</v>
      </c>
      <c r="BN1101">
        <v>-7.4913199999999999E-2</v>
      </c>
      <c r="BO1101">
        <v>-7.8593099999999999E-2</v>
      </c>
      <c r="BP1101">
        <v>-7.9898200000000003E-2</v>
      </c>
      <c r="BQ1101">
        <v>-7.2841100000000006E-2</v>
      </c>
      <c r="BR1101">
        <v>-4.4761500000000003E-2</v>
      </c>
      <c r="BS1101">
        <v>-4.4320999999999999E-2</v>
      </c>
      <c r="BT1101">
        <v>-1.6100300000000001E-2</v>
      </c>
      <c r="BU1101">
        <v>-6.1957000000000002E-3</v>
      </c>
      <c r="BV1101">
        <v>6.3179000000000004E-3</v>
      </c>
      <c r="BW1101">
        <v>1.7432699999999999E-2</v>
      </c>
      <c r="BX1101">
        <v>3.1024699999999999E-2</v>
      </c>
      <c r="BY1101">
        <v>4.0212900000000003E-2</v>
      </c>
      <c r="BZ1101">
        <v>4.7740999999999999E-2</v>
      </c>
      <c r="CA1101">
        <v>3.8808799999999997E-2</v>
      </c>
      <c r="CB1101">
        <v>3.3651300000000002E-2</v>
      </c>
      <c r="CC1101">
        <v>2.1021999999999999E-2</v>
      </c>
      <c r="CD1101">
        <v>1.1464800000000001E-2</v>
      </c>
      <c r="CE1101">
        <v>7.2516999999999998E-3</v>
      </c>
      <c r="CF1101">
        <v>3.6876999999999999E-3</v>
      </c>
      <c r="CG1101">
        <v>-1.2715000000000001E-2</v>
      </c>
      <c r="CH1101">
        <v>-5.3501600000000003E-2</v>
      </c>
      <c r="CI1101">
        <v>-6.4072199999999996E-2</v>
      </c>
      <c r="CJ1101">
        <v>-6.8953899999999999E-2</v>
      </c>
      <c r="CK1101">
        <v>-6.4234700000000006E-2</v>
      </c>
      <c r="CL1101">
        <v>-6.5020300000000003E-2</v>
      </c>
      <c r="CM1101">
        <v>-6.8455100000000005E-2</v>
      </c>
      <c r="CN1101">
        <v>-6.8661200000000006E-2</v>
      </c>
      <c r="CO1101">
        <v>-6.1822200000000001E-2</v>
      </c>
      <c r="CP1101">
        <v>-3.5405100000000002E-2</v>
      </c>
      <c r="CQ1101">
        <v>-3.6519299999999998E-2</v>
      </c>
      <c r="CR1101">
        <v>-9.7856999999999996E-3</v>
      </c>
      <c r="CS1101">
        <v>-2.2800000000000001E-4</v>
      </c>
      <c r="CT1101">
        <v>1.19086E-2</v>
      </c>
      <c r="CU1101">
        <v>2.2193500000000001E-2</v>
      </c>
      <c r="CV1101">
        <v>3.5684300000000002E-2</v>
      </c>
      <c r="CW1101">
        <v>4.43852E-2</v>
      </c>
      <c r="CX1101">
        <v>5.3042899999999997E-2</v>
      </c>
      <c r="CY1101">
        <v>4.4052099999999997E-2</v>
      </c>
      <c r="CZ1101">
        <v>3.9073400000000001E-2</v>
      </c>
      <c r="DA1101">
        <v>2.64076E-2</v>
      </c>
      <c r="DB1101">
        <v>1.66708E-2</v>
      </c>
      <c r="DC1101">
        <v>1.33636E-2</v>
      </c>
      <c r="DD1101">
        <v>1.0743000000000001E-2</v>
      </c>
      <c r="DE1101">
        <v>-4.9858999999999997E-3</v>
      </c>
      <c r="DF1101">
        <v>-4.4145200000000002E-2</v>
      </c>
      <c r="DG1101">
        <v>-5.5541300000000002E-2</v>
      </c>
      <c r="DH1101">
        <v>-5.9542200000000003E-2</v>
      </c>
      <c r="DI1101">
        <v>-5.4420000000000003E-2</v>
      </c>
      <c r="DJ1101">
        <v>-5.5127299999999997E-2</v>
      </c>
      <c r="DK1101">
        <v>-5.8317000000000001E-2</v>
      </c>
      <c r="DL1101">
        <v>-5.7424099999999999E-2</v>
      </c>
      <c r="DM1101">
        <v>-5.08032E-2</v>
      </c>
      <c r="DN1101">
        <v>-2.6048700000000001E-2</v>
      </c>
      <c r="DO1101">
        <v>-2.8717599999999999E-2</v>
      </c>
      <c r="DP1101">
        <v>-3.4710000000000001E-3</v>
      </c>
      <c r="DQ1101">
        <v>5.7397999999999998E-3</v>
      </c>
      <c r="DR1101">
        <v>1.7499299999999999E-2</v>
      </c>
      <c r="DS1101">
        <v>2.69543E-2</v>
      </c>
      <c r="DT1101">
        <v>4.0343799999999999E-2</v>
      </c>
      <c r="DU1101">
        <v>4.8557500000000003E-2</v>
      </c>
      <c r="DV1101">
        <v>6.0697899999999999E-2</v>
      </c>
      <c r="DW1101">
        <v>5.1622500000000002E-2</v>
      </c>
      <c r="DX1101">
        <v>4.6902100000000002E-2</v>
      </c>
      <c r="DY1101">
        <v>3.4183400000000003E-2</v>
      </c>
      <c r="DZ1101">
        <v>2.4187500000000001E-2</v>
      </c>
      <c r="EA1101">
        <v>2.2188099999999999E-2</v>
      </c>
      <c r="EB1101">
        <v>2.09296E-2</v>
      </c>
      <c r="EC1101">
        <v>6.1735999999999996E-3</v>
      </c>
      <c r="ED1101">
        <v>-3.0636E-2</v>
      </c>
      <c r="EE1101">
        <v>-4.3223999999999999E-2</v>
      </c>
      <c r="EF1101">
        <v>-4.5953300000000002E-2</v>
      </c>
      <c r="EG1101">
        <v>-4.0249100000000003E-2</v>
      </c>
      <c r="EH1101">
        <v>-4.0843400000000002E-2</v>
      </c>
      <c r="EI1101">
        <v>-4.3679299999999997E-2</v>
      </c>
      <c r="EJ1101">
        <v>-4.1199600000000003E-2</v>
      </c>
      <c r="EK1101">
        <v>-3.4893599999999997E-2</v>
      </c>
      <c r="EL1101">
        <v>-1.25395E-2</v>
      </c>
      <c r="EM1101">
        <v>-1.7453300000000001E-2</v>
      </c>
      <c r="EN1101">
        <v>5.6462999999999999E-3</v>
      </c>
      <c r="EO1101">
        <v>1.4356300000000001E-2</v>
      </c>
      <c r="EP1101">
        <v>2.55715E-2</v>
      </c>
      <c r="EQ1101">
        <v>3.3827999999999997E-2</v>
      </c>
      <c r="ER1101">
        <v>4.7071399999999999E-2</v>
      </c>
      <c r="ES1101">
        <v>5.4581699999999997E-2</v>
      </c>
      <c r="ET1101">
        <v>43.461449999999999</v>
      </c>
      <c r="EU1101">
        <v>42.654769999999999</v>
      </c>
      <c r="EV1101">
        <v>41.863399999999999</v>
      </c>
      <c r="EW1101">
        <v>41.486519999999999</v>
      </c>
      <c r="EX1101">
        <v>41.280200000000001</v>
      </c>
      <c r="EY1101">
        <v>41.495109999999997</v>
      </c>
      <c r="EZ1101">
        <v>41.266069999999999</v>
      </c>
      <c r="FA1101">
        <v>42.36985</v>
      </c>
      <c r="FB1101">
        <v>45.723660000000002</v>
      </c>
      <c r="FC1101">
        <v>49.760590000000001</v>
      </c>
      <c r="FD1101">
        <v>53.564660000000003</v>
      </c>
      <c r="FE1101">
        <v>57.070300000000003</v>
      </c>
      <c r="FF1101">
        <v>59.146500000000003</v>
      </c>
      <c r="FG1101">
        <v>59.206519999999998</v>
      </c>
      <c r="FH1101">
        <v>58.568350000000002</v>
      </c>
      <c r="FI1101">
        <v>58.075290000000003</v>
      </c>
      <c r="FJ1101">
        <v>56.087719999999997</v>
      </c>
      <c r="FK1101">
        <v>55.478700000000003</v>
      </c>
      <c r="FL1101">
        <v>54.955039999999997</v>
      </c>
      <c r="FM1101">
        <v>54.23565</v>
      </c>
      <c r="FN1101">
        <v>53.018349999999998</v>
      </c>
      <c r="FO1101">
        <v>51.989939999999997</v>
      </c>
      <c r="FP1101">
        <v>51.341740000000001</v>
      </c>
      <c r="FQ1101">
        <v>51.092959999999998</v>
      </c>
      <c r="FR1101">
        <v>6.9287999999999997E-3</v>
      </c>
      <c r="FS1101">
        <v>9.8172999999999993E-3</v>
      </c>
    </row>
    <row r="1102" spans="1:176" x14ac:dyDescent="0.2">
      <c r="A1102" t="s">
        <v>200</v>
      </c>
      <c r="B1102" t="s">
        <v>191</v>
      </c>
      <c r="C1102" t="s">
        <v>1</v>
      </c>
      <c r="D1102" t="s">
        <v>247</v>
      </c>
      <c r="E1102">
        <v>5465</v>
      </c>
      <c r="F1102">
        <v>0.69201610000000002</v>
      </c>
      <c r="G1102">
        <v>0.69748639999999995</v>
      </c>
      <c r="H1102">
        <v>0.67997019999999997</v>
      </c>
      <c r="I1102">
        <v>0.68853430000000004</v>
      </c>
      <c r="J1102">
        <v>0.70248100000000002</v>
      </c>
      <c r="K1102">
        <v>0.77256570000000002</v>
      </c>
      <c r="L1102">
        <v>0.89030690000000001</v>
      </c>
      <c r="M1102">
        <v>0.99374700000000005</v>
      </c>
      <c r="N1102">
        <v>1.1488799999999999</v>
      </c>
      <c r="O1102">
        <v>1.312757</v>
      </c>
      <c r="P1102">
        <v>1.3259179999999999</v>
      </c>
      <c r="Q1102">
        <v>1.2742929999999999</v>
      </c>
      <c r="R1102">
        <v>1.2157309999999999</v>
      </c>
      <c r="S1102">
        <v>1.2241660000000001</v>
      </c>
      <c r="T1102">
        <v>1.204504</v>
      </c>
      <c r="U1102">
        <v>1.222003</v>
      </c>
      <c r="V1102">
        <v>1.1257280000000001</v>
      </c>
      <c r="W1102">
        <v>0.92437950000000002</v>
      </c>
      <c r="X1102">
        <v>0.85216380000000003</v>
      </c>
      <c r="Y1102">
        <v>0.86236420000000003</v>
      </c>
      <c r="Z1102">
        <v>0.84850289999999995</v>
      </c>
      <c r="AA1102">
        <v>0.77309519999999998</v>
      </c>
      <c r="AB1102">
        <v>0.73600560000000004</v>
      </c>
      <c r="AC1102">
        <v>0.72690779999999999</v>
      </c>
      <c r="AD1102">
        <v>-7.58273E-2</v>
      </c>
      <c r="AE1102">
        <v>-6.3709399999999999E-2</v>
      </c>
      <c r="AF1102">
        <v>-7.5064000000000006E-2</v>
      </c>
      <c r="AG1102">
        <v>-6.8774500000000002E-2</v>
      </c>
      <c r="AH1102">
        <v>-6.3981800000000005E-2</v>
      </c>
      <c r="AI1102">
        <v>-3.4607800000000001E-2</v>
      </c>
      <c r="AJ1102">
        <v>-3.7615900000000001E-2</v>
      </c>
      <c r="AK1102">
        <v>-5.8818000000000002E-2</v>
      </c>
      <c r="AL1102">
        <v>-0.1060642</v>
      </c>
      <c r="AM1102">
        <v>-6.2252599999999998E-2</v>
      </c>
      <c r="AN1102">
        <v>-7.8563800000000003E-2</v>
      </c>
      <c r="AO1102">
        <v>-0.1052921</v>
      </c>
      <c r="AP1102">
        <v>-0.12704409999999999</v>
      </c>
      <c r="AQ1102">
        <v>-0.1161768</v>
      </c>
      <c r="AR1102">
        <v>-0.15369730000000001</v>
      </c>
      <c r="AS1102">
        <v>-0.12155879999999999</v>
      </c>
      <c r="AT1102">
        <v>-0.14416100000000001</v>
      </c>
      <c r="AU1102">
        <v>-0.1347071</v>
      </c>
      <c r="AV1102">
        <v>-0.1327614</v>
      </c>
      <c r="AW1102">
        <v>-0.12251280000000001</v>
      </c>
      <c r="AX1102">
        <v>-7.5391100000000003E-2</v>
      </c>
      <c r="AY1102">
        <v>-0.1045362</v>
      </c>
      <c r="AZ1102">
        <v>-9.1857300000000003E-2</v>
      </c>
      <c r="BA1102">
        <v>-6.8487300000000001E-2</v>
      </c>
      <c r="BB1102">
        <v>-6.4012600000000003E-2</v>
      </c>
      <c r="BC1102">
        <v>-5.2032099999999998E-2</v>
      </c>
      <c r="BD1102">
        <v>-6.3108999999999998E-2</v>
      </c>
      <c r="BE1102">
        <v>-5.6722099999999998E-2</v>
      </c>
      <c r="BF1102">
        <v>-5.2396400000000003E-2</v>
      </c>
      <c r="BG1102">
        <v>-2.38447E-2</v>
      </c>
      <c r="BH1102">
        <v>-2.3376000000000001E-2</v>
      </c>
      <c r="BI1102">
        <v>-4.4397499999999999E-2</v>
      </c>
      <c r="BJ1102">
        <v>-8.9655799999999994E-2</v>
      </c>
      <c r="BK1102">
        <v>-4.5634300000000003E-2</v>
      </c>
      <c r="BL1102">
        <v>-5.8169999999999999E-2</v>
      </c>
      <c r="BM1102">
        <v>-8.3137500000000003E-2</v>
      </c>
      <c r="BN1102">
        <v>-0.10329960000000001</v>
      </c>
      <c r="BO1102">
        <v>-9.2344099999999998E-2</v>
      </c>
      <c r="BP1102">
        <v>-0.12830800000000001</v>
      </c>
      <c r="BQ1102">
        <v>-9.5822299999999999E-2</v>
      </c>
      <c r="BR1102">
        <v>-0.11827029999999999</v>
      </c>
      <c r="BS1102">
        <v>-0.11257499999999999</v>
      </c>
      <c r="BT1102">
        <v>-0.1125493</v>
      </c>
      <c r="BU1102">
        <v>-0.10267900000000001</v>
      </c>
      <c r="BV1102">
        <v>-6.1083600000000002E-2</v>
      </c>
      <c r="BW1102">
        <v>-9.0796500000000002E-2</v>
      </c>
      <c r="BX1102">
        <v>-7.9641600000000007E-2</v>
      </c>
      <c r="BY1102">
        <v>-5.62169E-2</v>
      </c>
      <c r="BZ1102">
        <v>-5.5829799999999999E-2</v>
      </c>
      <c r="CA1102">
        <v>-4.3944400000000002E-2</v>
      </c>
      <c r="CB1102">
        <v>-5.4829099999999999E-2</v>
      </c>
      <c r="CC1102">
        <v>-4.8374599999999997E-2</v>
      </c>
      <c r="CD1102">
        <v>-4.4372399999999999E-2</v>
      </c>
      <c r="CE1102">
        <v>-1.6390200000000001E-2</v>
      </c>
      <c r="CF1102">
        <v>-1.35134E-2</v>
      </c>
      <c r="CG1102">
        <v>-3.44099E-2</v>
      </c>
      <c r="CH1102">
        <v>-7.8291399999999997E-2</v>
      </c>
      <c r="CI1102">
        <v>-3.4124599999999998E-2</v>
      </c>
      <c r="CJ1102">
        <v>-4.4045300000000003E-2</v>
      </c>
      <c r="CK1102">
        <v>-6.7793300000000001E-2</v>
      </c>
      <c r="CL1102">
        <v>-8.6854200000000006E-2</v>
      </c>
      <c r="CM1102">
        <v>-7.5837699999999994E-2</v>
      </c>
      <c r="CN1102">
        <v>-0.1107234</v>
      </c>
      <c r="CO1102">
        <v>-7.7997300000000006E-2</v>
      </c>
      <c r="CP1102">
        <v>-0.1003385</v>
      </c>
      <c r="CQ1102">
        <v>-9.7246299999999994E-2</v>
      </c>
      <c r="CR1102">
        <v>-9.8550399999999996E-2</v>
      </c>
      <c r="CS1102">
        <v>-8.8942099999999996E-2</v>
      </c>
      <c r="CT1102">
        <v>-5.1174200000000003E-2</v>
      </c>
      <c r="CU1102">
        <v>-8.1280500000000006E-2</v>
      </c>
      <c r="CV1102">
        <v>-7.1180999999999994E-2</v>
      </c>
      <c r="CW1102">
        <v>-4.7718400000000001E-2</v>
      </c>
      <c r="CX1102">
        <v>-4.7647000000000002E-2</v>
      </c>
      <c r="CY1102">
        <v>-3.5856600000000002E-2</v>
      </c>
      <c r="CZ1102">
        <v>-4.6549100000000003E-2</v>
      </c>
      <c r="DA1102">
        <v>-4.0027100000000003E-2</v>
      </c>
      <c r="DB1102">
        <v>-3.6348400000000003E-2</v>
      </c>
      <c r="DC1102">
        <v>-8.9356999999999995E-3</v>
      </c>
      <c r="DD1102">
        <v>-3.6508000000000001E-3</v>
      </c>
      <c r="DE1102">
        <v>-2.4422200000000002E-2</v>
      </c>
      <c r="DF1102">
        <v>-6.6926899999999998E-2</v>
      </c>
      <c r="DG1102">
        <v>-2.2614800000000001E-2</v>
      </c>
      <c r="DH1102">
        <v>-2.9920599999999999E-2</v>
      </c>
      <c r="DI1102">
        <v>-5.2449099999999999E-2</v>
      </c>
      <c r="DJ1102">
        <v>-7.0408799999999994E-2</v>
      </c>
      <c r="DK1102">
        <v>-5.9331200000000001E-2</v>
      </c>
      <c r="DL1102">
        <v>-9.3138799999999994E-2</v>
      </c>
      <c r="DM1102">
        <v>-6.0172299999999998E-2</v>
      </c>
      <c r="DN1102">
        <v>-8.2406699999999999E-2</v>
      </c>
      <c r="DO1102">
        <v>-8.1917699999999996E-2</v>
      </c>
      <c r="DP1102">
        <v>-8.4551600000000005E-2</v>
      </c>
      <c r="DQ1102">
        <v>-7.52052E-2</v>
      </c>
      <c r="DR1102">
        <v>-4.12649E-2</v>
      </c>
      <c r="DS1102">
        <v>-7.1764400000000006E-2</v>
      </c>
      <c r="DT1102">
        <v>-6.2720499999999998E-2</v>
      </c>
      <c r="DU1102">
        <v>-3.9219999999999998E-2</v>
      </c>
      <c r="DV1102">
        <v>-3.5832200000000002E-2</v>
      </c>
      <c r="DW1102">
        <v>-2.4179300000000001E-2</v>
      </c>
      <c r="DX1102">
        <v>-3.4594199999999999E-2</v>
      </c>
      <c r="DY1102">
        <v>-2.7974599999999999E-2</v>
      </c>
      <c r="DZ1102">
        <v>-2.4763E-2</v>
      </c>
      <c r="EA1102">
        <v>1.8274000000000001E-3</v>
      </c>
      <c r="EB1102">
        <v>1.0589100000000001E-2</v>
      </c>
      <c r="EC1102">
        <v>-1.0001700000000001E-2</v>
      </c>
      <c r="ED1102">
        <v>-5.0518500000000001E-2</v>
      </c>
      <c r="EE1102">
        <v>-5.9966000000000004E-3</v>
      </c>
      <c r="EF1102">
        <v>-9.5268000000000002E-3</v>
      </c>
      <c r="EG1102">
        <v>-3.0294499999999999E-2</v>
      </c>
      <c r="EH1102">
        <v>-4.6664200000000003E-2</v>
      </c>
      <c r="EI1102">
        <v>-3.5498599999999998E-2</v>
      </c>
      <c r="EJ1102">
        <v>-6.7749500000000004E-2</v>
      </c>
      <c r="EK1102">
        <v>-3.4435800000000003E-2</v>
      </c>
      <c r="EL1102">
        <v>-5.6515999999999997E-2</v>
      </c>
      <c r="EM1102">
        <v>-5.9785600000000001E-2</v>
      </c>
      <c r="EN1102">
        <v>-6.4339400000000005E-2</v>
      </c>
      <c r="EO1102">
        <v>-5.5371400000000001E-2</v>
      </c>
      <c r="EP1102">
        <v>-2.6957399999999999E-2</v>
      </c>
      <c r="EQ1102">
        <v>-5.8024800000000001E-2</v>
      </c>
      <c r="ER1102">
        <v>-5.05047E-2</v>
      </c>
      <c r="ES1102">
        <v>-2.6949600000000001E-2</v>
      </c>
      <c r="ET1102">
        <v>50.54842</v>
      </c>
      <c r="EU1102">
        <v>49.460520000000002</v>
      </c>
      <c r="EV1102">
        <v>48.525359999999999</v>
      </c>
      <c r="EW1102">
        <v>47.752850000000002</v>
      </c>
      <c r="EX1102">
        <v>47.06279</v>
      </c>
      <c r="EY1102">
        <v>46.520359999999997</v>
      </c>
      <c r="EZ1102">
        <v>45.970050000000001</v>
      </c>
      <c r="FA1102">
        <v>45.950180000000003</v>
      </c>
      <c r="FB1102">
        <v>48.893479999999997</v>
      </c>
      <c r="FC1102">
        <v>53.739600000000003</v>
      </c>
      <c r="FD1102">
        <v>58.342109999999998</v>
      </c>
      <c r="FE1102">
        <v>62.263669999999998</v>
      </c>
      <c r="FF1102">
        <v>65.317880000000002</v>
      </c>
      <c r="FG1102">
        <v>67.496930000000006</v>
      </c>
      <c r="FH1102">
        <v>68.960909999999998</v>
      </c>
      <c r="FI1102">
        <v>69.379660000000001</v>
      </c>
      <c r="FJ1102">
        <v>68.24579</v>
      </c>
      <c r="FK1102">
        <v>65.996089999999995</v>
      </c>
      <c r="FL1102">
        <v>62.517200000000003</v>
      </c>
      <c r="FM1102">
        <v>59.528010000000002</v>
      </c>
      <c r="FN1102">
        <v>56.623759999999997</v>
      </c>
      <c r="FO1102">
        <v>54.312820000000002</v>
      </c>
      <c r="FP1102">
        <v>52.704880000000003</v>
      </c>
      <c r="FQ1102">
        <v>51.236829999999998</v>
      </c>
      <c r="FR1102">
        <v>1.64586E-2</v>
      </c>
      <c r="FS1102">
        <v>1.82925E-2</v>
      </c>
      <c r="FT1102">
        <v>3.15806E-2</v>
      </c>
    </row>
    <row r="1103" spans="1:176" x14ac:dyDescent="0.2">
      <c r="A1103" t="s">
        <v>200</v>
      </c>
      <c r="B1103" t="s">
        <v>191</v>
      </c>
      <c r="C1103" t="s">
        <v>1</v>
      </c>
      <c r="D1103" t="s">
        <v>250</v>
      </c>
      <c r="E1103">
        <v>5465</v>
      </c>
      <c r="F1103">
        <v>0.72302069999999996</v>
      </c>
      <c r="G1103">
        <v>0.70712129999999995</v>
      </c>
      <c r="H1103">
        <v>0.69759490000000002</v>
      </c>
      <c r="I1103">
        <v>0.70338460000000003</v>
      </c>
      <c r="J1103">
        <v>0.71784669999999995</v>
      </c>
      <c r="K1103">
        <v>0.77111969999999996</v>
      </c>
      <c r="L1103">
        <v>0.88264540000000002</v>
      </c>
      <c r="M1103">
        <v>0.95040789999999997</v>
      </c>
      <c r="N1103">
        <v>1.1370720000000001</v>
      </c>
      <c r="O1103">
        <v>1.2445600000000001</v>
      </c>
      <c r="P1103">
        <v>1.2634879999999999</v>
      </c>
      <c r="Q1103">
        <v>1.2701249999999999</v>
      </c>
      <c r="R1103">
        <v>1.2731110000000001</v>
      </c>
      <c r="S1103">
        <v>1.279137</v>
      </c>
      <c r="T1103">
        <v>1.314605</v>
      </c>
      <c r="U1103">
        <v>1.308651</v>
      </c>
      <c r="V1103">
        <v>1.2455579999999999</v>
      </c>
      <c r="W1103">
        <v>1.0026360000000001</v>
      </c>
      <c r="X1103">
        <v>0.89163720000000002</v>
      </c>
      <c r="Y1103">
        <v>0.93806610000000001</v>
      </c>
      <c r="Z1103">
        <v>0.92448850000000005</v>
      </c>
      <c r="AA1103">
        <v>0.83669870000000002</v>
      </c>
      <c r="AB1103">
        <v>0.77937219999999996</v>
      </c>
      <c r="AC1103">
        <v>0.77038790000000001</v>
      </c>
      <c r="AD1103">
        <v>-2.81245E-2</v>
      </c>
      <c r="AE1103">
        <v>-2.5164800000000001E-2</v>
      </c>
      <c r="AF1103">
        <v>-3.03644E-2</v>
      </c>
      <c r="AG1103">
        <v>-3.3181799999999997E-2</v>
      </c>
      <c r="AH1103">
        <v>-2.9858699999999998E-2</v>
      </c>
      <c r="AI1103">
        <v>2.921E-3</v>
      </c>
      <c r="AJ1103">
        <v>-6.3505000000000002E-3</v>
      </c>
      <c r="AK1103">
        <v>-3.1062200000000002E-2</v>
      </c>
      <c r="AL1103">
        <v>-4.6945399999999998E-2</v>
      </c>
      <c r="AM1103">
        <v>-1.3116900000000001E-2</v>
      </c>
      <c r="AN1103">
        <v>-2.5432199999999999E-2</v>
      </c>
      <c r="AO1103">
        <v>-3.0808200000000001E-2</v>
      </c>
      <c r="AP1103">
        <v>-3.6228900000000001E-2</v>
      </c>
      <c r="AQ1103">
        <v>-2.1874899999999999E-2</v>
      </c>
      <c r="AR1103">
        <v>-3.8818499999999999E-2</v>
      </c>
      <c r="AS1103">
        <v>-1.8360899999999999E-2</v>
      </c>
      <c r="AT1103">
        <v>-4.5353299999999999E-2</v>
      </c>
      <c r="AU1103">
        <v>-5.1403499999999998E-2</v>
      </c>
      <c r="AV1103">
        <v>-5.6973999999999997E-2</v>
      </c>
      <c r="AW1103">
        <v>-3.1146199999999999E-2</v>
      </c>
      <c r="AX1103">
        <v>2.6299000000000001E-3</v>
      </c>
      <c r="AY1103">
        <v>-9.5031000000000004E-3</v>
      </c>
      <c r="AZ1103">
        <v>-1.1435900000000001E-2</v>
      </c>
      <c r="BA1103">
        <v>-3.774E-3</v>
      </c>
      <c r="BB1103">
        <v>-1.6309799999999999E-2</v>
      </c>
      <c r="BC1103">
        <v>-1.3487499999999999E-2</v>
      </c>
      <c r="BD1103">
        <v>-1.8409399999999999E-2</v>
      </c>
      <c r="BE1103">
        <v>-2.11293E-2</v>
      </c>
      <c r="BF1103">
        <v>-1.8273299999999999E-2</v>
      </c>
      <c r="BG1103">
        <v>1.3684099999999999E-2</v>
      </c>
      <c r="BH1103">
        <v>7.8895000000000007E-3</v>
      </c>
      <c r="BI1103">
        <v>-1.6641699999999999E-2</v>
      </c>
      <c r="BJ1103">
        <v>-3.0537000000000002E-2</v>
      </c>
      <c r="BK1103">
        <v>3.5014E-3</v>
      </c>
      <c r="BL1103">
        <v>-5.0384000000000002E-3</v>
      </c>
      <c r="BM1103">
        <v>-8.6535999999999991E-3</v>
      </c>
      <c r="BN1103">
        <v>-1.24844E-2</v>
      </c>
      <c r="BO1103">
        <v>1.9577000000000002E-3</v>
      </c>
      <c r="BP1103">
        <v>-1.3429200000000001E-2</v>
      </c>
      <c r="BQ1103">
        <v>7.3756000000000004E-3</v>
      </c>
      <c r="BR1103">
        <v>-1.94626E-2</v>
      </c>
      <c r="BS1103">
        <v>-2.92714E-2</v>
      </c>
      <c r="BT1103">
        <v>-3.67619E-2</v>
      </c>
      <c r="BU1103">
        <v>-1.13124E-2</v>
      </c>
      <c r="BV1103">
        <v>1.6937399999999998E-2</v>
      </c>
      <c r="BW1103">
        <v>4.2366000000000001E-3</v>
      </c>
      <c r="BX1103">
        <v>7.7979999999999998E-4</v>
      </c>
      <c r="BY1103">
        <v>8.4963999999999994E-3</v>
      </c>
      <c r="BZ1103">
        <v>-8.1268999999999994E-3</v>
      </c>
      <c r="CA1103">
        <v>-5.3997000000000003E-3</v>
      </c>
      <c r="CB1103">
        <v>-1.01295E-2</v>
      </c>
      <c r="CC1103">
        <v>-1.2781900000000001E-2</v>
      </c>
      <c r="CD1103">
        <v>-1.0249299999999999E-2</v>
      </c>
      <c r="CE1103">
        <v>2.11386E-2</v>
      </c>
      <c r="CF1103">
        <v>1.77521E-2</v>
      </c>
      <c r="CG1103">
        <v>-6.6540999999999996E-3</v>
      </c>
      <c r="CH1103">
        <v>-1.9172499999999999E-2</v>
      </c>
      <c r="CI1103">
        <v>1.5011099999999999E-2</v>
      </c>
      <c r="CJ1103">
        <v>9.0863000000000003E-3</v>
      </c>
      <c r="CK1103">
        <v>6.6906999999999999E-3</v>
      </c>
      <c r="CL1103">
        <v>3.9610000000000001E-3</v>
      </c>
      <c r="CM1103">
        <v>1.8464100000000001E-2</v>
      </c>
      <c r="CN1103">
        <v>4.1554000000000001E-3</v>
      </c>
      <c r="CO1103">
        <v>2.52006E-2</v>
      </c>
      <c r="CP1103">
        <v>-1.5307999999999999E-3</v>
      </c>
      <c r="CQ1103">
        <v>-1.39428E-2</v>
      </c>
      <c r="CR1103">
        <v>-2.2763100000000001E-2</v>
      </c>
      <c r="CS1103">
        <v>2.4245E-3</v>
      </c>
      <c r="CT1103">
        <v>2.6846800000000001E-2</v>
      </c>
      <c r="CU1103">
        <v>1.37526E-2</v>
      </c>
      <c r="CV1103">
        <v>9.2403999999999993E-3</v>
      </c>
      <c r="CW1103">
        <v>1.69949E-2</v>
      </c>
      <c r="CX1103">
        <v>5.5899999999999997E-5</v>
      </c>
      <c r="CY1103">
        <v>2.6879999999999999E-3</v>
      </c>
      <c r="CZ1103">
        <v>-1.8495E-3</v>
      </c>
      <c r="DA1103">
        <v>-4.4343999999999998E-3</v>
      </c>
      <c r="DB1103">
        <v>-2.2252999999999999E-3</v>
      </c>
      <c r="DC1103">
        <v>2.85931E-2</v>
      </c>
      <c r="DD1103">
        <v>2.76146E-2</v>
      </c>
      <c r="DE1103">
        <v>3.3335000000000001E-3</v>
      </c>
      <c r="DF1103">
        <v>-7.8081000000000001E-3</v>
      </c>
      <c r="DG1103">
        <v>2.6520800000000001E-2</v>
      </c>
      <c r="DH1103">
        <v>2.3210999999999999E-2</v>
      </c>
      <c r="DI1103">
        <v>2.20349E-2</v>
      </c>
      <c r="DJ1103">
        <v>2.0406500000000001E-2</v>
      </c>
      <c r="DK1103">
        <v>3.4970599999999998E-2</v>
      </c>
      <c r="DL1103">
        <v>2.1739999999999999E-2</v>
      </c>
      <c r="DM1103">
        <v>4.30257E-2</v>
      </c>
      <c r="DN1103">
        <v>1.6400999999999999E-2</v>
      </c>
      <c r="DO1103">
        <v>1.3858E-3</v>
      </c>
      <c r="DP1103">
        <v>-8.7641999999999998E-3</v>
      </c>
      <c r="DQ1103">
        <v>1.6161399999999999E-2</v>
      </c>
      <c r="DR1103">
        <v>3.67561E-2</v>
      </c>
      <c r="DS1103">
        <v>2.32687E-2</v>
      </c>
      <c r="DT1103">
        <v>1.7701000000000001E-2</v>
      </c>
      <c r="DU1103">
        <v>2.54933E-2</v>
      </c>
      <c r="DV1103">
        <v>1.18706E-2</v>
      </c>
      <c r="DW1103">
        <v>1.4365299999999999E-2</v>
      </c>
      <c r="DX1103">
        <v>1.01054E-2</v>
      </c>
      <c r="DY1103">
        <v>7.6181E-3</v>
      </c>
      <c r="DZ1103">
        <v>9.3600999999999997E-3</v>
      </c>
      <c r="EA1103">
        <v>3.9356200000000001E-2</v>
      </c>
      <c r="EB1103">
        <v>4.1854599999999999E-2</v>
      </c>
      <c r="EC1103">
        <v>1.7754099999999998E-2</v>
      </c>
      <c r="ED1103">
        <v>8.6003E-3</v>
      </c>
      <c r="EE1103">
        <v>4.31391E-2</v>
      </c>
      <c r="EF1103">
        <v>4.3604799999999999E-2</v>
      </c>
      <c r="EG1103">
        <v>4.41895E-2</v>
      </c>
      <c r="EH1103">
        <v>4.4151000000000003E-2</v>
      </c>
      <c r="EI1103">
        <v>5.88032E-2</v>
      </c>
      <c r="EJ1103">
        <v>4.7129299999999999E-2</v>
      </c>
      <c r="EK1103">
        <v>6.8762100000000007E-2</v>
      </c>
      <c r="EL1103">
        <v>4.2291700000000002E-2</v>
      </c>
      <c r="EM1103">
        <v>2.3517900000000001E-2</v>
      </c>
      <c r="EN1103">
        <v>1.14479E-2</v>
      </c>
      <c r="EO1103">
        <v>3.5995199999999998E-2</v>
      </c>
      <c r="EP1103">
        <v>5.1063600000000001E-2</v>
      </c>
      <c r="EQ1103">
        <v>3.7008399999999997E-2</v>
      </c>
      <c r="ER1103">
        <v>2.9916700000000001E-2</v>
      </c>
      <c r="ES1103">
        <v>3.7763699999999997E-2</v>
      </c>
      <c r="ET1103">
        <v>54.056759999999997</v>
      </c>
      <c r="EU1103">
        <v>52.821269999999998</v>
      </c>
      <c r="EV1103">
        <v>51.690860000000001</v>
      </c>
      <c r="EW1103">
        <v>51.353819999999999</v>
      </c>
      <c r="EX1103">
        <v>51.321429999999999</v>
      </c>
      <c r="EY1103">
        <v>50.74371</v>
      </c>
      <c r="EZ1103">
        <v>50.148890000000002</v>
      </c>
      <c r="FA1103">
        <v>50.314019999999999</v>
      </c>
      <c r="FB1103">
        <v>53.732619999999997</v>
      </c>
      <c r="FC1103">
        <v>58.563049999999997</v>
      </c>
      <c r="FD1103">
        <v>62.515189999999997</v>
      </c>
      <c r="FE1103">
        <v>65.281880000000001</v>
      </c>
      <c r="FF1103">
        <v>67.182959999999994</v>
      </c>
      <c r="FG1103">
        <v>68.359049999999996</v>
      </c>
      <c r="FH1103">
        <v>69.339230000000001</v>
      </c>
      <c r="FI1103">
        <v>69.781729999999996</v>
      </c>
      <c r="FJ1103">
        <v>68.660169999999994</v>
      </c>
      <c r="FK1103">
        <v>67.217479999999995</v>
      </c>
      <c r="FL1103">
        <v>64.167919999999995</v>
      </c>
      <c r="FM1103">
        <v>61.729529999999997</v>
      </c>
      <c r="FN1103">
        <v>59.651739999999997</v>
      </c>
      <c r="FO1103">
        <v>57.596789999999999</v>
      </c>
      <c r="FP1103">
        <v>56.326770000000003</v>
      </c>
      <c r="FQ1103">
        <v>54.761389999999999</v>
      </c>
      <c r="FR1103">
        <v>1.64586E-2</v>
      </c>
      <c r="FS1103">
        <v>1.82925E-2</v>
      </c>
      <c r="FT1103">
        <v>3.15806E-2</v>
      </c>
    </row>
    <row r="1104" spans="1:176" x14ac:dyDescent="0.2">
      <c r="A1104" t="s">
        <v>200</v>
      </c>
      <c r="B1104" t="s">
        <v>191</v>
      </c>
      <c r="C1104" t="s">
        <v>1</v>
      </c>
      <c r="D1104" t="s">
        <v>235</v>
      </c>
      <c r="E1104">
        <v>5465</v>
      </c>
      <c r="F1104">
        <v>0.79495110000000002</v>
      </c>
      <c r="G1104">
        <v>0.78128249999999999</v>
      </c>
      <c r="H1104">
        <v>0.75469140000000001</v>
      </c>
      <c r="I1104">
        <v>0.73996499999999998</v>
      </c>
      <c r="J1104">
        <v>0.74701329999999999</v>
      </c>
      <c r="K1104">
        <v>0.8095251</v>
      </c>
      <c r="L1104">
        <v>0.89206359999999996</v>
      </c>
      <c r="M1104">
        <v>0.98037609999999997</v>
      </c>
      <c r="N1104">
        <v>1.2054389999999999</v>
      </c>
      <c r="O1104">
        <v>1.351397</v>
      </c>
      <c r="P1104">
        <v>1.4348810000000001</v>
      </c>
      <c r="Q1104">
        <v>1.509415</v>
      </c>
      <c r="R1104">
        <v>1.540405</v>
      </c>
      <c r="S1104">
        <v>1.6001749999999999</v>
      </c>
      <c r="T1104">
        <v>1.664239</v>
      </c>
      <c r="U1104">
        <v>1.6566730000000001</v>
      </c>
      <c r="V1104">
        <v>1.5517160000000001</v>
      </c>
      <c r="W1104">
        <v>1.267728</v>
      </c>
      <c r="X1104">
        <v>1.1080220000000001</v>
      </c>
      <c r="Y1104">
        <v>1.099526</v>
      </c>
      <c r="Z1104">
        <v>1.0843370000000001</v>
      </c>
      <c r="AA1104">
        <v>0.99018989999999996</v>
      </c>
      <c r="AB1104">
        <v>0.91099920000000001</v>
      </c>
      <c r="AC1104">
        <v>0.85527770000000003</v>
      </c>
      <c r="AD1104">
        <v>3.1257E-2</v>
      </c>
      <c r="AE1104">
        <v>3.1422899999999997E-2</v>
      </c>
      <c r="AF1104">
        <v>2.7915200000000001E-2</v>
      </c>
      <c r="AG1104">
        <v>1.6765100000000002E-2</v>
      </c>
      <c r="AH1104">
        <v>1.38513E-2</v>
      </c>
      <c r="AI1104">
        <v>5.1611700000000003E-2</v>
      </c>
      <c r="AJ1104">
        <v>4.9991300000000002E-2</v>
      </c>
      <c r="AK1104">
        <v>3.7239399999999999E-2</v>
      </c>
      <c r="AL1104">
        <v>4.67628E-2</v>
      </c>
      <c r="AM1104">
        <v>4.2293999999999998E-2</v>
      </c>
      <c r="AN1104">
        <v>2.3795699999999999E-2</v>
      </c>
      <c r="AO1104">
        <v>3.9575699999999998E-2</v>
      </c>
      <c r="AP1104">
        <v>4.66185E-2</v>
      </c>
      <c r="AQ1104">
        <v>4.4977700000000002E-2</v>
      </c>
      <c r="AR1104">
        <v>5.7513099999999998E-2</v>
      </c>
      <c r="AS1104">
        <v>5.17489E-2</v>
      </c>
      <c r="AT1104">
        <v>3.9988500000000003E-2</v>
      </c>
      <c r="AU1104">
        <v>2.77705E-2</v>
      </c>
      <c r="AV1104">
        <v>3.1691999999999998E-2</v>
      </c>
      <c r="AW1104">
        <v>5.5320399999999999E-2</v>
      </c>
      <c r="AX1104">
        <v>7.2594199999999998E-2</v>
      </c>
      <c r="AY1104">
        <v>7.0761400000000002E-2</v>
      </c>
      <c r="AZ1104">
        <v>6.5231200000000003E-2</v>
      </c>
      <c r="BA1104">
        <v>6.2997399999999995E-2</v>
      </c>
      <c r="BB1104">
        <v>4.3071699999999997E-2</v>
      </c>
      <c r="BC1104">
        <v>4.3100300000000001E-2</v>
      </c>
      <c r="BD1104">
        <v>3.9870099999999999E-2</v>
      </c>
      <c r="BE1104">
        <v>2.8817599999999999E-2</v>
      </c>
      <c r="BF1104">
        <v>2.54367E-2</v>
      </c>
      <c r="BG1104">
        <v>6.2374800000000001E-2</v>
      </c>
      <c r="BH1104">
        <v>6.4231300000000005E-2</v>
      </c>
      <c r="BI1104">
        <v>5.1659900000000002E-2</v>
      </c>
      <c r="BJ1104">
        <v>6.3171199999999997E-2</v>
      </c>
      <c r="BK1104">
        <v>5.8912300000000001E-2</v>
      </c>
      <c r="BL1104">
        <v>4.41895E-2</v>
      </c>
      <c r="BM1104">
        <v>6.1730300000000002E-2</v>
      </c>
      <c r="BN1104">
        <v>7.0363099999999998E-2</v>
      </c>
      <c r="BO1104">
        <v>6.8810300000000005E-2</v>
      </c>
      <c r="BP1104">
        <v>8.2902500000000004E-2</v>
      </c>
      <c r="BQ1104">
        <v>7.7485399999999996E-2</v>
      </c>
      <c r="BR1104">
        <v>6.5879199999999999E-2</v>
      </c>
      <c r="BS1104">
        <v>4.9902599999999998E-2</v>
      </c>
      <c r="BT1104">
        <v>5.1904100000000002E-2</v>
      </c>
      <c r="BU1104">
        <v>7.5154299999999993E-2</v>
      </c>
      <c r="BV1104">
        <v>8.6901699999999998E-2</v>
      </c>
      <c r="BW1104">
        <v>8.4501099999999996E-2</v>
      </c>
      <c r="BX1104">
        <v>7.7446899999999999E-2</v>
      </c>
      <c r="BY1104">
        <v>7.5267799999999996E-2</v>
      </c>
      <c r="BZ1104">
        <v>5.1254599999999997E-2</v>
      </c>
      <c r="CA1104">
        <v>5.1187999999999997E-2</v>
      </c>
      <c r="CB1104">
        <v>4.8150100000000001E-2</v>
      </c>
      <c r="CC1104">
        <v>3.71651E-2</v>
      </c>
      <c r="CD1104">
        <v>3.3460700000000003E-2</v>
      </c>
      <c r="CE1104">
        <v>6.9829299999999997E-2</v>
      </c>
      <c r="CF1104">
        <v>7.4093800000000001E-2</v>
      </c>
      <c r="CG1104">
        <v>6.1647500000000001E-2</v>
      </c>
      <c r="CH1104">
        <v>7.4535599999999994E-2</v>
      </c>
      <c r="CI1104">
        <v>7.0421999999999998E-2</v>
      </c>
      <c r="CJ1104">
        <v>5.8314199999999997E-2</v>
      </c>
      <c r="CK1104">
        <v>7.7074599999999993E-2</v>
      </c>
      <c r="CL1104">
        <v>8.6808499999999997E-2</v>
      </c>
      <c r="CM1104">
        <v>8.5316799999999998E-2</v>
      </c>
      <c r="CN1104">
        <v>0.10048700000000001</v>
      </c>
      <c r="CO1104">
        <v>9.5310400000000003E-2</v>
      </c>
      <c r="CP1104">
        <v>8.3810999999999997E-2</v>
      </c>
      <c r="CQ1104">
        <v>6.5231200000000003E-2</v>
      </c>
      <c r="CR1104">
        <v>6.5903000000000003E-2</v>
      </c>
      <c r="CS1104">
        <v>8.8891100000000001E-2</v>
      </c>
      <c r="CT1104">
        <v>9.6810999999999994E-2</v>
      </c>
      <c r="CU1104">
        <v>9.4017100000000006E-2</v>
      </c>
      <c r="CV1104">
        <v>8.5907399999999995E-2</v>
      </c>
      <c r="CW1104">
        <v>8.3766199999999999E-2</v>
      </c>
      <c r="CX1104">
        <v>5.9437400000000001E-2</v>
      </c>
      <c r="CY1104">
        <v>5.9275700000000001E-2</v>
      </c>
      <c r="CZ1104">
        <v>5.6430000000000001E-2</v>
      </c>
      <c r="DA1104">
        <v>4.55126E-2</v>
      </c>
      <c r="DB1104">
        <v>4.1484699999999999E-2</v>
      </c>
      <c r="DC1104">
        <v>7.72838E-2</v>
      </c>
      <c r="DD1104">
        <v>8.39564E-2</v>
      </c>
      <c r="DE1104">
        <v>7.1635099999999993E-2</v>
      </c>
      <c r="DF1104">
        <v>8.5900000000000004E-2</v>
      </c>
      <c r="DG1104">
        <v>8.1931799999999999E-2</v>
      </c>
      <c r="DH1104">
        <v>7.2438900000000001E-2</v>
      </c>
      <c r="DI1104">
        <v>9.2418799999999995E-2</v>
      </c>
      <c r="DJ1104">
        <v>0.1032539</v>
      </c>
      <c r="DK1104">
        <v>0.1018232</v>
      </c>
      <c r="DL1104">
        <v>0.1180716</v>
      </c>
      <c r="DM1104">
        <v>0.1131354</v>
      </c>
      <c r="DN1104">
        <v>0.10174279999999999</v>
      </c>
      <c r="DO1104">
        <v>8.0559900000000004E-2</v>
      </c>
      <c r="DP1104">
        <v>7.9901899999999998E-2</v>
      </c>
      <c r="DQ1104">
        <v>0.102628</v>
      </c>
      <c r="DR1104">
        <v>0.10672040000000001</v>
      </c>
      <c r="DS1104">
        <v>0.10353320000000001</v>
      </c>
      <c r="DT1104">
        <v>9.4367999999999994E-2</v>
      </c>
      <c r="DU1104">
        <v>9.2264600000000002E-2</v>
      </c>
      <c r="DV1104">
        <v>7.1252099999999999E-2</v>
      </c>
      <c r="DW1104">
        <v>7.0953000000000002E-2</v>
      </c>
      <c r="DX1104">
        <v>6.8384899999999998E-2</v>
      </c>
      <c r="DY1104">
        <v>5.7564999999999998E-2</v>
      </c>
      <c r="DZ1104">
        <v>5.3070100000000002E-2</v>
      </c>
      <c r="EA1104">
        <v>8.8046899999999997E-2</v>
      </c>
      <c r="EB1104">
        <v>9.81963E-2</v>
      </c>
      <c r="EC1104">
        <v>8.6055699999999999E-2</v>
      </c>
      <c r="ED1104">
        <v>0.1023085</v>
      </c>
      <c r="EE1104">
        <v>9.8549999999999999E-2</v>
      </c>
      <c r="EF1104">
        <v>9.2832700000000004E-2</v>
      </c>
      <c r="EG1104">
        <v>0.11457340000000001</v>
      </c>
      <c r="EH1104">
        <v>0.12699849999999999</v>
      </c>
      <c r="EI1104">
        <v>0.12565589999999999</v>
      </c>
      <c r="EJ1104">
        <v>0.1434609</v>
      </c>
      <c r="EK1104">
        <v>0.13887189999999999</v>
      </c>
      <c r="EL1104">
        <v>0.12763350000000001</v>
      </c>
      <c r="EM1104">
        <v>0.10269200000000001</v>
      </c>
      <c r="EN1104">
        <v>0.10011399999999999</v>
      </c>
      <c r="EO1104">
        <v>0.1224618</v>
      </c>
      <c r="EP1104">
        <v>0.1210278</v>
      </c>
      <c r="EQ1104">
        <v>0.1172728</v>
      </c>
      <c r="ER1104">
        <v>0.1065837</v>
      </c>
      <c r="ES1104">
        <v>0.104535</v>
      </c>
      <c r="ET1104">
        <v>60.913119999999999</v>
      </c>
      <c r="EU1104">
        <v>60.067360000000001</v>
      </c>
      <c r="EV1104">
        <v>59.259720000000002</v>
      </c>
      <c r="EW1104">
        <v>58.403060000000004</v>
      </c>
      <c r="EX1104">
        <v>57.809179999999998</v>
      </c>
      <c r="EY1104">
        <v>57.235399999999998</v>
      </c>
      <c r="EZ1104">
        <v>56.809579999999997</v>
      </c>
      <c r="FA1104">
        <v>57.333210000000001</v>
      </c>
      <c r="FB1104">
        <v>60.043439999999997</v>
      </c>
      <c r="FC1104">
        <v>63.402740000000001</v>
      </c>
      <c r="FD1104">
        <v>67.222920000000002</v>
      </c>
      <c r="FE1104">
        <v>70.988960000000006</v>
      </c>
      <c r="FF1104">
        <v>74.262839999999997</v>
      </c>
      <c r="FG1104">
        <v>76.664630000000002</v>
      </c>
      <c r="FH1104">
        <v>78.072850000000003</v>
      </c>
      <c r="FI1104">
        <v>78.338859999999997</v>
      </c>
      <c r="FJ1104">
        <v>77.219890000000007</v>
      </c>
      <c r="FK1104">
        <v>75.379040000000003</v>
      </c>
      <c r="FL1104">
        <v>72.730800000000002</v>
      </c>
      <c r="FM1104">
        <v>69.374690000000001</v>
      </c>
      <c r="FN1104">
        <v>66.92098</v>
      </c>
      <c r="FO1104">
        <v>64.822140000000005</v>
      </c>
      <c r="FP1104">
        <v>63.176839999999999</v>
      </c>
      <c r="FQ1104">
        <v>61.862900000000003</v>
      </c>
      <c r="FR1104">
        <v>1.64586E-2</v>
      </c>
      <c r="FS1104">
        <v>1.82925E-2</v>
      </c>
      <c r="FT1104">
        <v>3.15806E-2</v>
      </c>
    </row>
    <row r="1105" spans="1:176" x14ac:dyDescent="0.2">
      <c r="A1105" t="s">
        <v>200</v>
      </c>
      <c r="B1105" t="s">
        <v>191</v>
      </c>
      <c r="C1105" t="s">
        <v>1</v>
      </c>
      <c r="D1105" t="s">
        <v>246</v>
      </c>
      <c r="E1105">
        <v>5465</v>
      </c>
      <c r="F1105">
        <v>0.83549030000000002</v>
      </c>
      <c r="G1105">
        <v>0.7965333</v>
      </c>
      <c r="H1105">
        <v>0.75965859999999996</v>
      </c>
      <c r="I1105">
        <v>0.75768979999999997</v>
      </c>
      <c r="J1105">
        <v>0.75019239999999998</v>
      </c>
      <c r="K1105">
        <v>0.81865719999999997</v>
      </c>
      <c r="L1105">
        <v>0.90948929999999995</v>
      </c>
      <c r="M1105">
        <v>0.98502829999999997</v>
      </c>
      <c r="N1105">
        <v>1.224693</v>
      </c>
      <c r="O1105">
        <v>1.3547929999999999</v>
      </c>
      <c r="P1105">
        <v>1.466307</v>
      </c>
      <c r="Q1105">
        <v>1.5413600000000001</v>
      </c>
      <c r="R1105">
        <v>1.6224540000000001</v>
      </c>
      <c r="S1105">
        <v>1.6931750000000001</v>
      </c>
      <c r="T1105">
        <v>1.8562959999999999</v>
      </c>
      <c r="U1105">
        <v>1.804924</v>
      </c>
      <c r="V1105">
        <v>1.695308</v>
      </c>
      <c r="W1105">
        <v>1.4561820000000001</v>
      </c>
      <c r="X1105">
        <v>1.275353</v>
      </c>
      <c r="Y1105">
        <v>1.2353430000000001</v>
      </c>
      <c r="Z1105">
        <v>1.1829019999999999</v>
      </c>
      <c r="AA1105">
        <v>1.0715539999999999</v>
      </c>
      <c r="AB1105">
        <v>0.99519219999999997</v>
      </c>
      <c r="AC1105">
        <v>0.93341379999999996</v>
      </c>
      <c r="AD1105">
        <v>3.47757E-2</v>
      </c>
      <c r="AE1105">
        <v>3.7980600000000003E-2</v>
      </c>
      <c r="AF1105">
        <v>3.2557999999999997E-2</v>
      </c>
      <c r="AG1105">
        <v>2.06578E-2</v>
      </c>
      <c r="AH1105">
        <v>1.6381E-2</v>
      </c>
      <c r="AI1105">
        <v>5.4512699999999997E-2</v>
      </c>
      <c r="AJ1105">
        <v>5.6952099999999999E-2</v>
      </c>
      <c r="AK1105">
        <v>4.8344699999999997E-2</v>
      </c>
      <c r="AL1105">
        <v>5.47085E-2</v>
      </c>
      <c r="AM1105">
        <v>4.3637599999999999E-2</v>
      </c>
      <c r="AN1105">
        <v>2.3015600000000001E-2</v>
      </c>
      <c r="AO1105">
        <v>3.9950100000000002E-2</v>
      </c>
      <c r="AP1105">
        <v>4.5910100000000002E-2</v>
      </c>
      <c r="AQ1105">
        <v>3.7256699999999997E-2</v>
      </c>
      <c r="AR1105">
        <v>5.1743200000000003E-2</v>
      </c>
      <c r="AS1105">
        <v>4.13303E-2</v>
      </c>
      <c r="AT1105">
        <v>3.6205599999999998E-2</v>
      </c>
      <c r="AU1105">
        <v>2.8283800000000001E-2</v>
      </c>
      <c r="AV1105">
        <v>3.7052300000000003E-2</v>
      </c>
      <c r="AW1105">
        <v>5.3736399999999997E-2</v>
      </c>
      <c r="AX1105">
        <v>6.9438E-2</v>
      </c>
      <c r="AY1105">
        <v>6.43426E-2</v>
      </c>
      <c r="AZ1105">
        <v>6.2534300000000001E-2</v>
      </c>
      <c r="BA1105">
        <v>6.1823999999999997E-2</v>
      </c>
      <c r="BB1105">
        <v>4.6590399999999997E-2</v>
      </c>
      <c r="BC1105">
        <v>4.9658000000000001E-2</v>
      </c>
      <c r="BD1105">
        <v>4.4512999999999997E-2</v>
      </c>
      <c r="BE1105">
        <v>3.2710299999999998E-2</v>
      </c>
      <c r="BF1105">
        <v>2.7966399999999999E-2</v>
      </c>
      <c r="BG1105">
        <v>6.5275799999999995E-2</v>
      </c>
      <c r="BH1105">
        <v>7.1192099999999994E-2</v>
      </c>
      <c r="BI1105">
        <v>6.2765199999999993E-2</v>
      </c>
      <c r="BJ1105">
        <v>7.1116899999999997E-2</v>
      </c>
      <c r="BK1105">
        <v>6.0255799999999998E-2</v>
      </c>
      <c r="BL1105">
        <v>4.3409400000000001E-2</v>
      </c>
      <c r="BM1105">
        <v>6.2104699999999999E-2</v>
      </c>
      <c r="BN1105">
        <v>6.9654599999999997E-2</v>
      </c>
      <c r="BO1105">
        <v>6.1089400000000002E-2</v>
      </c>
      <c r="BP1105">
        <v>7.7132500000000007E-2</v>
      </c>
      <c r="BQ1105">
        <v>6.7066799999999996E-2</v>
      </c>
      <c r="BR1105">
        <v>6.20963E-2</v>
      </c>
      <c r="BS1105">
        <v>5.04159E-2</v>
      </c>
      <c r="BT1105">
        <v>5.72644E-2</v>
      </c>
      <c r="BU1105">
        <v>7.3570300000000005E-2</v>
      </c>
      <c r="BV1105">
        <v>8.3745399999999998E-2</v>
      </c>
      <c r="BW1105">
        <v>7.8082299999999993E-2</v>
      </c>
      <c r="BX1105">
        <v>7.4749999999999997E-2</v>
      </c>
      <c r="BY1105">
        <v>7.4094400000000005E-2</v>
      </c>
      <c r="BZ1105">
        <v>5.4773200000000001E-2</v>
      </c>
      <c r="CA1105">
        <v>5.7745699999999997E-2</v>
      </c>
      <c r="CB1105">
        <v>5.2792899999999997E-2</v>
      </c>
      <c r="CC1105">
        <v>4.1057799999999998E-2</v>
      </c>
      <c r="CD1105">
        <v>3.5990399999999999E-2</v>
      </c>
      <c r="CE1105">
        <v>7.2730299999999998E-2</v>
      </c>
      <c r="CF1105">
        <v>8.1054600000000004E-2</v>
      </c>
      <c r="CG1105">
        <v>7.2752800000000006E-2</v>
      </c>
      <c r="CH1105">
        <v>8.2481299999999994E-2</v>
      </c>
      <c r="CI1105">
        <v>7.1765499999999996E-2</v>
      </c>
      <c r="CJ1105">
        <v>5.7534099999999998E-2</v>
      </c>
      <c r="CK1105">
        <v>7.7448900000000001E-2</v>
      </c>
      <c r="CL1105">
        <v>8.6099999999999996E-2</v>
      </c>
      <c r="CM1105">
        <v>7.7595800000000006E-2</v>
      </c>
      <c r="CN1105">
        <v>9.4717099999999999E-2</v>
      </c>
      <c r="CO1105">
        <v>8.4891800000000003E-2</v>
      </c>
      <c r="CP1105">
        <v>8.0028100000000005E-2</v>
      </c>
      <c r="CQ1105">
        <v>6.5744499999999997E-2</v>
      </c>
      <c r="CR1105">
        <v>7.1263300000000002E-2</v>
      </c>
      <c r="CS1105">
        <v>8.7307099999999999E-2</v>
      </c>
      <c r="CT1105">
        <v>9.3654799999999996E-2</v>
      </c>
      <c r="CU1105">
        <v>8.7598300000000004E-2</v>
      </c>
      <c r="CV1105">
        <v>8.3210599999999996E-2</v>
      </c>
      <c r="CW1105">
        <v>8.2592799999999994E-2</v>
      </c>
      <c r="CX1105">
        <v>6.2956100000000001E-2</v>
      </c>
      <c r="CY1105">
        <v>6.58334E-2</v>
      </c>
      <c r="CZ1105">
        <v>6.1072799999999997E-2</v>
      </c>
      <c r="DA1105">
        <v>4.9405200000000003E-2</v>
      </c>
      <c r="DB1105">
        <v>4.4014400000000002E-2</v>
      </c>
      <c r="DC1105">
        <v>8.0184800000000001E-2</v>
      </c>
      <c r="DD1105">
        <v>9.0917200000000004E-2</v>
      </c>
      <c r="DE1105">
        <v>8.2740400000000006E-2</v>
      </c>
      <c r="DF1105">
        <v>9.3845799999999993E-2</v>
      </c>
      <c r="DG1105">
        <v>8.3275299999999997E-2</v>
      </c>
      <c r="DH1105">
        <v>7.1658799999999995E-2</v>
      </c>
      <c r="DI1105">
        <v>9.2793100000000003E-2</v>
      </c>
      <c r="DJ1105">
        <v>0.10254539999999999</v>
      </c>
      <c r="DK1105">
        <v>9.4102199999999997E-2</v>
      </c>
      <c r="DL1105">
        <v>0.1123016</v>
      </c>
      <c r="DM1105">
        <v>0.1027169</v>
      </c>
      <c r="DN1105">
        <v>9.7959900000000003E-2</v>
      </c>
      <c r="DO1105">
        <v>8.1073199999999998E-2</v>
      </c>
      <c r="DP1105">
        <v>8.5262199999999996E-2</v>
      </c>
      <c r="DQ1105">
        <v>0.10104399999999999</v>
      </c>
      <c r="DR1105">
        <v>0.10356410000000001</v>
      </c>
      <c r="DS1105">
        <v>9.7114400000000003E-2</v>
      </c>
      <c r="DT1105">
        <v>9.1671199999999994E-2</v>
      </c>
      <c r="DU1105">
        <v>9.1091199999999997E-2</v>
      </c>
      <c r="DV1105">
        <v>7.4770799999999998E-2</v>
      </c>
      <c r="DW1105">
        <v>7.7510800000000005E-2</v>
      </c>
      <c r="DX1105">
        <v>7.3027800000000004E-2</v>
      </c>
      <c r="DY1105">
        <v>6.1457699999999997E-2</v>
      </c>
      <c r="DZ1105">
        <v>5.5599799999999998E-2</v>
      </c>
      <c r="EA1105">
        <v>9.0947899999999998E-2</v>
      </c>
      <c r="EB1105">
        <v>0.1051571</v>
      </c>
      <c r="EC1105">
        <v>9.7160999999999997E-2</v>
      </c>
      <c r="ED1105">
        <v>0.1102542</v>
      </c>
      <c r="EE1105">
        <v>9.9893499999999996E-2</v>
      </c>
      <c r="EF1105">
        <v>9.2052599999999998E-2</v>
      </c>
      <c r="EG1105">
        <v>0.1149478</v>
      </c>
      <c r="EH1105">
        <v>0.12629000000000001</v>
      </c>
      <c r="EI1105">
        <v>0.1179349</v>
      </c>
      <c r="EJ1105">
        <v>0.13769100000000001</v>
      </c>
      <c r="EK1105">
        <v>0.1284534</v>
      </c>
      <c r="EL1105">
        <v>0.12385060000000001</v>
      </c>
      <c r="EM1105">
        <v>0.1032053</v>
      </c>
      <c r="EN1105">
        <v>0.10547429999999999</v>
      </c>
      <c r="EO1105">
        <v>0.12087779999999999</v>
      </c>
      <c r="EP1105">
        <v>0.11787160000000001</v>
      </c>
      <c r="EQ1105">
        <v>0.11085399999999999</v>
      </c>
      <c r="ER1105">
        <v>0.1038869</v>
      </c>
      <c r="ES1105">
        <v>0.1033616</v>
      </c>
      <c r="ET1105">
        <v>59.588079999999998</v>
      </c>
      <c r="EU1105">
        <v>58.832569999999997</v>
      </c>
      <c r="EV1105">
        <v>57.572980000000001</v>
      </c>
      <c r="EW1105">
        <v>56.278239999999997</v>
      </c>
      <c r="EX1105">
        <v>55.571240000000003</v>
      </c>
      <c r="EY1105">
        <v>54.65889</v>
      </c>
      <c r="EZ1105">
        <v>53.891779999999997</v>
      </c>
      <c r="FA1105">
        <v>55.01596</v>
      </c>
      <c r="FB1105">
        <v>58.782429999999998</v>
      </c>
      <c r="FC1105">
        <v>63.881799999999998</v>
      </c>
      <c r="FD1105">
        <v>69.528019999999998</v>
      </c>
      <c r="FE1105">
        <v>75.247020000000006</v>
      </c>
      <c r="FF1105">
        <v>79.373890000000003</v>
      </c>
      <c r="FG1105">
        <v>82.809719999999999</v>
      </c>
      <c r="FH1105">
        <v>85.155730000000005</v>
      </c>
      <c r="FI1105">
        <v>85.474879999999999</v>
      </c>
      <c r="FJ1105">
        <v>83.865369999999999</v>
      </c>
      <c r="FK1105">
        <v>81.843069999999997</v>
      </c>
      <c r="FL1105">
        <v>78.273380000000003</v>
      </c>
      <c r="FM1105">
        <v>73.513760000000005</v>
      </c>
      <c r="FN1105">
        <v>70.082040000000006</v>
      </c>
      <c r="FO1105">
        <v>67.794690000000003</v>
      </c>
      <c r="FP1105">
        <v>65.0608</v>
      </c>
      <c r="FQ1105">
        <v>62.838650000000001</v>
      </c>
      <c r="FR1105">
        <v>1.64586E-2</v>
      </c>
      <c r="FS1105">
        <v>1.82925E-2</v>
      </c>
      <c r="FT1105">
        <v>3.15806E-2</v>
      </c>
    </row>
    <row r="1106" spans="1:176" x14ac:dyDescent="0.2">
      <c r="A1106" t="s">
        <v>200</v>
      </c>
      <c r="B1106" t="s">
        <v>192</v>
      </c>
      <c r="C1106" t="s">
        <v>1</v>
      </c>
      <c r="D1106" t="s">
        <v>227</v>
      </c>
      <c r="E1106">
        <v>2379</v>
      </c>
      <c r="F1106">
        <v>0.80631149999999996</v>
      </c>
      <c r="G1106">
        <v>0.77231660000000002</v>
      </c>
      <c r="H1106">
        <v>0.76035209999999998</v>
      </c>
      <c r="I1106">
        <v>0.7592508</v>
      </c>
      <c r="J1106">
        <v>0.77504320000000004</v>
      </c>
      <c r="K1106">
        <v>0.82211979999999996</v>
      </c>
      <c r="L1106">
        <v>0.82955129999999999</v>
      </c>
      <c r="M1106">
        <v>0.87796039999999997</v>
      </c>
      <c r="N1106">
        <v>1.0974470000000001</v>
      </c>
      <c r="O1106">
        <v>1.2802070000000001</v>
      </c>
      <c r="P1106">
        <v>1.448051</v>
      </c>
      <c r="Q1106">
        <v>1.5459879999999999</v>
      </c>
      <c r="R1106">
        <v>1.5756939999999999</v>
      </c>
      <c r="S1106">
        <v>1.6114010000000001</v>
      </c>
      <c r="T1106">
        <v>1.648013</v>
      </c>
      <c r="U1106">
        <v>1.6449020000000001</v>
      </c>
      <c r="V1106">
        <v>1.5886910000000001</v>
      </c>
      <c r="W1106">
        <v>1.451762</v>
      </c>
      <c r="X1106">
        <v>1.331275</v>
      </c>
      <c r="Y1106">
        <v>1.2409650000000001</v>
      </c>
      <c r="Z1106">
        <v>1.1993309999999999</v>
      </c>
      <c r="AA1106">
        <v>1.085302</v>
      </c>
      <c r="AB1106">
        <v>0.92957939999999994</v>
      </c>
      <c r="AC1106">
        <v>0.84791510000000003</v>
      </c>
      <c r="AD1106">
        <v>5.7050299999999998E-2</v>
      </c>
      <c r="AE1106">
        <v>4.2942300000000003E-2</v>
      </c>
      <c r="AF1106">
        <v>3.50262E-2</v>
      </c>
      <c r="AG1106">
        <v>2.8850600000000001E-2</v>
      </c>
      <c r="AH1106">
        <v>3.8210899999999999E-2</v>
      </c>
      <c r="AI1106">
        <v>6.6312300000000005E-2</v>
      </c>
      <c r="AJ1106">
        <v>3.43281E-2</v>
      </c>
      <c r="AK1106">
        <v>3.0510800000000001E-2</v>
      </c>
      <c r="AL1106">
        <v>8.5613900000000007E-2</v>
      </c>
      <c r="AM1106">
        <v>6.4930399999999999E-2</v>
      </c>
      <c r="AN1106">
        <v>0.1578571</v>
      </c>
      <c r="AO1106">
        <v>0.1658984</v>
      </c>
      <c r="AP1106">
        <v>0.14762510000000001</v>
      </c>
      <c r="AQ1106">
        <v>0.1091931</v>
      </c>
      <c r="AR1106">
        <v>8.8744500000000004E-2</v>
      </c>
      <c r="AS1106">
        <v>7.2329000000000004E-2</v>
      </c>
      <c r="AT1106">
        <v>4.3803599999999998E-2</v>
      </c>
      <c r="AU1106">
        <v>8.57797E-2</v>
      </c>
      <c r="AV1106">
        <v>0.119738</v>
      </c>
      <c r="AW1106">
        <v>7.7673099999999995E-2</v>
      </c>
      <c r="AX1106">
        <v>0.10025779999999999</v>
      </c>
      <c r="AY1106">
        <v>0.1235861</v>
      </c>
      <c r="AZ1106">
        <v>7.4849600000000002E-2</v>
      </c>
      <c r="BA1106">
        <v>5.0218400000000003E-2</v>
      </c>
      <c r="BB1106">
        <v>6.5507999999999997E-2</v>
      </c>
      <c r="BC1106">
        <v>5.1287600000000003E-2</v>
      </c>
      <c r="BD1106">
        <v>4.3053300000000003E-2</v>
      </c>
      <c r="BE1106">
        <v>3.7188100000000002E-2</v>
      </c>
      <c r="BF1106">
        <v>4.6806100000000003E-2</v>
      </c>
      <c r="BG1106">
        <v>7.6217999999999994E-2</v>
      </c>
      <c r="BH1106">
        <v>4.5045399999999999E-2</v>
      </c>
      <c r="BI1106">
        <v>4.3237100000000001E-2</v>
      </c>
      <c r="BJ1106">
        <v>0.10070270000000001</v>
      </c>
      <c r="BK1106">
        <v>8.1341999999999998E-2</v>
      </c>
      <c r="BL1106">
        <v>0.17358000000000001</v>
      </c>
      <c r="BM1106">
        <v>0.1819721</v>
      </c>
      <c r="BN1106">
        <v>0.1640365</v>
      </c>
      <c r="BO1106">
        <v>0.1272026</v>
      </c>
      <c r="BP1106">
        <v>0.1072835</v>
      </c>
      <c r="BQ1106">
        <v>9.1785900000000004E-2</v>
      </c>
      <c r="BR1106">
        <v>6.2411099999999997E-2</v>
      </c>
      <c r="BS1106">
        <v>0.1020315</v>
      </c>
      <c r="BT1106">
        <v>0.136097</v>
      </c>
      <c r="BU1106">
        <v>9.4317700000000004E-2</v>
      </c>
      <c r="BV1106">
        <v>0.1125811</v>
      </c>
      <c r="BW1106">
        <v>0.13404460000000001</v>
      </c>
      <c r="BX1106">
        <v>8.5255700000000004E-2</v>
      </c>
      <c r="BY1106">
        <v>5.9898199999999999E-2</v>
      </c>
      <c r="BZ1106">
        <v>7.1365799999999993E-2</v>
      </c>
      <c r="CA1106">
        <v>5.7067600000000003E-2</v>
      </c>
      <c r="CB1106">
        <v>4.8612799999999998E-2</v>
      </c>
      <c r="CC1106">
        <v>4.29627E-2</v>
      </c>
      <c r="CD1106">
        <v>5.2759100000000003E-2</v>
      </c>
      <c r="CE1106">
        <v>8.3078700000000005E-2</v>
      </c>
      <c r="CF1106">
        <v>5.2468300000000002E-2</v>
      </c>
      <c r="CG1106">
        <v>5.2051300000000002E-2</v>
      </c>
      <c r="CH1106">
        <v>0.11115319999999999</v>
      </c>
      <c r="CI1106">
        <v>9.2708700000000005E-2</v>
      </c>
      <c r="CJ1106">
        <v>0.18446960000000001</v>
      </c>
      <c r="CK1106">
        <v>0.19310469999999999</v>
      </c>
      <c r="CL1106">
        <v>0.17540310000000001</v>
      </c>
      <c r="CM1106">
        <v>0.13967589999999999</v>
      </c>
      <c r="CN1106">
        <v>0.12012349999999999</v>
      </c>
      <c r="CO1106">
        <v>0.1052617</v>
      </c>
      <c r="CP1106">
        <v>7.5298500000000004E-2</v>
      </c>
      <c r="CQ1106">
        <v>0.1132875</v>
      </c>
      <c r="CR1106">
        <v>0.14742720000000001</v>
      </c>
      <c r="CS1106">
        <v>0.1058458</v>
      </c>
      <c r="CT1106">
        <v>0.12111619999999999</v>
      </c>
      <c r="CU1106">
        <v>0.1412882</v>
      </c>
      <c r="CV1106">
        <v>9.2462900000000001E-2</v>
      </c>
      <c r="CW1106">
        <v>6.6602400000000006E-2</v>
      </c>
      <c r="CX1106">
        <v>7.7223600000000003E-2</v>
      </c>
      <c r="CY1106">
        <v>6.2847600000000003E-2</v>
      </c>
      <c r="CZ1106">
        <v>5.41723E-2</v>
      </c>
      <c r="DA1106">
        <v>4.8737200000000001E-2</v>
      </c>
      <c r="DB1106">
        <v>5.8712100000000003E-2</v>
      </c>
      <c r="DC1106">
        <v>8.9939400000000003E-2</v>
      </c>
      <c r="DD1106">
        <v>5.9891100000000003E-2</v>
      </c>
      <c r="DE1106">
        <v>6.0865500000000003E-2</v>
      </c>
      <c r="DF1106">
        <v>0.1216037</v>
      </c>
      <c r="DG1106">
        <v>0.1040754</v>
      </c>
      <c r="DH1106">
        <v>0.19535920000000001</v>
      </c>
      <c r="DI1106">
        <v>0.20423730000000001</v>
      </c>
      <c r="DJ1106">
        <v>0.18676960000000001</v>
      </c>
      <c r="DK1106">
        <v>0.15214920000000001</v>
      </c>
      <c r="DL1106">
        <v>0.13296350000000001</v>
      </c>
      <c r="DM1106">
        <v>0.1187375</v>
      </c>
      <c r="DN1106">
        <v>8.8186E-2</v>
      </c>
      <c r="DO1106">
        <v>0.1245435</v>
      </c>
      <c r="DP1106">
        <v>0.15875729999999999</v>
      </c>
      <c r="DQ1106">
        <v>0.1173738</v>
      </c>
      <c r="DR1106">
        <v>0.1296513</v>
      </c>
      <c r="DS1106">
        <v>0.14853169999999999</v>
      </c>
      <c r="DT1106">
        <v>9.9670099999999998E-2</v>
      </c>
      <c r="DU1106">
        <v>7.33066E-2</v>
      </c>
      <c r="DV1106">
        <v>8.5681400000000005E-2</v>
      </c>
      <c r="DW1106">
        <v>7.1193000000000006E-2</v>
      </c>
      <c r="DX1106">
        <v>6.2199400000000002E-2</v>
      </c>
      <c r="DY1106">
        <v>5.7074699999999999E-2</v>
      </c>
      <c r="DZ1106">
        <v>6.73073E-2</v>
      </c>
      <c r="EA1106">
        <v>9.9845199999999995E-2</v>
      </c>
      <c r="EB1106">
        <v>7.0608500000000005E-2</v>
      </c>
      <c r="EC1106">
        <v>7.3591799999999999E-2</v>
      </c>
      <c r="ED1106">
        <v>0.13669249999999999</v>
      </c>
      <c r="EE1106">
        <v>0.1204871</v>
      </c>
      <c r="EF1106">
        <v>0.21108199999999999</v>
      </c>
      <c r="EG1106">
        <v>0.22031110000000001</v>
      </c>
      <c r="EH1106">
        <v>0.203181</v>
      </c>
      <c r="EI1106">
        <v>0.1701587</v>
      </c>
      <c r="EJ1106">
        <v>0.15150250000000001</v>
      </c>
      <c r="EK1106">
        <v>0.1381944</v>
      </c>
      <c r="EL1106">
        <v>0.1067934</v>
      </c>
      <c r="EM1106">
        <v>0.14079530000000001</v>
      </c>
      <c r="EN1106">
        <v>0.1751163</v>
      </c>
      <c r="EO1106">
        <v>0.13401850000000001</v>
      </c>
      <c r="EP1106">
        <v>0.14197460000000001</v>
      </c>
      <c r="EQ1106">
        <v>0.1589902</v>
      </c>
      <c r="ER1106">
        <v>0.1100762</v>
      </c>
      <c r="ES1106">
        <v>8.2986299999999999E-2</v>
      </c>
      <c r="ET1106">
        <v>59.4101</v>
      </c>
      <c r="EU1106">
        <v>58.300579999999997</v>
      </c>
      <c r="EV1106">
        <v>57.245199999999997</v>
      </c>
      <c r="EW1106">
        <v>56.391750000000002</v>
      </c>
      <c r="EX1106">
        <v>55.367730000000002</v>
      </c>
      <c r="EY1106">
        <v>54.526600000000002</v>
      </c>
      <c r="EZ1106">
        <v>54.048630000000003</v>
      </c>
      <c r="FA1106">
        <v>55.879579999999997</v>
      </c>
      <c r="FB1106">
        <v>59.054850000000002</v>
      </c>
      <c r="FC1106">
        <v>62.223379999999999</v>
      </c>
      <c r="FD1106">
        <v>65.135829999999999</v>
      </c>
      <c r="FE1106">
        <v>67.739609999999999</v>
      </c>
      <c r="FF1106">
        <v>70.026790000000005</v>
      </c>
      <c r="FG1106">
        <v>72.064009999999996</v>
      </c>
      <c r="FH1106">
        <v>73.828869999999995</v>
      </c>
      <c r="FI1106">
        <v>74.693569999999994</v>
      </c>
      <c r="FJ1106">
        <v>74.757530000000003</v>
      </c>
      <c r="FK1106">
        <v>73.712959999999995</v>
      </c>
      <c r="FL1106">
        <v>71.910049999999998</v>
      </c>
      <c r="FM1106">
        <v>69.298419999999993</v>
      </c>
      <c r="FN1106">
        <v>66.675409999999999</v>
      </c>
      <c r="FO1106">
        <v>64.686199999999999</v>
      </c>
      <c r="FP1106">
        <v>62.708460000000002</v>
      </c>
      <c r="FQ1106">
        <v>61.102939999999997</v>
      </c>
      <c r="FR1106">
        <v>1.14392E-2</v>
      </c>
      <c r="FS1106">
        <v>1.5874599999999999E-2</v>
      </c>
    </row>
    <row r="1107" spans="1:176" x14ac:dyDescent="0.2">
      <c r="A1107" t="s">
        <v>200</v>
      </c>
      <c r="B1107" t="s">
        <v>192</v>
      </c>
      <c r="C1107" t="s">
        <v>1</v>
      </c>
      <c r="D1107" t="s">
        <v>238</v>
      </c>
      <c r="E1107">
        <v>2379</v>
      </c>
      <c r="F1107">
        <v>0.82672639999999997</v>
      </c>
      <c r="G1107">
        <v>0.75484910000000005</v>
      </c>
      <c r="H1107">
        <v>0.73892809999999998</v>
      </c>
      <c r="I1107">
        <v>0.73760769999999998</v>
      </c>
      <c r="J1107">
        <v>0.75220350000000002</v>
      </c>
      <c r="K1107">
        <v>0.81577109999999997</v>
      </c>
      <c r="L1107">
        <v>0.74068440000000002</v>
      </c>
      <c r="M1107">
        <v>0.89339789999999997</v>
      </c>
      <c r="N1107">
        <v>1.1308830000000001</v>
      </c>
      <c r="O1107">
        <v>1.3739490000000001</v>
      </c>
      <c r="P1107">
        <v>1.643713</v>
      </c>
      <c r="Q1107">
        <v>1.768097</v>
      </c>
      <c r="R1107">
        <v>1.8733649999999999</v>
      </c>
      <c r="S1107">
        <v>1.9476929999999999</v>
      </c>
      <c r="T1107">
        <v>1.932356</v>
      </c>
      <c r="U1107">
        <v>1.8997090000000001</v>
      </c>
      <c r="V1107">
        <v>1.9043060000000001</v>
      </c>
      <c r="W1107">
        <v>1.7816559999999999</v>
      </c>
      <c r="X1107">
        <v>1.573156</v>
      </c>
      <c r="Y1107">
        <v>1.3544620000000001</v>
      </c>
      <c r="Z1107">
        <v>1.3602590000000001</v>
      </c>
      <c r="AA1107">
        <v>1.2548760000000001</v>
      </c>
      <c r="AB1107">
        <v>1.005115</v>
      </c>
      <c r="AC1107">
        <v>0.88055559999999999</v>
      </c>
      <c r="AD1107">
        <v>7.5611200000000003E-2</v>
      </c>
      <c r="AE1107">
        <v>2.7229300000000001E-2</v>
      </c>
      <c r="AF1107">
        <v>1.7762199999999999E-2</v>
      </c>
      <c r="AG1107">
        <v>2.2955099999999999E-2</v>
      </c>
      <c r="AH1107">
        <v>2.04814E-2</v>
      </c>
      <c r="AI1107">
        <v>7.0866299999999993E-2</v>
      </c>
      <c r="AJ1107">
        <v>6.6188999999999996E-3</v>
      </c>
      <c r="AK1107">
        <v>3.9086599999999999E-2</v>
      </c>
      <c r="AL1107">
        <v>8.9888800000000005E-2</v>
      </c>
      <c r="AM1107">
        <v>6.0803599999999999E-2</v>
      </c>
      <c r="AN1107">
        <v>0.22957</v>
      </c>
      <c r="AO1107">
        <v>0.2079618</v>
      </c>
      <c r="AP1107">
        <v>0.23012070000000001</v>
      </c>
      <c r="AQ1107">
        <v>0.14786640000000001</v>
      </c>
      <c r="AR1107">
        <v>8.9755100000000004E-2</v>
      </c>
      <c r="AS1107">
        <v>8.1839700000000001E-2</v>
      </c>
      <c r="AT1107">
        <v>7.4781799999999995E-2</v>
      </c>
      <c r="AU1107">
        <v>0.16391120000000001</v>
      </c>
      <c r="AV1107">
        <v>0.19540540000000001</v>
      </c>
      <c r="AW1107">
        <v>0.1212082</v>
      </c>
      <c r="AX1107">
        <v>0.16402369999999999</v>
      </c>
      <c r="AY1107">
        <v>0.20995420000000001</v>
      </c>
      <c r="AZ1107">
        <v>0.129445</v>
      </c>
      <c r="BA1107">
        <v>8.1078300000000006E-2</v>
      </c>
      <c r="BB1107">
        <v>8.4068900000000002E-2</v>
      </c>
      <c r="BC1107">
        <v>3.5574700000000001E-2</v>
      </c>
      <c r="BD1107">
        <v>2.5789300000000001E-2</v>
      </c>
      <c r="BE1107">
        <v>3.1292599999999997E-2</v>
      </c>
      <c r="BF1107">
        <v>2.9076600000000001E-2</v>
      </c>
      <c r="BG1107">
        <v>8.0771999999999997E-2</v>
      </c>
      <c r="BH1107">
        <v>1.7336299999999999E-2</v>
      </c>
      <c r="BI1107">
        <v>5.1812900000000002E-2</v>
      </c>
      <c r="BJ1107">
        <v>0.10497769999999999</v>
      </c>
      <c r="BK1107">
        <v>7.7215300000000001E-2</v>
      </c>
      <c r="BL1107">
        <v>0.24529290000000001</v>
      </c>
      <c r="BM1107">
        <v>0.2240355</v>
      </c>
      <c r="BN1107">
        <v>0.2465321</v>
      </c>
      <c r="BO1107">
        <v>0.16587589999999999</v>
      </c>
      <c r="BP1107">
        <v>0.1082941</v>
      </c>
      <c r="BQ1107">
        <v>0.1012966</v>
      </c>
      <c r="BR1107">
        <v>9.3389200000000006E-2</v>
      </c>
      <c r="BS1107">
        <v>0.18016299999999999</v>
      </c>
      <c r="BT1107">
        <v>0.21176439999999999</v>
      </c>
      <c r="BU1107">
        <v>0.1378528</v>
      </c>
      <c r="BV1107">
        <v>0.176347</v>
      </c>
      <c r="BW1107">
        <v>0.22041279999999999</v>
      </c>
      <c r="BX1107">
        <v>0.13985110000000001</v>
      </c>
      <c r="BY1107">
        <v>9.0758000000000005E-2</v>
      </c>
      <c r="BZ1107">
        <v>8.9926699999999998E-2</v>
      </c>
      <c r="CA1107">
        <v>4.1354700000000001E-2</v>
      </c>
      <c r="CB1107">
        <v>3.1348800000000003E-2</v>
      </c>
      <c r="CC1107">
        <v>3.7067200000000002E-2</v>
      </c>
      <c r="CD1107">
        <v>3.5029600000000001E-2</v>
      </c>
      <c r="CE1107">
        <v>8.7632699999999994E-2</v>
      </c>
      <c r="CF1107">
        <v>2.4759099999999999E-2</v>
      </c>
      <c r="CG1107">
        <v>6.0627100000000003E-2</v>
      </c>
      <c r="CH1107">
        <v>0.11542819999999999</v>
      </c>
      <c r="CI1107">
        <v>8.8581900000000005E-2</v>
      </c>
      <c r="CJ1107">
        <v>0.25618249999999998</v>
      </c>
      <c r="CK1107">
        <v>0.23516809999999999</v>
      </c>
      <c r="CL1107">
        <v>0.25789859999999998</v>
      </c>
      <c r="CM1107">
        <v>0.17834920000000001</v>
      </c>
      <c r="CN1107">
        <v>0.12113409999999999</v>
      </c>
      <c r="CO1107">
        <v>0.1147724</v>
      </c>
      <c r="CP1107">
        <v>0.1062767</v>
      </c>
      <c r="CQ1107">
        <v>0.19141900000000001</v>
      </c>
      <c r="CR1107">
        <v>0.2230946</v>
      </c>
      <c r="CS1107">
        <v>0.14938080000000001</v>
      </c>
      <c r="CT1107">
        <v>0.18488209999999999</v>
      </c>
      <c r="CU1107">
        <v>0.22765630000000001</v>
      </c>
      <c r="CV1107">
        <v>0.1470583</v>
      </c>
      <c r="CW1107">
        <v>9.7462199999999999E-2</v>
      </c>
      <c r="CX1107">
        <v>9.5784499999999995E-2</v>
      </c>
      <c r="CY1107">
        <v>4.7134700000000002E-2</v>
      </c>
      <c r="CZ1107">
        <v>3.6908299999999998E-2</v>
      </c>
      <c r="DA1107">
        <v>4.2841700000000003E-2</v>
      </c>
      <c r="DB1107">
        <v>4.0982600000000001E-2</v>
      </c>
      <c r="DC1107">
        <v>9.4493400000000005E-2</v>
      </c>
      <c r="DD1107">
        <v>3.2181899999999999E-2</v>
      </c>
      <c r="DE1107">
        <v>6.9441299999999997E-2</v>
      </c>
      <c r="DF1107">
        <v>0.12587860000000001</v>
      </c>
      <c r="DG1107">
        <v>9.9948599999999999E-2</v>
      </c>
      <c r="DH1107">
        <v>0.26707209999999998</v>
      </c>
      <c r="DI1107">
        <v>0.24630079999999999</v>
      </c>
      <c r="DJ1107">
        <v>0.26926509999999998</v>
      </c>
      <c r="DK1107">
        <v>0.19082250000000001</v>
      </c>
      <c r="DL1107">
        <v>0.13397410000000001</v>
      </c>
      <c r="DM1107">
        <v>0.12824820000000001</v>
      </c>
      <c r="DN1107">
        <v>0.1191641</v>
      </c>
      <c r="DO1107">
        <v>0.20267499999999999</v>
      </c>
      <c r="DP1107">
        <v>0.23442470000000001</v>
      </c>
      <c r="DQ1107">
        <v>0.16090889999999999</v>
      </c>
      <c r="DR1107">
        <v>0.19341710000000001</v>
      </c>
      <c r="DS1107">
        <v>0.23489979999999999</v>
      </c>
      <c r="DT1107">
        <v>0.1542655</v>
      </c>
      <c r="DU1107">
        <v>0.10416640000000001</v>
      </c>
      <c r="DV1107">
        <v>0.1042423</v>
      </c>
      <c r="DW1107">
        <v>5.5480099999999997E-2</v>
      </c>
      <c r="DX1107">
        <v>4.49354E-2</v>
      </c>
      <c r="DY1107">
        <v>5.1179200000000001E-2</v>
      </c>
      <c r="DZ1107">
        <v>4.9577799999999998E-2</v>
      </c>
      <c r="EA1107">
        <v>0.1043992</v>
      </c>
      <c r="EB1107">
        <v>4.2899300000000001E-2</v>
      </c>
      <c r="EC1107">
        <v>8.2167699999999996E-2</v>
      </c>
      <c r="ED1107">
        <v>0.1409675</v>
      </c>
      <c r="EE1107">
        <v>0.1163603</v>
      </c>
      <c r="EF1107">
        <v>0.28279500000000002</v>
      </c>
      <c r="EG1107">
        <v>0.26237450000000001</v>
      </c>
      <c r="EH1107">
        <v>0.2856765</v>
      </c>
      <c r="EI1107">
        <v>0.20883199999999999</v>
      </c>
      <c r="EJ1107">
        <v>0.15251310000000001</v>
      </c>
      <c r="EK1107">
        <v>0.14770510000000001</v>
      </c>
      <c r="EL1107">
        <v>0.13777159999999999</v>
      </c>
      <c r="EM1107">
        <v>0.2189268</v>
      </c>
      <c r="EN1107">
        <v>0.2507837</v>
      </c>
      <c r="EO1107">
        <v>0.1775535</v>
      </c>
      <c r="EP1107">
        <v>0.20574039999999999</v>
      </c>
      <c r="EQ1107">
        <v>0.2453583</v>
      </c>
      <c r="ER1107">
        <v>0.1646715</v>
      </c>
      <c r="ES1107">
        <v>0.11384619999999999</v>
      </c>
      <c r="ET1107">
        <v>64.944389999999999</v>
      </c>
      <c r="EU1107">
        <v>63.578020000000002</v>
      </c>
      <c r="EV1107">
        <v>61.977870000000003</v>
      </c>
      <c r="EW1107">
        <v>60.773310000000002</v>
      </c>
      <c r="EX1107">
        <v>59.671039999999998</v>
      </c>
      <c r="EY1107">
        <v>58.936340000000001</v>
      </c>
      <c r="EZ1107">
        <v>59.052410000000002</v>
      </c>
      <c r="FA1107">
        <v>64.261960000000002</v>
      </c>
      <c r="FB1107">
        <v>70.748050000000006</v>
      </c>
      <c r="FC1107">
        <v>75.343090000000004</v>
      </c>
      <c r="FD1107">
        <v>79.348100000000002</v>
      </c>
      <c r="FE1107">
        <v>82.811570000000003</v>
      </c>
      <c r="FF1107">
        <v>85.494039999999998</v>
      </c>
      <c r="FG1107">
        <v>87.578620000000001</v>
      </c>
      <c r="FH1107">
        <v>89.582849999999993</v>
      </c>
      <c r="FI1107">
        <v>90.562880000000007</v>
      </c>
      <c r="FJ1107">
        <v>90.645859999999999</v>
      </c>
      <c r="FK1107">
        <v>89.602760000000004</v>
      </c>
      <c r="FL1107">
        <v>87.87218</v>
      </c>
      <c r="FM1107">
        <v>84.109750000000005</v>
      </c>
      <c r="FN1107">
        <v>79.694869999999995</v>
      </c>
      <c r="FO1107">
        <v>76.882930000000002</v>
      </c>
      <c r="FP1107">
        <v>74.594489999999993</v>
      </c>
      <c r="FQ1107">
        <v>71.568160000000006</v>
      </c>
      <c r="FR1107">
        <v>1.14392E-2</v>
      </c>
      <c r="FS1107">
        <v>1.5874599999999999E-2</v>
      </c>
    </row>
    <row r="1108" spans="1:176" x14ac:dyDescent="0.2">
      <c r="A1108" t="s">
        <v>200</v>
      </c>
      <c r="B1108" t="s">
        <v>192</v>
      </c>
      <c r="C1108" t="s">
        <v>1</v>
      </c>
      <c r="D1108" t="s">
        <v>228</v>
      </c>
      <c r="E1108">
        <v>2379</v>
      </c>
      <c r="F1108">
        <v>1.0025869999999999</v>
      </c>
      <c r="G1108">
        <v>0.95506570000000002</v>
      </c>
      <c r="H1108">
        <v>0.9209387</v>
      </c>
      <c r="I1108">
        <v>0.92563300000000004</v>
      </c>
      <c r="J1108">
        <v>0.93080510000000005</v>
      </c>
      <c r="K1108">
        <v>1.012014</v>
      </c>
      <c r="L1108">
        <v>1.0158579999999999</v>
      </c>
      <c r="M1108">
        <v>1.1639930000000001</v>
      </c>
      <c r="N1108">
        <v>1.5349109999999999</v>
      </c>
      <c r="O1108">
        <v>1.9010290000000001</v>
      </c>
      <c r="P1108">
        <v>2.076511</v>
      </c>
      <c r="Q1108">
        <v>2.209133</v>
      </c>
      <c r="R1108">
        <v>2.3241139999999998</v>
      </c>
      <c r="S1108">
        <v>2.3903129999999999</v>
      </c>
      <c r="T1108">
        <v>2.4267799999999999</v>
      </c>
      <c r="U1108">
        <v>2.3784969999999999</v>
      </c>
      <c r="V1108">
        <v>2.3131940000000002</v>
      </c>
      <c r="W1108">
        <v>2.0428480000000002</v>
      </c>
      <c r="X1108">
        <v>1.795628</v>
      </c>
      <c r="Y1108">
        <v>1.587609</v>
      </c>
      <c r="Z1108">
        <v>1.51769</v>
      </c>
      <c r="AA1108">
        <v>1.2981180000000001</v>
      </c>
      <c r="AB1108">
        <v>1.121907</v>
      </c>
      <c r="AC1108">
        <v>1.035282</v>
      </c>
      <c r="AD1108">
        <v>3.2316699999999997E-2</v>
      </c>
      <c r="AE1108">
        <v>2.1405799999999999E-2</v>
      </c>
      <c r="AF1108">
        <v>1.9200200000000001E-2</v>
      </c>
      <c r="AG1108">
        <v>3.3676900000000003E-2</v>
      </c>
      <c r="AH1108">
        <v>5.8852300000000003E-2</v>
      </c>
      <c r="AI1108">
        <v>7.0003200000000002E-2</v>
      </c>
      <c r="AJ1108">
        <v>5.7855700000000003E-2</v>
      </c>
      <c r="AK1108">
        <v>7.5652200000000003E-2</v>
      </c>
      <c r="AL1108">
        <v>0.12672939999999999</v>
      </c>
      <c r="AM1108">
        <v>0.13526750000000001</v>
      </c>
      <c r="AN1108">
        <v>0.12526380000000001</v>
      </c>
      <c r="AO1108">
        <v>0.1201009</v>
      </c>
      <c r="AP1108">
        <v>0.13518379999999999</v>
      </c>
      <c r="AQ1108">
        <v>0.1149596</v>
      </c>
      <c r="AR1108">
        <v>7.6563699999999998E-2</v>
      </c>
      <c r="AS1108">
        <v>1.53761E-2</v>
      </c>
      <c r="AT1108">
        <v>9.3789999999999998E-4</v>
      </c>
      <c r="AU1108">
        <v>-1.18233E-2</v>
      </c>
      <c r="AV1108">
        <v>7.6343099999999997E-2</v>
      </c>
      <c r="AW1108">
        <v>5.7289100000000003E-2</v>
      </c>
      <c r="AX1108">
        <v>6.9241899999999995E-2</v>
      </c>
      <c r="AY1108">
        <v>6.4278799999999997E-2</v>
      </c>
      <c r="AZ1108">
        <v>1.41084E-2</v>
      </c>
      <c r="BA1108">
        <v>1.2440700000000001E-2</v>
      </c>
      <c r="BB1108">
        <v>6.0041799999999999E-2</v>
      </c>
      <c r="BC1108">
        <v>4.7825399999999997E-2</v>
      </c>
      <c r="BD1108">
        <v>4.3395499999999997E-2</v>
      </c>
      <c r="BE1108">
        <v>5.8734099999999997E-2</v>
      </c>
      <c r="BF1108">
        <v>8.3263400000000001E-2</v>
      </c>
      <c r="BG1108">
        <v>9.5344700000000004E-2</v>
      </c>
      <c r="BH1108">
        <v>8.6826E-2</v>
      </c>
      <c r="BI1108">
        <v>0.1057698</v>
      </c>
      <c r="BJ1108">
        <v>0.16143859999999999</v>
      </c>
      <c r="BK1108">
        <v>0.17438100000000001</v>
      </c>
      <c r="BL1108">
        <v>0.1650914</v>
      </c>
      <c r="BM1108">
        <v>0.16591210000000001</v>
      </c>
      <c r="BN1108">
        <v>0.18586929999999999</v>
      </c>
      <c r="BO1108">
        <v>0.1688625</v>
      </c>
      <c r="BP1108">
        <v>0.13387199999999999</v>
      </c>
      <c r="BQ1108">
        <v>7.4963100000000005E-2</v>
      </c>
      <c r="BR1108">
        <v>5.2402200000000003E-2</v>
      </c>
      <c r="BS1108">
        <v>3.9398500000000003E-2</v>
      </c>
      <c r="BT1108">
        <v>0.1241469</v>
      </c>
      <c r="BU1108">
        <v>0.1008019</v>
      </c>
      <c r="BV1108">
        <v>0.11026519999999999</v>
      </c>
      <c r="BW1108">
        <v>9.5527899999999999E-2</v>
      </c>
      <c r="BX1108">
        <v>4.2274899999999997E-2</v>
      </c>
      <c r="BY1108">
        <v>3.6720799999999998E-2</v>
      </c>
      <c r="BZ1108">
        <v>7.9244200000000001E-2</v>
      </c>
      <c r="CA1108">
        <v>6.6123600000000005E-2</v>
      </c>
      <c r="CB1108">
        <v>6.0153100000000001E-2</v>
      </c>
      <c r="CC1108">
        <v>7.6088699999999995E-2</v>
      </c>
      <c r="CD1108">
        <v>0.1001705</v>
      </c>
      <c r="CE1108">
        <v>0.1128962</v>
      </c>
      <c r="CF1108">
        <v>0.10689070000000001</v>
      </c>
      <c r="CG1108">
        <v>0.12662909999999999</v>
      </c>
      <c r="CH1108">
        <v>0.18547810000000001</v>
      </c>
      <c r="CI1108">
        <v>0.20147100000000001</v>
      </c>
      <c r="CJ1108">
        <v>0.19267580000000001</v>
      </c>
      <c r="CK1108">
        <v>0.19764080000000001</v>
      </c>
      <c r="CL1108">
        <v>0.2209739</v>
      </c>
      <c r="CM1108">
        <v>0.2061955</v>
      </c>
      <c r="CN1108">
        <v>0.17356350000000001</v>
      </c>
      <c r="CO1108">
        <v>0.1162328</v>
      </c>
      <c r="CP1108">
        <v>8.8046200000000005E-2</v>
      </c>
      <c r="CQ1108">
        <v>7.4874499999999997E-2</v>
      </c>
      <c r="CR1108">
        <v>0.1572556</v>
      </c>
      <c r="CS1108">
        <v>0.13093869999999999</v>
      </c>
      <c r="CT1108">
        <v>0.13867789999999999</v>
      </c>
      <c r="CU1108">
        <v>0.11717089999999999</v>
      </c>
      <c r="CV1108">
        <v>6.1782799999999999E-2</v>
      </c>
      <c r="CW1108">
        <v>5.35372E-2</v>
      </c>
      <c r="CX1108">
        <v>9.8446500000000006E-2</v>
      </c>
      <c r="CY1108">
        <v>8.4421700000000002E-2</v>
      </c>
      <c r="CZ1108">
        <v>7.6910800000000001E-2</v>
      </c>
      <c r="DA1108">
        <v>9.3443200000000004E-2</v>
      </c>
      <c r="DB1108">
        <v>0.1170776</v>
      </c>
      <c r="DC1108">
        <v>0.1304477</v>
      </c>
      <c r="DD1108">
        <v>0.1269555</v>
      </c>
      <c r="DE1108">
        <v>0.14748849999999999</v>
      </c>
      <c r="DF1108">
        <v>0.2095176</v>
      </c>
      <c r="DG1108">
        <v>0.22856090000000001</v>
      </c>
      <c r="DH1108">
        <v>0.22026029999999999</v>
      </c>
      <c r="DI1108">
        <v>0.22936960000000001</v>
      </c>
      <c r="DJ1108">
        <v>0.25607849999999999</v>
      </c>
      <c r="DK1108">
        <v>0.24352850000000001</v>
      </c>
      <c r="DL1108">
        <v>0.213255</v>
      </c>
      <c r="DM1108">
        <v>0.15750259999999999</v>
      </c>
      <c r="DN1108">
        <v>0.1236902</v>
      </c>
      <c r="DO1108">
        <v>0.1103505</v>
      </c>
      <c r="DP1108">
        <v>0.19036429999999999</v>
      </c>
      <c r="DQ1108">
        <v>0.16107550000000001</v>
      </c>
      <c r="DR1108">
        <v>0.16709060000000001</v>
      </c>
      <c r="DS1108">
        <v>0.13881389999999999</v>
      </c>
      <c r="DT1108">
        <v>8.1290799999999996E-2</v>
      </c>
      <c r="DU1108">
        <v>7.0353499999999999E-2</v>
      </c>
      <c r="DV1108">
        <v>0.12617159999999999</v>
      </c>
      <c r="DW1108">
        <v>0.1108413</v>
      </c>
      <c r="DX1108">
        <v>0.1011061</v>
      </c>
      <c r="DY1108">
        <v>0.11850040000000001</v>
      </c>
      <c r="DZ1108">
        <v>0.1414888</v>
      </c>
      <c r="EA1108">
        <v>0.15578929999999999</v>
      </c>
      <c r="EB1108">
        <v>0.1559258</v>
      </c>
      <c r="EC1108">
        <v>0.17760609999999999</v>
      </c>
      <c r="ED1108">
        <v>0.24422679999999999</v>
      </c>
      <c r="EE1108">
        <v>0.26767439999999998</v>
      </c>
      <c r="EF1108">
        <v>0.26008779999999998</v>
      </c>
      <c r="EG1108">
        <v>0.2751808</v>
      </c>
      <c r="EH1108">
        <v>0.30676389999999998</v>
      </c>
      <c r="EI1108">
        <v>0.29743140000000001</v>
      </c>
      <c r="EJ1108">
        <v>0.27056330000000001</v>
      </c>
      <c r="EK1108">
        <v>0.21708949999999999</v>
      </c>
      <c r="EL1108">
        <v>0.17515439999999999</v>
      </c>
      <c r="EM1108">
        <v>0.1615722</v>
      </c>
      <c r="EN1108">
        <v>0.23816809999999999</v>
      </c>
      <c r="EO1108">
        <v>0.2045882</v>
      </c>
      <c r="EP1108">
        <v>0.20811399999999999</v>
      </c>
      <c r="EQ1108">
        <v>0.17006299999999999</v>
      </c>
      <c r="ER1108">
        <v>0.10945729999999999</v>
      </c>
      <c r="ES1108">
        <v>9.4633599999999998E-2</v>
      </c>
      <c r="ET1108">
        <v>73.477739999999997</v>
      </c>
      <c r="EU1108">
        <v>72.329040000000006</v>
      </c>
      <c r="EV1108">
        <v>71.212320000000005</v>
      </c>
      <c r="EW1108">
        <v>70.172780000000003</v>
      </c>
      <c r="EX1108">
        <v>69.087260000000001</v>
      </c>
      <c r="EY1108">
        <v>68.185559999999995</v>
      </c>
      <c r="EZ1108">
        <v>67.650880000000001</v>
      </c>
      <c r="FA1108">
        <v>69.356620000000007</v>
      </c>
      <c r="FB1108">
        <v>72.205240000000003</v>
      </c>
      <c r="FC1108">
        <v>75.469489999999993</v>
      </c>
      <c r="FD1108">
        <v>78.417670000000001</v>
      </c>
      <c r="FE1108">
        <v>81.246610000000004</v>
      </c>
      <c r="FF1108">
        <v>83.824259999999995</v>
      </c>
      <c r="FG1108">
        <v>86.363290000000006</v>
      </c>
      <c r="FH1108">
        <v>88.219409999999996</v>
      </c>
      <c r="FI1108">
        <v>89.359949999999998</v>
      </c>
      <c r="FJ1108">
        <v>89.778869999999998</v>
      </c>
      <c r="FK1108">
        <v>89.159769999999995</v>
      </c>
      <c r="FL1108">
        <v>87.239170000000001</v>
      </c>
      <c r="FM1108">
        <v>84.390839999999997</v>
      </c>
      <c r="FN1108">
        <v>81.366290000000006</v>
      </c>
      <c r="FO1108">
        <v>78.750510000000006</v>
      </c>
      <c r="FP1108">
        <v>76.581860000000006</v>
      </c>
      <c r="FQ1108">
        <v>74.985439999999997</v>
      </c>
      <c r="FR1108">
        <v>3.6999299999999999E-2</v>
      </c>
      <c r="FS1108">
        <v>4.3038199999999999E-2</v>
      </c>
      <c r="FT1108">
        <v>6.9978799999999994E-2</v>
      </c>
    </row>
    <row r="1109" spans="1:176" x14ac:dyDescent="0.2">
      <c r="A1109" t="s">
        <v>200</v>
      </c>
      <c r="B1109" t="s">
        <v>192</v>
      </c>
      <c r="C1109" t="s">
        <v>1</v>
      </c>
      <c r="D1109" t="s">
        <v>239</v>
      </c>
      <c r="E1109">
        <v>2379</v>
      </c>
      <c r="F1109">
        <v>1.169691</v>
      </c>
      <c r="G1109">
        <v>1.0987560000000001</v>
      </c>
      <c r="H1109">
        <v>1.047793</v>
      </c>
      <c r="I1109">
        <v>1.0358510000000001</v>
      </c>
      <c r="J1109">
        <v>1.061469</v>
      </c>
      <c r="K1109">
        <v>1.167246</v>
      </c>
      <c r="L1109">
        <v>1.1367389999999999</v>
      </c>
      <c r="M1109">
        <v>1.3245480000000001</v>
      </c>
      <c r="N1109">
        <v>1.7782009999999999</v>
      </c>
      <c r="O1109">
        <v>2.15707</v>
      </c>
      <c r="P1109">
        <v>2.3922919999999999</v>
      </c>
      <c r="Q1109">
        <v>2.576117</v>
      </c>
      <c r="R1109">
        <v>2.6222479999999999</v>
      </c>
      <c r="S1109">
        <v>2.7210570000000001</v>
      </c>
      <c r="T1109">
        <v>2.6948340000000002</v>
      </c>
      <c r="U1109">
        <v>2.6262509999999999</v>
      </c>
      <c r="V1109">
        <v>2.5163570000000002</v>
      </c>
      <c r="W1109">
        <v>2.2468080000000001</v>
      </c>
      <c r="X1109">
        <v>1.97845</v>
      </c>
      <c r="Y1109">
        <v>1.7557430000000001</v>
      </c>
      <c r="Z1109">
        <v>1.7275590000000001</v>
      </c>
      <c r="AA1109">
        <v>1.513965</v>
      </c>
      <c r="AB1109">
        <v>1.306907</v>
      </c>
      <c r="AC1109">
        <v>1.1985239999999999</v>
      </c>
      <c r="AD1109">
        <v>5.6642400000000002E-2</v>
      </c>
      <c r="AE1109">
        <v>4.4380599999999999E-2</v>
      </c>
      <c r="AF1109">
        <v>3.3442699999999999E-2</v>
      </c>
      <c r="AG1109">
        <v>5.12904E-2</v>
      </c>
      <c r="AH1109">
        <v>8.1248299999999996E-2</v>
      </c>
      <c r="AI1109">
        <v>7.7830800000000006E-2</v>
      </c>
      <c r="AJ1109">
        <v>6.8589800000000006E-2</v>
      </c>
      <c r="AK1109">
        <v>8.5426100000000005E-2</v>
      </c>
      <c r="AL1109">
        <v>0.13139580000000001</v>
      </c>
      <c r="AM1109">
        <v>0.14440890000000001</v>
      </c>
      <c r="AN1109">
        <v>0.1202294</v>
      </c>
      <c r="AO1109">
        <v>6.4945299999999997E-2</v>
      </c>
      <c r="AP1109">
        <v>0.10899200000000001</v>
      </c>
      <c r="AQ1109">
        <v>9.3475600000000006E-2</v>
      </c>
      <c r="AR1109">
        <v>4.0043000000000002E-2</v>
      </c>
      <c r="AS1109">
        <v>-3.3303300000000001E-2</v>
      </c>
      <c r="AT1109">
        <v>-3.1295499999999997E-2</v>
      </c>
      <c r="AU1109">
        <v>-5.9881700000000003E-2</v>
      </c>
      <c r="AV1109">
        <v>3.20615E-2</v>
      </c>
      <c r="AW1109">
        <v>2.61067E-2</v>
      </c>
      <c r="AX1109">
        <v>4.7378999999999998E-2</v>
      </c>
      <c r="AY1109">
        <v>4.95547E-2</v>
      </c>
      <c r="AZ1109">
        <v>1.7492400000000002E-2</v>
      </c>
      <c r="BA1109">
        <v>1.5618699999999999E-2</v>
      </c>
      <c r="BB1109">
        <v>8.4367600000000001E-2</v>
      </c>
      <c r="BC1109">
        <v>7.0800199999999994E-2</v>
      </c>
      <c r="BD1109">
        <v>5.7638099999999998E-2</v>
      </c>
      <c r="BE1109">
        <v>7.6347600000000002E-2</v>
      </c>
      <c r="BF1109">
        <v>0.1056594</v>
      </c>
      <c r="BG1109">
        <v>0.1031724</v>
      </c>
      <c r="BH1109">
        <v>9.7560099999999997E-2</v>
      </c>
      <c r="BI1109">
        <v>0.1155437</v>
      </c>
      <c r="BJ1109">
        <v>0.166105</v>
      </c>
      <c r="BK1109">
        <v>0.1835224</v>
      </c>
      <c r="BL1109">
        <v>0.160057</v>
      </c>
      <c r="BM1109">
        <v>0.1107566</v>
      </c>
      <c r="BN1109">
        <v>0.1596774</v>
      </c>
      <c r="BO1109">
        <v>0.1473785</v>
      </c>
      <c r="BP1109">
        <v>9.7351199999999999E-2</v>
      </c>
      <c r="BQ1109">
        <v>2.62837E-2</v>
      </c>
      <c r="BR1109">
        <v>2.0168700000000001E-2</v>
      </c>
      <c r="BS1109">
        <v>-8.6599999999999993E-3</v>
      </c>
      <c r="BT1109">
        <v>7.9865199999999997E-2</v>
      </c>
      <c r="BU1109">
        <v>6.9619500000000001E-2</v>
      </c>
      <c r="BV1109">
        <v>8.8402400000000006E-2</v>
      </c>
      <c r="BW1109">
        <v>8.0803799999999995E-2</v>
      </c>
      <c r="BX1109">
        <v>4.5658900000000002E-2</v>
      </c>
      <c r="BY1109">
        <v>3.9898799999999998E-2</v>
      </c>
      <c r="BZ1109">
        <v>0.10356990000000001</v>
      </c>
      <c r="CA1109">
        <v>8.9098300000000005E-2</v>
      </c>
      <c r="CB1109">
        <v>7.4395699999999995E-2</v>
      </c>
      <c r="CC1109">
        <v>9.3702099999999997E-2</v>
      </c>
      <c r="CD1109">
        <v>0.12256649999999999</v>
      </c>
      <c r="CE1109">
        <v>0.1207239</v>
      </c>
      <c r="CF1109">
        <v>0.1176248</v>
      </c>
      <c r="CG1109">
        <v>0.1364031</v>
      </c>
      <c r="CH1109">
        <v>0.19014449999999999</v>
      </c>
      <c r="CI1109">
        <v>0.2106123</v>
      </c>
      <c r="CJ1109">
        <v>0.18764140000000001</v>
      </c>
      <c r="CK1109">
        <v>0.14248530000000001</v>
      </c>
      <c r="CL1109">
        <v>0.19478200000000001</v>
      </c>
      <c r="CM1109">
        <v>0.1847115</v>
      </c>
      <c r="CN1109">
        <v>0.13704269999999999</v>
      </c>
      <c r="CO1109">
        <v>6.7553500000000002E-2</v>
      </c>
      <c r="CP1109">
        <v>5.58127E-2</v>
      </c>
      <c r="CQ1109">
        <v>2.6816E-2</v>
      </c>
      <c r="CR1109">
        <v>0.1129739</v>
      </c>
      <c r="CS1109">
        <v>9.9756300000000006E-2</v>
      </c>
      <c r="CT1109">
        <v>0.11681510000000001</v>
      </c>
      <c r="CU1109">
        <v>0.10244689999999999</v>
      </c>
      <c r="CV1109">
        <v>6.51669E-2</v>
      </c>
      <c r="CW1109">
        <v>5.6715099999999997E-2</v>
      </c>
      <c r="CX1109">
        <v>0.1227723</v>
      </c>
      <c r="CY1109">
        <v>0.10739650000000001</v>
      </c>
      <c r="CZ1109">
        <v>9.1153399999999996E-2</v>
      </c>
      <c r="DA1109">
        <v>0.11105660000000001</v>
      </c>
      <c r="DB1109">
        <v>0.1394736</v>
      </c>
      <c r="DC1109">
        <v>0.13827529999999999</v>
      </c>
      <c r="DD1109">
        <v>0.1376896</v>
      </c>
      <c r="DE1109">
        <v>0.1572624</v>
      </c>
      <c r="DF1109">
        <v>0.21418400000000001</v>
      </c>
      <c r="DG1109">
        <v>0.23770230000000001</v>
      </c>
      <c r="DH1109">
        <v>0.2152259</v>
      </c>
      <c r="DI1109">
        <v>0.17421400000000001</v>
      </c>
      <c r="DJ1109">
        <v>0.2298866</v>
      </c>
      <c r="DK1109">
        <v>0.22204450000000001</v>
      </c>
      <c r="DL1109">
        <v>0.17673430000000001</v>
      </c>
      <c r="DM1109">
        <v>0.10882319999999999</v>
      </c>
      <c r="DN1109">
        <v>9.1456700000000002E-2</v>
      </c>
      <c r="DO1109">
        <v>6.2292100000000003E-2</v>
      </c>
      <c r="DP1109">
        <v>0.14608270000000001</v>
      </c>
      <c r="DQ1109">
        <v>0.12989310000000001</v>
      </c>
      <c r="DR1109">
        <v>0.14522769999999999</v>
      </c>
      <c r="DS1109">
        <v>0.1240899</v>
      </c>
      <c r="DT1109">
        <v>8.4674899999999997E-2</v>
      </c>
      <c r="DU1109">
        <v>7.35315E-2</v>
      </c>
      <c r="DV1109">
        <v>0.1504974</v>
      </c>
      <c r="DW1109">
        <v>0.13381609999999999</v>
      </c>
      <c r="DX1109">
        <v>0.1153487</v>
      </c>
      <c r="DY1109">
        <v>0.13611380000000001</v>
      </c>
      <c r="DZ1109">
        <v>0.1638848</v>
      </c>
      <c r="EA1109">
        <v>0.16361690000000001</v>
      </c>
      <c r="EB1109">
        <v>0.1666598</v>
      </c>
      <c r="EC1109">
        <v>0.18737999999999999</v>
      </c>
      <c r="ED1109">
        <v>0.24889320000000001</v>
      </c>
      <c r="EE1109">
        <v>0.2768158</v>
      </c>
      <c r="EF1109">
        <v>0.25505339999999999</v>
      </c>
      <c r="EG1109">
        <v>0.2200252</v>
      </c>
      <c r="EH1109">
        <v>0.28057209999999999</v>
      </c>
      <c r="EI1109">
        <v>0.27594740000000001</v>
      </c>
      <c r="EJ1109">
        <v>0.23404249999999999</v>
      </c>
      <c r="EK1109">
        <v>0.16841020000000001</v>
      </c>
      <c r="EL1109">
        <v>0.14292099999999999</v>
      </c>
      <c r="EM1109">
        <v>0.1135138</v>
      </c>
      <c r="EN1109">
        <v>0.19388639999999999</v>
      </c>
      <c r="EO1109">
        <v>0.1734059</v>
      </c>
      <c r="EP1109">
        <v>0.1862511</v>
      </c>
      <c r="EQ1109">
        <v>0.155339</v>
      </c>
      <c r="ER1109">
        <v>0.11284130000000001</v>
      </c>
      <c r="ES1109">
        <v>9.7811599999999999E-2</v>
      </c>
      <c r="ET1109">
        <v>79.363879999999995</v>
      </c>
      <c r="EU1109">
        <v>78.586579999999998</v>
      </c>
      <c r="EV1109">
        <v>76.512789999999995</v>
      </c>
      <c r="EW1109">
        <v>75.108869999999996</v>
      </c>
      <c r="EX1109">
        <v>73.594530000000006</v>
      </c>
      <c r="EY1109">
        <v>72.440160000000006</v>
      </c>
      <c r="EZ1109">
        <v>72.247309999999999</v>
      </c>
      <c r="FA1109">
        <v>75.798500000000004</v>
      </c>
      <c r="FB1109">
        <v>80.367959999999997</v>
      </c>
      <c r="FC1109">
        <v>83.69417</v>
      </c>
      <c r="FD1109">
        <v>87.073880000000003</v>
      </c>
      <c r="FE1109">
        <v>89.879300000000001</v>
      </c>
      <c r="FF1109">
        <v>92.517300000000006</v>
      </c>
      <c r="FG1109">
        <v>94.953900000000004</v>
      </c>
      <c r="FH1109">
        <v>96.659109999999998</v>
      </c>
      <c r="FI1109">
        <v>97.866910000000004</v>
      </c>
      <c r="FJ1109">
        <v>97.889979999999994</v>
      </c>
      <c r="FK1109">
        <v>97.391490000000005</v>
      </c>
      <c r="FL1109">
        <v>95.706199999999995</v>
      </c>
      <c r="FM1109">
        <v>93.141080000000002</v>
      </c>
      <c r="FN1109">
        <v>89.385080000000002</v>
      </c>
      <c r="FO1109">
        <v>85.79768</v>
      </c>
      <c r="FP1109">
        <v>82.934979999999996</v>
      </c>
      <c r="FQ1109">
        <v>80.4161</v>
      </c>
      <c r="FR1109">
        <v>3.6999299999999999E-2</v>
      </c>
      <c r="FS1109">
        <v>4.3038199999999999E-2</v>
      </c>
      <c r="FT1109">
        <v>6.9978799999999994E-2</v>
      </c>
    </row>
    <row r="1110" spans="1:176" x14ac:dyDescent="0.2">
      <c r="A1110" t="s">
        <v>200</v>
      </c>
      <c r="B1110" t="s">
        <v>192</v>
      </c>
      <c r="C1110" t="s">
        <v>1</v>
      </c>
      <c r="D1110" t="s">
        <v>249</v>
      </c>
      <c r="E1110">
        <v>2379</v>
      </c>
      <c r="F1110">
        <v>0.85333680000000001</v>
      </c>
      <c r="G1110">
        <v>0.85326179999999996</v>
      </c>
      <c r="H1110">
        <v>0.84831599999999996</v>
      </c>
      <c r="I1110">
        <v>0.85164439999999997</v>
      </c>
      <c r="J1110">
        <v>0.88461990000000001</v>
      </c>
      <c r="K1110">
        <v>0.95995039999999998</v>
      </c>
      <c r="L1110">
        <v>1.0199549999999999</v>
      </c>
      <c r="M1110">
        <v>1.0282690000000001</v>
      </c>
      <c r="N1110">
        <v>1.2845279999999999</v>
      </c>
      <c r="O1110">
        <v>1.402339</v>
      </c>
      <c r="P1110">
        <v>1.4596910000000001</v>
      </c>
      <c r="Q1110">
        <v>1.434158</v>
      </c>
      <c r="R1110">
        <v>1.411071</v>
      </c>
      <c r="S1110">
        <v>1.407969</v>
      </c>
      <c r="T1110">
        <v>1.373777</v>
      </c>
      <c r="U1110">
        <v>1.3048169999999999</v>
      </c>
      <c r="V1110">
        <v>1.250502</v>
      </c>
      <c r="W1110">
        <v>1.3737029999999999</v>
      </c>
      <c r="X1110">
        <v>1.326705</v>
      </c>
      <c r="Y1110">
        <v>1.1929940000000001</v>
      </c>
      <c r="Z1110">
        <v>1.09117</v>
      </c>
      <c r="AA1110">
        <v>1.013989</v>
      </c>
      <c r="AB1110">
        <v>0.93890580000000001</v>
      </c>
      <c r="AC1110">
        <v>0.88485239999999998</v>
      </c>
      <c r="AD1110">
        <v>4.3255599999999998E-2</v>
      </c>
      <c r="AE1110">
        <v>4.60384E-2</v>
      </c>
      <c r="AF1110">
        <v>3.9045000000000003E-2</v>
      </c>
      <c r="AG1110">
        <v>3.0979199999999998E-2</v>
      </c>
      <c r="AH1110">
        <v>4.9269500000000001E-2</v>
      </c>
      <c r="AI1110">
        <v>7.52192E-2</v>
      </c>
      <c r="AJ1110">
        <v>9.0738100000000002E-2</v>
      </c>
      <c r="AK1110">
        <v>6.4931299999999997E-2</v>
      </c>
      <c r="AL1110">
        <v>0.1440466</v>
      </c>
      <c r="AM1110">
        <v>0.1035011</v>
      </c>
      <c r="AN1110">
        <v>0.13477169999999999</v>
      </c>
      <c r="AO1110">
        <v>0.1208868</v>
      </c>
      <c r="AP1110">
        <v>0.13758310000000001</v>
      </c>
      <c r="AQ1110">
        <v>0.15380830000000001</v>
      </c>
      <c r="AR1110">
        <v>0.13508919999999999</v>
      </c>
      <c r="AS1110">
        <v>0.1110047</v>
      </c>
      <c r="AT1110">
        <v>6.1909100000000002E-2</v>
      </c>
      <c r="AU1110">
        <v>0.1280463</v>
      </c>
      <c r="AV1110">
        <v>0.1532791</v>
      </c>
      <c r="AW1110">
        <v>9.8374000000000003E-2</v>
      </c>
      <c r="AX1110">
        <v>7.7228099999999994E-2</v>
      </c>
      <c r="AY1110">
        <v>9.1647699999999999E-2</v>
      </c>
      <c r="AZ1110">
        <v>7.0163500000000004E-2</v>
      </c>
      <c r="BA1110">
        <v>4.7007100000000003E-2</v>
      </c>
      <c r="BB1110">
        <v>5.17134E-2</v>
      </c>
      <c r="BC1110">
        <v>5.43837E-2</v>
      </c>
      <c r="BD1110">
        <v>4.7072099999999999E-2</v>
      </c>
      <c r="BE1110">
        <v>3.9316700000000003E-2</v>
      </c>
      <c r="BF1110">
        <v>5.7864699999999998E-2</v>
      </c>
      <c r="BG1110">
        <v>8.5125000000000006E-2</v>
      </c>
      <c r="BH1110">
        <v>0.1014555</v>
      </c>
      <c r="BI1110">
        <v>7.7657599999999993E-2</v>
      </c>
      <c r="BJ1110">
        <v>0.15913540000000001</v>
      </c>
      <c r="BK1110">
        <v>0.1199128</v>
      </c>
      <c r="BL1110">
        <v>0.15049460000000001</v>
      </c>
      <c r="BM1110">
        <v>0.13696050000000001</v>
      </c>
      <c r="BN1110">
        <v>0.15399450000000001</v>
      </c>
      <c r="BO1110">
        <v>0.17181779999999999</v>
      </c>
      <c r="BP1110">
        <v>0.15362819999999999</v>
      </c>
      <c r="BQ1110">
        <v>0.13046160000000001</v>
      </c>
      <c r="BR1110">
        <v>8.0516599999999994E-2</v>
      </c>
      <c r="BS1110">
        <v>0.14429819999999999</v>
      </c>
      <c r="BT1110">
        <v>0.16963810000000001</v>
      </c>
      <c r="BU1110">
        <v>0.1150187</v>
      </c>
      <c r="BV1110">
        <v>8.9551400000000003E-2</v>
      </c>
      <c r="BW1110">
        <v>0.10210619999999999</v>
      </c>
      <c r="BX1110">
        <v>8.0569500000000002E-2</v>
      </c>
      <c r="BY1110">
        <v>5.6686899999999998E-2</v>
      </c>
      <c r="BZ1110">
        <v>5.7571200000000003E-2</v>
      </c>
      <c r="CA1110">
        <v>6.0163700000000001E-2</v>
      </c>
      <c r="CB1110">
        <v>5.2631600000000001E-2</v>
      </c>
      <c r="CC1110">
        <v>4.5091199999999998E-2</v>
      </c>
      <c r="CD1110">
        <v>6.3817700000000005E-2</v>
      </c>
      <c r="CE1110">
        <v>9.1985700000000004E-2</v>
      </c>
      <c r="CF1110">
        <v>0.1088783</v>
      </c>
      <c r="CG1110">
        <v>8.6471800000000001E-2</v>
      </c>
      <c r="CH1110">
        <v>0.16958590000000001</v>
      </c>
      <c r="CI1110">
        <v>0.13127949999999999</v>
      </c>
      <c r="CJ1110">
        <v>0.16138420000000001</v>
      </c>
      <c r="CK1110">
        <v>0.14809310000000001</v>
      </c>
      <c r="CL1110">
        <v>0.16536110000000001</v>
      </c>
      <c r="CM1110">
        <v>0.18429110000000001</v>
      </c>
      <c r="CN1110">
        <v>0.16646820000000001</v>
      </c>
      <c r="CO1110">
        <v>0.14393739999999999</v>
      </c>
      <c r="CP1110">
        <v>9.3404000000000001E-2</v>
      </c>
      <c r="CQ1110">
        <v>0.1555541</v>
      </c>
      <c r="CR1110">
        <v>0.1809683</v>
      </c>
      <c r="CS1110">
        <v>0.12654670000000001</v>
      </c>
      <c r="CT1110">
        <v>9.8086400000000004E-2</v>
      </c>
      <c r="CU1110">
        <v>0.10934969999999999</v>
      </c>
      <c r="CV1110">
        <v>8.7776800000000002E-2</v>
      </c>
      <c r="CW1110">
        <v>6.3391100000000006E-2</v>
      </c>
      <c r="CX1110">
        <v>6.3428999999999999E-2</v>
      </c>
      <c r="CY1110">
        <v>6.5943699999999994E-2</v>
      </c>
      <c r="CZ1110">
        <v>5.8191100000000003E-2</v>
      </c>
      <c r="DA1110">
        <v>5.0865800000000003E-2</v>
      </c>
      <c r="DB1110">
        <v>6.9770700000000005E-2</v>
      </c>
      <c r="DC1110">
        <v>9.8846400000000001E-2</v>
      </c>
      <c r="DD1110">
        <v>0.1163011</v>
      </c>
      <c r="DE1110">
        <v>9.5285999999999996E-2</v>
      </c>
      <c r="DF1110">
        <v>0.18003640000000001</v>
      </c>
      <c r="DG1110">
        <v>0.1426461</v>
      </c>
      <c r="DH1110">
        <v>0.1722738</v>
      </c>
      <c r="DI1110">
        <v>0.1592258</v>
      </c>
      <c r="DJ1110">
        <v>0.17672760000000001</v>
      </c>
      <c r="DK1110">
        <v>0.19676440000000001</v>
      </c>
      <c r="DL1110">
        <v>0.1793083</v>
      </c>
      <c r="DM1110">
        <v>0.1574132</v>
      </c>
      <c r="DN1110">
        <v>0.1062915</v>
      </c>
      <c r="DO1110">
        <v>0.16681009999999999</v>
      </c>
      <c r="DP1110">
        <v>0.19229850000000001</v>
      </c>
      <c r="DQ1110">
        <v>0.13807469999999999</v>
      </c>
      <c r="DR1110">
        <v>0.10662149999999999</v>
      </c>
      <c r="DS1110">
        <v>0.1165933</v>
      </c>
      <c r="DT1110">
        <v>9.4983999999999999E-2</v>
      </c>
      <c r="DU1110">
        <v>7.0095299999999999E-2</v>
      </c>
      <c r="DV1110">
        <v>7.1886800000000001E-2</v>
      </c>
      <c r="DW1110">
        <v>7.4289099999999997E-2</v>
      </c>
      <c r="DX1110">
        <v>6.6218200000000005E-2</v>
      </c>
      <c r="DY1110">
        <v>5.92033E-2</v>
      </c>
      <c r="DZ1110">
        <v>7.8365900000000002E-2</v>
      </c>
      <c r="EA1110">
        <v>0.1087521</v>
      </c>
      <c r="EB1110">
        <v>0.12701850000000001</v>
      </c>
      <c r="EC1110">
        <v>0.10801230000000001</v>
      </c>
      <c r="ED1110">
        <v>0.1951252</v>
      </c>
      <c r="EE1110">
        <v>0.1590578</v>
      </c>
      <c r="EF1110">
        <v>0.18799669999999999</v>
      </c>
      <c r="EG1110">
        <v>0.1752995</v>
      </c>
      <c r="EH1110">
        <v>0.19313900000000001</v>
      </c>
      <c r="EI1110">
        <v>0.21477389999999999</v>
      </c>
      <c r="EJ1110">
        <v>0.1978472</v>
      </c>
      <c r="EK1110">
        <v>0.1768701</v>
      </c>
      <c r="EL1110">
        <v>0.12489889999999999</v>
      </c>
      <c r="EM1110">
        <v>0.183062</v>
      </c>
      <c r="EN1110">
        <v>0.20865739999999999</v>
      </c>
      <c r="EO1110">
        <v>0.15471940000000001</v>
      </c>
      <c r="EP1110">
        <v>0.1189448</v>
      </c>
      <c r="EQ1110">
        <v>0.12705179999999999</v>
      </c>
      <c r="ER1110">
        <v>0.10539</v>
      </c>
      <c r="ES1110">
        <v>7.9775100000000002E-2</v>
      </c>
      <c r="ET1110">
        <v>41.65916</v>
      </c>
      <c r="EU1110">
        <v>40.741930000000004</v>
      </c>
      <c r="EV1110">
        <v>40.031529999999997</v>
      </c>
      <c r="EW1110">
        <v>39.265450000000001</v>
      </c>
      <c r="EX1110">
        <v>38.559199999999997</v>
      </c>
      <c r="EY1110">
        <v>38.027180000000001</v>
      </c>
      <c r="EZ1110">
        <v>37.890279999999997</v>
      </c>
      <c r="FA1110">
        <v>38.491610000000001</v>
      </c>
      <c r="FB1110">
        <v>42.196370000000002</v>
      </c>
      <c r="FC1110">
        <v>46.56024</v>
      </c>
      <c r="FD1110">
        <v>50.559989999999999</v>
      </c>
      <c r="FE1110">
        <v>53.633180000000003</v>
      </c>
      <c r="FF1110">
        <v>56.009050000000002</v>
      </c>
      <c r="FG1110">
        <v>57.745449999999998</v>
      </c>
      <c r="FH1110">
        <v>58.483330000000002</v>
      </c>
      <c r="FI1110">
        <v>58.091529999999999</v>
      </c>
      <c r="FJ1110">
        <v>55.705500000000001</v>
      </c>
      <c r="FK1110">
        <v>52.471530000000001</v>
      </c>
      <c r="FL1110">
        <v>49.957270000000001</v>
      </c>
      <c r="FM1110">
        <v>47.981490000000001</v>
      </c>
      <c r="FN1110">
        <v>46.48592</v>
      </c>
      <c r="FO1110">
        <v>44.870939999999997</v>
      </c>
      <c r="FP1110">
        <v>43.558819999999997</v>
      </c>
      <c r="FQ1110">
        <v>42.366289999999999</v>
      </c>
      <c r="FR1110">
        <v>1.14392E-2</v>
      </c>
      <c r="FS1110">
        <v>1.5874599999999999E-2</v>
      </c>
    </row>
    <row r="1111" spans="1:176" x14ac:dyDescent="0.2">
      <c r="A1111" t="s">
        <v>200</v>
      </c>
      <c r="B1111" t="s">
        <v>192</v>
      </c>
      <c r="C1111" t="s">
        <v>1</v>
      </c>
      <c r="D1111" t="s">
        <v>252</v>
      </c>
      <c r="E1111">
        <v>2379</v>
      </c>
      <c r="F1111">
        <v>0.8873993</v>
      </c>
      <c r="G1111">
        <v>0.87784700000000004</v>
      </c>
      <c r="H1111">
        <v>0.86595800000000001</v>
      </c>
      <c r="I1111">
        <v>0.88042969999999998</v>
      </c>
      <c r="J1111">
        <v>0.92589279999999996</v>
      </c>
      <c r="K1111">
        <v>1.022713</v>
      </c>
      <c r="L1111">
        <v>1.10876</v>
      </c>
      <c r="M1111">
        <v>1.094203</v>
      </c>
      <c r="N1111">
        <v>1.390639</v>
      </c>
      <c r="O1111">
        <v>1.5547569999999999</v>
      </c>
      <c r="P1111">
        <v>1.603931</v>
      </c>
      <c r="Q1111">
        <v>1.5912010000000001</v>
      </c>
      <c r="R1111">
        <v>1.587796</v>
      </c>
      <c r="S1111">
        <v>1.58134</v>
      </c>
      <c r="T1111">
        <v>1.5169299999999999</v>
      </c>
      <c r="U1111">
        <v>1.4400189999999999</v>
      </c>
      <c r="V1111">
        <v>1.4170739999999999</v>
      </c>
      <c r="W1111">
        <v>1.5754049999999999</v>
      </c>
      <c r="X1111">
        <v>1.527107</v>
      </c>
      <c r="Y1111">
        <v>1.356573</v>
      </c>
      <c r="Z1111">
        <v>1.163618</v>
      </c>
      <c r="AA1111">
        <v>1.0876209999999999</v>
      </c>
      <c r="AB1111">
        <v>0.99997009999999997</v>
      </c>
      <c r="AC1111">
        <v>0.9446985</v>
      </c>
      <c r="AD1111">
        <v>4.1925999999999998E-2</v>
      </c>
      <c r="AE1111">
        <v>3.88685E-2</v>
      </c>
      <c r="AF1111">
        <v>3.1800299999999997E-2</v>
      </c>
      <c r="AG1111">
        <v>2.92299E-2</v>
      </c>
      <c r="AH1111">
        <v>4.8544900000000002E-2</v>
      </c>
      <c r="AI1111">
        <v>8.6700700000000006E-2</v>
      </c>
      <c r="AJ1111">
        <v>0.12779840000000001</v>
      </c>
      <c r="AK1111">
        <v>0.1030285</v>
      </c>
      <c r="AL1111">
        <v>0.20349819999999999</v>
      </c>
      <c r="AM1111">
        <v>0.13847280000000001</v>
      </c>
      <c r="AN1111">
        <v>0.15700500000000001</v>
      </c>
      <c r="AO1111">
        <v>0.1034559</v>
      </c>
      <c r="AP1111">
        <v>0.18081929999999999</v>
      </c>
      <c r="AQ1111">
        <v>0.22188260000000001</v>
      </c>
      <c r="AR1111">
        <v>0.18070449999999999</v>
      </c>
      <c r="AS1111">
        <v>0.15450539999999999</v>
      </c>
      <c r="AT1111">
        <v>0.100283</v>
      </c>
      <c r="AU1111">
        <v>0.2210831</v>
      </c>
      <c r="AV1111">
        <v>0.2368914</v>
      </c>
      <c r="AW1111">
        <v>0.1477745</v>
      </c>
      <c r="AX1111">
        <v>9.5566499999999999E-2</v>
      </c>
      <c r="AY1111">
        <v>0.11616799999999999</v>
      </c>
      <c r="AZ1111">
        <v>0.1009234</v>
      </c>
      <c r="BA1111">
        <v>6.3924400000000006E-2</v>
      </c>
      <c r="BB1111">
        <v>5.0383699999999997E-2</v>
      </c>
      <c r="BC1111">
        <v>4.7213900000000003E-2</v>
      </c>
      <c r="BD1111">
        <v>3.9827399999999999E-2</v>
      </c>
      <c r="BE1111">
        <v>3.7567400000000001E-2</v>
      </c>
      <c r="BF1111">
        <v>5.7140099999999999E-2</v>
      </c>
      <c r="BG1111">
        <v>9.6606399999999995E-2</v>
      </c>
      <c r="BH1111">
        <v>0.13851579999999999</v>
      </c>
      <c r="BI1111">
        <v>0.1157548</v>
      </c>
      <c r="BJ1111">
        <v>0.218587</v>
      </c>
      <c r="BK1111">
        <v>0.15488450000000001</v>
      </c>
      <c r="BL1111">
        <v>0.17272779999999999</v>
      </c>
      <c r="BM1111">
        <v>0.1195296</v>
      </c>
      <c r="BN1111">
        <v>0.19723080000000001</v>
      </c>
      <c r="BO1111">
        <v>0.2398921</v>
      </c>
      <c r="BP1111">
        <v>0.19924349999999999</v>
      </c>
      <c r="BQ1111">
        <v>0.17396239999999999</v>
      </c>
      <c r="BR1111">
        <v>0.11889039999999999</v>
      </c>
      <c r="BS1111">
        <v>0.23733489999999999</v>
      </c>
      <c r="BT1111">
        <v>0.25325039999999999</v>
      </c>
      <c r="BU1111">
        <v>0.16441919999999999</v>
      </c>
      <c r="BV1111">
        <v>0.10788979999999999</v>
      </c>
      <c r="BW1111">
        <v>0.1266265</v>
      </c>
      <c r="BX1111">
        <v>0.1113295</v>
      </c>
      <c r="BY1111">
        <v>7.3604100000000006E-2</v>
      </c>
      <c r="BZ1111">
        <v>5.62415E-2</v>
      </c>
      <c r="CA1111">
        <v>5.2993899999999997E-2</v>
      </c>
      <c r="CB1111">
        <v>4.5386900000000001E-2</v>
      </c>
      <c r="CC1111">
        <v>4.3341999999999999E-2</v>
      </c>
      <c r="CD1111">
        <v>6.3093200000000002E-2</v>
      </c>
      <c r="CE1111">
        <v>0.1034672</v>
      </c>
      <c r="CF1111">
        <v>0.1459386</v>
      </c>
      <c r="CG1111">
        <v>0.124569</v>
      </c>
      <c r="CH1111">
        <v>0.2290375</v>
      </c>
      <c r="CI1111">
        <v>0.16625119999999999</v>
      </c>
      <c r="CJ1111">
        <v>0.18361739999999999</v>
      </c>
      <c r="CK1111">
        <v>0.13066220000000001</v>
      </c>
      <c r="CL1111">
        <v>0.20859730000000001</v>
      </c>
      <c r="CM1111">
        <v>0.25236540000000002</v>
      </c>
      <c r="CN1111">
        <v>0.21208350000000001</v>
      </c>
      <c r="CO1111">
        <v>0.1874381</v>
      </c>
      <c r="CP1111">
        <v>0.1317779</v>
      </c>
      <c r="CQ1111">
        <v>0.2485909</v>
      </c>
      <c r="CR1111">
        <v>0.2645805</v>
      </c>
      <c r="CS1111">
        <v>0.1759472</v>
      </c>
      <c r="CT1111">
        <v>0.11642479999999999</v>
      </c>
      <c r="CU1111">
        <v>0.13386999999999999</v>
      </c>
      <c r="CV1111">
        <v>0.11853669999999999</v>
      </c>
      <c r="CW1111">
        <v>8.0308299999999999E-2</v>
      </c>
      <c r="CX1111">
        <v>6.2099399999999999E-2</v>
      </c>
      <c r="CY1111">
        <v>5.8773800000000001E-2</v>
      </c>
      <c r="CZ1111">
        <v>5.0946499999999999E-2</v>
      </c>
      <c r="DA1111">
        <v>4.91165E-2</v>
      </c>
      <c r="DB1111">
        <v>6.9046200000000002E-2</v>
      </c>
      <c r="DC1111">
        <v>0.11032790000000001</v>
      </c>
      <c r="DD1111">
        <v>0.15336150000000001</v>
      </c>
      <c r="DE1111">
        <v>0.13338320000000001</v>
      </c>
      <c r="DF1111">
        <v>0.23948800000000001</v>
      </c>
      <c r="DG1111">
        <v>0.1776179</v>
      </c>
      <c r="DH1111">
        <v>0.19450700000000001</v>
      </c>
      <c r="DI1111">
        <v>0.1417949</v>
      </c>
      <c r="DJ1111">
        <v>0.21996379999999999</v>
      </c>
      <c r="DK1111">
        <v>0.26483869999999998</v>
      </c>
      <c r="DL1111">
        <v>0.2249236</v>
      </c>
      <c r="DM1111">
        <v>0.20091390000000001</v>
      </c>
      <c r="DN1111">
        <v>0.1446653</v>
      </c>
      <c r="DO1111">
        <v>0.25984679999999999</v>
      </c>
      <c r="DP1111">
        <v>0.27591070000000001</v>
      </c>
      <c r="DQ1111">
        <v>0.18747530000000001</v>
      </c>
      <c r="DR1111">
        <v>0.1249599</v>
      </c>
      <c r="DS1111">
        <v>0.1411135</v>
      </c>
      <c r="DT1111">
        <v>0.12574389999999999</v>
      </c>
      <c r="DU1111">
        <v>8.7012500000000007E-2</v>
      </c>
      <c r="DV1111">
        <v>7.0557099999999998E-2</v>
      </c>
      <c r="DW1111">
        <v>6.7119200000000004E-2</v>
      </c>
      <c r="DX1111">
        <v>5.8973499999999998E-2</v>
      </c>
      <c r="DY1111">
        <v>5.7453999999999998E-2</v>
      </c>
      <c r="DZ1111">
        <v>7.7641399999999999E-2</v>
      </c>
      <c r="EA1111">
        <v>0.1202336</v>
      </c>
      <c r="EB1111">
        <v>0.1640788</v>
      </c>
      <c r="EC1111">
        <v>0.1461095</v>
      </c>
      <c r="ED1111">
        <v>0.25457679999999999</v>
      </c>
      <c r="EE1111">
        <v>0.1940296</v>
      </c>
      <c r="EF1111">
        <v>0.2102299</v>
      </c>
      <c r="EG1111">
        <v>0.1578686</v>
      </c>
      <c r="EH1111">
        <v>0.23637520000000001</v>
      </c>
      <c r="EI1111">
        <v>0.28284819999999999</v>
      </c>
      <c r="EJ1111">
        <v>0.2434625</v>
      </c>
      <c r="EK1111">
        <v>0.22037080000000001</v>
      </c>
      <c r="EL1111">
        <v>0.1632728</v>
      </c>
      <c r="EM1111">
        <v>0.27609869999999997</v>
      </c>
      <c r="EN1111">
        <v>0.29226970000000002</v>
      </c>
      <c r="EO1111">
        <v>0.20411989999999999</v>
      </c>
      <c r="EP1111">
        <v>0.13728319999999999</v>
      </c>
      <c r="EQ1111">
        <v>0.15157200000000001</v>
      </c>
      <c r="ER1111">
        <v>0.13614999999999999</v>
      </c>
      <c r="ES1111">
        <v>9.6692299999999995E-2</v>
      </c>
      <c r="ET1111">
        <v>31.885549999999999</v>
      </c>
      <c r="EU1111">
        <v>30.94999</v>
      </c>
      <c r="EV1111">
        <v>30.290939999999999</v>
      </c>
      <c r="EW1111">
        <v>29.54476</v>
      </c>
      <c r="EX1111">
        <v>29.454319999999999</v>
      </c>
      <c r="EY1111">
        <v>28.834299999999999</v>
      </c>
      <c r="EZ1111">
        <v>28.438510000000001</v>
      </c>
      <c r="FA1111">
        <v>29.585640000000001</v>
      </c>
      <c r="FB1111">
        <v>32.734029999999997</v>
      </c>
      <c r="FC1111">
        <v>36.197240000000001</v>
      </c>
      <c r="FD1111">
        <v>39.970100000000002</v>
      </c>
      <c r="FE1111">
        <v>42.909179999999999</v>
      </c>
      <c r="FF1111">
        <v>46.127369999999999</v>
      </c>
      <c r="FG1111">
        <v>47.843519999999998</v>
      </c>
      <c r="FH1111">
        <v>49.195599999999999</v>
      </c>
      <c r="FI1111">
        <v>49.724440000000001</v>
      </c>
      <c r="FJ1111">
        <v>47.521459999999998</v>
      </c>
      <c r="FK1111">
        <v>44.601480000000002</v>
      </c>
      <c r="FL1111">
        <v>42.444040000000001</v>
      </c>
      <c r="FM1111">
        <v>39.395969999999998</v>
      </c>
      <c r="FN1111">
        <v>37.044490000000003</v>
      </c>
      <c r="FO1111">
        <v>35.70391</v>
      </c>
      <c r="FP1111">
        <v>33.967359999999999</v>
      </c>
      <c r="FQ1111">
        <v>32.516199999999998</v>
      </c>
      <c r="FR1111">
        <v>1.14392E-2</v>
      </c>
      <c r="FS1111">
        <v>1.5874599999999999E-2</v>
      </c>
    </row>
    <row r="1112" spans="1:176" x14ac:dyDescent="0.2">
      <c r="A1112" t="s">
        <v>200</v>
      </c>
      <c r="B1112" t="s">
        <v>192</v>
      </c>
      <c r="C1112" t="s">
        <v>1</v>
      </c>
      <c r="D1112" t="s">
        <v>229</v>
      </c>
      <c r="E1112">
        <v>2379</v>
      </c>
      <c r="F1112">
        <v>0.80369559999999995</v>
      </c>
      <c r="G1112">
        <v>0.79768669999999997</v>
      </c>
      <c r="H1112">
        <v>0.79697410000000002</v>
      </c>
      <c r="I1112">
        <v>0.79997320000000005</v>
      </c>
      <c r="J1112">
        <v>0.82500119999999999</v>
      </c>
      <c r="K1112">
        <v>0.88534610000000002</v>
      </c>
      <c r="L1112">
        <v>0.92369089999999998</v>
      </c>
      <c r="M1112">
        <v>0.94411369999999994</v>
      </c>
      <c r="N1112">
        <v>1.173394</v>
      </c>
      <c r="O1112">
        <v>1.292875</v>
      </c>
      <c r="P1112">
        <v>1.384671</v>
      </c>
      <c r="Q1112">
        <v>1.4153290000000001</v>
      </c>
      <c r="R1112">
        <v>1.3771519999999999</v>
      </c>
      <c r="S1112">
        <v>1.3916839999999999</v>
      </c>
      <c r="T1112">
        <v>1.3966320000000001</v>
      </c>
      <c r="U1112">
        <v>1.3538790000000001</v>
      </c>
      <c r="V1112">
        <v>1.266559</v>
      </c>
      <c r="W1112">
        <v>1.2609779999999999</v>
      </c>
      <c r="X1112">
        <v>1.303723</v>
      </c>
      <c r="Y1112">
        <v>1.165772</v>
      </c>
      <c r="Z1112">
        <v>1.079515</v>
      </c>
      <c r="AA1112">
        <v>0.99192610000000003</v>
      </c>
      <c r="AB1112">
        <v>0.8875651</v>
      </c>
      <c r="AC1112">
        <v>0.82562480000000005</v>
      </c>
      <c r="AD1112">
        <v>4.5252800000000003E-2</v>
      </c>
      <c r="AE1112">
        <v>5.0780400000000003E-2</v>
      </c>
      <c r="AF1112">
        <v>4.3805499999999997E-2</v>
      </c>
      <c r="AG1112">
        <v>3.2035399999999999E-2</v>
      </c>
      <c r="AH1112">
        <v>4.8902099999999997E-2</v>
      </c>
      <c r="AI1112">
        <v>6.64738E-2</v>
      </c>
      <c r="AJ1112">
        <v>6.0518099999999998E-2</v>
      </c>
      <c r="AK1112">
        <v>3.5349199999999997E-2</v>
      </c>
      <c r="AL1112">
        <v>9.8250699999999996E-2</v>
      </c>
      <c r="AM1112">
        <v>7.6468700000000001E-2</v>
      </c>
      <c r="AN1112">
        <v>0.12093470000000001</v>
      </c>
      <c r="AO1112">
        <v>0.1361494</v>
      </c>
      <c r="AP1112">
        <v>0.10826669999999999</v>
      </c>
      <c r="AQ1112">
        <v>0.1029569</v>
      </c>
      <c r="AR1112">
        <v>0.10001409999999999</v>
      </c>
      <c r="AS1112">
        <v>7.7596300000000007E-2</v>
      </c>
      <c r="AT1112">
        <v>3.3779799999999999E-2</v>
      </c>
      <c r="AU1112">
        <v>6.0799400000000003E-2</v>
      </c>
      <c r="AV1112">
        <v>9.3529799999999996E-2</v>
      </c>
      <c r="AW1112">
        <v>6.3033900000000004E-2</v>
      </c>
      <c r="AX1112">
        <v>6.6391699999999998E-2</v>
      </c>
      <c r="AY1112">
        <v>7.7376600000000004E-2</v>
      </c>
      <c r="AZ1112">
        <v>4.9531899999999997E-2</v>
      </c>
      <c r="BA1112">
        <v>3.5673400000000001E-2</v>
      </c>
      <c r="BB1112">
        <v>5.3710599999999997E-2</v>
      </c>
      <c r="BC1112">
        <v>5.9125799999999999E-2</v>
      </c>
      <c r="BD1112">
        <v>5.18326E-2</v>
      </c>
      <c r="BE1112">
        <v>4.0372900000000003E-2</v>
      </c>
      <c r="BF1112">
        <v>5.7497300000000001E-2</v>
      </c>
      <c r="BG1112">
        <v>7.6379500000000003E-2</v>
      </c>
      <c r="BH1112">
        <v>7.1235499999999993E-2</v>
      </c>
      <c r="BI1112">
        <v>4.80755E-2</v>
      </c>
      <c r="BJ1112">
        <v>0.1133395</v>
      </c>
      <c r="BK1112">
        <v>9.2880400000000002E-2</v>
      </c>
      <c r="BL1112">
        <v>0.13665759999999999</v>
      </c>
      <c r="BM1112">
        <v>0.1522231</v>
      </c>
      <c r="BN1112">
        <v>0.1246781</v>
      </c>
      <c r="BO1112">
        <v>0.1209664</v>
      </c>
      <c r="BP1112">
        <v>0.11855300000000001</v>
      </c>
      <c r="BQ1112">
        <v>9.7053200000000006E-2</v>
      </c>
      <c r="BR1112">
        <v>5.2387200000000002E-2</v>
      </c>
      <c r="BS1112">
        <v>7.70512E-2</v>
      </c>
      <c r="BT1112">
        <v>0.10988879999999999</v>
      </c>
      <c r="BU1112">
        <v>7.9678600000000002E-2</v>
      </c>
      <c r="BV1112">
        <v>7.8714999999999993E-2</v>
      </c>
      <c r="BW1112">
        <v>8.7835099999999999E-2</v>
      </c>
      <c r="BX1112">
        <v>5.9937900000000002E-2</v>
      </c>
      <c r="BY1112">
        <v>4.5353200000000003E-2</v>
      </c>
      <c r="BZ1112">
        <v>5.9568400000000001E-2</v>
      </c>
      <c r="CA1112">
        <v>6.49058E-2</v>
      </c>
      <c r="CB1112">
        <v>5.7392100000000001E-2</v>
      </c>
      <c r="CC1112">
        <v>4.6147500000000001E-2</v>
      </c>
      <c r="CD1112">
        <v>6.3450300000000001E-2</v>
      </c>
      <c r="CE1112">
        <v>8.32402E-2</v>
      </c>
      <c r="CF1112">
        <v>7.86583E-2</v>
      </c>
      <c r="CG1112">
        <v>5.6889700000000001E-2</v>
      </c>
      <c r="CH1112">
        <v>0.12379</v>
      </c>
      <c r="CI1112">
        <v>0.1042471</v>
      </c>
      <c r="CJ1112">
        <v>0.14754719999999999</v>
      </c>
      <c r="CK1112">
        <v>0.1633558</v>
      </c>
      <c r="CL1112">
        <v>0.13604459999999999</v>
      </c>
      <c r="CM1112">
        <v>0.13343969999999999</v>
      </c>
      <c r="CN1112">
        <v>0.13139300000000001</v>
      </c>
      <c r="CO1112">
        <v>0.110529</v>
      </c>
      <c r="CP1112">
        <v>6.5274700000000005E-2</v>
      </c>
      <c r="CQ1112">
        <v>8.8307200000000002E-2</v>
      </c>
      <c r="CR1112">
        <v>0.12121899999999999</v>
      </c>
      <c r="CS1112">
        <v>9.1206599999999999E-2</v>
      </c>
      <c r="CT1112">
        <v>8.7250099999999997E-2</v>
      </c>
      <c r="CU1112">
        <v>9.5078700000000002E-2</v>
      </c>
      <c r="CV1112">
        <v>6.7145099999999999E-2</v>
      </c>
      <c r="CW1112">
        <v>5.2057399999999997E-2</v>
      </c>
      <c r="CX1112">
        <v>6.5426200000000004E-2</v>
      </c>
      <c r="CY1112">
        <v>7.0685799999999993E-2</v>
      </c>
      <c r="CZ1112">
        <v>6.2951599999999996E-2</v>
      </c>
      <c r="DA1112">
        <v>5.1922000000000003E-2</v>
      </c>
      <c r="DB1112">
        <v>6.9403400000000004E-2</v>
      </c>
      <c r="DC1112">
        <v>9.0100899999999998E-2</v>
      </c>
      <c r="DD1112">
        <v>8.6081099999999994E-2</v>
      </c>
      <c r="DE1112">
        <v>6.5703899999999996E-2</v>
      </c>
      <c r="DF1112">
        <v>0.13424050000000001</v>
      </c>
      <c r="DG1112">
        <v>0.1156138</v>
      </c>
      <c r="DH1112">
        <v>0.15843679999999999</v>
      </c>
      <c r="DI1112">
        <v>0.17448839999999999</v>
      </c>
      <c r="DJ1112">
        <v>0.14741109999999999</v>
      </c>
      <c r="DK1112">
        <v>0.14591299999999999</v>
      </c>
      <c r="DL1112">
        <v>0.1442331</v>
      </c>
      <c r="DM1112">
        <v>0.1240048</v>
      </c>
      <c r="DN1112">
        <v>7.8162099999999998E-2</v>
      </c>
      <c r="DO1112">
        <v>9.9563200000000004E-2</v>
      </c>
      <c r="DP1112">
        <v>0.13254920000000001</v>
      </c>
      <c r="DQ1112">
        <v>0.1027346</v>
      </c>
      <c r="DR1112">
        <v>9.5785200000000001E-2</v>
      </c>
      <c r="DS1112">
        <v>0.1023222</v>
      </c>
      <c r="DT1112">
        <v>7.4352299999999996E-2</v>
      </c>
      <c r="DU1112">
        <v>5.8761599999999997E-2</v>
      </c>
      <c r="DV1112">
        <v>7.3884000000000005E-2</v>
      </c>
      <c r="DW1112">
        <v>7.9031100000000007E-2</v>
      </c>
      <c r="DX1112">
        <v>7.0978700000000006E-2</v>
      </c>
      <c r="DY1112">
        <v>6.0259500000000001E-2</v>
      </c>
      <c r="DZ1112">
        <v>7.7998600000000001E-2</v>
      </c>
      <c r="EA1112">
        <v>0.1000067</v>
      </c>
      <c r="EB1112">
        <v>9.6798499999999996E-2</v>
      </c>
      <c r="EC1112">
        <v>7.8430200000000005E-2</v>
      </c>
      <c r="ED1112">
        <v>0.1493293</v>
      </c>
      <c r="EE1112">
        <v>0.13202549999999999</v>
      </c>
      <c r="EF1112">
        <v>0.1741596</v>
      </c>
      <c r="EG1112">
        <v>0.19056210000000001</v>
      </c>
      <c r="EH1112">
        <v>0.16382260000000001</v>
      </c>
      <c r="EI1112">
        <v>0.1639225</v>
      </c>
      <c r="EJ1112">
        <v>0.162772</v>
      </c>
      <c r="EK1112">
        <v>0.1434617</v>
      </c>
      <c r="EL1112">
        <v>9.6769599999999997E-2</v>
      </c>
      <c r="EM1112">
        <v>0.115815</v>
      </c>
      <c r="EN1112">
        <v>0.14890809999999999</v>
      </c>
      <c r="EO1112">
        <v>0.11937929999999999</v>
      </c>
      <c r="EP1112">
        <v>0.1081085</v>
      </c>
      <c r="EQ1112">
        <v>0.1127807</v>
      </c>
      <c r="ER1112">
        <v>8.4758399999999998E-2</v>
      </c>
      <c r="ES1112">
        <v>6.8441399999999999E-2</v>
      </c>
      <c r="ET1112">
        <v>51.602420000000002</v>
      </c>
      <c r="EU1112">
        <v>50.800240000000002</v>
      </c>
      <c r="EV1112">
        <v>49.919379999999997</v>
      </c>
      <c r="EW1112">
        <v>49.45843</v>
      </c>
      <c r="EX1112">
        <v>48.871119999999998</v>
      </c>
      <c r="EY1112">
        <v>48.460419999999999</v>
      </c>
      <c r="EZ1112">
        <v>48.231839999999998</v>
      </c>
      <c r="FA1112">
        <v>48.971319999999999</v>
      </c>
      <c r="FB1112">
        <v>51.623829999999998</v>
      </c>
      <c r="FC1112">
        <v>54.425579999999997</v>
      </c>
      <c r="FD1112">
        <v>56.762799999999999</v>
      </c>
      <c r="FE1112">
        <v>58.919519999999999</v>
      </c>
      <c r="FF1112">
        <v>60.720280000000002</v>
      </c>
      <c r="FG1112">
        <v>62.061529999999998</v>
      </c>
      <c r="FH1112">
        <v>63.08334</v>
      </c>
      <c r="FI1112">
        <v>63.117429999999999</v>
      </c>
      <c r="FJ1112">
        <v>62.557639999999999</v>
      </c>
      <c r="FK1112">
        <v>60.957250000000002</v>
      </c>
      <c r="FL1112">
        <v>58.955820000000003</v>
      </c>
      <c r="FM1112">
        <v>57.186210000000003</v>
      </c>
      <c r="FN1112">
        <v>55.734839999999998</v>
      </c>
      <c r="FO1112">
        <v>54.523200000000003</v>
      </c>
      <c r="FP1112">
        <v>53.449399999999997</v>
      </c>
      <c r="FQ1112">
        <v>52.627749999999999</v>
      </c>
      <c r="FR1112">
        <v>1.14392E-2</v>
      </c>
      <c r="FS1112">
        <v>1.5874599999999999E-2</v>
      </c>
    </row>
    <row r="1113" spans="1:176" x14ac:dyDescent="0.2">
      <c r="A1113" t="s">
        <v>200</v>
      </c>
      <c r="B1113" t="s">
        <v>192</v>
      </c>
      <c r="C1113" t="s">
        <v>1</v>
      </c>
      <c r="D1113" t="s">
        <v>240</v>
      </c>
      <c r="E1113">
        <v>2379</v>
      </c>
      <c r="F1113">
        <v>0.84590350000000003</v>
      </c>
      <c r="G1113">
        <v>0.84396669999999996</v>
      </c>
      <c r="H1113">
        <v>0.85640620000000001</v>
      </c>
      <c r="I1113">
        <v>0.85012089999999996</v>
      </c>
      <c r="J1113">
        <v>0.88595460000000004</v>
      </c>
      <c r="K1113">
        <v>0.9542832</v>
      </c>
      <c r="L1113">
        <v>1.0091190000000001</v>
      </c>
      <c r="M1113">
        <v>1.085086</v>
      </c>
      <c r="N1113">
        <v>1.329364</v>
      </c>
      <c r="O1113">
        <v>1.456842</v>
      </c>
      <c r="P1113">
        <v>1.5389619999999999</v>
      </c>
      <c r="Q1113">
        <v>1.4822679999999999</v>
      </c>
      <c r="R1113">
        <v>1.456583</v>
      </c>
      <c r="S1113">
        <v>1.4694430000000001</v>
      </c>
      <c r="T1113">
        <v>1.4288069999999999</v>
      </c>
      <c r="U1113">
        <v>1.391926</v>
      </c>
      <c r="V1113">
        <v>1.2837350000000001</v>
      </c>
      <c r="W1113">
        <v>1.3549279999999999</v>
      </c>
      <c r="X1113">
        <v>1.3548610000000001</v>
      </c>
      <c r="Y1113">
        <v>1.2095469999999999</v>
      </c>
      <c r="Z1113">
        <v>1.1125910000000001</v>
      </c>
      <c r="AA1113">
        <v>1.0415160000000001</v>
      </c>
      <c r="AB1113">
        <v>0.92483649999999995</v>
      </c>
      <c r="AC1113">
        <v>0.86295599999999995</v>
      </c>
      <c r="AD1113">
        <v>4.3086199999999998E-2</v>
      </c>
      <c r="AE1113">
        <v>4.5265E-2</v>
      </c>
      <c r="AF1113">
        <v>3.8265E-2</v>
      </c>
      <c r="AG1113">
        <v>3.07909E-2</v>
      </c>
      <c r="AH1113">
        <v>4.9206699999999999E-2</v>
      </c>
      <c r="AI1113">
        <v>7.6464299999999999E-2</v>
      </c>
      <c r="AJ1113">
        <v>9.5018599999999995E-2</v>
      </c>
      <c r="AK1113">
        <v>6.9224900000000006E-2</v>
      </c>
      <c r="AL1113">
        <v>0.1512848</v>
      </c>
      <c r="AM1113">
        <v>0.1078172</v>
      </c>
      <c r="AN1113">
        <v>0.13736139999999999</v>
      </c>
      <c r="AO1113">
        <v>0.11856849999999999</v>
      </c>
      <c r="AP1113">
        <v>0.14299290000000001</v>
      </c>
      <c r="AQ1113">
        <v>0.1628048</v>
      </c>
      <c r="AR1113">
        <v>0.140984</v>
      </c>
      <c r="AS1113">
        <v>0.1165486</v>
      </c>
      <c r="AT1113">
        <v>6.6606799999999994E-2</v>
      </c>
      <c r="AU1113">
        <v>0.13945640000000001</v>
      </c>
      <c r="AV1113">
        <v>0.16363639999999999</v>
      </c>
      <c r="AW1113">
        <v>0.10412829999999999</v>
      </c>
      <c r="AX1113">
        <v>7.93156E-2</v>
      </c>
      <c r="AY1113">
        <v>9.4386600000000001E-2</v>
      </c>
      <c r="AZ1113">
        <v>7.3668600000000001E-2</v>
      </c>
      <c r="BA1113">
        <v>4.8861099999999998E-2</v>
      </c>
      <c r="BB1113">
        <v>5.1544E-2</v>
      </c>
      <c r="BC1113">
        <v>5.3610400000000002E-2</v>
      </c>
      <c r="BD1113">
        <v>4.6292100000000003E-2</v>
      </c>
      <c r="BE1113">
        <v>3.9128400000000001E-2</v>
      </c>
      <c r="BF1113">
        <v>5.7801900000000003E-2</v>
      </c>
      <c r="BG1113">
        <v>8.6370000000000002E-2</v>
      </c>
      <c r="BH1113">
        <v>0.105736</v>
      </c>
      <c r="BI1113">
        <v>8.1951200000000002E-2</v>
      </c>
      <c r="BJ1113">
        <v>0.16637370000000001</v>
      </c>
      <c r="BK1113">
        <v>0.1242289</v>
      </c>
      <c r="BL1113">
        <v>0.15308430000000001</v>
      </c>
      <c r="BM1113">
        <v>0.13464219999999999</v>
      </c>
      <c r="BN1113">
        <v>0.1594043</v>
      </c>
      <c r="BO1113">
        <v>0.18081430000000001</v>
      </c>
      <c r="BP1113">
        <v>0.159523</v>
      </c>
      <c r="BQ1113">
        <v>0.1360056</v>
      </c>
      <c r="BR1113">
        <v>8.5214200000000004E-2</v>
      </c>
      <c r="BS1113">
        <v>0.15570829999999999</v>
      </c>
      <c r="BT1113">
        <v>0.1799953</v>
      </c>
      <c r="BU1113">
        <v>0.1207729</v>
      </c>
      <c r="BV1113">
        <v>9.1638899999999995E-2</v>
      </c>
      <c r="BW1113">
        <v>0.1048451</v>
      </c>
      <c r="BX1113">
        <v>8.4074700000000002E-2</v>
      </c>
      <c r="BY1113">
        <v>5.85409E-2</v>
      </c>
      <c r="BZ1113">
        <v>5.7401800000000003E-2</v>
      </c>
      <c r="CA1113">
        <v>5.93903E-2</v>
      </c>
      <c r="CB1113">
        <v>5.1851599999999998E-2</v>
      </c>
      <c r="CC1113">
        <v>4.4902900000000003E-2</v>
      </c>
      <c r="CD1113">
        <v>6.3754900000000003E-2</v>
      </c>
      <c r="CE1113">
        <v>9.32307E-2</v>
      </c>
      <c r="CF1113">
        <v>0.11315890000000001</v>
      </c>
      <c r="CG1113">
        <v>9.0765399999999996E-2</v>
      </c>
      <c r="CH1113">
        <v>0.17682419999999999</v>
      </c>
      <c r="CI1113">
        <v>0.13559560000000001</v>
      </c>
      <c r="CJ1113">
        <v>0.16397390000000001</v>
      </c>
      <c r="CK1113">
        <v>0.14577480000000001</v>
      </c>
      <c r="CL1113">
        <v>0.1707708</v>
      </c>
      <c r="CM1113">
        <v>0.1932876</v>
      </c>
      <c r="CN1113">
        <v>0.17236299999999999</v>
      </c>
      <c r="CO1113">
        <v>0.14948130000000001</v>
      </c>
      <c r="CP1113">
        <v>9.81017E-2</v>
      </c>
      <c r="CQ1113">
        <v>0.16696420000000001</v>
      </c>
      <c r="CR1113">
        <v>0.19132550000000001</v>
      </c>
      <c r="CS1113">
        <v>0.1323009</v>
      </c>
      <c r="CT1113">
        <v>0.100174</v>
      </c>
      <c r="CU1113">
        <v>0.1120886</v>
      </c>
      <c r="CV1113">
        <v>9.1281899999999999E-2</v>
      </c>
      <c r="CW1113">
        <v>6.52451E-2</v>
      </c>
      <c r="CX1113">
        <v>6.3259599999999999E-2</v>
      </c>
      <c r="CY1113">
        <v>6.51703E-2</v>
      </c>
      <c r="CZ1113">
        <v>5.7411200000000003E-2</v>
      </c>
      <c r="DA1113">
        <v>5.0677399999999997E-2</v>
      </c>
      <c r="DB1113">
        <v>6.9707900000000003E-2</v>
      </c>
      <c r="DC1113">
        <v>0.1000914</v>
      </c>
      <c r="DD1113">
        <v>0.1205817</v>
      </c>
      <c r="DE1113">
        <v>9.9579600000000004E-2</v>
      </c>
      <c r="DF1113">
        <v>0.18727460000000001</v>
      </c>
      <c r="DG1113">
        <v>0.14696229999999999</v>
      </c>
      <c r="DH1113">
        <v>0.17486350000000001</v>
      </c>
      <c r="DI1113">
        <v>0.1569074</v>
      </c>
      <c r="DJ1113">
        <v>0.1821373</v>
      </c>
      <c r="DK1113">
        <v>0.205761</v>
      </c>
      <c r="DL1113">
        <v>0.18520300000000001</v>
      </c>
      <c r="DM1113">
        <v>0.16295709999999999</v>
      </c>
      <c r="DN1113">
        <v>0.1109892</v>
      </c>
      <c r="DO1113">
        <v>0.1782202</v>
      </c>
      <c r="DP1113">
        <v>0.20265569999999999</v>
      </c>
      <c r="DQ1113">
        <v>0.14382900000000001</v>
      </c>
      <c r="DR1113">
        <v>0.1087091</v>
      </c>
      <c r="DS1113">
        <v>0.1193321</v>
      </c>
      <c r="DT1113">
        <v>9.8489099999999996E-2</v>
      </c>
      <c r="DU1113">
        <v>7.1949299999999994E-2</v>
      </c>
      <c r="DV1113">
        <v>7.1717400000000001E-2</v>
      </c>
      <c r="DW1113">
        <v>7.3515700000000003E-2</v>
      </c>
      <c r="DX1113">
        <v>6.5438200000000002E-2</v>
      </c>
      <c r="DY1113">
        <v>5.9014999999999998E-2</v>
      </c>
      <c r="DZ1113">
        <v>7.83031E-2</v>
      </c>
      <c r="EA1113">
        <v>0.1099972</v>
      </c>
      <c r="EB1113">
        <v>0.1312991</v>
      </c>
      <c r="EC1113">
        <v>0.1123059</v>
      </c>
      <c r="ED1113">
        <v>0.2023635</v>
      </c>
      <c r="EE1113">
        <v>0.16337399999999999</v>
      </c>
      <c r="EF1113">
        <v>0.19058629999999999</v>
      </c>
      <c r="EG1113">
        <v>0.1729812</v>
      </c>
      <c r="EH1113">
        <v>0.19854869999999999</v>
      </c>
      <c r="EI1113">
        <v>0.22377050000000001</v>
      </c>
      <c r="EJ1113">
        <v>0.20374200000000001</v>
      </c>
      <c r="EK1113">
        <v>0.18241399999999999</v>
      </c>
      <c r="EL1113">
        <v>0.12959660000000001</v>
      </c>
      <c r="EM1113">
        <v>0.19447210000000001</v>
      </c>
      <c r="EN1113">
        <v>0.21901470000000001</v>
      </c>
      <c r="EO1113">
        <v>0.16047359999999999</v>
      </c>
      <c r="EP1113">
        <v>0.1210324</v>
      </c>
      <c r="EQ1113">
        <v>0.12979060000000001</v>
      </c>
      <c r="ER1113">
        <v>0.1088952</v>
      </c>
      <c r="ES1113">
        <v>8.1629099999999996E-2</v>
      </c>
      <c r="ET1113">
        <v>40.834000000000003</v>
      </c>
      <c r="EU1113">
        <v>39.797370000000001</v>
      </c>
      <c r="EV1113">
        <v>38.932090000000002</v>
      </c>
      <c r="EW1113">
        <v>39.806100000000001</v>
      </c>
      <c r="EX1113">
        <v>40.178570000000001</v>
      </c>
      <c r="EY1113">
        <v>39.659640000000003</v>
      </c>
      <c r="EZ1113">
        <v>39.020820000000001</v>
      </c>
      <c r="FA1113">
        <v>39.595410000000001</v>
      </c>
      <c r="FB1113">
        <v>41.786360000000002</v>
      </c>
      <c r="FC1113">
        <v>45.663879999999999</v>
      </c>
      <c r="FD1113">
        <v>48.427799999999998</v>
      </c>
      <c r="FE1113">
        <v>51.003709999999998</v>
      </c>
      <c r="FF1113">
        <v>53.29419</v>
      </c>
      <c r="FG1113">
        <v>54.372459999999997</v>
      </c>
      <c r="FH1113">
        <v>55.100409999999997</v>
      </c>
      <c r="FI1113">
        <v>55.05048</v>
      </c>
      <c r="FJ1113">
        <v>54.599969999999999</v>
      </c>
      <c r="FK1113">
        <v>52.968359999999997</v>
      </c>
      <c r="FL1113">
        <v>51.149079999999998</v>
      </c>
      <c r="FM1113">
        <v>50.045059999999999</v>
      </c>
      <c r="FN1113">
        <v>49.227440000000001</v>
      </c>
      <c r="FO1113">
        <v>48.002560000000003</v>
      </c>
      <c r="FP1113">
        <v>46.723469999999999</v>
      </c>
      <c r="FQ1113">
        <v>45.539839999999998</v>
      </c>
      <c r="FR1113">
        <v>1.14392E-2</v>
      </c>
      <c r="FS1113">
        <v>1.5874599999999999E-2</v>
      </c>
    </row>
    <row r="1114" spans="1:176" x14ac:dyDescent="0.2">
      <c r="A1114" t="s">
        <v>200</v>
      </c>
      <c r="B1114" t="s">
        <v>192</v>
      </c>
      <c r="C1114" t="s">
        <v>1</v>
      </c>
      <c r="D1114" t="s">
        <v>230</v>
      </c>
      <c r="E1114">
        <v>2379</v>
      </c>
      <c r="F1114">
        <v>0.81631819999999999</v>
      </c>
      <c r="G1114">
        <v>0.81620539999999997</v>
      </c>
      <c r="H1114">
        <v>0.81875129999999996</v>
      </c>
      <c r="I1114">
        <v>0.82016489999999997</v>
      </c>
      <c r="J1114">
        <v>0.84920240000000002</v>
      </c>
      <c r="K1114">
        <v>0.9140722</v>
      </c>
      <c r="L1114">
        <v>0.9636536</v>
      </c>
      <c r="M1114">
        <v>0.97584470000000001</v>
      </c>
      <c r="N1114">
        <v>1.222124</v>
      </c>
      <c r="O1114">
        <v>1.3587499999999999</v>
      </c>
      <c r="P1114">
        <v>1.4260470000000001</v>
      </c>
      <c r="Q1114">
        <v>1.4287749999999999</v>
      </c>
      <c r="R1114">
        <v>1.3724320000000001</v>
      </c>
      <c r="S1114">
        <v>1.375882</v>
      </c>
      <c r="T1114">
        <v>1.3588370000000001</v>
      </c>
      <c r="U1114">
        <v>1.298365</v>
      </c>
      <c r="V1114">
        <v>1.2246729999999999</v>
      </c>
      <c r="W1114">
        <v>1.3069729999999999</v>
      </c>
      <c r="X1114">
        <v>1.281377</v>
      </c>
      <c r="Y1114">
        <v>1.1458109999999999</v>
      </c>
      <c r="Z1114">
        <v>1.059213</v>
      </c>
      <c r="AA1114">
        <v>0.97579819999999995</v>
      </c>
      <c r="AB1114">
        <v>0.88081010000000004</v>
      </c>
      <c r="AC1114">
        <v>0.83197189999999999</v>
      </c>
      <c r="AD1114">
        <v>4.4699700000000002E-2</v>
      </c>
      <c r="AE1114">
        <v>4.9951099999999998E-2</v>
      </c>
      <c r="AF1114">
        <v>4.2979000000000003E-2</v>
      </c>
      <c r="AG1114">
        <v>3.1868399999999998E-2</v>
      </c>
      <c r="AH1114">
        <v>4.9120200000000003E-2</v>
      </c>
      <c r="AI1114">
        <v>6.8206299999999997E-2</v>
      </c>
      <c r="AJ1114">
        <v>6.6686800000000004E-2</v>
      </c>
      <c r="AK1114">
        <v>4.1126700000000002E-2</v>
      </c>
      <c r="AL1114">
        <v>0.1068838</v>
      </c>
      <c r="AM1114">
        <v>8.1528500000000004E-2</v>
      </c>
      <c r="AN1114">
        <v>0.12290719999999999</v>
      </c>
      <c r="AO1114">
        <v>0.133184</v>
      </c>
      <c r="AP1114">
        <v>0.11277769999999999</v>
      </c>
      <c r="AQ1114">
        <v>0.1118214</v>
      </c>
      <c r="AR1114">
        <v>0.1063299</v>
      </c>
      <c r="AS1114">
        <v>8.3707599999999993E-2</v>
      </c>
      <c r="AT1114">
        <v>3.8786000000000001E-2</v>
      </c>
      <c r="AU1114">
        <v>7.2585999999999998E-2</v>
      </c>
      <c r="AV1114">
        <v>0.1037274</v>
      </c>
      <c r="AW1114">
        <v>6.8997299999999998E-2</v>
      </c>
      <c r="AX1114">
        <v>6.7890800000000001E-2</v>
      </c>
      <c r="AY1114">
        <v>7.9286099999999998E-2</v>
      </c>
      <c r="AZ1114">
        <v>5.2931600000000002E-2</v>
      </c>
      <c r="BA1114">
        <v>3.7647300000000002E-2</v>
      </c>
      <c r="BB1114">
        <v>5.31574E-2</v>
      </c>
      <c r="BC1114">
        <v>5.8296399999999998E-2</v>
      </c>
      <c r="BD1114">
        <v>5.1006000000000003E-2</v>
      </c>
      <c r="BE1114">
        <v>4.0205900000000003E-2</v>
      </c>
      <c r="BF1114">
        <v>5.77154E-2</v>
      </c>
      <c r="BG1114">
        <v>7.8112100000000004E-2</v>
      </c>
      <c r="BH1114">
        <v>7.7404100000000003E-2</v>
      </c>
      <c r="BI1114">
        <v>5.3852999999999998E-2</v>
      </c>
      <c r="BJ1114">
        <v>0.1219727</v>
      </c>
      <c r="BK1114">
        <v>9.7940200000000005E-2</v>
      </c>
      <c r="BL1114">
        <v>0.13863010000000001</v>
      </c>
      <c r="BM1114">
        <v>0.14925769999999999</v>
      </c>
      <c r="BN1114">
        <v>0.1291891</v>
      </c>
      <c r="BO1114">
        <v>0.1298309</v>
      </c>
      <c r="BP1114">
        <v>0.1248688</v>
      </c>
      <c r="BQ1114">
        <v>0.10316450000000001</v>
      </c>
      <c r="BR1114">
        <v>5.7393399999999997E-2</v>
      </c>
      <c r="BS1114">
        <v>8.8837899999999997E-2</v>
      </c>
      <c r="BT1114">
        <v>0.1200864</v>
      </c>
      <c r="BU1114">
        <v>8.5641900000000007E-2</v>
      </c>
      <c r="BV1114">
        <v>8.0214099999999997E-2</v>
      </c>
      <c r="BW1114">
        <v>8.9744599999999994E-2</v>
      </c>
      <c r="BX1114">
        <v>6.3337599999999994E-2</v>
      </c>
      <c r="BY1114">
        <v>4.7327099999999997E-2</v>
      </c>
      <c r="BZ1114">
        <v>5.9015199999999997E-2</v>
      </c>
      <c r="CA1114">
        <v>6.4076400000000006E-2</v>
      </c>
      <c r="CB1114">
        <v>5.6565600000000001E-2</v>
      </c>
      <c r="CC1114">
        <v>4.5980500000000001E-2</v>
      </c>
      <c r="CD1114">
        <v>6.36684E-2</v>
      </c>
      <c r="CE1114">
        <v>8.4972800000000001E-2</v>
      </c>
      <c r="CF1114">
        <v>8.4827E-2</v>
      </c>
      <c r="CG1114">
        <v>6.2667200000000006E-2</v>
      </c>
      <c r="CH1114">
        <v>0.13242309999999999</v>
      </c>
      <c r="CI1114">
        <v>0.1093068</v>
      </c>
      <c r="CJ1114">
        <v>0.14951970000000001</v>
      </c>
      <c r="CK1114">
        <v>0.16039030000000001</v>
      </c>
      <c r="CL1114">
        <v>0.14055570000000001</v>
      </c>
      <c r="CM1114">
        <v>0.14230419999999999</v>
      </c>
      <c r="CN1114">
        <v>0.1377089</v>
      </c>
      <c r="CO1114">
        <v>0.1166403</v>
      </c>
      <c r="CP1114">
        <v>7.0280899999999993E-2</v>
      </c>
      <c r="CQ1114">
        <v>0.1000938</v>
      </c>
      <c r="CR1114">
        <v>0.13141659999999999</v>
      </c>
      <c r="CS1114">
        <v>9.7170000000000006E-2</v>
      </c>
      <c r="CT1114">
        <v>8.87492E-2</v>
      </c>
      <c r="CU1114">
        <v>9.6988099999999994E-2</v>
      </c>
      <c r="CV1114">
        <v>7.0544800000000005E-2</v>
      </c>
      <c r="CW1114">
        <v>5.4031299999999997E-2</v>
      </c>
      <c r="CX1114">
        <v>6.4873E-2</v>
      </c>
      <c r="CY1114">
        <v>6.9856399999999999E-2</v>
      </c>
      <c r="CZ1114">
        <v>6.2125100000000003E-2</v>
      </c>
      <c r="DA1114">
        <v>5.1755000000000002E-2</v>
      </c>
      <c r="DB1114">
        <v>6.96214E-2</v>
      </c>
      <c r="DC1114">
        <v>9.1833499999999998E-2</v>
      </c>
      <c r="DD1114">
        <v>9.2249800000000007E-2</v>
      </c>
      <c r="DE1114">
        <v>7.14814E-2</v>
      </c>
      <c r="DF1114">
        <v>0.14287359999999999</v>
      </c>
      <c r="DG1114">
        <v>0.1206735</v>
      </c>
      <c r="DH1114">
        <v>0.1604093</v>
      </c>
      <c r="DI1114">
        <v>0.17152300000000001</v>
      </c>
      <c r="DJ1114">
        <v>0.15192220000000001</v>
      </c>
      <c r="DK1114">
        <v>0.15477750000000001</v>
      </c>
      <c r="DL1114">
        <v>0.15054890000000001</v>
      </c>
      <c r="DM1114">
        <v>0.13011610000000001</v>
      </c>
      <c r="DN1114">
        <v>8.3168400000000003E-2</v>
      </c>
      <c r="DO1114">
        <v>0.1113498</v>
      </c>
      <c r="DP1114">
        <v>0.14274680000000001</v>
      </c>
      <c r="DQ1114">
        <v>0.108698</v>
      </c>
      <c r="DR1114">
        <v>9.7284200000000001E-2</v>
      </c>
      <c r="DS1114">
        <v>0.1042317</v>
      </c>
      <c r="DT1114">
        <v>7.7752000000000002E-2</v>
      </c>
      <c r="DU1114">
        <v>6.0735499999999998E-2</v>
      </c>
      <c r="DV1114">
        <v>7.3330800000000002E-2</v>
      </c>
      <c r="DW1114">
        <v>7.8201800000000002E-2</v>
      </c>
      <c r="DX1114">
        <v>7.0152199999999998E-2</v>
      </c>
      <c r="DY1114">
        <v>6.00925E-2</v>
      </c>
      <c r="DZ1114">
        <v>7.8216599999999997E-2</v>
      </c>
      <c r="EA1114">
        <v>0.1017392</v>
      </c>
      <c r="EB1114">
        <v>0.10296719999999999</v>
      </c>
      <c r="EC1114">
        <v>8.4207699999999996E-2</v>
      </c>
      <c r="ED1114">
        <v>0.15796250000000001</v>
      </c>
      <c r="EE1114">
        <v>0.13708519999999999</v>
      </c>
      <c r="EF1114">
        <v>0.17613219999999999</v>
      </c>
      <c r="EG1114">
        <v>0.18759670000000001</v>
      </c>
      <c r="EH1114">
        <v>0.1683336</v>
      </c>
      <c r="EI1114">
        <v>0.172787</v>
      </c>
      <c r="EJ1114">
        <v>0.16908790000000001</v>
      </c>
      <c r="EK1114">
        <v>0.14957300000000001</v>
      </c>
      <c r="EL1114">
        <v>0.1017758</v>
      </c>
      <c r="EM1114">
        <v>0.12760160000000001</v>
      </c>
      <c r="EN1114">
        <v>0.15910569999999999</v>
      </c>
      <c r="EO1114">
        <v>0.1253427</v>
      </c>
      <c r="EP1114">
        <v>0.1096075</v>
      </c>
      <c r="EQ1114">
        <v>0.11469020000000001</v>
      </c>
      <c r="ER1114">
        <v>8.8158100000000003E-2</v>
      </c>
      <c r="ES1114">
        <v>7.04153E-2</v>
      </c>
      <c r="ET1114">
        <v>47.252859999999998</v>
      </c>
      <c r="EU1114">
        <v>46.24588</v>
      </c>
      <c r="EV1114">
        <v>45.519779999999997</v>
      </c>
      <c r="EW1114">
        <v>44.745150000000002</v>
      </c>
      <c r="EX1114">
        <v>44.120950000000001</v>
      </c>
      <c r="EY1114">
        <v>43.736449999999998</v>
      </c>
      <c r="EZ1114">
        <v>43.473469999999999</v>
      </c>
      <c r="FA1114">
        <v>43.89011</v>
      </c>
      <c r="FB1114">
        <v>47.465789999999998</v>
      </c>
      <c r="FC1114">
        <v>51.866709999999998</v>
      </c>
      <c r="FD1114">
        <v>55.853569999999998</v>
      </c>
      <c r="FE1114">
        <v>59.322960000000002</v>
      </c>
      <c r="FF1114">
        <v>61.81024</v>
      </c>
      <c r="FG1114">
        <v>63.739640000000001</v>
      </c>
      <c r="FH1114">
        <v>64.790469999999999</v>
      </c>
      <c r="FI1114">
        <v>64.702020000000005</v>
      </c>
      <c r="FJ1114">
        <v>62.928939999999997</v>
      </c>
      <c r="FK1114">
        <v>59.662190000000002</v>
      </c>
      <c r="FL1114">
        <v>56.793399999999998</v>
      </c>
      <c r="FM1114">
        <v>54.555599999999998</v>
      </c>
      <c r="FN1114">
        <v>52.937480000000001</v>
      </c>
      <c r="FO1114">
        <v>51.496429999999997</v>
      </c>
      <c r="FP1114">
        <v>50.172089999999997</v>
      </c>
      <c r="FQ1114">
        <v>48.898029999999999</v>
      </c>
      <c r="FR1114">
        <v>1.14392E-2</v>
      </c>
      <c r="FS1114">
        <v>1.5874599999999999E-2</v>
      </c>
    </row>
    <row r="1115" spans="1:176" x14ac:dyDescent="0.2">
      <c r="A1115" t="s">
        <v>200</v>
      </c>
      <c r="B1115" t="s">
        <v>192</v>
      </c>
      <c r="C1115" t="s">
        <v>1</v>
      </c>
      <c r="D1115" t="s">
        <v>241</v>
      </c>
      <c r="E1115">
        <v>2379</v>
      </c>
      <c r="F1115">
        <v>0.78944349999999996</v>
      </c>
      <c r="G1115">
        <v>0.80593159999999997</v>
      </c>
      <c r="H1115">
        <v>0.79891060000000003</v>
      </c>
      <c r="I1115">
        <v>0.80000269999999996</v>
      </c>
      <c r="J1115">
        <v>0.84670250000000002</v>
      </c>
      <c r="K1115">
        <v>0.91579410000000006</v>
      </c>
      <c r="L1115">
        <v>0.97255020000000003</v>
      </c>
      <c r="M1115">
        <v>0.95537439999999996</v>
      </c>
      <c r="N1115">
        <v>1.1919599999999999</v>
      </c>
      <c r="O1115">
        <v>1.2677909999999999</v>
      </c>
      <c r="P1115">
        <v>1.320371</v>
      </c>
      <c r="Q1115">
        <v>1.329027</v>
      </c>
      <c r="R1115">
        <v>1.271104</v>
      </c>
      <c r="S1115">
        <v>1.2639419999999999</v>
      </c>
      <c r="T1115">
        <v>1.251925</v>
      </c>
      <c r="U1115">
        <v>1.180582</v>
      </c>
      <c r="V1115">
        <v>1.1060760000000001</v>
      </c>
      <c r="W1115">
        <v>1.2068129999999999</v>
      </c>
      <c r="X1115">
        <v>1.209576</v>
      </c>
      <c r="Y1115">
        <v>1.0950489999999999</v>
      </c>
      <c r="Z1115">
        <v>1.0235700000000001</v>
      </c>
      <c r="AA1115">
        <v>0.96592270000000002</v>
      </c>
      <c r="AB1115">
        <v>0.8447325</v>
      </c>
      <c r="AC1115">
        <v>0.796431</v>
      </c>
      <c r="AD1115">
        <v>4.41772E-2</v>
      </c>
      <c r="AE1115">
        <v>5.1212300000000002E-2</v>
      </c>
      <c r="AF1115">
        <v>4.4302599999999998E-2</v>
      </c>
      <c r="AG1115">
        <v>3.22502E-2</v>
      </c>
      <c r="AH1115">
        <v>4.9820499999999997E-2</v>
      </c>
      <c r="AI1115">
        <v>6.6918900000000003E-2</v>
      </c>
      <c r="AJ1115">
        <v>6.4139199999999993E-2</v>
      </c>
      <c r="AK1115">
        <v>3.74057E-2</v>
      </c>
      <c r="AL1115">
        <v>0.10159509999999999</v>
      </c>
      <c r="AM1115">
        <v>7.8488100000000005E-2</v>
      </c>
      <c r="AN1115">
        <v>0.11840349999999999</v>
      </c>
      <c r="AO1115">
        <v>0.13332260000000001</v>
      </c>
      <c r="AP1115">
        <v>0.10611</v>
      </c>
      <c r="AQ1115">
        <v>0.1044549</v>
      </c>
      <c r="AR1115">
        <v>0.1022328</v>
      </c>
      <c r="AS1115">
        <v>7.9626000000000002E-2</v>
      </c>
      <c r="AT1115">
        <v>3.3980200000000002E-2</v>
      </c>
      <c r="AU1115">
        <v>6.0539999999999997E-2</v>
      </c>
      <c r="AV1115">
        <v>9.2847799999999994E-2</v>
      </c>
      <c r="AW1115">
        <v>6.2799300000000002E-2</v>
      </c>
      <c r="AX1115">
        <v>6.3869300000000004E-2</v>
      </c>
      <c r="AY1115">
        <v>7.3825500000000002E-2</v>
      </c>
      <c r="AZ1115">
        <v>4.7986500000000001E-2</v>
      </c>
      <c r="BA1115">
        <v>3.4838899999999999E-2</v>
      </c>
      <c r="BB1115">
        <v>5.2635000000000001E-2</v>
      </c>
      <c r="BC1115">
        <v>5.9557600000000002E-2</v>
      </c>
      <c r="BD1115">
        <v>5.23297E-2</v>
      </c>
      <c r="BE1115">
        <v>4.0587699999999997E-2</v>
      </c>
      <c r="BF1115">
        <v>5.8415700000000001E-2</v>
      </c>
      <c r="BG1115">
        <v>7.6824600000000007E-2</v>
      </c>
      <c r="BH1115">
        <v>7.4856500000000006E-2</v>
      </c>
      <c r="BI1115">
        <v>5.0132000000000003E-2</v>
      </c>
      <c r="BJ1115">
        <v>0.11668389999999999</v>
      </c>
      <c r="BK1115">
        <v>9.4899800000000006E-2</v>
      </c>
      <c r="BL1115">
        <v>0.13412640000000001</v>
      </c>
      <c r="BM1115">
        <v>0.14939630000000001</v>
      </c>
      <c r="BN1115">
        <v>0.12252150000000001</v>
      </c>
      <c r="BO1115">
        <v>0.1224644</v>
      </c>
      <c r="BP1115">
        <v>0.1207717</v>
      </c>
      <c r="BQ1115">
        <v>9.9082900000000002E-2</v>
      </c>
      <c r="BR1115">
        <v>5.2587700000000001E-2</v>
      </c>
      <c r="BS1115">
        <v>7.6791799999999993E-2</v>
      </c>
      <c r="BT1115">
        <v>0.10920680000000001</v>
      </c>
      <c r="BU1115">
        <v>7.9444000000000001E-2</v>
      </c>
      <c r="BV1115">
        <v>7.6192599999999999E-2</v>
      </c>
      <c r="BW1115">
        <v>8.4284100000000001E-2</v>
      </c>
      <c r="BX1115">
        <v>5.8392600000000003E-2</v>
      </c>
      <c r="BY1115">
        <v>4.4518700000000001E-2</v>
      </c>
      <c r="BZ1115">
        <v>5.8492799999999998E-2</v>
      </c>
      <c r="CA1115">
        <v>6.5337599999999996E-2</v>
      </c>
      <c r="CB1115">
        <v>5.7889200000000002E-2</v>
      </c>
      <c r="CC1115">
        <v>4.6362300000000002E-2</v>
      </c>
      <c r="CD1115">
        <v>6.4368700000000001E-2</v>
      </c>
      <c r="CE1115">
        <v>8.3685300000000004E-2</v>
      </c>
      <c r="CF1115">
        <v>8.2279400000000003E-2</v>
      </c>
      <c r="CG1115">
        <v>5.8946199999999997E-2</v>
      </c>
      <c r="CH1115">
        <v>0.12713440000000001</v>
      </c>
      <c r="CI1115">
        <v>0.1062664</v>
      </c>
      <c r="CJ1115">
        <v>0.14501600000000001</v>
      </c>
      <c r="CK1115">
        <v>0.1605289</v>
      </c>
      <c r="CL1115">
        <v>0.13388800000000001</v>
      </c>
      <c r="CM1115">
        <v>0.13493769999999999</v>
      </c>
      <c r="CN1115">
        <v>0.1336118</v>
      </c>
      <c r="CO1115">
        <v>0.1125587</v>
      </c>
      <c r="CP1115">
        <v>6.5475099999999994E-2</v>
      </c>
      <c r="CQ1115">
        <v>8.8047799999999996E-2</v>
      </c>
      <c r="CR1115">
        <v>0.1205369</v>
      </c>
      <c r="CS1115">
        <v>9.0971999999999997E-2</v>
      </c>
      <c r="CT1115">
        <v>8.4727700000000003E-2</v>
      </c>
      <c r="CU1115">
        <v>9.1527600000000001E-2</v>
      </c>
      <c r="CV1115">
        <v>6.55998E-2</v>
      </c>
      <c r="CW1115">
        <v>5.1222900000000002E-2</v>
      </c>
      <c r="CX1115">
        <v>6.4350599999999994E-2</v>
      </c>
      <c r="CY1115">
        <v>7.1117600000000003E-2</v>
      </c>
      <c r="CZ1115">
        <v>6.3448699999999997E-2</v>
      </c>
      <c r="DA1115">
        <v>5.2136799999999997E-2</v>
      </c>
      <c r="DB1115">
        <v>7.0321700000000001E-2</v>
      </c>
      <c r="DC1115">
        <v>9.0546000000000001E-2</v>
      </c>
      <c r="DD1115">
        <v>8.9702199999999996E-2</v>
      </c>
      <c r="DE1115">
        <v>6.7760399999999998E-2</v>
      </c>
      <c r="DF1115">
        <v>0.13758490000000001</v>
      </c>
      <c r="DG1115">
        <v>0.1176331</v>
      </c>
      <c r="DH1115">
        <v>0.15590560000000001</v>
      </c>
      <c r="DI1115">
        <v>0.17166149999999999</v>
      </c>
      <c r="DJ1115">
        <v>0.14525450000000001</v>
      </c>
      <c r="DK1115">
        <v>0.14741109999999999</v>
      </c>
      <c r="DL1115">
        <v>0.14645179999999999</v>
      </c>
      <c r="DM1115">
        <v>0.12603449999999999</v>
      </c>
      <c r="DN1115">
        <v>7.8362600000000004E-2</v>
      </c>
      <c r="DO1115">
        <v>9.9303799999999998E-2</v>
      </c>
      <c r="DP1115">
        <v>0.13186709999999999</v>
      </c>
      <c r="DQ1115">
        <v>0.1025001</v>
      </c>
      <c r="DR1115">
        <v>9.3262800000000007E-2</v>
      </c>
      <c r="DS1115">
        <v>9.8771100000000001E-2</v>
      </c>
      <c r="DT1115">
        <v>7.2806999999999997E-2</v>
      </c>
      <c r="DU1115">
        <v>5.7927100000000002E-2</v>
      </c>
      <c r="DV1115">
        <v>7.2808399999999995E-2</v>
      </c>
      <c r="DW1115">
        <v>7.9463000000000006E-2</v>
      </c>
      <c r="DX1115">
        <v>7.1475800000000006E-2</v>
      </c>
      <c r="DY1115">
        <v>6.0474300000000002E-2</v>
      </c>
      <c r="DZ1115">
        <v>7.8916899999999998E-2</v>
      </c>
      <c r="EA1115">
        <v>0.10045179999999999</v>
      </c>
      <c r="EB1115">
        <v>0.1004196</v>
      </c>
      <c r="EC1115">
        <v>8.0486699999999994E-2</v>
      </c>
      <c r="ED1115">
        <v>0.1526737</v>
      </c>
      <c r="EE1115">
        <v>0.13404479999999999</v>
      </c>
      <c r="EF1115">
        <v>0.17162839999999999</v>
      </c>
      <c r="EG1115">
        <v>0.18773529999999999</v>
      </c>
      <c r="EH1115">
        <v>0.1616659</v>
      </c>
      <c r="EI1115">
        <v>0.1654206</v>
      </c>
      <c r="EJ1115">
        <v>0.16499079999999999</v>
      </c>
      <c r="EK1115">
        <v>0.14549139999999999</v>
      </c>
      <c r="EL1115">
        <v>9.6970000000000001E-2</v>
      </c>
      <c r="EM1115">
        <v>0.11555559999999999</v>
      </c>
      <c r="EN1115">
        <v>0.1482261</v>
      </c>
      <c r="EO1115">
        <v>0.11914470000000001</v>
      </c>
      <c r="EP1115">
        <v>0.1055861</v>
      </c>
      <c r="EQ1115">
        <v>0.1092296</v>
      </c>
      <c r="ER1115">
        <v>8.3213099999999998E-2</v>
      </c>
      <c r="ES1115">
        <v>6.7606899999999998E-2</v>
      </c>
      <c r="ET1115">
        <v>45.276409999999998</v>
      </c>
      <c r="EU1115">
        <v>43.959629999999997</v>
      </c>
      <c r="EV1115">
        <v>43.021299999999997</v>
      </c>
      <c r="EW1115">
        <v>41.87341</v>
      </c>
      <c r="EX1115">
        <v>41.328969999999998</v>
      </c>
      <c r="EY1115">
        <v>40.773530000000001</v>
      </c>
      <c r="EZ1115">
        <v>40.03284</v>
      </c>
      <c r="FA1115">
        <v>40.305059999999997</v>
      </c>
      <c r="FB1115">
        <v>45.281570000000002</v>
      </c>
      <c r="FC1115">
        <v>51.039870000000001</v>
      </c>
      <c r="FD1115">
        <v>56.045900000000003</v>
      </c>
      <c r="FE1115">
        <v>60.943289999999998</v>
      </c>
      <c r="FF1115">
        <v>63.969830000000002</v>
      </c>
      <c r="FG1115">
        <v>66.543440000000004</v>
      </c>
      <c r="FH1115">
        <v>68.41628</v>
      </c>
      <c r="FI1115">
        <v>68.641959999999997</v>
      </c>
      <c r="FJ1115">
        <v>66.662750000000003</v>
      </c>
      <c r="FK1115">
        <v>61.552860000000003</v>
      </c>
      <c r="FL1115">
        <v>57.373809999999999</v>
      </c>
      <c r="FM1115">
        <v>53.733519999999999</v>
      </c>
      <c r="FN1115">
        <v>52.056890000000003</v>
      </c>
      <c r="FO1115">
        <v>50.158549999999998</v>
      </c>
      <c r="FP1115">
        <v>47.764449999999997</v>
      </c>
      <c r="FQ1115">
        <v>46.286520000000003</v>
      </c>
      <c r="FR1115">
        <v>1.14392E-2</v>
      </c>
      <c r="FS1115">
        <v>1.5874599999999999E-2</v>
      </c>
    </row>
    <row r="1116" spans="1:176" x14ac:dyDescent="0.2">
      <c r="A1116" t="s">
        <v>200</v>
      </c>
      <c r="B1116" t="s">
        <v>192</v>
      </c>
      <c r="C1116" t="s">
        <v>1</v>
      </c>
      <c r="D1116" t="s">
        <v>231</v>
      </c>
      <c r="E1116">
        <v>2379</v>
      </c>
      <c r="F1116">
        <v>1.042278</v>
      </c>
      <c r="G1116">
        <v>0.98802440000000002</v>
      </c>
      <c r="H1116">
        <v>0.95182480000000003</v>
      </c>
      <c r="I1116">
        <v>0.95529909999999996</v>
      </c>
      <c r="J1116">
        <v>0.97775840000000003</v>
      </c>
      <c r="K1116">
        <v>1.044421</v>
      </c>
      <c r="L1116">
        <v>1.010181</v>
      </c>
      <c r="M1116">
        <v>1.2314529999999999</v>
      </c>
      <c r="N1116">
        <v>1.6087070000000001</v>
      </c>
      <c r="O1116">
        <v>1.9977259999999999</v>
      </c>
      <c r="P1116">
        <v>2.190699</v>
      </c>
      <c r="Q1116">
        <v>2.3146779999999998</v>
      </c>
      <c r="R1116">
        <v>2.4480460000000002</v>
      </c>
      <c r="S1116">
        <v>2.5004849999999998</v>
      </c>
      <c r="T1116">
        <v>2.5123120000000001</v>
      </c>
      <c r="U1116">
        <v>2.450027</v>
      </c>
      <c r="V1116">
        <v>2.3702549999999998</v>
      </c>
      <c r="W1116">
        <v>2.0936569999999999</v>
      </c>
      <c r="X1116">
        <v>1.851839</v>
      </c>
      <c r="Y1116">
        <v>1.613378</v>
      </c>
      <c r="Z1116">
        <v>1.5375319999999999</v>
      </c>
      <c r="AA1116">
        <v>1.351985</v>
      </c>
      <c r="AB1116">
        <v>1.1739409999999999</v>
      </c>
      <c r="AC1116">
        <v>1.075402</v>
      </c>
      <c r="AD1116">
        <v>4.0890099999999999E-2</v>
      </c>
      <c r="AE1116">
        <v>2.9568500000000001E-2</v>
      </c>
      <c r="AF1116">
        <v>2.4422099999999999E-2</v>
      </c>
      <c r="AG1116">
        <v>3.9534100000000003E-2</v>
      </c>
      <c r="AH1116">
        <v>6.5996299999999994E-2</v>
      </c>
      <c r="AI1116">
        <v>7.2166300000000003E-2</v>
      </c>
      <c r="AJ1116">
        <v>6.12305E-2</v>
      </c>
      <c r="AK1116">
        <v>7.8025899999999995E-2</v>
      </c>
      <c r="AL1116">
        <v>0.12792500000000001</v>
      </c>
      <c r="AM1116">
        <v>0.1381868</v>
      </c>
      <c r="AN1116">
        <v>0.123667</v>
      </c>
      <c r="AO1116">
        <v>0.10157389999999999</v>
      </c>
      <c r="AP1116">
        <v>0.1252993</v>
      </c>
      <c r="AQ1116">
        <v>0.10690719999999999</v>
      </c>
      <c r="AR1116">
        <v>6.3000799999999996E-2</v>
      </c>
      <c r="AS1116">
        <v>-2.4033000000000001E-3</v>
      </c>
      <c r="AT1116">
        <v>-1.1065500000000001E-2</v>
      </c>
      <c r="AU1116">
        <v>-2.8144200000000001E-2</v>
      </c>
      <c r="AV1116">
        <v>6.1723500000000001E-2</v>
      </c>
      <c r="AW1116">
        <v>4.7677900000000002E-2</v>
      </c>
      <c r="AX1116">
        <v>6.1814899999999999E-2</v>
      </c>
      <c r="AY1116">
        <v>5.9654899999999997E-2</v>
      </c>
      <c r="AZ1116">
        <v>1.5516E-2</v>
      </c>
      <c r="BA1116">
        <v>1.3758299999999999E-2</v>
      </c>
      <c r="BB1116">
        <v>6.8615200000000001E-2</v>
      </c>
      <c r="BC1116">
        <v>5.5988099999999999E-2</v>
      </c>
      <c r="BD1116">
        <v>4.8617399999999998E-2</v>
      </c>
      <c r="BE1116">
        <v>6.4591300000000004E-2</v>
      </c>
      <c r="BF1116">
        <v>9.0407500000000002E-2</v>
      </c>
      <c r="BG1116">
        <v>9.7507800000000006E-2</v>
      </c>
      <c r="BH1116">
        <v>9.0200799999999998E-2</v>
      </c>
      <c r="BI1116">
        <v>0.1081435</v>
      </c>
      <c r="BJ1116">
        <v>0.16263420000000001</v>
      </c>
      <c r="BK1116">
        <v>0.1773004</v>
      </c>
      <c r="BL1116">
        <v>0.16349459999999999</v>
      </c>
      <c r="BM1116">
        <v>0.14738519999999999</v>
      </c>
      <c r="BN1116">
        <v>0.1759848</v>
      </c>
      <c r="BO1116">
        <v>0.16081010000000001</v>
      </c>
      <c r="BP1116">
        <v>0.1203091</v>
      </c>
      <c r="BQ1116">
        <v>5.7183600000000001E-2</v>
      </c>
      <c r="BR1116">
        <v>4.0398700000000003E-2</v>
      </c>
      <c r="BS1116">
        <v>2.3077500000000001E-2</v>
      </c>
      <c r="BT1116">
        <v>0.10952729999999999</v>
      </c>
      <c r="BU1116">
        <v>9.11907E-2</v>
      </c>
      <c r="BV1116">
        <v>0.10283829999999999</v>
      </c>
      <c r="BW1116">
        <v>9.0903999999999999E-2</v>
      </c>
      <c r="BX1116">
        <v>4.3682499999999999E-2</v>
      </c>
      <c r="BY1116">
        <v>3.8038500000000003E-2</v>
      </c>
      <c r="BZ1116">
        <v>8.7817599999999996E-2</v>
      </c>
      <c r="CA1116">
        <v>7.42863E-2</v>
      </c>
      <c r="CB1116">
        <v>6.5375100000000005E-2</v>
      </c>
      <c r="CC1116">
        <v>8.1945799999999999E-2</v>
      </c>
      <c r="CD1116">
        <v>0.1073146</v>
      </c>
      <c r="CE1116">
        <v>0.1150593</v>
      </c>
      <c r="CF1116">
        <v>0.1102655</v>
      </c>
      <c r="CG1116">
        <v>0.1290029</v>
      </c>
      <c r="CH1116">
        <v>0.1866737</v>
      </c>
      <c r="CI1116">
        <v>0.2043903</v>
      </c>
      <c r="CJ1116">
        <v>0.191079</v>
      </c>
      <c r="CK1116">
        <v>0.17911389999999999</v>
      </c>
      <c r="CL1116">
        <v>0.21108940000000001</v>
      </c>
      <c r="CM1116">
        <v>0.19814309999999999</v>
      </c>
      <c r="CN1116">
        <v>0.16000059999999999</v>
      </c>
      <c r="CO1116">
        <v>9.8453399999999996E-2</v>
      </c>
      <c r="CP1116">
        <v>7.6042700000000005E-2</v>
      </c>
      <c r="CQ1116">
        <v>5.8553599999999997E-2</v>
      </c>
      <c r="CR1116">
        <v>0.14263600000000001</v>
      </c>
      <c r="CS1116">
        <v>0.1213275</v>
      </c>
      <c r="CT1116">
        <v>0.13125100000000001</v>
      </c>
      <c r="CU1116">
        <v>0.1125471</v>
      </c>
      <c r="CV1116">
        <v>6.3190499999999997E-2</v>
      </c>
      <c r="CW1116">
        <v>5.4854800000000002E-2</v>
      </c>
      <c r="CX1116">
        <v>0.1070199</v>
      </c>
      <c r="CY1116">
        <v>9.2584399999999997E-2</v>
      </c>
      <c r="CZ1116">
        <v>8.2132700000000003E-2</v>
      </c>
      <c r="DA1116">
        <v>9.9300399999999997E-2</v>
      </c>
      <c r="DB1116">
        <v>0.1242217</v>
      </c>
      <c r="DC1116">
        <v>0.1326108</v>
      </c>
      <c r="DD1116">
        <v>0.13033030000000001</v>
      </c>
      <c r="DE1116">
        <v>0.1498622</v>
      </c>
      <c r="DF1116">
        <v>0.21071319999999999</v>
      </c>
      <c r="DG1116">
        <v>0.2314802</v>
      </c>
      <c r="DH1116">
        <v>0.21866350000000001</v>
      </c>
      <c r="DI1116">
        <v>0.21084259999999999</v>
      </c>
      <c r="DJ1116">
        <v>0.246194</v>
      </c>
      <c r="DK1116">
        <v>0.23547609999999999</v>
      </c>
      <c r="DL1116">
        <v>0.19969210000000001</v>
      </c>
      <c r="DM1116">
        <v>0.13972319999999999</v>
      </c>
      <c r="DN1116">
        <v>0.1116867</v>
      </c>
      <c r="DO1116">
        <v>9.4029600000000005E-2</v>
      </c>
      <c r="DP1116">
        <v>0.1757447</v>
      </c>
      <c r="DQ1116">
        <v>0.1514643</v>
      </c>
      <c r="DR1116">
        <v>0.15966369999999999</v>
      </c>
      <c r="DS1116">
        <v>0.13419010000000001</v>
      </c>
      <c r="DT1116">
        <v>8.2698499999999994E-2</v>
      </c>
      <c r="DU1116">
        <v>7.1671100000000001E-2</v>
      </c>
      <c r="DV1116">
        <v>0.134745</v>
      </c>
      <c r="DW1116">
        <v>0.119004</v>
      </c>
      <c r="DX1116">
        <v>0.10632800000000001</v>
      </c>
      <c r="DY1116">
        <v>0.1243576</v>
      </c>
      <c r="DZ1116">
        <v>0.14863280000000001</v>
      </c>
      <c r="EA1116">
        <v>0.15795239999999999</v>
      </c>
      <c r="EB1116">
        <v>0.15930059999999999</v>
      </c>
      <c r="EC1116">
        <v>0.1799798</v>
      </c>
      <c r="ED1116">
        <v>0.24542249999999999</v>
      </c>
      <c r="EE1116">
        <v>0.2705938</v>
      </c>
      <c r="EF1116">
        <v>0.25849100000000003</v>
      </c>
      <c r="EG1116">
        <v>0.25665379999999999</v>
      </c>
      <c r="EH1116">
        <v>0.29687950000000002</v>
      </c>
      <c r="EI1116">
        <v>0.289379</v>
      </c>
      <c r="EJ1116">
        <v>0.25700040000000002</v>
      </c>
      <c r="EK1116">
        <v>0.19931009999999999</v>
      </c>
      <c r="EL1116">
        <v>0.16315099999999999</v>
      </c>
      <c r="EM1116">
        <v>0.1452513</v>
      </c>
      <c r="EN1116">
        <v>0.22354850000000001</v>
      </c>
      <c r="EO1116">
        <v>0.19497709999999999</v>
      </c>
      <c r="EP1116">
        <v>0.200687</v>
      </c>
      <c r="EQ1116">
        <v>0.16543920000000001</v>
      </c>
      <c r="ER1116">
        <v>0.1108649</v>
      </c>
      <c r="ES1116">
        <v>9.59512E-2</v>
      </c>
      <c r="ET1116">
        <v>75.581239999999994</v>
      </c>
      <c r="EU1116">
        <v>74.320629999999994</v>
      </c>
      <c r="EV1116">
        <v>73.09966</v>
      </c>
      <c r="EW1116">
        <v>71.954790000000003</v>
      </c>
      <c r="EX1116">
        <v>70.839070000000007</v>
      </c>
      <c r="EY1116">
        <v>70.144580000000005</v>
      </c>
      <c r="EZ1116">
        <v>69.799210000000002</v>
      </c>
      <c r="FA1116">
        <v>72.040800000000004</v>
      </c>
      <c r="FB1116">
        <v>74.960849999999994</v>
      </c>
      <c r="FC1116">
        <v>78.190669999999997</v>
      </c>
      <c r="FD1116">
        <v>81.266369999999995</v>
      </c>
      <c r="FE1116">
        <v>84.052719999999994</v>
      </c>
      <c r="FF1116">
        <v>86.618960000000001</v>
      </c>
      <c r="FG1116">
        <v>88.568879999999993</v>
      </c>
      <c r="FH1116">
        <v>90.072249999999997</v>
      </c>
      <c r="FI1116">
        <v>91.080449999999999</v>
      </c>
      <c r="FJ1116">
        <v>91.462400000000002</v>
      </c>
      <c r="FK1116">
        <v>90.847560000000001</v>
      </c>
      <c r="FL1116">
        <v>89.328220000000002</v>
      </c>
      <c r="FM1116">
        <v>86.885890000000003</v>
      </c>
      <c r="FN1116">
        <v>83.668329999999997</v>
      </c>
      <c r="FO1116">
        <v>80.836690000000004</v>
      </c>
      <c r="FP1116">
        <v>78.721940000000004</v>
      </c>
      <c r="FQ1116">
        <v>77.03519</v>
      </c>
      <c r="FR1116">
        <v>3.6999299999999999E-2</v>
      </c>
      <c r="FS1116">
        <v>4.3038199999999999E-2</v>
      </c>
      <c r="FT1116">
        <v>6.9978799999999994E-2</v>
      </c>
    </row>
    <row r="1117" spans="1:176" x14ac:dyDescent="0.2">
      <c r="A1117" t="s">
        <v>200</v>
      </c>
      <c r="B1117" t="s">
        <v>192</v>
      </c>
      <c r="C1117" t="s">
        <v>1</v>
      </c>
      <c r="D1117" t="s">
        <v>242</v>
      </c>
      <c r="E1117">
        <v>2379</v>
      </c>
      <c r="F1117">
        <v>1.111715</v>
      </c>
      <c r="G1117">
        <v>1.0577559999999999</v>
      </c>
      <c r="H1117">
        <v>1.0406839999999999</v>
      </c>
      <c r="I1117">
        <v>1.0306869999999999</v>
      </c>
      <c r="J1117">
        <v>1.057485</v>
      </c>
      <c r="K1117">
        <v>1.1461410000000001</v>
      </c>
      <c r="L1117">
        <v>1.161605</v>
      </c>
      <c r="M1117">
        <v>1.375041</v>
      </c>
      <c r="N1117">
        <v>1.8484910000000001</v>
      </c>
      <c r="O1117">
        <v>2.2406039999999998</v>
      </c>
      <c r="P1117">
        <v>2.442688</v>
      </c>
      <c r="Q1117">
        <v>2.5194450000000002</v>
      </c>
      <c r="R1117">
        <v>2.6566550000000002</v>
      </c>
      <c r="S1117">
        <v>2.7293449999999999</v>
      </c>
      <c r="T1117">
        <v>2.7022170000000001</v>
      </c>
      <c r="U1117">
        <v>2.635243</v>
      </c>
      <c r="V1117">
        <v>2.5082520000000001</v>
      </c>
      <c r="W1117">
        <v>2.251633</v>
      </c>
      <c r="X1117">
        <v>2.0578129999999999</v>
      </c>
      <c r="Y1117">
        <v>1.8425750000000001</v>
      </c>
      <c r="Z1117">
        <v>1.796319</v>
      </c>
      <c r="AA1117">
        <v>1.4606239999999999</v>
      </c>
      <c r="AB1117">
        <v>1.2634890000000001</v>
      </c>
      <c r="AC1117">
        <v>1.1564140000000001</v>
      </c>
      <c r="AD1117">
        <v>5.3000499999999999E-2</v>
      </c>
      <c r="AE1117">
        <v>4.1459900000000001E-2</v>
      </c>
      <c r="AF1117">
        <v>3.2000399999999998E-2</v>
      </c>
      <c r="AG1117">
        <v>4.9425900000000002E-2</v>
      </c>
      <c r="AH1117">
        <v>7.8861799999999996E-2</v>
      </c>
      <c r="AI1117">
        <v>7.6455999999999996E-2</v>
      </c>
      <c r="AJ1117">
        <v>6.7504599999999998E-2</v>
      </c>
      <c r="AK1117">
        <v>8.3905499999999994E-2</v>
      </c>
      <c r="AL1117">
        <v>0.13098309999999999</v>
      </c>
      <c r="AM1117">
        <v>0.1456112</v>
      </c>
      <c r="AN1117">
        <v>0.1226093</v>
      </c>
      <c r="AO1117">
        <v>7.5908299999999998E-2</v>
      </c>
      <c r="AP1117">
        <v>0.1130987</v>
      </c>
      <c r="AQ1117">
        <v>9.6935900000000005E-2</v>
      </c>
      <c r="AR1117">
        <v>4.5066599999999998E-2</v>
      </c>
      <c r="AS1117">
        <v>-2.7396400000000001E-2</v>
      </c>
      <c r="AT1117">
        <v>-2.7038699999999999E-2</v>
      </c>
      <c r="AU1117">
        <v>-5.2795099999999998E-2</v>
      </c>
      <c r="AV1117">
        <v>3.9417199999999999E-2</v>
      </c>
      <c r="AW1117">
        <v>3.0975599999999999E-2</v>
      </c>
      <c r="AX1117">
        <v>5.0581500000000001E-2</v>
      </c>
      <c r="AY1117">
        <v>5.12209E-2</v>
      </c>
      <c r="AZ1117">
        <v>1.6936199999999998E-2</v>
      </c>
      <c r="BA1117">
        <v>1.44542E-2</v>
      </c>
      <c r="BB1117">
        <v>8.0725599999999995E-2</v>
      </c>
      <c r="BC1117">
        <v>6.7879599999999998E-2</v>
      </c>
      <c r="BD1117">
        <v>5.6195799999999997E-2</v>
      </c>
      <c r="BE1117">
        <v>7.4483099999999997E-2</v>
      </c>
      <c r="BF1117">
        <v>0.103273</v>
      </c>
      <c r="BG1117">
        <v>0.1017976</v>
      </c>
      <c r="BH1117">
        <v>9.6474900000000002E-2</v>
      </c>
      <c r="BI1117">
        <v>0.1140231</v>
      </c>
      <c r="BJ1117">
        <v>0.16569229999999999</v>
      </c>
      <c r="BK1117">
        <v>0.18472469999999999</v>
      </c>
      <c r="BL1117">
        <v>0.1624369</v>
      </c>
      <c r="BM1117">
        <v>0.12171949999999999</v>
      </c>
      <c r="BN1117">
        <v>0.16378409999999999</v>
      </c>
      <c r="BO1117">
        <v>0.1508389</v>
      </c>
      <c r="BP1117">
        <v>0.1023748</v>
      </c>
      <c r="BQ1117">
        <v>3.21906E-2</v>
      </c>
      <c r="BR1117">
        <v>2.4425599999999999E-2</v>
      </c>
      <c r="BS1117">
        <v>-1.5734E-3</v>
      </c>
      <c r="BT1117">
        <v>8.7221000000000007E-2</v>
      </c>
      <c r="BU1117">
        <v>7.4488299999999993E-2</v>
      </c>
      <c r="BV1117">
        <v>9.16048E-2</v>
      </c>
      <c r="BW1117">
        <v>8.2470000000000002E-2</v>
      </c>
      <c r="BX1117">
        <v>4.51026E-2</v>
      </c>
      <c r="BY1117">
        <v>3.8734299999999999E-2</v>
      </c>
      <c r="BZ1117">
        <v>9.9928000000000003E-2</v>
      </c>
      <c r="CA1117">
        <v>8.6177699999999996E-2</v>
      </c>
      <c r="CB1117">
        <v>7.2953400000000002E-2</v>
      </c>
      <c r="CC1117">
        <v>9.1837600000000005E-2</v>
      </c>
      <c r="CD1117">
        <v>0.1201801</v>
      </c>
      <c r="CE1117">
        <v>0.1193491</v>
      </c>
      <c r="CF1117">
        <v>0.11653959999999999</v>
      </c>
      <c r="CG1117">
        <v>0.13488249999999999</v>
      </c>
      <c r="CH1117">
        <v>0.18973180000000001</v>
      </c>
      <c r="CI1117">
        <v>0.21181469999999999</v>
      </c>
      <c r="CJ1117">
        <v>0.1900213</v>
      </c>
      <c r="CK1117">
        <v>0.15344820000000001</v>
      </c>
      <c r="CL1117">
        <v>0.1988887</v>
      </c>
      <c r="CM1117">
        <v>0.1881718</v>
      </c>
      <c r="CN1117">
        <v>0.14206630000000001</v>
      </c>
      <c r="CO1117">
        <v>7.3460300000000006E-2</v>
      </c>
      <c r="CP1117">
        <v>6.0069600000000001E-2</v>
      </c>
      <c r="CQ1117">
        <v>3.3902700000000001E-2</v>
      </c>
      <c r="CR1117">
        <v>0.1203297</v>
      </c>
      <c r="CS1117">
        <v>0.1046251</v>
      </c>
      <c r="CT1117">
        <v>0.1200175</v>
      </c>
      <c r="CU1117">
        <v>0.1041131</v>
      </c>
      <c r="CV1117">
        <v>6.4610600000000004E-2</v>
      </c>
      <c r="CW1117">
        <v>5.5550700000000001E-2</v>
      </c>
      <c r="CX1117">
        <v>0.11913029999999999</v>
      </c>
      <c r="CY1117">
        <v>0.10447579999999999</v>
      </c>
      <c r="CZ1117">
        <v>8.9710999999999999E-2</v>
      </c>
      <c r="DA1117">
        <v>0.1091921</v>
      </c>
      <c r="DB1117">
        <v>0.13708719999999999</v>
      </c>
      <c r="DC1117">
        <v>0.13690060000000001</v>
      </c>
      <c r="DD1117">
        <v>0.13660439999999999</v>
      </c>
      <c r="DE1117">
        <v>0.15574180000000001</v>
      </c>
      <c r="DF1117">
        <v>0.2137713</v>
      </c>
      <c r="DG1117">
        <v>0.23890459999999999</v>
      </c>
      <c r="DH1117">
        <v>0.21760579999999999</v>
      </c>
      <c r="DI1117">
        <v>0.18517690000000001</v>
      </c>
      <c r="DJ1117">
        <v>0.23399339999999999</v>
      </c>
      <c r="DK1117">
        <v>0.22550480000000001</v>
      </c>
      <c r="DL1117">
        <v>0.1817579</v>
      </c>
      <c r="DM1117">
        <v>0.1147301</v>
      </c>
      <c r="DN1117">
        <v>9.5713599999999996E-2</v>
      </c>
      <c r="DO1117">
        <v>6.9378700000000001E-2</v>
      </c>
      <c r="DP1117">
        <v>0.1534384</v>
      </c>
      <c r="DQ1117">
        <v>0.13476199999999999</v>
      </c>
      <c r="DR1117">
        <v>0.14843020000000001</v>
      </c>
      <c r="DS1117">
        <v>0.12575610000000001</v>
      </c>
      <c r="DT1117">
        <v>8.4118600000000002E-2</v>
      </c>
      <c r="DU1117">
        <v>7.2367000000000001E-2</v>
      </c>
      <c r="DV1117">
        <v>0.1468554</v>
      </c>
      <c r="DW1117">
        <v>0.1308954</v>
      </c>
      <c r="DX1117">
        <v>0.1139064</v>
      </c>
      <c r="DY1117">
        <v>0.13424929999999999</v>
      </c>
      <c r="DZ1117">
        <v>0.16149839999999999</v>
      </c>
      <c r="EA1117">
        <v>0.1622421</v>
      </c>
      <c r="EB1117">
        <v>0.16557469999999999</v>
      </c>
      <c r="EC1117">
        <v>0.18585940000000001</v>
      </c>
      <c r="ED1117">
        <v>0.24848049999999999</v>
      </c>
      <c r="EE1117">
        <v>0.27801809999999999</v>
      </c>
      <c r="EF1117">
        <v>0.25743329999999998</v>
      </c>
      <c r="EG1117">
        <v>0.2309881</v>
      </c>
      <c r="EH1117">
        <v>0.28467880000000001</v>
      </c>
      <c r="EI1117">
        <v>0.27940769999999998</v>
      </c>
      <c r="EJ1117">
        <v>0.2390661</v>
      </c>
      <c r="EK1117">
        <v>0.174317</v>
      </c>
      <c r="EL1117">
        <v>0.1471778</v>
      </c>
      <c r="EM1117">
        <v>0.1206004</v>
      </c>
      <c r="EN1117">
        <v>0.20124220000000001</v>
      </c>
      <c r="EO1117">
        <v>0.17827470000000001</v>
      </c>
      <c r="EP1117">
        <v>0.1894536</v>
      </c>
      <c r="EQ1117">
        <v>0.15700520000000001</v>
      </c>
      <c r="ER1117">
        <v>0.1122851</v>
      </c>
      <c r="ES1117">
        <v>9.66471E-2</v>
      </c>
      <c r="ET1117">
        <v>79.126000000000005</v>
      </c>
      <c r="EU1117">
        <v>78.131020000000007</v>
      </c>
      <c r="EV1117">
        <v>77.301360000000003</v>
      </c>
      <c r="EW1117">
        <v>76.001300000000001</v>
      </c>
      <c r="EX1117">
        <v>75.134739999999994</v>
      </c>
      <c r="EY1117">
        <v>74.135570000000001</v>
      </c>
      <c r="EZ1117">
        <v>73.548770000000005</v>
      </c>
      <c r="FA1117">
        <v>75.090260000000001</v>
      </c>
      <c r="FB1117">
        <v>77.889449999999997</v>
      </c>
      <c r="FC1117">
        <v>81.597239999999999</v>
      </c>
      <c r="FD1117">
        <v>84.660709999999995</v>
      </c>
      <c r="FE1117">
        <v>87.421729999999997</v>
      </c>
      <c r="FF1117">
        <v>89.957380000000001</v>
      </c>
      <c r="FG1117">
        <v>91.414209999999997</v>
      </c>
      <c r="FH1117">
        <v>92.744739999999993</v>
      </c>
      <c r="FI1117">
        <v>93.705370000000002</v>
      </c>
      <c r="FJ1117">
        <v>94.228149999999999</v>
      </c>
      <c r="FK1117">
        <v>93.994140000000002</v>
      </c>
      <c r="FL1117">
        <v>91.722219999999993</v>
      </c>
      <c r="FM1117">
        <v>90.165400000000005</v>
      </c>
      <c r="FN1117">
        <v>87.192700000000002</v>
      </c>
      <c r="FO1117">
        <v>84.827280000000002</v>
      </c>
      <c r="FP1117">
        <v>82.76643</v>
      </c>
      <c r="FQ1117">
        <v>80.755520000000004</v>
      </c>
      <c r="FR1117">
        <v>3.6999299999999999E-2</v>
      </c>
      <c r="FS1117">
        <v>4.3038199999999999E-2</v>
      </c>
      <c r="FT1117">
        <v>6.9978799999999994E-2</v>
      </c>
    </row>
    <row r="1118" spans="1:176" x14ac:dyDescent="0.2">
      <c r="A1118" t="s">
        <v>200</v>
      </c>
      <c r="B1118" t="s">
        <v>192</v>
      </c>
      <c r="C1118" t="s">
        <v>1</v>
      </c>
      <c r="D1118" t="s">
        <v>232</v>
      </c>
      <c r="E1118">
        <v>2379</v>
      </c>
      <c r="F1118">
        <v>0.92615619999999999</v>
      </c>
      <c r="G1118">
        <v>0.88177119999999998</v>
      </c>
      <c r="H1118">
        <v>0.85399930000000002</v>
      </c>
      <c r="I1118">
        <v>0.85194159999999997</v>
      </c>
      <c r="J1118">
        <v>0.85858869999999998</v>
      </c>
      <c r="K1118">
        <v>0.91654990000000003</v>
      </c>
      <c r="L1118">
        <v>0.8878703</v>
      </c>
      <c r="M1118">
        <v>1.1040479999999999</v>
      </c>
      <c r="N1118">
        <v>1.416382</v>
      </c>
      <c r="O1118">
        <v>1.7520519999999999</v>
      </c>
      <c r="P1118">
        <v>1.9438230000000001</v>
      </c>
      <c r="Q1118">
        <v>2.066659</v>
      </c>
      <c r="R1118">
        <v>2.1654900000000001</v>
      </c>
      <c r="S1118">
        <v>2.2412239999999999</v>
      </c>
      <c r="T1118">
        <v>2.2674789999999998</v>
      </c>
      <c r="U1118">
        <v>2.2268849999999998</v>
      </c>
      <c r="V1118">
        <v>2.145829</v>
      </c>
      <c r="W1118">
        <v>1.9256530000000001</v>
      </c>
      <c r="X1118">
        <v>1.713179</v>
      </c>
      <c r="Y1118">
        <v>1.5008900000000001</v>
      </c>
      <c r="Z1118">
        <v>1.4187879999999999</v>
      </c>
      <c r="AA1118">
        <v>1.263439</v>
      </c>
      <c r="AB1118">
        <v>1.082964</v>
      </c>
      <c r="AC1118">
        <v>0.98217449999999995</v>
      </c>
      <c r="AD1118">
        <v>3.64552E-2</v>
      </c>
      <c r="AE1118">
        <v>2.59543E-2</v>
      </c>
      <c r="AF1118">
        <v>2.3085999999999999E-2</v>
      </c>
      <c r="AG1118">
        <v>2.7398200000000001E-2</v>
      </c>
      <c r="AH1118">
        <v>4.1319599999999998E-2</v>
      </c>
      <c r="AI1118">
        <v>5.7119200000000002E-2</v>
      </c>
      <c r="AJ1118">
        <v>4.81305E-2</v>
      </c>
      <c r="AK1118">
        <v>5.4522399999999999E-2</v>
      </c>
      <c r="AL1118">
        <v>0.1151189</v>
      </c>
      <c r="AM1118">
        <v>0.10966919999999999</v>
      </c>
      <c r="AN1118">
        <v>0.111708</v>
      </c>
      <c r="AO1118">
        <v>9.88845E-2</v>
      </c>
      <c r="AP1118">
        <v>0.10995489999999999</v>
      </c>
      <c r="AQ1118">
        <v>8.8900400000000004E-2</v>
      </c>
      <c r="AR1118">
        <v>5.45987E-2</v>
      </c>
      <c r="AS1118">
        <v>-1.6355700000000001E-2</v>
      </c>
      <c r="AT1118">
        <v>-1.5392400000000001E-2</v>
      </c>
      <c r="AU1118">
        <v>-9.5154000000000002E-3</v>
      </c>
      <c r="AV1118">
        <v>7.8818600000000003E-2</v>
      </c>
      <c r="AW1118">
        <v>6.3848199999999994E-2</v>
      </c>
      <c r="AX1118">
        <v>6.7522799999999994E-2</v>
      </c>
      <c r="AY1118">
        <v>7.7023499999999995E-2</v>
      </c>
      <c r="AZ1118">
        <v>1.93627E-2</v>
      </c>
      <c r="BA1118">
        <v>2.0998699999999999E-2</v>
      </c>
      <c r="BB1118">
        <v>6.4180299999999996E-2</v>
      </c>
      <c r="BC1118">
        <v>5.2373900000000001E-2</v>
      </c>
      <c r="BD1118">
        <v>4.7281400000000001E-2</v>
      </c>
      <c r="BE1118">
        <v>5.2455399999999999E-2</v>
      </c>
      <c r="BF1118">
        <v>6.5730800000000006E-2</v>
      </c>
      <c r="BG1118">
        <v>8.2460800000000001E-2</v>
      </c>
      <c r="BH1118">
        <v>7.7100799999999997E-2</v>
      </c>
      <c r="BI1118">
        <v>8.4640000000000007E-2</v>
      </c>
      <c r="BJ1118">
        <v>0.14982819999999999</v>
      </c>
      <c r="BK1118">
        <v>0.14878269999999999</v>
      </c>
      <c r="BL1118">
        <v>0.15153549999999999</v>
      </c>
      <c r="BM1118">
        <v>0.14469570000000001</v>
      </c>
      <c r="BN1118">
        <v>0.16064039999999999</v>
      </c>
      <c r="BO1118">
        <v>0.14280329999999999</v>
      </c>
      <c r="BP1118">
        <v>0.11190700000000001</v>
      </c>
      <c r="BQ1118">
        <v>4.32313E-2</v>
      </c>
      <c r="BR1118">
        <v>3.6071899999999997E-2</v>
      </c>
      <c r="BS1118">
        <v>4.1706399999999998E-2</v>
      </c>
      <c r="BT1118">
        <v>0.12662229999999999</v>
      </c>
      <c r="BU1118">
        <v>0.107361</v>
      </c>
      <c r="BV1118">
        <v>0.1085462</v>
      </c>
      <c r="BW1118">
        <v>0.1082726</v>
      </c>
      <c r="BX1118">
        <v>4.7529099999999998E-2</v>
      </c>
      <c r="BY1118">
        <v>4.5278800000000001E-2</v>
      </c>
      <c r="BZ1118">
        <v>8.3382700000000004E-2</v>
      </c>
      <c r="CA1118">
        <v>7.0671999999999999E-2</v>
      </c>
      <c r="CB1118">
        <v>6.4038999999999999E-2</v>
      </c>
      <c r="CC1118">
        <v>6.9809899999999994E-2</v>
      </c>
      <c r="CD1118">
        <v>8.26379E-2</v>
      </c>
      <c r="CE1118">
        <v>0.1000122</v>
      </c>
      <c r="CF1118">
        <v>9.7165500000000002E-2</v>
      </c>
      <c r="CG1118">
        <v>0.1054993</v>
      </c>
      <c r="CH1118">
        <v>0.17386769999999999</v>
      </c>
      <c r="CI1118">
        <v>0.17587269999999999</v>
      </c>
      <c r="CJ1118">
        <v>0.17912</v>
      </c>
      <c r="CK1118">
        <v>0.17642440000000001</v>
      </c>
      <c r="CL1118">
        <v>0.195745</v>
      </c>
      <c r="CM1118">
        <v>0.1801363</v>
      </c>
      <c r="CN1118">
        <v>0.1515985</v>
      </c>
      <c r="CO1118">
        <v>8.4501000000000007E-2</v>
      </c>
      <c r="CP1118">
        <v>7.1715899999999999E-2</v>
      </c>
      <c r="CQ1118">
        <v>7.7182399999999998E-2</v>
      </c>
      <c r="CR1118">
        <v>0.15973100000000001</v>
      </c>
      <c r="CS1118">
        <v>0.1374978</v>
      </c>
      <c r="CT1118">
        <v>0.13695889999999999</v>
      </c>
      <c r="CU1118">
        <v>0.12991559999999999</v>
      </c>
      <c r="CV1118">
        <v>6.7037100000000002E-2</v>
      </c>
      <c r="CW1118">
        <v>6.20951E-2</v>
      </c>
      <c r="CX1118">
        <v>0.102585</v>
      </c>
      <c r="CY1118">
        <v>8.8970199999999999E-2</v>
      </c>
      <c r="CZ1118">
        <v>8.0796599999999996E-2</v>
      </c>
      <c r="DA1118">
        <v>8.7164500000000006E-2</v>
      </c>
      <c r="DB1118">
        <v>9.9544999999999995E-2</v>
      </c>
      <c r="DC1118">
        <v>0.11756369999999999</v>
      </c>
      <c r="DD1118">
        <v>0.1172303</v>
      </c>
      <c r="DE1118">
        <v>0.12635869999999999</v>
      </c>
      <c r="DF1118">
        <v>0.19790720000000001</v>
      </c>
      <c r="DG1118">
        <v>0.20296259999999999</v>
      </c>
      <c r="DH1118">
        <v>0.20670440000000001</v>
      </c>
      <c r="DI1118">
        <v>0.20815310000000001</v>
      </c>
      <c r="DJ1118">
        <v>0.23084959999999999</v>
      </c>
      <c r="DK1118">
        <v>0.2174693</v>
      </c>
      <c r="DL1118">
        <v>0.19129009999999999</v>
      </c>
      <c r="DM1118">
        <v>0.12577079999999999</v>
      </c>
      <c r="DN1118">
        <v>0.10735989999999999</v>
      </c>
      <c r="DO1118">
        <v>0.11265840000000001</v>
      </c>
      <c r="DP1118">
        <v>0.19283980000000001</v>
      </c>
      <c r="DQ1118">
        <v>0.16763459999999999</v>
      </c>
      <c r="DR1118">
        <v>0.1653715</v>
      </c>
      <c r="DS1118">
        <v>0.15155859999999999</v>
      </c>
      <c r="DT1118">
        <v>8.65451E-2</v>
      </c>
      <c r="DU1118">
        <v>7.8911499999999996E-2</v>
      </c>
      <c r="DV1118">
        <v>0.13031010000000001</v>
      </c>
      <c r="DW1118">
        <v>0.1153898</v>
      </c>
      <c r="DX1118">
        <v>0.104992</v>
      </c>
      <c r="DY1118">
        <v>0.11222169999999999</v>
      </c>
      <c r="DZ1118">
        <v>0.1239561</v>
      </c>
      <c r="EA1118">
        <v>0.14290530000000001</v>
      </c>
      <c r="EB1118">
        <v>0.14620060000000001</v>
      </c>
      <c r="EC1118">
        <v>0.15647620000000001</v>
      </c>
      <c r="ED1118">
        <v>0.2326164</v>
      </c>
      <c r="EE1118">
        <v>0.24207609999999999</v>
      </c>
      <c r="EF1118">
        <v>0.246532</v>
      </c>
      <c r="EG1118">
        <v>0.25396429999999998</v>
      </c>
      <c r="EH1118">
        <v>0.28153499999999998</v>
      </c>
      <c r="EI1118">
        <v>0.27137220000000001</v>
      </c>
      <c r="EJ1118">
        <v>0.24859829999999999</v>
      </c>
      <c r="EK1118">
        <v>0.18535779999999999</v>
      </c>
      <c r="EL1118">
        <v>0.1588241</v>
      </c>
      <c r="EM1118">
        <v>0.1638801</v>
      </c>
      <c r="EN1118">
        <v>0.24064350000000001</v>
      </c>
      <c r="EO1118">
        <v>0.21114740000000001</v>
      </c>
      <c r="EP1118">
        <v>0.20639489999999999</v>
      </c>
      <c r="EQ1118">
        <v>0.18280769999999999</v>
      </c>
      <c r="ER1118">
        <v>0.1147116</v>
      </c>
      <c r="ES1118">
        <v>0.10319159999999999</v>
      </c>
      <c r="ET1118">
        <v>69.766900000000007</v>
      </c>
      <c r="EU1118">
        <v>68.369439999999997</v>
      </c>
      <c r="EV1118">
        <v>67.018619999999999</v>
      </c>
      <c r="EW1118">
        <v>65.670699999999997</v>
      </c>
      <c r="EX1118">
        <v>64.400850000000005</v>
      </c>
      <c r="EY1118">
        <v>63.555439999999997</v>
      </c>
      <c r="EZ1118">
        <v>63.796959999999999</v>
      </c>
      <c r="FA1118">
        <v>67.063310000000001</v>
      </c>
      <c r="FB1118">
        <v>70.665620000000004</v>
      </c>
      <c r="FC1118">
        <v>73.923869999999994</v>
      </c>
      <c r="FD1118">
        <v>76.817769999999996</v>
      </c>
      <c r="FE1118">
        <v>79.592759999999998</v>
      </c>
      <c r="FF1118">
        <v>81.845280000000002</v>
      </c>
      <c r="FG1118">
        <v>83.905540000000002</v>
      </c>
      <c r="FH1118">
        <v>85.504580000000004</v>
      </c>
      <c r="FI1118">
        <v>86.567920000000001</v>
      </c>
      <c r="FJ1118">
        <v>86.915599999999998</v>
      </c>
      <c r="FK1118">
        <v>86.197890000000001</v>
      </c>
      <c r="FL1118">
        <v>84.662750000000003</v>
      </c>
      <c r="FM1118">
        <v>82.119720000000001</v>
      </c>
      <c r="FN1118">
        <v>78.995379999999997</v>
      </c>
      <c r="FO1118">
        <v>76.166979999999995</v>
      </c>
      <c r="FP1118">
        <v>73.907539999999997</v>
      </c>
      <c r="FQ1118">
        <v>71.662440000000004</v>
      </c>
      <c r="FR1118">
        <v>3.6999299999999999E-2</v>
      </c>
      <c r="FS1118">
        <v>4.3038199999999999E-2</v>
      </c>
      <c r="FT1118">
        <v>6.9978799999999994E-2</v>
      </c>
    </row>
    <row r="1119" spans="1:176" x14ac:dyDescent="0.2">
      <c r="A1119" t="s">
        <v>200</v>
      </c>
      <c r="B1119" t="s">
        <v>192</v>
      </c>
      <c r="C1119" t="s">
        <v>1</v>
      </c>
      <c r="D1119" t="s">
        <v>243</v>
      </c>
      <c r="E1119">
        <v>2379</v>
      </c>
      <c r="F1119">
        <v>1.0207139999999999</v>
      </c>
      <c r="G1119">
        <v>0.97807639999999996</v>
      </c>
      <c r="H1119">
        <v>0.91935800000000001</v>
      </c>
      <c r="I1119">
        <v>0.92597220000000002</v>
      </c>
      <c r="J1119">
        <v>0.94507459999999999</v>
      </c>
      <c r="K1119">
        <v>1.049641</v>
      </c>
      <c r="L1119">
        <v>1.010113</v>
      </c>
      <c r="M1119">
        <v>1.280278</v>
      </c>
      <c r="N1119">
        <v>1.659429</v>
      </c>
      <c r="O1119">
        <v>2.1139070000000002</v>
      </c>
      <c r="P1119">
        <v>2.3193540000000001</v>
      </c>
      <c r="Q1119">
        <v>2.4473959999999999</v>
      </c>
      <c r="R1119">
        <v>2.5455260000000002</v>
      </c>
      <c r="S1119">
        <v>2.6372629999999999</v>
      </c>
      <c r="T1119">
        <v>2.6456369999999998</v>
      </c>
      <c r="U1119">
        <v>2.5672380000000001</v>
      </c>
      <c r="V1119">
        <v>2.4433340000000001</v>
      </c>
      <c r="W1119">
        <v>2.1366860000000001</v>
      </c>
      <c r="X1119">
        <v>1.821269</v>
      </c>
      <c r="Y1119">
        <v>1.6298569999999999</v>
      </c>
      <c r="Z1119">
        <v>1.5397959999999999</v>
      </c>
      <c r="AA1119">
        <v>1.4076</v>
      </c>
      <c r="AB1119">
        <v>1.2215579999999999</v>
      </c>
      <c r="AC1119">
        <v>1.064287</v>
      </c>
      <c r="AD1119">
        <v>6.5881700000000001E-2</v>
      </c>
      <c r="AE1119">
        <v>5.3605100000000003E-2</v>
      </c>
      <c r="AF1119">
        <v>3.9806800000000003E-2</v>
      </c>
      <c r="AG1119">
        <v>5.3844999999999997E-2</v>
      </c>
      <c r="AH1119">
        <v>8.0320100000000005E-2</v>
      </c>
      <c r="AI1119">
        <v>7.5116199999999994E-2</v>
      </c>
      <c r="AJ1119">
        <v>6.8246299999999996E-2</v>
      </c>
      <c r="AK1119">
        <v>7.9555299999999995E-2</v>
      </c>
      <c r="AL1119">
        <v>0.128224</v>
      </c>
      <c r="AM1119">
        <v>0.1407002</v>
      </c>
      <c r="AN1119">
        <v>0.1171325</v>
      </c>
      <c r="AO1119">
        <v>4.5271400000000003E-2</v>
      </c>
      <c r="AP1119">
        <v>9.4197000000000003E-2</v>
      </c>
      <c r="AQ1119">
        <v>7.9516199999999995E-2</v>
      </c>
      <c r="AR1119">
        <v>2.0906600000000001E-2</v>
      </c>
      <c r="AS1119">
        <v>-5.91823E-2</v>
      </c>
      <c r="AT1119">
        <v>-4.6716399999999998E-2</v>
      </c>
      <c r="AU1119">
        <v>-7.2770500000000002E-2</v>
      </c>
      <c r="AV1119">
        <v>2.1628499999999998E-2</v>
      </c>
      <c r="AW1119">
        <v>2.0456599999999998E-2</v>
      </c>
      <c r="AX1119">
        <v>4.1339899999999999E-2</v>
      </c>
      <c r="AY1119">
        <v>4.8622899999999997E-2</v>
      </c>
      <c r="AZ1119">
        <v>2.0341999999999999E-2</v>
      </c>
      <c r="BA1119">
        <v>1.9243E-2</v>
      </c>
      <c r="BB1119">
        <v>9.3606800000000004E-2</v>
      </c>
      <c r="BC1119">
        <v>8.0024700000000004E-2</v>
      </c>
      <c r="BD1119">
        <v>6.4002199999999995E-2</v>
      </c>
      <c r="BE1119">
        <v>7.8902200000000006E-2</v>
      </c>
      <c r="BF1119">
        <v>0.1047313</v>
      </c>
      <c r="BG1119">
        <v>0.1004578</v>
      </c>
      <c r="BH1119">
        <v>9.72166E-2</v>
      </c>
      <c r="BI1119">
        <v>0.1096729</v>
      </c>
      <c r="BJ1119">
        <v>0.1629332</v>
      </c>
      <c r="BK1119">
        <v>0.17981369999999999</v>
      </c>
      <c r="BL1119">
        <v>0.15695999999999999</v>
      </c>
      <c r="BM1119">
        <v>9.10826E-2</v>
      </c>
      <c r="BN1119">
        <v>0.1448825</v>
      </c>
      <c r="BO1119">
        <v>0.13341910000000001</v>
      </c>
      <c r="BP1119">
        <v>7.8214900000000004E-2</v>
      </c>
      <c r="BQ1119">
        <v>4.0470000000000002E-4</v>
      </c>
      <c r="BR1119">
        <v>4.7479000000000002E-3</v>
      </c>
      <c r="BS1119">
        <v>-2.15488E-2</v>
      </c>
      <c r="BT1119">
        <v>6.9432199999999999E-2</v>
      </c>
      <c r="BU1119">
        <v>6.3969399999999996E-2</v>
      </c>
      <c r="BV1119">
        <v>8.23633E-2</v>
      </c>
      <c r="BW1119">
        <v>7.9871999999999999E-2</v>
      </c>
      <c r="BX1119">
        <v>4.8508500000000003E-2</v>
      </c>
      <c r="BY1119">
        <v>4.3523100000000002E-2</v>
      </c>
      <c r="BZ1119">
        <v>0.1128092</v>
      </c>
      <c r="CA1119">
        <v>9.8322900000000005E-2</v>
      </c>
      <c r="CB1119">
        <v>8.0759800000000007E-2</v>
      </c>
      <c r="CC1119">
        <v>9.6256700000000001E-2</v>
      </c>
      <c r="CD1119">
        <v>0.12163839999999999</v>
      </c>
      <c r="CE1119">
        <v>0.11800919999999999</v>
      </c>
      <c r="CF1119">
        <v>0.11728139999999999</v>
      </c>
      <c r="CG1119">
        <v>0.13053229999999999</v>
      </c>
      <c r="CH1119">
        <v>0.18697269999999999</v>
      </c>
      <c r="CI1119">
        <v>0.20690359999999999</v>
      </c>
      <c r="CJ1119">
        <v>0.1845445</v>
      </c>
      <c r="CK1119">
        <v>0.1228113</v>
      </c>
      <c r="CL1119">
        <v>0.17998710000000001</v>
      </c>
      <c r="CM1119">
        <v>0.17075209999999999</v>
      </c>
      <c r="CN1119">
        <v>0.11790639999999999</v>
      </c>
      <c r="CO1119">
        <v>4.16744E-2</v>
      </c>
      <c r="CP1119">
        <v>4.0391900000000001E-2</v>
      </c>
      <c r="CQ1119">
        <v>1.39273E-2</v>
      </c>
      <c r="CR1119">
        <v>0.10254099999999999</v>
      </c>
      <c r="CS1119">
        <v>9.4106200000000001E-2</v>
      </c>
      <c r="CT1119">
        <v>0.1107759</v>
      </c>
      <c r="CU1119">
        <v>0.1015151</v>
      </c>
      <c r="CV1119">
        <v>6.8016499999999994E-2</v>
      </c>
      <c r="CW1119">
        <v>6.0339499999999997E-2</v>
      </c>
      <c r="CX1119">
        <v>0.1320115</v>
      </c>
      <c r="CY1119">
        <v>0.116621</v>
      </c>
      <c r="CZ1119">
        <v>9.7517400000000004E-2</v>
      </c>
      <c r="DA1119">
        <v>0.1136112</v>
      </c>
      <c r="DB1119">
        <v>0.13854549999999999</v>
      </c>
      <c r="DC1119">
        <v>0.13556070000000001</v>
      </c>
      <c r="DD1119">
        <v>0.1373461</v>
      </c>
      <c r="DE1119">
        <v>0.15139159999999999</v>
      </c>
      <c r="DF1119">
        <v>0.21101220000000001</v>
      </c>
      <c r="DG1119">
        <v>0.2339936</v>
      </c>
      <c r="DH1119">
        <v>0.21212890000000001</v>
      </c>
      <c r="DI1119">
        <v>0.15454010000000001</v>
      </c>
      <c r="DJ1119">
        <v>0.2150917</v>
      </c>
      <c r="DK1119">
        <v>0.2080851</v>
      </c>
      <c r="DL1119">
        <v>0.15759790000000001</v>
      </c>
      <c r="DM1119">
        <v>8.2944199999999996E-2</v>
      </c>
      <c r="DN1119">
        <v>7.6035900000000003E-2</v>
      </c>
      <c r="DO1119">
        <v>4.9403299999999997E-2</v>
      </c>
      <c r="DP1119">
        <v>0.13564970000000001</v>
      </c>
      <c r="DQ1119">
        <v>0.12424300000000001</v>
      </c>
      <c r="DR1119">
        <v>0.1391886</v>
      </c>
      <c r="DS1119">
        <v>0.12315810000000001</v>
      </c>
      <c r="DT1119">
        <v>8.7524500000000005E-2</v>
      </c>
      <c r="DU1119">
        <v>7.7155799999999997E-2</v>
      </c>
      <c r="DV1119">
        <v>0.15973660000000001</v>
      </c>
      <c r="DW1119">
        <v>0.14304059999999999</v>
      </c>
      <c r="DX1119">
        <v>0.1217128</v>
      </c>
      <c r="DY1119">
        <v>0.1386684</v>
      </c>
      <c r="DZ1119">
        <v>0.16295660000000001</v>
      </c>
      <c r="EA1119">
        <v>0.1609023</v>
      </c>
      <c r="EB1119">
        <v>0.1663164</v>
      </c>
      <c r="EC1119">
        <v>0.18150920000000001</v>
      </c>
      <c r="ED1119">
        <v>0.24572140000000001</v>
      </c>
      <c r="EE1119">
        <v>0.27310709999999999</v>
      </c>
      <c r="EF1119">
        <v>0.25195650000000003</v>
      </c>
      <c r="EG1119">
        <v>0.20035130000000001</v>
      </c>
      <c r="EH1119">
        <v>0.26577719999999999</v>
      </c>
      <c r="EI1119">
        <v>0.261988</v>
      </c>
      <c r="EJ1119">
        <v>0.21490619999999999</v>
      </c>
      <c r="EK1119">
        <v>0.14253109999999999</v>
      </c>
      <c r="EL1119">
        <v>0.12750010000000001</v>
      </c>
      <c r="EM1119">
        <v>0.10062500000000001</v>
      </c>
      <c r="EN1119">
        <v>0.18345339999999999</v>
      </c>
      <c r="EO1119">
        <v>0.16775580000000001</v>
      </c>
      <c r="EP1119">
        <v>0.18021200000000001</v>
      </c>
      <c r="EQ1119">
        <v>0.15440719999999999</v>
      </c>
      <c r="ER1119">
        <v>0.1156909</v>
      </c>
      <c r="ES1119">
        <v>0.1014359</v>
      </c>
      <c r="ET1119">
        <v>77.927840000000003</v>
      </c>
      <c r="EU1119">
        <v>76.453630000000004</v>
      </c>
      <c r="EV1119">
        <v>75.385949999999994</v>
      </c>
      <c r="EW1119">
        <v>73.435969999999998</v>
      </c>
      <c r="EX1119">
        <v>71.751099999999994</v>
      </c>
      <c r="EY1119">
        <v>71.598209999999995</v>
      </c>
      <c r="EZ1119">
        <v>72.272350000000003</v>
      </c>
      <c r="FA1119">
        <v>75.360050000000001</v>
      </c>
      <c r="FB1119">
        <v>80.453819999999993</v>
      </c>
      <c r="FC1119">
        <v>85.407489999999996</v>
      </c>
      <c r="FD1119">
        <v>89.293170000000003</v>
      </c>
      <c r="FE1119">
        <v>92.478039999999993</v>
      </c>
      <c r="FF1119">
        <v>94.095339999999993</v>
      </c>
      <c r="FG1119">
        <v>95.66901</v>
      </c>
      <c r="FH1119">
        <v>98.102530000000002</v>
      </c>
      <c r="FI1119">
        <v>99.470010000000002</v>
      </c>
      <c r="FJ1119">
        <v>99.427499999999995</v>
      </c>
      <c r="FK1119">
        <v>98.180419999999998</v>
      </c>
      <c r="FL1119">
        <v>96.39085</v>
      </c>
      <c r="FM1119">
        <v>92.965469999999996</v>
      </c>
      <c r="FN1119">
        <v>88.097110000000001</v>
      </c>
      <c r="FO1119">
        <v>83.817220000000006</v>
      </c>
      <c r="FP1119">
        <v>80.343819999999994</v>
      </c>
      <c r="FQ1119">
        <v>78.469430000000003</v>
      </c>
      <c r="FR1119">
        <v>3.6999299999999999E-2</v>
      </c>
      <c r="FS1119">
        <v>4.3038199999999999E-2</v>
      </c>
      <c r="FT1119">
        <v>6.9978799999999994E-2</v>
      </c>
    </row>
    <row r="1120" spans="1:176" x14ac:dyDescent="0.2">
      <c r="A1120" t="s">
        <v>200</v>
      </c>
      <c r="B1120" t="s">
        <v>192</v>
      </c>
      <c r="C1120" t="s">
        <v>1</v>
      </c>
      <c r="D1120" t="s">
        <v>233</v>
      </c>
      <c r="E1120">
        <v>2379</v>
      </c>
      <c r="F1120">
        <v>0.79075680000000004</v>
      </c>
      <c r="G1120">
        <v>0.77526930000000005</v>
      </c>
      <c r="H1120">
        <v>0.76336040000000005</v>
      </c>
      <c r="I1120">
        <v>0.76609769999999999</v>
      </c>
      <c r="J1120">
        <v>0.7834236</v>
      </c>
      <c r="K1120">
        <v>0.82466930000000005</v>
      </c>
      <c r="L1120">
        <v>0.87881699999999996</v>
      </c>
      <c r="M1120">
        <v>0.90336570000000005</v>
      </c>
      <c r="N1120">
        <v>1.097523</v>
      </c>
      <c r="O1120">
        <v>1.235932</v>
      </c>
      <c r="P1120">
        <v>1.330379</v>
      </c>
      <c r="Q1120">
        <v>1.3946620000000001</v>
      </c>
      <c r="R1120">
        <v>1.3802289999999999</v>
      </c>
      <c r="S1120">
        <v>1.396021</v>
      </c>
      <c r="T1120">
        <v>1.419848</v>
      </c>
      <c r="U1120">
        <v>1.3908469999999999</v>
      </c>
      <c r="V1120">
        <v>1.309401</v>
      </c>
      <c r="W1120">
        <v>1.217544</v>
      </c>
      <c r="X1120">
        <v>1.176088</v>
      </c>
      <c r="Y1120">
        <v>1.182801</v>
      </c>
      <c r="Z1120">
        <v>1.1050960000000001</v>
      </c>
      <c r="AA1120">
        <v>0.99534219999999995</v>
      </c>
      <c r="AB1120">
        <v>0.87613730000000001</v>
      </c>
      <c r="AC1120">
        <v>0.81698919999999997</v>
      </c>
      <c r="AD1120">
        <v>4.8435400000000003E-2</v>
      </c>
      <c r="AE1120">
        <v>5.1038E-2</v>
      </c>
      <c r="AF1120">
        <v>4.3888400000000001E-2</v>
      </c>
      <c r="AG1120">
        <v>3.1802700000000003E-2</v>
      </c>
      <c r="AH1120">
        <v>4.65736E-2</v>
      </c>
      <c r="AI1120">
        <v>6.3053600000000001E-2</v>
      </c>
      <c r="AJ1120">
        <v>4.3181299999999999E-2</v>
      </c>
      <c r="AK1120">
        <v>2.2623500000000001E-2</v>
      </c>
      <c r="AL1120">
        <v>7.7571399999999999E-2</v>
      </c>
      <c r="AM1120">
        <v>6.3303399999999996E-2</v>
      </c>
      <c r="AN1120">
        <v>0.12262480000000001</v>
      </c>
      <c r="AO1120">
        <v>0.14825530000000001</v>
      </c>
      <c r="AP1120">
        <v>0.1039118</v>
      </c>
      <c r="AQ1120">
        <v>8.3447400000000005E-2</v>
      </c>
      <c r="AR1120">
        <v>8.3512000000000003E-2</v>
      </c>
      <c r="AS1120">
        <v>6.2993999999999994E-2</v>
      </c>
      <c r="AT1120">
        <v>2.44704E-2</v>
      </c>
      <c r="AU1120">
        <v>3.8634000000000002E-2</v>
      </c>
      <c r="AV1120">
        <v>7.4748800000000004E-2</v>
      </c>
      <c r="AW1120">
        <v>5.1718E-2</v>
      </c>
      <c r="AX1120">
        <v>6.8968100000000004E-2</v>
      </c>
      <c r="AY1120">
        <v>8.1077300000000005E-2</v>
      </c>
      <c r="AZ1120">
        <v>4.6462099999999999E-2</v>
      </c>
      <c r="BA1120">
        <v>3.4125299999999997E-2</v>
      </c>
      <c r="BB1120">
        <v>5.6893199999999998E-2</v>
      </c>
      <c r="BC1120">
        <v>5.9383400000000003E-2</v>
      </c>
      <c r="BD1120">
        <v>5.1915500000000003E-2</v>
      </c>
      <c r="BE1120">
        <v>4.0140200000000001E-2</v>
      </c>
      <c r="BF1120">
        <v>5.5168799999999997E-2</v>
      </c>
      <c r="BG1120">
        <v>7.2959300000000005E-2</v>
      </c>
      <c r="BH1120">
        <v>5.3898700000000001E-2</v>
      </c>
      <c r="BI1120">
        <v>3.5349800000000001E-2</v>
      </c>
      <c r="BJ1120">
        <v>9.2660199999999998E-2</v>
      </c>
      <c r="BK1120">
        <v>7.9715099999999997E-2</v>
      </c>
      <c r="BL1120">
        <v>0.13834759999999999</v>
      </c>
      <c r="BM1120">
        <v>0.16432910000000001</v>
      </c>
      <c r="BN1120">
        <v>0.12032329999999999</v>
      </c>
      <c r="BO1120">
        <v>0.1014569</v>
      </c>
      <c r="BP1120">
        <v>0.102051</v>
      </c>
      <c r="BQ1120">
        <v>8.2450999999999997E-2</v>
      </c>
      <c r="BR1120">
        <v>4.3077900000000002E-2</v>
      </c>
      <c r="BS1120">
        <v>5.4885799999999998E-2</v>
      </c>
      <c r="BT1120">
        <v>9.1107800000000003E-2</v>
      </c>
      <c r="BU1120">
        <v>6.8362599999999996E-2</v>
      </c>
      <c r="BV1120">
        <v>8.12914E-2</v>
      </c>
      <c r="BW1120">
        <v>9.15358E-2</v>
      </c>
      <c r="BX1120">
        <v>5.6868200000000001E-2</v>
      </c>
      <c r="BY1120">
        <v>4.38051E-2</v>
      </c>
      <c r="BZ1120">
        <v>6.2751000000000001E-2</v>
      </c>
      <c r="CA1120">
        <v>6.5163399999999996E-2</v>
      </c>
      <c r="CB1120">
        <v>5.7474999999999998E-2</v>
      </c>
      <c r="CC1120">
        <v>4.5914799999999999E-2</v>
      </c>
      <c r="CD1120">
        <v>6.11219E-2</v>
      </c>
      <c r="CE1120">
        <v>7.9820000000000002E-2</v>
      </c>
      <c r="CF1120">
        <v>6.1321500000000001E-2</v>
      </c>
      <c r="CG1120">
        <v>4.4164000000000002E-2</v>
      </c>
      <c r="CH1120">
        <v>0.1031107</v>
      </c>
      <c r="CI1120">
        <v>9.1081800000000004E-2</v>
      </c>
      <c r="CJ1120">
        <v>0.14923719999999999</v>
      </c>
      <c r="CK1120">
        <v>0.1754617</v>
      </c>
      <c r="CL1120">
        <v>0.1316898</v>
      </c>
      <c r="CM1120">
        <v>0.1139302</v>
      </c>
      <c r="CN1120">
        <v>0.11489099999999999</v>
      </c>
      <c r="CO1120">
        <v>9.5926700000000004E-2</v>
      </c>
      <c r="CP1120">
        <v>5.5965300000000003E-2</v>
      </c>
      <c r="CQ1120">
        <v>6.6141800000000001E-2</v>
      </c>
      <c r="CR1120">
        <v>0.102438</v>
      </c>
      <c r="CS1120">
        <v>7.9890699999999995E-2</v>
      </c>
      <c r="CT1120">
        <v>8.9826400000000001E-2</v>
      </c>
      <c r="CU1120">
        <v>9.87793E-2</v>
      </c>
      <c r="CV1120">
        <v>6.4075400000000005E-2</v>
      </c>
      <c r="CW1120">
        <v>5.0509199999999997E-2</v>
      </c>
      <c r="CX1120">
        <v>6.8608799999999998E-2</v>
      </c>
      <c r="CY1120">
        <v>7.0943400000000004E-2</v>
      </c>
      <c r="CZ1120">
        <v>6.3034499999999993E-2</v>
      </c>
      <c r="DA1120">
        <v>5.1689300000000001E-2</v>
      </c>
      <c r="DB1120">
        <v>6.7074900000000007E-2</v>
      </c>
      <c r="DC1120">
        <v>8.6680699999999999E-2</v>
      </c>
      <c r="DD1120">
        <v>6.8744399999999997E-2</v>
      </c>
      <c r="DE1120">
        <v>5.2978200000000003E-2</v>
      </c>
      <c r="DF1120">
        <v>0.1135612</v>
      </c>
      <c r="DG1120">
        <v>0.1024484</v>
      </c>
      <c r="DH1120">
        <v>0.16012680000000001</v>
      </c>
      <c r="DI1120">
        <v>0.18659429999999999</v>
      </c>
      <c r="DJ1120">
        <v>0.1430563</v>
      </c>
      <c r="DK1120">
        <v>0.1264035</v>
      </c>
      <c r="DL1120">
        <v>0.12773100000000001</v>
      </c>
      <c r="DM1120">
        <v>0.1094025</v>
      </c>
      <c r="DN1120">
        <v>6.8852800000000006E-2</v>
      </c>
      <c r="DO1120">
        <v>7.7397800000000003E-2</v>
      </c>
      <c r="DP1120">
        <v>0.1137681</v>
      </c>
      <c r="DQ1120">
        <v>9.1418700000000006E-2</v>
      </c>
      <c r="DR1120">
        <v>9.8361500000000004E-2</v>
      </c>
      <c r="DS1120">
        <v>0.1060228</v>
      </c>
      <c r="DT1120">
        <v>7.1282600000000002E-2</v>
      </c>
      <c r="DU1120">
        <v>5.7213399999999998E-2</v>
      </c>
      <c r="DV1120">
        <v>7.7066599999999999E-2</v>
      </c>
      <c r="DW1120">
        <v>7.9288700000000004E-2</v>
      </c>
      <c r="DX1120">
        <v>7.1061600000000003E-2</v>
      </c>
      <c r="DY1120">
        <v>6.0026799999999998E-2</v>
      </c>
      <c r="DZ1120">
        <v>7.5670100000000004E-2</v>
      </c>
      <c r="EA1120">
        <v>9.6586500000000006E-2</v>
      </c>
      <c r="EB1120">
        <v>7.9461699999999996E-2</v>
      </c>
      <c r="EC1120">
        <v>6.5704499999999999E-2</v>
      </c>
      <c r="ED1120">
        <v>0.12864999999999999</v>
      </c>
      <c r="EE1120">
        <v>0.1188601</v>
      </c>
      <c r="EF1120">
        <v>0.1758497</v>
      </c>
      <c r="EG1120">
        <v>0.20266799999999999</v>
      </c>
      <c r="EH1120">
        <v>0.15946769999999999</v>
      </c>
      <c r="EI1120">
        <v>0.14441300000000001</v>
      </c>
      <c r="EJ1120">
        <v>0.14627000000000001</v>
      </c>
      <c r="EK1120">
        <v>0.12885940000000001</v>
      </c>
      <c r="EL1120">
        <v>8.7460200000000002E-2</v>
      </c>
      <c r="EM1120">
        <v>9.36496E-2</v>
      </c>
      <c r="EN1120">
        <v>0.1301271</v>
      </c>
      <c r="EO1120">
        <v>0.1080634</v>
      </c>
      <c r="EP1120">
        <v>0.1106848</v>
      </c>
      <c r="EQ1120">
        <v>0.1164814</v>
      </c>
      <c r="ER1120">
        <v>8.1688700000000003E-2</v>
      </c>
      <c r="ES1120">
        <v>6.68932E-2</v>
      </c>
      <c r="ET1120">
        <v>55.946289999999998</v>
      </c>
      <c r="EU1120">
        <v>54.786929999999998</v>
      </c>
      <c r="EV1120">
        <v>53.919249999999998</v>
      </c>
      <c r="EW1120">
        <v>53.239179999999998</v>
      </c>
      <c r="EX1120">
        <v>52.58954</v>
      </c>
      <c r="EY1120">
        <v>51.920540000000003</v>
      </c>
      <c r="EZ1120">
        <v>51.32996</v>
      </c>
      <c r="FA1120">
        <v>51.876220000000004</v>
      </c>
      <c r="FB1120">
        <v>54.607599999999998</v>
      </c>
      <c r="FC1120">
        <v>58.253749999999997</v>
      </c>
      <c r="FD1120">
        <v>61.114620000000002</v>
      </c>
      <c r="FE1120">
        <v>63.258229999999998</v>
      </c>
      <c r="FF1120">
        <v>65.338130000000007</v>
      </c>
      <c r="FG1120">
        <v>67.056359999999998</v>
      </c>
      <c r="FH1120">
        <v>68.50412</v>
      </c>
      <c r="FI1120">
        <v>69.270579999999995</v>
      </c>
      <c r="FJ1120">
        <v>69.286640000000006</v>
      </c>
      <c r="FK1120">
        <v>68.49588</v>
      </c>
      <c r="FL1120">
        <v>66.553359999999998</v>
      </c>
      <c r="FM1120">
        <v>64.315150000000003</v>
      </c>
      <c r="FN1120">
        <v>61.969140000000003</v>
      </c>
      <c r="FO1120">
        <v>60.010249999999999</v>
      </c>
      <c r="FP1120">
        <v>58.353270000000002</v>
      </c>
      <c r="FQ1120">
        <v>56.831809999999997</v>
      </c>
      <c r="FR1120">
        <v>1.14392E-2</v>
      </c>
      <c r="FS1120">
        <v>1.5874599999999999E-2</v>
      </c>
    </row>
    <row r="1121" spans="1:176" x14ac:dyDescent="0.2">
      <c r="A1121" t="s">
        <v>200</v>
      </c>
      <c r="B1121" t="s">
        <v>192</v>
      </c>
      <c r="C1121" t="s">
        <v>1</v>
      </c>
      <c r="D1121" t="s">
        <v>244</v>
      </c>
      <c r="E1121">
        <v>2379</v>
      </c>
      <c r="F1121">
        <v>0.77443740000000005</v>
      </c>
      <c r="G1121">
        <v>0.77965649999999997</v>
      </c>
      <c r="H1121">
        <v>0.76049979999999995</v>
      </c>
      <c r="I1121">
        <v>0.76418649999999999</v>
      </c>
      <c r="J1121">
        <v>0.79192709999999999</v>
      </c>
      <c r="K1121">
        <v>0.82455579999999995</v>
      </c>
      <c r="L1121">
        <v>0.89363340000000002</v>
      </c>
      <c r="M1121">
        <v>0.9199368</v>
      </c>
      <c r="N1121">
        <v>1.0761590000000001</v>
      </c>
      <c r="O1121">
        <v>1.1725540000000001</v>
      </c>
      <c r="P1121">
        <v>1.2458020000000001</v>
      </c>
      <c r="Q1121">
        <v>1.2895220000000001</v>
      </c>
      <c r="R1121">
        <v>1.274179</v>
      </c>
      <c r="S1121">
        <v>1.3010109999999999</v>
      </c>
      <c r="T1121">
        <v>1.2972680000000001</v>
      </c>
      <c r="U1121">
        <v>1.2573209999999999</v>
      </c>
      <c r="V1121">
        <v>1.1630240000000001</v>
      </c>
      <c r="W1121">
        <v>1.0573300000000001</v>
      </c>
      <c r="X1121">
        <v>1.060492</v>
      </c>
      <c r="Y1121">
        <v>1.091621</v>
      </c>
      <c r="Z1121">
        <v>1.026438</v>
      </c>
      <c r="AA1121">
        <v>0.96378759999999997</v>
      </c>
      <c r="AB1121">
        <v>0.8619329</v>
      </c>
      <c r="AC1121">
        <v>0.80782030000000005</v>
      </c>
      <c r="AD1121">
        <v>4.4213700000000002E-2</v>
      </c>
      <c r="AE1121">
        <v>5.1449000000000002E-2</v>
      </c>
      <c r="AF1121">
        <v>4.4565E-2</v>
      </c>
      <c r="AG1121">
        <v>3.2312800000000003E-2</v>
      </c>
      <c r="AH1121">
        <v>4.9842299999999999E-2</v>
      </c>
      <c r="AI1121">
        <v>6.6695000000000004E-2</v>
      </c>
      <c r="AJ1121">
        <v>6.3433600000000007E-2</v>
      </c>
      <c r="AK1121">
        <v>3.68939E-2</v>
      </c>
      <c r="AL1121">
        <v>0.10193530000000001</v>
      </c>
      <c r="AM1121">
        <v>7.9070799999999997E-2</v>
      </c>
      <c r="AN1121">
        <v>0.1188558</v>
      </c>
      <c r="AO1121">
        <v>0.13292789999999999</v>
      </c>
      <c r="AP1121">
        <v>0.1068104</v>
      </c>
      <c r="AQ1121">
        <v>0.1056778</v>
      </c>
      <c r="AR1121">
        <v>0.10283879999999999</v>
      </c>
      <c r="AS1121">
        <v>7.9698000000000005E-2</v>
      </c>
      <c r="AT1121">
        <v>3.4478000000000002E-2</v>
      </c>
      <c r="AU1121">
        <v>6.2666399999999997E-2</v>
      </c>
      <c r="AV1121">
        <v>9.4943700000000006E-2</v>
      </c>
      <c r="AW1121">
        <v>6.2198499999999997E-2</v>
      </c>
      <c r="AX1121">
        <v>6.3897800000000005E-2</v>
      </c>
      <c r="AY1121">
        <v>7.3911500000000005E-2</v>
      </c>
      <c r="AZ1121">
        <v>4.8001000000000002E-2</v>
      </c>
      <c r="BA1121">
        <v>3.4805000000000003E-2</v>
      </c>
      <c r="BB1121">
        <v>5.26714E-2</v>
      </c>
      <c r="BC1121">
        <v>5.9794399999999998E-2</v>
      </c>
      <c r="BD1121">
        <v>5.2592100000000003E-2</v>
      </c>
      <c r="BE1121">
        <v>4.06503E-2</v>
      </c>
      <c r="BF1121">
        <v>5.8437500000000003E-2</v>
      </c>
      <c r="BG1121">
        <v>7.6600699999999994E-2</v>
      </c>
      <c r="BH1121">
        <v>7.4150999999999995E-2</v>
      </c>
      <c r="BI1121">
        <v>4.9620200000000003E-2</v>
      </c>
      <c r="BJ1121">
        <v>0.11702410000000001</v>
      </c>
      <c r="BK1121">
        <v>9.5482499999999998E-2</v>
      </c>
      <c r="BL1121">
        <v>0.13457859999999999</v>
      </c>
      <c r="BM1121">
        <v>0.14900160000000001</v>
      </c>
      <c r="BN1121">
        <v>0.1232219</v>
      </c>
      <c r="BO1121">
        <v>0.1236873</v>
      </c>
      <c r="BP1121">
        <v>0.12137779999999999</v>
      </c>
      <c r="BQ1121">
        <v>9.9154900000000004E-2</v>
      </c>
      <c r="BR1121">
        <v>5.3085500000000001E-2</v>
      </c>
      <c r="BS1121">
        <v>7.8918199999999994E-2</v>
      </c>
      <c r="BT1121">
        <v>0.1113027</v>
      </c>
      <c r="BU1121">
        <v>7.8843200000000002E-2</v>
      </c>
      <c r="BV1121">
        <v>7.62211E-2</v>
      </c>
      <c r="BW1121">
        <v>8.4370100000000003E-2</v>
      </c>
      <c r="BX1121">
        <v>5.8407000000000001E-2</v>
      </c>
      <c r="BY1121">
        <v>4.4484799999999998E-2</v>
      </c>
      <c r="BZ1121">
        <v>5.8529200000000003E-2</v>
      </c>
      <c r="CA1121">
        <v>6.5574400000000005E-2</v>
      </c>
      <c r="CB1121">
        <v>5.8151599999999998E-2</v>
      </c>
      <c r="CC1121">
        <v>4.6424800000000002E-2</v>
      </c>
      <c r="CD1121">
        <v>6.4390500000000003E-2</v>
      </c>
      <c r="CE1121">
        <v>8.3461400000000005E-2</v>
      </c>
      <c r="CF1121">
        <v>8.1573900000000005E-2</v>
      </c>
      <c r="CG1121">
        <v>5.8434399999999997E-2</v>
      </c>
      <c r="CH1121">
        <v>0.12747459999999999</v>
      </c>
      <c r="CI1121">
        <v>0.10684920000000001</v>
      </c>
      <c r="CJ1121">
        <v>0.14546819999999999</v>
      </c>
      <c r="CK1121">
        <v>0.1601342</v>
      </c>
      <c r="CL1121">
        <v>0.1345884</v>
      </c>
      <c r="CM1121">
        <v>0.13616059999999999</v>
      </c>
      <c r="CN1121">
        <v>0.1342178</v>
      </c>
      <c r="CO1121">
        <v>0.1126307</v>
      </c>
      <c r="CP1121">
        <v>6.5972900000000001E-2</v>
      </c>
      <c r="CQ1121">
        <v>9.0174199999999996E-2</v>
      </c>
      <c r="CR1121">
        <v>0.1226329</v>
      </c>
      <c r="CS1121">
        <v>9.0371199999999999E-2</v>
      </c>
      <c r="CT1121">
        <v>8.4756200000000004E-2</v>
      </c>
      <c r="CU1121">
        <v>9.1613600000000003E-2</v>
      </c>
      <c r="CV1121">
        <v>6.5614199999999998E-2</v>
      </c>
      <c r="CW1121">
        <v>5.1188999999999998E-2</v>
      </c>
      <c r="CX1121">
        <v>6.4387E-2</v>
      </c>
      <c r="CY1121">
        <v>7.1354399999999998E-2</v>
      </c>
      <c r="CZ1121">
        <v>6.3711199999999996E-2</v>
      </c>
      <c r="DA1121">
        <v>5.21994E-2</v>
      </c>
      <c r="DB1121">
        <v>7.0343500000000003E-2</v>
      </c>
      <c r="DC1121">
        <v>9.0322100000000002E-2</v>
      </c>
      <c r="DD1121">
        <v>8.8996699999999998E-2</v>
      </c>
      <c r="DE1121">
        <v>6.7248600000000006E-2</v>
      </c>
      <c r="DF1121">
        <v>0.13792509999999999</v>
      </c>
      <c r="DG1121">
        <v>0.1182159</v>
      </c>
      <c r="DH1121">
        <v>0.15635779999999999</v>
      </c>
      <c r="DI1121">
        <v>0.1712669</v>
      </c>
      <c r="DJ1121">
        <v>0.1459549</v>
      </c>
      <c r="DK1121">
        <v>0.14863390000000001</v>
      </c>
      <c r="DL1121">
        <v>0.14705779999999999</v>
      </c>
      <c r="DM1121">
        <v>0.12610650000000001</v>
      </c>
      <c r="DN1121">
        <v>7.8860399999999997E-2</v>
      </c>
      <c r="DO1121">
        <v>0.1014302</v>
      </c>
      <c r="DP1121">
        <v>0.1339631</v>
      </c>
      <c r="DQ1121">
        <v>0.1018993</v>
      </c>
      <c r="DR1121">
        <v>9.3291299999999994E-2</v>
      </c>
      <c r="DS1121">
        <v>9.8857100000000003E-2</v>
      </c>
      <c r="DT1121">
        <v>7.2821499999999997E-2</v>
      </c>
      <c r="DU1121">
        <v>5.7893199999999999E-2</v>
      </c>
      <c r="DV1121">
        <v>7.2844800000000001E-2</v>
      </c>
      <c r="DW1121">
        <v>7.9699699999999998E-2</v>
      </c>
      <c r="DX1121">
        <v>7.1738200000000002E-2</v>
      </c>
      <c r="DY1121">
        <v>6.0536899999999998E-2</v>
      </c>
      <c r="DZ1121">
        <v>7.8938700000000001E-2</v>
      </c>
      <c r="EA1121">
        <v>0.10022789999999999</v>
      </c>
      <c r="EB1121">
        <v>9.97141E-2</v>
      </c>
      <c r="EC1121">
        <v>7.9974900000000002E-2</v>
      </c>
      <c r="ED1121">
        <v>0.15301390000000001</v>
      </c>
      <c r="EE1121">
        <v>0.13462759999999999</v>
      </c>
      <c r="EF1121">
        <v>0.1720807</v>
      </c>
      <c r="EG1121">
        <v>0.1873406</v>
      </c>
      <c r="EH1121">
        <v>0.16236629999999999</v>
      </c>
      <c r="EI1121">
        <v>0.1666434</v>
      </c>
      <c r="EJ1121">
        <v>0.16559679999999999</v>
      </c>
      <c r="EK1121">
        <v>0.14556340000000001</v>
      </c>
      <c r="EL1121">
        <v>9.7467799999999993E-2</v>
      </c>
      <c r="EM1121">
        <v>0.11768199999999999</v>
      </c>
      <c r="EN1121">
        <v>0.15032209999999999</v>
      </c>
      <c r="EO1121">
        <v>0.11854389999999999</v>
      </c>
      <c r="EP1121">
        <v>0.1056146</v>
      </c>
      <c r="EQ1121">
        <v>0.1093156</v>
      </c>
      <c r="ER1121">
        <v>8.3227499999999996E-2</v>
      </c>
      <c r="ES1121">
        <v>6.7572999999999994E-2</v>
      </c>
      <c r="ET1121">
        <v>51.300420000000003</v>
      </c>
      <c r="EU1121">
        <v>50.223199999999999</v>
      </c>
      <c r="EV1121">
        <v>49.270249999999997</v>
      </c>
      <c r="EW1121">
        <v>48.944809999999997</v>
      </c>
      <c r="EX1121">
        <v>48.413960000000003</v>
      </c>
      <c r="EY1121">
        <v>48.535440000000001</v>
      </c>
      <c r="EZ1121">
        <v>48.45373</v>
      </c>
      <c r="FA1121">
        <v>48.560319999999997</v>
      </c>
      <c r="FB1121">
        <v>51.15605</v>
      </c>
      <c r="FC1121">
        <v>53.603290000000001</v>
      </c>
      <c r="FD1121">
        <v>55.624360000000003</v>
      </c>
      <c r="FE1121">
        <v>57.38532</v>
      </c>
      <c r="FF1121">
        <v>58.631770000000003</v>
      </c>
      <c r="FG1121">
        <v>58.34778</v>
      </c>
      <c r="FH1121">
        <v>58.785699999999999</v>
      </c>
      <c r="FI1121">
        <v>58.872950000000003</v>
      </c>
      <c r="FJ1121">
        <v>58.458399999999997</v>
      </c>
      <c r="FK1121">
        <v>57.463569999999997</v>
      </c>
      <c r="FL1121">
        <v>56.269889999999997</v>
      </c>
      <c r="FM1121">
        <v>55.920670000000001</v>
      </c>
      <c r="FN1121">
        <v>54.324100000000001</v>
      </c>
      <c r="FO1121">
        <v>51.743110000000001</v>
      </c>
      <c r="FP1121">
        <v>48.879199999999997</v>
      </c>
      <c r="FQ1121">
        <v>48.802419999999998</v>
      </c>
      <c r="FR1121">
        <v>1.14392E-2</v>
      </c>
      <c r="FS1121">
        <v>1.5874599999999999E-2</v>
      </c>
    </row>
    <row r="1122" spans="1:176" x14ac:dyDescent="0.2">
      <c r="A1122" t="s">
        <v>200</v>
      </c>
      <c r="B1122" t="s">
        <v>192</v>
      </c>
      <c r="C1122" t="s">
        <v>1</v>
      </c>
      <c r="D1122" t="s">
        <v>234</v>
      </c>
      <c r="E1122">
        <v>2379</v>
      </c>
      <c r="F1122">
        <v>0.83794559999999996</v>
      </c>
      <c r="G1122">
        <v>0.79878079999999996</v>
      </c>
      <c r="H1122">
        <v>0.78430009999999994</v>
      </c>
      <c r="I1122">
        <v>0.7866822</v>
      </c>
      <c r="J1122">
        <v>0.78361800000000004</v>
      </c>
      <c r="K1122">
        <v>0.83645239999999998</v>
      </c>
      <c r="L1122">
        <v>0.79043949999999996</v>
      </c>
      <c r="M1122">
        <v>0.93171740000000003</v>
      </c>
      <c r="N1122">
        <v>1.2081280000000001</v>
      </c>
      <c r="O1122">
        <v>1.454483</v>
      </c>
      <c r="P1122">
        <v>1.5889519999999999</v>
      </c>
      <c r="Q1122">
        <v>1.718224</v>
      </c>
      <c r="R1122">
        <v>1.7985739999999999</v>
      </c>
      <c r="S1122">
        <v>1.8677820000000001</v>
      </c>
      <c r="T1122">
        <v>1.913783</v>
      </c>
      <c r="U1122">
        <v>1.878795</v>
      </c>
      <c r="V1122">
        <v>1.827558</v>
      </c>
      <c r="W1122">
        <v>1.6785749999999999</v>
      </c>
      <c r="X1122">
        <v>1.5307839999999999</v>
      </c>
      <c r="Y1122">
        <v>1.3456999999999999</v>
      </c>
      <c r="Z1122">
        <v>1.3152219999999999</v>
      </c>
      <c r="AA1122">
        <v>1.158603</v>
      </c>
      <c r="AB1122">
        <v>0.9691187</v>
      </c>
      <c r="AC1122">
        <v>0.88689439999999997</v>
      </c>
      <c r="AD1122">
        <v>2.3395900000000001E-2</v>
      </c>
      <c r="AE1122">
        <v>1.3077099999999999E-2</v>
      </c>
      <c r="AF1122">
        <v>1.5584300000000001E-2</v>
      </c>
      <c r="AG1122">
        <v>1.44E-2</v>
      </c>
      <c r="AH1122">
        <v>2.1503600000000001E-2</v>
      </c>
      <c r="AI1122">
        <v>4.7958899999999999E-2</v>
      </c>
      <c r="AJ1122">
        <v>3.7968500000000002E-2</v>
      </c>
      <c r="AK1122">
        <v>3.97145E-2</v>
      </c>
      <c r="AL1122">
        <v>0.1070603</v>
      </c>
      <c r="AM1122">
        <v>9.1339100000000006E-2</v>
      </c>
      <c r="AN1122">
        <v>0.1077415</v>
      </c>
      <c r="AO1122">
        <v>0.1196878</v>
      </c>
      <c r="AP1122">
        <v>0.1142555</v>
      </c>
      <c r="AQ1122">
        <v>9.0195700000000004E-2</v>
      </c>
      <c r="AR1122">
        <v>6.8398700000000007E-2</v>
      </c>
      <c r="AS1122">
        <v>1.0200999999999999E-3</v>
      </c>
      <c r="AT1122">
        <v>-3.2978E-3</v>
      </c>
      <c r="AU1122">
        <v>2.1486999999999999E-2</v>
      </c>
      <c r="AV1122">
        <v>0.1074753</v>
      </c>
      <c r="AW1122">
        <v>8.5218100000000005E-2</v>
      </c>
      <c r="AX1122">
        <v>8.0439499999999997E-2</v>
      </c>
      <c r="AY1122">
        <v>9.0953599999999996E-2</v>
      </c>
      <c r="AZ1122">
        <v>1.9324399999999999E-2</v>
      </c>
      <c r="BA1122">
        <v>2.26494E-2</v>
      </c>
      <c r="BB1122">
        <v>5.1121E-2</v>
      </c>
      <c r="BC1122">
        <v>3.9496700000000003E-2</v>
      </c>
      <c r="BD1122">
        <v>3.9779700000000001E-2</v>
      </c>
      <c r="BE1122">
        <v>3.9457199999999998E-2</v>
      </c>
      <c r="BF1122">
        <v>4.5914799999999999E-2</v>
      </c>
      <c r="BG1122">
        <v>7.3300500000000005E-2</v>
      </c>
      <c r="BH1122">
        <v>6.6938800000000007E-2</v>
      </c>
      <c r="BI1122">
        <v>6.9832099999999994E-2</v>
      </c>
      <c r="BJ1122">
        <v>0.14176949999999999</v>
      </c>
      <c r="BK1122">
        <v>0.1304526</v>
      </c>
      <c r="BL1122">
        <v>0.14756910000000001</v>
      </c>
      <c r="BM1122">
        <v>0.16549900000000001</v>
      </c>
      <c r="BN1122">
        <v>0.164941</v>
      </c>
      <c r="BO1122">
        <v>0.14409859999999999</v>
      </c>
      <c r="BP1122">
        <v>0.12570700000000001</v>
      </c>
      <c r="BQ1122">
        <v>6.0607099999999997E-2</v>
      </c>
      <c r="BR1122">
        <v>4.8166500000000001E-2</v>
      </c>
      <c r="BS1122">
        <v>7.2708800000000004E-2</v>
      </c>
      <c r="BT1122">
        <v>0.155279</v>
      </c>
      <c r="BU1122">
        <v>0.12873080000000001</v>
      </c>
      <c r="BV1122">
        <v>0.1214629</v>
      </c>
      <c r="BW1122">
        <v>0.1222027</v>
      </c>
      <c r="BX1122">
        <v>4.74908E-2</v>
      </c>
      <c r="BY1122">
        <v>4.6929499999999999E-2</v>
      </c>
      <c r="BZ1122">
        <v>7.0323399999999994E-2</v>
      </c>
      <c r="CA1122">
        <v>5.77948E-2</v>
      </c>
      <c r="CB1122">
        <v>5.6537299999999999E-2</v>
      </c>
      <c r="CC1122">
        <v>5.68117E-2</v>
      </c>
      <c r="CD1122">
        <v>6.28219E-2</v>
      </c>
      <c r="CE1122">
        <v>9.0852000000000002E-2</v>
      </c>
      <c r="CF1122">
        <v>8.70036E-2</v>
      </c>
      <c r="CG1122">
        <v>9.0691499999999994E-2</v>
      </c>
      <c r="CH1122">
        <v>0.16580900000000001</v>
      </c>
      <c r="CI1122">
        <v>0.1575426</v>
      </c>
      <c r="CJ1122">
        <v>0.17515349999999999</v>
      </c>
      <c r="CK1122">
        <v>0.19722770000000001</v>
      </c>
      <c r="CL1122">
        <v>0.20004559999999999</v>
      </c>
      <c r="CM1122">
        <v>0.1814316</v>
      </c>
      <c r="CN1122">
        <v>0.1653985</v>
      </c>
      <c r="CO1122">
        <v>0.1018768</v>
      </c>
      <c r="CP1122">
        <v>8.3810499999999996E-2</v>
      </c>
      <c r="CQ1122">
        <v>0.1081848</v>
      </c>
      <c r="CR1122">
        <v>0.18838769999999999</v>
      </c>
      <c r="CS1122">
        <v>0.1588677</v>
      </c>
      <c r="CT1122">
        <v>0.14987549999999999</v>
      </c>
      <c r="CU1122">
        <v>0.14384569999999999</v>
      </c>
      <c r="CV1122">
        <v>6.6998799999999997E-2</v>
      </c>
      <c r="CW1122">
        <v>6.3745899999999994E-2</v>
      </c>
      <c r="CX1122">
        <v>8.95257E-2</v>
      </c>
      <c r="CY1122">
        <v>7.6092999999999994E-2</v>
      </c>
      <c r="CZ1122">
        <v>7.3294999999999999E-2</v>
      </c>
      <c r="DA1122">
        <v>7.4166200000000002E-2</v>
      </c>
      <c r="DB1122">
        <v>7.9728999999999994E-2</v>
      </c>
      <c r="DC1122">
        <v>0.1084035</v>
      </c>
      <c r="DD1122">
        <v>0.10706830000000001</v>
      </c>
      <c r="DE1122">
        <v>0.11155080000000001</v>
      </c>
      <c r="DF1122">
        <v>0.1898485</v>
      </c>
      <c r="DG1122">
        <v>0.1846325</v>
      </c>
      <c r="DH1122">
        <v>0.202738</v>
      </c>
      <c r="DI1122">
        <v>0.2289564</v>
      </c>
      <c r="DJ1122">
        <v>0.2351502</v>
      </c>
      <c r="DK1122">
        <v>0.2187646</v>
      </c>
      <c r="DL1122">
        <v>0.20508999999999999</v>
      </c>
      <c r="DM1122">
        <v>0.14314660000000001</v>
      </c>
      <c r="DN1122">
        <v>0.11945450000000001</v>
      </c>
      <c r="DO1122">
        <v>0.14366080000000001</v>
      </c>
      <c r="DP1122">
        <v>0.22149650000000001</v>
      </c>
      <c r="DQ1122">
        <v>0.18900449999999999</v>
      </c>
      <c r="DR1122">
        <v>0.17828820000000001</v>
      </c>
      <c r="DS1122">
        <v>0.16548869999999999</v>
      </c>
      <c r="DT1122">
        <v>8.6506799999999995E-2</v>
      </c>
      <c r="DU1122">
        <v>8.05622E-2</v>
      </c>
      <c r="DV1122">
        <v>0.11725090000000001</v>
      </c>
      <c r="DW1122">
        <v>0.1025126</v>
      </c>
      <c r="DX1122">
        <v>9.7490300000000002E-2</v>
      </c>
      <c r="DY1122">
        <v>9.9223400000000003E-2</v>
      </c>
      <c r="DZ1122">
        <v>0.1041402</v>
      </c>
      <c r="EA1122">
        <v>0.133745</v>
      </c>
      <c r="EB1122">
        <v>0.13603860000000001</v>
      </c>
      <c r="EC1122">
        <v>0.1416684</v>
      </c>
      <c r="ED1122">
        <v>0.2245577</v>
      </c>
      <c r="EE1122">
        <v>0.223746</v>
      </c>
      <c r="EF1122">
        <v>0.24256549999999999</v>
      </c>
      <c r="EG1122">
        <v>0.2747677</v>
      </c>
      <c r="EH1122">
        <v>0.28583570000000003</v>
      </c>
      <c r="EI1122">
        <v>0.27266750000000001</v>
      </c>
      <c r="EJ1122">
        <v>0.26239829999999997</v>
      </c>
      <c r="EK1122">
        <v>0.20273350000000001</v>
      </c>
      <c r="EL1122">
        <v>0.17091870000000001</v>
      </c>
      <c r="EM1122">
        <v>0.19488249999999999</v>
      </c>
      <c r="EN1122">
        <v>0.26930019999999999</v>
      </c>
      <c r="EO1122">
        <v>0.23251720000000001</v>
      </c>
      <c r="EP1122">
        <v>0.2193116</v>
      </c>
      <c r="EQ1122">
        <v>0.19673779999999999</v>
      </c>
      <c r="ER1122">
        <v>0.11467330000000001</v>
      </c>
      <c r="ES1122">
        <v>0.1048423</v>
      </c>
      <c r="ET1122">
        <v>64.588120000000004</v>
      </c>
      <c r="EU1122">
        <v>63.222839999999998</v>
      </c>
      <c r="EV1122">
        <v>61.955680000000001</v>
      </c>
      <c r="EW1122">
        <v>60.755780000000001</v>
      </c>
      <c r="EX1122">
        <v>59.940150000000003</v>
      </c>
      <c r="EY1122">
        <v>58.969029999999997</v>
      </c>
      <c r="EZ1122">
        <v>58.997439999999997</v>
      </c>
      <c r="FA1122">
        <v>61.984020000000001</v>
      </c>
      <c r="FB1122">
        <v>65.424120000000002</v>
      </c>
      <c r="FC1122">
        <v>68.665499999999994</v>
      </c>
      <c r="FD1122">
        <v>71.643429999999995</v>
      </c>
      <c r="FE1122">
        <v>74.274990000000003</v>
      </c>
      <c r="FF1122">
        <v>76.587389999999999</v>
      </c>
      <c r="FG1122">
        <v>78.673519999999996</v>
      </c>
      <c r="FH1122">
        <v>80.116730000000004</v>
      </c>
      <c r="FI1122">
        <v>80.938929999999999</v>
      </c>
      <c r="FJ1122">
        <v>80.886390000000006</v>
      </c>
      <c r="FK1122">
        <v>80.082170000000005</v>
      </c>
      <c r="FL1122">
        <v>78.568049999999999</v>
      </c>
      <c r="FM1122">
        <v>76.087329999999994</v>
      </c>
      <c r="FN1122">
        <v>73.172709999999995</v>
      </c>
      <c r="FO1122">
        <v>70.484840000000005</v>
      </c>
      <c r="FP1122">
        <v>68.238820000000004</v>
      </c>
      <c r="FQ1122">
        <v>66.378079999999997</v>
      </c>
      <c r="FR1122">
        <v>3.6999299999999999E-2</v>
      </c>
      <c r="FS1122">
        <v>4.3038199999999999E-2</v>
      </c>
      <c r="FT1122">
        <v>6.9978799999999994E-2</v>
      </c>
    </row>
    <row r="1123" spans="1:176" x14ac:dyDescent="0.2">
      <c r="A1123" t="s">
        <v>200</v>
      </c>
      <c r="B1123" t="s">
        <v>192</v>
      </c>
      <c r="C1123" t="s">
        <v>1</v>
      </c>
      <c r="D1123" t="s">
        <v>245</v>
      </c>
      <c r="E1123">
        <v>2379</v>
      </c>
      <c r="F1123">
        <v>0.8593577</v>
      </c>
      <c r="G1123">
        <v>0.8155036</v>
      </c>
      <c r="H1123">
        <v>0.79097830000000002</v>
      </c>
      <c r="I1123">
        <v>0.79042040000000002</v>
      </c>
      <c r="J1123">
        <v>0.8213802</v>
      </c>
      <c r="K1123">
        <v>0.86586430000000003</v>
      </c>
      <c r="L1123">
        <v>0.82272409999999996</v>
      </c>
      <c r="M1123">
        <v>0.99655720000000003</v>
      </c>
      <c r="N1123">
        <v>1.3079700000000001</v>
      </c>
      <c r="O1123">
        <v>1.6649240000000001</v>
      </c>
      <c r="P1123">
        <v>1.82039</v>
      </c>
      <c r="Q1123">
        <v>1.9800059999999999</v>
      </c>
      <c r="R1123">
        <v>2.0439129999999999</v>
      </c>
      <c r="S1123">
        <v>2.1501779999999999</v>
      </c>
      <c r="T1123">
        <v>2.217435</v>
      </c>
      <c r="U1123">
        <v>2.1319759999999999</v>
      </c>
      <c r="V1123">
        <v>2.0909620000000002</v>
      </c>
      <c r="W1123">
        <v>1.9276070000000001</v>
      </c>
      <c r="X1123">
        <v>1.7814730000000001</v>
      </c>
      <c r="Y1123">
        <v>1.5754870000000001</v>
      </c>
      <c r="Z1123">
        <v>1.4921819999999999</v>
      </c>
      <c r="AA1123">
        <v>1.217732</v>
      </c>
      <c r="AB1123">
        <v>1.0267759999999999</v>
      </c>
      <c r="AC1123">
        <v>0.91345229999999999</v>
      </c>
      <c r="AD1123">
        <v>3.0161899999999998E-2</v>
      </c>
      <c r="AE1123">
        <v>1.9239300000000001E-2</v>
      </c>
      <c r="AF1123">
        <v>1.78443E-2</v>
      </c>
      <c r="AG1123">
        <v>3.25463E-2</v>
      </c>
      <c r="AH1123">
        <v>5.8387300000000003E-2</v>
      </c>
      <c r="AI1123">
        <v>7.0374400000000004E-2</v>
      </c>
      <c r="AJ1123">
        <v>5.8083099999999999E-2</v>
      </c>
      <c r="AK1123">
        <v>7.6066499999999995E-2</v>
      </c>
      <c r="AL1123">
        <v>0.12688930000000001</v>
      </c>
      <c r="AM1123">
        <v>0.1352082</v>
      </c>
      <c r="AN1123">
        <v>0.1263262</v>
      </c>
      <c r="AO1123">
        <v>0.127249</v>
      </c>
      <c r="AP1123">
        <v>0.13944090000000001</v>
      </c>
      <c r="AQ1123">
        <v>0.1188863</v>
      </c>
      <c r="AR1123">
        <v>8.2723900000000003E-2</v>
      </c>
      <c r="AS1123">
        <v>2.4006599999999999E-2</v>
      </c>
      <c r="AT1123">
        <v>6.7584000000000003E-3</v>
      </c>
      <c r="AU1123">
        <v>-4.8754000000000002E-3</v>
      </c>
      <c r="AV1123">
        <v>8.1012399999999998E-2</v>
      </c>
      <c r="AW1123">
        <v>5.9854699999999997E-2</v>
      </c>
      <c r="AX1123">
        <v>7.0846900000000004E-2</v>
      </c>
      <c r="AY1123">
        <v>6.4468499999999998E-2</v>
      </c>
      <c r="AZ1123">
        <v>1.35716E-2</v>
      </c>
      <c r="BA1123">
        <v>1.17237E-2</v>
      </c>
      <c r="BB1123">
        <v>5.7887000000000001E-2</v>
      </c>
      <c r="BC1123">
        <v>4.5658900000000002E-2</v>
      </c>
      <c r="BD1123">
        <v>4.2039600000000003E-2</v>
      </c>
      <c r="BE1123">
        <v>5.7603500000000002E-2</v>
      </c>
      <c r="BF1123">
        <v>8.2798499999999997E-2</v>
      </c>
      <c r="BG1123">
        <v>9.5715999999999996E-2</v>
      </c>
      <c r="BH1123">
        <v>8.7053400000000003E-2</v>
      </c>
      <c r="BI1123">
        <v>0.1061841</v>
      </c>
      <c r="BJ1123">
        <v>0.16159860000000001</v>
      </c>
      <c r="BK1123">
        <v>0.1743218</v>
      </c>
      <c r="BL1123">
        <v>0.16615369999999999</v>
      </c>
      <c r="BM1123">
        <v>0.1730602</v>
      </c>
      <c r="BN1123">
        <v>0.1901264</v>
      </c>
      <c r="BO1123">
        <v>0.1727892</v>
      </c>
      <c r="BP1123">
        <v>0.1400322</v>
      </c>
      <c r="BQ1123">
        <v>8.3593600000000004E-2</v>
      </c>
      <c r="BR1123">
        <v>5.8222700000000002E-2</v>
      </c>
      <c r="BS1123">
        <v>4.63463E-2</v>
      </c>
      <c r="BT1123">
        <v>0.12881619999999999</v>
      </c>
      <c r="BU1123">
        <v>0.1033675</v>
      </c>
      <c r="BV1123">
        <v>0.11187030000000001</v>
      </c>
      <c r="BW1123">
        <v>9.57176E-2</v>
      </c>
      <c r="BX1123">
        <v>4.17381E-2</v>
      </c>
      <c r="BY1123">
        <v>3.6003899999999998E-2</v>
      </c>
      <c r="BZ1123">
        <v>7.7089299999999999E-2</v>
      </c>
      <c r="CA1123">
        <v>6.3957100000000003E-2</v>
      </c>
      <c r="CB1123">
        <v>5.8797299999999997E-2</v>
      </c>
      <c r="CC1123">
        <v>7.49581E-2</v>
      </c>
      <c r="CD1123">
        <v>9.9705600000000005E-2</v>
      </c>
      <c r="CE1123">
        <v>0.11326749999999999</v>
      </c>
      <c r="CF1123">
        <v>0.10711809999999999</v>
      </c>
      <c r="CG1123">
        <v>0.1270435</v>
      </c>
      <c r="CH1123">
        <v>0.1856381</v>
      </c>
      <c r="CI1123">
        <v>0.2014117</v>
      </c>
      <c r="CJ1123">
        <v>0.1937382</v>
      </c>
      <c r="CK1123">
        <v>0.2047889</v>
      </c>
      <c r="CL1123">
        <v>0.22523099999999999</v>
      </c>
      <c r="CM1123">
        <v>0.21012220000000001</v>
      </c>
      <c r="CN1123">
        <v>0.17972369999999999</v>
      </c>
      <c r="CO1123">
        <v>0.1248633</v>
      </c>
      <c r="CP1123">
        <v>9.3866699999999997E-2</v>
      </c>
      <c r="CQ1123">
        <v>8.1822300000000001E-2</v>
      </c>
      <c r="CR1123">
        <v>0.16192490000000001</v>
      </c>
      <c r="CS1123">
        <v>0.13350429999999999</v>
      </c>
      <c r="CT1123">
        <v>0.14028289999999999</v>
      </c>
      <c r="CU1123">
        <v>0.1173606</v>
      </c>
      <c r="CV1123">
        <v>6.1246099999999998E-2</v>
      </c>
      <c r="CW1123">
        <v>5.2820199999999998E-2</v>
      </c>
      <c r="CX1123">
        <v>9.6291699999999994E-2</v>
      </c>
      <c r="CY1123">
        <v>8.2255200000000001E-2</v>
      </c>
      <c r="CZ1123">
        <v>7.5554899999999994E-2</v>
      </c>
      <c r="DA1123">
        <v>9.2312599999999995E-2</v>
      </c>
      <c r="DB1123">
        <v>0.1166127</v>
      </c>
      <c r="DC1123">
        <v>0.13081889999999999</v>
      </c>
      <c r="DD1123">
        <v>0.12718289999999999</v>
      </c>
      <c r="DE1123">
        <v>0.1479028</v>
      </c>
      <c r="DF1123">
        <v>0.20967759999999999</v>
      </c>
      <c r="DG1123">
        <v>0.2285016</v>
      </c>
      <c r="DH1123">
        <v>0.22132260000000001</v>
      </c>
      <c r="DI1123">
        <v>0.23651759999999999</v>
      </c>
      <c r="DJ1123">
        <v>0.2603356</v>
      </c>
      <c r="DK1123">
        <v>0.24745519999999999</v>
      </c>
      <c r="DL1123">
        <v>0.2194152</v>
      </c>
      <c r="DM1123">
        <v>0.16613310000000001</v>
      </c>
      <c r="DN1123">
        <v>0.12951070000000001</v>
      </c>
      <c r="DO1123">
        <v>0.11729829999999999</v>
      </c>
      <c r="DP1123">
        <v>0.1950336</v>
      </c>
      <c r="DQ1123">
        <v>0.16364110000000001</v>
      </c>
      <c r="DR1123">
        <v>0.1686956</v>
      </c>
      <c r="DS1123">
        <v>0.1390036</v>
      </c>
      <c r="DT1123">
        <v>8.0754099999999995E-2</v>
      </c>
      <c r="DU1123">
        <v>6.9636500000000004E-2</v>
      </c>
      <c r="DV1123">
        <v>0.1240168</v>
      </c>
      <c r="DW1123">
        <v>0.1086748</v>
      </c>
      <c r="DX1123">
        <v>9.9750199999999997E-2</v>
      </c>
      <c r="DY1123">
        <v>0.1173698</v>
      </c>
      <c r="DZ1123">
        <v>0.14102390000000001</v>
      </c>
      <c r="EA1123">
        <v>0.15616050000000001</v>
      </c>
      <c r="EB1123">
        <v>0.15615319999999999</v>
      </c>
      <c r="EC1123">
        <v>0.1780204</v>
      </c>
      <c r="ED1123">
        <v>0.24438679999999999</v>
      </c>
      <c r="EE1123">
        <v>0.2676152</v>
      </c>
      <c r="EF1123">
        <v>0.2611502</v>
      </c>
      <c r="EG1123">
        <v>0.28232879999999999</v>
      </c>
      <c r="EH1123">
        <v>0.31102109999999999</v>
      </c>
      <c r="EI1123">
        <v>0.30135810000000002</v>
      </c>
      <c r="EJ1123">
        <v>0.27672350000000001</v>
      </c>
      <c r="EK1123">
        <v>0.22572</v>
      </c>
      <c r="EL1123">
        <v>0.18097489999999999</v>
      </c>
      <c r="EM1123">
        <v>0.16852</v>
      </c>
      <c r="EN1123">
        <v>0.24283740000000001</v>
      </c>
      <c r="EO1123">
        <v>0.2071538</v>
      </c>
      <c r="EP1123">
        <v>0.20971899999999999</v>
      </c>
      <c r="EQ1123">
        <v>0.17025270000000001</v>
      </c>
      <c r="ER1123">
        <v>0.1089205</v>
      </c>
      <c r="ES1123">
        <v>9.3916700000000006E-2</v>
      </c>
      <c r="ET1123">
        <v>72.282049999999998</v>
      </c>
      <c r="EU1123">
        <v>70.299469999999999</v>
      </c>
      <c r="EV1123">
        <v>68.001230000000007</v>
      </c>
      <c r="EW1123">
        <v>65.942340000000002</v>
      </c>
      <c r="EX1123">
        <v>64.426259999999999</v>
      </c>
      <c r="EY1123">
        <v>62.57938</v>
      </c>
      <c r="EZ1123">
        <v>63.023690000000002</v>
      </c>
      <c r="FA1123">
        <v>67.735969999999995</v>
      </c>
      <c r="FB1123">
        <v>73.953389999999999</v>
      </c>
      <c r="FC1123">
        <v>79.406610000000001</v>
      </c>
      <c r="FD1123">
        <v>83.62321</v>
      </c>
      <c r="FE1123">
        <v>87.066990000000004</v>
      </c>
      <c r="FF1123">
        <v>89.708619999999996</v>
      </c>
      <c r="FG1123">
        <v>92.041979999999995</v>
      </c>
      <c r="FH1123">
        <v>93.356629999999996</v>
      </c>
      <c r="FI1123">
        <v>93.947540000000004</v>
      </c>
      <c r="FJ1123">
        <v>93.858829999999998</v>
      </c>
      <c r="FK1123">
        <v>93.202479999999994</v>
      </c>
      <c r="FL1123">
        <v>91.408230000000003</v>
      </c>
      <c r="FM1123">
        <v>88.504679999999993</v>
      </c>
      <c r="FN1123">
        <v>84.755189999999999</v>
      </c>
      <c r="FO1123">
        <v>81.404079999999993</v>
      </c>
      <c r="FP1123">
        <v>77.567710000000005</v>
      </c>
      <c r="FQ1123">
        <v>74.481380000000001</v>
      </c>
      <c r="FR1123">
        <v>3.6999299999999999E-2</v>
      </c>
      <c r="FS1123">
        <v>4.3038199999999999E-2</v>
      </c>
      <c r="FT1123">
        <v>6.9978799999999994E-2</v>
      </c>
    </row>
    <row r="1124" spans="1:176" x14ac:dyDescent="0.2">
      <c r="A1124" t="s">
        <v>200</v>
      </c>
      <c r="B1124" t="s">
        <v>192</v>
      </c>
      <c r="C1124" t="s">
        <v>1</v>
      </c>
      <c r="D1124" t="s">
        <v>248</v>
      </c>
      <c r="E1124">
        <v>2379</v>
      </c>
      <c r="F1124">
        <v>0.76926450000000002</v>
      </c>
      <c r="G1124">
        <v>0.77438490000000004</v>
      </c>
      <c r="H1124">
        <v>0.7603472</v>
      </c>
      <c r="I1124">
        <v>0.75451990000000002</v>
      </c>
      <c r="J1124">
        <v>0.78273130000000002</v>
      </c>
      <c r="K1124">
        <v>0.83325680000000002</v>
      </c>
      <c r="L1124">
        <v>0.83563259999999995</v>
      </c>
      <c r="M1124">
        <v>0.87015739999999997</v>
      </c>
      <c r="N1124">
        <v>1.096557</v>
      </c>
      <c r="O1124">
        <v>1.2011339999999999</v>
      </c>
      <c r="P1124">
        <v>1.2882070000000001</v>
      </c>
      <c r="Q1124">
        <v>1.3546419999999999</v>
      </c>
      <c r="R1124">
        <v>1.30542</v>
      </c>
      <c r="S1124">
        <v>1.3043020000000001</v>
      </c>
      <c r="T1124">
        <v>1.3192980000000001</v>
      </c>
      <c r="U1124">
        <v>1.2580849999999999</v>
      </c>
      <c r="V1124">
        <v>1.1968719999999999</v>
      </c>
      <c r="W1124">
        <v>1.23454</v>
      </c>
      <c r="X1124">
        <v>1.1784019999999999</v>
      </c>
      <c r="Y1124">
        <v>1.0644899999999999</v>
      </c>
      <c r="Z1124">
        <v>0.99857180000000001</v>
      </c>
      <c r="AA1124">
        <v>0.91808920000000005</v>
      </c>
      <c r="AB1124">
        <v>0.8316848</v>
      </c>
      <c r="AC1124">
        <v>0.78106540000000002</v>
      </c>
      <c r="AD1124">
        <v>4.5250199999999997E-2</v>
      </c>
      <c r="AE1124">
        <v>5.2370800000000002E-2</v>
      </c>
      <c r="AF1124">
        <v>4.5445899999999997E-2</v>
      </c>
      <c r="AG1124">
        <v>3.2457E-2</v>
      </c>
      <c r="AH1124">
        <v>4.9296600000000003E-2</v>
      </c>
      <c r="AI1124">
        <v>6.4238600000000007E-2</v>
      </c>
      <c r="AJ1124">
        <v>5.35548E-2</v>
      </c>
      <c r="AK1124">
        <v>2.7568100000000002E-2</v>
      </c>
      <c r="AL1124">
        <v>8.6004899999999995E-2</v>
      </c>
      <c r="AM1124">
        <v>6.9372299999999998E-2</v>
      </c>
      <c r="AN1124">
        <v>0.11555840000000001</v>
      </c>
      <c r="AO1124">
        <v>0.1395227</v>
      </c>
      <c r="AP1124">
        <v>9.8214499999999996E-2</v>
      </c>
      <c r="AQ1124">
        <v>8.8116100000000003E-2</v>
      </c>
      <c r="AR1124">
        <v>9.0437199999999995E-2</v>
      </c>
      <c r="AS1124">
        <v>6.8424799999999994E-2</v>
      </c>
      <c r="AT1124">
        <v>2.55873E-2</v>
      </c>
      <c r="AU1124">
        <v>4.0858899999999997E-2</v>
      </c>
      <c r="AV1124">
        <v>7.5879199999999994E-2</v>
      </c>
      <c r="AW1124">
        <v>5.2669199999999999E-2</v>
      </c>
      <c r="AX1124">
        <v>6.1995099999999997E-2</v>
      </c>
      <c r="AY1124">
        <v>7.1415699999999999E-2</v>
      </c>
      <c r="AZ1124">
        <v>4.27786E-2</v>
      </c>
      <c r="BA1124">
        <v>3.1989200000000002E-2</v>
      </c>
      <c r="BB1124">
        <v>5.3707999999999999E-2</v>
      </c>
      <c r="BC1124">
        <v>6.0716199999999998E-2</v>
      </c>
      <c r="BD1124">
        <v>5.3473E-2</v>
      </c>
      <c r="BE1124">
        <v>4.0794499999999997E-2</v>
      </c>
      <c r="BF1124">
        <v>5.7891900000000003E-2</v>
      </c>
      <c r="BG1124">
        <v>7.4144299999999996E-2</v>
      </c>
      <c r="BH1124">
        <v>6.4272200000000002E-2</v>
      </c>
      <c r="BI1124">
        <v>4.0294400000000001E-2</v>
      </c>
      <c r="BJ1124">
        <v>0.10109369999999999</v>
      </c>
      <c r="BK1124">
        <v>8.5783999999999999E-2</v>
      </c>
      <c r="BL1124">
        <v>0.13128129999999999</v>
      </c>
      <c r="BM1124">
        <v>0.1555964</v>
      </c>
      <c r="BN1124">
        <v>0.11462600000000001</v>
      </c>
      <c r="BO1124">
        <v>0.1061256</v>
      </c>
      <c r="BP1124">
        <v>0.1089762</v>
      </c>
      <c r="BQ1124">
        <v>8.7881699999999993E-2</v>
      </c>
      <c r="BR1124">
        <v>4.4194799999999999E-2</v>
      </c>
      <c r="BS1124">
        <v>5.7110800000000003E-2</v>
      </c>
      <c r="BT1124">
        <v>9.2238200000000006E-2</v>
      </c>
      <c r="BU1124">
        <v>6.9313899999999998E-2</v>
      </c>
      <c r="BV1124">
        <v>7.4318400000000007E-2</v>
      </c>
      <c r="BW1124">
        <v>8.1874199999999994E-2</v>
      </c>
      <c r="BX1124">
        <v>5.3184700000000001E-2</v>
      </c>
      <c r="BY1124">
        <v>4.1668999999999998E-2</v>
      </c>
      <c r="BZ1124">
        <v>5.9565800000000002E-2</v>
      </c>
      <c r="CA1124">
        <v>6.6496100000000002E-2</v>
      </c>
      <c r="CB1124">
        <v>5.9032500000000002E-2</v>
      </c>
      <c r="CC1124">
        <v>4.6569100000000002E-2</v>
      </c>
      <c r="CD1124">
        <v>6.3844899999999996E-2</v>
      </c>
      <c r="CE1124">
        <v>8.1004999999999994E-2</v>
      </c>
      <c r="CF1124">
        <v>7.1694999999999995E-2</v>
      </c>
      <c r="CG1124">
        <v>4.9108600000000002E-2</v>
      </c>
      <c r="CH1124">
        <v>0.1115442</v>
      </c>
      <c r="CI1124">
        <v>9.7150700000000006E-2</v>
      </c>
      <c r="CJ1124">
        <v>0.14217089999999999</v>
      </c>
      <c r="CK1124">
        <v>0.16672899999999999</v>
      </c>
      <c r="CL1124">
        <v>0.12599250000000001</v>
      </c>
      <c r="CM1124">
        <v>0.11859889999999999</v>
      </c>
      <c r="CN1124">
        <v>0.1218162</v>
      </c>
      <c r="CO1124">
        <v>0.1013575</v>
      </c>
      <c r="CP1124">
        <v>5.70822E-2</v>
      </c>
      <c r="CQ1124">
        <v>6.8366700000000002E-2</v>
      </c>
      <c r="CR1124">
        <v>0.1035683</v>
      </c>
      <c r="CS1124">
        <v>8.0841899999999994E-2</v>
      </c>
      <c r="CT1124">
        <v>8.2853499999999997E-2</v>
      </c>
      <c r="CU1124">
        <v>8.9117699999999994E-2</v>
      </c>
      <c r="CV1124">
        <v>6.0391899999999998E-2</v>
      </c>
      <c r="CW1124">
        <v>4.8373199999999998E-2</v>
      </c>
      <c r="CX1124">
        <v>6.5423599999999998E-2</v>
      </c>
      <c r="CY1124">
        <v>7.2276099999999996E-2</v>
      </c>
      <c r="CZ1124">
        <v>6.4591999999999997E-2</v>
      </c>
      <c r="DA1124">
        <v>5.2343599999999997E-2</v>
      </c>
      <c r="DB1124">
        <v>6.9797899999999996E-2</v>
      </c>
      <c r="DC1124">
        <v>8.7865700000000005E-2</v>
      </c>
      <c r="DD1124">
        <v>7.9117800000000002E-2</v>
      </c>
      <c r="DE1124">
        <v>5.7922800000000003E-2</v>
      </c>
      <c r="DF1124">
        <v>0.1219947</v>
      </c>
      <c r="DG1124">
        <v>0.1085174</v>
      </c>
      <c r="DH1124">
        <v>0.15306049999999999</v>
      </c>
      <c r="DI1124">
        <v>0.17786170000000001</v>
      </c>
      <c r="DJ1124">
        <v>0.13735900000000001</v>
      </c>
      <c r="DK1124">
        <v>0.1310722</v>
      </c>
      <c r="DL1124">
        <v>0.1346562</v>
      </c>
      <c r="DM1124">
        <v>0.1148333</v>
      </c>
      <c r="DN1124">
        <v>6.9969699999999996E-2</v>
      </c>
      <c r="DO1124">
        <v>7.9622700000000005E-2</v>
      </c>
      <c r="DP1124">
        <v>0.1148985</v>
      </c>
      <c r="DQ1124">
        <v>9.2369900000000005E-2</v>
      </c>
      <c r="DR1124">
        <v>9.1388499999999998E-2</v>
      </c>
      <c r="DS1124">
        <v>9.6361199999999994E-2</v>
      </c>
      <c r="DT1124">
        <v>6.7599099999999995E-2</v>
      </c>
      <c r="DU1124">
        <v>5.5077399999999999E-2</v>
      </c>
      <c r="DV1124">
        <v>7.38814E-2</v>
      </c>
      <c r="DW1124">
        <v>8.0621499999999999E-2</v>
      </c>
      <c r="DX1124">
        <v>7.2619100000000006E-2</v>
      </c>
      <c r="DY1124">
        <v>6.0681100000000002E-2</v>
      </c>
      <c r="DZ1124">
        <v>7.8393099999999993E-2</v>
      </c>
      <c r="EA1124">
        <v>9.7771499999999997E-2</v>
      </c>
      <c r="EB1124">
        <v>8.9835200000000004E-2</v>
      </c>
      <c r="EC1124">
        <v>7.0649100000000006E-2</v>
      </c>
      <c r="ED1124">
        <v>0.1370835</v>
      </c>
      <c r="EE1124">
        <v>0.124929</v>
      </c>
      <c r="EF1124">
        <v>0.1687833</v>
      </c>
      <c r="EG1124">
        <v>0.19393540000000001</v>
      </c>
      <c r="EH1124">
        <v>0.1537704</v>
      </c>
      <c r="EI1124">
        <v>0.14908170000000001</v>
      </c>
      <c r="EJ1124">
        <v>0.1531952</v>
      </c>
      <c r="EK1124">
        <v>0.1342902</v>
      </c>
      <c r="EL1124">
        <v>8.8577100000000006E-2</v>
      </c>
      <c r="EM1124">
        <v>9.5874600000000004E-2</v>
      </c>
      <c r="EN1124">
        <v>0.1312575</v>
      </c>
      <c r="EO1124">
        <v>0.1090146</v>
      </c>
      <c r="EP1124">
        <v>0.10371180000000001</v>
      </c>
      <c r="EQ1124">
        <v>0.1068197</v>
      </c>
      <c r="ER1124">
        <v>7.8005099999999994E-2</v>
      </c>
      <c r="ES1124">
        <v>6.4757200000000001E-2</v>
      </c>
      <c r="ET1124">
        <v>51.380299999999998</v>
      </c>
      <c r="EU1124">
        <v>50.678089999999997</v>
      </c>
      <c r="EV1124">
        <v>49.845300000000002</v>
      </c>
      <c r="EW1124">
        <v>49.109940000000002</v>
      </c>
      <c r="EX1124">
        <v>48.619480000000003</v>
      </c>
      <c r="EY1124">
        <v>48.342860000000002</v>
      </c>
      <c r="EZ1124">
        <v>48.153289999999998</v>
      </c>
      <c r="FA1124">
        <v>49.591549999999998</v>
      </c>
      <c r="FB1124">
        <v>53.251440000000002</v>
      </c>
      <c r="FC1124">
        <v>56.60445</v>
      </c>
      <c r="FD1124">
        <v>59.743180000000002</v>
      </c>
      <c r="FE1124">
        <v>62.507579999999997</v>
      </c>
      <c r="FF1124">
        <v>64.789400000000001</v>
      </c>
      <c r="FG1124">
        <v>66.101200000000006</v>
      </c>
      <c r="FH1124">
        <v>66.78725</v>
      </c>
      <c r="FI1124">
        <v>66.347899999999996</v>
      </c>
      <c r="FJ1124">
        <v>64.500439999999998</v>
      </c>
      <c r="FK1124">
        <v>61.698149999999998</v>
      </c>
      <c r="FL1124">
        <v>59.263100000000001</v>
      </c>
      <c r="FM1124">
        <v>57.414639999999999</v>
      </c>
      <c r="FN1124">
        <v>55.946280000000002</v>
      </c>
      <c r="FO1124">
        <v>54.572369999999999</v>
      </c>
      <c r="FP1124">
        <v>53.446539999999999</v>
      </c>
      <c r="FQ1124">
        <v>52.32067</v>
      </c>
      <c r="FR1124">
        <v>1.14392E-2</v>
      </c>
      <c r="FS1124">
        <v>1.5874599999999999E-2</v>
      </c>
    </row>
    <row r="1125" spans="1:176" x14ac:dyDescent="0.2">
      <c r="A1125" t="s">
        <v>200</v>
      </c>
      <c r="B1125" t="s">
        <v>192</v>
      </c>
      <c r="C1125" t="s">
        <v>1</v>
      </c>
      <c r="D1125" t="s">
        <v>251</v>
      </c>
      <c r="E1125">
        <v>2379</v>
      </c>
      <c r="F1125">
        <v>0.76536099999999996</v>
      </c>
      <c r="G1125">
        <v>0.76283120000000004</v>
      </c>
      <c r="H1125">
        <v>0.74584079999999997</v>
      </c>
      <c r="I1125">
        <v>0.73616470000000001</v>
      </c>
      <c r="J1125">
        <v>0.75550790000000001</v>
      </c>
      <c r="K1125">
        <v>0.82860370000000005</v>
      </c>
      <c r="L1125">
        <v>0.83927070000000004</v>
      </c>
      <c r="M1125">
        <v>0.85585619999999996</v>
      </c>
      <c r="N1125">
        <v>1.112036</v>
      </c>
      <c r="O1125">
        <v>1.251927</v>
      </c>
      <c r="P1125">
        <v>1.3058749999999999</v>
      </c>
      <c r="Q1125">
        <v>1.3929659999999999</v>
      </c>
      <c r="R1125">
        <v>1.3594599999999999</v>
      </c>
      <c r="S1125">
        <v>1.309949</v>
      </c>
      <c r="T1125">
        <v>1.3010459999999999</v>
      </c>
      <c r="U1125">
        <v>1.240772</v>
      </c>
      <c r="V1125">
        <v>1.1546719999999999</v>
      </c>
      <c r="W1125">
        <v>1.181986</v>
      </c>
      <c r="X1125">
        <v>1.139157</v>
      </c>
      <c r="Y1125">
        <v>1.0345</v>
      </c>
      <c r="Z1125">
        <v>0.96300520000000001</v>
      </c>
      <c r="AA1125">
        <v>0.9085626</v>
      </c>
      <c r="AB1125">
        <v>0.83936889999999997</v>
      </c>
      <c r="AC1125">
        <v>0.79368309999999997</v>
      </c>
      <c r="AD1125">
        <v>4.4173900000000002E-2</v>
      </c>
      <c r="AE1125">
        <v>5.1186799999999998E-2</v>
      </c>
      <c r="AF1125">
        <v>4.43039E-2</v>
      </c>
      <c r="AG1125">
        <v>3.2246299999999999E-2</v>
      </c>
      <c r="AH1125">
        <v>4.9814600000000001E-2</v>
      </c>
      <c r="AI1125">
        <v>6.7019700000000001E-2</v>
      </c>
      <c r="AJ1125">
        <v>6.4510399999999996E-2</v>
      </c>
      <c r="AK1125">
        <v>3.74185E-2</v>
      </c>
      <c r="AL1125">
        <v>0.101284</v>
      </c>
      <c r="AM1125">
        <v>7.8647300000000003E-2</v>
      </c>
      <c r="AN1125">
        <v>0.11870790000000001</v>
      </c>
      <c r="AO1125">
        <v>0.13312299999999999</v>
      </c>
      <c r="AP1125">
        <v>0.10652</v>
      </c>
      <c r="AQ1125">
        <v>0.1054456</v>
      </c>
      <c r="AR1125">
        <v>0.1028987</v>
      </c>
      <c r="AS1125">
        <v>8.0017400000000002E-2</v>
      </c>
      <c r="AT1125">
        <v>3.4673000000000002E-2</v>
      </c>
      <c r="AU1125">
        <v>6.2454500000000003E-2</v>
      </c>
      <c r="AV1125">
        <v>9.5099100000000006E-2</v>
      </c>
      <c r="AW1125">
        <v>6.4006900000000005E-2</v>
      </c>
      <c r="AX1125">
        <v>6.4309199999999997E-2</v>
      </c>
      <c r="AY1125">
        <v>7.4517600000000003E-2</v>
      </c>
      <c r="AZ1125">
        <v>4.8567600000000002E-2</v>
      </c>
      <c r="BA1125">
        <v>3.5065300000000001E-2</v>
      </c>
      <c r="BB1125">
        <v>5.2631699999999997E-2</v>
      </c>
      <c r="BC1125">
        <v>5.95322E-2</v>
      </c>
      <c r="BD1125">
        <v>5.23309E-2</v>
      </c>
      <c r="BE1125">
        <v>4.0583800000000003E-2</v>
      </c>
      <c r="BF1125">
        <v>5.8409900000000001E-2</v>
      </c>
      <c r="BG1125">
        <v>7.6925400000000005E-2</v>
      </c>
      <c r="BH1125">
        <v>7.5227799999999997E-2</v>
      </c>
      <c r="BI1125">
        <v>5.0144899999999999E-2</v>
      </c>
      <c r="BJ1125">
        <v>0.1163728</v>
      </c>
      <c r="BK1125">
        <v>9.5059000000000005E-2</v>
      </c>
      <c r="BL1125">
        <v>0.13443079999999999</v>
      </c>
      <c r="BM1125">
        <v>0.14919669999999999</v>
      </c>
      <c r="BN1125">
        <v>0.1229315</v>
      </c>
      <c r="BO1125">
        <v>0.1234551</v>
      </c>
      <c r="BP1125">
        <v>0.1214377</v>
      </c>
      <c r="BQ1125">
        <v>9.9474300000000002E-2</v>
      </c>
      <c r="BR1125">
        <v>5.3280399999999999E-2</v>
      </c>
      <c r="BS1125">
        <v>7.8706300000000007E-2</v>
      </c>
      <c r="BT1125">
        <v>0.1114581</v>
      </c>
      <c r="BU1125">
        <v>8.0651500000000001E-2</v>
      </c>
      <c r="BV1125">
        <v>7.6632500000000006E-2</v>
      </c>
      <c r="BW1125">
        <v>8.4976099999999999E-2</v>
      </c>
      <c r="BX1125">
        <v>5.8973699999999997E-2</v>
      </c>
      <c r="BY1125">
        <v>4.4745100000000003E-2</v>
      </c>
      <c r="BZ1125">
        <v>5.84895E-2</v>
      </c>
      <c r="CA1125">
        <v>6.5312099999999998E-2</v>
      </c>
      <c r="CB1125">
        <v>5.7890499999999998E-2</v>
      </c>
      <c r="CC1125">
        <v>4.6358299999999998E-2</v>
      </c>
      <c r="CD1125">
        <v>6.4362900000000001E-2</v>
      </c>
      <c r="CE1125">
        <v>8.3786100000000002E-2</v>
      </c>
      <c r="CF1125">
        <v>8.2650600000000005E-2</v>
      </c>
      <c r="CG1125">
        <v>5.89591E-2</v>
      </c>
      <c r="CH1125">
        <v>0.1268233</v>
      </c>
      <c r="CI1125">
        <v>0.1064257</v>
      </c>
      <c r="CJ1125">
        <v>0.14532039999999999</v>
      </c>
      <c r="CK1125">
        <v>0.16032930000000001</v>
      </c>
      <c r="CL1125">
        <v>0.134298</v>
      </c>
      <c r="CM1125">
        <v>0.13592850000000001</v>
      </c>
      <c r="CN1125">
        <v>0.1342777</v>
      </c>
      <c r="CO1125">
        <v>0.1129501</v>
      </c>
      <c r="CP1125">
        <v>6.6167900000000002E-2</v>
      </c>
      <c r="CQ1125">
        <v>8.9962299999999995E-2</v>
      </c>
      <c r="CR1125">
        <v>0.1227883</v>
      </c>
      <c r="CS1125">
        <v>9.21796E-2</v>
      </c>
      <c r="CT1125">
        <v>8.5167599999999996E-2</v>
      </c>
      <c r="CU1125">
        <v>9.2219700000000002E-2</v>
      </c>
      <c r="CV1125">
        <v>6.6180900000000001E-2</v>
      </c>
      <c r="CW1125">
        <v>5.1449300000000003E-2</v>
      </c>
      <c r="CX1125">
        <v>6.4347299999999996E-2</v>
      </c>
      <c r="CY1125">
        <v>7.1092100000000005E-2</v>
      </c>
      <c r="CZ1125">
        <v>6.3450000000000006E-2</v>
      </c>
      <c r="DA1125">
        <v>5.2132900000000003E-2</v>
      </c>
      <c r="DB1125">
        <v>7.0315900000000001E-2</v>
      </c>
      <c r="DC1125">
        <v>9.06468E-2</v>
      </c>
      <c r="DD1125">
        <v>9.0073399999999998E-2</v>
      </c>
      <c r="DE1125">
        <v>6.7773299999999995E-2</v>
      </c>
      <c r="DF1125">
        <v>0.1372738</v>
      </c>
      <c r="DG1125">
        <v>0.11779240000000001</v>
      </c>
      <c r="DH1125">
        <v>0.15620999999999999</v>
      </c>
      <c r="DI1125">
        <v>0.171462</v>
      </c>
      <c r="DJ1125">
        <v>0.1456645</v>
      </c>
      <c r="DK1125">
        <v>0.1484018</v>
      </c>
      <c r="DL1125">
        <v>0.14711769999999999</v>
      </c>
      <c r="DM1125">
        <v>0.1264258</v>
      </c>
      <c r="DN1125">
        <v>7.9055299999999995E-2</v>
      </c>
      <c r="DO1125">
        <v>0.1012183</v>
      </c>
      <c r="DP1125">
        <v>0.1341185</v>
      </c>
      <c r="DQ1125">
        <v>0.1037076</v>
      </c>
      <c r="DR1125">
        <v>9.3702599999999997E-2</v>
      </c>
      <c r="DS1125">
        <v>9.9463200000000002E-2</v>
      </c>
      <c r="DT1125">
        <v>7.3388099999999998E-2</v>
      </c>
      <c r="DU1125">
        <v>5.8153499999999997E-2</v>
      </c>
      <c r="DV1125">
        <v>7.2805099999999998E-2</v>
      </c>
      <c r="DW1125">
        <v>7.9437499999999994E-2</v>
      </c>
      <c r="DX1125">
        <v>7.1477100000000002E-2</v>
      </c>
      <c r="DY1125">
        <v>6.0470400000000001E-2</v>
      </c>
      <c r="DZ1125">
        <v>7.8911099999999998E-2</v>
      </c>
      <c r="EA1125">
        <v>0.10055260000000001</v>
      </c>
      <c r="EB1125">
        <v>0.1007908</v>
      </c>
      <c r="EC1125">
        <v>8.0499600000000004E-2</v>
      </c>
      <c r="ED1125">
        <v>0.15236259999999999</v>
      </c>
      <c r="EE1125">
        <v>0.13420409999999999</v>
      </c>
      <c r="EF1125">
        <v>0.1719328</v>
      </c>
      <c r="EG1125">
        <v>0.1875357</v>
      </c>
      <c r="EH1125">
        <v>0.16207589999999999</v>
      </c>
      <c r="EI1125">
        <v>0.16641130000000001</v>
      </c>
      <c r="EJ1125">
        <v>0.16565669999999999</v>
      </c>
      <c r="EK1125">
        <v>0.14588280000000001</v>
      </c>
      <c r="EL1125">
        <v>9.7662799999999994E-2</v>
      </c>
      <c r="EM1125">
        <v>0.11747009999999999</v>
      </c>
      <c r="EN1125">
        <v>0.15047749999999999</v>
      </c>
      <c r="EO1125">
        <v>0.12035220000000001</v>
      </c>
      <c r="EP1125">
        <v>0.10602590000000001</v>
      </c>
      <c r="EQ1125">
        <v>0.1099217</v>
      </c>
      <c r="ER1125">
        <v>8.3794099999999996E-2</v>
      </c>
      <c r="ES1125">
        <v>6.7833199999999996E-2</v>
      </c>
      <c r="ET1125">
        <v>48.510390000000001</v>
      </c>
      <c r="EU1125">
        <v>47.5214</v>
      </c>
      <c r="EV1125">
        <v>46.61112</v>
      </c>
      <c r="EW1125">
        <v>45.726289999999999</v>
      </c>
      <c r="EX1125">
        <v>45.573009999999996</v>
      </c>
      <c r="EY1125">
        <v>45.670760000000001</v>
      </c>
      <c r="EZ1125">
        <v>45.607390000000002</v>
      </c>
      <c r="FA1125">
        <v>46.527889999999999</v>
      </c>
      <c r="FB1125">
        <v>51.298139999999997</v>
      </c>
      <c r="FC1125">
        <v>55.05791</v>
      </c>
      <c r="FD1125">
        <v>58.400080000000003</v>
      </c>
      <c r="FE1125">
        <v>61.215820000000001</v>
      </c>
      <c r="FF1125">
        <v>62.754849999999998</v>
      </c>
      <c r="FG1125">
        <v>63.369219999999999</v>
      </c>
      <c r="FH1125">
        <v>63.154240000000001</v>
      </c>
      <c r="FI1125">
        <v>62.543570000000003</v>
      </c>
      <c r="FJ1125">
        <v>61.106290000000001</v>
      </c>
      <c r="FK1125">
        <v>58.935310000000001</v>
      </c>
      <c r="FL1125">
        <v>57.53387</v>
      </c>
      <c r="FM1125">
        <v>55.852679999999999</v>
      </c>
      <c r="FN1125">
        <v>54.798259999999999</v>
      </c>
      <c r="FO1125">
        <v>53.802720000000001</v>
      </c>
      <c r="FP1125">
        <v>52.776009999999999</v>
      </c>
      <c r="FQ1125">
        <v>51.766770000000001</v>
      </c>
      <c r="FR1125">
        <v>1.14392E-2</v>
      </c>
      <c r="FS1125">
        <v>1.5874599999999999E-2</v>
      </c>
    </row>
    <row r="1126" spans="1:176" x14ac:dyDescent="0.2">
      <c r="A1126" t="s">
        <v>200</v>
      </c>
      <c r="B1126" t="s">
        <v>192</v>
      </c>
      <c r="C1126" t="s">
        <v>1</v>
      </c>
      <c r="D1126" t="s">
        <v>247</v>
      </c>
      <c r="E1126">
        <v>2379</v>
      </c>
      <c r="F1126">
        <v>0.81847320000000001</v>
      </c>
      <c r="G1126">
        <v>0.79993499999999995</v>
      </c>
      <c r="H1126">
        <v>0.78983420000000004</v>
      </c>
      <c r="I1126">
        <v>0.76474889999999995</v>
      </c>
      <c r="J1126">
        <v>0.75221930000000004</v>
      </c>
      <c r="K1126">
        <v>0.80677220000000005</v>
      </c>
      <c r="L1126">
        <v>0.84593609999999997</v>
      </c>
      <c r="M1126">
        <v>0.85887579999999997</v>
      </c>
      <c r="N1126">
        <v>1.1071850000000001</v>
      </c>
      <c r="O1126">
        <v>1.189508</v>
      </c>
      <c r="P1126">
        <v>1.3221890000000001</v>
      </c>
      <c r="Q1126">
        <v>1.3578650000000001</v>
      </c>
      <c r="R1126">
        <v>1.38669</v>
      </c>
      <c r="S1126">
        <v>1.4162870000000001</v>
      </c>
      <c r="T1126">
        <v>1.4760720000000001</v>
      </c>
      <c r="U1126">
        <v>1.4038390000000001</v>
      </c>
      <c r="V1126">
        <v>1.376992</v>
      </c>
      <c r="W1126">
        <v>1.290068</v>
      </c>
      <c r="X1126">
        <v>1.2927979999999999</v>
      </c>
      <c r="Y1126">
        <v>1.2335799999999999</v>
      </c>
      <c r="Z1126">
        <v>1.101437</v>
      </c>
      <c r="AA1126">
        <v>1.0480590000000001</v>
      </c>
      <c r="AB1126">
        <v>0.87247909999999995</v>
      </c>
      <c r="AC1126">
        <v>0.84164819999999996</v>
      </c>
      <c r="AD1126">
        <v>4.98836E-2</v>
      </c>
      <c r="AE1126">
        <v>4.0464800000000002E-2</v>
      </c>
      <c r="AF1126">
        <v>3.49941E-2</v>
      </c>
      <c r="AG1126">
        <v>8.0564E-3</v>
      </c>
      <c r="AH1126">
        <v>-1.48202E-2</v>
      </c>
      <c r="AI1126">
        <v>1.5263799999999999E-2</v>
      </c>
      <c r="AJ1126">
        <v>1.7071699999999999E-2</v>
      </c>
      <c r="AK1126">
        <v>-1.61245E-2</v>
      </c>
      <c r="AL1126">
        <v>7.5920699999999994E-2</v>
      </c>
      <c r="AM1126">
        <v>2.1318299999999998E-2</v>
      </c>
      <c r="AN1126">
        <v>6.6760100000000003E-2</v>
      </c>
      <c r="AO1126">
        <v>3.1607700000000002E-2</v>
      </c>
      <c r="AP1126">
        <v>2.90418E-2</v>
      </c>
      <c r="AQ1126">
        <v>1.6287999999999999E-3</v>
      </c>
      <c r="AR1126">
        <v>-1.87879E-2</v>
      </c>
      <c r="AS1126">
        <v>-0.12114709999999999</v>
      </c>
      <c r="AT1126">
        <v>-7.4745199999999998E-2</v>
      </c>
      <c r="AU1126">
        <v>-1.9876E-3</v>
      </c>
      <c r="AV1126">
        <v>9.5735700000000007E-2</v>
      </c>
      <c r="AW1126">
        <v>8.8733300000000001E-2</v>
      </c>
      <c r="AX1126">
        <v>6.6754400000000005E-2</v>
      </c>
      <c r="AY1126">
        <v>0.1172503</v>
      </c>
      <c r="AZ1126">
        <v>3.3078000000000003E-2</v>
      </c>
      <c r="BA1126">
        <v>4.5634800000000003E-2</v>
      </c>
      <c r="BB1126">
        <v>7.7608800000000006E-2</v>
      </c>
      <c r="BC1126">
        <v>6.68845E-2</v>
      </c>
      <c r="BD1126">
        <v>5.9189499999999999E-2</v>
      </c>
      <c r="BE1126">
        <v>3.31136E-2</v>
      </c>
      <c r="BF1126">
        <v>9.5908999999999994E-3</v>
      </c>
      <c r="BG1126">
        <v>4.0605299999999997E-2</v>
      </c>
      <c r="BH1126">
        <v>4.6042E-2</v>
      </c>
      <c r="BI1126">
        <v>1.39931E-2</v>
      </c>
      <c r="BJ1126">
        <v>0.1106299</v>
      </c>
      <c r="BK1126">
        <v>6.0431899999999997E-2</v>
      </c>
      <c r="BL1126">
        <v>0.1065876</v>
      </c>
      <c r="BM1126">
        <v>7.7418899999999999E-2</v>
      </c>
      <c r="BN1126">
        <v>7.9727300000000001E-2</v>
      </c>
      <c r="BO1126">
        <v>5.5531700000000003E-2</v>
      </c>
      <c r="BP1126">
        <v>3.8520400000000003E-2</v>
      </c>
      <c r="BQ1126">
        <v>-6.15601E-2</v>
      </c>
      <c r="BR1126">
        <v>-2.32809E-2</v>
      </c>
      <c r="BS1126">
        <v>4.9234199999999999E-2</v>
      </c>
      <c r="BT1126">
        <v>0.14353940000000001</v>
      </c>
      <c r="BU1126">
        <v>0.13224610000000001</v>
      </c>
      <c r="BV1126">
        <v>0.10777780000000001</v>
      </c>
      <c r="BW1126">
        <v>0.1484994</v>
      </c>
      <c r="BX1126">
        <v>6.12445E-2</v>
      </c>
      <c r="BY1126">
        <v>6.9914900000000002E-2</v>
      </c>
      <c r="BZ1126">
        <v>9.6811099999999997E-2</v>
      </c>
      <c r="CA1126">
        <v>8.5182599999999997E-2</v>
      </c>
      <c r="CB1126">
        <v>7.5947100000000003E-2</v>
      </c>
      <c r="CC1126">
        <v>5.0468100000000002E-2</v>
      </c>
      <c r="CD1126">
        <v>2.6498000000000001E-2</v>
      </c>
      <c r="CE1126">
        <v>5.8156800000000002E-2</v>
      </c>
      <c r="CF1126">
        <v>6.6106700000000004E-2</v>
      </c>
      <c r="CG1126">
        <v>3.4852399999999999E-2</v>
      </c>
      <c r="CH1126">
        <v>0.13466939999999999</v>
      </c>
      <c r="CI1126">
        <v>8.7521799999999997E-2</v>
      </c>
      <c r="CJ1126">
        <v>0.13417209999999999</v>
      </c>
      <c r="CK1126">
        <v>0.1091477</v>
      </c>
      <c r="CL1126">
        <v>0.1148319</v>
      </c>
      <c r="CM1126">
        <v>9.2864699999999994E-2</v>
      </c>
      <c r="CN1126">
        <v>7.8211900000000001E-2</v>
      </c>
      <c r="CO1126">
        <v>-2.0290300000000001E-2</v>
      </c>
      <c r="CP1126">
        <v>1.23631E-2</v>
      </c>
      <c r="CQ1126">
        <v>8.4710199999999999E-2</v>
      </c>
      <c r="CR1126">
        <v>0.17664820000000001</v>
      </c>
      <c r="CS1126">
        <v>0.1623829</v>
      </c>
      <c r="CT1126">
        <v>0.13619049999999999</v>
      </c>
      <c r="CU1126">
        <v>0.1701424</v>
      </c>
      <c r="CV1126">
        <v>8.0752500000000005E-2</v>
      </c>
      <c r="CW1126">
        <v>8.6731199999999994E-2</v>
      </c>
      <c r="CX1126">
        <v>0.11601350000000001</v>
      </c>
      <c r="CY1126">
        <v>0.10348069999999999</v>
      </c>
      <c r="CZ1126">
        <v>9.2704800000000004E-2</v>
      </c>
      <c r="DA1126">
        <v>6.78227E-2</v>
      </c>
      <c r="DB1126">
        <v>4.3405100000000002E-2</v>
      </c>
      <c r="DC1126">
        <v>7.5708300000000006E-2</v>
      </c>
      <c r="DD1126">
        <v>8.6171399999999995E-2</v>
      </c>
      <c r="DE1126">
        <v>5.5711799999999999E-2</v>
      </c>
      <c r="DF1126">
        <v>0.15870890000000001</v>
      </c>
      <c r="DG1126">
        <v>0.1146118</v>
      </c>
      <c r="DH1126">
        <v>0.1617565</v>
      </c>
      <c r="DI1126">
        <v>0.14087640000000001</v>
      </c>
      <c r="DJ1126">
        <v>0.1499365</v>
      </c>
      <c r="DK1126">
        <v>0.1301977</v>
      </c>
      <c r="DL1126">
        <v>0.11790340000000001</v>
      </c>
      <c r="DM1126">
        <v>2.0979399999999999E-2</v>
      </c>
      <c r="DN1126">
        <v>4.8007099999999997E-2</v>
      </c>
      <c r="DO1126">
        <v>0.12018620000000001</v>
      </c>
      <c r="DP1126">
        <v>0.2097569</v>
      </c>
      <c r="DQ1126">
        <v>0.19251969999999999</v>
      </c>
      <c r="DR1126">
        <v>0.1646031</v>
      </c>
      <c r="DS1126">
        <v>0.19178539999999999</v>
      </c>
      <c r="DT1126">
        <v>0.1002605</v>
      </c>
      <c r="DU1126">
        <v>0.1035476</v>
      </c>
      <c r="DV1126">
        <v>0.14373859999999999</v>
      </c>
      <c r="DW1126">
        <v>0.1299004</v>
      </c>
      <c r="DX1126">
        <v>0.11690010000000001</v>
      </c>
      <c r="DY1126">
        <v>9.2879900000000001E-2</v>
      </c>
      <c r="DZ1126">
        <v>6.7816299999999996E-2</v>
      </c>
      <c r="EA1126">
        <v>0.1010499</v>
      </c>
      <c r="EB1126">
        <v>0.1151417</v>
      </c>
      <c r="EC1126">
        <v>8.58294E-2</v>
      </c>
      <c r="ED1126">
        <v>0.19341810000000001</v>
      </c>
      <c r="EE1126">
        <v>0.15372530000000001</v>
      </c>
      <c r="EF1126">
        <v>0.20158409999999999</v>
      </c>
      <c r="EG1126">
        <v>0.18668760000000001</v>
      </c>
      <c r="EH1126">
        <v>0.20062189999999999</v>
      </c>
      <c r="EI1126">
        <v>0.1841006</v>
      </c>
      <c r="EJ1126">
        <v>0.1752117</v>
      </c>
      <c r="EK1126">
        <v>8.0566399999999996E-2</v>
      </c>
      <c r="EL1126">
        <v>9.9471299999999999E-2</v>
      </c>
      <c r="EM1126">
        <v>0.1714079</v>
      </c>
      <c r="EN1126">
        <v>0.25756059999999997</v>
      </c>
      <c r="EO1126">
        <v>0.23603250000000001</v>
      </c>
      <c r="EP1126">
        <v>0.20562649999999999</v>
      </c>
      <c r="EQ1126">
        <v>0.2230345</v>
      </c>
      <c r="ER1126">
        <v>0.12842690000000001</v>
      </c>
      <c r="ES1126">
        <v>0.12782769999999999</v>
      </c>
      <c r="ET1126">
        <v>57.782859999999999</v>
      </c>
      <c r="EU1126">
        <v>56.778039999999997</v>
      </c>
      <c r="EV1126">
        <v>55.784739999999999</v>
      </c>
      <c r="EW1126">
        <v>54.925550000000001</v>
      </c>
      <c r="EX1126">
        <v>54.056220000000003</v>
      </c>
      <c r="EY1126">
        <v>53.306319999999999</v>
      </c>
      <c r="EZ1126">
        <v>52.832320000000003</v>
      </c>
      <c r="FA1126">
        <v>53.021439999999998</v>
      </c>
      <c r="FB1126">
        <v>56.272239999999996</v>
      </c>
      <c r="FC1126">
        <v>60.597180000000002</v>
      </c>
      <c r="FD1126">
        <v>64.128929999999997</v>
      </c>
      <c r="FE1126">
        <v>67.371859999999998</v>
      </c>
      <c r="FF1126">
        <v>69.969800000000006</v>
      </c>
      <c r="FG1126">
        <v>71.983310000000003</v>
      </c>
      <c r="FH1126">
        <v>73.608199999999997</v>
      </c>
      <c r="FI1126">
        <v>74.350040000000007</v>
      </c>
      <c r="FJ1126">
        <v>73.943370000000002</v>
      </c>
      <c r="FK1126">
        <v>72.201520000000002</v>
      </c>
      <c r="FL1126">
        <v>69.081569999999999</v>
      </c>
      <c r="FM1126">
        <v>66.145809999999997</v>
      </c>
      <c r="FN1126">
        <v>63.683459999999997</v>
      </c>
      <c r="FO1126">
        <v>61.858699999999999</v>
      </c>
      <c r="FP1126">
        <v>60.06662</v>
      </c>
      <c r="FQ1126">
        <v>58.659660000000002</v>
      </c>
      <c r="FR1126">
        <v>3.6999299999999999E-2</v>
      </c>
      <c r="FS1126">
        <v>4.3038199999999999E-2</v>
      </c>
      <c r="FT1126">
        <v>6.9978799999999994E-2</v>
      </c>
    </row>
    <row r="1127" spans="1:176" x14ac:dyDescent="0.2">
      <c r="A1127" t="s">
        <v>200</v>
      </c>
      <c r="B1127" t="s">
        <v>192</v>
      </c>
      <c r="C1127" t="s">
        <v>1</v>
      </c>
      <c r="D1127" t="s">
        <v>250</v>
      </c>
      <c r="E1127">
        <v>2379</v>
      </c>
      <c r="F1127">
        <v>0.82975880000000002</v>
      </c>
      <c r="G1127">
        <v>0.80803159999999996</v>
      </c>
      <c r="H1127">
        <v>0.80909600000000004</v>
      </c>
      <c r="I1127">
        <v>0.82209010000000005</v>
      </c>
      <c r="J1127">
        <v>0.83833420000000003</v>
      </c>
      <c r="K1127">
        <v>0.88670170000000004</v>
      </c>
      <c r="L1127">
        <v>0.8844786</v>
      </c>
      <c r="M1127">
        <v>0.94984159999999995</v>
      </c>
      <c r="N1127">
        <v>1.2148479999999999</v>
      </c>
      <c r="O1127">
        <v>1.4532229999999999</v>
      </c>
      <c r="P1127">
        <v>1.5783499999999999</v>
      </c>
      <c r="Q1127">
        <v>1.798888</v>
      </c>
      <c r="R1127">
        <v>1.8048900000000001</v>
      </c>
      <c r="S1127">
        <v>1.893615</v>
      </c>
      <c r="T1127">
        <v>1.9394229999999999</v>
      </c>
      <c r="U1127">
        <v>1.9367080000000001</v>
      </c>
      <c r="V1127">
        <v>1.7680279999999999</v>
      </c>
      <c r="W1127">
        <v>1.5879270000000001</v>
      </c>
      <c r="X1127">
        <v>1.492011</v>
      </c>
      <c r="Y1127">
        <v>1.384444</v>
      </c>
      <c r="Z1127">
        <v>1.2286619999999999</v>
      </c>
      <c r="AA1127">
        <v>1.07047</v>
      </c>
      <c r="AB1127">
        <v>0.89329809999999998</v>
      </c>
      <c r="AC1127">
        <v>0.82535060000000005</v>
      </c>
      <c r="AD1127">
        <v>2.9724999999999999E-3</v>
      </c>
      <c r="AE1127">
        <v>-6.4533999999999998E-3</v>
      </c>
      <c r="AF1127">
        <v>2.0064000000000002E-3</v>
      </c>
      <c r="AG1127">
        <v>5.5055E-3</v>
      </c>
      <c r="AH1127">
        <v>1.7007899999999999E-2</v>
      </c>
      <c r="AI1127">
        <v>5.09492E-2</v>
      </c>
      <c r="AJ1127">
        <v>3.7266800000000003E-2</v>
      </c>
      <c r="AK1127">
        <v>4.9413899999999997E-2</v>
      </c>
      <c r="AL1127">
        <v>0.1118212</v>
      </c>
      <c r="AM1127">
        <v>0.10225629999999999</v>
      </c>
      <c r="AN1127">
        <v>0.1173187</v>
      </c>
      <c r="AO1127">
        <v>0.16566220000000001</v>
      </c>
      <c r="AP1127">
        <v>0.1451672</v>
      </c>
      <c r="AQ1127">
        <v>0.11651259999999999</v>
      </c>
      <c r="AR1127">
        <v>0.1041284</v>
      </c>
      <c r="AS1127">
        <v>4.9402099999999997E-2</v>
      </c>
      <c r="AT1127">
        <v>2.73639E-2</v>
      </c>
      <c r="AU1127">
        <v>5.3871099999999998E-2</v>
      </c>
      <c r="AV1127">
        <v>0.13556070000000001</v>
      </c>
      <c r="AW1127">
        <v>0.10328130000000001</v>
      </c>
      <c r="AX1127">
        <v>9.5824099999999995E-2</v>
      </c>
      <c r="AY1127">
        <v>9.5526700000000006E-2</v>
      </c>
      <c r="AZ1127">
        <v>1.50054E-2</v>
      </c>
      <c r="BA1127">
        <v>1.59971E-2</v>
      </c>
      <c r="BB1127">
        <v>3.0697599999999998E-2</v>
      </c>
      <c r="BC1127">
        <v>1.99662E-2</v>
      </c>
      <c r="BD1127">
        <v>2.6201800000000001E-2</v>
      </c>
      <c r="BE1127">
        <v>3.0562700000000002E-2</v>
      </c>
      <c r="BF1127">
        <v>4.1418999999999997E-2</v>
      </c>
      <c r="BG1127">
        <v>7.6290700000000003E-2</v>
      </c>
      <c r="BH1127">
        <v>6.6237099999999993E-2</v>
      </c>
      <c r="BI1127">
        <v>7.9531500000000005E-2</v>
      </c>
      <c r="BJ1127">
        <v>0.14653040000000001</v>
      </c>
      <c r="BK1127">
        <v>0.14136989999999999</v>
      </c>
      <c r="BL1127">
        <v>0.15714629999999999</v>
      </c>
      <c r="BM1127">
        <v>0.21147340000000001</v>
      </c>
      <c r="BN1127">
        <v>0.19585269999999999</v>
      </c>
      <c r="BO1127">
        <v>0.1704155</v>
      </c>
      <c r="BP1127">
        <v>0.16143669999999999</v>
      </c>
      <c r="BQ1127">
        <v>0.10898910000000001</v>
      </c>
      <c r="BR1127">
        <v>7.8828099999999998E-2</v>
      </c>
      <c r="BS1127">
        <v>0.1050928</v>
      </c>
      <c r="BT1127">
        <v>0.18336450000000001</v>
      </c>
      <c r="BU1127">
        <v>0.14679410000000001</v>
      </c>
      <c r="BV1127">
        <v>0.13684750000000001</v>
      </c>
      <c r="BW1127">
        <v>0.12677579999999999</v>
      </c>
      <c r="BX1127">
        <v>4.3171800000000003E-2</v>
      </c>
      <c r="BY1127">
        <v>4.0277199999999999E-2</v>
      </c>
      <c r="BZ1127">
        <v>4.99E-2</v>
      </c>
      <c r="CA1127">
        <v>3.8264300000000001E-2</v>
      </c>
      <c r="CB1127">
        <v>4.2959400000000002E-2</v>
      </c>
      <c r="CC1127">
        <v>4.7917300000000003E-2</v>
      </c>
      <c r="CD1127">
        <v>5.8326099999999999E-2</v>
      </c>
      <c r="CE1127">
        <v>9.3842200000000001E-2</v>
      </c>
      <c r="CF1127">
        <v>8.6301799999999998E-2</v>
      </c>
      <c r="CG1127">
        <v>0.10039090000000001</v>
      </c>
      <c r="CH1127">
        <v>0.1705699</v>
      </c>
      <c r="CI1127">
        <v>0.16845979999999999</v>
      </c>
      <c r="CJ1127">
        <v>0.1847307</v>
      </c>
      <c r="CK1127">
        <v>0.2432021</v>
      </c>
      <c r="CL1127">
        <v>0.2309573</v>
      </c>
      <c r="CM1127">
        <v>0.2077485</v>
      </c>
      <c r="CN1127">
        <v>0.20112820000000001</v>
      </c>
      <c r="CO1127">
        <v>0.1502588</v>
      </c>
      <c r="CP1127">
        <v>0.11447209999999999</v>
      </c>
      <c r="CQ1127">
        <v>0.14056879999999999</v>
      </c>
      <c r="CR1127">
        <v>0.2164732</v>
      </c>
      <c r="CS1127">
        <v>0.1769309</v>
      </c>
      <c r="CT1127">
        <v>0.16526009999999999</v>
      </c>
      <c r="CU1127">
        <v>0.14841879999999999</v>
      </c>
      <c r="CV1127">
        <v>6.2679799999999994E-2</v>
      </c>
      <c r="CW1127">
        <v>5.7093600000000001E-2</v>
      </c>
      <c r="CX1127">
        <v>6.9102300000000005E-2</v>
      </c>
      <c r="CY1127">
        <v>5.6562399999999999E-2</v>
      </c>
      <c r="CZ1127">
        <v>5.9716999999999999E-2</v>
      </c>
      <c r="DA1127">
        <v>6.5271800000000005E-2</v>
      </c>
      <c r="DB1127">
        <v>7.52332E-2</v>
      </c>
      <c r="DC1127">
        <v>0.1113937</v>
      </c>
      <c r="DD1127">
        <v>0.10636660000000001</v>
      </c>
      <c r="DE1127">
        <v>0.1212502</v>
      </c>
      <c r="DF1127">
        <v>0.19460939999999999</v>
      </c>
      <c r="DG1127">
        <v>0.19554969999999999</v>
      </c>
      <c r="DH1127">
        <v>0.21231520000000001</v>
      </c>
      <c r="DI1127">
        <v>0.27493089999999998</v>
      </c>
      <c r="DJ1127">
        <v>0.26606190000000002</v>
      </c>
      <c r="DK1127">
        <v>0.24508150000000001</v>
      </c>
      <c r="DL1127">
        <v>0.2408197</v>
      </c>
      <c r="DM1127">
        <v>0.19152859999999999</v>
      </c>
      <c r="DN1127">
        <v>0.1501161</v>
      </c>
      <c r="DO1127">
        <v>0.1760448</v>
      </c>
      <c r="DP1127">
        <v>0.2495819</v>
      </c>
      <c r="DQ1127">
        <v>0.20706769999999999</v>
      </c>
      <c r="DR1127">
        <v>0.19367280000000001</v>
      </c>
      <c r="DS1127">
        <v>0.17006189999999999</v>
      </c>
      <c r="DT1127">
        <v>8.2187800000000005E-2</v>
      </c>
      <c r="DU1127">
        <v>7.3909900000000001E-2</v>
      </c>
      <c r="DV1127">
        <v>9.6827499999999997E-2</v>
      </c>
      <c r="DW1127">
        <v>8.2982100000000003E-2</v>
      </c>
      <c r="DX1127">
        <v>8.3912399999999998E-2</v>
      </c>
      <c r="DY1127">
        <v>9.0329000000000007E-2</v>
      </c>
      <c r="DZ1127">
        <v>9.9644399999999994E-2</v>
      </c>
      <c r="EA1127">
        <v>0.1367353</v>
      </c>
      <c r="EB1127">
        <v>0.13533690000000001</v>
      </c>
      <c r="EC1127">
        <v>0.1513678</v>
      </c>
      <c r="ED1127">
        <v>0.22931860000000001</v>
      </c>
      <c r="EE1127">
        <v>0.23466329999999999</v>
      </c>
      <c r="EF1127">
        <v>0.2521428</v>
      </c>
      <c r="EG1127">
        <v>0.32074209999999997</v>
      </c>
      <c r="EH1127">
        <v>0.31674740000000001</v>
      </c>
      <c r="EI1127">
        <v>0.29898439999999998</v>
      </c>
      <c r="EJ1127">
        <v>0.298128</v>
      </c>
      <c r="EK1127">
        <v>0.25111549999999999</v>
      </c>
      <c r="EL1127">
        <v>0.20158029999999999</v>
      </c>
      <c r="EM1127">
        <v>0.22726650000000001</v>
      </c>
      <c r="EN1127">
        <v>0.29738569999999998</v>
      </c>
      <c r="EO1127">
        <v>0.25058049999999998</v>
      </c>
      <c r="EP1127">
        <v>0.23469619999999999</v>
      </c>
      <c r="EQ1127">
        <v>0.20131099999999999</v>
      </c>
      <c r="ER1127">
        <v>0.1103543</v>
      </c>
      <c r="ES1127">
        <v>9.819E-2</v>
      </c>
      <c r="ET1127">
        <v>63.912950000000002</v>
      </c>
      <c r="EU1127">
        <v>62.662700000000001</v>
      </c>
      <c r="EV1127">
        <v>61.090760000000003</v>
      </c>
      <c r="EW1127">
        <v>60.438310000000001</v>
      </c>
      <c r="EX1127">
        <v>59.516289999999998</v>
      </c>
      <c r="EY1127">
        <v>58.90381</v>
      </c>
      <c r="EZ1127">
        <v>58.50262</v>
      </c>
      <c r="FA1127">
        <v>58.390590000000003</v>
      </c>
      <c r="FB1127">
        <v>61.927889999999998</v>
      </c>
      <c r="FC1127">
        <v>65.698849999999993</v>
      </c>
      <c r="FD1127">
        <v>67.898899999999998</v>
      </c>
      <c r="FE1127">
        <v>70.190700000000007</v>
      </c>
      <c r="FF1127">
        <v>72.636250000000004</v>
      </c>
      <c r="FG1127">
        <v>74.68562</v>
      </c>
      <c r="FH1127">
        <v>76.533619999999999</v>
      </c>
      <c r="FI1127">
        <v>77.350660000000005</v>
      </c>
      <c r="FJ1127">
        <v>77.380409999999998</v>
      </c>
      <c r="FK1127">
        <v>76.21584</v>
      </c>
      <c r="FL1127">
        <v>73.935559999999995</v>
      </c>
      <c r="FM1127">
        <v>71.654499999999999</v>
      </c>
      <c r="FN1127">
        <v>69.637659999999997</v>
      </c>
      <c r="FO1127">
        <v>67.256339999999994</v>
      </c>
      <c r="FP1127">
        <v>65.896389999999997</v>
      </c>
      <c r="FQ1127">
        <v>64.789259999999999</v>
      </c>
      <c r="FR1127">
        <v>3.6999299999999999E-2</v>
      </c>
      <c r="FS1127">
        <v>4.3038199999999999E-2</v>
      </c>
      <c r="FT1127">
        <v>6.9978799999999994E-2</v>
      </c>
    </row>
    <row r="1128" spans="1:176" x14ac:dyDescent="0.2">
      <c r="A1128" t="s">
        <v>200</v>
      </c>
      <c r="B1128" t="s">
        <v>192</v>
      </c>
      <c r="C1128" t="s">
        <v>1</v>
      </c>
      <c r="D1128" t="s">
        <v>235</v>
      </c>
      <c r="E1128">
        <v>2379</v>
      </c>
      <c r="F1128">
        <v>0.93836390000000003</v>
      </c>
      <c r="G1128">
        <v>0.9058098</v>
      </c>
      <c r="H1128">
        <v>0.88095659999999998</v>
      </c>
      <c r="I1128">
        <v>0.88363139999999996</v>
      </c>
      <c r="J1128">
        <v>0.90032210000000001</v>
      </c>
      <c r="K1128">
        <v>0.96481899999999998</v>
      </c>
      <c r="L1128">
        <v>1.0431699999999999</v>
      </c>
      <c r="M1128">
        <v>1.096576</v>
      </c>
      <c r="N1128">
        <v>1.434922</v>
      </c>
      <c r="O1128">
        <v>1.7745120000000001</v>
      </c>
      <c r="P1128">
        <v>1.970467</v>
      </c>
      <c r="Q1128">
        <v>2.1094439999999999</v>
      </c>
      <c r="R1128">
        <v>2.2095039999999999</v>
      </c>
      <c r="S1128">
        <v>2.2851460000000001</v>
      </c>
      <c r="T1128">
        <v>2.330498</v>
      </c>
      <c r="U1128">
        <v>2.2859259999999999</v>
      </c>
      <c r="V1128">
        <v>2.1976249999999999</v>
      </c>
      <c r="W1128">
        <v>1.937432</v>
      </c>
      <c r="X1128">
        <v>1.70404</v>
      </c>
      <c r="Y1128">
        <v>1.548619</v>
      </c>
      <c r="Z1128">
        <v>1.409953</v>
      </c>
      <c r="AA1128">
        <v>1.228234</v>
      </c>
      <c r="AB1128">
        <v>1.066797</v>
      </c>
      <c r="AC1128">
        <v>0.96715030000000002</v>
      </c>
      <c r="AD1128">
        <v>2.2653E-2</v>
      </c>
      <c r="AE1128">
        <v>1.2055700000000001E-2</v>
      </c>
      <c r="AF1128">
        <v>1.3422699999999999E-2</v>
      </c>
      <c r="AG1128">
        <v>2.61002E-2</v>
      </c>
      <c r="AH1128">
        <v>4.9125599999999998E-2</v>
      </c>
      <c r="AI1128">
        <v>6.6590399999999994E-2</v>
      </c>
      <c r="AJ1128">
        <v>5.3497299999999998E-2</v>
      </c>
      <c r="AK1128">
        <v>7.0927900000000002E-2</v>
      </c>
      <c r="AL1128">
        <v>0.1242505</v>
      </c>
      <c r="AM1128">
        <v>0.12953690000000001</v>
      </c>
      <c r="AN1128">
        <v>0.1260059</v>
      </c>
      <c r="AO1128">
        <v>0.14067669999999999</v>
      </c>
      <c r="AP1128">
        <v>0.144734</v>
      </c>
      <c r="AQ1128">
        <v>0.12228120000000001</v>
      </c>
      <c r="AR1128">
        <v>9.0897900000000004E-2</v>
      </c>
      <c r="AS1128">
        <v>3.4661499999999998E-2</v>
      </c>
      <c r="AT1128">
        <v>1.4034100000000001E-2</v>
      </c>
      <c r="AU1128">
        <v>9.3924999999999998E-3</v>
      </c>
      <c r="AV1128">
        <v>9.5071500000000003E-2</v>
      </c>
      <c r="AW1128">
        <v>7.0476300000000006E-2</v>
      </c>
      <c r="AX1128">
        <v>7.8311199999999997E-2</v>
      </c>
      <c r="AY1128">
        <v>7.0790000000000006E-2</v>
      </c>
      <c r="AZ1128">
        <v>1.30721E-2</v>
      </c>
      <c r="BA1128">
        <v>1.1670399999999999E-2</v>
      </c>
      <c r="BB1128">
        <v>5.0378100000000002E-2</v>
      </c>
      <c r="BC1128">
        <v>3.8475299999999997E-2</v>
      </c>
      <c r="BD1128">
        <v>3.7618100000000002E-2</v>
      </c>
      <c r="BE1128">
        <v>5.1157399999999999E-2</v>
      </c>
      <c r="BF1128">
        <v>7.3536699999999997E-2</v>
      </c>
      <c r="BG1128">
        <v>9.1931899999999997E-2</v>
      </c>
      <c r="BH1128">
        <v>8.2467600000000002E-2</v>
      </c>
      <c r="BI1128">
        <v>0.1010455</v>
      </c>
      <c r="BJ1128">
        <v>0.15895970000000001</v>
      </c>
      <c r="BK1128">
        <v>0.16865040000000001</v>
      </c>
      <c r="BL1128">
        <v>0.16583339999999999</v>
      </c>
      <c r="BM1128">
        <v>0.18648790000000001</v>
      </c>
      <c r="BN1128">
        <v>0.1954195</v>
      </c>
      <c r="BO1128">
        <v>0.17618410000000001</v>
      </c>
      <c r="BP1128">
        <v>0.14820610000000001</v>
      </c>
      <c r="BQ1128">
        <v>9.4248499999999999E-2</v>
      </c>
      <c r="BR1128">
        <v>6.5498399999999998E-2</v>
      </c>
      <c r="BS1128">
        <v>6.06142E-2</v>
      </c>
      <c r="BT1128">
        <v>0.14287530000000001</v>
      </c>
      <c r="BU1128">
        <v>0.1139891</v>
      </c>
      <c r="BV1128">
        <v>0.1193346</v>
      </c>
      <c r="BW1128">
        <v>0.10203909999999999</v>
      </c>
      <c r="BX1128">
        <v>4.12386E-2</v>
      </c>
      <c r="BY1128">
        <v>3.5950500000000003E-2</v>
      </c>
      <c r="BZ1128">
        <v>6.9580500000000003E-2</v>
      </c>
      <c r="CA1128">
        <v>5.6773499999999998E-2</v>
      </c>
      <c r="CB1128">
        <v>5.4375699999999999E-2</v>
      </c>
      <c r="CC1128">
        <v>6.8511900000000001E-2</v>
      </c>
      <c r="CD1128">
        <v>9.0443800000000005E-2</v>
      </c>
      <c r="CE1128">
        <v>0.10948339999999999</v>
      </c>
      <c r="CF1128">
        <v>0.10253230000000001</v>
      </c>
      <c r="CG1128">
        <v>0.1219049</v>
      </c>
      <c r="CH1128">
        <v>0.1829993</v>
      </c>
      <c r="CI1128">
        <v>0.19574040000000001</v>
      </c>
      <c r="CJ1128">
        <v>0.1934179</v>
      </c>
      <c r="CK1128">
        <v>0.21821660000000001</v>
      </c>
      <c r="CL1128">
        <v>0.23052410000000001</v>
      </c>
      <c r="CM1128">
        <v>0.21351709999999999</v>
      </c>
      <c r="CN1128">
        <v>0.1878977</v>
      </c>
      <c r="CO1128">
        <v>0.13551820000000001</v>
      </c>
      <c r="CP1128">
        <v>0.10114239999999999</v>
      </c>
      <c r="CQ1128">
        <v>9.6090200000000001E-2</v>
      </c>
      <c r="CR1128">
        <v>0.175984</v>
      </c>
      <c r="CS1128">
        <v>0.1441259</v>
      </c>
      <c r="CT1128">
        <v>0.1477472</v>
      </c>
      <c r="CU1128">
        <v>0.1236821</v>
      </c>
      <c r="CV1128">
        <v>6.0746500000000002E-2</v>
      </c>
      <c r="CW1128">
        <v>5.2766800000000003E-2</v>
      </c>
      <c r="CX1128">
        <v>8.8782799999999995E-2</v>
      </c>
      <c r="CY1128">
        <v>7.5071600000000002E-2</v>
      </c>
      <c r="CZ1128">
        <v>7.1133299999999997E-2</v>
      </c>
      <c r="DA1128">
        <v>8.5866399999999996E-2</v>
      </c>
      <c r="DB1128">
        <v>0.1073509</v>
      </c>
      <c r="DC1128">
        <v>0.12703490000000001</v>
      </c>
      <c r="DD1128">
        <v>0.122597</v>
      </c>
      <c r="DE1128">
        <v>0.14276420000000001</v>
      </c>
      <c r="DF1128">
        <v>0.2070388</v>
      </c>
      <c r="DG1128">
        <v>0.22283030000000001</v>
      </c>
      <c r="DH1128">
        <v>0.22100230000000001</v>
      </c>
      <c r="DI1128">
        <v>0.24994530000000001</v>
      </c>
      <c r="DJ1128">
        <v>0.2656287</v>
      </c>
      <c r="DK1128">
        <v>0.25085010000000002</v>
      </c>
      <c r="DL1128">
        <v>0.22758919999999999</v>
      </c>
      <c r="DM1128">
        <v>0.176788</v>
      </c>
      <c r="DN1128">
        <v>0.1367863</v>
      </c>
      <c r="DO1128">
        <v>0.13156619999999999</v>
      </c>
      <c r="DP1128">
        <v>0.20909269999999999</v>
      </c>
      <c r="DQ1128">
        <v>0.17426269999999999</v>
      </c>
      <c r="DR1128">
        <v>0.17615990000000001</v>
      </c>
      <c r="DS1128">
        <v>0.14532519999999999</v>
      </c>
      <c r="DT1128">
        <v>8.0254500000000006E-2</v>
      </c>
      <c r="DU1128">
        <v>6.9583199999999998E-2</v>
      </c>
      <c r="DV1128">
        <v>0.116508</v>
      </c>
      <c r="DW1128">
        <v>0.1014912</v>
      </c>
      <c r="DX1128">
        <v>9.5328700000000002E-2</v>
      </c>
      <c r="DY1128">
        <v>0.1109236</v>
      </c>
      <c r="DZ1128">
        <v>0.13176209999999999</v>
      </c>
      <c r="EA1128">
        <v>0.1523765</v>
      </c>
      <c r="EB1128">
        <v>0.15156729999999999</v>
      </c>
      <c r="EC1128">
        <v>0.1728818</v>
      </c>
      <c r="ED1128">
        <v>0.24174799999999999</v>
      </c>
      <c r="EE1128">
        <v>0.2619438</v>
      </c>
      <c r="EF1128">
        <v>0.2608299</v>
      </c>
      <c r="EG1128">
        <v>0.29575649999999998</v>
      </c>
      <c r="EH1128">
        <v>0.31631419999999999</v>
      </c>
      <c r="EI1128">
        <v>0.304753</v>
      </c>
      <c r="EJ1128">
        <v>0.28489740000000002</v>
      </c>
      <c r="EK1128">
        <v>0.2363749</v>
      </c>
      <c r="EL1128">
        <v>0.18825059999999999</v>
      </c>
      <c r="EM1128">
        <v>0.18278800000000001</v>
      </c>
      <c r="EN1128">
        <v>0.25689650000000003</v>
      </c>
      <c r="EO1128">
        <v>0.21777550000000001</v>
      </c>
      <c r="EP1128">
        <v>0.2171833</v>
      </c>
      <c r="EQ1128">
        <v>0.17657429999999999</v>
      </c>
      <c r="ER1128">
        <v>0.108421</v>
      </c>
      <c r="ES1128">
        <v>9.3863299999999997E-2</v>
      </c>
      <c r="ET1128">
        <v>71.413640000000001</v>
      </c>
      <c r="EU1128">
        <v>70.313100000000006</v>
      </c>
      <c r="EV1128">
        <v>69.199510000000004</v>
      </c>
      <c r="EW1128">
        <v>68.186199999999999</v>
      </c>
      <c r="EX1128">
        <v>67.076669999999993</v>
      </c>
      <c r="EY1128">
        <v>66.163700000000006</v>
      </c>
      <c r="EZ1128">
        <v>65.470249999999993</v>
      </c>
      <c r="FA1128">
        <v>66.346440000000001</v>
      </c>
      <c r="FB1128">
        <v>69.200729999999993</v>
      </c>
      <c r="FC1128">
        <v>72.408420000000007</v>
      </c>
      <c r="FD1128">
        <v>75.557450000000003</v>
      </c>
      <c r="FE1128">
        <v>78.581230000000005</v>
      </c>
      <c r="FF1128">
        <v>81.371440000000007</v>
      </c>
      <c r="FG1128">
        <v>83.746570000000006</v>
      </c>
      <c r="FH1128">
        <v>85.496260000000007</v>
      </c>
      <c r="FI1128">
        <v>86.336460000000002</v>
      </c>
      <c r="FJ1128">
        <v>86.524510000000006</v>
      </c>
      <c r="FK1128">
        <v>85.662999999999997</v>
      </c>
      <c r="FL1128">
        <v>83.41995</v>
      </c>
      <c r="FM1128">
        <v>80.517089999999996</v>
      </c>
      <c r="FN1128">
        <v>77.684910000000002</v>
      </c>
      <c r="FO1128">
        <v>75.550219999999996</v>
      </c>
      <c r="FP1128">
        <v>73.715190000000007</v>
      </c>
      <c r="FQ1128">
        <v>72.083029999999994</v>
      </c>
      <c r="FR1128">
        <v>3.6999299999999999E-2</v>
      </c>
      <c r="FS1128">
        <v>4.3038199999999999E-2</v>
      </c>
      <c r="FT1128">
        <v>6.9978799999999994E-2</v>
      </c>
    </row>
    <row r="1129" spans="1:176" x14ac:dyDescent="0.2">
      <c r="A1129" t="s">
        <v>200</v>
      </c>
      <c r="B1129" t="s">
        <v>192</v>
      </c>
      <c r="C1129" t="s">
        <v>1</v>
      </c>
      <c r="D1129" t="s">
        <v>246</v>
      </c>
      <c r="E1129">
        <v>2379</v>
      </c>
      <c r="F1129">
        <v>0.99721839999999995</v>
      </c>
      <c r="G1129">
        <v>0.94626719999999998</v>
      </c>
      <c r="H1129">
        <v>0.92210519999999996</v>
      </c>
      <c r="I1129">
        <v>0.93316520000000003</v>
      </c>
      <c r="J1129">
        <v>0.94628509999999999</v>
      </c>
      <c r="K1129">
        <v>1.0122100000000001</v>
      </c>
      <c r="L1129">
        <v>1.0812660000000001</v>
      </c>
      <c r="M1129">
        <v>1.1257330000000001</v>
      </c>
      <c r="N1129">
        <v>1.517288</v>
      </c>
      <c r="O1129">
        <v>1.954148</v>
      </c>
      <c r="P1129">
        <v>2.2063429999999999</v>
      </c>
      <c r="Q1129">
        <v>2.323718</v>
      </c>
      <c r="R1129">
        <v>2.4628169999999998</v>
      </c>
      <c r="S1129">
        <v>2.5678519999999998</v>
      </c>
      <c r="T1129">
        <v>2.541954</v>
      </c>
      <c r="U1129">
        <v>2.4008880000000001</v>
      </c>
      <c r="V1129">
        <v>2.3216559999999999</v>
      </c>
      <c r="W1129">
        <v>2.0621900000000002</v>
      </c>
      <c r="X1129">
        <v>1.898112</v>
      </c>
      <c r="Y1129">
        <v>1.7012700000000001</v>
      </c>
      <c r="Z1129">
        <v>1.540081</v>
      </c>
      <c r="AA1129">
        <v>1.3368960000000001</v>
      </c>
      <c r="AB1129">
        <v>1.1584859999999999</v>
      </c>
      <c r="AC1129">
        <v>1.0663149999999999</v>
      </c>
      <c r="AD1129">
        <v>3.8621500000000003E-2</v>
      </c>
      <c r="AE1129">
        <v>2.72114E-2</v>
      </c>
      <c r="AF1129">
        <v>2.2953600000000001E-2</v>
      </c>
      <c r="AG1129">
        <v>3.8083400000000003E-2</v>
      </c>
      <c r="AH1129">
        <v>6.4619399999999994E-2</v>
      </c>
      <c r="AI1129">
        <v>7.1771399999999999E-2</v>
      </c>
      <c r="AJ1129">
        <v>6.06055E-2</v>
      </c>
      <c r="AK1129">
        <v>7.7062199999999997E-2</v>
      </c>
      <c r="AL1129">
        <v>0.12747610000000001</v>
      </c>
      <c r="AM1129">
        <v>0.1367699</v>
      </c>
      <c r="AN1129">
        <v>0.1238001</v>
      </c>
      <c r="AO1129">
        <v>0.10679959999999999</v>
      </c>
      <c r="AP1129">
        <v>0.12768289999999999</v>
      </c>
      <c r="AQ1129">
        <v>0.1083316</v>
      </c>
      <c r="AR1129">
        <v>6.6227400000000006E-2</v>
      </c>
      <c r="AS1129">
        <v>2.9883000000000002E-3</v>
      </c>
      <c r="AT1129">
        <v>-7.8604E-3</v>
      </c>
      <c r="AU1129">
        <v>-2.2182400000000001E-2</v>
      </c>
      <c r="AV1129">
        <v>6.5894099999999997E-2</v>
      </c>
      <c r="AW1129">
        <v>4.9507599999999999E-2</v>
      </c>
      <c r="AX1129">
        <v>6.3799300000000003E-2</v>
      </c>
      <c r="AY1129">
        <v>6.0902900000000003E-2</v>
      </c>
      <c r="AZ1129">
        <v>1.5211300000000001E-2</v>
      </c>
      <c r="BA1129">
        <v>1.3779599999999999E-2</v>
      </c>
      <c r="BB1129">
        <v>6.6346600000000006E-2</v>
      </c>
      <c r="BC1129">
        <v>5.3630999999999998E-2</v>
      </c>
      <c r="BD1129">
        <v>4.7149000000000003E-2</v>
      </c>
      <c r="BE1129">
        <v>6.3140600000000005E-2</v>
      </c>
      <c r="BF1129">
        <v>8.9030499999999999E-2</v>
      </c>
      <c r="BG1129">
        <v>9.7113000000000005E-2</v>
      </c>
      <c r="BH1129">
        <v>8.9575699999999994E-2</v>
      </c>
      <c r="BI1129">
        <v>0.10717980000000001</v>
      </c>
      <c r="BJ1129">
        <v>0.1621853</v>
      </c>
      <c r="BK1129">
        <v>0.1758835</v>
      </c>
      <c r="BL1129">
        <v>0.16362769999999999</v>
      </c>
      <c r="BM1129">
        <v>0.15261079999999999</v>
      </c>
      <c r="BN1129">
        <v>0.17836840000000001</v>
      </c>
      <c r="BO1129">
        <v>0.1622345</v>
      </c>
      <c r="BP1129">
        <v>0.1235357</v>
      </c>
      <c r="BQ1129">
        <v>6.25753E-2</v>
      </c>
      <c r="BR1129">
        <v>4.3603900000000001E-2</v>
      </c>
      <c r="BS1129">
        <v>2.9039300000000001E-2</v>
      </c>
      <c r="BT1129">
        <v>0.1136978</v>
      </c>
      <c r="BU1129">
        <v>9.30203E-2</v>
      </c>
      <c r="BV1129">
        <v>0.1048227</v>
      </c>
      <c r="BW1129">
        <v>9.2151899999999995E-2</v>
      </c>
      <c r="BX1129">
        <v>4.3377699999999998E-2</v>
      </c>
      <c r="BY1129">
        <v>3.8059700000000002E-2</v>
      </c>
      <c r="BZ1129">
        <v>8.5549E-2</v>
      </c>
      <c r="CA1129">
        <v>7.1929099999999996E-2</v>
      </c>
      <c r="CB1129">
        <v>6.3906599999999994E-2</v>
      </c>
      <c r="CC1129">
        <v>8.04951E-2</v>
      </c>
      <c r="CD1129">
        <v>0.10593760000000001</v>
      </c>
      <c r="CE1129">
        <v>0.1146645</v>
      </c>
      <c r="CF1129">
        <v>0.1096405</v>
      </c>
      <c r="CG1129">
        <v>0.12803909999999999</v>
      </c>
      <c r="CH1129">
        <v>0.1862248</v>
      </c>
      <c r="CI1129">
        <v>0.2029734</v>
      </c>
      <c r="CJ1129">
        <v>0.1912121</v>
      </c>
      <c r="CK1129">
        <v>0.18433949999999999</v>
      </c>
      <c r="CL1129">
        <v>0.213473</v>
      </c>
      <c r="CM1129">
        <v>0.19956750000000001</v>
      </c>
      <c r="CN1129">
        <v>0.16322719999999999</v>
      </c>
      <c r="CO1129">
        <v>0.1038451</v>
      </c>
      <c r="CP1129">
        <v>7.9247899999999996E-2</v>
      </c>
      <c r="CQ1129">
        <v>6.4515299999999998E-2</v>
      </c>
      <c r="CR1129">
        <v>0.14680660000000001</v>
      </c>
      <c r="CS1129">
        <v>0.12315710000000001</v>
      </c>
      <c r="CT1129">
        <v>0.1332354</v>
      </c>
      <c r="CU1129">
        <v>0.11379499999999999</v>
      </c>
      <c r="CV1129">
        <v>6.2885700000000003E-2</v>
      </c>
      <c r="CW1129">
        <v>5.4876000000000001E-2</v>
      </c>
      <c r="CX1129">
        <v>0.10475130000000001</v>
      </c>
      <c r="CY1129">
        <v>9.0227299999999996E-2</v>
      </c>
      <c r="CZ1129">
        <v>8.0664200000000005E-2</v>
      </c>
      <c r="DA1129">
        <v>9.7849699999999998E-2</v>
      </c>
      <c r="DB1129">
        <v>0.1228447</v>
      </c>
      <c r="DC1129">
        <v>0.132216</v>
      </c>
      <c r="DD1129">
        <v>0.12970519999999999</v>
      </c>
      <c r="DE1129">
        <v>0.14889849999999999</v>
      </c>
      <c r="DF1129">
        <v>0.21026429999999999</v>
      </c>
      <c r="DG1129">
        <v>0.2300633</v>
      </c>
      <c r="DH1129">
        <v>0.21879660000000001</v>
      </c>
      <c r="DI1129">
        <v>0.21606819999999999</v>
      </c>
      <c r="DJ1129">
        <v>0.24857760000000001</v>
      </c>
      <c r="DK1129">
        <v>0.23690050000000001</v>
      </c>
      <c r="DL1129">
        <v>0.20291870000000001</v>
      </c>
      <c r="DM1129">
        <v>0.14511479999999999</v>
      </c>
      <c r="DN1129">
        <v>0.11489190000000001</v>
      </c>
      <c r="DO1129">
        <v>9.9991399999999994E-2</v>
      </c>
      <c r="DP1129">
        <v>0.1799153</v>
      </c>
      <c r="DQ1129">
        <v>0.15329390000000001</v>
      </c>
      <c r="DR1129">
        <v>0.16164799999999999</v>
      </c>
      <c r="DS1129">
        <v>0.135438</v>
      </c>
      <c r="DT1129">
        <v>8.23937E-2</v>
      </c>
      <c r="DU1129">
        <v>7.1692400000000003E-2</v>
      </c>
      <c r="DV1129">
        <v>0.1324765</v>
      </c>
      <c r="DW1129">
        <v>0.1166469</v>
      </c>
      <c r="DX1129">
        <v>0.1048596</v>
      </c>
      <c r="DY1129">
        <v>0.1229069</v>
      </c>
      <c r="DZ1129">
        <v>0.1472559</v>
      </c>
      <c r="EA1129">
        <v>0.15755749999999999</v>
      </c>
      <c r="EB1129">
        <v>0.1586755</v>
      </c>
      <c r="EC1129">
        <v>0.17901610000000001</v>
      </c>
      <c r="ED1129">
        <v>0.24497350000000001</v>
      </c>
      <c r="EE1129">
        <v>0.2691769</v>
      </c>
      <c r="EF1129">
        <v>0.25862410000000002</v>
      </c>
      <c r="EG1129">
        <v>0.26187939999999998</v>
      </c>
      <c r="EH1129">
        <v>0.299263</v>
      </c>
      <c r="EI1129">
        <v>0.29080339999999999</v>
      </c>
      <c r="EJ1129">
        <v>0.26022699999999999</v>
      </c>
      <c r="EK1129">
        <v>0.20470179999999999</v>
      </c>
      <c r="EL1129">
        <v>0.16635610000000001</v>
      </c>
      <c r="EM1129">
        <v>0.15121309999999999</v>
      </c>
      <c r="EN1129">
        <v>0.227719</v>
      </c>
      <c r="EO1129">
        <v>0.1968067</v>
      </c>
      <c r="EP1129">
        <v>0.2026714</v>
      </c>
      <c r="EQ1129">
        <v>0.1666871</v>
      </c>
      <c r="ER1129">
        <v>0.11056009999999999</v>
      </c>
      <c r="ES1129">
        <v>9.5972500000000002E-2</v>
      </c>
      <c r="ET1129">
        <v>72.590739999999997</v>
      </c>
      <c r="EU1129">
        <v>71.305530000000005</v>
      </c>
      <c r="EV1129">
        <v>70.271060000000006</v>
      </c>
      <c r="EW1129">
        <v>69.148259999999993</v>
      </c>
      <c r="EX1129">
        <v>68.040289999999999</v>
      </c>
      <c r="EY1129">
        <v>67.106650000000002</v>
      </c>
      <c r="EZ1129">
        <v>66.431910000000002</v>
      </c>
      <c r="FA1129">
        <v>68.139330000000001</v>
      </c>
      <c r="FB1129">
        <v>72.456329999999994</v>
      </c>
      <c r="FC1129">
        <v>77.204319999999996</v>
      </c>
      <c r="FD1129">
        <v>81.944310000000002</v>
      </c>
      <c r="FE1129">
        <v>85.585759999999993</v>
      </c>
      <c r="FF1129">
        <v>88.854489999999998</v>
      </c>
      <c r="FG1129">
        <v>91.190359999999998</v>
      </c>
      <c r="FH1129">
        <v>93.166640000000001</v>
      </c>
      <c r="FI1129">
        <v>93.585579999999993</v>
      </c>
      <c r="FJ1129">
        <v>93.59563</v>
      </c>
      <c r="FK1129">
        <v>92.592380000000006</v>
      </c>
      <c r="FL1129">
        <v>90.238309999999998</v>
      </c>
      <c r="FM1129">
        <v>86.50318</v>
      </c>
      <c r="FN1129">
        <v>82.737210000000005</v>
      </c>
      <c r="FO1129">
        <v>79.797970000000007</v>
      </c>
      <c r="FP1129">
        <v>77.117869999999996</v>
      </c>
      <c r="FQ1129">
        <v>75.366820000000004</v>
      </c>
      <c r="FR1129">
        <v>3.6999299999999999E-2</v>
      </c>
      <c r="FS1129">
        <v>4.3038199999999999E-2</v>
      </c>
      <c r="FT1129">
        <v>6.9978799999999994E-2</v>
      </c>
    </row>
    <row r="1130" spans="1:176" x14ac:dyDescent="0.2">
      <c r="A1130" t="s">
        <v>200</v>
      </c>
      <c r="B1130" t="s">
        <v>237</v>
      </c>
      <c r="C1130" t="s">
        <v>1</v>
      </c>
      <c r="D1130" t="s">
        <v>227</v>
      </c>
      <c r="E1130">
        <v>2967</v>
      </c>
      <c r="F1130">
        <v>0.86970510000000001</v>
      </c>
      <c r="G1130">
        <v>0.86789430000000001</v>
      </c>
      <c r="H1130">
        <v>0.86593240000000005</v>
      </c>
      <c r="I1130">
        <v>0.86150170000000004</v>
      </c>
      <c r="J1130">
        <v>0.86271379999999998</v>
      </c>
      <c r="K1130">
        <v>0.85102489999999997</v>
      </c>
      <c r="L1130">
        <v>0.97101349999999997</v>
      </c>
      <c r="M1130">
        <v>1.094222</v>
      </c>
      <c r="N1130">
        <v>1.2781260000000001</v>
      </c>
      <c r="O1130">
        <v>1.503784</v>
      </c>
      <c r="P1130">
        <v>1.6743870000000001</v>
      </c>
      <c r="Q1130">
        <v>1.755668</v>
      </c>
      <c r="R1130">
        <v>1.8068839999999999</v>
      </c>
      <c r="S1130">
        <v>1.8631629999999999</v>
      </c>
      <c r="T1130">
        <v>1.9096200000000001</v>
      </c>
      <c r="U1130">
        <v>1.900639</v>
      </c>
      <c r="V1130">
        <v>1.7962579999999999</v>
      </c>
      <c r="W1130">
        <v>1.5462050000000001</v>
      </c>
      <c r="X1130">
        <v>1.354608</v>
      </c>
      <c r="Y1130">
        <v>1.2555130000000001</v>
      </c>
      <c r="Z1130">
        <v>1.2526820000000001</v>
      </c>
      <c r="AA1130">
        <v>1.12551</v>
      </c>
      <c r="AB1130">
        <v>0.9746745</v>
      </c>
      <c r="AC1130">
        <v>0.92311069999999995</v>
      </c>
      <c r="AD1130">
        <v>4.2300600000000001E-2</v>
      </c>
      <c r="AE1130">
        <v>4.4954800000000003E-2</v>
      </c>
      <c r="AF1130">
        <v>5.4287099999999998E-2</v>
      </c>
      <c r="AG1130">
        <v>5.1823300000000003E-2</v>
      </c>
      <c r="AH1130">
        <v>4.56277E-2</v>
      </c>
      <c r="AI1130">
        <v>1.41055E-2</v>
      </c>
      <c r="AJ1130">
        <v>3.6888400000000002E-2</v>
      </c>
      <c r="AK1130">
        <v>6.7981899999999998E-2</v>
      </c>
      <c r="AL1130">
        <v>4.45674E-2</v>
      </c>
      <c r="AM1130">
        <v>4.8814000000000003E-2</v>
      </c>
      <c r="AN1130">
        <v>7.1832599999999996E-2</v>
      </c>
      <c r="AO1130">
        <v>5.9036900000000003E-2</v>
      </c>
      <c r="AP1130">
        <v>0.10791580000000001</v>
      </c>
      <c r="AQ1130">
        <v>0.1241313</v>
      </c>
      <c r="AR1130">
        <v>0.1377902</v>
      </c>
      <c r="AS1130">
        <v>0.1351947</v>
      </c>
      <c r="AT1130">
        <v>9.7309999999999994E-2</v>
      </c>
      <c r="AU1130">
        <v>5.9533999999999997E-2</v>
      </c>
      <c r="AV1130">
        <v>6.87088E-2</v>
      </c>
      <c r="AW1130">
        <v>0.1142526</v>
      </c>
      <c r="AX1130">
        <v>0.1477009</v>
      </c>
      <c r="AY1130">
        <v>0.1121793</v>
      </c>
      <c r="AZ1130">
        <v>5.2015800000000001E-2</v>
      </c>
      <c r="BA1130">
        <v>4.64438E-2</v>
      </c>
      <c r="BB1130">
        <v>4.9264799999999997E-2</v>
      </c>
      <c r="BC1130">
        <v>5.2688899999999997E-2</v>
      </c>
      <c r="BD1130">
        <v>6.1777400000000003E-2</v>
      </c>
      <c r="BE1130">
        <v>5.8305999999999997E-2</v>
      </c>
      <c r="BF1130">
        <v>5.2931899999999997E-2</v>
      </c>
      <c r="BG1130">
        <v>2.14126E-2</v>
      </c>
      <c r="BH1130">
        <v>4.6760999999999997E-2</v>
      </c>
      <c r="BI1130">
        <v>8.0432900000000002E-2</v>
      </c>
      <c r="BJ1130">
        <v>5.7743599999999999E-2</v>
      </c>
      <c r="BK1130">
        <v>6.30082E-2</v>
      </c>
      <c r="BL1130">
        <v>8.6390499999999995E-2</v>
      </c>
      <c r="BM1130">
        <v>7.2942900000000005E-2</v>
      </c>
      <c r="BN1130">
        <v>0.12173059999999999</v>
      </c>
      <c r="BO1130">
        <v>0.1388191</v>
      </c>
      <c r="BP1130">
        <v>0.1526642</v>
      </c>
      <c r="BQ1130">
        <v>0.15119279999999999</v>
      </c>
      <c r="BR1130">
        <v>0.1131408</v>
      </c>
      <c r="BS1130">
        <v>7.3951000000000003E-2</v>
      </c>
      <c r="BT1130">
        <v>8.2513799999999998E-2</v>
      </c>
      <c r="BU1130">
        <v>0.1269062</v>
      </c>
      <c r="BV1130">
        <v>0.1594431</v>
      </c>
      <c r="BW1130">
        <v>0.12161130000000001</v>
      </c>
      <c r="BX1130">
        <v>6.0815599999999997E-2</v>
      </c>
      <c r="BY1130">
        <v>5.4416300000000001E-2</v>
      </c>
      <c r="BZ1130">
        <v>5.40881E-2</v>
      </c>
      <c r="CA1130">
        <v>5.80455E-2</v>
      </c>
      <c r="CB1130">
        <v>6.69651E-2</v>
      </c>
      <c r="CC1130">
        <v>6.2796000000000005E-2</v>
      </c>
      <c r="CD1130">
        <v>5.7990699999999999E-2</v>
      </c>
      <c r="CE1130">
        <v>2.6473500000000001E-2</v>
      </c>
      <c r="CF1130">
        <v>5.3598699999999999E-2</v>
      </c>
      <c r="CG1130">
        <v>8.9056300000000005E-2</v>
      </c>
      <c r="CH1130">
        <v>6.6869399999999996E-2</v>
      </c>
      <c r="CI1130">
        <v>7.2839100000000004E-2</v>
      </c>
      <c r="CJ1130">
        <v>9.6473299999999998E-2</v>
      </c>
      <c r="CK1130">
        <v>8.25742E-2</v>
      </c>
      <c r="CL1130">
        <v>0.13129869999999999</v>
      </c>
      <c r="CM1130">
        <v>0.14899180000000001</v>
      </c>
      <c r="CN1130">
        <v>0.16296579999999999</v>
      </c>
      <c r="CO1130">
        <v>0.1622731</v>
      </c>
      <c r="CP1130">
        <v>0.1241052</v>
      </c>
      <c r="CQ1130">
        <v>8.39361E-2</v>
      </c>
      <c r="CR1130">
        <v>9.2075199999999996E-2</v>
      </c>
      <c r="CS1130">
        <v>0.13567009999999999</v>
      </c>
      <c r="CT1130">
        <v>0.16757559999999999</v>
      </c>
      <c r="CU1130">
        <v>0.12814390000000001</v>
      </c>
      <c r="CV1130">
        <v>6.6910399999999995E-2</v>
      </c>
      <c r="CW1130">
        <v>5.9937999999999998E-2</v>
      </c>
      <c r="CX1130">
        <v>5.8911499999999999E-2</v>
      </c>
      <c r="CY1130">
        <v>6.3402200000000006E-2</v>
      </c>
      <c r="CZ1130">
        <v>7.2152900000000006E-2</v>
      </c>
      <c r="DA1130">
        <v>6.7285899999999996E-2</v>
      </c>
      <c r="DB1130">
        <v>6.3049499999999994E-2</v>
      </c>
      <c r="DC1130">
        <v>3.1534399999999997E-2</v>
      </c>
      <c r="DD1130">
        <v>6.0436499999999997E-2</v>
      </c>
      <c r="DE1130">
        <v>9.7679799999999997E-2</v>
      </c>
      <c r="DF1130">
        <v>7.5995199999999999E-2</v>
      </c>
      <c r="DG1130">
        <v>8.2669999999999993E-2</v>
      </c>
      <c r="DH1130">
        <v>0.1065561</v>
      </c>
      <c r="DI1130">
        <v>9.2205499999999996E-2</v>
      </c>
      <c r="DJ1130">
        <v>0.14086679999999999</v>
      </c>
      <c r="DK1130">
        <v>0.15916459999999999</v>
      </c>
      <c r="DL1130">
        <v>0.17326749999999999</v>
      </c>
      <c r="DM1130">
        <v>0.17335329999999999</v>
      </c>
      <c r="DN1130">
        <v>0.13506950000000001</v>
      </c>
      <c r="DO1130">
        <v>9.3921199999999996E-2</v>
      </c>
      <c r="DP1130">
        <v>0.1016365</v>
      </c>
      <c r="DQ1130">
        <v>0.14443400000000001</v>
      </c>
      <c r="DR1130">
        <v>0.17570820000000001</v>
      </c>
      <c r="DS1130">
        <v>0.1346764</v>
      </c>
      <c r="DT1130">
        <v>7.3005100000000003E-2</v>
      </c>
      <c r="DU1130">
        <v>6.5459699999999996E-2</v>
      </c>
      <c r="DV1130">
        <v>6.5875699999999995E-2</v>
      </c>
      <c r="DW1130">
        <v>7.11363E-2</v>
      </c>
      <c r="DX1130">
        <v>7.9643199999999997E-2</v>
      </c>
      <c r="DY1130">
        <v>7.3768600000000004E-2</v>
      </c>
      <c r="DZ1130">
        <v>7.0353700000000005E-2</v>
      </c>
      <c r="EA1130">
        <v>3.8841500000000001E-2</v>
      </c>
      <c r="EB1130">
        <v>7.0309099999999999E-2</v>
      </c>
      <c r="EC1130">
        <v>0.1101307</v>
      </c>
      <c r="ED1130">
        <v>8.9171399999999998E-2</v>
      </c>
      <c r="EE1130">
        <v>9.68643E-2</v>
      </c>
      <c r="EF1130">
        <v>0.121114</v>
      </c>
      <c r="EG1130">
        <v>0.1061115</v>
      </c>
      <c r="EH1130">
        <v>0.1546815</v>
      </c>
      <c r="EI1130">
        <v>0.17385239999999999</v>
      </c>
      <c r="EJ1130">
        <v>0.18814149999999999</v>
      </c>
      <c r="EK1130">
        <v>0.18935150000000001</v>
      </c>
      <c r="EL1130">
        <v>0.15090029999999999</v>
      </c>
      <c r="EM1130">
        <v>0.10833810000000001</v>
      </c>
      <c r="EN1130">
        <v>0.1154415</v>
      </c>
      <c r="EO1130">
        <v>0.15708759999999999</v>
      </c>
      <c r="EP1130">
        <v>0.18745029999999999</v>
      </c>
      <c r="EQ1130">
        <v>0.1441084</v>
      </c>
      <c r="ER1130">
        <v>8.1805000000000003E-2</v>
      </c>
      <c r="ES1130">
        <v>7.34321E-2</v>
      </c>
      <c r="ET1130">
        <v>54.189680000000003</v>
      </c>
      <c r="EU1130">
        <v>53.191789999999997</v>
      </c>
      <c r="EV1130">
        <v>52.435540000000003</v>
      </c>
      <c r="EW1130">
        <v>51.874630000000003</v>
      </c>
      <c r="EX1130">
        <v>51.305370000000003</v>
      </c>
      <c r="EY1130">
        <v>50.786639999999998</v>
      </c>
      <c r="EZ1130">
        <v>50.434179999999998</v>
      </c>
      <c r="FA1130">
        <v>51.981430000000003</v>
      </c>
      <c r="FB1130">
        <v>55.196129999999997</v>
      </c>
      <c r="FC1130">
        <v>58.201689999999999</v>
      </c>
      <c r="FD1130">
        <v>61.48151</v>
      </c>
      <c r="FE1130">
        <v>64.419759999999997</v>
      </c>
      <c r="FF1130">
        <v>66.684700000000007</v>
      </c>
      <c r="FG1130">
        <v>68.700860000000006</v>
      </c>
      <c r="FH1130">
        <v>70.110349999999997</v>
      </c>
      <c r="FI1130">
        <v>70.434650000000005</v>
      </c>
      <c r="FJ1130">
        <v>69.836730000000003</v>
      </c>
      <c r="FK1130">
        <v>68.386700000000005</v>
      </c>
      <c r="FL1130">
        <v>66.069270000000003</v>
      </c>
      <c r="FM1130">
        <v>62.558050000000001</v>
      </c>
      <c r="FN1130">
        <v>59.88026</v>
      </c>
      <c r="FO1130">
        <v>58.105449999999998</v>
      </c>
      <c r="FP1130">
        <v>56.636980000000001</v>
      </c>
      <c r="FQ1130">
        <v>55.432899999999997</v>
      </c>
      <c r="FR1130">
        <v>8.4787999999999999E-3</v>
      </c>
      <c r="FS1130">
        <v>1.23082E-2</v>
      </c>
    </row>
    <row r="1131" spans="1:176" x14ac:dyDescent="0.2">
      <c r="A1131" t="s">
        <v>200</v>
      </c>
      <c r="B1131" t="s">
        <v>237</v>
      </c>
      <c r="C1131" t="s">
        <v>1</v>
      </c>
      <c r="D1131" t="s">
        <v>238</v>
      </c>
      <c r="E1131">
        <v>2967</v>
      </c>
      <c r="F1131">
        <v>0.95024339999999996</v>
      </c>
      <c r="G1131">
        <v>0.92171910000000001</v>
      </c>
      <c r="H1131">
        <v>0.93806239999999996</v>
      </c>
      <c r="I1131">
        <v>0.91881020000000002</v>
      </c>
      <c r="J1131">
        <v>0.91674140000000004</v>
      </c>
      <c r="K1131">
        <v>0.86640629999999996</v>
      </c>
      <c r="L1131">
        <v>0.96788779999999996</v>
      </c>
      <c r="M1131">
        <v>1.09398</v>
      </c>
      <c r="N1131">
        <v>1.3224469999999999</v>
      </c>
      <c r="O1131">
        <v>1.507155</v>
      </c>
      <c r="P1131">
        <v>1.8489390000000001</v>
      </c>
      <c r="Q1131">
        <v>2.1136720000000002</v>
      </c>
      <c r="R1131">
        <v>2.2588330000000001</v>
      </c>
      <c r="S1131">
        <v>2.5074239999999999</v>
      </c>
      <c r="T1131">
        <v>2.6174970000000002</v>
      </c>
      <c r="U1131">
        <v>2.630328</v>
      </c>
      <c r="V1131">
        <v>2.4774940000000001</v>
      </c>
      <c r="W1131">
        <v>2.0735220000000001</v>
      </c>
      <c r="X1131">
        <v>1.77522</v>
      </c>
      <c r="Y1131">
        <v>1.5317069999999999</v>
      </c>
      <c r="Z1131">
        <v>1.549736</v>
      </c>
      <c r="AA1131">
        <v>1.3549629999999999</v>
      </c>
      <c r="AB1131">
        <v>1.1239840000000001</v>
      </c>
      <c r="AC1131">
        <v>1.0428360000000001</v>
      </c>
      <c r="AD1131">
        <v>7.7684699999999995E-2</v>
      </c>
      <c r="AE1131">
        <v>9.5695299999999997E-2</v>
      </c>
      <c r="AF1131">
        <v>0.1042312</v>
      </c>
      <c r="AG1131">
        <v>8.0710000000000004E-2</v>
      </c>
      <c r="AH1131">
        <v>7.3303499999999994E-2</v>
      </c>
      <c r="AI1131">
        <v>2.05598E-2</v>
      </c>
      <c r="AJ1131">
        <v>4.2714599999999998E-2</v>
      </c>
      <c r="AK1131">
        <v>7.9872200000000004E-2</v>
      </c>
      <c r="AL1131">
        <v>6.7288899999999999E-2</v>
      </c>
      <c r="AM1131">
        <v>1.8075600000000001E-2</v>
      </c>
      <c r="AN1131">
        <v>5.0921800000000003E-2</v>
      </c>
      <c r="AO1131">
        <v>0.1201328</v>
      </c>
      <c r="AP1131">
        <v>0.15879779999999999</v>
      </c>
      <c r="AQ1131">
        <v>0.25825510000000002</v>
      </c>
      <c r="AR1131">
        <v>0.32650590000000002</v>
      </c>
      <c r="AS1131">
        <v>0.29255170000000003</v>
      </c>
      <c r="AT1131">
        <v>0.23229250000000001</v>
      </c>
      <c r="AU1131">
        <v>0.1199528</v>
      </c>
      <c r="AV1131">
        <v>0.11478629999999999</v>
      </c>
      <c r="AW1131">
        <v>0.22058040000000001</v>
      </c>
      <c r="AX1131">
        <v>0.34483049999999998</v>
      </c>
      <c r="AY1131">
        <v>0.27799839999999998</v>
      </c>
      <c r="AZ1131">
        <v>0.16138069999999999</v>
      </c>
      <c r="BA1131">
        <v>0.13103239999999999</v>
      </c>
      <c r="BB1131">
        <v>8.4648899999999999E-2</v>
      </c>
      <c r="BC1131">
        <v>0.1034294</v>
      </c>
      <c r="BD1131">
        <v>0.1117215</v>
      </c>
      <c r="BE1131">
        <v>8.7192699999999998E-2</v>
      </c>
      <c r="BF1131">
        <v>8.0607600000000001E-2</v>
      </c>
      <c r="BG1131">
        <v>2.78669E-2</v>
      </c>
      <c r="BH1131">
        <v>5.2587200000000001E-2</v>
      </c>
      <c r="BI1131">
        <v>9.2323100000000005E-2</v>
      </c>
      <c r="BJ1131">
        <v>8.0465099999999998E-2</v>
      </c>
      <c r="BK1131">
        <v>3.2269800000000001E-2</v>
      </c>
      <c r="BL1131">
        <v>6.5479700000000002E-2</v>
      </c>
      <c r="BM1131">
        <v>0.13403880000000001</v>
      </c>
      <c r="BN1131">
        <v>0.1726126</v>
      </c>
      <c r="BO1131">
        <v>0.27294289999999999</v>
      </c>
      <c r="BP1131">
        <v>0.34137990000000001</v>
      </c>
      <c r="BQ1131">
        <v>0.30854989999999999</v>
      </c>
      <c r="BR1131">
        <v>0.24812329999999999</v>
      </c>
      <c r="BS1131">
        <v>0.13436970000000001</v>
      </c>
      <c r="BT1131">
        <v>0.12859129999999999</v>
      </c>
      <c r="BU1131">
        <v>0.233234</v>
      </c>
      <c r="BV1131">
        <v>0.35657270000000002</v>
      </c>
      <c r="BW1131">
        <v>0.28743039999999997</v>
      </c>
      <c r="BX1131">
        <v>0.17018050000000001</v>
      </c>
      <c r="BY1131">
        <v>0.13900489999999999</v>
      </c>
      <c r="BZ1131">
        <v>8.9472300000000005E-2</v>
      </c>
      <c r="CA1131">
        <v>0.10878599999999999</v>
      </c>
      <c r="CB1131">
        <v>0.1169092</v>
      </c>
      <c r="CC1131">
        <v>9.1682600000000003E-2</v>
      </c>
      <c r="CD1131">
        <v>8.5666400000000004E-2</v>
      </c>
      <c r="CE1131">
        <v>3.29278E-2</v>
      </c>
      <c r="CF1131">
        <v>5.9424999999999999E-2</v>
      </c>
      <c r="CG1131">
        <v>0.1009466</v>
      </c>
      <c r="CH1131">
        <v>8.9590900000000001E-2</v>
      </c>
      <c r="CI1131">
        <v>4.2100699999999998E-2</v>
      </c>
      <c r="CJ1131">
        <v>7.5562500000000005E-2</v>
      </c>
      <c r="CK1131">
        <v>0.1436701</v>
      </c>
      <c r="CL1131">
        <v>0.1821807</v>
      </c>
      <c r="CM1131">
        <v>0.28311560000000002</v>
      </c>
      <c r="CN1131">
        <v>0.35168149999999998</v>
      </c>
      <c r="CO1131">
        <v>0.31963009999999997</v>
      </c>
      <c r="CP1131">
        <v>0.25908759999999997</v>
      </c>
      <c r="CQ1131">
        <v>0.14435480000000001</v>
      </c>
      <c r="CR1131">
        <v>0.13815269999999999</v>
      </c>
      <c r="CS1131">
        <v>0.24199789999999999</v>
      </c>
      <c r="CT1131">
        <v>0.36470520000000001</v>
      </c>
      <c r="CU1131">
        <v>0.29396299999999997</v>
      </c>
      <c r="CV1131">
        <v>0.1762753</v>
      </c>
      <c r="CW1131">
        <v>0.14452660000000001</v>
      </c>
      <c r="CX1131">
        <v>9.4295699999999996E-2</v>
      </c>
      <c r="CY1131">
        <v>0.1141426</v>
      </c>
      <c r="CZ1131">
        <v>0.122097</v>
      </c>
      <c r="DA1131">
        <v>9.6172599999999997E-2</v>
      </c>
      <c r="DB1131">
        <v>9.0725299999999995E-2</v>
      </c>
      <c r="DC1131">
        <v>3.79887E-2</v>
      </c>
      <c r="DD1131">
        <v>6.6262699999999994E-2</v>
      </c>
      <c r="DE1131">
        <v>0.10957</v>
      </c>
      <c r="DF1131">
        <v>9.8716700000000004E-2</v>
      </c>
      <c r="DG1131">
        <v>5.1931600000000001E-2</v>
      </c>
      <c r="DH1131">
        <v>8.5645299999999994E-2</v>
      </c>
      <c r="DI1131">
        <v>0.1533013</v>
      </c>
      <c r="DJ1131">
        <v>0.19174869999999999</v>
      </c>
      <c r="DK1131">
        <v>0.2932884</v>
      </c>
      <c r="DL1131">
        <v>0.3619832</v>
      </c>
      <c r="DM1131">
        <v>0.33071030000000001</v>
      </c>
      <c r="DN1131">
        <v>0.27005200000000001</v>
      </c>
      <c r="DO1131">
        <v>0.1543399</v>
      </c>
      <c r="DP1131">
        <v>0.14771400000000001</v>
      </c>
      <c r="DQ1131">
        <v>0.25076179999999998</v>
      </c>
      <c r="DR1131">
        <v>0.3728378</v>
      </c>
      <c r="DS1131">
        <v>0.30049550000000003</v>
      </c>
      <c r="DT1131">
        <v>0.18237</v>
      </c>
      <c r="DU1131">
        <v>0.1500483</v>
      </c>
      <c r="DV1131">
        <v>0.1012598</v>
      </c>
      <c r="DW1131">
        <v>0.1218767</v>
      </c>
      <c r="DX1131">
        <v>0.12958720000000001</v>
      </c>
      <c r="DY1131">
        <v>0.1026553</v>
      </c>
      <c r="DZ1131">
        <v>9.8029400000000003E-2</v>
      </c>
      <c r="EA1131">
        <v>4.5295799999999997E-2</v>
      </c>
      <c r="EB1131">
        <v>7.6135300000000003E-2</v>
      </c>
      <c r="EC1131">
        <v>0.1220209</v>
      </c>
      <c r="ED1131">
        <v>0.1118929</v>
      </c>
      <c r="EE1131">
        <v>6.6125799999999998E-2</v>
      </c>
      <c r="EF1131">
        <v>0.1002033</v>
      </c>
      <c r="EG1131">
        <v>0.1672073</v>
      </c>
      <c r="EH1131">
        <v>0.20556350000000001</v>
      </c>
      <c r="EI1131">
        <v>0.30797619999999998</v>
      </c>
      <c r="EJ1131">
        <v>0.3768571</v>
      </c>
      <c r="EK1131">
        <v>0.34670840000000003</v>
      </c>
      <c r="EL1131">
        <v>0.28588269999999999</v>
      </c>
      <c r="EM1131">
        <v>0.16875689999999999</v>
      </c>
      <c r="EN1131">
        <v>0.161519</v>
      </c>
      <c r="EO1131">
        <v>0.26341540000000002</v>
      </c>
      <c r="EP1131">
        <v>0.38457989999999997</v>
      </c>
      <c r="EQ1131">
        <v>0.30992750000000002</v>
      </c>
      <c r="ER1131">
        <v>0.1911699</v>
      </c>
      <c r="ES1131">
        <v>0.15802069999999999</v>
      </c>
      <c r="ET1131">
        <v>61.761310000000002</v>
      </c>
      <c r="EU1131">
        <v>60.669800000000002</v>
      </c>
      <c r="EV1131">
        <v>59.580489999999998</v>
      </c>
      <c r="EW1131">
        <v>58.3613</v>
      </c>
      <c r="EX1131">
        <v>57.358379999999997</v>
      </c>
      <c r="EY1131">
        <v>56.296370000000003</v>
      </c>
      <c r="EZ1131">
        <v>56.05742</v>
      </c>
      <c r="FA1131">
        <v>60.667879999999997</v>
      </c>
      <c r="FB1131">
        <v>68.012320000000003</v>
      </c>
      <c r="FC1131">
        <v>73.011449999999996</v>
      </c>
      <c r="FD1131">
        <v>79.133210000000005</v>
      </c>
      <c r="FE1131">
        <v>83.244100000000003</v>
      </c>
      <c r="FF1131">
        <v>85.427120000000002</v>
      </c>
      <c r="FG1131">
        <v>87.180099999999996</v>
      </c>
      <c r="FH1131">
        <v>89.109380000000002</v>
      </c>
      <c r="FI1131">
        <v>89.303719999999998</v>
      </c>
      <c r="FJ1131">
        <v>88.13991</v>
      </c>
      <c r="FK1131">
        <v>87.616389999999996</v>
      </c>
      <c r="FL1131">
        <v>85.539969999999997</v>
      </c>
      <c r="FM1131">
        <v>81.334850000000003</v>
      </c>
      <c r="FN1131">
        <v>76.605710000000002</v>
      </c>
      <c r="FO1131">
        <v>73.159270000000006</v>
      </c>
      <c r="FP1131">
        <v>70.42389</v>
      </c>
      <c r="FQ1131">
        <v>66.754990000000006</v>
      </c>
      <c r="FR1131">
        <v>8.4787999999999999E-3</v>
      </c>
      <c r="FS1131">
        <v>1.23082E-2</v>
      </c>
    </row>
    <row r="1132" spans="1:176" x14ac:dyDescent="0.2">
      <c r="A1132" t="s">
        <v>200</v>
      </c>
      <c r="B1132" t="s">
        <v>237</v>
      </c>
      <c r="C1132" t="s">
        <v>1</v>
      </c>
      <c r="D1132" t="s">
        <v>228</v>
      </c>
      <c r="E1132">
        <v>2967</v>
      </c>
      <c r="F1132">
        <v>1.033012</v>
      </c>
      <c r="G1132">
        <v>1.0336609999999999</v>
      </c>
      <c r="H1132">
        <v>1.018813</v>
      </c>
      <c r="I1132">
        <v>0.98970340000000001</v>
      </c>
      <c r="J1132">
        <v>0.9563104</v>
      </c>
      <c r="K1132">
        <v>0.94292200000000004</v>
      </c>
      <c r="L1132">
        <v>1.0403100000000001</v>
      </c>
      <c r="M1132">
        <v>1.1522939999999999</v>
      </c>
      <c r="N1132">
        <v>1.406911</v>
      </c>
      <c r="O1132">
        <v>1.62984</v>
      </c>
      <c r="P1132">
        <v>1.8757429999999999</v>
      </c>
      <c r="Q1132">
        <v>2.017658</v>
      </c>
      <c r="R1132">
        <v>2.105772</v>
      </c>
      <c r="S1132">
        <v>2.2182819999999999</v>
      </c>
      <c r="T1132">
        <v>2.336417</v>
      </c>
      <c r="U1132">
        <v>2.3485209999999999</v>
      </c>
      <c r="V1132">
        <v>2.2499609999999999</v>
      </c>
      <c r="W1132">
        <v>1.958747</v>
      </c>
      <c r="X1132">
        <v>1.6167009999999999</v>
      </c>
      <c r="Y1132">
        <v>1.4194150000000001</v>
      </c>
      <c r="Z1132">
        <v>1.3706149999999999</v>
      </c>
      <c r="AA1132">
        <v>1.2606250000000001</v>
      </c>
      <c r="AB1132">
        <v>1.108535</v>
      </c>
      <c r="AC1132">
        <v>1.033712</v>
      </c>
      <c r="AD1132">
        <v>3.5742500000000003E-2</v>
      </c>
      <c r="AE1132">
        <v>5.6858300000000001E-2</v>
      </c>
      <c r="AF1132">
        <v>5.74852E-2</v>
      </c>
      <c r="AG1132">
        <v>3.8943699999999998E-2</v>
      </c>
      <c r="AH1132">
        <v>1.2886399999999999E-2</v>
      </c>
      <c r="AI1132">
        <v>-1.2486499999999999E-2</v>
      </c>
      <c r="AJ1132">
        <v>4.7267099999999999E-2</v>
      </c>
      <c r="AK1132">
        <v>7.8365400000000002E-2</v>
      </c>
      <c r="AL1132">
        <v>9.5079300000000005E-2</v>
      </c>
      <c r="AM1132">
        <v>5.4788700000000003E-2</v>
      </c>
      <c r="AN1132">
        <v>9.2758900000000005E-2</v>
      </c>
      <c r="AO1132">
        <v>7.9693600000000003E-2</v>
      </c>
      <c r="AP1132">
        <v>8.7440599999999993E-2</v>
      </c>
      <c r="AQ1132">
        <v>7.6290700000000003E-2</v>
      </c>
      <c r="AR1132">
        <v>8.2798700000000003E-2</v>
      </c>
      <c r="AS1132">
        <v>7.70792E-2</v>
      </c>
      <c r="AT1132">
        <v>7.7855900000000006E-2</v>
      </c>
      <c r="AU1132">
        <v>6.5704399999999996E-2</v>
      </c>
      <c r="AV1132">
        <v>1.79635E-2</v>
      </c>
      <c r="AW1132">
        <v>4.2766400000000003E-2</v>
      </c>
      <c r="AX1132">
        <v>7.1246900000000002E-2</v>
      </c>
      <c r="AY1132">
        <v>7.2463100000000003E-2</v>
      </c>
      <c r="AZ1132">
        <v>2.0467599999999999E-2</v>
      </c>
      <c r="BA1132">
        <v>-8.7040999999999993E-3</v>
      </c>
      <c r="BB1132">
        <v>5.5714199999999998E-2</v>
      </c>
      <c r="BC1132">
        <v>7.5572100000000003E-2</v>
      </c>
      <c r="BD1132">
        <v>7.7965999999999994E-2</v>
      </c>
      <c r="BE1132">
        <v>5.8956500000000002E-2</v>
      </c>
      <c r="BF1132">
        <v>3.0544200000000001E-2</v>
      </c>
      <c r="BG1132">
        <v>6.1278000000000001E-3</v>
      </c>
      <c r="BH1132">
        <v>6.6118700000000002E-2</v>
      </c>
      <c r="BI1132">
        <v>9.53315E-2</v>
      </c>
      <c r="BJ1132">
        <v>0.11689620000000001</v>
      </c>
      <c r="BK1132">
        <v>8.4417300000000001E-2</v>
      </c>
      <c r="BL1132">
        <v>0.12616089999999999</v>
      </c>
      <c r="BM1132">
        <v>0.1217843</v>
      </c>
      <c r="BN1132">
        <v>0.13190879999999999</v>
      </c>
      <c r="BO1132">
        <v>0.122696</v>
      </c>
      <c r="BP1132">
        <v>0.1278289</v>
      </c>
      <c r="BQ1132">
        <v>0.12277059999999999</v>
      </c>
      <c r="BR1132">
        <v>0.12132999999999999</v>
      </c>
      <c r="BS1132">
        <v>0.1046218</v>
      </c>
      <c r="BT1132">
        <v>5.0898699999999998E-2</v>
      </c>
      <c r="BU1132">
        <v>7.0737400000000006E-2</v>
      </c>
      <c r="BV1132">
        <v>9.4916399999999998E-2</v>
      </c>
      <c r="BW1132">
        <v>9.3519000000000005E-2</v>
      </c>
      <c r="BX1132">
        <v>3.8677700000000002E-2</v>
      </c>
      <c r="BY1132">
        <v>1.00169E-2</v>
      </c>
      <c r="BZ1132">
        <v>6.95466E-2</v>
      </c>
      <c r="CA1132">
        <v>8.8533100000000003E-2</v>
      </c>
      <c r="CB1132">
        <v>9.2150899999999994E-2</v>
      </c>
      <c r="CC1132">
        <v>7.2817400000000004E-2</v>
      </c>
      <c r="CD1132">
        <v>4.2774E-2</v>
      </c>
      <c r="CE1132">
        <v>1.9019999999999999E-2</v>
      </c>
      <c r="CF1132">
        <v>7.9175200000000001E-2</v>
      </c>
      <c r="CG1132">
        <v>0.1070821</v>
      </c>
      <c r="CH1132">
        <v>0.1320064</v>
      </c>
      <c r="CI1132">
        <v>0.104938</v>
      </c>
      <c r="CJ1132">
        <v>0.14929509999999999</v>
      </c>
      <c r="CK1132">
        <v>0.15093619999999999</v>
      </c>
      <c r="CL1132">
        <v>0.1627074</v>
      </c>
      <c r="CM1132">
        <v>0.1548361</v>
      </c>
      <c r="CN1132">
        <v>0.15901670000000001</v>
      </c>
      <c r="CO1132">
        <v>0.15441630000000001</v>
      </c>
      <c r="CP1132">
        <v>0.15144009999999999</v>
      </c>
      <c r="CQ1132">
        <v>0.13157579999999999</v>
      </c>
      <c r="CR1132">
        <v>7.3709499999999997E-2</v>
      </c>
      <c r="CS1132">
        <v>9.0109900000000007E-2</v>
      </c>
      <c r="CT1132">
        <v>0.1113099</v>
      </c>
      <c r="CU1132">
        <v>0.1081022</v>
      </c>
      <c r="CV1132">
        <v>5.1289899999999999E-2</v>
      </c>
      <c r="CW1132">
        <v>2.2983E-2</v>
      </c>
      <c r="CX1132">
        <v>8.3378900000000006E-2</v>
      </c>
      <c r="CY1132">
        <v>0.10149420000000001</v>
      </c>
      <c r="CZ1132">
        <v>0.10633579999999999</v>
      </c>
      <c r="DA1132">
        <v>8.6678199999999997E-2</v>
      </c>
      <c r="DB1132">
        <v>5.5003700000000003E-2</v>
      </c>
      <c r="DC1132">
        <v>3.1912200000000002E-2</v>
      </c>
      <c r="DD1132">
        <v>9.22317E-2</v>
      </c>
      <c r="DE1132">
        <v>0.1188327</v>
      </c>
      <c r="DF1132">
        <v>0.14711669999999999</v>
      </c>
      <c r="DG1132">
        <v>0.1254586</v>
      </c>
      <c r="DH1132">
        <v>0.17242930000000001</v>
      </c>
      <c r="DI1132">
        <v>0.1800882</v>
      </c>
      <c r="DJ1132">
        <v>0.19350590000000001</v>
      </c>
      <c r="DK1132">
        <v>0.18697630000000001</v>
      </c>
      <c r="DL1132">
        <v>0.1902045</v>
      </c>
      <c r="DM1132">
        <v>0.18606200000000001</v>
      </c>
      <c r="DN1132">
        <v>0.18155009999999999</v>
      </c>
      <c r="DO1132">
        <v>0.1585298</v>
      </c>
      <c r="DP1132">
        <v>9.6520300000000003E-2</v>
      </c>
      <c r="DQ1132">
        <v>0.1094825</v>
      </c>
      <c r="DR1132">
        <v>0.12770329999999999</v>
      </c>
      <c r="DS1132">
        <v>0.1226854</v>
      </c>
      <c r="DT1132">
        <v>6.3902100000000003E-2</v>
      </c>
      <c r="DU1132">
        <v>3.5949200000000001E-2</v>
      </c>
      <c r="DV1132">
        <v>0.1033507</v>
      </c>
      <c r="DW1132">
        <v>0.12020790000000001</v>
      </c>
      <c r="DX1132">
        <v>0.1268166</v>
      </c>
      <c r="DY1132">
        <v>0.10669099999999999</v>
      </c>
      <c r="DZ1132">
        <v>7.2661500000000004E-2</v>
      </c>
      <c r="EA1132">
        <v>5.0526500000000002E-2</v>
      </c>
      <c r="EB1132">
        <v>0.11108319999999999</v>
      </c>
      <c r="EC1132">
        <v>0.1357988</v>
      </c>
      <c r="ED1132">
        <v>0.16893349999999999</v>
      </c>
      <c r="EE1132">
        <v>0.15508720000000001</v>
      </c>
      <c r="EF1132">
        <v>0.2058314</v>
      </c>
      <c r="EG1132">
        <v>0.22217890000000001</v>
      </c>
      <c r="EH1132">
        <v>0.23797409999999999</v>
      </c>
      <c r="EI1132">
        <v>0.23338149999999999</v>
      </c>
      <c r="EJ1132">
        <v>0.23523479999999999</v>
      </c>
      <c r="EK1132">
        <v>0.2317534</v>
      </c>
      <c r="EL1132">
        <v>0.22502420000000001</v>
      </c>
      <c r="EM1132">
        <v>0.19744709999999999</v>
      </c>
      <c r="EN1132">
        <v>0.1294555</v>
      </c>
      <c r="EO1132">
        <v>0.13745350000000001</v>
      </c>
      <c r="EP1132">
        <v>0.1513728</v>
      </c>
      <c r="EQ1132">
        <v>0.14374129999999999</v>
      </c>
      <c r="ER1132">
        <v>8.2112099999999993E-2</v>
      </c>
      <c r="ES1132">
        <v>5.4670200000000002E-2</v>
      </c>
      <c r="ET1132">
        <v>62.138210000000001</v>
      </c>
      <c r="EU1132">
        <v>61.560009999999998</v>
      </c>
      <c r="EV1132">
        <v>61.174990000000001</v>
      </c>
      <c r="EW1132">
        <v>60.786160000000002</v>
      </c>
      <c r="EX1132">
        <v>60.444189999999999</v>
      </c>
      <c r="EY1132">
        <v>60.201219999999999</v>
      </c>
      <c r="EZ1132">
        <v>60.122509999999998</v>
      </c>
      <c r="FA1132">
        <v>61.057510000000001</v>
      </c>
      <c r="FB1132">
        <v>62.788139999999999</v>
      </c>
      <c r="FC1132">
        <v>65.104259999999996</v>
      </c>
      <c r="FD1132">
        <v>68.328509999999994</v>
      </c>
      <c r="FE1132">
        <v>71.704440000000005</v>
      </c>
      <c r="FF1132">
        <v>74.77516</v>
      </c>
      <c r="FG1132">
        <v>77.324910000000003</v>
      </c>
      <c r="FH1132">
        <v>79.022130000000004</v>
      </c>
      <c r="FI1132">
        <v>79.675579999999997</v>
      </c>
      <c r="FJ1132">
        <v>79.144509999999997</v>
      </c>
      <c r="FK1132">
        <v>77.280169999999998</v>
      </c>
      <c r="FL1132">
        <v>74.552490000000006</v>
      </c>
      <c r="FM1132">
        <v>70.795609999999996</v>
      </c>
      <c r="FN1132">
        <v>67.458830000000006</v>
      </c>
      <c r="FO1132">
        <v>65.5398</v>
      </c>
      <c r="FP1132">
        <v>64.179770000000005</v>
      </c>
      <c r="FQ1132">
        <v>63.118160000000003</v>
      </c>
      <c r="FR1132">
        <v>2.4912199999999999E-2</v>
      </c>
      <c r="FS1132">
        <v>3.0322399999999999E-2</v>
      </c>
      <c r="FT1132">
        <v>4.9920300000000001E-2</v>
      </c>
    </row>
    <row r="1133" spans="1:176" x14ac:dyDescent="0.2">
      <c r="A1133" t="s">
        <v>200</v>
      </c>
      <c r="B1133" t="s">
        <v>237</v>
      </c>
      <c r="C1133" t="s">
        <v>1</v>
      </c>
      <c r="D1133" t="s">
        <v>239</v>
      </c>
      <c r="E1133">
        <v>2967</v>
      </c>
      <c r="F1133">
        <v>1.111728</v>
      </c>
      <c r="G1133">
        <v>1.1047689999999999</v>
      </c>
      <c r="H1133">
        <v>1.0956840000000001</v>
      </c>
      <c r="I1133">
        <v>1.0591660000000001</v>
      </c>
      <c r="J1133">
        <v>1.0008379999999999</v>
      </c>
      <c r="K1133">
        <v>0.98594669999999995</v>
      </c>
      <c r="L1133">
        <v>1.0296639999999999</v>
      </c>
      <c r="M1133">
        <v>1.1909069999999999</v>
      </c>
      <c r="N1133">
        <v>1.4906550000000001</v>
      </c>
      <c r="O1133">
        <v>1.8006610000000001</v>
      </c>
      <c r="P1133">
        <v>2.105445</v>
      </c>
      <c r="Q1133">
        <v>2.3663789999999998</v>
      </c>
      <c r="R1133">
        <v>2.4847079999999999</v>
      </c>
      <c r="S1133">
        <v>2.6166839999999998</v>
      </c>
      <c r="T1133">
        <v>2.7184010000000001</v>
      </c>
      <c r="U1133">
        <v>2.7412719999999999</v>
      </c>
      <c r="V1133">
        <v>2.5882429999999998</v>
      </c>
      <c r="W1133">
        <v>2.2374749999999999</v>
      </c>
      <c r="X1133">
        <v>1.9079699999999999</v>
      </c>
      <c r="Y1133">
        <v>1.6698010000000001</v>
      </c>
      <c r="Z1133">
        <v>1.5253209999999999</v>
      </c>
      <c r="AA1133">
        <v>1.391119</v>
      </c>
      <c r="AB1133">
        <v>1.2108220000000001</v>
      </c>
      <c r="AC1133">
        <v>1.149993</v>
      </c>
      <c r="AD1133">
        <v>4.4599699999999999E-2</v>
      </c>
      <c r="AE1133">
        <v>6.5568399999999999E-2</v>
      </c>
      <c r="AF1133">
        <v>6.6688600000000001E-2</v>
      </c>
      <c r="AG1133">
        <v>4.7834300000000003E-2</v>
      </c>
      <c r="AH1133">
        <v>2.81391E-2</v>
      </c>
      <c r="AI1133">
        <v>-3.4884999999999998E-3</v>
      </c>
      <c r="AJ1133">
        <v>5.3701499999999999E-2</v>
      </c>
      <c r="AK1133">
        <v>8.4293900000000005E-2</v>
      </c>
      <c r="AL1133">
        <v>0.10660269999999999</v>
      </c>
      <c r="AM1133">
        <v>6.9356699999999993E-2</v>
      </c>
      <c r="AN1133">
        <v>0.1064486</v>
      </c>
      <c r="AO1133">
        <v>0.10049760000000001</v>
      </c>
      <c r="AP1133">
        <v>0.1160171</v>
      </c>
      <c r="AQ1133">
        <v>8.8120799999999999E-2</v>
      </c>
      <c r="AR1133">
        <v>9.15247E-2</v>
      </c>
      <c r="AS1133">
        <v>9.8772299999999993E-2</v>
      </c>
      <c r="AT1133">
        <v>0.1036238</v>
      </c>
      <c r="AU1133">
        <v>8.0916399999999999E-2</v>
      </c>
      <c r="AV1133">
        <v>2.3127999999999999E-2</v>
      </c>
      <c r="AW1133">
        <v>4.2522600000000001E-2</v>
      </c>
      <c r="AX1133">
        <v>7.9120800000000005E-2</v>
      </c>
      <c r="AY1133">
        <v>8.6322399999999994E-2</v>
      </c>
      <c r="AZ1133">
        <v>2.88349E-2</v>
      </c>
      <c r="BA1133">
        <v>-5.0837E-3</v>
      </c>
      <c r="BB1133">
        <v>6.4571500000000004E-2</v>
      </c>
      <c r="BC1133">
        <v>8.4282200000000002E-2</v>
      </c>
      <c r="BD1133">
        <v>8.7169399999999994E-2</v>
      </c>
      <c r="BE1133">
        <v>6.7847099999999994E-2</v>
      </c>
      <c r="BF1133">
        <v>4.5796999999999997E-2</v>
      </c>
      <c r="BG1133">
        <v>1.51258E-2</v>
      </c>
      <c r="BH1133">
        <v>7.2553000000000006E-2</v>
      </c>
      <c r="BI1133">
        <v>0.10126</v>
      </c>
      <c r="BJ1133">
        <v>0.12841949999999999</v>
      </c>
      <c r="BK1133">
        <v>9.8985199999999995E-2</v>
      </c>
      <c r="BL1133">
        <v>0.13985059999999999</v>
      </c>
      <c r="BM1133">
        <v>0.1425884</v>
      </c>
      <c r="BN1133">
        <v>0.1604853</v>
      </c>
      <c r="BO1133">
        <v>0.13452610000000001</v>
      </c>
      <c r="BP1133">
        <v>0.13655500000000001</v>
      </c>
      <c r="BQ1133">
        <v>0.1444637</v>
      </c>
      <c r="BR1133">
        <v>0.1470979</v>
      </c>
      <c r="BS1133">
        <v>0.1198337</v>
      </c>
      <c r="BT1133">
        <v>5.6063200000000001E-2</v>
      </c>
      <c r="BU1133">
        <v>7.0493500000000001E-2</v>
      </c>
      <c r="BV1133">
        <v>0.1027903</v>
      </c>
      <c r="BW1133">
        <v>0.1073783</v>
      </c>
      <c r="BX1133">
        <v>4.7044999999999997E-2</v>
      </c>
      <c r="BY1133">
        <v>1.36373E-2</v>
      </c>
      <c r="BZ1133">
        <v>7.8403799999999996E-2</v>
      </c>
      <c r="CA1133">
        <v>9.7243200000000002E-2</v>
      </c>
      <c r="CB1133">
        <v>0.10135429999999999</v>
      </c>
      <c r="CC1133">
        <v>8.1708000000000003E-2</v>
      </c>
      <c r="CD1133">
        <v>5.8026700000000001E-2</v>
      </c>
      <c r="CE1133">
        <v>2.8018000000000001E-2</v>
      </c>
      <c r="CF1133">
        <v>8.5609500000000005E-2</v>
      </c>
      <c r="CG1133">
        <v>0.1130106</v>
      </c>
      <c r="CH1133">
        <v>0.14352980000000001</v>
      </c>
      <c r="CI1133">
        <v>0.1195059</v>
      </c>
      <c r="CJ1133">
        <v>0.16298480000000001</v>
      </c>
      <c r="CK1133">
        <v>0.17174030000000001</v>
      </c>
      <c r="CL1133">
        <v>0.19128390000000001</v>
      </c>
      <c r="CM1133">
        <v>0.16666619999999999</v>
      </c>
      <c r="CN1133">
        <v>0.1677428</v>
      </c>
      <c r="CO1133">
        <v>0.1761094</v>
      </c>
      <c r="CP1133">
        <v>0.1772079</v>
      </c>
      <c r="CQ1133">
        <v>0.14678769999999999</v>
      </c>
      <c r="CR1133">
        <v>7.8874100000000003E-2</v>
      </c>
      <c r="CS1133">
        <v>8.9866100000000004E-2</v>
      </c>
      <c r="CT1133">
        <v>0.1191837</v>
      </c>
      <c r="CU1133">
        <v>0.1219615</v>
      </c>
      <c r="CV1133">
        <v>5.9657200000000001E-2</v>
      </c>
      <c r="CW1133">
        <v>2.6603499999999999E-2</v>
      </c>
      <c r="CX1133">
        <v>9.2236200000000004E-2</v>
      </c>
      <c r="CY1133">
        <v>0.11020430000000001</v>
      </c>
      <c r="CZ1133">
        <v>0.11553919999999999</v>
      </c>
      <c r="DA1133">
        <v>9.5568799999999995E-2</v>
      </c>
      <c r="DB1133">
        <v>7.02565E-2</v>
      </c>
      <c r="DC1133">
        <v>4.0910200000000001E-2</v>
      </c>
      <c r="DD1133">
        <v>9.8666000000000004E-2</v>
      </c>
      <c r="DE1133">
        <v>0.1247612</v>
      </c>
      <c r="DF1133">
        <v>0.15864010000000001</v>
      </c>
      <c r="DG1133">
        <v>0.1400265</v>
      </c>
      <c r="DH1133">
        <v>0.18611900000000001</v>
      </c>
      <c r="DI1133">
        <v>0.20089219999999999</v>
      </c>
      <c r="DJ1133">
        <v>0.22208240000000001</v>
      </c>
      <c r="DK1133">
        <v>0.19880639999999999</v>
      </c>
      <c r="DL1133">
        <v>0.19893060000000001</v>
      </c>
      <c r="DM1133">
        <v>0.2077551</v>
      </c>
      <c r="DN1133">
        <v>0.2073179</v>
      </c>
      <c r="DO1133">
        <v>0.1737418</v>
      </c>
      <c r="DP1133">
        <v>0.10168489999999999</v>
      </c>
      <c r="DQ1133">
        <v>0.10923869999999999</v>
      </c>
      <c r="DR1133">
        <v>0.13557720000000001</v>
      </c>
      <c r="DS1133">
        <v>0.13654469999999999</v>
      </c>
      <c r="DT1133">
        <v>7.2269399999999998E-2</v>
      </c>
      <c r="DU1133">
        <v>3.9569600000000003E-2</v>
      </c>
      <c r="DV1133">
        <v>0.1122079</v>
      </c>
      <c r="DW1133">
        <v>0.128918</v>
      </c>
      <c r="DX1133">
        <v>0.13602</v>
      </c>
      <c r="DY1133">
        <v>0.1155817</v>
      </c>
      <c r="DZ1133">
        <v>8.7914300000000001E-2</v>
      </c>
      <c r="EA1133">
        <v>5.9524500000000001E-2</v>
      </c>
      <c r="EB1133">
        <v>0.1175175</v>
      </c>
      <c r="EC1133">
        <v>0.1417273</v>
      </c>
      <c r="ED1133">
        <v>0.1804569</v>
      </c>
      <c r="EE1133">
        <v>0.1696551</v>
      </c>
      <c r="EF1133">
        <v>0.2195211</v>
      </c>
      <c r="EG1133">
        <v>0.242983</v>
      </c>
      <c r="EH1133">
        <v>0.26655060000000003</v>
      </c>
      <c r="EI1133">
        <v>0.2452116</v>
      </c>
      <c r="EJ1133">
        <v>0.24396080000000001</v>
      </c>
      <c r="EK1133">
        <v>0.25344650000000002</v>
      </c>
      <c r="EL1133">
        <v>0.25079200000000001</v>
      </c>
      <c r="EM1133">
        <v>0.21265909999999999</v>
      </c>
      <c r="EN1133">
        <v>0.13462009999999999</v>
      </c>
      <c r="EO1133">
        <v>0.13720969999999999</v>
      </c>
      <c r="EP1133">
        <v>0.15924669999999999</v>
      </c>
      <c r="EQ1133">
        <v>0.15760060000000001</v>
      </c>
      <c r="ER1133">
        <v>9.0479400000000001E-2</v>
      </c>
      <c r="ES1133">
        <v>5.8290599999999998E-2</v>
      </c>
      <c r="ET1133">
        <v>63.05959</v>
      </c>
      <c r="EU1133">
        <v>62.333620000000003</v>
      </c>
      <c r="EV1133">
        <v>61.697049999999997</v>
      </c>
      <c r="EW1133">
        <v>61.140419999999999</v>
      </c>
      <c r="EX1133">
        <v>60.192950000000003</v>
      </c>
      <c r="EY1133">
        <v>59.473730000000003</v>
      </c>
      <c r="EZ1133">
        <v>59.404820000000001</v>
      </c>
      <c r="FA1133">
        <v>61.122869999999999</v>
      </c>
      <c r="FB1133">
        <v>65.103449999999995</v>
      </c>
      <c r="FC1133">
        <v>69.119339999999994</v>
      </c>
      <c r="FD1133">
        <v>73.68253</v>
      </c>
      <c r="FE1133">
        <v>78.091099999999997</v>
      </c>
      <c r="FF1133">
        <v>81.137180000000001</v>
      </c>
      <c r="FG1133">
        <v>82.976249999999993</v>
      </c>
      <c r="FH1133">
        <v>85.246489999999994</v>
      </c>
      <c r="FI1133">
        <v>85.843410000000006</v>
      </c>
      <c r="FJ1133">
        <v>85.181619999999995</v>
      </c>
      <c r="FK1133">
        <v>84.024529999999999</v>
      </c>
      <c r="FL1133">
        <v>81.321820000000002</v>
      </c>
      <c r="FM1133">
        <v>76.656980000000004</v>
      </c>
      <c r="FN1133">
        <v>70.556820000000002</v>
      </c>
      <c r="FO1133">
        <v>66.392989999999998</v>
      </c>
      <c r="FP1133">
        <v>64.400329999999997</v>
      </c>
      <c r="FQ1133">
        <v>63.025790000000001</v>
      </c>
      <c r="FR1133">
        <v>2.4912199999999999E-2</v>
      </c>
      <c r="FS1133">
        <v>3.0322399999999999E-2</v>
      </c>
      <c r="FT1133">
        <v>4.9920300000000001E-2</v>
      </c>
    </row>
    <row r="1134" spans="1:176" x14ac:dyDescent="0.2">
      <c r="A1134" t="s">
        <v>200</v>
      </c>
      <c r="B1134" t="s">
        <v>237</v>
      </c>
      <c r="C1134" t="s">
        <v>1</v>
      </c>
      <c r="D1134" t="s">
        <v>249</v>
      </c>
      <c r="E1134">
        <v>2967</v>
      </c>
      <c r="F1134">
        <v>0.94601760000000001</v>
      </c>
      <c r="G1134">
        <v>0.95036430000000005</v>
      </c>
      <c r="H1134">
        <v>0.9556962</v>
      </c>
      <c r="I1134">
        <v>0.96995920000000002</v>
      </c>
      <c r="J1134">
        <v>0.96840490000000001</v>
      </c>
      <c r="K1134">
        <v>0.99394360000000004</v>
      </c>
      <c r="L1134">
        <v>1.179019</v>
      </c>
      <c r="M1134">
        <v>1.2669220000000001</v>
      </c>
      <c r="N1134">
        <v>1.4414880000000001</v>
      </c>
      <c r="O1134">
        <v>1.7276469999999999</v>
      </c>
      <c r="P1134">
        <v>1.95669</v>
      </c>
      <c r="Q1134">
        <v>1.913016</v>
      </c>
      <c r="R1134">
        <v>1.8636710000000001</v>
      </c>
      <c r="S1134">
        <v>1.822065</v>
      </c>
      <c r="T1134">
        <v>1.7939229999999999</v>
      </c>
      <c r="U1134">
        <v>1.758686</v>
      </c>
      <c r="V1134">
        <v>1.7209190000000001</v>
      </c>
      <c r="W1134">
        <v>1.669775</v>
      </c>
      <c r="X1134">
        <v>1.49855</v>
      </c>
      <c r="Y1134">
        <v>1.3859300000000001</v>
      </c>
      <c r="Z1134">
        <v>1.24668</v>
      </c>
      <c r="AA1134">
        <v>1.1205290000000001</v>
      </c>
      <c r="AB1134">
        <v>0.98234969999999999</v>
      </c>
      <c r="AC1134">
        <v>0.94685520000000001</v>
      </c>
      <c r="AD1134">
        <v>1.03617E-2</v>
      </c>
      <c r="AE1134">
        <v>2.1364600000000001E-2</v>
      </c>
      <c r="AF1134">
        <v>2.7595000000000001E-2</v>
      </c>
      <c r="AG1134">
        <v>3.5728700000000002E-2</v>
      </c>
      <c r="AH1134">
        <v>1.29882E-2</v>
      </c>
      <c r="AI1134">
        <v>-6.1958999999999998E-3</v>
      </c>
      <c r="AJ1134">
        <v>3.4491599999999997E-2</v>
      </c>
      <c r="AK1134">
        <v>1.6054700000000002E-2</v>
      </c>
      <c r="AL1134">
        <v>-3.4004800000000002E-2</v>
      </c>
      <c r="AM1134">
        <v>1.92909E-2</v>
      </c>
      <c r="AN1134">
        <v>0.13035569999999999</v>
      </c>
      <c r="AO1134">
        <v>6.2346899999999997E-2</v>
      </c>
      <c r="AP1134">
        <v>8.45997E-2</v>
      </c>
      <c r="AQ1134">
        <v>7.4450699999999995E-2</v>
      </c>
      <c r="AR1134">
        <v>7.9749700000000007E-2</v>
      </c>
      <c r="AS1134">
        <v>8.4122299999999997E-2</v>
      </c>
      <c r="AT1134">
        <v>8.1448499999999993E-2</v>
      </c>
      <c r="AU1134">
        <v>9.9768700000000002E-2</v>
      </c>
      <c r="AV1134">
        <v>9.0933399999999998E-2</v>
      </c>
      <c r="AW1134">
        <v>0.1060866</v>
      </c>
      <c r="AX1134">
        <v>5.8938999999999998E-2</v>
      </c>
      <c r="AY1134">
        <v>2.48483E-2</v>
      </c>
      <c r="AZ1134">
        <v>-4.6985300000000001E-2</v>
      </c>
      <c r="BA1134">
        <v>-2.39784E-2</v>
      </c>
      <c r="BB1134">
        <v>1.7325900000000002E-2</v>
      </c>
      <c r="BC1134">
        <v>2.9098700000000002E-2</v>
      </c>
      <c r="BD1134">
        <v>3.50853E-2</v>
      </c>
      <c r="BE1134">
        <v>4.2211499999999999E-2</v>
      </c>
      <c r="BF1134">
        <v>2.0292299999999999E-2</v>
      </c>
      <c r="BG1134">
        <v>1.1111999999999999E-3</v>
      </c>
      <c r="BH1134">
        <v>4.4364199999999999E-2</v>
      </c>
      <c r="BI1134">
        <v>2.8505599999999999E-2</v>
      </c>
      <c r="BJ1134">
        <v>-2.0828599999999999E-2</v>
      </c>
      <c r="BK1134">
        <v>3.34852E-2</v>
      </c>
      <c r="BL1134">
        <v>0.1449136</v>
      </c>
      <c r="BM1134">
        <v>7.6252899999999998E-2</v>
      </c>
      <c r="BN1134">
        <v>9.8414500000000002E-2</v>
      </c>
      <c r="BO1134">
        <v>8.9138499999999996E-2</v>
      </c>
      <c r="BP1134">
        <v>9.4623700000000005E-2</v>
      </c>
      <c r="BQ1134">
        <v>0.1001205</v>
      </c>
      <c r="BR1134">
        <v>9.7279299999999999E-2</v>
      </c>
      <c r="BS1134">
        <v>0.1141856</v>
      </c>
      <c r="BT1134">
        <v>0.1047384</v>
      </c>
      <c r="BU1134">
        <v>0.1187402</v>
      </c>
      <c r="BV1134">
        <v>7.06812E-2</v>
      </c>
      <c r="BW1134">
        <v>3.42803E-2</v>
      </c>
      <c r="BX1134">
        <v>-3.8185499999999997E-2</v>
      </c>
      <c r="BY1134">
        <v>-1.6005999999999999E-2</v>
      </c>
      <c r="BZ1134">
        <v>2.21493E-2</v>
      </c>
      <c r="CA1134">
        <v>3.4455300000000001E-2</v>
      </c>
      <c r="CB1134">
        <v>4.0273000000000003E-2</v>
      </c>
      <c r="CC1134">
        <v>4.6701399999999997E-2</v>
      </c>
      <c r="CD1134">
        <v>2.5351100000000001E-2</v>
      </c>
      <c r="CE1134">
        <v>6.1720999999999998E-3</v>
      </c>
      <c r="CF1134">
        <v>5.1201999999999998E-2</v>
      </c>
      <c r="CG1134">
        <v>3.7129099999999998E-2</v>
      </c>
      <c r="CH1134">
        <v>-1.1702799999999999E-2</v>
      </c>
      <c r="CI1134">
        <v>4.3316100000000003E-2</v>
      </c>
      <c r="CJ1134">
        <v>0.15499640000000001</v>
      </c>
      <c r="CK1134">
        <v>8.5884199999999994E-2</v>
      </c>
      <c r="CL1134">
        <v>0.1079826</v>
      </c>
      <c r="CM1134">
        <v>9.9311200000000002E-2</v>
      </c>
      <c r="CN1134">
        <v>0.1049253</v>
      </c>
      <c r="CO1134">
        <v>0.1112007</v>
      </c>
      <c r="CP1134">
        <v>0.1082436</v>
      </c>
      <c r="CQ1134">
        <v>0.12417069999999999</v>
      </c>
      <c r="CR1134">
        <v>0.1142997</v>
      </c>
      <c r="CS1134">
        <v>0.12750410000000001</v>
      </c>
      <c r="CT1134">
        <v>7.88137E-2</v>
      </c>
      <c r="CU1134">
        <v>4.0812800000000003E-2</v>
      </c>
      <c r="CV1134">
        <v>-3.20907E-2</v>
      </c>
      <c r="CW1134">
        <v>-1.04843E-2</v>
      </c>
      <c r="CX1134">
        <v>2.6972699999999999E-2</v>
      </c>
      <c r="CY1134">
        <v>3.9811899999999997E-2</v>
      </c>
      <c r="CZ1134">
        <v>4.5460800000000003E-2</v>
      </c>
      <c r="DA1134">
        <v>5.1191300000000002E-2</v>
      </c>
      <c r="DB1134">
        <v>3.041E-2</v>
      </c>
      <c r="DC1134">
        <v>1.1233E-2</v>
      </c>
      <c r="DD1134">
        <v>5.80397E-2</v>
      </c>
      <c r="DE1134">
        <v>4.5752500000000002E-2</v>
      </c>
      <c r="DF1134">
        <v>-2.5769999999999999E-3</v>
      </c>
      <c r="DG1134">
        <v>5.3146899999999997E-2</v>
      </c>
      <c r="DH1134">
        <v>0.16507920000000001</v>
      </c>
      <c r="DI1134">
        <v>9.5515500000000003E-2</v>
      </c>
      <c r="DJ1134">
        <v>0.11755060000000001</v>
      </c>
      <c r="DK1134">
        <v>0.109484</v>
      </c>
      <c r="DL1134">
        <v>0.115227</v>
      </c>
      <c r="DM1134">
        <v>0.1222809</v>
      </c>
      <c r="DN1134">
        <v>0.11920799999999999</v>
      </c>
      <c r="DO1134">
        <v>0.13415589999999999</v>
      </c>
      <c r="DP1134">
        <v>0.1238611</v>
      </c>
      <c r="DQ1134">
        <v>0.136268</v>
      </c>
      <c r="DR1134">
        <v>8.6946300000000004E-2</v>
      </c>
      <c r="DS1134">
        <v>4.7345400000000003E-2</v>
      </c>
      <c r="DT1134">
        <v>-2.5995999999999998E-2</v>
      </c>
      <c r="DU1134">
        <v>-4.9626000000000002E-3</v>
      </c>
      <c r="DV1134">
        <v>3.3936899999999999E-2</v>
      </c>
      <c r="DW1134">
        <v>4.7545999999999998E-2</v>
      </c>
      <c r="DX1134">
        <v>5.2951100000000001E-2</v>
      </c>
      <c r="DY1134">
        <v>5.7674099999999999E-2</v>
      </c>
      <c r="DZ1134">
        <v>3.77141E-2</v>
      </c>
      <c r="EA1134">
        <v>1.85401E-2</v>
      </c>
      <c r="EB1134">
        <v>6.7912299999999995E-2</v>
      </c>
      <c r="EC1134">
        <v>5.8203400000000002E-2</v>
      </c>
      <c r="ED1134">
        <v>1.05992E-2</v>
      </c>
      <c r="EE1134">
        <v>6.7341200000000004E-2</v>
      </c>
      <c r="EF1134">
        <v>0.1796372</v>
      </c>
      <c r="EG1134">
        <v>0.1094215</v>
      </c>
      <c r="EH1134">
        <v>0.13136539999999999</v>
      </c>
      <c r="EI1134">
        <v>0.1241718</v>
      </c>
      <c r="EJ1134">
        <v>0.13010089999999999</v>
      </c>
      <c r="EK1134">
        <v>0.13827909999999999</v>
      </c>
      <c r="EL1134">
        <v>0.13503870000000001</v>
      </c>
      <c r="EM1134">
        <v>0.1485728</v>
      </c>
      <c r="EN1134">
        <v>0.13766610000000001</v>
      </c>
      <c r="EO1134">
        <v>0.14892159999999999</v>
      </c>
      <c r="EP1134">
        <v>9.8688399999999996E-2</v>
      </c>
      <c r="EQ1134">
        <v>5.6777399999999999E-2</v>
      </c>
      <c r="ER1134">
        <v>-1.7196099999999999E-2</v>
      </c>
      <c r="ES1134">
        <v>3.0098E-3</v>
      </c>
      <c r="ET1134">
        <v>40.487029999999997</v>
      </c>
      <c r="EU1134">
        <v>39.553040000000003</v>
      </c>
      <c r="EV1134">
        <v>38.855649999999997</v>
      </c>
      <c r="EW1134">
        <v>38.050600000000003</v>
      </c>
      <c r="EX1134">
        <v>37.555790000000002</v>
      </c>
      <c r="EY1134">
        <v>37.091839999999998</v>
      </c>
      <c r="EZ1134">
        <v>36.869709999999998</v>
      </c>
      <c r="FA1134">
        <v>37.210290000000001</v>
      </c>
      <c r="FB1134">
        <v>40.128529999999998</v>
      </c>
      <c r="FC1134">
        <v>45.19482</v>
      </c>
      <c r="FD1134">
        <v>49.671439999999997</v>
      </c>
      <c r="FE1134">
        <v>53.169989999999999</v>
      </c>
      <c r="FF1134">
        <v>55.926169999999999</v>
      </c>
      <c r="FG1134">
        <v>57.677840000000003</v>
      </c>
      <c r="FH1134">
        <v>58.641849999999998</v>
      </c>
      <c r="FI1134">
        <v>58.28519</v>
      </c>
      <c r="FJ1134">
        <v>55.002600000000001</v>
      </c>
      <c r="FK1134">
        <v>51.244160000000001</v>
      </c>
      <c r="FL1134">
        <v>48.627040000000001</v>
      </c>
      <c r="FM1134">
        <v>46.784619999999997</v>
      </c>
      <c r="FN1134">
        <v>45.291809999999998</v>
      </c>
      <c r="FO1134">
        <v>44.05959</v>
      </c>
      <c r="FP1134">
        <v>42.838990000000003</v>
      </c>
      <c r="FQ1134">
        <v>41.732439999999997</v>
      </c>
      <c r="FR1134">
        <v>8.4787999999999999E-3</v>
      </c>
      <c r="FS1134">
        <v>1.23082E-2</v>
      </c>
    </row>
    <row r="1135" spans="1:176" x14ac:dyDescent="0.2">
      <c r="A1135" t="s">
        <v>200</v>
      </c>
      <c r="B1135" t="s">
        <v>237</v>
      </c>
      <c r="C1135" t="s">
        <v>1</v>
      </c>
      <c r="D1135" t="s">
        <v>252</v>
      </c>
      <c r="E1135">
        <v>2967</v>
      </c>
      <c r="F1135">
        <v>0.96976660000000003</v>
      </c>
      <c r="G1135">
        <v>0.97091510000000003</v>
      </c>
      <c r="H1135">
        <v>0.98975599999999997</v>
      </c>
      <c r="I1135">
        <v>1.026683</v>
      </c>
      <c r="J1135">
        <v>1.0229170000000001</v>
      </c>
      <c r="K1135">
        <v>1.034578</v>
      </c>
      <c r="L1135">
        <v>1.274057</v>
      </c>
      <c r="M1135">
        <v>1.387289</v>
      </c>
      <c r="N1135">
        <v>1.6061300000000001</v>
      </c>
      <c r="O1135">
        <v>1.9257409999999999</v>
      </c>
      <c r="P1135">
        <v>2.2508650000000001</v>
      </c>
      <c r="Q1135">
        <v>2.089502</v>
      </c>
      <c r="R1135">
        <v>2.0118420000000001</v>
      </c>
      <c r="S1135">
        <v>1.960634</v>
      </c>
      <c r="T1135">
        <v>1.9129590000000001</v>
      </c>
      <c r="U1135">
        <v>1.8628659999999999</v>
      </c>
      <c r="V1135">
        <v>1.918453</v>
      </c>
      <c r="W1135">
        <v>1.849915</v>
      </c>
      <c r="X1135">
        <v>1.646792</v>
      </c>
      <c r="Y1135">
        <v>1.528632</v>
      </c>
      <c r="Z1135">
        <v>1.3514999999999999</v>
      </c>
      <c r="AA1135">
        <v>1.1492690000000001</v>
      </c>
      <c r="AB1135">
        <v>0.97101970000000004</v>
      </c>
      <c r="AC1135">
        <v>0.96491229999999995</v>
      </c>
      <c r="AD1135">
        <v>-8.8071999999999994E-3</v>
      </c>
      <c r="AE1135">
        <v>1.3421199999999999E-2</v>
      </c>
      <c r="AF1135">
        <v>1.6662099999999999E-2</v>
      </c>
      <c r="AG1135">
        <v>2.8823100000000001E-2</v>
      </c>
      <c r="AH1135">
        <v>-8.9648000000000002E-3</v>
      </c>
      <c r="AI1135">
        <v>-2.2577300000000002E-2</v>
      </c>
      <c r="AJ1135">
        <v>3.38129E-2</v>
      </c>
      <c r="AK1135">
        <v>-2.7423900000000001E-2</v>
      </c>
      <c r="AL1135">
        <v>-9.8355700000000004E-2</v>
      </c>
      <c r="AM1135">
        <v>-1.4604000000000001E-2</v>
      </c>
      <c r="AN1135">
        <v>0.17673700000000001</v>
      </c>
      <c r="AO1135">
        <v>8.0902000000000002E-2</v>
      </c>
      <c r="AP1135">
        <v>7.7340099999999995E-2</v>
      </c>
      <c r="AQ1135">
        <v>6.5881200000000001E-2</v>
      </c>
      <c r="AR1135">
        <v>7.8047400000000003E-2</v>
      </c>
      <c r="AS1135">
        <v>8.0618400000000007E-2</v>
      </c>
      <c r="AT1135">
        <v>0.10308970000000001</v>
      </c>
      <c r="AU1135">
        <v>0.15111720000000001</v>
      </c>
      <c r="AV1135">
        <v>0.12266779999999999</v>
      </c>
      <c r="AW1135">
        <v>0.1266661</v>
      </c>
      <c r="AX1135">
        <v>3.0829100000000002E-2</v>
      </c>
      <c r="AY1135">
        <v>-9.8274E-3</v>
      </c>
      <c r="AZ1135">
        <v>-0.1061468</v>
      </c>
      <c r="BA1135">
        <v>-6.4323400000000003E-2</v>
      </c>
      <c r="BB1135">
        <v>-1.843E-3</v>
      </c>
      <c r="BC1135">
        <v>2.1155299999999998E-2</v>
      </c>
      <c r="BD1135">
        <v>2.4152400000000001E-2</v>
      </c>
      <c r="BE1135">
        <v>3.5305799999999998E-2</v>
      </c>
      <c r="BF1135">
        <v>-1.6605999999999999E-3</v>
      </c>
      <c r="BG1135">
        <v>-1.5270199999999999E-2</v>
      </c>
      <c r="BH1135">
        <v>4.3685500000000002E-2</v>
      </c>
      <c r="BI1135">
        <v>-1.4973E-2</v>
      </c>
      <c r="BJ1135">
        <v>-8.5179500000000005E-2</v>
      </c>
      <c r="BK1135">
        <v>-4.0979999999999999E-4</v>
      </c>
      <c r="BL1135">
        <v>0.19129489999999999</v>
      </c>
      <c r="BM1135">
        <v>9.4808100000000006E-2</v>
      </c>
      <c r="BN1135">
        <v>9.1154899999999997E-2</v>
      </c>
      <c r="BO1135">
        <v>8.0569000000000002E-2</v>
      </c>
      <c r="BP1135">
        <v>9.2921299999999998E-2</v>
      </c>
      <c r="BQ1135">
        <v>9.6616499999999994E-2</v>
      </c>
      <c r="BR1135">
        <v>0.1189205</v>
      </c>
      <c r="BS1135">
        <v>0.16553409999999999</v>
      </c>
      <c r="BT1135">
        <v>0.13647280000000001</v>
      </c>
      <c r="BU1135">
        <v>0.13931969999999999</v>
      </c>
      <c r="BV1135">
        <v>4.2571199999999997E-2</v>
      </c>
      <c r="BW1135">
        <v>-3.9540000000000002E-4</v>
      </c>
      <c r="BX1135">
        <v>-9.73469E-2</v>
      </c>
      <c r="BY1135">
        <v>-5.6350999999999998E-2</v>
      </c>
      <c r="BZ1135">
        <v>2.9803999999999998E-3</v>
      </c>
      <c r="CA1135">
        <v>2.6511900000000001E-2</v>
      </c>
      <c r="CB1135">
        <v>2.9340100000000001E-2</v>
      </c>
      <c r="CC1135">
        <v>3.9795799999999999E-2</v>
      </c>
      <c r="CD1135">
        <v>3.3982000000000001E-3</v>
      </c>
      <c r="CE1135">
        <v>-1.0209299999999999E-2</v>
      </c>
      <c r="CF1135">
        <v>5.0523199999999997E-2</v>
      </c>
      <c r="CG1135">
        <v>-6.3496000000000004E-3</v>
      </c>
      <c r="CH1135">
        <v>-7.6053700000000002E-2</v>
      </c>
      <c r="CI1135">
        <v>9.4211E-3</v>
      </c>
      <c r="CJ1135">
        <v>0.20137769999999999</v>
      </c>
      <c r="CK1135">
        <v>0.1044393</v>
      </c>
      <c r="CL1135">
        <v>0.10072299999999999</v>
      </c>
      <c r="CM1135">
        <v>9.0741799999999997E-2</v>
      </c>
      <c r="CN1135">
        <v>0.103223</v>
      </c>
      <c r="CO1135">
        <v>0.10769670000000001</v>
      </c>
      <c r="CP1135">
        <v>0.12988479999999999</v>
      </c>
      <c r="CQ1135">
        <v>0.17551919999999999</v>
      </c>
      <c r="CR1135">
        <v>0.1460341</v>
      </c>
      <c r="CS1135">
        <v>0.14808360000000001</v>
      </c>
      <c r="CT1135">
        <v>5.07038E-2</v>
      </c>
      <c r="CU1135">
        <v>6.1371999999999998E-3</v>
      </c>
      <c r="CV1135">
        <v>-9.1252200000000006E-2</v>
      </c>
      <c r="CW1135">
        <v>-5.0829300000000001E-2</v>
      </c>
      <c r="CX1135">
        <v>7.8037999999999996E-3</v>
      </c>
      <c r="CY1135">
        <v>3.1868500000000001E-2</v>
      </c>
      <c r="CZ1135">
        <v>3.4527799999999997E-2</v>
      </c>
      <c r="DA1135">
        <v>4.4285699999999997E-2</v>
      </c>
      <c r="DB1135">
        <v>8.4569999999999992E-3</v>
      </c>
      <c r="DC1135">
        <v>-5.1484E-3</v>
      </c>
      <c r="DD1135">
        <v>5.7361000000000002E-2</v>
      </c>
      <c r="DE1135">
        <v>2.2739000000000001E-3</v>
      </c>
      <c r="DF1135">
        <v>-6.6927899999999999E-2</v>
      </c>
      <c r="DG1135">
        <v>1.9251999999999998E-2</v>
      </c>
      <c r="DH1135">
        <v>0.2114605</v>
      </c>
      <c r="DI1135">
        <v>0.11407059999999999</v>
      </c>
      <c r="DJ1135">
        <v>0.1102911</v>
      </c>
      <c r="DK1135">
        <v>0.1009145</v>
      </c>
      <c r="DL1135">
        <v>0.11352470000000001</v>
      </c>
      <c r="DM1135">
        <v>0.11877699999999999</v>
      </c>
      <c r="DN1135">
        <v>0.1408491</v>
      </c>
      <c r="DO1135">
        <v>0.18550430000000001</v>
      </c>
      <c r="DP1135">
        <v>0.15559539999999999</v>
      </c>
      <c r="DQ1135">
        <v>0.1568475</v>
      </c>
      <c r="DR1135">
        <v>5.8836300000000001E-2</v>
      </c>
      <c r="DS1135">
        <v>1.2669700000000001E-2</v>
      </c>
      <c r="DT1135">
        <v>-8.5157399999999994E-2</v>
      </c>
      <c r="DU1135">
        <v>-4.5307600000000003E-2</v>
      </c>
      <c r="DV1135">
        <v>1.47679E-2</v>
      </c>
      <c r="DW1135">
        <v>3.9602600000000002E-2</v>
      </c>
      <c r="DX1135">
        <v>4.2018100000000003E-2</v>
      </c>
      <c r="DY1135">
        <v>5.0768399999999998E-2</v>
      </c>
      <c r="DZ1135">
        <v>1.57612E-2</v>
      </c>
      <c r="EA1135">
        <v>2.1586999999999999E-3</v>
      </c>
      <c r="EB1135">
        <v>6.7233600000000004E-2</v>
      </c>
      <c r="EC1135">
        <v>1.47248E-2</v>
      </c>
      <c r="ED1135">
        <v>-5.3751699999999999E-2</v>
      </c>
      <c r="EE1135">
        <v>3.3446299999999998E-2</v>
      </c>
      <c r="EF1135">
        <v>0.22601850000000001</v>
      </c>
      <c r="EG1135">
        <v>0.1279766</v>
      </c>
      <c r="EH1135">
        <v>0.12410590000000001</v>
      </c>
      <c r="EI1135">
        <v>0.11560230000000001</v>
      </c>
      <c r="EJ1135">
        <v>0.1283986</v>
      </c>
      <c r="EK1135">
        <v>0.13477510000000001</v>
      </c>
      <c r="EL1135">
        <v>0.15667990000000001</v>
      </c>
      <c r="EM1135">
        <v>0.1999213</v>
      </c>
      <c r="EN1135">
        <v>0.16940050000000001</v>
      </c>
      <c r="EO1135">
        <v>0.16950109999999999</v>
      </c>
      <c r="EP1135">
        <v>7.0578399999999999E-2</v>
      </c>
      <c r="EQ1135">
        <v>2.2101699999999998E-2</v>
      </c>
      <c r="ER1135">
        <v>-7.6357599999999998E-2</v>
      </c>
      <c r="ES1135">
        <v>-3.7335199999999999E-2</v>
      </c>
      <c r="ET1135">
        <v>30.78922</v>
      </c>
      <c r="EU1135">
        <v>30.287739999999999</v>
      </c>
      <c r="EV1135">
        <v>29.34807</v>
      </c>
      <c r="EW1135">
        <v>28.836480000000002</v>
      </c>
      <c r="EX1135">
        <v>28.73602</v>
      </c>
      <c r="EY1135">
        <v>28.34918</v>
      </c>
      <c r="EZ1135">
        <v>28.181080000000001</v>
      </c>
      <c r="FA1135">
        <v>28.323699999999999</v>
      </c>
      <c r="FB1135">
        <v>31.403500000000001</v>
      </c>
      <c r="FC1135">
        <v>36.543399999999998</v>
      </c>
      <c r="FD1135">
        <v>41.166040000000002</v>
      </c>
      <c r="FE1135">
        <v>44.422269999999997</v>
      </c>
      <c r="FF1135">
        <v>47.335459999999998</v>
      </c>
      <c r="FG1135">
        <v>49.483199999999997</v>
      </c>
      <c r="FH1135">
        <v>50.851179999999999</v>
      </c>
      <c r="FI1135">
        <v>50.748829999999998</v>
      </c>
      <c r="FJ1135">
        <v>47.507719999999999</v>
      </c>
      <c r="FK1135">
        <v>43.276490000000003</v>
      </c>
      <c r="FL1135">
        <v>40.386040000000001</v>
      </c>
      <c r="FM1135">
        <v>38.018259999999998</v>
      </c>
      <c r="FN1135">
        <v>36.028880000000001</v>
      </c>
      <c r="FO1135">
        <v>35.005749999999999</v>
      </c>
      <c r="FP1135">
        <v>33.919600000000003</v>
      </c>
      <c r="FQ1135">
        <v>32.86985</v>
      </c>
      <c r="FR1135">
        <v>8.4787999999999999E-3</v>
      </c>
      <c r="FS1135">
        <v>1.23082E-2</v>
      </c>
    </row>
    <row r="1136" spans="1:176" x14ac:dyDescent="0.2">
      <c r="A1136" t="s">
        <v>200</v>
      </c>
      <c r="B1136" t="s">
        <v>237</v>
      </c>
      <c r="C1136" t="s">
        <v>1</v>
      </c>
      <c r="D1136" t="s">
        <v>229</v>
      </c>
      <c r="E1136">
        <v>2967</v>
      </c>
      <c r="F1136">
        <v>0.90083559999999996</v>
      </c>
      <c r="G1136">
        <v>0.88822939999999995</v>
      </c>
      <c r="H1136">
        <v>0.8902795</v>
      </c>
      <c r="I1136">
        <v>0.88941400000000004</v>
      </c>
      <c r="J1136">
        <v>0.88928989999999997</v>
      </c>
      <c r="K1136">
        <v>0.90241499999999997</v>
      </c>
      <c r="L1136">
        <v>1.0608390000000001</v>
      </c>
      <c r="M1136">
        <v>1.1615070000000001</v>
      </c>
      <c r="N1136">
        <v>1.38381</v>
      </c>
      <c r="O1136">
        <v>1.640328</v>
      </c>
      <c r="P1136">
        <v>1.7975699999999999</v>
      </c>
      <c r="Q1136">
        <v>1.7966009999999999</v>
      </c>
      <c r="R1136">
        <v>1.7888269999999999</v>
      </c>
      <c r="S1136">
        <v>1.763153</v>
      </c>
      <c r="T1136">
        <v>1.7446999999999999</v>
      </c>
      <c r="U1136">
        <v>1.708604</v>
      </c>
      <c r="V1136">
        <v>1.6170949999999999</v>
      </c>
      <c r="W1136">
        <v>1.480159</v>
      </c>
      <c r="X1136">
        <v>1.404379</v>
      </c>
      <c r="Y1136">
        <v>1.2995749999999999</v>
      </c>
      <c r="Z1136">
        <v>1.2098329999999999</v>
      </c>
      <c r="AA1136">
        <v>1.087628</v>
      </c>
      <c r="AB1136">
        <v>0.95211849999999998</v>
      </c>
      <c r="AC1136">
        <v>0.90448980000000001</v>
      </c>
      <c r="AD1136">
        <v>2.5078099999999999E-2</v>
      </c>
      <c r="AE1136">
        <v>2.7573199999999999E-2</v>
      </c>
      <c r="AF1136">
        <v>3.6014699999999997E-2</v>
      </c>
      <c r="AG1136">
        <v>4.1043799999999998E-2</v>
      </c>
      <c r="AH1136">
        <v>2.9613899999999999E-2</v>
      </c>
      <c r="AI1136">
        <v>6.1609000000000004E-3</v>
      </c>
      <c r="AJ1136">
        <v>3.5019099999999997E-2</v>
      </c>
      <c r="AK1136">
        <v>4.8405200000000002E-2</v>
      </c>
      <c r="AL1136">
        <v>1.41359E-2</v>
      </c>
      <c r="AM1136">
        <v>4.4816700000000001E-2</v>
      </c>
      <c r="AN1136">
        <v>9.52099E-2</v>
      </c>
      <c r="AO1136">
        <v>4.8392999999999999E-2</v>
      </c>
      <c r="AP1136">
        <v>9.0263700000000002E-2</v>
      </c>
      <c r="AQ1136">
        <v>8.1376599999999993E-2</v>
      </c>
      <c r="AR1136">
        <v>8.1602300000000003E-2</v>
      </c>
      <c r="AS1136">
        <v>8.7335399999999994E-2</v>
      </c>
      <c r="AT1136">
        <v>6.5443200000000007E-2</v>
      </c>
      <c r="AU1136">
        <v>6.0960899999999998E-2</v>
      </c>
      <c r="AV1136">
        <v>6.6834299999999999E-2</v>
      </c>
      <c r="AW1136">
        <v>9.0755600000000006E-2</v>
      </c>
      <c r="AX1136">
        <v>8.0820100000000006E-2</v>
      </c>
      <c r="AY1136">
        <v>5.1810599999999998E-2</v>
      </c>
      <c r="AZ1136">
        <v>-1.3411E-3</v>
      </c>
      <c r="BA1136">
        <v>7.1351000000000001E-3</v>
      </c>
      <c r="BB1136">
        <v>3.2042300000000003E-2</v>
      </c>
      <c r="BC1136">
        <v>3.53073E-2</v>
      </c>
      <c r="BD1136">
        <v>4.3505000000000002E-2</v>
      </c>
      <c r="BE1136">
        <v>4.7526600000000002E-2</v>
      </c>
      <c r="BF1136">
        <v>3.6917999999999999E-2</v>
      </c>
      <c r="BG1136">
        <v>1.3468000000000001E-2</v>
      </c>
      <c r="BH1136">
        <v>4.48917E-2</v>
      </c>
      <c r="BI1136">
        <v>6.0856100000000003E-2</v>
      </c>
      <c r="BJ1136">
        <v>2.7312099999999999E-2</v>
      </c>
      <c r="BK1136">
        <v>5.9011000000000001E-2</v>
      </c>
      <c r="BL1136">
        <v>0.1097678</v>
      </c>
      <c r="BM1136">
        <v>6.2299E-2</v>
      </c>
      <c r="BN1136">
        <v>0.1040785</v>
      </c>
      <c r="BO1136">
        <v>9.6064399999999994E-2</v>
      </c>
      <c r="BP1136">
        <v>9.6476199999999998E-2</v>
      </c>
      <c r="BQ1136">
        <v>0.10333349999999999</v>
      </c>
      <c r="BR1136">
        <v>8.1273999999999999E-2</v>
      </c>
      <c r="BS1136">
        <v>7.5377799999999995E-2</v>
      </c>
      <c r="BT1136">
        <v>8.06394E-2</v>
      </c>
      <c r="BU1136">
        <v>0.10340920000000001</v>
      </c>
      <c r="BV1136">
        <v>9.2562199999999997E-2</v>
      </c>
      <c r="BW1136">
        <v>6.1242600000000001E-2</v>
      </c>
      <c r="BX1136">
        <v>7.4587000000000004E-3</v>
      </c>
      <c r="BY1136">
        <v>1.5107499999999999E-2</v>
      </c>
      <c r="BZ1136">
        <v>3.6865700000000001E-2</v>
      </c>
      <c r="CA1136">
        <v>4.0663900000000003E-2</v>
      </c>
      <c r="CB1136">
        <v>4.8692699999999998E-2</v>
      </c>
      <c r="CC1136">
        <v>5.20165E-2</v>
      </c>
      <c r="CD1136">
        <v>4.1976800000000002E-2</v>
      </c>
      <c r="CE1136">
        <v>1.8528900000000001E-2</v>
      </c>
      <c r="CF1136">
        <v>5.1729499999999998E-2</v>
      </c>
      <c r="CG1136">
        <v>6.9479600000000002E-2</v>
      </c>
      <c r="CH1136">
        <v>3.6437900000000002E-2</v>
      </c>
      <c r="CI1136">
        <v>6.8841899999999998E-2</v>
      </c>
      <c r="CJ1136">
        <v>0.1198506</v>
      </c>
      <c r="CK1136">
        <v>7.1930300000000003E-2</v>
      </c>
      <c r="CL1136">
        <v>0.1136466</v>
      </c>
      <c r="CM1136">
        <v>0.1062372</v>
      </c>
      <c r="CN1136">
        <v>0.1067779</v>
      </c>
      <c r="CO1136">
        <v>0.11441369999999999</v>
      </c>
      <c r="CP1136">
        <v>9.2238299999999995E-2</v>
      </c>
      <c r="CQ1136">
        <v>8.5362900000000005E-2</v>
      </c>
      <c r="CR1136">
        <v>9.0200699999999995E-2</v>
      </c>
      <c r="CS1136">
        <v>0.1121731</v>
      </c>
      <c r="CT1136">
        <v>0.1006948</v>
      </c>
      <c r="CU1136">
        <v>6.7775100000000005E-2</v>
      </c>
      <c r="CV1136">
        <v>1.35535E-2</v>
      </c>
      <c r="CW1136">
        <v>2.06292E-2</v>
      </c>
      <c r="CX1136">
        <v>4.1688999999999997E-2</v>
      </c>
      <c r="CY1136">
        <v>4.6020499999999999E-2</v>
      </c>
      <c r="CZ1136">
        <v>5.3880400000000002E-2</v>
      </c>
      <c r="DA1136">
        <v>5.6506399999999998E-2</v>
      </c>
      <c r="DB1136">
        <v>4.7035599999999997E-2</v>
      </c>
      <c r="DC1136">
        <v>2.3589800000000001E-2</v>
      </c>
      <c r="DD1136">
        <v>5.85672E-2</v>
      </c>
      <c r="DE1136">
        <v>7.8103000000000006E-2</v>
      </c>
      <c r="DF1136">
        <v>4.5563699999999999E-2</v>
      </c>
      <c r="DG1136">
        <v>7.8672800000000001E-2</v>
      </c>
      <c r="DH1136">
        <v>0.1299334</v>
      </c>
      <c r="DI1136">
        <v>8.1561599999999998E-2</v>
      </c>
      <c r="DJ1136">
        <v>0.1232147</v>
      </c>
      <c r="DK1136">
        <v>0.1164099</v>
      </c>
      <c r="DL1136">
        <v>0.11707960000000001</v>
      </c>
      <c r="DM1136">
        <v>0.12549399999999999</v>
      </c>
      <c r="DN1136">
        <v>0.10320269999999999</v>
      </c>
      <c r="DO1136">
        <v>9.5348100000000005E-2</v>
      </c>
      <c r="DP1136">
        <v>9.9762000000000003E-2</v>
      </c>
      <c r="DQ1136">
        <v>0.1209369</v>
      </c>
      <c r="DR1136">
        <v>0.1088274</v>
      </c>
      <c r="DS1136">
        <v>7.4307700000000004E-2</v>
      </c>
      <c r="DT1136">
        <v>1.9648200000000001E-2</v>
      </c>
      <c r="DU1136">
        <v>2.6150900000000001E-2</v>
      </c>
      <c r="DV1136">
        <v>4.8653200000000001E-2</v>
      </c>
      <c r="DW1136">
        <v>5.37546E-2</v>
      </c>
      <c r="DX1136">
        <v>6.13707E-2</v>
      </c>
      <c r="DY1136">
        <v>6.2989199999999995E-2</v>
      </c>
      <c r="DZ1136">
        <v>5.4339800000000001E-2</v>
      </c>
      <c r="EA1136">
        <v>3.0896900000000001E-2</v>
      </c>
      <c r="EB1136">
        <v>6.8439799999999995E-2</v>
      </c>
      <c r="EC1136">
        <v>9.0553900000000007E-2</v>
      </c>
      <c r="ED1136">
        <v>5.8739899999999998E-2</v>
      </c>
      <c r="EE1136">
        <v>9.2867000000000005E-2</v>
      </c>
      <c r="EF1136">
        <v>0.14449139999999999</v>
      </c>
      <c r="EG1136">
        <v>9.54676E-2</v>
      </c>
      <c r="EH1136">
        <v>0.1370295</v>
      </c>
      <c r="EI1136">
        <v>0.13109770000000001</v>
      </c>
      <c r="EJ1136">
        <v>0.1319535</v>
      </c>
      <c r="EK1136">
        <v>0.14149210000000001</v>
      </c>
      <c r="EL1136">
        <v>0.1190335</v>
      </c>
      <c r="EM1136">
        <v>0.109765</v>
      </c>
      <c r="EN1136">
        <v>0.113567</v>
      </c>
      <c r="EO1136">
        <v>0.1335905</v>
      </c>
      <c r="EP1136">
        <v>0.1205695</v>
      </c>
      <c r="EQ1136">
        <v>8.37397E-2</v>
      </c>
      <c r="ER1136">
        <v>2.84481E-2</v>
      </c>
      <c r="ES1136">
        <v>3.4123399999999998E-2</v>
      </c>
      <c r="ET1136">
        <v>49.66366</v>
      </c>
      <c r="EU1136">
        <v>48.973329999999997</v>
      </c>
      <c r="EV1136">
        <v>48.374830000000003</v>
      </c>
      <c r="EW1136">
        <v>47.93244</v>
      </c>
      <c r="EX1136">
        <v>47.599699999999999</v>
      </c>
      <c r="EY1136">
        <v>47.348439999999997</v>
      </c>
      <c r="EZ1136">
        <v>47.167389999999997</v>
      </c>
      <c r="FA1136">
        <v>47.490139999999997</v>
      </c>
      <c r="FB1136">
        <v>49.5047</v>
      </c>
      <c r="FC1136">
        <v>52.213160000000002</v>
      </c>
      <c r="FD1136">
        <v>54.870089999999998</v>
      </c>
      <c r="FE1136">
        <v>57.128509999999999</v>
      </c>
      <c r="FF1136">
        <v>58.82253</v>
      </c>
      <c r="FG1136">
        <v>60.22045</v>
      </c>
      <c r="FH1136">
        <v>61.103029999999997</v>
      </c>
      <c r="FI1136">
        <v>60.84919</v>
      </c>
      <c r="FJ1136">
        <v>59.804209999999998</v>
      </c>
      <c r="FK1136">
        <v>57.783000000000001</v>
      </c>
      <c r="FL1136">
        <v>55.829430000000002</v>
      </c>
      <c r="FM1136">
        <v>54.438209999999998</v>
      </c>
      <c r="FN1136">
        <v>53.37462</v>
      </c>
      <c r="FO1136">
        <v>52.489530000000002</v>
      </c>
      <c r="FP1136">
        <v>51.62377</v>
      </c>
      <c r="FQ1136">
        <v>51.020470000000003</v>
      </c>
      <c r="FR1136">
        <v>8.4787999999999999E-3</v>
      </c>
      <c r="FS1136">
        <v>1.23082E-2</v>
      </c>
    </row>
    <row r="1137" spans="1:176" x14ac:dyDescent="0.2">
      <c r="A1137" t="s">
        <v>200</v>
      </c>
      <c r="B1137" t="s">
        <v>237</v>
      </c>
      <c r="C1137" t="s">
        <v>1</v>
      </c>
      <c r="D1137" t="s">
        <v>240</v>
      </c>
      <c r="E1137">
        <v>2967</v>
      </c>
      <c r="F1137">
        <v>0.90417060000000005</v>
      </c>
      <c r="G1137">
        <v>0.90252160000000003</v>
      </c>
      <c r="H1137">
        <v>0.9126282</v>
      </c>
      <c r="I1137">
        <v>0.90334179999999997</v>
      </c>
      <c r="J1137">
        <v>0.90653660000000003</v>
      </c>
      <c r="K1137">
        <v>0.93141879999999999</v>
      </c>
      <c r="L1137">
        <v>1.145338</v>
      </c>
      <c r="M1137">
        <v>1.3229869999999999</v>
      </c>
      <c r="N1137">
        <v>1.5414319999999999</v>
      </c>
      <c r="O1137">
        <v>1.8066960000000001</v>
      </c>
      <c r="P1137">
        <v>1.9876069999999999</v>
      </c>
      <c r="Q1137">
        <v>1.958528</v>
      </c>
      <c r="R1137">
        <v>1.873067</v>
      </c>
      <c r="S1137">
        <v>1.8388910000000001</v>
      </c>
      <c r="T1137">
        <v>1.8116840000000001</v>
      </c>
      <c r="U1137">
        <v>1.7843329999999999</v>
      </c>
      <c r="V1137">
        <v>1.719068</v>
      </c>
      <c r="W1137">
        <v>1.5809679999999999</v>
      </c>
      <c r="X1137">
        <v>1.498232</v>
      </c>
      <c r="Y1137">
        <v>1.371065</v>
      </c>
      <c r="Z1137">
        <v>1.2258880000000001</v>
      </c>
      <c r="AA1137">
        <v>1.092193</v>
      </c>
      <c r="AB1137">
        <v>0.94322099999999998</v>
      </c>
      <c r="AC1137">
        <v>0.92666499999999996</v>
      </c>
      <c r="AD1137">
        <v>6.7546000000000004E-3</v>
      </c>
      <c r="AE1137">
        <v>1.9808900000000001E-2</v>
      </c>
      <c r="AF1137">
        <v>2.5443899999999998E-2</v>
      </c>
      <c r="AG1137">
        <v>3.4396999999999997E-2</v>
      </c>
      <c r="AH1137">
        <v>8.7808000000000001E-3</v>
      </c>
      <c r="AI1137">
        <v>-9.3133000000000001E-3</v>
      </c>
      <c r="AJ1137">
        <v>3.4355700000000003E-2</v>
      </c>
      <c r="AK1137">
        <v>7.4945999999999997E-3</v>
      </c>
      <c r="AL1137">
        <v>-4.6738300000000003E-2</v>
      </c>
      <c r="AM1137">
        <v>1.26815E-2</v>
      </c>
      <c r="AN1137">
        <v>0.1395236</v>
      </c>
      <c r="AO1137">
        <v>6.5935400000000005E-2</v>
      </c>
      <c r="AP1137">
        <v>8.3085800000000001E-2</v>
      </c>
      <c r="AQ1137">
        <v>7.2594500000000006E-2</v>
      </c>
      <c r="AR1137">
        <v>7.9163600000000001E-2</v>
      </c>
      <c r="AS1137">
        <v>8.3223900000000003E-2</v>
      </c>
      <c r="AT1137">
        <v>8.5428900000000002E-2</v>
      </c>
      <c r="AU1137">
        <v>0.10974059999999999</v>
      </c>
      <c r="AV1137">
        <v>9.7204200000000004E-2</v>
      </c>
      <c r="AW1137">
        <v>0.110046</v>
      </c>
      <c r="AX1137">
        <v>5.3164900000000001E-2</v>
      </c>
      <c r="AY1137">
        <v>1.8238600000000001E-2</v>
      </c>
      <c r="AZ1137">
        <v>-5.8165500000000002E-2</v>
      </c>
      <c r="BA1137">
        <v>-3.1546200000000003E-2</v>
      </c>
      <c r="BB1137">
        <v>1.37188E-2</v>
      </c>
      <c r="BC1137">
        <v>2.7543000000000002E-2</v>
      </c>
      <c r="BD1137">
        <v>3.2934100000000001E-2</v>
      </c>
      <c r="BE1137">
        <v>4.0879699999999998E-2</v>
      </c>
      <c r="BF1137">
        <v>1.6084899999999999E-2</v>
      </c>
      <c r="BG1137">
        <v>-2.0062000000000001E-3</v>
      </c>
      <c r="BH1137">
        <v>4.4228299999999998E-2</v>
      </c>
      <c r="BI1137">
        <v>1.9945500000000001E-2</v>
      </c>
      <c r="BJ1137">
        <v>-3.3562099999999997E-2</v>
      </c>
      <c r="BK1137">
        <v>2.6875699999999999E-2</v>
      </c>
      <c r="BL1137">
        <v>0.15408150000000001</v>
      </c>
      <c r="BM1137">
        <v>7.9841400000000007E-2</v>
      </c>
      <c r="BN1137">
        <v>9.6900600000000003E-2</v>
      </c>
      <c r="BO1137">
        <v>8.7282299999999993E-2</v>
      </c>
      <c r="BP1137">
        <v>9.4037499999999996E-2</v>
      </c>
      <c r="BQ1137">
        <v>9.9222000000000005E-2</v>
      </c>
      <c r="BR1137">
        <v>0.10125960000000001</v>
      </c>
      <c r="BS1137">
        <v>0.1241575</v>
      </c>
      <c r="BT1137">
        <v>0.1110092</v>
      </c>
      <c r="BU1137">
        <v>0.12269960000000001</v>
      </c>
      <c r="BV1137">
        <v>6.4907000000000006E-2</v>
      </c>
      <c r="BW1137">
        <v>2.76706E-2</v>
      </c>
      <c r="BX1137">
        <v>-4.9365699999999998E-2</v>
      </c>
      <c r="BY1137">
        <v>-2.3573799999999999E-2</v>
      </c>
      <c r="BZ1137">
        <v>1.8542199999999998E-2</v>
      </c>
      <c r="CA1137">
        <v>3.2899600000000001E-2</v>
      </c>
      <c r="CB1137">
        <v>3.81219E-2</v>
      </c>
      <c r="CC1137">
        <v>4.5369600000000003E-2</v>
      </c>
      <c r="CD1137">
        <v>2.1143800000000001E-2</v>
      </c>
      <c r="CE1137">
        <v>3.0547E-3</v>
      </c>
      <c r="CF1137">
        <v>5.1066E-2</v>
      </c>
      <c r="CG1137">
        <v>2.8568900000000001E-2</v>
      </c>
      <c r="CH1137">
        <v>-2.4436300000000001E-2</v>
      </c>
      <c r="CI1137">
        <v>3.6706599999999999E-2</v>
      </c>
      <c r="CJ1137">
        <v>0.16416430000000001</v>
      </c>
      <c r="CK1137">
        <v>8.9472700000000002E-2</v>
      </c>
      <c r="CL1137">
        <v>0.1064687</v>
      </c>
      <c r="CM1137">
        <v>9.7455100000000003E-2</v>
      </c>
      <c r="CN1137">
        <v>0.10433919999999999</v>
      </c>
      <c r="CO1137">
        <v>0.1103022</v>
      </c>
      <c r="CP1137">
        <v>0.112224</v>
      </c>
      <c r="CQ1137">
        <v>0.1341426</v>
      </c>
      <c r="CR1137">
        <v>0.1205706</v>
      </c>
      <c r="CS1137">
        <v>0.13146350000000001</v>
      </c>
      <c r="CT1137">
        <v>7.3039599999999996E-2</v>
      </c>
      <c r="CU1137">
        <v>3.4203200000000003E-2</v>
      </c>
      <c r="CV1137">
        <v>-4.3270900000000001E-2</v>
      </c>
      <c r="CW1137">
        <v>-1.8052100000000001E-2</v>
      </c>
      <c r="CX1137">
        <v>2.3365500000000001E-2</v>
      </c>
      <c r="CY1137">
        <v>3.8256199999999997E-2</v>
      </c>
      <c r="CZ1137">
        <v>4.3309599999999997E-2</v>
      </c>
      <c r="DA1137">
        <v>4.9859599999999997E-2</v>
      </c>
      <c r="DB1137">
        <v>2.62026E-2</v>
      </c>
      <c r="DC1137">
        <v>8.1156000000000006E-3</v>
      </c>
      <c r="DD1137">
        <v>5.7903799999999998E-2</v>
      </c>
      <c r="DE1137">
        <v>3.71924E-2</v>
      </c>
      <c r="DF1137">
        <v>-1.5310499999999999E-2</v>
      </c>
      <c r="DG1137">
        <v>4.6537500000000002E-2</v>
      </c>
      <c r="DH1137">
        <v>0.17424709999999999</v>
      </c>
      <c r="DI1137">
        <v>9.9103999999999998E-2</v>
      </c>
      <c r="DJ1137">
        <v>0.1160368</v>
      </c>
      <c r="DK1137">
        <v>0.1076278</v>
      </c>
      <c r="DL1137">
        <v>0.1146408</v>
      </c>
      <c r="DM1137">
        <v>0.1213825</v>
      </c>
      <c r="DN1137">
        <v>0.1231883</v>
      </c>
      <c r="DO1137">
        <v>0.1441277</v>
      </c>
      <c r="DP1137">
        <v>0.13013189999999999</v>
      </c>
      <c r="DQ1137">
        <v>0.1402274</v>
      </c>
      <c r="DR1137">
        <v>8.11722E-2</v>
      </c>
      <c r="DS1137">
        <v>4.07357E-2</v>
      </c>
      <c r="DT1137">
        <v>-3.71762E-2</v>
      </c>
      <c r="DU1137">
        <v>-1.2530400000000001E-2</v>
      </c>
      <c r="DV1137">
        <v>3.0329700000000001E-2</v>
      </c>
      <c r="DW1137">
        <v>4.5990299999999998E-2</v>
      </c>
      <c r="DX1137">
        <v>5.0799900000000002E-2</v>
      </c>
      <c r="DY1137">
        <v>5.6342299999999998E-2</v>
      </c>
      <c r="DZ1137">
        <v>3.35067E-2</v>
      </c>
      <c r="EA1137">
        <v>1.5422699999999999E-2</v>
      </c>
      <c r="EB1137">
        <v>6.7776400000000001E-2</v>
      </c>
      <c r="EC1137">
        <v>4.9643300000000001E-2</v>
      </c>
      <c r="ED1137">
        <v>-2.1343E-3</v>
      </c>
      <c r="EE1137">
        <v>6.0731800000000002E-2</v>
      </c>
      <c r="EF1137">
        <v>0.1888051</v>
      </c>
      <c r="EG1137">
        <v>0.11301</v>
      </c>
      <c r="EH1137">
        <v>0.12985150000000001</v>
      </c>
      <c r="EI1137">
        <v>0.1223156</v>
      </c>
      <c r="EJ1137">
        <v>0.12951480000000001</v>
      </c>
      <c r="EK1137">
        <v>0.13738059999999999</v>
      </c>
      <c r="EL1137">
        <v>0.13901910000000001</v>
      </c>
      <c r="EM1137">
        <v>0.15854460000000001</v>
      </c>
      <c r="EN1137">
        <v>0.14393690000000001</v>
      </c>
      <c r="EO1137">
        <v>0.15288099999999999</v>
      </c>
      <c r="EP1137">
        <v>9.2914300000000005E-2</v>
      </c>
      <c r="EQ1137">
        <v>5.0167700000000003E-2</v>
      </c>
      <c r="ER1137">
        <v>-2.83763E-2</v>
      </c>
      <c r="ES1137">
        <v>-4.5579000000000001E-3</v>
      </c>
      <c r="ET1137">
        <v>39.772790000000001</v>
      </c>
      <c r="EU1137">
        <v>38.8401</v>
      </c>
      <c r="EV1137">
        <v>38.041730000000001</v>
      </c>
      <c r="EW1137">
        <v>37.683720000000001</v>
      </c>
      <c r="EX1137">
        <v>37.703159999999997</v>
      </c>
      <c r="EY1137">
        <v>38.22298</v>
      </c>
      <c r="EZ1137">
        <v>38.389380000000003</v>
      </c>
      <c r="FA1137">
        <v>38.641300000000001</v>
      </c>
      <c r="FB1137">
        <v>40.834739999999996</v>
      </c>
      <c r="FC1137">
        <v>44.959980000000002</v>
      </c>
      <c r="FD1137">
        <v>47.683900000000001</v>
      </c>
      <c r="FE1137">
        <v>50.444690000000001</v>
      </c>
      <c r="FF1137">
        <v>52.544960000000003</v>
      </c>
      <c r="FG1137">
        <v>53.712020000000003</v>
      </c>
      <c r="FH1137">
        <v>54.5261</v>
      </c>
      <c r="FI1137">
        <v>54.473930000000003</v>
      </c>
      <c r="FJ1137">
        <v>53.636769999999999</v>
      </c>
      <c r="FK1137">
        <v>51.942410000000002</v>
      </c>
      <c r="FL1137">
        <v>49.822749999999999</v>
      </c>
      <c r="FM1137">
        <v>47.504840000000002</v>
      </c>
      <c r="FN1137">
        <v>46.072200000000002</v>
      </c>
      <c r="FO1137">
        <v>45.021360000000001</v>
      </c>
      <c r="FP1137">
        <v>43.648789999999998</v>
      </c>
      <c r="FQ1137">
        <v>42.806370000000001</v>
      </c>
      <c r="FR1137">
        <v>8.4787999999999999E-3</v>
      </c>
      <c r="FS1137">
        <v>1.23082E-2</v>
      </c>
    </row>
    <row r="1138" spans="1:176" x14ac:dyDescent="0.2">
      <c r="A1138" t="s">
        <v>200</v>
      </c>
      <c r="B1138" t="s">
        <v>237</v>
      </c>
      <c r="C1138" t="s">
        <v>1</v>
      </c>
      <c r="D1138" t="s">
        <v>230</v>
      </c>
      <c r="E1138">
        <v>2967</v>
      </c>
      <c r="F1138">
        <v>0.92439190000000004</v>
      </c>
      <c r="G1138">
        <v>0.92256640000000001</v>
      </c>
      <c r="H1138">
        <v>0.93196179999999995</v>
      </c>
      <c r="I1138">
        <v>0.93065830000000005</v>
      </c>
      <c r="J1138">
        <v>0.9326894</v>
      </c>
      <c r="K1138">
        <v>0.9595321</v>
      </c>
      <c r="L1138">
        <v>1.1271089999999999</v>
      </c>
      <c r="M1138">
        <v>1.2594510000000001</v>
      </c>
      <c r="N1138">
        <v>1.430685</v>
      </c>
      <c r="O1138">
        <v>1.6752640000000001</v>
      </c>
      <c r="P1138">
        <v>1.8258460000000001</v>
      </c>
      <c r="Q1138">
        <v>1.8260050000000001</v>
      </c>
      <c r="R1138">
        <v>1.815394</v>
      </c>
      <c r="S1138">
        <v>1.783852</v>
      </c>
      <c r="T1138">
        <v>1.757709</v>
      </c>
      <c r="U1138">
        <v>1.708831</v>
      </c>
      <c r="V1138">
        <v>1.6306020000000001</v>
      </c>
      <c r="W1138">
        <v>1.5388250000000001</v>
      </c>
      <c r="X1138">
        <v>1.43055</v>
      </c>
      <c r="Y1138">
        <v>1.330589</v>
      </c>
      <c r="Z1138">
        <v>1.2445489999999999</v>
      </c>
      <c r="AA1138">
        <v>1.118787</v>
      </c>
      <c r="AB1138">
        <v>0.99290210000000001</v>
      </c>
      <c r="AC1138">
        <v>0.93653509999999995</v>
      </c>
      <c r="AD1138">
        <v>2.4584499999999999E-2</v>
      </c>
      <c r="AE1138">
        <v>2.7453600000000002E-2</v>
      </c>
      <c r="AF1138">
        <v>3.5817000000000002E-2</v>
      </c>
      <c r="AG1138">
        <v>4.0913499999999998E-2</v>
      </c>
      <c r="AH1138">
        <v>2.9088900000000001E-2</v>
      </c>
      <c r="AI1138">
        <v>5.7445999999999999E-3</v>
      </c>
      <c r="AJ1138">
        <v>3.5013799999999998E-2</v>
      </c>
      <c r="AK1138">
        <v>4.7230000000000001E-2</v>
      </c>
      <c r="AL1138">
        <v>1.2407400000000001E-2</v>
      </c>
      <c r="AM1138">
        <v>4.3715499999999997E-2</v>
      </c>
      <c r="AN1138">
        <v>9.6609100000000003E-2</v>
      </c>
      <c r="AO1138">
        <v>4.9123E-2</v>
      </c>
      <c r="AP1138">
        <v>9.0183200000000005E-2</v>
      </c>
      <c r="AQ1138">
        <v>8.1495799999999993E-2</v>
      </c>
      <c r="AR1138">
        <v>8.2125000000000004E-2</v>
      </c>
      <c r="AS1138">
        <v>8.7642800000000007E-2</v>
      </c>
      <c r="AT1138">
        <v>6.6536499999999998E-2</v>
      </c>
      <c r="AU1138">
        <v>6.2645900000000004E-2</v>
      </c>
      <c r="AV1138">
        <v>6.8005399999999994E-2</v>
      </c>
      <c r="AW1138">
        <v>9.1730199999999998E-2</v>
      </c>
      <c r="AX1138">
        <v>8.0352599999999996E-2</v>
      </c>
      <c r="AY1138">
        <v>5.10141E-2</v>
      </c>
      <c r="AZ1138">
        <v>-3.1128000000000002E-3</v>
      </c>
      <c r="BA1138">
        <v>6.0125999999999999E-3</v>
      </c>
      <c r="BB1138">
        <v>3.1548699999999999E-2</v>
      </c>
      <c r="BC1138">
        <v>3.5187700000000002E-2</v>
      </c>
      <c r="BD1138">
        <v>4.3307199999999997E-2</v>
      </c>
      <c r="BE1138">
        <v>4.7396199999999999E-2</v>
      </c>
      <c r="BF1138">
        <v>3.6393000000000002E-2</v>
      </c>
      <c r="BG1138">
        <v>1.3051699999999999E-2</v>
      </c>
      <c r="BH1138">
        <v>4.48864E-2</v>
      </c>
      <c r="BI1138">
        <v>5.9680900000000002E-2</v>
      </c>
      <c r="BJ1138">
        <v>2.5583600000000001E-2</v>
      </c>
      <c r="BK1138">
        <v>5.7909700000000001E-2</v>
      </c>
      <c r="BL1138">
        <v>0.111167</v>
      </c>
      <c r="BM1138">
        <v>6.3029000000000002E-2</v>
      </c>
      <c r="BN1138">
        <v>0.10399799999999999</v>
      </c>
      <c r="BO1138">
        <v>9.6183599999999994E-2</v>
      </c>
      <c r="BP1138">
        <v>9.6998899999999999E-2</v>
      </c>
      <c r="BQ1138">
        <v>0.103641</v>
      </c>
      <c r="BR1138">
        <v>8.2367300000000004E-2</v>
      </c>
      <c r="BS1138">
        <v>7.7062800000000001E-2</v>
      </c>
      <c r="BT1138">
        <v>8.1810400000000005E-2</v>
      </c>
      <c r="BU1138">
        <v>0.1043838</v>
      </c>
      <c r="BV1138">
        <v>9.2094700000000002E-2</v>
      </c>
      <c r="BW1138">
        <v>6.0446100000000003E-2</v>
      </c>
      <c r="BX1138">
        <v>5.6870000000000002E-3</v>
      </c>
      <c r="BY1138">
        <v>1.3984999999999999E-2</v>
      </c>
      <c r="BZ1138">
        <v>3.6372000000000002E-2</v>
      </c>
      <c r="CA1138">
        <v>4.0544400000000001E-2</v>
      </c>
      <c r="CB1138">
        <v>4.8495000000000003E-2</v>
      </c>
      <c r="CC1138">
        <v>5.1886099999999998E-2</v>
      </c>
      <c r="CD1138">
        <v>4.1451799999999997E-2</v>
      </c>
      <c r="CE1138">
        <v>1.81126E-2</v>
      </c>
      <c r="CF1138">
        <v>5.1724100000000002E-2</v>
      </c>
      <c r="CG1138">
        <v>6.8304400000000001E-2</v>
      </c>
      <c r="CH1138">
        <v>3.4709400000000001E-2</v>
      </c>
      <c r="CI1138">
        <v>6.7740599999999998E-2</v>
      </c>
      <c r="CJ1138">
        <v>0.1212498</v>
      </c>
      <c r="CK1138">
        <v>7.2660299999999997E-2</v>
      </c>
      <c r="CL1138">
        <v>0.1135661</v>
      </c>
      <c r="CM1138">
        <v>0.1063563</v>
      </c>
      <c r="CN1138">
        <v>0.1073006</v>
      </c>
      <c r="CO1138">
        <v>0.1147212</v>
      </c>
      <c r="CP1138">
        <v>9.3331600000000001E-2</v>
      </c>
      <c r="CQ1138">
        <v>8.7047899999999998E-2</v>
      </c>
      <c r="CR1138">
        <v>9.13717E-2</v>
      </c>
      <c r="CS1138">
        <v>0.1131477</v>
      </c>
      <c r="CT1138">
        <v>0.10022730000000001</v>
      </c>
      <c r="CU1138">
        <v>6.6978700000000002E-2</v>
      </c>
      <c r="CV1138">
        <v>1.17818E-2</v>
      </c>
      <c r="CW1138">
        <v>1.9506699999999998E-2</v>
      </c>
      <c r="CX1138">
        <v>4.11954E-2</v>
      </c>
      <c r="CY1138">
        <v>4.5900999999999997E-2</v>
      </c>
      <c r="CZ1138">
        <v>5.36827E-2</v>
      </c>
      <c r="DA1138">
        <v>5.6376099999999998E-2</v>
      </c>
      <c r="DB1138">
        <v>4.6510700000000002E-2</v>
      </c>
      <c r="DC1138">
        <v>2.31734E-2</v>
      </c>
      <c r="DD1138">
        <v>5.85619E-2</v>
      </c>
      <c r="DE1138">
        <v>7.6927899999999994E-2</v>
      </c>
      <c r="DF1138">
        <v>4.3835199999999998E-2</v>
      </c>
      <c r="DG1138">
        <v>7.7571500000000002E-2</v>
      </c>
      <c r="DH1138">
        <v>0.13133259999999999</v>
      </c>
      <c r="DI1138">
        <v>8.2291600000000006E-2</v>
      </c>
      <c r="DJ1138">
        <v>0.1231342</v>
      </c>
      <c r="DK1138">
        <v>0.1165291</v>
      </c>
      <c r="DL1138">
        <v>0.11760230000000001</v>
      </c>
      <c r="DM1138">
        <v>0.12580140000000001</v>
      </c>
      <c r="DN1138">
        <v>0.104296</v>
      </c>
      <c r="DO1138">
        <v>9.7033099999999997E-2</v>
      </c>
      <c r="DP1138">
        <v>0.1009331</v>
      </c>
      <c r="DQ1138">
        <v>0.12191159999999999</v>
      </c>
      <c r="DR1138">
        <v>0.10835980000000001</v>
      </c>
      <c r="DS1138">
        <v>7.3511300000000002E-2</v>
      </c>
      <c r="DT1138">
        <v>1.78765E-2</v>
      </c>
      <c r="DU1138">
        <v>2.5028399999999999E-2</v>
      </c>
      <c r="DV1138">
        <v>4.8159599999999997E-2</v>
      </c>
      <c r="DW1138">
        <v>5.3635099999999998E-2</v>
      </c>
      <c r="DX1138">
        <v>6.1172999999999998E-2</v>
      </c>
      <c r="DY1138">
        <v>6.2858800000000006E-2</v>
      </c>
      <c r="DZ1138">
        <v>5.3814800000000003E-2</v>
      </c>
      <c r="EA1138">
        <v>3.04806E-2</v>
      </c>
      <c r="EB1138">
        <v>6.8434499999999995E-2</v>
      </c>
      <c r="EC1138">
        <v>8.9378799999999994E-2</v>
      </c>
      <c r="ED1138">
        <v>5.7011399999999997E-2</v>
      </c>
      <c r="EE1138">
        <v>9.1765799999999995E-2</v>
      </c>
      <c r="EF1138">
        <v>0.14589060000000001</v>
      </c>
      <c r="EG1138">
        <v>9.6197599999999994E-2</v>
      </c>
      <c r="EH1138">
        <v>0.13694899999999999</v>
      </c>
      <c r="EI1138">
        <v>0.1312169</v>
      </c>
      <c r="EJ1138">
        <v>0.13247619999999999</v>
      </c>
      <c r="EK1138">
        <v>0.1417996</v>
      </c>
      <c r="EL1138">
        <v>0.1201267</v>
      </c>
      <c r="EM1138">
        <v>0.11144999999999999</v>
      </c>
      <c r="EN1138">
        <v>0.1147381</v>
      </c>
      <c r="EO1138">
        <v>0.1345652</v>
      </c>
      <c r="EP1138">
        <v>0.120102</v>
      </c>
      <c r="EQ1138">
        <v>8.2943199999999995E-2</v>
      </c>
      <c r="ER1138">
        <v>2.6676399999999999E-2</v>
      </c>
      <c r="ES1138">
        <v>3.30009E-2</v>
      </c>
      <c r="ET1138">
        <v>46.010849999999998</v>
      </c>
      <c r="EU1138">
        <v>45.175539999999998</v>
      </c>
      <c r="EV1138">
        <v>44.390949999999997</v>
      </c>
      <c r="EW1138">
        <v>43.861759999999997</v>
      </c>
      <c r="EX1138">
        <v>43.377360000000003</v>
      </c>
      <c r="EY1138">
        <v>42.944650000000003</v>
      </c>
      <c r="EZ1138">
        <v>42.716349999999998</v>
      </c>
      <c r="FA1138">
        <v>42.735399999999998</v>
      </c>
      <c r="FB1138">
        <v>45.562640000000002</v>
      </c>
      <c r="FC1138">
        <v>50.550989999999999</v>
      </c>
      <c r="FD1138">
        <v>54.932290000000002</v>
      </c>
      <c r="FE1138">
        <v>58.541559999999997</v>
      </c>
      <c r="FF1138">
        <v>61.5565</v>
      </c>
      <c r="FG1138">
        <v>63.62039</v>
      </c>
      <c r="FH1138">
        <v>64.838049999999996</v>
      </c>
      <c r="FI1138">
        <v>64.858230000000006</v>
      </c>
      <c r="FJ1138">
        <v>62.55621</v>
      </c>
      <c r="FK1138">
        <v>58.269869999999997</v>
      </c>
      <c r="FL1138">
        <v>55.096690000000002</v>
      </c>
      <c r="FM1138">
        <v>53.034390000000002</v>
      </c>
      <c r="FN1138">
        <v>51.334310000000002</v>
      </c>
      <c r="FO1138">
        <v>49.84496</v>
      </c>
      <c r="FP1138">
        <v>48.56015</v>
      </c>
      <c r="FQ1138">
        <v>47.380740000000003</v>
      </c>
      <c r="FR1138">
        <v>8.4787999999999999E-3</v>
      </c>
      <c r="FS1138">
        <v>1.23082E-2</v>
      </c>
    </row>
    <row r="1139" spans="1:176" x14ac:dyDescent="0.2">
      <c r="A1139" t="s">
        <v>200</v>
      </c>
      <c r="B1139" t="s">
        <v>237</v>
      </c>
      <c r="C1139" t="s">
        <v>1</v>
      </c>
      <c r="D1139" t="s">
        <v>241</v>
      </c>
      <c r="E1139">
        <v>2967</v>
      </c>
      <c r="F1139">
        <v>0.91063510000000003</v>
      </c>
      <c r="G1139">
        <v>0.92084809999999995</v>
      </c>
      <c r="H1139">
        <v>0.90599169999999996</v>
      </c>
      <c r="I1139">
        <v>0.91460870000000005</v>
      </c>
      <c r="J1139">
        <v>0.92777120000000002</v>
      </c>
      <c r="K1139">
        <v>0.9813482</v>
      </c>
      <c r="L1139">
        <v>1.1037440000000001</v>
      </c>
      <c r="M1139">
        <v>1.1872910000000001</v>
      </c>
      <c r="N1139">
        <v>1.385283</v>
      </c>
      <c r="O1139">
        <v>1.5908009999999999</v>
      </c>
      <c r="P1139">
        <v>1.719676</v>
      </c>
      <c r="Q1139">
        <v>1.761789</v>
      </c>
      <c r="R1139">
        <v>1.7651950000000001</v>
      </c>
      <c r="S1139">
        <v>1.6792339999999999</v>
      </c>
      <c r="T1139">
        <v>1.6455690000000001</v>
      </c>
      <c r="U1139">
        <v>1.6160429999999999</v>
      </c>
      <c r="V1139">
        <v>1.571213</v>
      </c>
      <c r="W1139">
        <v>1.4975080000000001</v>
      </c>
      <c r="X1139">
        <v>1.4248430000000001</v>
      </c>
      <c r="Y1139">
        <v>1.360547</v>
      </c>
      <c r="Z1139">
        <v>1.269477</v>
      </c>
      <c r="AA1139">
        <v>1.133392</v>
      </c>
      <c r="AB1139">
        <v>1.053374</v>
      </c>
      <c r="AC1139">
        <v>0.97400209999999998</v>
      </c>
      <c r="AD1139">
        <v>2.32447E-2</v>
      </c>
      <c r="AE1139">
        <v>2.6561700000000001E-2</v>
      </c>
      <c r="AF1139">
        <v>3.48025E-2</v>
      </c>
      <c r="AG1139">
        <v>4.0274600000000001E-2</v>
      </c>
      <c r="AH1139">
        <v>2.76057E-2</v>
      </c>
      <c r="AI1139">
        <v>4.6997999999999996E-3</v>
      </c>
      <c r="AJ1139">
        <v>3.4930299999999997E-2</v>
      </c>
      <c r="AK1139">
        <v>4.4807600000000003E-2</v>
      </c>
      <c r="AL1139">
        <v>8.0377999999999995E-3</v>
      </c>
      <c r="AM1139">
        <v>4.1914899999999998E-2</v>
      </c>
      <c r="AN1139">
        <v>9.9093000000000001E-2</v>
      </c>
      <c r="AO1139">
        <v>4.9735099999999997E-2</v>
      </c>
      <c r="AP1139">
        <v>8.9332400000000006E-2</v>
      </c>
      <c r="AQ1139">
        <v>7.98291E-2</v>
      </c>
      <c r="AR1139">
        <v>8.0358799999999994E-2</v>
      </c>
      <c r="AS1139">
        <v>8.6040699999999998E-2</v>
      </c>
      <c r="AT1139">
        <v>6.6730399999999995E-2</v>
      </c>
      <c r="AU1139">
        <v>6.5400600000000003E-2</v>
      </c>
      <c r="AV1139">
        <v>6.9506799999999994E-2</v>
      </c>
      <c r="AW1139">
        <v>9.2040800000000006E-2</v>
      </c>
      <c r="AX1139">
        <v>7.7144099999999993E-2</v>
      </c>
      <c r="AY1139">
        <v>4.7665600000000002E-2</v>
      </c>
      <c r="AZ1139">
        <v>-7.8834999999999999E-3</v>
      </c>
      <c r="BA1139">
        <v>2.9126999999999998E-3</v>
      </c>
      <c r="BB1139">
        <v>3.02089E-2</v>
      </c>
      <c r="BC1139">
        <v>3.4295800000000001E-2</v>
      </c>
      <c r="BD1139">
        <v>4.2292700000000003E-2</v>
      </c>
      <c r="BE1139">
        <v>4.6757399999999998E-2</v>
      </c>
      <c r="BF1139">
        <v>3.4909900000000001E-2</v>
      </c>
      <c r="BG1139">
        <v>1.2006899999999999E-2</v>
      </c>
      <c r="BH1139">
        <v>4.48029E-2</v>
      </c>
      <c r="BI1139">
        <v>5.7258499999999997E-2</v>
      </c>
      <c r="BJ1139">
        <v>2.1214E-2</v>
      </c>
      <c r="BK1139">
        <v>5.6109199999999998E-2</v>
      </c>
      <c r="BL1139">
        <v>0.1136509</v>
      </c>
      <c r="BM1139">
        <v>6.3641100000000006E-2</v>
      </c>
      <c r="BN1139">
        <v>0.10314719999999999</v>
      </c>
      <c r="BO1139">
        <v>9.4517000000000004E-2</v>
      </c>
      <c r="BP1139">
        <v>9.5232700000000003E-2</v>
      </c>
      <c r="BQ1139">
        <v>0.1020388</v>
      </c>
      <c r="BR1139">
        <v>8.2561200000000001E-2</v>
      </c>
      <c r="BS1139">
        <v>7.98175E-2</v>
      </c>
      <c r="BT1139">
        <v>8.3311899999999994E-2</v>
      </c>
      <c r="BU1139">
        <v>0.10469440000000001</v>
      </c>
      <c r="BV1139">
        <v>8.8886300000000001E-2</v>
      </c>
      <c r="BW1139">
        <v>5.7097599999999998E-2</v>
      </c>
      <c r="BX1139">
        <v>9.1640000000000005E-4</v>
      </c>
      <c r="BY1139">
        <v>1.08851E-2</v>
      </c>
      <c r="BZ1139">
        <v>3.5032300000000002E-2</v>
      </c>
      <c r="CA1139">
        <v>3.9652399999999997E-2</v>
      </c>
      <c r="CB1139">
        <v>4.7480500000000002E-2</v>
      </c>
      <c r="CC1139">
        <v>5.1247300000000003E-2</v>
      </c>
      <c r="CD1139">
        <v>3.9968700000000003E-2</v>
      </c>
      <c r="CE1139">
        <v>1.7067800000000001E-2</v>
      </c>
      <c r="CF1139">
        <v>5.1640600000000002E-2</v>
      </c>
      <c r="CG1139">
        <v>6.5881999999999996E-2</v>
      </c>
      <c r="CH1139">
        <v>3.03398E-2</v>
      </c>
      <c r="CI1139">
        <v>6.5940100000000001E-2</v>
      </c>
      <c r="CJ1139">
        <v>0.1237337</v>
      </c>
      <c r="CK1139">
        <v>7.3272400000000001E-2</v>
      </c>
      <c r="CL1139">
        <v>0.1127153</v>
      </c>
      <c r="CM1139">
        <v>0.1046897</v>
      </c>
      <c r="CN1139">
        <v>0.1055344</v>
      </c>
      <c r="CO1139">
        <v>0.1131191</v>
      </c>
      <c r="CP1139">
        <v>9.35256E-2</v>
      </c>
      <c r="CQ1139">
        <v>8.9802599999999996E-2</v>
      </c>
      <c r="CR1139">
        <v>9.2873200000000003E-2</v>
      </c>
      <c r="CS1139">
        <v>0.1134583</v>
      </c>
      <c r="CT1139">
        <v>9.7018800000000002E-2</v>
      </c>
      <c r="CU1139">
        <v>6.3630099999999995E-2</v>
      </c>
      <c r="CV1139">
        <v>7.0111000000000001E-3</v>
      </c>
      <c r="CW1139">
        <v>1.6406799999999999E-2</v>
      </c>
      <c r="CX1139">
        <v>3.9855599999999998E-2</v>
      </c>
      <c r="CY1139">
        <v>4.5009100000000003E-2</v>
      </c>
      <c r="CZ1139">
        <v>5.2668199999999998E-2</v>
      </c>
      <c r="DA1139">
        <v>5.5737200000000001E-2</v>
      </c>
      <c r="DB1139">
        <v>4.5027499999999998E-2</v>
      </c>
      <c r="DC1139">
        <v>2.2128599999999998E-2</v>
      </c>
      <c r="DD1139">
        <v>5.84784E-2</v>
      </c>
      <c r="DE1139">
        <v>7.4505500000000002E-2</v>
      </c>
      <c r="DF1139">
        <v>3.9465600000000003E-2</v>
      </c>
      <c r="DG1139">
        <v>7.5771000000000005E-2</v>
      </c>
      <c r="DH1139">
        <v>0.1338165</v>
      </c>
      <c r="DI1139">
        <v>8.2903699999999997E-2</v>
      </c>
      <c r="DJ1139">
        <v>0.1222834</v>
      </c>
      <c r="DK1139">
        <v>0.1148624</v>
      </c>
      <c r="DL1139">
        <v>0.11583599999999999</v>
      </c>
      <c r="DM1139">
        <v>0.1241993</v>
      </c>
      <c r="DN1139">
        <v>0.1044899</v>
      </c>
      <c r="DO1139">
        <v>9.9787699999999993E-2</v>
      </c>
      <c r="DP1139">
        <v>0.1024345</v>
      </c>
      <c r="DQ1139">
        <v>0.1222222</v>
      </c>
      <c r="DR1139">
        <v>0.10515140000000001</v>
      </c>
      <c r="DS1139">
        <v>7.0162699999999995E-2</v>
      </c>
      <c r="DT1139">
        <v>1.31059E-2</v>
      </c>
      <c r="DU1139">
        <v>2.19285E-2</v>
      </c>
      <c r="DV1139">
        <v>4.6819800000000002E-2</v>
      </c>
      <c r="DW1139">
        <v>5.2743199999999997E-2</v>
      </c>
      <c r="DX1139">
        <v>6.0158499999999997E-2</v>
      </c>
      <c r="DY1139">
        <v>6.2219999999999998E-2</v>
      </c>
      <c r="DZ1139">
        <v>5.2331599999999999E-2</v>
      </c>
      <c r="EA1139">
        <v>2.9435800000000002E-2</v>
      </c>
      <c r="EB1139">
        <v>6.8350999999999995E-2</v>
      </c>
      <c r="EC1139">
        <v>8.6956400000000003E-2</v>
      </c>
      <c r="ED1139">
        <v>5.2641800000000002E-2</v>
      </c>
      <c r="EE1139">
        <v>8.9965199999999995E-2</v>
      </c>
      <c r="EF1139">
        <v>0.14837449999999999</v>
      </c>
      <c r="EG1139">
        <v>9.6809699999999999E-2</v>
      </c>
      <c r="EH1139">
        <v>0.1360982</v>
      </c>
      <c r="EI1139">
        <v>0.12955030000000001</v>
      </c>
      <c r="EJ1139">
        <v>0.13070999999999999</v>
      </c>
      <c r="EK1139">
        <v>0.1401974</v>
      </c>
      <c r="EL1139">
        <v>0.1203207</v>
      </c>
      <c r="EM1139">
        <v>0.1142046</v>
      </c>
      <c r="EN1139">
        <v>0.1162395</v>
      </c>
      <c r="EO1139">
        <v>0.13487579999999999</v>
      </c>
      <c r="EP1139">
        <v>0.1168935</v>
      </c>
      <c r="EQ1139">
        <v>7.9594700000000004E-2</v>
      </c>
      <c r="ER1139">
        <v>2.19057E-2</v>
      </c>
      <c r="ES1139">
        <v>2.9901E-2</v>
      </c>
      <c r="ET1139">
        <v>42.512790000000003</v>
      </c>
      <c r="EU1139">
        <v>41.343890000000002</v>
      </c>
      <c r="EV1139">
        <v>40.243380000000002</v>
      </c>
      <c r="EW1139">
        <v>39.560299999999998</v>
      </c>
      <c r="EX1139">
        <v>38.854640000000003</v>
      </c>
      <c r="EY1139">
        <v>38.22889</v>
      </c>
      <c r="EZ1139">
        <v>37.799140000000001</v>
      </c>
      <c r="FA1139">
        <v>37.95711</v>
      </c>
      <c r="FB1139">
        <v>41.841430000000003</v>
      </c>
      <c r="FC1139">
        <v>48.868609999999997</v>
      </c>
      <c r="FD1139">
        <v>54.359789999999997</v>
      </c>
      <c r="FE1139">
        <v>59.15202</v>
      </c>
      <c r="FF1139">
        <v>62.57002</v>
      </c>
      <c r="FG1139">
        <v>65.471770000000006</v>
      </c>
      <c r="FH1139">
        <v>67.70599</v>
      </c>
      <c r="FI1139">
        <v>68.317599999999999</v>
      </c>
      <c r="FJ1139">
        <v>65.690929999999994</v>
      </c>
      <c r="FK1139">
        <v>58.754089999999998</v>
      </c>
      <c r="FL1139">
        <v>54.134590000000003</v>
      </c>
      <c r="FM1139">
        <v>51.343510000000002</v>
      </c>
      <c r="FN1139">
        <v>49.012</v>
      </c>
      <c r="FO1139">
        <v>46.517859999999999</v>
      </c>
      <c r="FP1139">
        <v>44.634439999999998</v>
      </c>
      <c r="FQ1139">
        <v>43.515720000000002</v>
      </c>
      <c r="FR1139">
        <v>8.4787999999999999E-3</v>
      </c>
      <c r="FS1139">
        <v>1.23082E-2</v>
      </c>
    </row>
    <row r="1140" spans="1:176" x14ac:dyDescent="0.2">
      <c r="A1140" t="s">
        <v>200</v>
      </c>
      <c r="B1140" t="s">
        <v>237</v>
      </c>
      <c r="C1140" t="s">
        <v>1</v>
      </c>
      <c r="D1140" t="s">
        <v>231</v>
      </c>
      <c r="E1140">
        <v>2967</v>
      </c>
      <c r="F1140">
        <v>1.036411</v>
      </c>
      <c r="G1140">
        <v>1.0449189999999999</v>
      </c>
      <c r="H1140">
        <v>1.028462</v>
      </c>
      <c r="I1140">
        <v>0.99809859999999995</v>
      </c>
      <c r="J1140">
        <v>0.96149960000000001</v>
      </c>
      <c r="K1140">
        <v>0.9407953</v>
      </c>
      <c r="L1140">
        <v>1.004524</v>
      </c>
      <c r="M1140">
        <v>1.1612309999999999</v>
      </c>
      <c r="N1140">
        <v>1.456083</v>
      </c>
      <c r="O1140">
        <v>1.709929</v>
      </c>
      <c r="P1140">
        <v>1.9644520000000001</v>
      </c>
      <c r="Q1140">
        <v>2.1464699999999999</v>
      </c>
      <c r="R1140">
        <v>2.2677019999999999</v>
      </c>
      <c r="S1140">
        <v>2.3830429999999998</v>
      </c>
      <c r="T1140">
        <v>2.4850310000000002</v>
      </c>
      <c r="U1140">
        <v>2.4737580000000001</v>
      </c>
      <c r="V1140">
        <v>2.3709690000000001</v>
      </c>
      <c r="W1140">
        <v>2.0364049999999998</v>
      </c>
      <c r="X1140">
        <v>1.6837679999999999</v>
      </c>
      <c r="Y1140">
        <v>1.4560150000000001</v>
      </c>
      <c r="Z1140">
        <v>1.3543259999999999</v>
      </c>
      <c r="AA1140">
        <v>1.2784850000000001</v>
      </c>
      <c r="AB1140">
        <v>1.1122920000000001</v>
      </c>
      <c r="AC1140">
        <v>1.038754</v>
      </c>
      <c r="AD1140">
        <v>3.8797100000000001E-2</v>
      </c>
      <c r="AE1140">
        <v>5.9592100000000002E-2</v>
      </c>
      <c r="AF1140">
        <v>6.0370500000000001E-2</v>
      </c>
      <c r="AG1140">
        <v>4.1541700000000001E-2</v>
      </c>
      <c r="AH1140">
        <v>1.7525599999999999E-2</v>
      </c>
      <c r="AI1140">
        <v>-9.9129000000000005E-3</v>
      </c>
      <c r="AJ1140">
        <v>4.9073600000000002E-2</v>
      </c>
      <c r="AK1140">
        <v>8.0175099999999999E-2</v>
      </c>
      <c r="AL1140">
        <v>9.8415000000000002E-2</v>
      </c>
      <c r="AM1140">
        <v>5.89931E-2</v>
      </c>
      <c r="AN1140">
        <v>9.6874600000000005E-2</v>
      </c>
      <c r="AO1140">
        <v>8.5518700000000003E-2</v>
      </c>
      <c r="AP1140">
        <v>9.5771599999999998E-2</v>
      </c>
      <c r="AQ1140">
        <v>7.9972299999999996E-2</v>
      </c>
      <c r="AR1140">
        <v>8.5517099999999999E-2</v>
      </c>
      <c r="AS1140">
        <v>8.32006E-2</v>
      </c>
      <c r="AT1140">
        <v>8.5530200000000001E-2</v>
      </c>
      <c r="AU1140">
        <v>6.9789799999999999E-2</v>
      </c>
      <c r="AV1140">
        <v>1.9622299999999999E-2</v>
      </c>
      <c r="AW1140">
        <v>4.2727599999999998E-2</v>
      </c>
      <c r="AX1140">
        <v>7.4137800000000004E-2</v>
      </c>
      <c r="AY1140">
        <v>7.7302200000000001E-2</v>
      </c>
      <c r="AZ1140">
        <v>2.3577600000000001E-2</v>
      </c>
      <c r="BA1140">
        <v>-7.3334000000000003E-3</v>
      </c>
      <c r="BB1140">
        <v>5.8768899999999999E-2</v>
      </c>
      <c r="BC1140">
        <v>7.8305799999999995E-2</v>
      </c>
      <c r="BD1140">
        <v>8.0851199999999998E-2</v>
      </c>
      <c r="BE1140">
        <v>6.1554600000000001E-2</v>
      </c>
      <c r="BF1140">
        <v>3.5183399999999997E-2</v>
      </c>
      <c r="BG1140">
        <v>8.7013999999999998E-3</v>
      </c>
      <c r="BH1140">
        <v>6.7925100000000002E-2</v>
      </c>
      <c r="BI1140">
        <v>9.7141099999999994E-2</v>
      </c>
      <c r="BJ1140">
        <v>0.1202318</v>
      </c>
      <c r="BK1140">
        <v>8.8621699999999998E-2</v>
      </c>
      <c r="BL1140">
        <v>0.1302767</v>
      </c>
      <c r="BM1140">
        <v>0.12760949999999999</v>
      </c>
      <c r="BN1140">
        <v>0.1402398</v>
      </c>
      <c r="BO1140">
        <v>0.1263775</v>
      </c>
      <c r="BP1140">
        <v>0.13054740000000001</v>
      </c>
      <c r="BQ1140">
        <v>0.12889200000000001</v>
      </c>
      <c r="BR1140">
        <v>0.12900429999999999</v>
      </c>
      <c r="BS1140">
        <v>0.1087071</v>
      </c>
      <c r="BT1140">
        <v>5.25575E-2</v>
      </c>
      <c r="BU1140">
        <v>7.06986E-2</v>
      </c>
      <c r="BV1140">
        <v>9.78073E-2</v>
      </c>
      <c r="BW1140">
        <v>9.8358000000000001E-2</v>
      </c>
      <c r="BX1140">
        <v>4.1787600000000001E-2</v>
      </c>
      <c r="BY1140">
        <v>1.1387700000000001E-2</v>
      </c>
      <c r="BZ1140">
        <v>7.2601200000000005E-2</v>
      </c>
      <c r="CA1140">
        <v>9.1266899999999998E-2</v>
      </c>
      <c r="CB1140">
        <v>9.5036099999999998E-2</v>
      </c>
      <c r="CC1140">
        <v>7.5415399999999994E-2</v>
      </c>
      <c r="CD1140">
        <v>4.74131E-2</v>
      </c>
      <c r="CE1140">
        <v>2.1593600000000001E-2</v>
      </c>
      <c r="CF1140">
        <v>8.0981600000000001E-2</v>
      </c>
      <c r="CG1140">
        <v>0.10889169999999999</v>
      </c>
      <c r="CH1140">
        <v>0.13534209999999999</v>
      </c>
      <c r="CI1140">
        <v>0.1091423</v>
      </c>
      <c r="CJ1140">
        <v>0.15341089999999999</v>
      </c>
      <c r="CK1140">
        <v>0.1567614</v>
      </c>
      <c r="CL1140">
        <v>0.17103840000000001</v>
      </c>
      <c r="CM1140">
        <v>0.15851770000000001</v>
      </c>
      <c r="CN1140">
        <v>0.1617352</v>
      </c>
      <c r="CO1140">
        <v>0.16053770000000001</v>
      </c>
      <c r="CP1140">
        <v>0.15911429999999999</v>
      </c>
      <c r="CQ1140">
        <v>0.13566110000000001</v>
      </c>
      <c r="CR1140">
        <v>7.5368299999999999E-2</v>
      </c>
      <c r="CS1140">
        <v>9.0071200000000004E-2</v>
      </c>
      <c r="CT1140">
        <v>0.11420080000000001</v>
      </c>
      <c r="CU1140">
        <v>0.11294129999999999</v>
      </c>
      <c r="CV1140">
        <v>5.4399900000000001E-2</v>
      </c>
      <c r="CW1140">
        <v>2.4353799999999998E-2</v>
      </c>
      <c r="CX1140">
        <v>8.6433599999999999E-2</v>
      </c>
      <c r="CY1140">
        <v>0.1042279</v>
      </c>
      <c r="CZ1140">
        <v>0.1092211</v>
      </c>
      <c r="DA1140">
        <v>8.9276300000000003E-2</v>
      </c>
      <c r="DB1140">
        <v>5.9642899999999999E-2</v>
      </c>
      <c r="DC1140">
        <v>3.4485799999999997E-2</v>
      </c>
      <c r="DD1140">
        <v>9.4038099999999999E-2</v>
      </c>
      <c r="DE1140">
        <v>0.1206424</v>
      </c>
      <c r="DF1140">
        <v>0.15045239999999999</v>
      </c>
      <c r="DG1140">
        <v>0.129663</v>
      </c>
      <c r="DH1140">
        <v>0.17654510000000001</v>
      </c>
      <c r="DI1140">
        <v>0.1859133</v>
      </c>
      <c r="DJ1140">
        <v>0.20183690000000001</v>
      </c>
      <c r="DK1140">
        <v>0.19065779999999999</v>
      </c>
      <c r="DL1140">
        <v>0.19292300000000001</v>
      </c>
      <c r="DM1140">
        <v>0.1921834</v>
      </c>
      <c r="DN1140">
        <v>0.18922430000000001</v>
      </c>
      <c r="DO1140">
        <v>0.16261510000000001</v>
      </c>
      <c r="DP1140">
        <v>9.8179100000000005E-2</v>
      </c>
      <c r="DQ1140">
        <v>0.10944379999999999</v>
      </c>
      <c r="DR1140">
        <v>0.13059419999999999</v>
      </c>
      <c r="DS1140">
        <v>0.12752450000000001</v>
      </c>
      <c r="DT1140">
        <v>6.7012100000000005E-2</v>
      </c>
      <c r="DU1140">
        <v>3.7319900000000003E-2</v>
      </c>
      <c r="DV1140">
        <v>0.1064054</v>
      </c>
      <c r="DW1140">
        <v>0.1229417</v>
      </c>
      <c r="DX1140">
        <v>0.12970180000000001</v>
      </c>
      <c r="DY1140">
        <v>0.1092891</v>
      </c>
      <c r="DZ1140">
        <v>7.73007E-2</v>
      </c>
      <c r="EA1140">
        <v>5.3100099999999997E-2</v>
      </c>
      <c r="EB1140">
        <v>0.1128897</v>
      </c>
      <c r="EC1140">
        <v>0.13760839999999999</v>
      </c>
      <c r="ED1140">
        <v>0.17226920000000001</v>
      </c>
      <c r="EE1140">
        <v>0.15929160000000001</v>
      </c>
      <c r="EF1140">
        <v>0.2099472</v>
      </c>
      <c r="EG1140">
        <v>0.22800409999999999</v>
      </c>
      <c r="EH1140">
        <v>0.2463051</v>
      </c>
      <c r="EI1140">
        <v>0.2370631</v>
      </c>
      <c r="EJ1140">
        <v>0.2379532</v>
      </c>
      <c r="EK1140">
        <v>0.2378748</v>
      </c>
      <c r="EL1140">
        <v>0.2326984</v>
      </c>
      <c r="EM1140">
        <v>0.2015324</v>
      </c>
      <c r="EN1140">
        <v>0.13111429999999999</v>
      </c>
      <c r="EO1140">
        <v>0.1374147</v>
      </c>
      <c r="EP1140">
        <v>0.15426380000000001</v>
      </c>
      <c r="EQ1140">
        <v>0.1485803</v>
      </c>
      <c r="ER1140">
        <v>8.5222099999999995E-2</v>
      </c>
      <c r="ES1140">
        <v>5.6041000000000001E-2</v>
      </c>
      <c r="ET1140">
        <v>63.186770000000003</v>
      </c>
      <c r="EU1140">
        <v>62.422249999999998</v>
      </c>
      <c r="EV1140">
        <v>61.81277</v>
      </c>
      <c r="EW1140">
        <v>61.247430000000001</v>
      </c>
      <c r="EX1140">
        <v>60.7879</v>
      </c>
      <c r="EY1140">
        <v>60.397979999999997</v>
      </c>
      <c r="EZ1140">
        <v>60.424680000000002</v>
      </c>
      <c r="FA1140">
        <v>62.20514</v>
      </c>
      <c r="FB1140">
        <v>64.624399999999994</v>
      </c>
      <c r="FC1140">
        <v>67.609639999999999</v>
      </c>
      <c r="FD1140">
        <v>71.012</v>
      </c>
      <c r="FE1140">
        <v>74.293580000000006</v>
      </c>
      <c r="FF1140">
        <v>77.102770000000007</v>
      </c>
      <c r="FG1140">
        <v>79.209479999999999</v>
      </c>
      <c r="FH1140">
        <v>80.193179999999998</v>
      </c>
      <c r="FI1140">
        <v>80.571659999999994</v>
      </c>
      <c r="FJ1140">
        <v>80.049099999999996</v>
      </c>
      <c r="FK1140">
        <v>78.452960000000004</v>
      </c>
      <c r="FL1140">
        <v>76.021019999999993</v>
      </c>
      <c r="FM1140">
        <v>72.940820000000002</v>
      </c>
      <c r="FN1140">
        <v>69.221620000000001</v>
      </c>
      <c r="FO1140">
        <v>66.662790000000001</v>
      </c>
      <c r="FP1140">
        <v>65.129199999999997</v>
      </c>
      <c r="FQ1140">
        <v>63.92071</v>
      </c>
      <c r="FR1140">
        <v>2.4912199999999999E-2</v>
      </c>
      <c r="FS1140">
        <v>3.0322399999999999E-2</v>
      </c>
      <c r="FT1140">
        <v>4.9920300000000001E-2</v>
      </c>
    </row>
    <row r="1141" spans="1:176" x14ac:dyDescent="0.2">
      <c r="A1141" t="s">
        <v>200</v>
      </c>
      <c r="B1141" t="s">
        <v>237</v>
      </c>
      <c r="C1141" t="s">
        <v>1</v>
      </c>
      <c r="D1141" t="s">
        <v>242</v>
      </c>
      <c r="E1141">
        <v>2967</v>
      </c>
      <c r="F1141">
        <v>1.1048450000000001</v>
      </c>
      <c r="G1141">
        <v>1.100576</v>
      </c>
      <c r="H1141">
        <v>1.083504</v>
      </c>
      <c r="I1141">
        <v>1.0225109999999999</v>
      </c>
      <c r="J1141">
        <v>1.0004569999999999</v>
      </c>
      <c r="K1141">
        <v>0.96793739999999995</v>
      </c>
      <c r="L1141">
        <v>1.057194</v>
      </c>
      <c r="M1141">
        <v>1.1937040000000001</v>
      </c>
      <c r="N1141">
        <v>1.485382</v>
      </c>
      <c r="O1141">
        <v>1.7319659999999999</v>
      </c>
      <c r="P1141">
        <v>2.0415890000000001</v>
      </c>
      <c r="Q1141">
        <v>2.2260460000000002</v>
      </c>
      <c r="R1141">
        <v>2.4195099999999998</v>
      </c>
      <c r="S1141">
        <v>2.5215749999999999</v>
      </c>
      <c r="T1141">
        <v>2.6624780000000001</v>
      </c>
      <c r="U1141">
        <v>2.7229749999999999</v>
      </c>
      <c r="V1141">
        <v>2.5941139999999998</v>
      </c>
      <c r="W1141">
        <v>2.2188349999999999</v>
      </c>
      <c r="X1141">
        <v>1.824146</v>
      </c>
      <c r="Y1141">
        <v>1.5500229999999999</v>
      </c>
      <c r="Z1141">
        <v>1.439962</v>
      </c>
      <c r="AA1141">
        <v>1.3190980000000001</v>
      </c>
      <c r="AB1141">
        <v>1.1676709999999999</v>
      </c>
      <c r="AC1141">
        <v>1.0618259999999999</v>
      </c>
      <c r="AD1141">
        <v>4.5259599999999997E-2</v>
      </c>
      <c r="AE1141">
        <v>6.6337400000000005E-2</v>
      </c>
      <c r="AF1141">
        <v>6.6998600000000005E-2</v>
      </c>
      <c r="AG1141">
        <v>4.7921199999999997E-2</v>
      </c>
      <c r="AH1141">
        <v>2.8404499999999999E-2</v>
      </c>
      <c r="AI1141">
        <v>-3.1394000000000001E-3</v>
      </c>
      <c r="AJ1141">
        <v>5.4097699999999999E-2</v>
      </c>
      <c r="AK1141">
        <v>8.4345799999999999E-2</v>
      </c>
      <c r="AL1141">
        <v>0.10657320000000001</v>
      </c>
      <c r="AM1141">
        <v>6.9002800000000003E-2</v>
      </c>
      <c r="AN1141">
        <v>0.10699060000000001</v>
      </c>
      <c r="AO1141">
        <v>0.1002686</v>
      </c>
      <c r="AP1141">
        <v>0.1161045</v>
      </c>
      <c r="AQ1141">
        <v>8.7815000000000004E-2</v>
      </c>
      <c r="AR1141">
        <v>9.1092999999999993E-2</v>
      </c>
      <c r="AS1141">
        <v>9.9526699999999996E-2</v>
      </c>
      <c r="AT1141">
        <v>0.1057413</v>
      </c>
      <c r="AU1141">
        <v>8.1485399999999999E-2</v>
      </c>
      <c r="AV1141">
        <v>2.3244999999999998E-2</v>
      </c>
      <c r="AW1141">
        <v>4.2417200000000002E-2</v>
      </c>
      <c r="AX1141">
        <v>7.9672699999999999E-2</v>
      </c>
      <c r="AY1141">
        <v>8.7500900000000006E-2</v>
      </c>
      <c r="AZ1141">
        <v>2.94303E-2</v>
      </c>
      <c r="BA1141">
        <v>-4.9177999999999999E-3</v>
      </c>
      <c r="BB1141">
        <v>6.5231399999999995E-2</v>
      </c>
      <c r="BC1141">
        <v>8.5051100000000004E-2</v>
      </c>
      <c r="BD1141">
        <v>8.7479399999999999E-2</v>
      </c>
      <c r="BE1141">
        <v>6.7933999999999994E-2</v>
      </c>
      <c r="BF1141">
        <v>4.60623E-2</v>
      </c>
      <c r="BG1141">
        <v>1.54749E-2</v>
      </c>
      <c r="BH1141">
        <v>7.2949299999999995E-2</v>
      </c>
      <c r="BI1141">
        <v>0.1013119</v>
      </c>
      <c r="BJ1141">
        <v>0.12839</v>
      </c>
      <c r="BK1141">
        <v>9.8631399999999994E-2</v>
      </c>
      <c r="BL1141">
        <v>0.14039270000000001</v>
      </c>
      <c r="BM1141">
        <v>0.14235929999999999</v>
      </c>
      <c r="BN1141">
        <v>0.16057270000000001</v>
      </c>
      <c r="BO1141">
        <v>0.13422029999999999</v>
      </c>
      <c r="BP1141">
        <v>0.1361233</v>
      </c>
      <c r="BQ1141">
        <v>0.14521809999999999</v>
      </c>
      <c r="BR1141">
        <v>0.1492154</v>
      </c>
      <c r="BS1141">
        <v>0.1204027</v>
      </c>
      <c r="BT1141">
        <v>5.61802E-2</v>
      </c>
      <c r="BU1141">
        <v>7.0388199999999998E-2</v>
      </c>
      <c r="BV1141">
        <v>0.1033422</v>
      </c>
      <c r="BW1141">
        <v>0.10855670000000001</v>
      </c>
      <c r="BX1141">
        <v>4.7640299999999997E-2</v>
      </c>
      <c r="BY1141">
        <v>1.38032E-2</v>
      </c>
      <c r="BZ1141">
        <v>7.9063800000000004E-2</v>
      </c>
      <c r="CA1141">
        <v>9.8012199999999994E-2</v>
      </c>
      <c r="CB1141">
        <v>0.1016643</v>
      </c>
      <c r="CC1141">
        <v>8.1794900000000004E-2</v>
      </c>
      <c r="CD1141">
        <v>5.8292099999999999E-2</v>
      </c>
      <c r="CE1141">
        <v>2.8367099999999999E-2</v>
      </c>
      <c r="CF1141">
        <v>8.6005799999999993E-2</v>
      </c>
      <c r="CG1141">
        <v>0.1130625</v>
      </c>
      <c r="CH1141">
        <v>0.1435003</v>
      </c>
      <c r="CI1141">
        <v>0.1191521</v>
      </c>
      <c r="CJ1141">
        <v>0.1635268</v>
      </c>
      <c r="CK1141">
        <v>0.1715112</v>
      </c>
      <c r="CL1141">
        <v>0.19137119999999999</v>
      </c>
      <c r="CM1141">
        <v>0.16636039999999999</v>
      </c>
      <c r="CN1141">
        <v>0.16731109999999999</v>
      </c>
      <c r="CO1141">
        <v>0.17686379999999999</v>
      </c>
      <c r="CP1141">
        <v>0.1793254</v>
      </c>
      <c r="CQ1141">
        <v>0.14735670000000001</v>
      </c>
      <c r="CR1141">
        <v>7.8991000000000006E-2</v>
      </c>
      <c r="CS1141">
        <v>8.9760800000000002E-2</v>
      </c>
      <c r="CT1141">
        <v>0.1197357</v>
      </c>
      <c r="CU1141">
        <v>0.12314</v>
      </c>
      <c r="CV1141">
        <v>6.0252500000000001E-2</v>
      </c>
      <c r="CW1141">
        <v>2.6769299999999999E-2</v>
      </c>
      <c r="CX1141">
        <v>9.2896099999999995E-2</v>
      </c>
      <c r="CY1141">
        <v>0.1109733</v>
      </c>
      <c r="CZ1141">
        <v>0.1158492</v>
      </c>
      <c r="DA1141">
        <v>9.5655699999999996E-2</v>
      </c>
      <c r="DB1141">
        <v>7.0521799999999996E-2</v>
      </c>
      <c r="DC1141">
        <v>4.1259299999999999E-2</v>
      </c>
      <c r="DD1141">
        <v>9.9062300000000006E-2</v>
      </c>
      <c r="DE1141">
        <v>0.1248131</v>
      </c>
      <c r="DF1141">
        <v>0.15861059999999999</v>
      </c>
      <c r="DG1141">
        <v>0.13967270000000001</v>
      </c>
      <c r="DH1141">
        <v>0.18666099999999999</v>
      </c>
      <c r="DI1141">
        <v>0.20066320000000001</v>
      </c>
      <c r="DJ1141">
        <v>0.2221698</v>
      </c>
      <c r="DK1141">
        <v>0.1985005</v>
      </c>
      <c r="DL1141">
        <v>0.19849890000000001</v>
      </c>
      <c r="DM1141">
        <v>0.20850949999999999</v>
      </c>
      <c r="DN1141">
        <v>0.20943539999999999</v>
      </c>
      <c r="DO1141">
        <v>0.17431079999999999</v>
      </c>
      <c r="DP1141">
        <v>0.1018018</v>
      </c>
      <c r="DQ1141">
        <v>0.1091333</v>
      </c>
      <c r="DR1141">
        <v>0.1361291</v>
      </c>
      <c r="DS1141">
        <v>0.13772319999999999</v>
      </c>
      <c r="DT1141">
        <v>7.2864700000000004E-2</v>
      </c>
      <c r="DU1141">
        <v>3.97355E-2</v>
      </c>
      <c r="DV1141">
        <v>0.11286789999999999</v>
      </c>
      <c r="DW1141">
        <v>0.129687</v>
      </c>
      <c r="DX1141">
        <v>0.13633000000000001</v>
      </c>
      <c r="DY1141">
        <v>0.1156686</v>
      </c>
      <c r="DZ1141">
        <v>8.8179599999999997E-2</v>
      </c>
      <c r="EA1141">
        <v>5.9873599999999999E-2</v>
      </c>
      <c r="EB1141">
        <v>0.1179138</v>
      </c>
      <c r="EC1141">
        <v>0.14177919999999999</v>
      </c>
      <c r="ED1141">
        <v>0.18042739999999999</v>
      </c>
      <c r="EE1141">
        <v>0.16930129999999999</v>
      </c>
      <c r="EF1141">
        <v>0.22006310000000001</v>
      </c>
      <c r="EG1141">
        <v>0.24275389999999999</v>
      </c>
      <c r="EH1141">
        <v>0.26663799999999999</v>
      </c>
      <c r="EI1141">
        <v>0.24490580000000001</v>
      </c>
      <c r="EJ1141">
        <v>0.2435291</v>
      </c>
      <c r="EK1141">
        <v>0.25420090000000001</v>
      </c>
      <c r="EL1141">
        <v>0.25290950000000001</v>
      </c>
      <c r="EM1141">
        <v>0.2132281</v>
      </c>
      <c r="EN1141">
        <v>0.134737</v>
      </c>
      <c r="EO1141">
        <v>0.13710430000000001</v>
      </c>
      <c r="EP1141">
        <v>0.15979860000000001</v>
      </c>
      <c r="EQ1141">
        <v>0.158779</v>
      </c>
      <c r="ER1141">
        <v>9.1074799999999997E-2</v>
      </c>
      <c r="ES1141">
        <v>5.8456500000000002E-2</v>
      </c>
      <c r="ET1141">
        <v>64.136449999999996</v>
      </c>
      <c r="EU1141">
        <v>63.188310000000001</v>
      </c>
      <c r="EV1141">
        <v>62.31353</v>
      </c>
      <c r="EW1141">
        <v>61.822240000000001</v>
      </c>
      <c r="EX1141">
        <v>61.057769999999998</v>
      </c>
      <c r="EY1141">
        <v>60.45852</v>
      </c>
      <c r="EZ1141">
        <v>60.435049999999997</v>
      </c>
      <c r="FA1141">
        <v>61.99091</v>
      </c>
      <c r="FB1141">
        <v>63.75188</v>
      </c>
      <c r="FC1141">
        <v>66.738249999999994</v>
      </c>
      <c r="FD1141">
        <v>71.006780000000006</v>
      </c>
      <c r="FE1141">
        <v>75.280529999999999</v>
      </c>
      <c r="FF1141">
        <v>79.401679999999999</v>
      </c>
      <c r="FG1141">
        <v>82.23545</v>
      </c>
      <c r="FH1141">
        <v>84.570809999999994</v>
      </c>
      <c r="FI1141">
        <v>85.712299999999999</v>
      </c>
      <c r="FJ1141">
        <v>84.905079999999998</v>
      </c>
      <c r="FK1141">
        <v>82.487859999999998</v>
      </c>
      <c r="FL1141">
        <v>79.329549999999998</v>
      </c>
      <c r="FM1141">
        <v>75.697140000000005</v>
      </c>
      <c r="FN1141">
        <v>70.413510000000002</v>
      </c>
      <c r="FO1141">
        <v>67.182940000000002</v>
      </c>
      <c r="FP1141">
        <v>65.149649999999994</v>
      </c>
      <c r="FQ1141">
        <v>63.420160000000003</v>
      </c>
      <c r="FR1141">
        <v>2.4912199999999999E-2</v>
      </c>
      <c r="FS1141">
        <v>3.0322399999999999E-2</v>
      </c>
      <c r="FT1141">
        <v>4.9920300000000001E-2</v>
      </c>
    </row>
    <row r="1142" spans="1:176" x14ac:dyDescent="0.2">
      <c r="A1142" t="s">
        <v>200</v>
      </c>
      <c r="B1142" t="s">
        <v>237</v>
      </c>
      <c r="C1142" t="s">
        <v>1</v>
      </c>
      <c r="D1142" t="s">
        <v>232</v>
      </c>
      <c r="E1142">
        <v>2967</v>
      </c>
      <c r="F1142">
        <v>1.0081450000000001</v>
      </c>
      <c r="G1142">
        <v>1.019781</v>
      </c>
      <c r="H1142">
        <v>1.0018609999999999</v>
      </c>
      <c r="I1142">
        <v>0.96346220000000005</v>
      </c>
      <c r="J1142">
        <v>0.93357889999999999</v>
      </c>
      <c r="K1142">
        <v>0.9065143</v>
      </c>
      <c r="L1142">
        <v>0.96885560000000004</v>
      </c>
      <c r="M1142">
        <v>1.12992</v>
      </c>
      <c r="N1142">
        <v>1.407818</v>
      </c>
      <c r="O1142">
        <v>1.636145</v>
      </c>
      <c r="P1142">
        <v>1.884498</v>
      </c>
      <c r="Q1142">
        <v>2.0470670000000002</v>
      </c>
      <c r="R1142">
        <v>2.1630820000000002</v>
      </c>
      <c r="S1142">
        <v>2.2571829999999999</v>
      </c>
      <c r="T1142">
        <v>2.3142559999999999</v>
      </c>
      <c r="U1142">
        <v>2.3106680000000002</v>
      </c>
      <c r="V1142">
        <v>2.2153659999999999</v>
      </c>
      <c r="W1142">
        <v>1.915465</v>
      </c>
      <c r="X1142">
        <v>1.5995029999999999</v>
      </c>
      <c r="Y1142">
        <v>1.4085570000000001</v>
      </c>
      <c r="Z1142">
        <v>1.3141579999999999</v>
      </c>
      <c r="AA1142">
        <v>1.2437499999999999</v>
      </c>
      <c r="AB1142">
        <v>1.0868880000000001</v>
      </c>
      <c r="AC1142">
        <v>1.0130539999999999</v>
      </c>
      <c r="AD1142">
        <v>4.5657000000000003E-2</v>
      </c>
      <c r="AE1142">
        <v>5.9837099999999997E-2</v>
      </c>
      <c r="AF1142">
        <v>6.2665100000000001E-2</v>
      </c>
      <c r="AG1142">
        <v>4.0362299999999997E-2</v>
      </c>
      <c r="AH1142">
        <v>2.2073499999999999E-2</v>
      </c>
      <c r="AI1142">
        <v>-1.28842E-2</v>
      </c>
      <c r="AJ1142">
        <v>4.3269599999999998E-2</v>
      </c>
      <c r="AK1142">
        <v>8.3085999999999993E-2</v>
      </c>
      <c r="AL1142">
        <v>9.5371499999999998E-2</v>
      </c>
      <c r="AM1142">
        <v>5.7042900000000001E-2</v>
      </c>
      <c r="AN1142">
        <v>9.0008299999999999E-2</v>
      </c>
      <c r="AO1142">
        <v>7.6818200000000003E-2</v>
      </c>
      <c r="AP1142">
        <v>9.06227E-2</v>
      </c>
      <c r="AQ1142">
        <v>8.5692699999999997E-2</v>
      </c>
      <c r="AR1142">
        <v>9.0507000000000004E-2</v>
      </c>
      <c r="AS1142">
        <v>7.6666700000000004E-2</v>
      </c>
      <c r="AT1142">
        <v>7.8894099999999995E-2</v>
      </c>
      <c r="AU1142">
        <v>6.5269599999999997E-2</v>
      </c>
      <c r="AV1142">
        <v>2.3647100000000001E-2</v>
      </c>
      <c r="AW1142">
        <v>4.4463799999999998E-2</v>
      </c>
      <c r="AX1142">
        <v>8.0552799999999994E-2</v>
      </c>
      <c r="AY1142">
        <v>7.4752600000000002E-2</v>
      </c>
      <c r="AZ1142">
        <v>2.8635000000000001E-2</v>
      </c>
      <c r="BA1142">
        <v>-1.9669000000000002E-3</v>
      </c>
      <c r="BB1142">
        <v>6.5628800000000001E-2</v>
      </c>
      <c r="BC1142">
        <v>7.8550800000000004E-2</v>
      </c>
      <c r="BD1142">
        <v>8.3145800000000006E-2</v>
      </c>
      <c r="BE1142">
        <v>6.0375100000000001E-2</v>
      </c>
      <c r="BF1142">
        <v>3.97314E-2</v>
      </c>
      <c r="BG1142">
        <v>5.7301000000000001E-3</v>
      </c>
      <c r="BH1142">
        <v>6.2121099999999999E-2</v>
      </c>
      <c r="BI1142">
        <v>0.100052</v>
      </c>
      <c r="BJ1142">
        <v>0.1171884</v>
      </c>
      <c r="BK1142">
        <v>8.6671399999999996E-2</v>
      </c>
      <c r="BL1142">
        <v>0.1234104</v>
      </c>
      <c r="BM1142">
        <v>0.118909</v>
      </c>
      <c r="BN1142">
        <v>0.13509090000000001</v>
      </c>
      <c r="BO1142">
        <v>0.13209799999999999</v>
      </c>
      <c r="BP1142">
        <v>0.1355372</v>
      </c>
      <c r="BQ1142">
        <v>0.1223581</v>
      </c>
      <c r="BR1142">
        <v>0.1223682</v>
      </c>
      <c r="BS1142">
        <v>0.104187</v>
      </c>
      <c r="BT1142">
        <v>5.6582300000000002E-2</v>
      </c>
      <c r="BU1142">
        <v>7.2434700000000005E-2</v>
      </c>
      <c r="BV1142">
        <v>0.1042223</v>
      </c>
      <c r="BW1142">
        <v>9.5808400000000002E-2</v>
      </c>
      <c r="BX1142">
        <v>4.6844999999999998E-2</v>
      </c>
      <c r="BY1142">
        <v>1.67542E-2</v>
      </c>
      <c r="BZ1142">
        <v>7.9461100000000007E-2</v>
      </c>
      <c r="CA1142">
        <v>9.1511899999999993E-2</v>
      </c>
      <c r="CB1142">
        <v>9.7330700000000006E-2</v>
      </c>
      <c r="CC1142">
        <v>7.4235899999999994E-2</v>
      </c>
      <c r="CD1142">
        <v>5.1961100000000003E-2</v>
      </c>
      <c r="CE1142">
        <v>1.8622300000000001E-2</v>
      </c>
      <c r="CF1142">
        <v>7.5177599999999997E-2</v>
      </c>
      <c r="CG1142">
        <v>0.1118026</v>
      </c>
      <c r="CH1142">
        <v>0.13229859999999999</v>
      </c>
      <c r="CI1142">
        <v>0.1071921</v>
      </c>
      <c r="CJ1142">
        <v>0.14654449999999999</v>
      </c>
      <c r="CK1142">
        <v>0.1480609</v>
      </c>
      <c r="CL1142">
        <v>0.16588939999999999</v>
      </c>
      <c r="CM1142">
        <v>0.1642381</v>
      </c>
      <c r="CN1142">
        <v>0.16672500000000001</v>
      </c>
      <c r="CO1142">
        <v>0.1540038</v>
      </c>
      <c r="CP1142">
        <v>0.15247830000000001</v>
      </c>
      <c r="CQ1142">
        <v>0.13114100000000001</v>
      </c>
      <c r="CR1142">
        <v>7.9393099999999994E-2</v>
      </c>
      <c r="CS1142">
        <v>9.1807299999999994E-2</v>
      </c>
      <c r="CT1142">
        <v>0.1206158</v>
      </c>
      <c r="CU1142">
        <v>0.11039160000000001</v>
      </c>
      <c r="CV1142">
        <v>5.9457200000000002E-2</v>
      </c>
      <c r="CW1142">
        <v>2.9720300000000002E-2</v>
      </c>
      <c r="CX1142">
        <v>9.3293500000000001E-2</v>
      </c>
      <c r="CY1142">
        <v>0.10447289999999999</v>
      </c>
      <c r="CZ1142">
        <v>0.11151560000000001</v>
      </c>
      <c r="DA1142">
        <v>8.8096800000000003E-2</v>
      </c>
      <c r="DB1142">
        <v>6.4190899999999995E-2</v>
      </c>
      <c r="DC1142">
        <v>3.1514500000000001E-2</v>
      </c>
      <c r="DD1142">
        <v>8.8234099999999996E-2</v>
      </c>
      <c r="DE1142">
        <v>0.1235533</v>
      </c>
      <c r="DF1142">
        <v>0.14740890000000001</v>
      </c>
      <c r="DG1142">
        <v>0.12771279999999999</v>
      </c>
      <c r="DH1142">
        <v>0.16967869999999999</v>
      </c>
      <c r="DI1142">
        <v>0.1772128</v>
      </c>
      <c r="DJ1142">
        <v>0.196688</v>
      </c>
      <c r="DK1142">
        <v>0.1963782</v>
      </c>
      <c r="DL1142">
        <v>0.1979128</v>
      </c>
      <c r="DM1142">
        <v>0.1856495</v>
      </c>
      <c r="DN1142">
        <v>0.18258830000000001</v>
      </c>
      <c r="DO1142">
        <v>0.15809500000000001</v>
      </c>
      <c r="DP1142">
        <v>0.102204</v>
      </c>
      <c r="DQ1142">
        <v>0.1111799</v>
      </c>
      <c r="DR1142">
        <v>0.1370092</v>
      </c>
      <c r="DS1142">
        <v>0.1249749</v>
      </c>
      <c r="DT1142">
        <v>7.2069400000000006E-2</v>
      </c>
      <c r="DU1142">
        <v>4.2686399999999999E-2</v>
      </c>
      <c r="DV1142">
        <v>0.1132653</v>
      </c>
      <c r="DW1142">
        <v>0.1231867</v>
      </c>
      <c r="DX1142">
        <v>0.13199640000000001</v>
      </c>
      <c r="DY1142">
        <v>0.1081096</v>
      </c>
      <c r="DZ1142">
        <v>8.1848699999999996E-2</v>
      </c>
      <c r="EA1142">
        <v>5.0128800000000001E-2</v>
      </c>
      <c r="EB1142">
        <v>0.1070856</v>
      </c>
      <c r="EC1142">
        <v>0.14051930000000001</v>
      </c>
      <c r="ED1142">
        <v>0.16922570000000001</v>
      </c>
      <c r="EE1142">
        <v>0.15734129999999999</v>
      </c>
      <c r="EF1142">
        <v>0.20308080000000001</v>
      </c>
      <c r="EG1142">
        <v>0.21930359999999999</v>
      </c>
      <c r="EH1142">
        <v>0.24115619999999999</v>
      </c>
      <c r="EI1142">
        <v>0.24278350000000001</v>
      </c>
      <c r="EJ1142">
        <v>0.2429431</v>
      </c>
      <c r="EK1142">
        <v>0.23134089999999999</v>
      </c>
      <c r="EL1142">
        <v>0.2260624</v>
      </c>
      <c r="EM1142">
        <v>0.1970123</v>
      </c>
      <c r="EN1142">
        <v>0.13513919999999999</v>
      </c>
      <c r="EO1142">
        <v>0.13915079999999999</v>
      </c>
      <c r="EP1142">
        <v>0.16067870000000001</v>
      </c>
      <c r="EQ1142">
        <v>0.14603070000000001</v>
      </c>
      <c r="ER1142">
        <v>9.0279499999999999E-2</v>
      </c>
      <c r="ES1142">
        <v>6.1407499999999997E-2</v>
      </c>
      <c r="ET1142">
        <v>59.493160000000003</v>
      </c>
      <c r="EU1142">
        <v>58.497720000000001</v>
      </c>
      <c r="EV1142">
        <v>57.68224</v>
      </c>
      <c r="EW1142">
        <v>56.943489999999997</v>
      </c>
      <c r="EX1142">
        <v>56.397210000000001</v>
      </c>
      <c r="EY1142">
        <v>55.811410000000002</v>
      </c>
      <c r="EZ1142">
        <v>56.424480000000003</v>
      </c>
      <c r="FA1142">
        <v>59.20147</v>
      </c>
      <c r="FB1142">
        <v>62.492069999999998</v>
      </c>
      <c r="FC1142">
        <v>65.933980000000005</v>
      </c>
      <c r="FD1142">
        <v>69.609539999999996</v>
      </c>
      <c r="FE1142">
        <v>73.123279999999994</v>
      </c>
      <c r="FF1142">
        <v>75.824460000000002</v>
      </c>
      <c r="FG1142">
        <v>77.386960000000002</v>
      </c>
      <c r="FH1142">
        <v>78.271389999999997</v>
      </c>
      <c r="FI1142">
        <v>78.590419999999995</v>
      </c>
      <c r="FJ1142">
        <v>78.094229999999996</v>
      </c>
      <c r="FK1142">
        <v>76.643469999999994</v>
      </c>
      <c r="FL1142">
        <v>74.234179999999995</v>
      </c>
      <c r="FM1142">
        <v>70.623909999999995</v>
      </c>
      <c r="FN1142">
        <v>66.483860000000007</v>
      </c>
      <c r="FO1142">
        <v>63.849449999999997</v>
      </c>
      <c r="FP1142">
        <v>62.173659999999998</v>
      </c>
      <c r="FQ1142">
        <v>60.791849999999997</v>
      </c>
      <c r="FR1142">
        <v>2.4912199999999999E-2</v>
      </c>
      <c r="FS1142">
        <v>3.0322399999999999E-2</v>
      </c>
      <c r="FT1142">
        <v>4.9920300000000001E-2</v>
      </c>
    </row>
    <row r="1143" spans="1:176" x14ac:dyDescent="0.2">
      <c r="A1143" t="s">
        <v>200</v>
      </c>
      <c r="B1143" t="s">
        <v>237</v>
      </c>
      <c r="C1143" t="s">
        <v>1</v>
      </c>
      <c r="D1143" t="s">
        <v>243</v>
      </c>
      <c r="E1143">
        <v>2967</v>
      </c>
      <c r="F1143">
        <v>0.96443690000000004</v>
      </c>
      <c r="G1143">
        <v>0.99778869999999997</v>
      </c>
      <c r="H1143">
        <v>0.96240130000000002</v>
      </c>
      <c r="I1143">
        <v>0.93457040000000002</v>
      </c>
      <c r="J1143">
        <v>0.8951443</v>
      </c>
      <c r="K1143">
        <v>0.86995480000000003</v>
      </c>
      <c r="L1143">
        <v>0.94430099999999995</v>
      </c>
      <c r="M1143">
        <v>1.1598459999999999</v>
      </c>
      <c r="N1143">
        <v>1.475131</v>
      </c>
      <c r="O1143">
        <v>1.838573</v>
      </c>
      <c r="P1143">
        <v>2.120593</v>
      </c>
      <c r="Q1143">
        <v>2.4161169999999998</v>
      </c>
      <c r="R1143">
        <v>2.599558</v>
      </c>
      <c r="S1143">
        <v>2.6780089999999999</v>
      </c>
      <c r="T1143">
        <v>2.7050339999999999</v>
      </c>
      <c r="U1143">
        <v>2.7075870000000002</v>
      </c>
      <c r="V1143">
        <v>2.623275</v>
      </c>
      <c r="W1143">
        <v>2.2476479999999999</v>
      </c>
      <c r="X1143">
        <v>1.8123100000000001</v>
      </c>
      <c r="Y1143">
        <v>1.5564990000000001</v>
      </c>
      <c r="Z1143">
        <v>1.3957710000000001</v>
      </c>
      <c r="AA1143">
        <v>1.318454</v>
      </c>
      <c r="AB1143">
        <v>1.141141</v>
      </c>
      <c r="AC1143">
        <v>1.022124</v>
      </c>
      <c r="AD1143">
        <v>5.9552899999999999E-2</v>
      </c>
      <c r="AE1143">
        <v>7.7497899999999995E-2</v>
      </c>
      <c r="AF1143">
        <v>7.9407000000000005E-2</v>
      </c>
      <c r="AG1143">
        <v>5.88681E-2</v>
      </c>
      <c r="AH1143">
        <v>4.8673500000000001E-2</v>
      </c>
      <c r="AI1143">
        <v>7.0819000000000003E-3</v>
      </c>
      <c r="AJ1143">
        <v>6.0744800000000002E-2</v>
      </c>
      <c r="AK1143">
        <v>9.1336100000000003E-2</v>
      </c>
      <c r="AL1143">
        <v>0.11866549999999999</v>
      </c>
      <c r="AM1143">
        <v>8.3837999999999996E-2</v>
      </c>
      <c r="AN1143">
        <v>0.12062829999999999</v>
      </c>
      <c r="AO1143">
        <v>0.1191922</v>
      </c>
      <c r="AP1143">
        <v>0.14501059999999999</v>
      </c>
      <c r="AQ1143">
        <v>0.1022952</v>
      </c>
      <c r="AR1143">
        <v>0.1018916</v>
      </c>
      <c r="AS1143">
        <v>0.122612</v>
      </c>
      <c r="AT1143">
        <v>0.13489010000000001</v>
      </c>
      <c r="AU1143">
        <v>9.9111699999999997E-2</v>
      </c>
      <c r="AV1143">
        <v>3.0481500000000002E-2</v>
      </c>
      <c r="AW1143">
        <v>4.2412199999999997E-2</v>
      </c>
      <c r="AX1143">
        <v>9.2150899999999994E-2</v>
      </c>
      <c r="AY1143">
        <v>0.1082578</v>
      </c>
      <c r="AZ1143">
        <v>4.37904E-2</v>
      </c>
      <c r="BA1143">
        <v>2.0576000000000001E-3</v>
      </c>
      <c r="BB1143">
        <v>7.9524700000000004E-2</v>
      </c>
      <c r="BC1143">
        <v>9.6211599999999994E-2</v>
      </c>
      <c r="BD1143">
        <v>9.9887699999999996E-2</v>
      </c>
      <c r="BE1143">
        <v>7.8880900000000004E-2</v>
      </c>
      <c r="BF1143">
        <v>6.6331299999999996E-2</v>
      </c>
      <c r="BG1143">
        <v>2.5696199999999999E-2</v>
      </c>
      <c r="BH1143">
        <v>7.9596299999999995E-2</v>
      </c>
      <c r="BI1143">
        <v>0.1083021</v>
      </c>
      <c r="BJ1143">
        <v>0.1404823</v>
      </c>
      <c r="BK1143">
        <v>0.1134665</v>
      </c>
      <c r="BL1143">
        <v>0.15403040000000001</v>
      </c>
      <c r="BM1143">
        <v>0.16128290000000001</v>
      </c>
      <c r="BN1143">
        <v>0.1894788</v>
      </c>
      <c r="BO1143">
        <v>0.14870040000000001</v>
      </c>
      <c r="BP1143">
        <v>0.14692189999999999</v>
      </c>
      <c r="BQ1143">
        <v>0.16830339999999999</v>
      </c>
      <c r="BR1143">
        <v>0.1783642</v>
      </c>
      <c r="BS1143">
        <v>0.13802900000000001</v>
      </c>
      <c r="BT1143">
        <v>6.3416700000000006E-2</v>
      </c>
      <c r="BU1143">
        <v>7.0383200000000007E-2</v>
      </c>
      <c r="BV1143">
        <v>0.1158204</v>
      </c>
      <c r="BW1143">
        <v>0.1293136</v>
      </c>
      <c r="BX1143">
        <v>6.2000399999999997E-2</v>
      </c>
      <c r="BY1143">
        <v>2.0778600000000001E-2</v>
      </c>
      <c r="BZ1143">
        <v>9.3356999999999996E-2</v>
      </c>
      <c r="CA1143">
        <v>0.1091727</v>
      </c>
      <c r="CB1143">
        <v>0.1140726</v>
      </c>
      <c r="CC1143">
        <v>9.2741799999999999E-2</v>
      </c>
      <c r="CD1143">
        <v>7.8561099999999995E-2</v>
      </c>
      <c r="CE1143">
        <v>3.8588400000000002E-2</v>
      </c>
      <c r="CF1143">
        <v>9.2652799999999993E-2</v>
      </c>
      <c r="CG1143">
        <v>0.1200527</v>
      </c>
      <c r="CH1143">
        <v>0.1555926</v>
      </c>
      <c r="CI1143">
        <v>0.1339872</v>
      </c>
      <c r="CJ1143">
        <v>0.1771645</v>
      </c>
      <c r="CK1143">
        <v>0.19043489999999999</v>
      </c>
      <c r="CL1143">
        <v>0.22027740000000001</v>
      </c>
      <c r="CM1143">
        <v>0.18084059999999999</v>
      </c>
      <c r="CN1143">
        <v>0.17810970000000001</v>
      </c>
      <c r="CO1143">
        <v>0.19994909999999999</v>
      </c>
      <c r="CP1143">
        <v>0.2084742</v>
      </c>
      <c r="CQ1143">
        <v>0.16498299999999999</v>
      </c>
      <c r="CR1143">
        <v>8.6227499999999999E-2</v>
      </c>
      <c r="CS1143">
        <v>8.9755799999999997E-2</v>
      </c>
      <c r="CT1143">
        <v>0.1322139</v>
      </c>
      <c r="CU1143">
        <v>0.14389689999999999</v>
      </c>
      <c r="CV1143">
        <v>7.4612600000000001E-2</v>
      </c>
      <c r="CW1143">
        <v>3.3744700000000002E-2</v>
      </c>
      <c r="CX1143">
        <v>0.1071894</v>
      </c>
      <c r="CY1143">
        <v>0.1221338</v>
      </c>
      <c r="CZ1143">
        <v>0.1282576</v>
      </c>
      <c r="DA1143">
        <v>0.10660260000000001</v>
      </c>
      <c r="DB1143">
        <v>9.0790800000000005E-2</v>
      </c>
      <c r="DC1143">
        <v>5.1480600000000001E-2</v>
      </c>
      <c r="DD1143">
        <v>0.10570930000000001</v>
      </c>
      <c r="DE1143">
        <v>0.13180330000000001</v>
      </c>
      <c r="DF1143">
        <v>0.17070289999999999</v>
      </c>
      <c r="DG1143">
        <v>0.1545079</v>
      </c>
      <c r="DH1143">
        <v>0.2002987</v>
      </c>
      <c r="DI1143">
        <v>0.2195868</v>
      </c>
      <c r="DJ1143">
        <v>0.25107600000000002</v>
      </c>
      <c r="DK1143">
        <v>0.2129807</v>
      </c>
      <c r="DL1143">
        <v>0.2092975</v>
      </c>
      <c r="DM1143">
        <v>0.23159479999999999</v>
      </c>
      <c r="DN1143">
        <v>0.2385843</v>
      </c>
      <c r="DO1143">
        <v>0.191937</v>
      </c>
      <c r="DP1143">
        <v>0.1090383</v>
      </c>
      <c r="DQ1143">
        <v>0.1091284</v>
      </c>
      <c r="DR1143">
        <v>0.1486073</v>
      </c>
      <c r="DS1143">
        <v>0.15848010000000001</v>
      </c>
      <c r="DT1143">
        <v>8.7224899999999994E-2</v>
      </c>
      <c r="DU1143">
        <v>4.6710799999999997E-2</v>
      </c>
      <c r="DV1143">
        <v>0.1271611</v>
      </c>
      <c r="DW1143">
        <v>0.14084749999999999</v>
      </c>
      <c r="DX1143">
        <v>0.14873829999999999</v>
      </c>
      <c r="DY1143">
        <v>0.12661549999999999</v>
      </c>
      <c r="DZ1143">
        <v>0.1084487</v>
      </c>
      <c r="EA1143">
        <v>7.0094900000000002E-2</v>
      </c>
      <c r="EB1143">
        <v>0.1245608</v>
      </c>
      <c r="EC1143">
        <v>0.1487694</v>
      </c>
      <c r="ED1143">
        <v>0.19251969999999999</v>
      </c>
      <c r="EE1143">
        <v>0.18413640000000001</v>
      </c>
      <c r="EF1143">
        <v>0.23370079999999999</v>
      </c>
      <c r="EG1143">
        <v>0.26167760000000001</v>
      </c>
      <c r="EH1143">
        <v>0.29554419999999998</v>
      </c>
      <c r="EI1143">
        <v>0.2593859</v>
      </c>
      <c r="EJ1143">
        <v>0.25432769999999999</v>
      </c>
      <c r="EK1143">
        <v>0.27728619999999998</v>
      </c>
      <c r="EL1143">
        <v>0.28205839999999999</v>
      </c>
      <c r="EM1143">
        <v>0.23085439999999999</v>
      </c>
      <c r="EN1143">
        <v>0.1419735</v>
      </c>
      <c r="EO1143">
        <v>0.13709930000000001</v>
      </c>
      <c r="EP1143">
        <v>0.17227680000000001</v>
      </c>
      <c r="EQ1143">
        <v>0.1795359</v>
      </c>
      <c r="ER1143">
        <v>0.1054349</v>
      </c>
      <c r="ES1143">
        <v>6.5431900000000001E-2</v>
      </c>
      <c r="ET1143">
        <v>66.961039999999997</v>
      </c>
      <c r="EU1143">
        <v>65.287589999999994</v>
      </c>
      <c r="EV1143">
        <v>63.717910000000003</v>
      </c>
      <c r="EW1143">
        <v>62.759799999999998</v>
      </c>
      <c r="EX1143">
        <v>61.987349999999999</v>
      </c>
      <c r="EY1143">
        <v>60.676459999999999</v>
      </c>
      <c r="EZ1143">
        <v>61.63861</v>
      </c>
      <c r="FA1143">
        <v>66.110159999999993</v>
      </c>
      <c r="FB1143">
        <v>71.260140000000007</v>
      </c>
      <c r="FC1143">
        <v>75.427639999999997</v>
      </c>
      <c r="FD1143">
        <v>80.520870000000002</v>
      </c>
      <c r="FE1143">
        <v>85.28237</v>
      </c>
      <c r="FF1143">
        <v>87.916390000000007</v>
      </c>
      <c r="FG1143">
        <v>89.690920000000006</v>
      </c>
      <c r="FH1143">
        <v>91.512349999999998</v>
      </c>
      <c r="FI1143">
        <v>91.33578</v>
      </c>
      <c r="FJ1143">
        <v>90.406779999999998</v>
      </c>
      <c r="FK1143">
        <v>88.042410000000004</v>
      </c>
      <c r="FL1143">
        <v>83.72757</v>
      </c>
      <c r="FM1143">
        <v>78.151079999999993</v>
      </c>
      <c r="FN1143">
        <v>72.267300000000006</v>
      </c>
      <c r="FO1143">
        <v>68.428989999999999</v>
      </c>
      <c r="FP1143">
        <v>65.817459999999997</v>
      </c>
      <c r="FQ1143">
        <v>64.17568</v>
      </c>
      <c r="FR1143">
        <v>2.4912199999999999E-2</v>
      </c>
      <c r="FS1143">
        <v>3.0322399999999999E-2</v>
      </c>
      <c r="FT1143">
        <v>4.9920300000000001E-2</v>
      </c>
    </row>
    <row r="1144" spans="1:176" x14ac:dyDescent="0.2">
      <c r="A1144" t="s">
        <v>200</v>
      </c>
      <c r="B1144" t="s">
        <v>237</v>
      </c>
      <c r="C1144" t="s">
        <v>1</v>
      </c>
      <c r="D1144" t="s">
        <v>233</v>
      </c>
      <c r="E1144">
        <v>2967</v>
      </c>
      <c r="F1144">
        <v>0.89303299999999997</v>
      </c>
      <c r="G1144">
        <v>0.88456500000000005</v>
      </c>
      <c r="H1144">
        <v>0.88097499999999995</v>
      </c>
      <c r="I1144">
        <v>0.87716810000000001</v>
      </c>
      <c r="J1144">
        <v>0.87928779999999995</v>
      </c>
      <c r="K1144">
        <v>0.87164810000000004</v>
      </c>
      <c r="L1144">
        <v>1.01048</v>
      </c>
      <c r="M1144">
        <v>1.17658</v>
      </c>
      <c r="N1144">
        <v>1.350989</v>
      </c>
      <c r="O1144">
        <v>1.580076</v>
      </c>
      <c r="P1144">
        <v>1.7055689999999999</v>
      </c>
      <c r="Q1144">
        <v>1.7432240000000001</v>
      </c>
      <c r="R1144">
        <v>1.7786169999999999</v>
      </c>
      <c r="S1144">
        <v>1.78684</v>
      </c>
      <c r="T1144">
        <v>1.7838179999999999</v>
      </c>
      <c r="U1144">
        <v>1.7663789999999999</v>
      </c>
      <c r="V1144">
        <v>1.665327</v>
      </c>
      <c r="W1144">
        <v>1.4569220000000001</v>
      </c>
      <c r="X1144">
        <v>1.3098620000000001</v>
      </c>
      <c r="Y1144">
        <v>1.2615879999999999</v>
      </c>
      <c r="Z1144">
        <v>1.2253909999999999</v>
      </c>
      <c r="AA1144">
        <v>1.0986260000000001</v>
      </c>
      <c r="AB1144">
        <v>0.96841219999999995</v>
      </c>
      <c r="AC1144">
        <v>0.91846099999999997</v>
      </c>
      <c r="AD1144">
        <v>3.5293600000000001E-2</v>
      </c>
      <c r="AE1144">
        <v>3.3965299999999997E-2</v>
      </c>
      <c r="AF1144">
        <v>4.3603799999999998E-2</v>
      </c>
      <c r="AG1144">
        <v>4.5677299999999997E-2</v>
      </c>
      <c r="AH1144">
        <v>4.0415899999999998E-2</v>
      </c>
      <c r="AI1144">
        <v>1.34019E-2</v>
      </c>
      <c r="AJ1144">
        <v>3.5647600000000002E-2</v>
      </c>
      <c r="AK1144">
        <v>6.7174600000000001E-2</v>
      </c>
      <c r="AL1144">
        <v>4.2154299999999999E-2</v>
      </c>
      <c r="AM1144">
        <v>5.7163699999999998E-2</v>
      </c>
      <c r="AN1144">
        <v>7.4618699999999996E-2</v>
      </c>
      <c r="AO1144">
        <v>4.4151500000000003E-2</v>
      </c>
      <c r="AP1144">
        <v>9.6397499999999997E-2</v>
      </c>
      <c r="AQ1144">
        <v>9.3099299999999996E-2</v>
      </c>
      <c r="AR1144">
        <v>9.3814599999999998E-2</v>
      </c>
      <c r="AS1144">
        <v>9.8321500000000006E-2</v>
      </c>
      <c r="AT1144">
        <v>6.4708000000000002E-2</v>
      </c>
      <c r="AU1144">
        <v>4.3062000000000003E-2</v>
      </c>
      <c r="AV1144">
        <v>5.6383999999999997E-2</v>
      </c>
      <c r="AW1144">
        <v>8.89046E-2</v>
      </c>
      <c r="AX1144">
        <v>0.10489569999999999</v>
      </c>
      <c r="AY1144">
        <v>7.6766600000000004E-2</v>
      </c>
      <c r="AZ1144">
        <v>3.04251E-2</v>
      </c>
      <c r="BA1144">
        <v>2.9375100000000001E-2</v>
      </c>
      <c r="BB1144">
        <v>4.2257799999999998E-2</v>
      </c>
      <c r="BC1144">
        <v>4.1699399999999998E-2</v>
      </c>
      <c r="BD1144">
        <v>5.1094100000000003E-2</v>
      </c>
      <c r="BE1144">
        <v>5.2159999999999998E-2</v>
      </c>
      <c r="BF1144">
        <v>4.7720100000000001E-2</v>
      </c>
      <c r="BG1144">
        <v>2.0709000000000002E-2</v>
      </c>
      <c r="BH1144">
        <v>4.5520199999999997E-2</v>
      </c>
      <c r="BI1144">
        <v>7.9625500000000002E-2</v>
      </c>
      <c r="BJ1144">
        <v>5.5330499999999998E-2</v>
      </c>
      <c r="BK1144">
        <v>7.1357900000000002E-2</v>
      </c>
      <c r="BL1144">
        <v>8.9176699999999998E-2</v>
      </c>
      <c r="BM1144">
        <v>5.8057499999999998E-2</v>
      </c>
      <c r="BN1144">
        <v>0.1102123</v>
      </c>
      <c r="BO1144">
        <v>0.1077871</v>
      </c>
      <c r="BP1144">
        <v>0.1086886</v>
      </c>
      <c r="BQ1144">
        <v>0.11431959999999999</v>
      </c>
      <c r="BR1144">
        <v>8.0538799999999994E-2</v>
      </c>
      <c r="BS1144">
        <v>5.7478899999999999E-2</v>
      </c>
      <c r="BT1144">
        <v>7.0189000000000001E-2</v>
      </c>
      <c r="BU1144">
        <v>0.1015582</v>
      </c>
      <c r="BV1144">
        <v>0.1166378</v>
      </c>
      <c r="BW1144">
        <v>8.61986E-2</v>
      </c>
      <c r="BX1144">
        <v>3.92249E-2</v>
      </c>
      <c r="BY1144">
        <v>3.7347499999999999E-2</v>
      </c>
      <c r="BZ1144">
        <v>4.7081100000000001E-2</v>
      </c>
      <c r="CA1144">
        <v>4.7056000000000001E-2</v>
      </c>
      <c r="CB1144">
        <v>5.62818E-2</v>
      </c>
      <c r="CC1144">
        <v>5.6649900000000003E-2</v>
      </c>
      <c r="CD1144">
        <v>5.2778899999999997E-2</v>
      </c>
      <c r="CE1144">
        <v>2.5769899999999998E-2</v>
      </c>
      <c r="CF1144">
        <v>5.2358000000000002E-2</v>
      </c>
      <c r="CG1144">
        <v>8.8248999999999994E-2</v>
      </c>
      <c r="CH1144">
        <v>6.4456299999999994E-2</v>
      </c>
      <c r="CI1144">
        <v>8.1188800000000005E-2</v>
      </c>
      <c r="CJ1144">
        <v>9.9259500000000001E-2</v>
      </c>
      <c r="CK1144">
        <v>6.7688799999999993E-2</v>
      </c>
      <c r="CL1144">
        <v>0.11978030000000001</v>
      </c>
      <c r="CM1144">
        <v>0.1179598</v>
      </c>
      <c r="CN1144">
        <v>0.11899029999999999</v>
      </c>
      <c r="CO1144">
        <v>0.12539990000000001</v>
      </c>
      <c r="CP1144">
        <v>9.1503100000000004E-2</v>
      </c>
      <c r="CQ1144">
        <v>6.7463999999999996E-2</v>
      </c>
      <c r="CR1144">
        <v>7.9750299999999996E-2</v>
      </c>
      <c r="CS1144">
        <v>0.11032210000000001</v>
      </c>
      <c r="CT1144">
        <v>0.1247704</v>
      </c>
      <c r="CU1144">
        <v>9.27312E-2</v>
      </c>
      <c r="CV1144">
        <v>4.5319699999999997E-2</v>
      </c>
      <c r="CW1144">
        <v>4.2869200000000003E-2</v>
      </c>
      <c r="CX1144">
        <v>5.1904499999999999E-2</v>
      </c>
      <c r="CY1144">
        <v>5.2412599999999997E-2</v>
      </c>
      <c r="CZ1144">
        <v>6.1469599999999999E-2</v>
      </c>
      <c r="DA1144">
        <v>6.1139899999999997E-2</v>
      </c>
      <c r="DB1144">
        <v>5.7837699999999999E-2</v>
      </c>
      <c r="DC1144">
        <v>3.0830699999999999E-2</v>
      </c>
      <c r="DD1144">
        <v>5.9195699999999997E-2</v>
      </c>
      <c r="DE1144">
        <v>9.68725E-2</v>
      </c>
      <c r="DF1144">
        <v>7.3582099999999998E-2</v>
      </c>
      <c r="DG1144">
        <v>9.1019699999999995E-2</v>
      </c>
      <c r="DH1144">
        <v>0.1093423</v>
      </c>
      <c r="DI1144">
        <v>7.732E-2</v>
      </c>
      <c r="DJ1144">
        <v>0.1293484</v>
      </c>
      <c r="DK1144">
        <v>0.12813260000000001</v>
      </c>
      <c r="DL1144">
        <v>0.12929189999999999</v>
      </c>
      <c r="DM1144">
        <v>0.13648009999999999</v>
      </c>
      <c r="DN1144">
        <v>0.1024675</v>
      </c>
      <c r="DO1144">
        <v>7.7449100000000007E-2</v>
      </c>
      <c r="DP1144">
        <v>8.9311600000000005E-2</v>
      </c>
      <c r="DQ1144">
        <v>0.11908589999999999</v>
      </c>
      <c r="DR1144">
        <v>0.13290289999999999</v>
      </c>
      <c r="DS1144">
        <v>9.9263699999999996E-2</v>
      </c>
      <c r="DT1144">
        <v>5.1414399999999999E-2</v>
      </c>
      <c r="DU1144">
        <v>4.8390900000000001E-2</v>
      </c>
      <c r="DV1144">
        <v>5.8868700000000003E-2</v>
      </c>
      <c r="DW1144">
        <v>6.0146699999999997E-2</v>
      </c>
      <c r="DX1144">
        <v>6.8959900000000005E-2</v>
      </c>
      <c r="DY1144">
        <v>6.7622600000000005E-2</v>
      </c>
      <c r="DZ1144">
        <v>6.51418E-2</v>
      </c>
      <c r="EA1144">
        <v>3.8137900000000002E-2</v>
      </c>
      <c r="EB1144">
        <v>6.9068299999999999E-2</v>
      </c>
      <c r="EC1144">
        <v>0.1093234</v>
      </c>
      <c r="ED1144">
        <v>8.6758299999999997E-2</v>
      </c>
      <c r="EE1144">
        <v>0.1052139</v>
      </c>
      <c r="EF1144">
        <v>0.1239002</v>
      </c>
      <c r="EG1144">
        <v>9.1226100000000004E-2</v>
      </c>
      <c r="EH1144">
        <v>0.14316319999999999</v>
      </c>
      <c r="EI1144">
        <v>0.14282039999999999</v>
      </c>
      <c r="EJ1144">
        <v>0.14416590000000001</v>
      </c>
      <c r="EK1144">
        <v>0.15247820000000001</v>
      </c>
      <c r="EL1144">
        <v>0.11829820000000001</v>
      </c>
      <c r="EM1144">
        <v>9.1866000000000003E-2</v>
      </c>
      <c r="EN1144">
        <v>0.10311670000000001</v>
      </c>
      <c r="EO1144">
        <v>0.13173950000000001</v>
      </c>
      <c r="EP1144">
        <v>0.1446451</v>
      </c>
      <c r="EQ1144">
        <v>0.10869570000000001</v>
      </c>
      <c r="ER1144">
        <v>6.0214299999999998E-2</v>
      </c>
      <c r="ES1144">
        <v>5.6363400000000001E-2</v>
      </c>
      <c r="ET1144">
        <v>52.861559999999997</v>
      </c>
      <c r="EU1144">
        <v>52.154859999999999</v>
      </c>
      <c r="EV1144">
        <v>51.408909999999999</v>
      </c>
      <c r="EW1144">
        <v>50.956710000000001</v>
      </c>
      <c r="EX1144">
        <v>50.568579999999997</v>
      </c>
      <c r="EY1144">
        <v>50.072299999999998</v>
      </c>
      <c r="EZ1144">
        <v>49.660049999999998</v>
      </c>
      <c r="FA1144">
        <v>49.80021</v>
      </c>
      <c r="FB1144">
        <v>52.252949999999998</v>
      </c>
      <c r="FC1144">
        <v>55.638820000000003</v>
      </c>
      <c r="FD1144">
        <v>58.656030000000001</v>
      </c>
      <c r="FE1144">
        <v>61.18721</v>
      </c>
      <c r="FF1144">
        <v>63.21311</v>
      </c>
      <c r="FG1144">
        <v>65.080200000000005</v>
      </c>
      <c r="FH1144">
        <v>66.324770000000001</v>
      </c>
      <c r="FI1144">
        <v>66.967429999999993</v>
      </c>
      <c r="FJ1144">
        <v>66.546009999999995</v>
      </c>
      <c r="FK1144">
        <v>65.060379999999995</v>
      </c>
      <c r="FL1144">
        <v>62.572920000000003</v>
      </c>
      <c r="FM1144">
        <v>59.788319999999999</v>
      </c>
      <c r="FN1144">
        <v>57.645650000000003</v>
      </c>
      <c r="FO1144">
        <v>56.012189999999997</v>
      </c>
      <c r="FP1144">
        <v>54.694429999999997</v>
      </c>
      <c r="FQ1144">
        <v>53.569740000000003</v>
      </c>
      <c r="FR1144">
        <v>8.4787999999999999E-3</v>
      </c>
      <c r="FS1144">
        <v>1.23082E-2</v>
      </c>
    </row>
    <row r="1145" spans="1:176" x14ac:dyDescent="0.2">
      <c r="A1145" t="s">
        <v>200</v>
      </c>
      <c r="B1145" t="s">
        <v>237</v>
      </c>
      <c r="C1145" t="s">
        <v>1</v>
      </c>
      <c r="D1145" t="s">
        <v>244</v>
      </c>
      <c r="E1145">
        <v>2967</v>
      </c>
      <c r="F1145">
        <v>0.84899880000000005</v>
      </c>
      <c r="G1145">
        <v>0.85348769999999996</v>
      </c>
      <c r="H1145">
        <v>0.84850970000000003</v>
      </c>
      <c r="I1145">
        <v>0.85095469999999995</v>
      </c>
      <c r="J1145">
        <v>0.84110960000000001</v>
      </c>
      <c r="K1145">
        <v>0.83815039999999996</v>
      </c>
      <c r="L1145">
        <v>0.99461279999999996</v>
      </c>
      <c r="M1145">
        <v>1.168385</v>
      </c>
      <c r="N1145">
        <v>1.318114</v>
      </c>
      <c r="O1145">
        <v>1.6103499999999999</v>
      </c>
      <c r="P1145">
        <v>1.8158000000000001</v>
      </c>
      <c r="Q1145">
        <v>1.832859</v>
      </c>
      <c r="R1145">
        <v>1.9070279999999999</v>
      </c>
      <c r="S1145">
        <v>1.855294</v>
      </c>
      <c r="T1145">
        <v>1.829159</v>
      </c>
      <c r="U1145">
        <v>1.7378359999999999</v>
      </c>
      <c r="V1145">
        <v>1.6343449999999999</v>
      </c>
      <c r="W1145">
        <v>1.4107339999999999</v>
      </c>
      <c r="X1145">
        <v>1.2383710000000001</v>
      </c>
      <c r="Y1145">
        <v>1.177689</v>
      </c>
      <c r="Z1145">
        <v>1.1551169999999999</v>
      </c>
      <c r="AA1145">
        <v>1.042492</v>
      </c>
      <c r="AB1145">
        <v>0.88708480000000001</v>
      </c>
      <c r="AC1145">
        <v>0.89187459999999996</v>
      </c>
      <c r="AD1145">
        <v>1.6102200000000001E-2</v>
      </c>
      <c r="AE1145">
        <v>2.3627800000000001E-2</v>
      </c>
      <c r="AF1145">
        <v>3.0677099999999999E-2</v>
      </c>
      <c r="AG1145">
        <v>3.77112E-2</v>
      </c>
      <c r="AH1145">
        <v>1.9332700000000001E-2</v>
      </c>
      <c r="AI1145">
        <v>-1.3450999999999999E-3</v>
      </c>
      <c r="AJ1145">
        <v>3.4677399999999997E-2</v>
      </c>
      <c r="AK1145">
        <v>2.8194899999999998E-2</v>
      </c>
      <c r="AL1145">
        <v>-1.6188899999999999E-2</v>
      </c>
      <c r="AM1145">
        <v>2.85516E-2</v>
      </c>
      <c r="AN1145">
        <v>0.11744010000000001</v>
      </c>
      <c r="AO1145">
        <v>5.7008200000000002E-2</v>
      </c>
      <c r="AP1145">
        <v>8.6501900000000007E-2</v>
      </c>
      <c r="AQ1145">
        <v>7.6537999999999995E-2</v>
      </c>
      <c r="AR1145">
        <v>7.9824199999999998E-2</v>
      </c>
      <c r="AS1145">
        <v>8.4781099999999998E-2</v>
      </c>
      <c r="AT1145">
        <v>7.4835899999999997E-2</v>
      </c>
      <c r="AU1145">
        <v>8.5108100000000006E-2</v>
      </c>
      <c r="AV1145">
        <v>8.14608E-2</v>
      </c>
      <c r="AW1145">
        <v>9.9552100000000004E-2</v>
      </c>
      <c r="AX1145">
        <v>6.7018400000000006E-2</v>
      </c>
      <c r="AY1145">
        <v>3.5074000000000001E-2</v>
      </c>
      <c r="AZ1145">
        <v>-2.9068199999999999E-2</v>
      </c>
      <c r="BA1145">
        <v>-1.18383E-2</v>
      </c>
      <c r="BB1145">
        <v>2.3066300000000001E-2</v>
      </c>
      <c r="BC1145">
        <v>3.1361899999999998E-2</v>
      </c>
      <c r="BD1145">
        <v>3.8167399999999997E-2</v>
      </c>
      <c r="BE1145">
        <v>4.4193999999999997E-2</v>
      </c>
      <c r="BF1145">
        <v>2.6636799999999999E-2</v>
      </c>
      <c r="BG1145">
        <v>5.9620000000000003E-3</v>
      </c>
      <c r="BH1145">
        <v>4.4549999999999999E-2</v>
      </c>
      <c r="BI1145">
        <v>4.0645800000000003E-2</v>
      </c>
      <c r="BJ1145">
        <v>-3.0127000000000001E-3</v>
      </c>
      <c r="BK1145">
        <v>4.2745900000000003E-2</v>
      </c>
      <c r="BL1145">
        <v>0.131998</v>
      </c>
      <c r="BM1145">
        <v>7.0914199999999997E-2</v>
      </c>
      <c r="BN1145">
        <v>0.10031669999999999</v>
      </c>
      <c r="BO1145">
        <v>9.1225899999999999E-2</v>
      </c>
      <c r="BP1145">
        <v>9.4698199999999996E-2</v>
      </c>
      <c r="BQ1145">
        <v>0.1007792</v>
      </c>
      <c r="BR1145">
        <v>9.0666700000000003E-2</v>
      </c>
      <c r="BS1145">
        <v>9.9525000000000002E-2</v>
      </c>
      <c r="BT1145">
        <v>9.5265900000000001E-2</v>
      </c>
      <c r="BU1145">
        <v>0.11220570000000001</v>
      </c>
      <c r="BV1145">
        <v>7.8760499999999997E-2</v>
      </c>
      <c r="BW1145">
        <v>4.4505999999999997E-2</v>
      </c>
      <c r="BX1145">
        <v>-2.0268399999999999E-2</v>
      </c>
      <c r="BY1145">
        <v>-3.8658E-3</v>
      </c>
      <c r="BZ1145">
        <v>2.78897E-2</v>
      </c>
      <c r="CA1145">
        <v>3.6718599999999997E-2</v>
      </c>
      <c r="CB1145">
        <v>4.3355100000000001E-2</v>
      </c>
      <c r="CC1145">
        <v>4.8683900000000002E-2</v>
      </c>
      <c r="CD1145">
        <v>3.1695599999999997E-2</v>
      </c>
      <c r="CE1145">
        <v>1.10229E-2</v>
      </c>
      <c r="CF1145">
        <v>5.1387700000000001E-2</v>
      </c>
      <c r="CG1145">
        <v>4.9269300000000002E-2</v>
      </c>
      <c r="CH1145">
        <v>6.1130999999999998E-3</v>
      </c>
      <c r="CI1145">
        <v>5.25768E-2</v>
      </c>
      <c r="CJ1145">
        <v>0.14208080000000001</v>
      </c>
      <c r="CK1145">
        <v>8.0545500000000006E-2</v>
      </c>
      <c r="CL1145">
        <v>0.1098848</v>
      </c>
      <c r="CM1145">
        <v>0.10139860000000001</v>
      </c>
      <c r="CN1145">
        <v>0.1049998</v>
      </c>
      <c r="CO1145">
        <v>0.1118595</v>
      </c>
      <c r="CP1145">
        <v>0.101631</v>
      </c>
      <c r="CQ1145">
        <v>0.1095101</v>
      </c>
      <c r="CR1145">
        <v>0.1048272</v>
      </c>
      <c r="CS1145">
        <v>0.1209696</v>
      </c>
      <c r="CT1145">
        <v>8.6893100000000001E-2</v>
      </c>
      <c r="CU1145">
        <v>5.1038600000000003E-2</v>
      </c>
      <c r="CV1145">
        <v>-1.41736E-2</v>
      </c>
      <c r="CW1145">
        <v>1.6559000000000001E-3</v>
      </c>
      <c r="CX1145">
        <v>3.2713100000000002E-2</v>
      </c>
      <c r="CY1145">
        <v>4.20752E-2</v>
      </c>
      <c r="CZ1145">
        <v>4.85429E-2</v>
      </c>
      <c r="DA1145">
        <v>5.31738E-2</v>
      </c>
      <c r="DB1145">
        <v>3.67544E-2</v>
      </c>
      <c r="DC1145">
        <v>1.6083699999999999E-2</v>
      </c>
      <c r="DD1145">
        <v>5.8225499999999999E-2</v>
      </c>
      <c r="DE1145">
        <v>5.7892699999999998E-2</v>
      </c>
      <c r="DF1145">
        <v>1.52389E-2</v>
      </c>
      <c r="DG1145">
        <v>6.2407700000000003E-2</v>
      </c>
      <c r="DH1145">
        <v>0.15216360000000001</v>
      </c>
      <c r="DI1145">
        <v>9.0176699999999999E-2</v>
      </c>
      <c r="DJ1145">
        <v>0.1194528</v>
      </c>
      <c r="DK1145">
        <v>0.1115713</v>
      </c>
      <c r="DL1145">
        <v>0.1153015</v>
      </c>
      <c r="DM1145">
        <v>0.1229397</v>
      </c>
      <c r="DN1145">
        <v>0.1125954</v>
      </c>
      <c r="DO1145">
        <v>0.1194952</v>
      </c>
      <c r="DP1145">
        <v>0.1143885</v>
      </c>
      <c r="DQ1145">
        <v>0.1297334</v>
      </c>
      <c r="DR1145">
        <v>9.5025600000000002E-2</v>
      </c>
      <c r="DS1145">
        <v>5.75711E-2</v>
      </c>
      <c r="DT1145">
        <v>-8.0789E-3</v>
      </c>
      <c r="DU1145">
        <v>7.1776000000000001E-3</v>
      </c>
      <c r="DV1145">
        <v>3.9677299999999999E-2</v>
      </c>
      <c r="DW1145">
        <v>4.9809300000000001E-2</v>
      </c>
      <c r="DX1145">
        <v>5.6033100000000002E-2</v>
      </c>
      <c r="DY1145">
        <v>5.9656599999999997E-2</v>
      </c>
      <c r="DZ1145">
        <v>4.4058600000000003E-2</v>
      </c>
      <c r="EA1145">
        <v>2.3390899999999999E-2</v>
      </c>
      <c r="EB1145">
        <v>6.8098099999999995E-2</v>
      </c>
      <c r="EC1145">
        <v>7.0343600000000006E-2</v>
      </c>
      <c r="ED1145">
        <v>2.8415099999999999E-2</v>
      </c>
      <c r="EE1145">
        <v>7.6601900000000001E-2</v>
      </c>
      <c r="EF1145">
        <v>0.1667216</v>
      </c>
      <c r="EG1145">
        <v>0.1040828</v>
      </c>
      <c r="EH1145">
        <v>0.13326760000000001</v>
      </c>
      <c r="EI1145">
        <v>0.12625919999999999</v>
      </c>
      <c r="EJ1145">
        <v>0.1301754</v>
      </c>
      <c r="EK1145">
        <v>0.1389378</v>
      </c>
      <c r="EL1145">
        <v>0.12842609999999999</v>
      </c>
      <c r="EM1145">
        <v>0.13391220000000001</v>
      </c>
      <c r="EN1145">
        <v>0.12819349999999999</v>
      </c>
      <c r="EO1145">
        <v>0.14238700000000001</v>
      </c>
      <c r="EP1145">
        <v>0.10676769999999999</v>
      </c>
      <c r="EQ1145">
        <v>6.7003099999999996E-2</v>
      </c>
      <c r="ER1145">
        <v>7.2099999999999996E-4</v>
      </c>
      <c r="ES1145">
        <v>1.515E-2</v>
      </c>
      <c r="ET1145">
        <v>46.90334</v>
      </c>
      <c r="EU1145">
        <v>47.148069999999997</v>
      </c>
      <c r="EV1145">
        <v>47.180100000000003</v>
      </c>
      <c r="EW1145">
        <v>47.198189999999997</v>
      </c>
      <c r="EX1145">
        <v>47.410969999999999</v>
      </c>
      <c r="EY1145">
        <v>47.869100000000003</v>
      </c>
      <c r="EZ1145">
        <v>48.13982</v>
      </c>
      <c r="FA1145">
        <v>48.947119999999998</v>
      </c>
      <c r="FB1145">
        <v>51.767000000000003</v>
      </c>
      <c r="FC1145">
        <v>53.002659999999999</v>
      </c>
      <c r="FD1145">
        <v>53.957050000000002</v>
      </c>
      <c r="FE1145">
        <v>53.824120000000001</v>
      </c>
      <c r="FF1145">
        <v>52.26558</v>
      </c>
      <c r="FG1145">
        <v>50.26097</v>
      </c>
      <c r="FH1145">
        <v>49.709180000000003</v>
      </c>
      <c r="FI1145">
        <v>48.756520000000002</v>
      </c>
      <c r="FJ1145">
        <v>49.247459999999997</v>
      </c>
      <c r="FK1145">
        <v>50.573929999999997</v>
      </c>
      <c r="FL1145">
        <v>50.229100000000003</v>
      </c>
      <c r="FM1145">
        <v>49.348109999999998</v>
      </c>
      <c r="FN1145">
        <v>47.485520000000001</v>
      </c>
      <c r="FO1145">
        <v>46.27543</v>
      </c>
      <c r="FP1145">
        <v>46.201450000000001</v>
      </c>
      <c r="FQ1145">
        <v>46.425539999999998</v>
      </c>
      <c r="FR1145">
        <v>8.4787999999999999E-3</v>
      </c>
      <c r="FS1145">
        <v>1.23082E-2</v>
      </c>
    </row>
    <row r="1146" spans="1:176" x14ac:dyDescent="0.2">
      <c r="A1146" t="s">
        <v>200</v>
      </c>
      <c r="B1146" t="s">
        <v>237</v>
      </c>
      <c r="C1146" t="s">
        <v>1</v>
      </c>
      <c r="D1146" t="s">
        <v>234</v>
      </c>
      <c r="E1146">
        <v>2967</v>
      </c>
      <c r="F1146">
        <v>0.95052740000000002</v>
      </c>
      <c r="G1146">
        <v>0.94423579999999996</v>
      </c>
      <c r="H1146">
        <v>0.92796880000000004</v>
      </c>
      <c r="I1146">
        <v>0.90430290000000002</v>
      </c>
      <c r="J1146">
        <v>0.88218669999999999</v>
      </c>
      <c r="K1146">
        <v>0.86437410000000003</v>
      </c>
      <c r="L1146">
        <v>0.94075759999999997</v>
      </c>
      <c r="M1146">
        <v>1.09382</v>
      </c>
      <c r="N1146">
        <v>1.339607</v>
      </c>
      <c r="O1146">
        <v>1.5675749999999999</v>
      </c>
      <c r="P1146">
        <v>1.788097</v>
      </c>
      <c r="Q1146">
        <v>1.9469240000000001</v>
      </c>
      <c r="R1146">
        <v>2.0411600000000001</v>
      </c>
      <c r="S1146">
        <v>2.127542</v>
      </c>
      <c r="T1146">
        <v>2.1801119999999998</v>
      </c>
      <c r="U1146">
        <v>2.156622</v>
      </c>
      <c r="V1146">
        <v>2.075075</v>
      </c>
      <c r="W1146">
        <v>1.806745</v>
      </c>
      <c r="X1146">
        <v>1.509457</v>
      </c>
      <c r="Y1146">
        <v>1.333323</v>
      </c>
      <c r="Z1146">
        <v>1.2796289999999999</v>
      </c>
      <c r="AA1146">
        <v>1.185983</v>
      </c>
      <c r="AB1146">
        <v>1.0340609999999999</v>
      </c>
      <c r="AC1146">
        <v>0.96354260000000003</v>
      </c>
      <c r="AD1146">
        <v>5.1091200000000003E-2</v>
      </c>
      <c r="AE1146">
        <v>6.0976799999999998E-2</v>
      </c>
      <c r="AF1146">
        <v>6.5116099999999996E-2</v>
      </c>
      <c r="AG1146">
        <v>4.0649699999999997E-2</v>
      </c>
      <c r="AH1146">
        <v>2.6681400000000001E-2</v>
      </c>
      <c r="AI1146">
        <v>-1.3668E-2</v>
      </c>
      <c r="AJ1146">
        <v>4.02461E-2</v>
      </c>
      <c r="AK1146">
        <v>8.5775299999999999E-2</v>
      </c>
      <c r="AL1146">
        <v>9.4630500000000006E-2</v>
      </c>
      <c r="AM1146">
        <v>5.7004600000000002E-2</v>
      </c>
      <c r="AN1146">
        <v>8.6229299999999995E-2</v>
      </c>
      <c r="AO1146">
        <v>7.2104000000000001E-2</v>
      </c>
      <c r="AP1146">
        <v>8.9934500000000001E-2</v>
      </c>
      <c r="AQ1146">
        <v>9.1404399999999997E-2</v>
      </c>
      <c r="AR1146">
        <v>9.4986500000000001E-2</v>
      </c>
      <c r="AS1146">
        <v>7.4230199999999996E-2</v>
      </c>
      <c r="AT1146">
        <v>7.6724200000000006E-2</v>
      </c>
      <c r="AU1146">
        <v>6.2781799999999999E-2</v>
      </c>
      <c r="AV1146">
        <v>2.6372E-2</v>
      </c>
      <c r="AW1146">
        <v>4.5515100000000003E-2</v>
      </c>
      <c r="AX1146">
        <v>8.4535600000000002E-2</v>
      </c>
      <c r="AY1146">
        <v>7.3952900000000002E-2</v>
      </c>
      <c r="AZ1146">
        <v>3.2761999999999999E-2</v>
      </c>
      <c r="BA1146">
        <v>1.9492999999999999E-3</v>
      </c>
      <c r="BB1146">
        <v>7.1063000000000001E-2</v>
      </c>
      <c r="BC1146">
        <v>7.9690499999999997E-2</v>
      </c>
      <c r="BD1146">
        <v>8.5596900000000004E-2</v>
      </c>
      <c r="BE1146">
        <v>6.0662500000000001E-2</v>
      </c>
      <c r="BF1146">
        <v>4.4339200000000002E-2</v>
      </c>
      <c r="BG1146">
        <v>4.9462999999999998E-3</v>
      </c>
      <c r="BH1146">
        <v>5.90976E-2</v>
      </c>
      <c r="BI1146">
        <v>0.10274129999999999</v>
      </c>
      <c r="BJ1146">
        <v>0.1164473</v>
      </c>
      <c r="BK1146">
        <v>8.6633199999999994E-2</v>
      </c>
      <c r="BL1146">
        <v>0.1196314</v>
      </c>
      <c r="BM1146">
        <v>0.1141947</v>
      </c>
      <c r="BN1146">
        <v>0.13440270000000001</v>
      </c>
      <c r="BO1146">
        <v>0.1378096</v>
      </c>
      <c r="BP1146">
        <v>0.14001669999999999</v>
      </c>
      <c r="BQ1146">
        <v>0.1199216</v>
      </c>
      <c r="BR1146">
        <v>0.12019829999999999</v>
      </c>
      <c r="BS1146">
        <v>0.1016992</v>
      </c>
      <c r="BT1146">
        <v>5.9307199999999997E-2</v>
      </c>
      <c r="BU1146">
        <v>7.3485999999999996E-2</v>
      </c>
      <c r="BV1146">
        <v>0.1082052</v>
      </c>
      <c r="BW1146">
        <v>9.5008800000000004E-2</v>
      </c>
      <c r="BX1146">
        <v>5.0972000000000003E-2</v>
      </c>
      <c r="BY1146">
        <v>2.0670299999999999E-2</v>
      </c>
      <c r="BZ1146">
        <v>8.4895300000000007E-2</v>
      </c>
      <c r="CA1146">
        <v>9.2651600000000001E-2</v>
      </c>
      <c r="CB1146">
        <v>9.9781800000000004E-2</v>
      </c>
      <c r="CC1146">
        <v>7.4523300000000001E-2</v>
      </c>
      <c r="CD1146">
        <v>5.6569000000000001E-2</v>
      </c>
      <c r="CE1146">
        <v>1.78385E-2</v>
      </c>
      <c r="CF1146">
        <v>7.2154099999999999E-2</v>
      </c>
      <c r="CG1146">
        <v>0.114492</v>
      </c>
      <c r="CH1146">
        <v>0.1315576</v>
      </c>
      <c r="CI1146">
        <v>0.10715379999999999</v>
      </c>
      <c r="CJ1146">
        <v>0.14276559999999999</v>
      </c>
      <c r="CK1146">
        <v>0.14334659999999999</v>
      </c>
      <c r="CL1146">
        <v>0.1652013</v>
      </c>
      <c r="CM1146">
        <v>0.16994980000000001</v>
      </c>
      <c r="CN1146">
        <v>0.17120450000000001</v>
      </c>
      <c r="CO1146">
        <v>0.15156729999999999</v>
      </c>
      <c r="CP1146">
        <v>0.15030830000000001</v>
      </c>
      <c r="CQ1146">
        <v>0.1286532</v>
      </c>
      <c r="CR1146">
        <v>8.2117999999999997E-2</v>
      </c>
      <c r="CS1146">
        <v>9.2858599999999999E-2</v>
      </c>
      <c r="CT1146">
        <v>0.1245986</v>
      </c>
      <c r="CU1146">
        <v>0.10959199999999999</v>
      </c>
      <c r="CV1146">
        <v>6.3584199999999994E-2</v>
      </c>
      <c r="CW1146">
        <v>3.36365E-2</v>
      </c>
      <c r="CX1146">
        <v>9.8727700000000002E-2</v>
      </c>
      <c r="CY1146">
        <v>0.1056126</v>
      </c>
      <c r="CZ1146">
        <v>0.1139667</v>
      </c>
      <c r="DA1146">
        <v>8.8384199999999996E-2</v>
      </c>
      <c r="DB1146">
        <v>6.8798700000000004E-2</v>
      </c>
      <c r="DC1146">
        <v>3.07307E-2</v>
      </c>
      <c r="DD1146">
        <v>8.5210599999999997E-2</v>
      </c>
      <c r="DE1146">
        <v>0.12624260000000001</v>
      </c>
      <c r="DF1146">
        <v>0.14666789999999999</v>
      </c>
      <c r="DG1146">
        <v>0.1276745</v>
      </c>
      <c r="DH1146">
        <v>0.16589979999999999</v>
      </c>
      <c r="DI1146">
        <v>0.1724986</v>
      </c>
      <c r="DJ1146">
        <v>0.1959998</v>
      </c>
      <c r="DK1146">
        <v>0.20208989999999999</v>
      </c>
      <c r="DL1146">
        <v>0.2023924</v>
      </c>
      <c r="DM1146">
        <v>0.18321299999999999</v>
      </c>
      <c r="DN1146">
        <v>0.18041840000000001</v>
      </c>
      <c r="DO1146">
        <v>0.1556072</v>
      </c>
      <c r="DP1146">
        <v>0.10492890000000001</v>
      </c>
      <c r="DQ1146">
        <v>0.1122312</v>
      </c>
      <c r="DR1146">
        <v>0.14099200000000001</v>
      </c>
      <c r="DS1146">
        <v>0.1241752</v>
      </c>
      <c r="DT1146">
        <v>7.61965E-2</v>
      </c>
      <c r="DU1146">
        <v>4.6602600000000001E-2</v>
      </c>
      <c r="DV1146">
        <v>0.1186994</v>
      </c>
      <c r="DW1146">
        <v>0.1243263</v>
      </c>
      <c r="DX1146">
        <v>0.1344475</v>
      </c>
      <c r="DY1146">
        <v>0.10839699999999999</v>
      </c>
      <c r="DZ1146">
        <v>8.6456500000000006E-2</v>
      </c>
      <c r="EA1146">
        <v>4.9344899999999997E-2</v>
      </c>
      <c r="EB1146">
        <v>0.10406219999999999</v>
      </c>
      <c r="EC1146">
        <v>0.14320859999999999</v>
      </c>
      <c r="ED1146">
        <v>0.16848469999999999</v>
      </c>
      <c r="EE1146">
        <v>0.1573031</v>
      </c>
      <c r="EF1146">
        <v>0.1993019</v>
      </c>
      <c r="EG1146">
        <v>0.21458930000000001</v>
      </c>
      <c r="EH1146">
        <v>0.24046799999999999</v>
      </c>
      <c r="EI1146">
        <v>0.2484952</v>
      </c>
      <c r="EJ1146">
        <v>0.24742259999999999</v>
      </c>
      <c r="EK1146">
        <v>0.22890440000000001</v>
      </c>
      <c r="EL1146">
        <v>0.22389249999999999</v>
      </c>
      <c r="EM1146">
        <v>0.19452449999999999</v>
      </c>
      <c r="EN1146">
        <v>0.13786409999999999</v>
      </c>
      <c r="EO1146">
        <v>0.1402021</v>
      </c>
      <c r="EP1146">
        <v>0.16466159999999999</v>
      </c>
      <c r="EQ1146">
        <v>0.1452311</v>
      </c>
      <c r="ER1146">
        <v>9.4406500000000004E-2</v>
      </c>
      <c r="ES1146">
        <v>6.5323599999999996E-2</v>
      </c>
      <c r="ET1146">
        <v>58.81427</v>
      </c>
      <c r="EU1146">
        <v>57.500990000000002</v>
      </c>
      <c r="EV1146">
        <v>56.399149999999999</v>
      </c>
      <c r="EW1146">
        <v>55.481789999999997</v>
      </c>
      <c r="EX1146">
        <v>54.690770000000001</v>
      </c>
      <c r="EY1146">
        <v>54.048299999999998</v>
      </c>
      <c r="EZ1146">
        <v>54.103580000000001</v>
      </c>
      <c r="FA1146">
        <v>57.05341</v>
      </c>
      <c r="FB1146">
        <v>60.983359999999998</v>
      </c>
      <c r="FC1146">
        <v>64.653750000000002</v>
      </c>
      <c r="FD1146">
        <v>68.250330000000005</v>
      </c>
      <c r="FE1146">
        <v>71.382279999999994</v>
      </c>
      <c r="FF1146">
        <v>73.82338</v>
      </c>
      <c r="FG1146">
        <v>75.742059999999995</v>
      </c>
      <c r="FH1146">
        <v>76.705100000000002</v>
      </c>
      <c r="FI1146">
        <v>76.791920000000005</v>
      </c>
      <c r="FJ1146">
        <v>76.01173</v>
      </c>
      <c r="FK1146">
        <v>74.373440000000002</v>
      </c>
      <c r="FL1146">
        <v>72.033420000000007</v>
      </c>
      <c r="FM1146">
        <v>68.434619999999995</v>
      </c>
      <c r="FN1146">
        <v>64.795429999999996</v>
      </c>
      <c r="FO1146">
        <v>62.599519999999998</v>
      </c>
      <c r="FP1146">
        <v>60.924489999999999</v>
      </c>
      <c r="FQ1146">
        <v>59.614269999999998</v>
      </c>
      <c r="FR1146">
        <v>2.4912199999999999E-2</v>
      </c>
      <c r="FS1146">
        <v>3.0322399999999999E-2</v>
      </c>
      <c r="FT1146">
        <v>4.9920300000000001E-2</v>
      </c>
    </row>
    <row r="1147" spans="1:176" x14ac:dyDescent="0.2">
      <c r="A1147" t="s">
        <v>200</v>
      </c>
      <c r="B1147" t="s">
        <v>237</v>
      </c>
      <c r="C1147" t="s">
        <v>1</v>
      </c>
      <c r="D1147" t="s">
        <v>245</v>
      </c>
      <c r="E1147">
        <v>2967</v>
      </c>
      <c r="F1147">
        <v>0.98602409999999996</v>
      </c>
      <c r="G1147">
        <v>0.96543559999999995</v>
      </c>
      <c r="H1147">
        <v>0.94713159999999996</v>
      </c>
      <c r="I1147">
        <v>0.92669170000000001</v>
      </c>
      <c r="J1147">
        <v>0.89634650000000005</v>
      </c>
      <c r="K1147">
        <v>0.86605270000000001</v>
      </c>
      <c r="L1147">
        <v>0.96166669999999999</v>
      </c>
      <c r="M1147">
        <v>1.1639740000000001</v>
      </c>
      <c r="N1147">
        <v>1.4320839999999999</v>
      </c>
      <c r="O1147">
        <v>1.7316039999999999</v>
      </c>
      <c r="P1147">
        <v>2.109683</v>
      </c>
      <c r="Q1147">
        <v>2.4104220000000001</v>
      </c>
      <c r="R1147">
        <v>2.5866530000000001</v>
      </c>
      <c r="S1147">
        <v>2.6476700000000002</v>
      </c>
      <c r="T1147">
        <v>2.755789</v>
      </c>
      <c r="U1147">
        <v>2.789358</v>
      </c>
      <c r="V1147">
        <v>2.6924090000000001</v>
      </c>
      <c r="W1147">
        <v>2.3070330000000001</v>
      </c>
      <c r="X1147">
        <v>1.8590960000000001</v>
      </c>
      <c r="Y1147">
        <v>1.5406569999999999</v>
      </c>
      <c r="Z1147">
        <v>1.4709890000000001</v>
      </c>
      <c r="AA1147">
        <v>1.305296</v>
      </c>
      <c r="AB1147">
        <v>1.1189020000000001</v>
      </c>
      <c r="AC1147">
        <v>0.99120929999999996</v>
      </c>
      <c r="AD1147">
        <v>4.9556299999999998E-2</v>
      </c>
      <c r="AE1147">
        <v>7.2067699999999998E-2</v>
      </c>
      <c r="AF1147">
        <v>7.2410199999999994E-2</v>
      </c>
      <c r="AG1147">
        <v>5.4321000000000001E-2</v>
      </c>
      <c r="AH1147">
        <v>3.71258E-2</v>
      </c>
      <c r="AI1147">
        <v>4.1021E-3</v>
      </c>
      <c r="AJ1147">
        <v>6.0439100000000003E-2</v>
      </c>
      <c r="AK1147">
        <v>8.6364800000000005E-2</v>
      </c>
      <c r="AL1147">
        <v>0.1131397</v>
      </c>
      <c r="AM1147">
        <v>7.6216699999999998E-2</v>
      </c>
      <c r="AN1147">
        <v>0.11510099999999999</v>
      </c>
      <c r="AO1147">
        <v>0.11056000000000001</v>
      </c>
      <c r="AP1147">
        <v>0.12831870000000001</v>
      </c>
      <c r="AQ1147">
        <v>9.1262399999999994E-2</v>
      </c>
      <c r="AR1147">
        <v>9.3758999999999995E-2</v>
      </c>
      <c r="AS1147">
        <v>0.11077239999999999</v>
      </c>
      <c r="AT1147">
        <v>0.118987</v>
      </c>
      <c r="AU1147">
        <v>9.1006600000000007E-2</v>
      </c>
      <c r="AV1147">
        <v>2.5242299999999999E-2</v>
      </c>
      <c r="AW1147">
        <v>4.1749500000000002E-2</v>
      </c>
      <c r="AX1147">
        <v>8.3494200000000005E-2</v>
      </c>
      <c r="AY1147">
        <v>9.9849499999999994E-2</v>
      </c>
      <c r="AZ1147">
        <v>3.4867599999999999E-2</v>
      </c>
      <c r="BA1147">
        <v>-3.4602000000000001E-3</v>
      </c>
      <c r="BB1147">
        <v>6.9528099999999995E-2</v>
      </c>
      <c r="BC1147">
        <v>9.0781399999999998E-2</v>
      </c>
      <c r="BD1147">
        <v>9.2891000000000001E-2</v>
      </c>
      <c r="BE1147">
        <v>7.4333899999999994E-2</v>
      </c>
      <c r="BF1147">
        <v>5.4783699999999998E-2</v>
      </c>
      <c r="BG1147">
        <v>2.2716400000000001E-2</v>
      </c>
      <c r="BH1147">
        <v>7.9290600000000003E-2</v>
      </c>
      <c r="BI1147">
        <v>0.1033308</v>
      </c>
      <c r="BJ1147">
        <v>0.13495660000000001</v>
      </c>
      <c r="BK1147">
        <v>0.1058452</v>
      </c>
      <c r="BL1147">
        <v>0.1485031</v>
      </c>
      <c r="BM1147">
        <v>0.1526507</v>
      </c>
      <c r="BN1147">
        <v>0.17278689999999999</v>
      </c>
      <c r="BO1147">
        <v>0.1376676</v>
      </c>
      <c r="BP1147">
        <v>0.1387893</v>
      </c>
      <c r="BQ1147">
        <v>0.15646379999999999</v>
      </c>
      <c r="BR1147">
        <v>0.1624611</v>
      </c>
      <c r="BS1147">
        <v>0.12992390000000001</v>
      </c>
      <c r="BT1147">
        <v>5.81775E-2</v>
      </c>
      <c r="BU1147">
        <v>6.9720400000000002E-2</v>
      </c>
      <c r="BV1147">
        <v>0.1071637</v>
      </c>
      <c r="BW1147">
        <v>0.12090529999999999</v>
      </c>
      <c r="BX1147">
        <v>5.3077699999999998E-2</v>
      </c>
      <c r="BY1147">
        <v>1.52608E-2</v>
      </c>
      <c r="BZ1147">
        <v>8.3360400000000001E-2</v>
      </c>
      <c r="CA1147">
        <v>0.1037425</v>
      </c>
      <c r="CB1147">
        <v>0.1070759</v>
      </c>
      <c r="CC1147">
        <v>8.8194700000000001E-2</v>
      </c>
      <c r="CD1147">
        <v>6.7013400000000001E-2</v>
      </c>
      <c r="CE1147">
        <v>3.5608599999999997E-2</v>
      </c>
      <c r="CF1147">
        <v>9.2347200000000004E-2</v>
      </c>
      <c r="CG1147">
        <v>0.1150814</v>
      </c>
      <c r="CH1147">
        <v>0.1500668</v>
      </c>
      <c r="CI1147">
        <v>0.1263659</v>
      </c>
      <c r="CJ1147">
        <v>0.17163729999999999</v>
      </c>
      <c r="CK1147">
        <v>0.18180270000000001</v>
      </c>
      <c r="CL1147">
        <v>0.2035855</v>
      </c>
      <c r="CM1147">
        <v>0.16980780000000001</v>
      </c>
      <c r="CN1147">
        <v>0.16997709999999999</v>
      </c>
      <c r="CO1147">
        <v>0.18810950000000001</v>
      </c>
      <c r="CP1147">
        <v>0.1925712</v>
      </c>
      <c r="CQ1147">
        <v>0.15687789999999999</v>
      </c>
      <c r="CR1147">
        <v>8.0988299999999999E-2</v>
      </c>
      <c r="CS1147">
        <v>8.9093000000000006E-2</v>
      </c>
      <c r="CT1147">
        <v>0.12355720000000001</v>
      </c>
      <c r="CU1147">
        <v>0.13548859999999999</v>
      </c>
      <c r="CV1147">
        <v>6.5689899999999996E-2</v>
      </c>
      <c r="CW1147">
        <v>2.8226999999999999E-2</v>
      </c>
      <c r="CX1147">
        <v>9.7192799999999996E-2</v>
      </c>
      <c r="CY1147">
        <v>0.1167035</v>
      </c>
      <c r="CZ1147">
        <v>0.1212608</v>
      </c>
      <c r="DA1147">
        <v>0.1020556</v>
      </c>
      <c r="DB1147">
        <v>7.92432E-2</v>
      </c>
      <c r="DC1147">
        <v>4.8500799999999997E-2</v>
      </c>
      <c r="DD1147">
        <v>0.1054037</v>
      </c>
      <c r="DE1147">
        <v>0.126832</v>
      </c>
      <c r="DF1147">
        <v>0.16517709999999999</v>
      </c>
      <c r="DG1147">
        <v>0.1468865</v>
      </c>
      <c r="DH1147">
        <v>0.19477140000000001</v>
      </c>
      <c r="DI1147">
        <v>0.21095459999999999</v>
      </c>
      <c r="DJ1147">
        <v>0.23438400000000001</v>
      </c>
      <c r="DK1147">
        <v>0.20194790000000001</v>
      </c>
      <c r="DL1147">
        <v>0.20116490000000001</v>
      </c>
      <c r="DM1147">
        <v>0.21975520000000001</v>
      </c>
      <c r="DN1147">
        <v>0.2226812</v>
      </c>
      <c r="DO1147">
        <v>0.183832</v>
      </c>
      <c r="DP1147">
        <v>0.10379910000000001</v>
      </c>
      <c r="DQ1147">
        <v>0.1084656</v>
      </c>
      <c r="DR1147">
        <v>0.13995060000000001</v>
      </c>
      <c r="DS1147">
        <v>0.15007180000000001</v>
      </c>
      <c r="DT1147">
        <v>7.8302099999999999E-2</v>
      </c>
      <c r="DU1147">
        <v>4.1193100000000003E-2</v>
      </c>
      <c r="DV1147">
        <v>0.11716459999999999</v>
      </c>
      <c r="DW1147">
        <v>0.13541729999999999</v>
      </c>
      <c r="DX1147">
        <v>0.1417416</v>
      </c>
      <c r="DY1147">
        <v>0.12206839999999999</v>
      </c>
      <c r="DZ1147">
        <v>9.6901000000000001E-2</v>
      </c>
      <c r="EA1147">
        <v>6.7115099999999997E-2</v>
      </c>
      <c r="EB1147">
        <v>0.1242552</v>
      </c>
      <c r="EC1147">
        <v>0.14379810000000001</v>
      </c>
      <c r="ED1147">
        <v>0.18699389999999999</v>
      </c>
      <c r="EE1147">
        <v>0.17651510000000001</v>
      </c>
      <c r="EF1147">
        <v>0.2281735</v>
      </c>
      <c r="EG1147">
        <v>0.25304539999999998</v>
      </c>
      <c r="EH1147">
        <v>0.27885219999999999</v>
      </c>
      <c r="EI1147">
        <v>0.2483532</v>
      </c>
      <c r="EJ1147">
        <v>0.2461951</v>
      </c>
      <c r="EK1147">
        <v>0.26544659999999998</v>
      </c>
      <c r="EL1147">
        <v>0.26615529999999998</v>
      </c>
      <c r="EM1147">
        <v>0.22274930000000001</v>
      </c>
      <c r="EN1147">
        <v>0.1367343</v>
      </c>
      <c r="EO1147">
        <v>0.13643659999999999</v>
      </c>
      <c r="EP1147">
        <v>0.16362009999999999</v>
      </c>
      <c r="EQ1147">
        <v>0.17112759999999999</v>
      </c>
      <c r="ER1147">
        <v>9.6512100000000003E-2</v>
      </c>
      <c r="ES1147">
        <v>5.9914099999999998E-2</v>
      </c>
      <c r="ET1147">
        <v>65.181470000000004</v>
      </c>
      <c r="EU1147">
        <v>63.556289999999997</v>
      </c>
      <c r="EV1147">
        <v>62.102679999999999</v>
      </c>
      <c r="EW1147">
        <v>60.714579999999998</v>
      </c>
      <c r="EX1147">
        <v>59.50553</v>
      </c>
      <c r="EY1147">
        <v>58.863199999999999</v>
      </c>
      <c r="EZ1147">
        <v>58.746729999999999</v>
      </c>
      <c r="FA1147">
        <v>62.878999999999998</v>
      </c>
      <c r="FB1147">
        <v>69.169089999999997</v>
      </c>
      <c r="FC1147">
        <v>74.780360000000002</v>
      </c>
      <c r="FD1147">
        <v>80.013980000000004</v>
      </c>
      <c r="FE1147">
        <v>84.357810000000001</v>
      </c>
      <c r="FF1147">
        <v>87.587580000000003</v>
      </c>
      <c r="FG1147">
        <v>90.815929999999994</v>
      </c>
      <c r="FH1147">
        <v>92.595470000000006</v>
      </c>
      <c r="FI1147">
        <v>93.16498</v>
      </c>
      <c r="FJ1147">
        <v>92.005480000000006</v>
      </c>
      <c r="FK1147">
        <v>91.06738</v>
      </c>
      <c r="FL1147">
        <v>88.476370000000003</v>
      </c>
      <c r="FM1147">
        <v>83.964209999999994</v>
      </c>
      <c r="FN1147">
        <v>78.425740000000005</v>
      </c>
      <c r="FO1147">
        <v>74.831460000000007</v>
      </c>
      <c r="FP1147">
        <v>71.875450000000001</v>
      </c>
      <c r="FQ1147">
        <v>69.830119999999994</v>
      </c>
      <c r="FR1147">
        <v>2.4912199999999999E-2</v>
      </c>
      <c r="FS1147">
        <v>3.0322399999999999E-2</v>
      </c>
      <c r="FT1147">
        <v>4.9920300000000001E-2</v>
      </c>
    </row>
    <row r="1148" spans="1:176" x14ac:dyDescent="0.2">
      <c r="A1148" t="s">
        <v>200</v>
      </c>
      <c r="B1148" t="s">
        <v>237</v>
      </c>
      <c r="C1148" t="s">
        <v>1</v>
      </c>
      <c r="D1148" t="s">
        <v>248</v>
      </c>
      <c r="E1148">
        <v>2967</v>
      </c>
      <c r="F1148">
        <v>0.91033719999999996</v>
      </c>
      <c r="G1148">
        <v>0.894652</v>
      </c>
      <c r="H1148">
        <v>0.89742569999999999</v>
      </c>
      <c r="I1148">
        <v>0.89040019999999998</v>
      </c>
      <c r="J1148">
        <v>0.88457580000000002</v>
      </c>
      <c r="K1148">
        <v>0.88710060000000002</v>
      </c>
      <c r="L1148">
        <v>1.0362979999999999</v>
      </c>
      <c r="M1148">
        <v>1.1303129999999999</v>
      </c>
      <c r="N1148">
        <v>1.3258129999999999</v>
      </c>
      <c r="O1148">
        <v>1.56168</v>
      </c>
      <c r="P1148">
        <v>1.716739</v>
      </c>
      <c r="Q1148">
        <v>1.7329490000000001</v>
      </c>
      <c r="R1148">
        <v>1.771962</v>
      </c>
      <c r="S1148">
        <v>1.771531</v>
      </c>
      <c r="T1148">
        <v>1.7856449999999999</v>
      </c>
      <c r="U1148">
        <v>1.7513300000000001</v>
      </c>
      <c r="V1148">
        <v>1.6695690000000001</v>
      </c>
      <c r="W1148">
        <v>1.564522</v>
      </c>
      <c r="X1148">
        <v>1.4141189999999999</v>
      </c>
      <c r="Y1148">
        <v>1.3096129999999999</v>
      </c>
      <c r="Z1148">
        <v>1.211152</v>
      </c>
      <c r="AA1148">
        <v>1.0896600000000001</v>
      </c>
      <c r="AB1148">
        <v>0.96920600000000001</v>
      </c>
      <c r="AC1148">
        <v>0.92267840000000001</v>
      </c>
      <c r="AD1148">
        <v>3.2562599999999997E-2</v>
      </c>
      <c r="AE1148">
        <v>3.2578700000000002E-2</v>
      </c>
      <c r="AF1148">
        <v>4.1813099999999999E-2</v>
      </c>
      <c r="AG1148">
        <v>4.4568999999999998E-2</v>
      </c>
      <c r="AH1148">
        <v>3.7375100000000001E-2</v>
      </c>
      <c r="AI1148">
        <v>1.1246900000000001E-2</v>
      </c>
      <c r="AJ1148">
        <v>3.5534900000000001E-2</v>
      </c>
      <c r="AK1148">
        <v>6.1751599999999997E-2</v>
      </c>
      <c r="AL1148">
        <v>3.4261300000000001E-2</v>
      </c>
      <c r="AM1148">
        <v>5.3064E-2</v>
      </c>
      <c r="AN1148">
        <v>8.0573199999999998E-2</v>
      </c>
      <c r="AO1148">
        <v>4.6261700000000003E-2</v>
      </c>
      <c r="AP1148">
        <v>9.5209799999999997E-2</v>
      </c>
      <c r="AQ1148">
        <v>9.14663E-2</v>
      </c>
      <c r="AR1148">
        <v>9.2723899999999998E-2</v>
      </c>
      <c r="AS1148">
        <v>9.7171400000000005E-2</v>
      </c>
      <c r="AT1148">
        <v>6.6622899999999999E-2</v>
      </c>
      <c r="AU1148">
        <v>4.9235399999999999E-2</v>
      </c>
      <c r="AV1148">
        <v>6.01504E-2</v>
      </c>
      <c r="AW1148">
        <v>9.0758099999999994E-2</v>
      </c>
      <c r="AX1148">
        <v>9.95008E-2</v>
      </c>
      <c r="AY1148">
        <v>7.0678199999999997E-2</v>
      </c>
      <c r="AZ1148">
        <v>2.1660700000000001E-2</v>
      </c>
      <c r="BA1148">
        <v>2.3482800000000002E-2</v>
      </c>
      <c r="BB1148">
        <v>3.9526800000000001E-2</v>
      </c>
      <c r="BC1148">
        <v>4.0312800000000003E-2</v>
      </c>
      <c r="BD1148">
        <v>4.9303300000000001E-2</v>
      </c>
      <c r="BE1148">
        <v>5.1051800000000001E-2</v>
      </c>
      <c r="BF1148">
        <v>4.4679200000000002E-2</v>
      </c>
      <c r="BG1148">
        <v>1.8554000000000001E-2</v>
      </c>
      <c r="BH1148">
        <v>4.5407500000000003E-2</v>
      </c>
      <c r="BI1148">
        <v>7.4202500000000005E-2</v>
      </c>
      <c r="BJ1148">
        <v>4.74375E-2</v>
      </c>
      <c r="BK1148">
        <v>6.7258200000000004E-2</v>
      </c>
      <c r="BL1148">
        <v>9.5131199999999999E-2</v>
      </c>
      <c r="BM1148">
        <v>6.0167699999999998E-2</v>
      </c>
      <c r="BN1148">
        <v>0.1090246</v>
      </c>
      <c r="BO1148">
        <v>0.1061541</v>
      </c>
      <c r="BP1148">
        <v>0.1075979</v>
      </c>
      <c r="BQ1148">
        <v>0.11316950000000001</v>
      </c>
      <c r="BR1148">
        <v>8.2453700000000005E-2</v>
      </c>
      <c r="BS1148">
        <v>6.3652299999999995E-2</v>
      </c>
      <c r="BT1148">
        <v>7.3955400000000004E-2</v>
      </c>
      <c r="BU1148">
        <v>0.1034117</v>
      </c>
      <c r="BV1148">
        <v>0.11124290000000001</v>
      </c>
      <c r="BW1148">
        <v>8.0110200000000006E-2</v>
      </c>
      <c r="BX1148">
        <v>3.0460600000000001E-2</v>
      </c>
      <c r="BY1148">
        <v>3.1455299999999999E-2</v>
      </c>
      <c r="BZ1148">
        <v>4.4350199999999999E-2</v>
      </c>
      <c r="CA1148">
        <v>4.5669500000000002E-2</v>
      </c>
      <c r="CB1148">
        <v>5.4491100000000001E-2</v>
      </c>
      <c r="CC1148">
        <v>5.5541699999999999E-2</v>
      </c>
      <c r="CD1148">
        <v>4.97381E-2</v>
      </c>
      <c r="CE1148">
        <v>2.3614900000000001E-2</v>
      </c>
      <c r="CF1148">
        <v>5.2245300000000001E-2</v>
      </c>
      <c r="CG1148">
        <v>8.2825999999999997E-2</v>
      </c>
      <c r="CH1148">
        <v>5.6563299999999997E-2</v>
      </c>
      <c r="CI1148">
        <v>7.7089099999999994E-2</v>
      </c>
      <c r="CJ1148">
        <v>0.105214</v>
      </c>
      <c r="CK1148">
        <v>6.9799E-2</v>
      </c>
      <c r="CL1148">
        <v>0.1185927</v>
      </c>
      <c r="CM1148">
        <v>0.11632679999999999</v>
      </c>
      <c r="CN1148">
        <v>0.1178995</v>
      </c>
      <c r="CO1148">
        <v>0.1242497</v>
      </c>
      <c r="CP1148">
        <v>9.3418000000000001E-2</v>
      </c>
      <c r="CQ1148">
        <v>7.3637400000000006E-2</v>
      </c>
      <c r="CR1148">
        <v>8.3516699999999999E-2</v>
      </c>
      <c r="CS1148">
        <v>0.1121756</v>
      </c>
      <c r="CT1148">
        <v>0.1193755</v>
      </c>
      <c r="CU1148">
        <v>8.6642800000000006E-2</v>
      </c>
      <c r="CV1148">
        <v>3.6555299999999999E-2</v>
      </c>
      <c r="CW1148">
        <v>3.6977000000000003E-2</v>
      </c>
      <c r="CX1148">
        <v>4.9173500000000002E-2</v>
      </c>
      <c r="CY1148">
        <v>5.1026099999999998E-2</v>
      </c>
      <c r="CZ1148">
        <v>5.9678799999999997E-2</v>
      </c>
      <c r="DA1148">
        <v>6.0031599999999997E-2</v>
      </c>
      <c r="DB1148">
        <v>5.4796900000000003E-2</v>
      </c>
      <c r="DC1148">
        <v>2.8675800000000001E-2</v>
      </c>
      <c r="DD1148">
        <v>5.9082999999999997E-2</v>
      </c>
      <c r="DE1148">
        <v>9.1449500000000003E-2</v>
      </c>
      <c r="DF1148">
        <v>6.56891E-2</v>
      </c>
      <c r="DG1148">
        <v>8.6919999999999997E-2</v>
      </c>
      <c r="DH1148">
        <v>0.1152968</v>
      </c>
      <c r="DI1148">
        <v>7.9430299999999995E-2</v>
      </c>
      <c r="DJ1148">
        <v>0.12816069999999999</v>
      </c>
      <c r="DK1148">
        <v>0.12649959999999999</v>
      </c>
      <c r="DL1148">
        <v>0.12820119999999999</v>
      </c>
      <c r="DM1148">
        <v>0.13533000000000001</v>
      </c>
      <c r="DN1148">
        <v>0.1043824</v>
      </c>
      <c r="DO1148">
        <v>8.3622500000000002E-2</v>
      </c>
      <c r="DP1148">
        <v>9.3078099999999997E-2</v>
      </c>
      <c r="DQ1148">
        <v>0.12093950000000001</v>
      </c>
      <c r="DR1148">
        <v>0.12750810000000001</v>
      </c>
      <c r="DS1148">
        <v>9.3175400000000005E-2</v>
      </c>
      <c r="DT1148">
        <v>4.2650100000000003E-2</v>
      </c>
      <c r="DU1148">
        <v>4.2498599999999997E-2</v>
      </c>
      <c r="DV1148">
        <v>5.6137699999999999E-2</v>
      </c>
      <c r="DW1148">
        <v>5.8760199999999999E-2</v>
      </c>
      <c r="DX1148">
        <v>6.7169099999999995E-2</v>
      </c>
      <c r="DY1148">
        <v>6.6514400000000001E-2</v>
      </c>
      <c r="DZ1148">
        <v>6.2101000000000003E-2</v>
      </c>
      <c r="EA1148">
        <v>3.5982899999999998E-2</v>
      </c>
      <c r="EB1148">
        <v>6.8955600000000006E-2</v>
      </c>
      <c r="EC1148">
        <v>0.1039004</v>
      </c>
      <c r="ED1148">
        <v>7.8865299999999999E-2</v>
      </c>
      <c r="EE1148">
        <v>0.1011143</v>
      </c>
      <c r="EF1148">
        <v>0.12985469999999999</v>
      </c>
      <c r="EG1148">
        <v>9.3336299999999997E-2</v>
      </c>
      <c r="EH1148">
        <v>0.1419755</v>
      </c>
      <c r="EI1148">
        <v>0.14118739999999999</v>
      </c>
      <c r="EJ1148">
        <v>0.14307520000000001</v>
      </c>
      <c r="EK1148">
        <v>0.15132809999999999</v>
      </c>
      <c r="EL1148">
        <v>0.1202131</v>
      </c>
      <c r="EM1148">
        <v>9.8039399999999999E-2</v>
      </c>
      <c r="EN1148">
        <v>0.10688309999999999</v>
      </c>
      <c r="EO1148">
        <v>0.13359309999999999</v>
      </c>
      <c r="EP1148">
        <v>0.13925019999999999</v>
      </c>
      <c r="EQ1148">
        <v>0.1026073</v>
      </c>
      <c r="ER1148">
        <v>5.14499E-2</v>
      </c>
      <c r="ES1148">
        <v>5.0471099999999998E-2</v>
      </c>
      <c r="ET1148">
        <v>50.411819999999999</v>
      </c>
      <c r="EU1148">
        <v>49.683190000000003</v>
      </c>
      <c r="EV1148">
        <v>49.105379999999997</v>
      </c>
      <c r="EW1148">
        <v>48.528880000000001</v>
      </c>
      <c r="EX1148">
        <v>48.046140000000001</v>
      </c>
      <c r="EY1148">
        <v>47.60669</v>
      </c>
      <c r="EZ1148">
        <v>47.163550000000001</v>
      </c>
      <c r="FA1148">
        <v>48.105379999999997</v>
      </c>
      <c r="FB1148">
        <v>51.709699999999998</v>
      </c>
      <c r="FC1148">
        <v>55.909120000000001</v>
      </c>
      <c r="FD1148">
        <v>59.651589999999999</v>
      </c>
      <c r="FE1148">
        <v>62.569929999999999</v>
      </c>
      <c r="FF1148">
        <v>64.769390000000001</v>
      </c>
      <c r="FG1148">
        <v>66.426450000000003</v>
      </c>
      <c r="FH1148">
        <v>67.077749999999995</v>
      </c>
      <c r="FI1148">
        <v>66.409329999999997</v>
      </c>
      <c r="FJ1148">
        <v>63.633859999999999</v>
      </c>
      <c r="FK1148">
        <v>60.198839999999997</v>
      </c>
      <c r="FL1148">
        <v>57.84937</v>
      </c>
      <c r="FM1148">
        <v>55.989130000000003</v>
      </c>
      <c r="FN1148">
        <v>54.546559999999999</v>
      </c>
      <c r="FO1148">
        <v>53.372100000000003</v>
      </c>
      <c r="FP1148">
        <v>52.42557</v>
      </c>
      <c r="FQ1148">
        <v>51.427019999999999</v>
      </c>
      <c r="FR1148">
        <v>8.4787999999999999E-3</v>
      </c>
      <c r="FS1148">
        <v>1.23082E-2</v>
      </c>
    </row>
    <row r="1149" spans="1:176" x14ac:dyDescent="0.2">
      <c r="A1149" t="s">
        <v>200</v>
      </c>
      <c r="B1149" t="s">
        <v>237</v>
      </c>
      <c r="C1149" t="s">
        <v>1</v>
      </c>
      <c r="D1149" t="s">
        <v>251</v>
      </c>
      <c r="E1149">
        <v>2967</v>
      </c>
      <c r="F1149">
        <v>0.89519729999999997</v>
      </c>
      <c r="G1149">
        <v>0.87925730000000002</v>
      </c>
      <c r="H1149">
        <v>0.88744959999999995</v>
      </c>
      <c r="I1149">
        <v>0.88495900000000005</v>
      </c>
      <c r="J1149">
        <v>0.87367450000000002</v>
      </c>
      <c r="K1149">
        <v>0.90631289999999998</v>
      </c>
      <c r="L1149">
        <v>1.0860939999999999</v>
      </c>
      <c r="M1149">
        <v>1.1613659999999999</v>
      </c>
      <c r="N1149">
        <v>1.357845</v>
      </c>
      <c r="O1149">
        <v>1.640603</v>
      </c>
      <c r="P1149">
        <v>1.769031</v>
      </c>
      <c r="Q1149">
        <v>1.71814</v>
      </c>
      <c r="R1149">
        <v>1.698947</v>
      </c>
      <c r="S1149">
        <v>1.728599</v>
      </c>
      <c r="T1149">
        <v>1.7493669999999999</v>
      </c>
      <c r="U1149">
        <v>1.6757660000000001</v>
      </c>
      <c r="V1149">
        <v>1.6720740000000001</v>
      </c>
      <c r="W1149">
        <v>1.662515</v>
      </c>
      <c r="X1149">
        <v>1.4623429999999999</v>
      </c>
      <c r="Y1149">
        <v>1.3039940000000001</v>
      </c>
      <c r="Z1149">
        <v>1.1754979999999999</v>
      </c>
      <c r="AA1149">
        <v>1.0419419999999999</v>
      </c>
      <c r="AB1149">
        <v>0.91747270000000003</v>
      </c>
      <c r="AC1149">
        <v>0.86953780000000003</v>
      </c>
      <c r="AD1149">
        <v>1.71205E-2</v>
      </c>
      <c r="AE1149">
        <v>2.4080600000000001E-2</v>
      </c>
      <c r="AF1149">
        <v>3.13528E-2</v>
      </c>
      <c r="AG1149">
        <v>3.8116900000000002E-2</v>
      </c>
      <c r="AH1149">
        <v>2.06444E-2</v>
      </c>
      <c r="AI1149">
        <v>-6.468E-4</v>
      </c>
      <c r="AJ1149">
        <v>3.4702999999999998E-2</v>
      </c>
      <c r="AK1149">
        <v>3.0422399999999999E-2</v>
      </c>
      <c r="AL1149">
        <v>-1.30432E-2</v>
      </c>
      <c r="AM1149">
        <v>3.05226E-2</v>
      </c>
      <c r="AN1149">
        <v>0.11457680000000001</v>
      </c>
      <c r="AO1149">
        <v>5.5752799999999998E-2</v>
      </c>
      <c r="AP1149">
        <v>8.7009600000000006E-2</v>
      </c>
      <c r="AQ1149">
        <v>7.71733E-2</v>
      </c>
      <c r="AR1149">
        <v>7.9908400000000004E-2</v>
      </c>
      <c r="AS1149">
        <v>8.4989099999999998E-2</v>
      </c>
      <c r="AT1149">
        <v>7.3721499999999995E-2</v>
      </c>
      <c r="AU1149">
        <v>8.2131499999999996E-2</v>
      </c>
      <c r="AV1149">
        <v>7.9815899999999995E-2</v>
      </c>
      <c r="AW1149">
        <v>9.8691299999999996E-2</v>
      </c>
      <c r="AX1149">
        <v>6.8411600000000003E-2</v>
      </c>
      <c r="AY1149">
        <v>3.6887499999999997E-2</v>
      </c>
      <c r="AZ1149">
        <v>-2.59835E-2</v>
      </c>
      <c r="BA1149">
        <v>-9.6579999999999999E-3</v>
      </c>
      <c r="BB1149">
        <v>2.4084700000000001E-2</v>
      </c>
      <c r="BC1149">
        <v>3.1814700000000001E-2</v>
      </c>
      <c r="BD1149">
        <v>3.8843099999999998E-2</v>
      </c>
      <c r="BE1149">
        <v>4.4599600000000003E-2</v>
      </c>
      <c r="BF1149">
        <v>2.7948500000000001E-2</v>
      </c>
      <c r="BG1149">
        <v>6.6603000000000001E-3</v>
      </c>
      <c r="BH1149">
        <v>4.4575700000000003E-2</v>
      </c>
      <c r="BI1149">
        <v>4.2873300000000003E-2</v>
      </c>
      <c r="BJ1149">
        <v>1.3300000000000001E-4</v>
      </c>
      <c r="BK1149">
        <v>4.4716899999999997E-2</v>
      </c>
      <c r="BL1149">
        <v>0.12913469999999999</v>
      </c>
      <c r="BM1149">
        <v>6.9658899999999996E-2</v>
      </c>
      <c r="BN1149">
        <v>0.10082439999999999</v>
      </c>
      <c r="BO1149">
        <v>9.1861100000000001E-2</v>
      </c>
      <c r="BP1149">
        <v>9.4782400000000003E-2</v>
      </c>
      <c r="BQ1149">
        <v>0.1009873</v>
      </c>
      <c r="BR1149">
        <v>8.9552199999999998E-2</v>
      </c>
      <c r="BS1149">
        <v>9.6548400000000006E-2</v>
      </c>
      <c r="BT1149">
        <v>9.3620900000000007E-2</v>
      </c>
      <c r="BU1149">
        <v>0.111345</v>
      </c>
      <c r="BV1149">
        <v>8.0153699999999994E-2</v>
      </c>
      <c r="BW1149">
        <v>4.63195E-2</v>
      </c>
      <c r="BX1149">
        <v>-1.71837E-2</v>
      </c>
      <c r="BY1149">
        <v>-1.6854999999999999E-3</v>
      </c>
      <c r="BZ1149">
        <v>2.8908099999999999E-2</v>
      </c>
      <c r="CA1149">
        <v>3.7171299999999997E-2</v>
      </c>
      <c r="CB1149">
        <v>4.4030800000000002E-2</v>
      </c>
      <c r="CC1149">
        <v>4.9089599999999997E-2</v>
      </c>
      <c r="CD1149">
        <v>3.3007300000000003E-2</v>
      </c>
      <c r="CE1149">
        <v>1.1721199999999999E-2</v>
      </c>
      <c r="CF1149">
        <v>5.1413399999999998E-2</v>
      </c>
      <c r="CG1149">
        <v>5.1496800000000002E-2</v>
      </c>
      <c r="CH1149">
        <v>9.2587999999999993E-3</v>
      </c>
      <c r="CI1149">
        <v>5.4547699999999998E-2</v>
      </c>
      <c r="CJ1149">
        <v>0.13921749999999999</v>
      </c>
      <c r="CK1149">
        <v>7.9290100000000002E-2</v>
      </c>
      <c r="CL1149">
        <v>0.1103924</v>
      </c>
      <c r="CM1149">
        <v>0.1020339</v>
      </c>
      <c r="CN1149">
        <v>0.105084</v>
      </c>
      <c r="CO1149">
        <v>0.1120675</v>
      </c>
      <c r="CP1149">
        <v>0.1005166</v>
      </c>
      <c r="CQ1149">
        <v>0.1065335</v>
      </c>
      <c r="CR1149">
        <v>0.1031822</v>
      </c>
      <c r="CS1149">
        <v>0.1201088</v>
      </c>
      <c r="CT1149">
        <v>8.8286299999999998E-2</v>
      </c>
      <c r="CU1149">
        <v>5.2852099999999999E-2</v>
      </c>
      <c r="CV1149">
        <v>-1.10889E-2</v>
      </c>
      <c r="CW1149">
        <v>3.8362000000000001E-3</v>
      </c>
      <c r="CX1149">
        <v>3.3731400000000002E-2</v>
      </c>
      <c r="CY1149">
        <v>4.2528000000000003E-2</v>
      </c>
      <c r="CZ1149">
        <v>4.9218600000000001E-2</v>
      </c>
      <c r="DA1149">
        <v>5.3579500000000002E-2</v>
      </c>
      <c r="DB1149">
        <v>3.8066200000000001E-2</v>
      </c>
      <c r="DC1149">
        <v>1.6781999999999998E-2</v>
      </c>
      <c r="DD1149">
        <v>5.82511E-2</v>
      </c>
      <c r="DE1149">
        <v>6.0120300000000002E-2</v>
      </c>
      <c r="DF1149">
        <v>1.8384600000000001E-2</v>
      </c>
      <c r="DG1149">
        <v>6.4378599999999994E-2</v>
      </c>
      <c r="DH1149">
        <v>0.1493003</v>
      </c>
      <c r="DI1149">
        <v>8.8921399999999998E-2</v>
      </c>
      <c r="DJ1149">
        <v>0.1199605</v>
      </c>
      <c r="DK1149">
        <v>0.1122066</v>
      </c>
      <c r="DL1149">
        <v>0.11538569999999999</v>
      </c>
      <c r="DM1149">
        <v>0.1231477</v>
      </c>
      <c r="DN1149">
        <v>0.11148089999999999</v>
      </c>
      <c r="DO1149">
        <v>0.1165186</v>
      </c>
      <c r="DP1149">
        <v>0.1127435</v>
      </c>
      <c r="DQ1149">
        <v>0.12887270000000001</v>
      </c>
      <c r="DR1149">
        <v>9.6418799999999999E-2</v>
      </c>
      <c r="DS1149">
        <v>5.9384600000000003E-2</v>
      </c>
      <c r="DT1149">
        <v>-4.9941999999999999E-3</v>
      </c>
      <c r="DU1149">
        <v>9.3579000000000006E-3</v>
      </c>
      <c r="DV1149">
        <v>4.0695599999999998E-2</v>
      </c>
      <c r="DW1149">
        <v>5.0262099999999997E-2</v>
      </c>
      <c r="DX1149">
        <v>5.6708799999999997E-2</v>
      </c>
      <c r="DY1149">
        <v>6.0062200000000003E-2</v>
      </c>
      <c r="DZ1149">
        <v>4.5370300000000002E-2</v>
      </c>
      <c r="EA1149">
        <v>2.4089200000000002E-2</v>
      </c>
      <c r="EB1149">
        <v>6.8123799999999998E-2</v>
      </c>
      <c r="EC1149">
        <v>7.2571200000000002E-2</v>
      </c>
      <c r="ED1149">
        <v>3.15608E-2</v>
      </c>
      <c r="EE1149">
        <v>7.8572900000000001E-2</v>
      </c>
      <c r="EF1149">
        <v>0.16385820000000001</v>
      </c>
      <c r="EG1149">
        <v>0.1028274</v>
      </c>
      <c r="EH1149">
        <v>0.13377530000000001</v>
      </c>
      <c r="EI1149">
        <v>0.12689439999999999</v>
      </c>
      <c r="EJ1149">
        <v>0.1302596</v>
      </c>
      <c r="EK1149">
        <v>0.13914589999999999</v>
      </c>
      <c r="EL1149">
        <v>0.1273117</v>
      </c>
      <c r="EM1149">
        <v>0.13093550000000001</v>
      </c>
      <c r="EN1149">
        <v>0.12654860000000001</v>
      </c>
      <c r="EO1149">
        <v>0.14152629999999999</v>
      </c>
      <c r="EP1149">
        <v>0.10816099999999999</v>
      </c>
      <c r="EQ1149">
        <v>6.8816600000000006E-2</v>
      </c>
      <c r="ER1149">
        <v>3.8057E-3</v>
      </c>
      <c r="ES1149">
        <v>1.73303E-2</v>
      </c>
      <c r="ET1149">
        <v>45.891889999999997</v>
      </c>
      <c r="EU1149">
        <v>44.66245</v>
      </c>
      <c r="EV1149">
        <v>44.367069999999998</v>
      </c>
      <c r="EW1149">
        <v>43.719200000000001</v>
      </c>
      <c r="EX1149">
        <v>43.387430000000002</v>
      </c>
      <c r="EY1149">
        <v>42.305419999999998</v>
      </c>
      <c r="EZ1149">
        <v>42.121009999999998</v>
      </c>
      <c r="FA1149">
        <v>43.8018</v>
      </c>
      <c r="FB1149">
        <v>46.421030000000002</v>
      </c>
      <c r="FC1149">
        <v>50.162509999999997</v>
      </c>
      <c r="FD1149">
        <v>54.887500000000003</v>
      </c>
      <c r="FE1149">
        <v>57.351410000000001</v>
      </c>
      <c r="FF1149">
        <v>58.321980000000003</v>
      </c>
      <c r="FG1149">
        <v>58.841430000000003</v>
      </c>
      <c r="FH1149">
        <v>58.015880000000003</v>
      </c>
      <c r="FI1149">
        <v>57.558480000000003</v>
      </c>
      <c r="FJ1149">
        <v>56.40361</v>
      </c>
      <c r="FK1149">
        <v>55.025219999999997</v>
      </c>
      <c r="FL1149">
        <v>54.16216</v>
      </c>
      <c r="FM1149">
        <v>52.964579999999998</v>
      </c>
      <c r="FN1149">
        <v>52.463520000000003</v>
      </c>
      <c r="FO1149">
        <v>52.133850000000002</v>
      </c>
      <c r="FP1149">
        <v>51.780760000000001</v>
      </c>
      <c r="FQ1149">
        <v>51.553310000000003</v>
      </c>
      <c r="FR1149">
        <v>8.4787999999999999E-3</v>
      </c>
      <c r="FS1149">
        <v>1.23082E-2</v>
      </c>
    </row>
    <row r="1150" spans="1:176" x14ac:dyDescent="0.2">
      <c r="A1150" t="s">
        <v>200</v>
      </c>
      <c r="B1150" t="s">
        <v>237</v>
      </c>
      <c r="C1150" t="s">
        <v>1</v>
      </c>
      <c r="D1150" t="s">
        <v>247</v>
      </c>
      <c r="E1150">
        <v>2967</v>
      </c>
      <c r="F1150">
        <v>1.059258</v>
      </c>
      <c r="G1150">
        <v>1.0300100000000001</v>
      </c>
      <c r="H1150">
        <v>1.031663</v>
      </c>
      <c r="I1150">
        <v>0.98933760000000004</v>
      </c>
      <c r="J1150">
        <v>0.98338510000000001</v>
      </c>
      <c r="K1150">
        <v>0.90251079999999995</v>
      </c>
      <c r="L1150">
        <v>1.045148</v>
      </c>
      <c r="M1150">
        <v>1.2521370000000001</v>
      </c>
      <c r="N1150">
        <v>1.4484760000000001</v>
      </c>
      <c r="O1150">
        <v>1.63236</v>
      </c>
      <c r="P1150">
        <v>1.7884100000000001</v>
      </c>
      <c r="Q1150">
        <v>1.8657600000000001</v>
      </c>
      <c r="R1150">
        <v>1.9418789999999999</v>
      </c>
      <c r="S1150">
        <v>1.999341</v>
      </c>
      <c r="T1150">
        <v>2.025296</v>
      </c>
      <c r="U1150">
        <v>1.9727250000000001</v>
      </c>
      <c r="V1150">
        <v>1.9027890000000001</v>
      </c>
      <c r="W1150">
        <v>1.6486019999999999</v>
      </c>
      <c r="X1150">
        <v>1.421672</v>
      </c>
      <c r="Y1150">
        <v>1.3538520000000001</v>
      </c>
      <c r="Z1150">
        <v>1.322994</v>
      </c>
      <c r="AA1150">
        <v>1.206383</v>
      </c>
      <c r="AB1150">
        <v>1.086721</v>
      </c>
      <c r="AC1150">
        <v>1.0103489999999999</v>
      </c>
      <c r="AD1150">
        <v>9.2896599999999996E-2</v>
      </c>
      <c r="AE1150">
        <v>8.0755900000000005E-2</v>
      </c>
      <c r="AF1150">
        <v>9.1245599999999996E-2</v>
      </c>
      <c r="AG1150">
        <v>5.5227199999999997E-2</v>
      </c>
      <c r="AH1150">
        <v>7.3480599999999993E-2</v>
      </c>
      <c r="AI1150">
        <v>-4.8459999999999996E-3</v>
      </c>
      <c r="AJ1150">
        <v>3.4771900000000001E-2</v>
      </c>
      <c r="AK1150">
        <v>0.1069331</v>
      </c>
      <c r="AL1150">
        <v>0.107266</v>
      </c>
      <c r="AM1150">
        <v>7.5984499999999996E-2</v>
      </c>
      <c r="AN1150">
        <v>8.9760699999999999E-2</v>
      </c>
      <c r="AO1150">
        <v>8.1964700000000001E-2</v>
      </c>
      <c r="AP1150">
        <v>0.13055240000000001</v>
      </c>
      <c r="AQ1150">
        <v>0.13612659999999999</v>
      </c>
      <c r="AR1150">
        <v>0.13040969999999999</v>
      </c>
      <c r="AS1150">
        <v>9.8229399999999994E-2</v>
      </c>
      <c r="AT1150">
        <v>0.10941770000000001</v>
      </c>
      <c r="AU1150">
        <v>7.6297900000000002E-2</v>
      </c>
      <c r="AV1150">
        <v>4.89338E-2</v>
      </c>
      <c r="AW1150">
        <v>5.0493299999999998E-2</v>
      </c>
      <c r="AX1150">
        <v>0.1208825</v>
      </c>
      <c r="AY1150">
        <v>9.5124299999999995E-2</v>
      </c>
      <c r="AZ1150">
        <v>6.8062200000000003E-2</v>
      </c>
      <c r="BA1150">
        <v>2.7699600000000001E-2</v>
      </c>
      <c r="BB1150">
        <v>0.11286839999999999</v>
      </c>
      <c r="BC1150">
        <v>9.9469600000000005E-2</v>
      </c>
      <c r="BD1150">
        <v>0.1117264</v>
      </c>
      <c r="BE1150">
        <v>7.5240100000000004E-2</v>
      </c>
      <c r="BF1150">
        <v>9.1138399999999994E-2</v>
      </c>
      <c r="BG1150">
        <v>1.37682E-2</v>
      </c>
      <c r="BH1150">
        <v>5.3623400000000002E-2</v>
      </c>
      <c r="BI1150">
        <v>0.1238991</v>
      </c>
      <c r="BJ1150">
        <v>0.1290828</v>
      </c>
      <c r="BK1150">
        <v>0.1056131</v>
      </c>
      <c r="BL1150">
        <v>0.1231628</v>
      </c>
      <c r="BM1150">
        <v>0.1240554</v>
      </c>
      <c r="BN1150">
        <v>0.1750206</v>
      </c>
      <c r="BO1150">
        <v>0.18253179999999999</v>
      </c>
      <c r="BP1150">
        <v>0.17544000000000001</v>
      </c>
      <c r="BQ1150">
        <v>0.14392079999999999</v>
      </c>
      <c r="BR1150">
        <v>0.15289179999999999</v>
      </c>
      <c r="BS1150">
        <v>0.1152152</v>
      </c>
      <c r="BT1150">
        <v>8.1868999999999997E-2</v>
      </c>
      <c r="BU1150">
        <v>7.8464199999999998E-2</v>
      </c>
      <c r="BV1150">
        <v>0.14455200000000001</v>
      </c>
      <c r="BW1150">
        <v>0.1161802</v>
      </c>
      <c r="BX1150">
        <v>8.6272299999999996E-2</v>
      </c>
      <c r="BY1150">
        <v>4.6420599999999999E-2</v>
      </c>
      <c r="BZ1150">
        <v>0.1267007</v>
      </c>
      <c r="CA1150">
        <v>0.11243069999999999</v>
      </c>
      <c r="CB1150">
        <v>0.1259113</v>
      </c>
      <c r="CC1150">
        <v>8.9100899999999997E-2</v>
      </c>
      <c r="CD1150">
        <v>0.10336819999999999</v>
      </c>
      <c r="CE1150">
        <v>2.6660400000000001E-2</v>
      </c>
      <c r="CF1150">
        <v>6.66799E-2</v>
      </c>
      <c r="CG1150">
        <v>0.13564970000000001</v>
      </c>
      <c r="CH1150">
        <v>0.14419309999999999</v>
      </c>
      <c r="CI1150">
        <v>0.12613369999999999</v>
      </c>
      <c r="CJ1150">
        <v>0.14629700000000001</v>
      </c>
      <c r="CK1150">
        <v>0.15320739999999999</v>
      </c>
      <c r="CL1150">
        <v>0.20581920000000001</v>
      </c>
      <c r="CM1150">
        <v>0.214672</v>
      </c>
      <c r="CN1150">
        <v>0.2066278</v>
      </c>
      <c r="CO1150">
        <v>0.17556649999999999</v>
      </c>
      <c r="CP1150">
        <v>0.18300179999999999</v>
      </c>
      <c r="CQ1150">
        <v>0.1421692</v>
      </c>
      <c r="CR1150">
        <v>0.10467990000000001</v>
      </c>
      <c r="CS1150">
        <v>9.7836800000000002E-2</v>
      </c>
      <c r="CT1150">
        <v>0.16094539999999999</v>
      </c>
      <c r="CU1150">
        <v>0.1307634</v>
      </c>
      <c r="CV1150">
        <v>9.88845E-2</v>
      </c>
      <c r="CW1150">
        <v>5.9386799999999997E-2</v>
      </c>
      <c r="CX1150">
        <v>0.14053309999999999</v>
      </c>
      <c r="CY1150">
        <v>0.12539169999999999</v>
      </c>
      <c r="CZ1150">
        <v>0.1400962</v>
      </c>
      <c r="DA1150">
        <v>0.1029617</v>
      </c>
      <c r="DB1150">
        <v>0.1155979</v>
      </c>
      <c r="DC1150">
        <v>3.95526E-2</v>
      </c>
      <c r="DD1150">
        <v>7.9736399999999999E-2</v>
      </c>
      <c r="DE1150">
        <v>0.14740030000000001</v>
      </c>
      <c r="DF1150">
        <v>0.15930340000000001</v>
      </c>
      <c r="DG1150">
        <v>0.14665439999999999</v>
      </c>
      <c r="DH1150">
        <v>0.1694312</v>
      </c>
      <c r="DI1150">
        <v>0.1823593</v>
      </c>
      <c r="DJ1150">
        <v>0.23661769999999999</v>
      </c>
      <c r="DK1150">
        <v>0.24681210000000001</v>
      </c>
      <c r="DL1150">
        <v>0.23781559999999999</v>
      </c>
      <c r="DM1150">
        <v>0.20721220000000001</v>
      </c>
      <c r="DN1150">
        <v>0.21311189999999999</v>
      </c>
      <c r="DO1150">
        <v>0.1691232</v>
      </c>
      <c r="DP1150">
        <v>0.12749070000000001</v>
      </c>
      <c r="DQ1150">
        <v>0.11720940000000001</v>
      </c>
      <c r="DR1150">
        <v>0.17733889999999999</v>
      </c>
      <c r="DS1150">
        <v>0.14534659999999999</v>
      </c>
      <c r="DT1150">
        <v>0.1114967</v>
      </c>
      <c r="DU1150">
        <v>7.2352899999999998E-2</v>
      </c>
      <c r="DV1150">
        <v>0.16050490000000001</v>
      </c>
      <c r="DW1150">
        <v>0.1441055</v>
      </c>
      <c r="DX1150">
        <v>0.160577</v>
      </c>
      <c r="DY1150">
        <v>0.1229746</v>
      </c>
      <c r="DZ1150">
        <v>0.13325580000000001</v>
      </c>
      <c r="EA1150">
        <v>5.8166900000000001E-2</v>
      </c>
      <c r="EB1150">
        <v>9.8587999999999995E-2</v>
      </c>
      <c r="EC1150">
        <v>0.1643664</v>
      </c>
      <c r="ED1150">
        <v>0.18112020000000001</v>
      </c>
      <c r="EE1150">
        <v>0.176283</v>
      </c>
      <c r="EF1150">
        <v>0.20283329999999999</v>
      </c>
      <c r="EG1150">
        <v>0.22445010000000001</v>
      </c>
      <c r="EH1150">
        <v>0.281086</v>
      </c>
      <c r="EI1150">
        <v>0.29321740000000002</v>
      </c>
      <c r="EJ1150">
        <v>0.28284579999999998</v>
      </c>
      <c r="EK1150">
        <v>0.25290360000000001</v>
      </c>
      <c r="EL1150">
        <v>0.25658599999999998</v>
      </c>
      <c r="EM1150">
        <v>0.20804059999999999</v>
      </c>
      <c r="EN1150">
        <v>0.16042590000000001</v>
      </c>
      <c r="EO1150">
        <v>0.14518039999999999</v>
      </c>
      <c r="EP1150">
        <v>0.2010084</v>
      </c>
      <c r="EQ1150">
        <v>0.16640250000000001</v>
      </c>
      <c r="ER1150">
        <v>0.12970670000000001</v>
      </c>
      <c r="ES1150">
        <v>9.1073899999999999E-2</v>
      </c>
      <c r="ET1150">
        <v>53.470010000000002</v>
      </c>
      <c r="EU1150">
        <v>52.502090000000003</v>
      </c>
      <c r="EV1150">
        <v>51.681429999999999</v>
      </c>
      <c r="EW1150">
        <v>50.893380000000001</v>
      </c>
      <c r="EX1150">
        <v>50.384619999999998</v>
      </c>
      <c r="EY1150">
        <v>49.884399999999999</v>
      </c>
      <c r="EZ1150">
        <v>49.431930000000001</v>
      </c>
      <c r="FA1150">
        <v>49.304099999999998</v>
      </c>
      <c r="FB1150">
        <v>51.954970000000003</v>
      </c>
      <c r="FC1150">
        <v>56.279949999999999</v>
      </c>
      <c r="FD1150">
        <v>60.343249999999998</v>
      </c>
      <c r="FE1150">
        <v>64.40549</v>
      </c>
      <c r="FF1150">
        <v>67.743250000000003</v>
      </c>
      <c r="FG1150">
        <v>70.469989999999996</v>
      </c>
      <c r="FH1150">
        <v>72.363249999999994</v>
      </c>
      <c r="FI1150">
        <v>73.089619999999996</v>
      </c>
      <c r="FJ1150">
        <v>72.26688</v>
      </c>
      <c r="FK1150">
        <v>69.488929999999996</v>
      </c>
      <c r="FL1150">
        <v>65.111230000000006</v>
      </c>
      <c r="FM1150">
        <v>61.58952</v>
      </c>
      <c r="FN1150">
        <v>59.179630000000003</v>
      </c>
      <c r="FO1150">
        <v>57.229939999999999</v>
      </c>
      <c r="FP1150">
        <v>55.541020000000003</v>
      </c>
      <c r="FQ1150">
        <v>54.174129999999998</v>
      </c>
      <c r="FR1150">
        <v>2.4912199999999999E-2</v>
      </c>
      <c r="FS1150">
        <v>3.0322399999999999E-2</v>
      </c>
      <c r="FT1150">
        <v>4.9920300000000001E-2</v>
      </c>
    </row>
    <row r="1151" spans="1:176" x14ac:dyDescent="0.2">
      <c r="A1151" t="s">
        <v>200</v>
      </c>
      <c r="B1151" t="s">
        <v>237</v>
      </c>
      <c r="C1151" t="s">
        <v>1</v>
      </c>
      <c r="D1151" t="s">
        <v>250</v>
      </c>
      <c r="E1151">
        <v>2967</v>
      </c>
      <c r="F1151">
        <v>0.9750202</v>
      </c>
      <c r="G1151">
        <v>0.98461290000000001</v>
      </c>
      <c r="H1151">
        <v>0.98366410000000004</v>
      </c>
      <c r="I1151">
        <v>0.94023040000000002</v>
      </c>
      <c r="J1151">
        <v>0.88428620000000002</v>
      </c>
      <c r="K1151">
        <v>0.85691209999999995</v>
      </c>
      <c r="L1151">
        <v>0.9825777</v>
      </c>
      <c r="M1151">
        <v>1.1142570000000001</v>
      </c>
      <c r="N1151">
        <v>1.3014429999999999</v>
      </c>
      <c r="O1151">
        <v>1.512046</v>
      </c>
      <c r="P1151">
        <v>1.7015960000000001</v>
      </c>
      <c r="Q1151">
        <v>1.7605189999999999</v>
      </c>
      <c r="R1151">
        <v>1.852452</v>
      </c>
      <c r="S1151">
        <v>1.9251579999999999</v>
      </c>
      <c r="T1151">
        <v>1.9862949999999999</v>
      </c>
      <c r="U1151">
        <v>1.971446</v>
      </c>
      <c r="V1151">
        <v>2.0058159999999998</v>
      </c>
      <c r="W1151">
        <v>1.7399230000000001</v>
      </c>
      <c r="X1151">
        <v>1.3846259999999999</v>
      </c>
      <c r="Y1151">
        <v>1.3242309999999999</v>
      </c>
      <c r="Z1151">
        <v>1.2911919999999999</v>
      </c>
      <c r="AA1151">
        <v>1.1553519999999999</v>
      </c>
      <c r="AB1151">
        <v>1.069774</v>
      </c>
      <c r="AC1151">
        <v>0.9692887</v>
      </c>
      <c r="AD1151">
        <v>2.6494299999999998E-2</v>
      </c>
      <c r="AE1151">
        <v>4.4712599999999998E-2</v>
      </c>
      <c r="AF1151">
        <v>4.6168099999999997E-2</v>
      </c>
      <c r="AG1151">
        <v>2.63906E-2</v>
      </c>
      <c r="AH1151">
        <v>-4.9636000000000003E-3</v>
      </c>
      <c r="AI1151">
        <v>-2.6216699999999999E-2</v>
      </c>
      <c r="AJ1151">
        <v>3.54212E-2</v>
      </c>
      <c r="AK1151">
        <v>7.2523799999999999E-2</v>
      </c>
      <c r="AL1151">
        <v>7.8834000000000001E-2</v>
      </c>
      <c r="AM1151">
        <v>3.59861E-2</v>
      </c>
      <c r="AN1151">
        <v>7.1427199999999996E-2</v>
      </c>
      <c r="AO1151">
        <v>4.9632799999999998E-2</v>
      </c>
      <c r="AP1151">
        <v>4.9936000000000001E-2</v>
      </c>
      <c r="AQ1151">
        <v>6.5355899999999995E-2</v>
      </c>
      <c r="AR1151">
        <v>7.4895900000000001E-2</v>
      </c>
      <c r="AS1151">
        <v>4.4240500000000002E-2</v>
      </c>
      <c r="AT1151">
        <v>3.8830299999999998E-2</v>
      </c>
      <c r="AU1151">
        <v>4.2444000000000003E-2</v>
      </c>
      <c r="AV1151">
        <v>1.33023E-2</v>
      </c>
      <c r="AW1151">
        <v>4.4198599999999998E-2</v>
      </c>
      <c r="AX1151">
        <v>6.2974799999999997E-2</v>
      </c>
      <c r="AY1151">
        <v>4.97417E-2</v>
      </c>
      <c r="AZ1151">
        <v>1.0075199999999999E-2</v>
      </c>
      <c r="BA1151">
        <v>-1.1613E-2</v>
      </c>
      <c r="BB1151">
        <v>4.6466100000000003E-2</v>
      </c>
      <c r="BC1151">
        <v>6.3426300000000005E-2</v>
      </c>
      <c r="BD1151">
        <v>6.6648899999999997E-2</v>
      </c>
      <c r="BE1151">
        <v>4.6403399999999997E-2</v>
      </c>
      <c r="BF1151">
        <v>1.2694199999999999E-2</v>
      </c>
      <c r="BG1151">
        <v>-7.6023999999999996E-3</v>
      </c>
      <c r="BH1151">
        <v>5.42727E-2</v>
      </c>
      <c r="BI1151">
        <v>8.9489799999999994E-2</v>
      </c>
      <c r="BJ1151">
        <v>0.1006508</v>
      </c>
      <c r="BK1151">
        <v>6.5614699999999998E-2</v>
      </c>
      <c r="BL1151">
        <v>0.1048293</v>
      </c>
      <c r="BM1151">
        <v>9.1723600000000002E-2</v>
      </c>
      <c r="BN1151">
        <v>9.4404199999999994E-2</v>
      </c>
      <c r="BO1151">
        <v>0.1117612</v>
      </c>
      <c r="BP1151">
        <v>0.11992609999999999</v>
      </c>
      <c r="BQ1151">
        <v>8.9931899999999995E-2</v>
      </c>
      <c r="BR1151">
        <v>8.23044E-2</v>
      </c>
      <c r="BS1151">
        <v>8.13614E-2</v>
      </c>
      <c r="BT1151">
        <v>4.6237500000000001E-2</v>
      </c>
      <c r="BU1151">
        <v>7.2169499999999998E-2</v>
      </c>
      <c r="BV1151">
        <v>8.6644299999999994E-2</v>
      </c>
      <c r="BW1151">
        <v>7.0797600000000002E-2</v>
      </c>
      <c r="BX1151">
        <v>2.82852E-2</v>
      </c>
      <c r="BY1151">
        <v>7.1079999999999997E-3</v>
      </c>
      <c r="BZ1151">
        <v>6.0298400000000002E-2</v>
      </c>
      <c r="CA1151">
        <v>7.6387399999999994E-2</v>
      </c>
      <c r="CB1151">
        <v>8.0833799999999997E-2</v>
      </c>
      <c r="CC1151">
        <v>6.02643E-2</v>
      </c>
      <c r="CD1151">
        <v>2.4924000000000002E-2</v>
      </c>
      <c r="CE1151">
        <v>5.2897999999999999E-3</v>
      </c>
      <c r="CF1151">
        <v>6.7329200000000006E-2</v>
      </c>
      <c r="CG1151">
        <v>0.10124039999999999</v>
      </c>
      <c r="CH1151">
        <v>0.11576110000000001</v>
      </c>
      <c r="CI1151">
        <v>8.6135400000000001E-2</v>
      </c>
      <c r="CJ1151">
        <v>0.1279634</v>
      </c>
      <c r="CK1151">
        <v>0.1208755</v>
      </c>
      <c r="CL1151">
        <v>0.1252028</v>
      </c>
      <c r="CM1151">
        <v>0.14390130000000001</v>
      </c>
      <c r="CN1151">
        <v>0.1511139</v>
      </c>
      <c r="CO1151">
        <v>0.12157759999999999</v>
      </c>
      <c r="CP1151">
        <v>0.1124145</v>
      </c>
      <c r="CQ1151">
        <v>0.10831540000000001</v>
      </c>
      <c r="CR1151">
        <v>6.9048300000000007E-2</v>
      </c>
      <c r="CS1151">
        <v>9.1542100000000001E-2</v>
      </c>
      <c r="CT1151">
        <v>0.1030378</v>
      </c>
      <c r="CU1151">
        <v>8.5380800000000007E-2</v>
      </c>
      <c r="CV1151">
        <v>4.08974E-2</v>
      </c>
      <c r="CW1151">
        <v>2.0074100000000001E-2</v>
      </c>
      <c r="CX1151">
        <v>7.4130799999999997E-2</v>
      </c>
      <c r="CY1151">
        <v>8.9348399999999994E-2</v>
      </c>
      <c r="CZ1151">
        <v>9.5018699999999998E-2</v>
      </c>
      <c r="DA1151">
        <v>7.4125099999999999E-2</v>
      </c>
      <c r="DB1151">
        <v>3.7153699999999998E-2</v>
      </c>
      <c r="DC1151">
        <v>1.8182E-2</v>
      </c>
      <c r="DD1151">
        <v>8.0385799999999993E-2</v>
      </c>
      <c r="DE1151">
        <v>0.11299099999999999</v>
      </c>
      <c r="DF1151">
        <v>0.1308713</v>
      </c>
      <c r="DG1151">
        <v>0.106656</v>
      </c>
      <c r="DH1151">
        <v>0.1510976</v>
      </c>
      <c r="DI1151">
        <v>0.15002750000000001</v>
      </c>
      <c r="DJ1151">
        <v>0.15600130000000001</v>
      </c>
      <c r="DK1151">
        <v>0.17604149999999999</v>
      </c>
      <c r="DL1151">
        <v>0.18230170000000001</v>
      </c>
      <c r="DM1151">
        <v>0.15322340000000001</v>
      </c>
      <c r="DN1151">
        <v>0.1425245</v>
      </c>
      <c r="DO1151">
        <v>0.13526940000000001</v>
      </c>
      <c r="DP1151">
        <v>9.1859099999999999E-2</v>
      </c>
      <c r="DQ1151">
        <v>0.1109147</v>
      </c>
      <c r="DR1151">
        <v>0.1194312</v>
      </c>
      <c r="DS1151">
        <v>9.9963999999999997E-2</v>
      </c>
      <c r="DT1151">
        <v>5.3509599999999997E-2</v>
      </c>
      <c r="DU1151">
        <v>3.3040300000000002E-2</v>
      </c>
      <c r="DV1151">
        <v>9.4102599999999995E-2</v>
      </c>
      <c r="DW1151">
        <v>0.1080622</v>
      </c>
      <c r="DX1151">
        <v>0.1154995</v>
      </c>
      <c r="DY1151">
        <v>9.4137999999999999E-2</v>
      </c>
      <c r="DZ1151">
        <v>5.4811499999999999E-2</v>
      </c>
      <c r="EA1151">
        <v>3.6796200000000001E-2</v>
      </c>
      <c r="EB1151">
        <v>9.9237300000000001E-2</v>
      </c>
      <c r="EC1151">
        <v>0.12995709999999999</v>
      </c>
      <c r="ED1151">
        <v>0.1526882</v>
      </c>
      <c r="EE1151">
        <v>0.13628460000000001</v>
      </c>
      <c r="EF1151">
        <v>0.18449969999999999</v>
      </c>
      <c r="EG1151">
        <v>0.19211819999999999</v>
      </c>
      <c r="EH1151">
        <v>0.20046949999999999</v>
      </c>
      <c r="EI1151">
        <v>0.2224467</v>
      </c>
      <c r="EJ1151">
        <v>0.22733200000000001</v>
      </c>
      <c r="EK1151">
        <v>0.1989148</v>
      </c>
      <c r="EL1151">
        <v>0.18599859999999999</v>
      </c>
      <c r="EM1151">
        <v>0.1741867</v>
      </c>
      <c r="EN1151">
        <v>0.1247943</v>
      </c>
      <c r="EO1151">
        <v>0.1388857</v>
      </c>
      <c r="EP1151">
        <v>0.1431008</v>
      </c>
      <c r="EQ1151">
        <v>0.1210199</v>
      </c>
      <c r="ER1151">
        <v>7.1719699999999997E-2</v>
      </c>
      <c r="ES1151">
        <v>5.1761300000000003E-2</v>
      </c>
      <c r="ET1151">
        <v>57.951770000000003</v>
      </c>
      <c r="EU1151">
        <v>56.658589999999997</v>
      </c>
      <c r="EV1151">
        <v>55.278669999999998</v>
      </c>
      <c r="EW1151">
        <v>54.559269999999998</v>
      </c>
      <c r="EX1151">
        <v>54.159500000000001</v>
      </c>
      <c r="EY1151">
        <v>52.814219999999999</v>
      </c>
      <c r="EZ1151">
        <v>52.979419999999998</v>
      </c>
      <c r="FA1151">
        <v>53.19847</v>
      </c>
      <c r="FB1151">
        <v>56.259250000000002</v>
      </c>
      <c r="FC1151">
        <v>60.643419999999999</v>
      </c>
      <c r="FD1151">
        <v>63.620359999999998</v>
      </c>
      <c r="FE1151">
        <v>67.427819999999997</v>
      </c>
      <c r="FF1151">
        <v>70.033510000000007</v>
      </c>
      <c r="FG1151">
        <v>71.954049999999995</v>
      </c>
      <c r="FH1151">
        <v>73.899900000000002</v>
      </c>
      <c r="FI1151">
        <v>74.483279999999993</v>
      </c>
      <c r="FJ1151">
        <v>74.423900000000003</v>
      </c>
      <c r="FK1151">
        <v>72.735780000000005</v>
      </c>
      <c r="FL1151">
        <v>69.020790000000005</v>
      </c>
      <c r="FM1151">
        <v>65.79692</v>
      </c>
      <c r="FN1151">
        <v>63.838839999999998</v>
      </c>
      <c r="FO1151">
        <v>61.303840000000001</v>
      </c>
      <c r="FP1151">
        <v>59.475160000000002</v>
      </c>
      <c r="FQ1151">
        <v>58.561660000000003</v>
      </c>
      <c r="FR1151">
        <v>2.4912199999999999E-2</v>
      </c>
      <c r="FS1151">
        <v>3.0322399999999999E-2</v>
      </c>
      <c r="FT1151">
        <v>4.9920300000000001E-2</v>
      </c>
    </row>
    <row r="1152" spans="1:176" x14ac:dyDescent="0.2">
      <c r="A1152" t="s">
        <v>200</v>
      </c>
      <c r="B1152" t="s">
        <v>237</v>
      </c>
      <c r="C1152" t="s">
        <v>1</v>
      </c>
      <c r="D1152" t="s">
        <v>235</v>
      </c>
      <c r="E1152">
        <v>2967</v>
      </c>
      <c r="F1152">
        <v>1.0290840000000001</v>
      </c>
      <c r="G1152">
        <v>1.0263450000000001</v>
      </c>
      <c r="H1152">
        <v>1.020079</v>
      </c>
      <c r="I1152">
        <v>0.99117049999999995</v>
      </c>
      <c r="J1152">
        <v>0.9522119</v>
      </c>
      <c r="K1152">
        <v>0.91271219999999997</v>
      </c>
      <c r="L1152">
        <v>1.070166</v>
      </c>
      <c r="M1152">
        <v>1.1805859999999999</v>
      </c>
      <c r="N1152">
        <v>1.44451</v>
      </c>
      <c r="O1152">
        <v>1.659454</v>
      </c>
      <c r="P1152">
        <v>1.9006270000000001</v>
      </c>
      <c r="Q1152">
        <v>2.0430830000000002</v>
      </c>
      <c r="R1152">
        <v>2.132549</v>
      </c>
      <c r="S1152">
        <v>2.248291</v>
      </c>
      <c r="T1152">
        <v>2.3678050000000002</v>
      </c>
      <c r="U1152">
        <v>2.3554650000000001</v>
      </c>
      <c r="V1152">
        <v>2.2417959999999999</v>
      </c>
      <c r="W1152">
        <v>1.906285</v>
      </c>
      <c r="X1152">
        <v>1.5500499999999999</v>
      </c>
      <c r="Y1152">
        <v>1.406944</v>
      </c>
      <c r="Z1152">
        <v>1.3401099999999999</v>
      </c>
      <c r="AA1152">
        <v>1.2175590000000001</v>
      </c>
      <c r="AB1152">
        <v>1.085367</v>
      </c>
      <c r="AC1152">
        <v>1.0163420000000001</v>
      </c>
      <c r="AD1152">
        <v>3.4538399999999997E-2</v>
      </c>
      <c r="AE1152">
        <v>5.5706499999999999E-2</v>
      </c>
      <c r="AF1152">
        <v>5.6265900000000001E-2</v>
      </c>
      <c r="AG1152">
        <v>3.7807399999999998E-2</v>
      </c>
      <c r="AH1152">
        <v>1.09216E-2</v>
      </c>
      <c r="AI1152">
        <v>-1.3330399999999999E-2</v>
      </c>
      <c r="AJ1152">
        <v>4.6673399999999997E-2</v>
      </c>
      <c r="AK1152">
        <v>7.7542700000000006E-2</v>
      </c>
      <c r="AL1152">
        <v>9.3542299999999995E-2</v>
      </c>
      <c r="AM1152">
        <v>5.27655E-2</v>
      </c>
      <c r="AN1152">
        <v>9.0771500000000005E-2</v>
      </c>
      <c r="AO1152">
        <v>7.6733200000000001E-2</v>
      </c>
      <c r="AP1152">
        <v>8.3018499999999995E-2</v>
      </c>
      <c r="AQ1152">
        <v>7.4327299999999999E-2</v>
      </c>
      <c r="AR1152">
        <v>8.1453100000000001E-2</v>
      </c>
      <c r="AS1152">
        <v>7.3644699999999994E-2</v>
      </c>
      <c r="AT1152">
        <v>7.3886199999999999E-2</v>
      </c>
      <c r="AU1152">
        <v>6.3653399999999999E-2</v>
      </c>
      <c r="AV1152">
        <v>1.72871E-2</v>
      </c>
      <c r="AW1152">
        <v>4.2795100000000003E-2</v>
      </c>
      <c r="AX1152">
        <v>7.02401E-2</v>
      </c>
      <c r="AY1152">
        <v>7.0724800000000004E-2</v>
      </c>
      <c r="AZ1152">
        <v>1.92902E-2</v>
      </c>
      <c r="BA1152">
        <v>-9.2320000000000006E-3</v>
      </c>
      <c r="BB1152">
        <v>5.4510099999999999E-2</v>
      </c>
      <c r="BC1152">
        <v>7.4420299999999995E-2</v>
      </c>
      <c r="BD1152">
        <v>7.6746700000000001E-2</v>
      </c>
      <c r="BE1152">
        <v>5.7820299999999998E-2</v>
      </c>
      <c r="BF1152">
        <v>2.8579400000000001E-2</v>
      </c>
      <c r="BG1152">
        <v>5.2839000000000002E-3</v>
      </c>
      <c r="BH1152">
        <v>6.5524899999999997E-2</v>
      </c>
      <c r="BI1152">
        <v>9.4508700000000001E-2</v>
      </c>
      <c r="BJ1152">
        <v>0.11535910000000001</v>
      </c>
      <c r="BK1152">
        <v>8.2393999999999995E-2</v>
      </c>
      <c r="BL1152">
        <v>0.1241736</v>
      </c>
      <c r="BM1152">
        <v>0.1188239</v>
      </c>
      <c r="BN1152">
        <v>0.12748670000000001</v>
      </c>
      <c r="BO1152">
        <v>0.1207326</v>
      </c>
      <c r="BP1152">
        <v>0.1264834</v>
      </c>
      <c r="BQ1152">
        <v>0.1193361</v>
      </c>
      <c r="BR1152">
        <v>0.1173603</v>
      </c>
      <c r="BS1152">
        <v>0.1025707</v>
      </c>
      <c r="BT1152">
        <v>5.0222299999999997E-2</v>
      </c>
      <c r="BU1152">
        <v>7.0766099999999998E-2</v>
      </c>
      <c r="BV1152">
        <v>9.3909599999999996E-2</v>
      </c>
      <c r="BW1152">
        <v>9.1780700000000007E-2</v>
      </c>
      <c r="BX1152">
        <v>3.7500199999999997E-2</v>
      </c>
      <c r="BY1152">
        <v>9.4889999999999992E-3</v>
      </c>
      <c r="BZ1152">
        <v>6.83425E-2</v>
      </c>
      <c r="CA1152">
        <v>8.7381299999999995E-2</v>
      </c>
      <c r="CB1152">
        <v>9.0931600000000001E-2</v>
      </c>
      <c r="CC1152">
        <v>7.1681099999999998E-2</v>
      </c>
      <c r="CD1152">
        <v>4.0809199999999997E-2</v>
      </c>
      <c r="CE1152">
        <v>1.8176100000000001E-2</v>
      </c>
      <c r="CF1152">
        <v>7.8581399999999996E-2</v>
      </c>
      <c r="CG1152">
        <v>0.1062593</v>
      </c>
      <c r="CH1152">
        <v>0.13046940000000001</v>
      </c>
      <c r="CI1152">
        <v>0.1029147</v>
      </c>
      <c r="CJ1152">
        <v>0.14730779999999999</v>
      </c>
      <c r="CK1152">
        <v>0.14797589999999999</v>
      </c>
      <c r="CL1152">
        <v>0.15828519999999999</v>
      </c>
      <c r="CM1152">
        <v>0.1528727</v>
      </c>
      <c r="CN1152">
        <v>0.15767120000000001</v>
      </c>
      <c r="CO1152">
        <v>0.1509818</v>
      </c>
      <c r="CP1152">
        <v>0.1474703</v>
      </c>
      <c r="CQ1152">
        <v>0.1295248</v>
      </c>
      <c r="CR1152">
        <v>7.3033100000000004E-2</v>
      </c>
      <c r="CS1152">
        <v>9.0138700000000002E-2</v>
      </c>
      <c r="CT1152">
        <v>0.1103031</v>
      </c>
      <c r="CU1152">
        <v>0.1063639</v>
      </c>
      <c r="CV1152">
        <v>5.0112400000000001E-2</v>
      </c>
      <c r="CW1152">
        <v>2.2455099999999999E-2</v>
      </c>
      <c r="CX1152">
        <v>8.2174899999999995E-2</v>
      </c>
      <c r="CY1152">
        <v>0.1003424</v>
      </c>
      <c r="CZ1152">
        <v>0.1051165</v>
      </c>
      <c r="DA1152">
        <v>8.5542000000000007E-2</v>
      </c>
      <c r="DB1152">
        <v>5.30389E-2</v>
      </c>
      <c r="DC1152">
        <v>3.10683E-2</v>
      </c>
      <c r="DD1152">
        <v>9.1637899999999994E-2</v>
      </c>
      <c r="DE1152">
        <v>0.11801</v>
      </c>
      <c r="DF1152">
        <v>0.14557970000000001</v>
      </c>
      <c r="DG1152">
        <v>0.1234353</v>
      </c>
      <c r="DH1152">
        <v>0.17044200000000001</v>
      </c>
      <c r="DI1152">
        <v>0.1771278</v>
      </c>
      <c r="DJ1152">
        <v>0.1890838</v>
      </c>
      <c r="DK1152">
        <v>0.18501290000000001</v>
      </c>
      <c r="DL1152">
        <v>0.188859</v>
      </c>
      <c r="DM1152">
        <v>0.1826275</v>
      </c>
      <c r="DN1152">
        <v>0.1775803</v>
      </c>
      <c r="DO1152">
        <v>0.1564788</v>
      </c>
      <c r="DP1152">
        <v>9.5843899999999996E-2</v>
      </c>
      <c r="DQ1152">
        <v>0.10951130000000001</v>
      </c>
      <c r="DR1152">
        <v>0.12669649999999999</v>
      </c>
      <c r="DS1152">
        <v>0.1209471</v>
      </c>
      <c r="DT1152">
        <v>6.2724600000000005E-2</v>
      </c>
      <c r="DU1152">
        <v>3.5421300000000003E-2</v>
      </c>
      <c r="DV1152">
        <v>0.1021466</v>
      </c>
      <c r="DW1152">
        <v>0.1190561</v>
      </c>
      <c r="DX1152">
        <v>0.1255973</v>
      </c>
      <c r="DY1152">
        <v>0.1055548</v>
      </c>
      <c r="DZ1152">
        <v>7.0696700000000001E-2</v>
      </c>
      <c r="EA1152">
        <v>4.96826E-2</v>
      </c>
      <c r="EB1152">
        <v>0.1104895</v>
      </c>
      <c r="EC1152">
        <v>0.13497600000000001</v>
      </c>
      <c r="ED1152">
        <v>0.1673965</v>
      </c>
      <c r="EE1152">
        <v>0.1530639</v>
      </c>
      <c r="EF1152">
        <v>0.2038441</v>
      </c>
      <c r="EG1152">
        <v>0.21921860000000001</v>
      </c>
      <c r="EH1152">
        <v>0.23355200000000001</v>
      </c>
      <c r="EI1152">
        <v>0.23141809999999999</v>
      </c>
      <c r="EJ1152">
        <v>0.23388919999999999</v>
      </c>
      <c r="EK1152">
        <v>0.22831889999999999</v>
      </c>
      <c r="EL1152">
        <v>0.22105440000000001</v>
      </c>
      <c r="EM1152">
        <v>0.19539609999999999</v>
      </c>
      <c r="EN1152">
        <v>0.12877910000000001</v>
      </c>
      <c r="EO1152">
        <v>0.1374822</v>
      </c>
      <c r="EP1152">
        <v>0.1503661</v>
      </c>
      <c r="EQ1152">
        <v>0.14200299999999999</v>
      </c>
      <c r="ER1152">
        <v>8.0934699999999998E-2</v>
      </c>
      <c r="ES1152">
        <v>5.4142299999999997E-2</v>
      </c>
      <c r="ET1152">
        <v>62.257629999999999</v>
      </c>
      <c r="EU1152">
        <v>61.54898</v>
      </c>
      <c r="EV1152">
        <v>60.886890000000001</v>
      </c>
      <c r="EW1152">
        <v>60.273800000000001</v>
      </c>
      <c r="EX1152">
        <v>59.911529999999999</v>
      </c>
      <c r="EY1152">
        <v>59.6312</v>
      </c>
      <c r="EZ1152">
        <v>59.261859999999999</v>
      </c>
      <c r="FA1152">
        <v>59.665100000000002</v>
      </c>
      <c r="FB1152">
        <v>61.887569999999997</v>
      </c>
      <c r="FC1152">
        <v>64.543880000000001</v>
      </c>
      <c r="FD1152">
        <v>68.093350000000001</v>
      </c>
      <c r="FE1152">
        <v>71.55189</v>
      </c>
      <c r="FF1152">
        <v>74.847020000000001</v>
      </c>
      <c r="FG1152">
        <v>77.670199999999994</v>
      </c>
      <c r="FH1152">
        <v>79.598399999999998</v>
      </c>
      <c r="FI1152">
        <v>79.875010000000003</v>
      </c>
      <c r="FJ1152">
        <v>78.888589999999994</v>
      </c>
      <c r="FK1152">
        <v>76.632549999999995</v>
      </c>
      <c r="FL1152">
        <v>73.354240000000004</v>
      </c>
      <c r="FM1152">
        <v>69.575059999999993</v>
      </c>
      <c r="FN1152">
        <v>67.029210000000006</v>
      </c>
      <c r="FO1152">
        <v>65.327719999999999</v>
      </c>
      <c r="FP1152">
        <v>64.136129999999994</v>
      </c>
      <c r="FQ1152">
        <v>63.169759999999997</v>
      </c>
      <c r="FR1152">
        <v>2.4912199999999999E-2</v>
      </c>
      <c r="FS1152">
        <v>3.0322399999999999E-2</v>
      </c>
      <c r="FT1152">
        <v>4.9920300000000001E-2</v>
      </c>
    </row>
    <row r="1153" spans="1:176" x14ac:dyDescent="0.2">
      <c r="A1153" t="s">
        <v>200</v>
      </c>
      <c r="B1153" t="s">
        <v>237</v>
      </c>
      <c r="C1153" t="s">
        <v>1</v>
      </c>
      <c r="D1153" t="s">
        <v>246</v>
      </c>
      <c r="E1153">
        <v>2967</v>
      </c>
      <c r="F1153">
        <v>1.0404469999999999</v>
      </c>
      <c r="G1153">
        <v>1.025488</v>
      </c>
      <c r="H1153">
        <v>1.0327519999999999</v>
      </c>
      <c r="I1153">
        <v>0.99127259999999995</v>
      </c>
      <c r="J1153">
        <v>0.96868259999999995</v>
      </c>
      <c r="K1153">
        <v>0.94023190000000001</v>
      </c>
      <c r="L1153">
        <v>1.0736570000000001</v>
      </c>
      <c r="M1153">
        <v>1.1855</v>
      </c>
      <c r="N1153">
        <v>1.4578770000000001</v>
      </c>
      <c r="O1153">
        <v>1.6858010000000001</v>
      </c>
      <c r="P1153">
        <v>2.0088759999999999</v>
      </c>
      <c r="Q1153">
        <v>2.2013400000000001</v>
      </c>
      <c r="R1153">
        <v>2.3531689999999998</v>
      </c>
      <c r="S1153">
        <v>2.5479280000000002</v>
      </c>
      <c r="T1153">
        <v>2.7038220000000002</v>
      </c>
      <c r="U1153">
        <v>2.6640570000000001</v>
      </c>
      <c r="V1153">
        <v>2.5762170000000002</v>
      </c>
      <c r="W1153">
        <v>2.2188310000000002</v>
      </c>
      <c r="X1153">
        <v>1.739447</v>
      </c>
      <c r="Y1153">
        <v>1.53871</v>
      </c>
      <c r="Z1153">
        <v>1.451667</v>
      </c>
      <c r="AA1153">
        <v>1.3106500000000001</v>
      </c>
      <c r="AB1153">
        <v>1.1524160000000001</v>
      </c>
      <c r="AC1153">
        <v>1.070675</v>
      </c>
      <c r="AD1153">
        <v>4.3832400000000001E-2</v>
      </c>
      <c r="AE1153">
        <v>6.5184300000000001E-2</v>
      </c>
      <c r="AF1153">
        <v>6.5834699999999996E-2</v>
      </c>
      <c r="AG1153">
        <v>4.7277399999999997E-2</v>
      </c>
      <c r="AH1153">
        <v>2.6127000000000001E-2</v>
      </c>
      <c r="AI1153">
        <v>-3.5165000000000001E-3</v>
      </c>
      <c r="AJ1153">
        <v>5.39525E-2</v>
      </c>
      <c r="AK1153">
        <v>8.2811700000000002E-2</v>
      </c>
      <c r="AL1153">
        <v>0.1050113</v>
      </c>
      <c r="AM1153">
        <v>6.6519099999999998E-2</v>
      </c>
      <c r="AN1153">
        <v>0.1056274</v>
      </c>
      <c r="AO1153">
        <v>9.7976099999999997E-2</v>
      </c>
      <c r="AP1153">
        <v>0.11302520000000001</v>
      </c>
      <c r="AQ1153">
        <v>8.6356000000000002E-2</v>
      </c>
      <c r="AR1153">
        <v>9.0246499999999993E-2</v>
      </c>
      <c r="AS1153">
        <v>9.7741700000000001E-2</v>
      </c>
      <c r="AT1153">
        <v>0.1032038</v>
      </c>
      <c r="AU1153">
        <v>8.1237400000000001E-2</v>
      </c>
      <c r="AV1153">
        <v>2.2820799999999999E-2</v>
      </c>
      <c r="AW1153">
        <v>4.2303500000000001E-2</v>
      </c>
      <c r="AX1153">
        <v>7.8997399999999995E-2</v>
      </c>
      <c r="AY1153">
        <v>8.8039900000000004E-2</v>
      </c>
      <c r="AZ1153">
        <v>2.9055600000000001E-2</v>
      </c>
      <c r="BA1153">
        <v>-5.3743999999999997E-3</v>
      </c>
      <c r="BB1153">
        <v>6.3804200000000005E-2</v>
      </c>
      <c r="BC1153">
        <v>8.3898100000000003E-2</v>
      </c>
      <c r="BD1153">
        <v>8.63154E-2</v>
      </c>
      <c r="BE1153">
        <v>6.7290199999999994E-2</v>
      </c>
      <c r="BF1153">
        <v>4.3784900000000002E-2</v>
      </c>
      <c r="BG1153">
        <v>1.50978E-2</v>
      </c>
      <c r="BH1153">
        <v>7.2803999999999994E-2</v>
      </c>
      <c r="BI1153">
        <v>9.9777699999999997E-2</v>
      </c>
      <c r="BJ1153">
        <v>0.1268282</v>
      </c>
      <c r="BK1153">
        <v>9.6147700000000003E-2</v>
      </c>
      <c r="BL1153">
        <v>0.1390294</v>
      </c>
      <c r="BM1153">
        <v>0.14006689999999999</v>
      </c>
      <c r="BN1153">
        <v>0.15749340000000001</v>
      </c>
      <c r="BO1153">
        <v>0.1327613</v>
      </c>
      <c r="BP1153">
        <v>0.1352767</v>
      </c>
      <c r="BQ1153">
        <v>0.14343310000000001</v>
      </c>
      <c r="BR1153">
        <v>0.1466779</v>
      </c>
      <c r="BS1153">
        <v>0.1201547</v>
      </c>
      <c r="BT1153">
        <v>5.5756E-2</v>
      </c>
      <c r="BU1153">
        <v>7.0274500000000004E-2</v>
      </c>
      <c r="BV1153">
        <v>0.10266690000000001</v>
      </c>
      <c r="BW1153">
        <v>0.1090957</v>
      </c>
      <c r="BX1153">
        <v>4.7265700000000001E-2</v>
      </c>
      <c r="BY1153">
        <v>1.33466E-2</v>
      </c>
      <c r="BZ1153">
        <v>7.76366E-2</v>
      </c>
      <c r="CA1153">
        <v>9.6859100000000004E-2</v>
      </c>
      <c r="CB1153">
        <v>0.1005004</v>
      </c>
      <c r="CC1153">
        <v>8.1151100000000004E-2</v>
      </c>
      <c r="CD1153">
        <v>5.6014599999999998E-2</v>
      </c>
      <c r="CE1153">
        <v>2.7990000000000001E-2</v>
      </c>
      <c r="CF1153">
        <v>8.5860500000000006E-2</v>
      </c>
      <c r="CG1153">
        <v>0.1115283</v>
      </c>
      <c r="CH1153">
        <v>0.14193839999999999</v>
      </c>
      <c r="CI1153">
        <v>0.1166683</v>
      </c>
      <c r="CJ1153">
        <v>0.16216359999999999</v>
      </c>
      <c r="CK1153">
        <v>0.1692188</v>
      </c>
      <c r="CL1153">
        <v>0.18829199999999999</v>
      </c>
      <c r="CM1153">
        <v>0.1649014</v>
      </c>
      <c r="CN1153">
        <v>0.16646449999999999</v>
      </c>
      <c r="CO1153">
        <v>0.17507880000000001</v>
      </c>
      <c r="CP1153">
        <v>0.176788</v>
      </c>
      <c r="CQ1153">
        <v>0.14710880000000001</v>
      </c>
      <c r="CR1153">
        <v>7.8566800000000006E-2</v>
      </c>
      <c r="CS1153">
        <v>8.9647099999999993E-2</v>
      </c>
      <c r="CT1153">
        <v>0.1190604</v>
      </c>
      <c r="CU1153">
        <v>0.12367889999999999</v>
      </c>
      <c r="CV1153">
        <v>5.9877899999999998E-2</v>
      </c>
      <c r="CW1153">
        <v>2.6312700000000001E-2</v>
      </c>
      <c r="CX1153">
        <v>9.1468900000000006E-2</v>
      </c>
      <c r="CY1153">
        <v>0.10982020000000001</v>
      </c>
      <c r="CZ1153">
        <v>0.1146853</v>
      </c>
      <c r="DA1153">
        <v>9.5011899999999996E-2</v>
      </c>
      <c r="DB1153">
        <v>6.8244399999999997E-2</v>
      </c>
      <c r="DC1153">
        <v>4.08822E-2</v>
      </c>
      <c r="DD1153">
        <v>9.8917000000000005E-2</v>
      </c>
      <c r="DE1153">
        <v>0.123279</v>
      </c>
      <c r="DF1153">
        <v>0.15704870000000001</v>
      </c>
      <c r="DG1153">
        <v>0.13718900000000001</v>
      </c>
      <c r="DH1153">
        <v>0.18529780000000001</v>
      </c>
      <c r="DI1153">
        <v>0.19837070000000001</v>
      </c>
      <c r="DJ1153">
        <v>0.21909049999999999</v>
      </c>
      <c r="DK1153">
        <v>0.19704160000000001</v>
      </c>
      <c r="DL1153">
        <v>0.1976523</v>
      </c>
      <c r="DM1153">
        <v>0.20672450000000001</v>
      </c>
      <c r="DN1153">
        <v>0.206898</v>
      </c>
      <c r="DO1153">
        <v>0.17406279999999999</v>
      </c>
      <c r="DP1153">
        <v>0.1013776</v>
      </c>
      <c r="DQ1153">
        <v>0.1090197</v>
      </c>
      <c r="DR1153">
        <v>0.13545380000000001</v>
      </c>
      <c r="DS1153">
        <v>0.1382622</v>
      </c>
      <c r="DT1153">
        <v>7.2490100000000002E-2</v>
      </c>
      <c r="DU1153">
        <v>3.9278899999999999E-2</v>
      </c>
      <c r="DV1153">
        <v>0.1114407</v>
      </c>
      <c r="DW1153">
        <v>0.12853390000000001</v>
      </c>
      <c r="DX1153">
        <v>0.13516600000000001</v>
      </c>
      <c r="DY1153">
        <v>0.1150248</v>
      </c>
      <c r="DZ1153">
        <v>8.5902199999999998E-2</v>
      </c>
      <c r="EA1153">
        <v>5.9496500000000001E-2</v>
      </c>
      <c r="EB1153">
        <v>0.1177685</v>
      </c>
      <c r="EC1153">
        <v>0.14024500000000001</v>
      </c>
      <c r="ED1153">
        <v>0.17886560000000001</v>
      </c>
      <c r="EE1153">
        <v>0.16681760000000001</v>
      </c>
      <c r="EF1153">
        <v>0.2186999</v>
      </c>
      <c r="EG1153">
        <v>0.24046149999999999</v>
      </c>
      <c r="EH1153">
        <v>0.26355869999999998</v>
      </c>
      <c r="EI1153">
        <v>0.24344679999999999</v>
      </c>
      <c r="EJ1153">
        <v>0.2426826</v>
      </c>
      <c r="EK1153">
        <v>0.25241590000000003</v>
      </c>
      <c r="EL1153">
        <v>0.25037209999999999</v>
      </c>
      <c r="EM1153">
        <v>0.21298010000000001</v>
      </c>
      <c r="EN1153">
        <v>0.13431280000000001</v>
      </c>
      <c r="EO1153">
        <v>0.13699059999999999</v>
      </c>
      <c r="EP1153">
        <v>0.1591234</v>
      </c>
      <c r="EQ1153">
        <v>0.15931799999999999</v>
      </c>
      <c r="ER1153">
        <v>9.0700100000000006E-2</v>
      </c>
      <c r="ES1153">
        <v>5.79999E-2</v>
      </c>
      <c r="ET1153">
        <v>61.525919999999999</v>
      </c>
      <c r="EU1153">
        <v>60.699309999999997</v>
      </c>
      <c r="EV1153">
        <v>59.531770000000002</v>
      </c>
      <c r="EW1153">
        <v>58.543990000000001</v>
      </c>
      <c r="EX1153">
        <v>57.869</v>
      </c>
      <c r="EY1153">
        <v>57.49803</v>
      </c>
      <c r="EZ1153">
        <v>57.118400000000001</v>
      </c>
      <c r="FA1153">
        <v>57.99689</v>
      </c>
      <c r="FB1153">
        <v>60.784759999999999</v>
      </c>
      <c r="FC1153">
        <v>64.989909999999995</v>
      </c>
      <c r="FD1153">
        <v>70.831940000000003</v>
      </c>
      <c r="FE1153">
        <v>75.943070000000006</v>
      </c>
      <c r="FF1153">
        <v>80.714799999999997</v>
      </c>
      <c r="FG1153">
        <v>85.558869999999999</v>
      </c>
      <c r="FH1153">
        <v>88.919799999999995</v>
      </c>
      <c r="FI1153">
        <v>88.839709999999997</v>
      </c>
      <c r="FJ1153">
        <v>88.451319999999996</v>
      </c>
      <c r="FK1153">
        <v>85.669619999999995</v>
      </c>
      <c r="FL1153">
        <v>81.576340000000002</v>
      </c>
      <c r="FM1153">
        <v>75.844800000000006</v>
      </c>
      <c r="FN1153">
        <v>71.315910000000002</v>
      </c>
      <c r="FO1153">
        <v>68.461029999999994</v>
      </c>
      <c r="FP1153">
        <v>66.582350000000005</v>
      </c>
      <c r="FQ1153">
        <v>64.869020000000006</v>
      </c>
      <c r="FR1153">
        <v>2.4912199999999999E-2</v>
      </c>
      <c r="FS1153">
        <v>3.0322399999999999E-2</v>
      </c>
      <c r="FT1153">
        <v>4.9920300000000001E-2</v>
      </c>
    </row>
    <row r="1154" spans="1:176" x14ac:dyDescent="0.2">
      <c r="A1154" t="s">
        <v>200</v>
      </c>
      <c r="B1154" t="s">
        <v>193</v>
      </c>
      <c r="C1154" t="s">
        <v>1</v>
      </c>
      <c r="D1154" t="s">
        <v>227</v>
      </c>
      <c r="E1154">
        <v>32093</v>
      </c>
      <c r="F1154">
        <v>0.9117594</v>
      </c>
      <c r="G1154">
        <v>0.88994450000000003</v>
      </c>
      <c r="H1154">
        <v>0.88272779999999995</v>
      </c>
      <c r="I1154">
        <v>0.87814000000000003</v>
      </c>
      <c r="J1154">
        <v>0.88825430000000005</v>
      </c>
      <c r="K1154">
        <v>0.92588910000000002</v>
      </c>
      <c r="L1154">
        <v>0.97845349999999998</v>
      </c>
      <c r="M1154">
        <v>1.096811</v>
      </c>
      <c r="N1154">
        <v>1.3807309999999999</v>
      </c>
      <c r="O1154">
        <v>1.574886</v>
      </c>
      <c r="P1154">
        <v>1.709743</v>
      </c>
      <c r="Q1154">
        <v>1.7531810000000001</v>
      </c>
      <c r="R1154">
        <v>1.7457199999999999</v>
      </c>
      <c r="S1154">
        <v>1.7791779999999999</v>
      </c>
      <c r="T1154">
        <v>1.8189219999999999</v>
      </c>
      <c r="U1154">
        <v>1.797159</v>
      </c>
      <c r="V1154">
        <v>1.6961679999999999</v>
      </c>
      <c r="W1154">
        <v>1.4357390000000001</v>
      </c>
      <c r="X1154">
        <v>1.2517290000000001</v>
      </c>
      <c r="Y1154">
        <v>1.2116180000000001</v>
      </c>
      <c r="Z1154">
        <v>1.251447</v>
      </c>
      <c r="AA1154">
        <v>1.1331819999999999</v>
      </c>
      <c r="AB1154">
        <v>1.021021</v>
      </c>
      <c r="AC1154">
        <v>0.9592444</v>
      </c>
      <c r="AD1154">
        <v>1.8931099999999999E-2</v>
      </c>
      <c r="AE1154">
        <v>1.45299E-2</v>
      </c>
      <c r="AF1154">
        <v>1.6169099999999999E-2</v>
      </c>
      <c r="AG1154">
        <v>1.5680300000000001E-2</v>
      </c>
      <c r="AH1154">
        <v>1.7527600000000001E-2</v>
      </c>
      <c r="AI1154">
        <v>1.5147300000000001E-2</v>
      </c>
      <c r="AJ1154">
        <v>9.6605000000000007E-3</v>
      </c>
      <c r="AK1154">
        <v>1.0164299999999999E-2</v>
      </c>
      <c r="AL1154">
        <v>1.1233E-3</v>
      </c>
      <c r="AM1154">
        <v>-8.7008999999999993E-3</v>
      </c>
      <c r="AN1154">
        <v>-8.0481000000000007E-3</v>
      </c>
      <c r="AO1154">
        <v>-1.75055E-2</v>
      </c>
      <c r="AP1154">
        <v>-1.2069399999999999E-2</v>
      </c>
      <c r="AQ1154">
        <v>-8.5086999999999992E-3</v>
      </c>
      <c r="AR1154">
        <v>-1.9540000000000001E-4</v>
      </c>
      <c r="AS1154">
        <v>-3.39E-4</v>
      </c>
      <c r="AT1154">
        <v>-2.4483999999999999E-3</v>
      </c>
      <c r="AU1154">
        <v>5.8830999999999996E-3</v>
      </c>
      <c r="AV1154">
        <v>-3.5452999999999999E-3</v>
      </c>
      <c r="AW1154">
        <v>6.0026000000000003E-3</v>
      </c>
      <c r="AX1154">
        <v>3.27543E-2</v>
      </c>
      <c r="AY1154">
        <v>3.1729199999999999E-2</v>
      </c>
      <c r="AZ1154">
        <v>2.0518499999999999E-2</v>
      </c>
      <c r="BA1154">
        <v>2.2786299999999999E-2</v>
      </c>
      <c r="BB1154">
        <v>2.2649800000000001E-2</v>
      </c>
      <c r="BC1154">
        <v>1.7686799999999999E-2</v>
      </c>
      <c r="BD1154">
        <v>1.9532500000000001E-2</v>
      </c>
      <c r="BE1154">
        <v>1.8950100000000001E-2</v>
      </c>
      <c r="BF1154">
        <v>2.05463E-2</v>
      </c>
      <c r="BG1154">
        <v>1.8648700000000001E-2</v>
      </c>
      <c r="BH1154">
        <v>1.37857E-2</v>
      </c>
      <c r="BI1154">
        <v>1.4716999999999999E-2</v>
      </c>
      <c r="BJ1154">
        <v>6.7276000000000002E-3</v>
      </c>
      <c r="BK1154">
        <v>-3.1641E-3</v>
      </c>
      <c r="BL1154">
        <v>-2.7071999999999999E-3</v>
      </c>
      <c r="BM1154">
        <v>-1.18025E-2</v>
      </c>
      <c r="BN1154">
        <v>-6.6476E-3</v>
      </c>
      <c r="BO1154">
        <v>-2.9700999999999998E-3</v>
      </c>
      <c r="BP1154">
        <v>5.5802999999999998E-3</v>
      </c>
      <c r="BQ1154">
        <v>5.2201000000000001E-3</v>
      </c>
      <c r="BR1154">
        <v>2.7548999999999998E-3</v>
      </c>
      <c r="BS1154">
        <v>1.07087E-2</v>
      </c>
      <c r="BT1154">
        <v>1.9870999999999999E-3</v>
      </c>
      <c r="BU1154">
        <v>1.0556599999999999E-2</v>
      </c>
      <c r="BV1154">
        <v>3.7390199999999998E-2</v>
      </c>
      <c r="BW1154">
        <v>3.6058300000000001E-2</v>
      </c>
      <c r="BX1154">
        <v>2.4297900000000001E-2</v>
      </c>
      <c r="BY1154">
        <v>2.6122800000000002E-2</v>
      </c>
      <c r="BZ1154">
        <v>2.5225399999999999E-2</v>
      </c>
      <c r="CA1154">
        <v>1.9873200000000001E-2</v>
      </c>
      <c r="CB1154">
        <v>2.1861999999999999E-2</v>
      </c>
      <c r="CC1154">
        <v>2.1214899999999998E-2</v>
      </c>
      <c r="CD1154">
        <v>2.2637000000000001E-2</v>
      </c>
      <c r="CE1154">
        <v>2.10738E-2</v>
      </c>
      <c r="CF1154">
        <v>1.6642799999999999E-2</v>
      </c>
      <c r="CG1154">
        <v>1.78701E-2</v>
      </c>
      <c r="CH1154">
        <v>1.0609199999999999E-2</v>
      </c>
      <c r="CI1154">
        <v>6.7069999999999999E-4</v>
      </c>
      <c r="CJ1154">
        <v>9.9179999999999993E-4</v>
      </c>
      <c r="CK1154">
        <v>-7.8525000000000001E-3</v>
      </c>
      <c r="CL1154">
        <v>-2.8925999999999999E-3</v>
      </c>
      <c r="CM1154">
        <v>8.6600000000000002E-4</v>
      </c>
      <c r="CN1154">
        <v>9.5805000000000005E-3</v>
      </c>
      <c r="CO1154">
        <v>9.0703999999999993E-3</v>
      </c>
      <c r="CP1154">
        <v>6.3585999999999998E-3</v>
      </c>
      <c r="CQ1154">
        <v>1.40509E-2</v>
      </c>
      <c r="CR1154">
        <v>5.8187999999999998E-3</v>
      </c>
      <c r="CS1154">
        <v>1.37106E-2</v>
      </c>
      <c r="CT1154">
        <v>4.0600900000000002E-2</v>
      </c>
      <c r="CU1154">
        <v>3.9056599999999997E-2</v>
      </c>
      <c r="CV1154">
        <v>2.6915399999999999E-2</v>
      </c>
      <c r="CW1154">
        <v>2.84336E-2</v>
      </c>
      <c r="CX1154">
        <v>2.7801099999999999E-2</v>
      </c>
      <c r="CY1154">
        <v>2.2059599999999999E-2</v>
      </c>
      <c r="CZ1154">
        <v>2.4191500000000001E-2</v>
      </c>
      <c r="DA1154">
        <v>2.34796E-2</v>
      </c>
      <c r="DB1154">
        <v>2.4727699999999998E-2</v>
      </c>
      <c r="DC1154">
        <v>2.34988E-2</v>
      </c>
      <c r="DD1154">
        <v>1.9499800000000001E-2</v>
      </c>
      <c r="DE1154">
        <v>2.1023300000000002E-2</v>
      </c>
      <c r="DF1154">
        <v>1.44907E-2</v>
      </c>
      <c r="DG1154">
        <v>4.5055E-3</v>
      </c>
      <c r="DH1154">
        <v>4.6908000000000002E-3</v>
      </c>
      <c r="DI1154">
        <v>-3.9026E-3</v>
      </c>
      <c r="DJ1154">
        <v>8.6249999999999999E-4</v>
      </c>
      <c r="DK1154">
        <v>4.7019999999999996E-3</v>
      </c>
      <c r="DL1154">
        <v>1.3580699999999999E-2</v>
      </c>
      <c r="DM1154">
        <v>1.2920600000000001E-2</v>
      </c>
      <c r="DN1154">
        <v>9.9623999999999997E-3</v>
      </c>
      <c r="DO1154">
        <v>1.7393200000000001E-2</v>
      </c>
      <c r="DP1154">
        <v>9.6506000000000005E-3</v>
      </c>
      <c r="DQ1154">
        <v>1.68647E-2</v>
      </c>
      <c r="DR1154">
        <v>4.3811700000000002E-2</v>
      </c>
      <c r="DS1154">
        <v>4.2054899999999999E-2</v>
      </c>
      <c r="DT1154">
        <v>2.9533E-2</v>
      </c>
      <c r="DU1154">
        <v>3.0744500000000001E-2</v>
      </c>
      <c r="DV1154">
        <v>3.1519800000000001E-2</v>
      </c>
      <c r="DW1154">
        <v>2.5216499999999999E-2</v>
      </c>
      <c r="DX1154">
        <v>2.75549E-2</v>
      </c>
      <c r="DY1154">
        <v>2.6749499999999999E-2</v>
      </c>
      <c r="DZ1154">
        <v>2.7746400000000001E-2</v>
      </c>
      <c r="EA1154">
        <v>2.7000300000000001E-2</v>
      </c>
      <c r="EB1154">
        <v>2.3625E-2</v>
      </c>
      <c r="EC1154">
        <v>2.5575899999999999E-2</v>
      </c>
      <c r="ED1154">
        <v>2.0094999999999998E-2</v>
      </c>
      <c r="EE1154">
        <v>1.0042300000000001E-2</v>
      </c>
      <c r="EF1154">
        <v>1.0031699999999999E-2</v>
      </c>
      <c r="EG1154">
        <v>1.8005E-3</v>
      </c>
      <c r="EH1154">
        <v>6.2842000000000002E-3</v>
      </c>
      <c r="EI1154">
        <v>1.02407E-2</v>
      </c>
      <c r="EJ1154">
        <v>1.93563E-2</v>
      </c>
      <c r="EK1154">
        <v>1.8479700000000002E-2</v>
      </c>
      <c r="EL1154">
        <v>1.5165700000000001E-2</v>
      </c>
      <c r="EM1154">
        <v>2.22188E-2</v>
      </c>
      <c r="EN1154">
        <v>1.5183E-2</v>
      </c>
      <c r="EO1154">
        <v>2.1418699999999999E-2</v>
      </c>
      <c r="EP1154">
        <v>4.8447499999999998E-2</v>
      </c>
      <c r="EQ1154">
        <v>4.6384000000000002E-2</v>
      </c>
      <c r="ER1154">
        <v>3.3312300000000003E-2</v>
      </c>
      <c r="ES1154">
        <v>3.4081E-2</v>
      </c>
      <c r="ET1154">
        <v>54.529870000000003</v>
      </c>
      <c r="EU1154">
        <v>53.563450000000003</v>
      </c>
      <c r="EV1154">
        <v>52.877850000000002</v>
      </c>
      <c r="EW1154">
        <v>52.277909999999999</v>
      </c>
      <c r="EX1154">
        <v>51.641849999999998</v>
      </c>
      <c r="EY1154">
        <v>51.08643</v>
      </c>
      <c r="EZ1154">
        <v>50.847549999999998</v>
      </c>
      <c r="FA1154">
        <v>52.535710000000002</v>
      </c>
      <c r="FB1154">
        <v>55.807720000000003</v>
      </c>
      <c r="FC1154">
        <v>59.12706</v>
      </c>
      <c r="FD1154">
        <v>62.219450000000002</v>
      </c>
      <c r="FE1154">
        <v>64.951260000000005</v>
      </c>
      <c r="FF1154">
        <v>66.981520000000003</v>
      </c>
      <c r="FG1154">
        <v>68.233729999999994</v>
      </c>
      <c r="FH1154">
        <v>69.244029999999995</v>
      </c>
      <c r="FI1154">
        <v>69.370059999999995</v>
      </c>
      <c r="FJ1154">
        <v>68.559309999999996</v>
      </c>
      <c r="FK1154">
        <v>67.158929999999998</v>
      </c>
      <c r="FL1154">
        <v>64.968459999999993</v>
      </c>
      <c r="FM1154">
        <v>61.88729</v>
      </c>
      <c r="FN1154">
        <v>59.588999999999999</v>
      </c>
      <c r="FO1154">
        <v>58.116790000000002</v>
      </c>
      <c r="FP1154">
        <v>56.883960000000002</v>
      </c>
      <c r="FQ1154">
        <v>55.781550000000003</v>
      </c>
      <c r="FR1154">
        <v>3.0284999999999999E-3</v>
      </c>
      <c r="FS1154">
        <v>3.7651999999999998E-3</v>
      </c>
    </row>
    <row r="1155" spans="1:176" x14ac:dyDescent="0.2">
      <c r="A1155" t="s">
        <v>200</v>
      </c>
      <c r="B1155" t="s">
        <v>193</v>
      </c>
      <c r="C1155" t="s">
        <v>1</v>
      </c>
      <c r="D1155" t="s">
        <v>238</v>
      </c>
      <c r="E1155">
        <v>32093</v>
      </c>
      <c r="F1155">
        <v>0.90614969999999995</v>
      </c>
      <c r="G1155">
        <v>0.88389150000000005</v>
      </c>
      <c r="H1155">
        <v>0.88247419999999999</v>
      </c>
      <c r="I1155">
        <v>0.86197579999999996</v>
      </c>
      <c r="J1155">
        <v>0.87663849999999999</v>
      </c>
      <c r="K1155">
        <v>0.91854519999999995</v>
      </c>
      <c r="L1155">
        <v>0.91295839999999995</v>
      </c>
      <c r="M1155">
        <v>1.032341</v>
      </c>
      <c r="N1155">
        <v>1.3671739999999999</v>
      </c>
      <c r="O1155">
        <v>1.636039</v>
      </c>
      <c r="P1155">
        <v>1.843318</v>
      </c>
      <c r="Q1155">
        <v>1.961484</v>
      </c>
      <c r="R1155">
        <v>2.0246780000000002</v>
      </c>
      <c r="S1155">
        <v>2.1084109999999998</v>
      </c>
      <c r="T1155">
        <v>2.2042009999999999</v>
      </c>
      <c r="U1155">
        <v>2.2350180000000002</v>
      </c>
      <c r="V1155">
        <v>2.0881259999999999</v>
      </c>
      <c r="W1155">
        <v>1.7781089999999999</v>
      </c>
      <c r="X1155">
        <v>1.4716530000000001</v>
      </c>
      <c r="Y1155">
        <v>1.3117719999999999</v>
      </c>
      <c r="Z1155">
        <v>1.399675</v>
      </c>
      <c r="AA1155">
        <v>1.234297</v>
      </c>
      <c r="AB1155">
        <v>1.080994</v>
      </c>
      <c r="AC1155">
        <v>1.0072099999999999</v>
      </c>
      <c r="AD1155">
        <v>1.7899000000000001E-3</v>
      </c>
      <c r="AE1155">
        <v>-3.5677999999999999E-3</v>
      </c>
      <c r="AF1155">
        <v>6.208E-3</v>
      </c>
      <c r="AG1155">
        <v>1.5058000000000001E-3</v>
      </c>
      <c r="AH1155">
        <v>9.5536000000000006E-3</v>
      </c>
      <c r="AI1155">
        <v>1.1276400000000001E-2</v>
      </c>
      <c r="AJ1155">
        <v>2.1348000000000001E-3</v>
      </c>
      <c r="AK1155">
        <v>-2.5127099999999999E-2</v>
      </c>
      <c r="AL1155">
        <v>-9.8721999999999994E-3</v>
      </c>
      <c r="AM1155">
        <v>-5.6188000000000002E-3</v>
      </c>
      <c r="AN1155">
        <v>-2.1501800000000001E-2</v>
      </c>
      <c r="AO1155">
        <v>-6.5933900000000004E-2</v>
      </c>
      <c r="AP1155">
        <v>-5.1454699999999999E-2</v>
      </c>
      <c r="AQ1155">
        <v>-4.7960999999999997E-2</v>
      </c>
      <c r="AR1155">
        <v>-2.7013800000000001E-2</v>
      </c>
      <c r="AS1155">
        <v>-7.8549999999999991E-3</v>
      </c>
      <c r="AT1155">
        <v>-2.5823800000000001E-2</v>
      </c>
      <c r="AU1155">
        <v>2.5958499999999999E-2</v>
      </c>
      <c r="AV1155">
        <v>-1.2534699999999999E-2</v>
      </c>
      <c r="AW1155">
        <v>-1.1972999999999999E-2</v>
      </c>
      <c r="AX1155">
        <v>7.7674199999999999E-2</v>
      </c>
      <c r="AY1155">
        <v>5.1530199999999998E-2</v>
      </c>
      <c r="AZ1155">
        <v>2.79376E-2</v>
      </c>
      <c r="BA1155">
        <v>3.0555599999999999E-2</v>
      </c>
      <c r="BB1155">
        <v>5.5087000000000001E-3</v>
      </c>
      <c r="BC1155">
        <v>-4.1100000000000002E-4</v>
      </c>
      <c r="BD1155">
        <v>9.5714000000000007E-3</v>
      </c>
      <c r="BE1155">
        <v>4.7756999999999999E-3</v>
      </c>
      <c r="BF1155">
        <v>1.25723E-2</v>
      </c>
      <c r="BG1155">
        <v>1.4777800000000001E-2</v>
      </c>
      <c r="BH1155">
        <v>6.2598999999999997E-3</v>
      </c>
      <c r="BI1155">
        <v>-2.05744E-2</v>
      </c>
      <c r="BJ1155">
        <v>-4.2678000000000004E-3</v>
      </c>
      <c r="BK1155">
        <v>-8.2000000000000001E-5</v>
      </c>
      <c r="BL1155">
        <v>-1.6160999999999998E-2</v>
      </c>
      <c r="BM1155">
        <v>-6.0230800000000001E-2</v>
      </c>
      <c r="BN1155">
        <v>-4.6032999999999998E-2</v>
      </c>
      <c r="BO1155">
        <v>-4.2422300000000003E-2</v>
      </c>
      <c r="BP1155">
        <v>-2.1238199999999999E-2</v>
      </c>
      <c r="BQ1155">
        <v>-2.2959E-3</v>
      </c>
      <c r="BR1155">
        <v>-2.0620599999999999E-2</v>
      </c>
      <c r="BS1155">
        <v>3.0784099999999998E-2</v>
      </c>
      <c r="BT1155">
        <v>-7.0023000000000004E-3</v>
      </c>
      <c r="BU1155">
        <v>-7.4190000000000002E-3</v>
      </c>
      <c r="BV1155">
        <v>8.2310099999999997E-2</v>
      </c>
      <c r="BW1155">
        <v>5.5859300000000001E-2</v>
      </c>
      <c r="BX1155">
        <v>3.1717000000000002E-2</v>
      </c>
      <c r="BY1155">
        <v>3.3891999999999999E-2</v>
      </c>
      <c r="BZ1155">
        <v>8.0843000000000009E-3</v>
      </c>
      <c r="CA1155">
        <v>1.7755E-3</v>
      </c>
      <c r="CB1155">
        <v>1.1900900000000001E-2</v>
      </c>
      <c r="CC1155">
        <v>7.0403999999999996E-3</v>
      </c>
      <c r="CD1155">
        <v>1.4663000000000001E-2</v>
      </c>
      <c r="CE1155">
        <v>1.72029E-2</v>
      </c>
      <c r="CF1155">
        <v>9.1170000000000001E-3</v>
      </c>
      <c r="CG1155">
        <v>-1.7421300000000001E-2</v>
      </c>
      <c r="CH1155">
        <v>-3.8630000000000001E-4</v>
      </c>
      <c r="CI1155">
        <v>3.7526999999999999E-3</v>
      </c>
      <c r="CJ1155">
        <v>-1.2462000000000001E-2</v>
      </c>
      <c r="CK1155">
        <v>-5.6280900000000002E-2</v>
      </c>
      <c r="CL1155">
        <v>-4.22779E-2</v>
      </c>
      <c r="CM1155">
        <v>-3.8586299999999997E-2</v>
      </c>
      <c r="CN1155">
        <v>-1.7238E-2</v>
      </c>
      <c r="CO1155">
        <v>1.5543E-3</v>
      </c>
      <c r="CP1155">
        <v>-1.7016799999999999E-2</v>
      </c>
      <c r="CQ1155">
        <v>3.4126299999999998E-2</v>
      </c>
      <c r="CR1155">
        <v>-3.1706E-3</v>
      </c>
      <c r="CS1155">
        <v>-4.2649000000000003E-3</v>
      </c>
      <c r="CT1155">
        <v>8.5520799999999994E-2</v>
      </c>
      <c r="CU1155">
        <v>5.8857600000000003E-2</v>
      </c>
      <c r="CV1155">
        <v>3.43346E-2</v>
      </c>
      <c r="CW1155">
        <v>3.6202900000000003E-2</v>
      </c>
      <c r="CX1155">
        <v>1.06599E-2</v>
      </c>
      <c r="CY1155">
        <v>3.9619E-3</v>
      </c>
      <c r="CZ1155">
        <v>1.4230400000000001E-2</v>
      </c>
      <c r="DA1155">
        <v>9.3051000000000002E-3</v>
      </c>
      <c r="DB1155">
        <v>1.67537E-2</v>
      </c>
      <c r="DC1155">
        <v>1.9628E-2</v>
      </c>
      <c r="DD1155">
        <v>1.19741E-2</v>
      </c>
      <c r="DE1155">
        <v>-1.4268100000000001E-2</v>
      </c>
      <c r="DF1155">
        <v>3.4952999999999998E-3</v>
      </c>
      <c r="DG1155">
        <v>7.5874999999999996E-3</v>
      </c>
      <c r="DH1155">
        <v>-8.763E-3</v>
      </c>
      <c r="DI1155">
        <v>-5.2331000000000003E-2</v>
      </c>
      <c r="DJ1155">
        <v>-3.8522899999999999E-2</v>
      </c>
      <c r="DK1155">
        <v>-3.4750200000000002E-2</v>
      </c>
      <c r="DL1155">
        <v>-1.3237799999999999E-2</v>
      </c>
      <c r="DM1155">
        <v>5.4045999999999999E-3</v>
      </c>
      <c r="DN1155">
        <v>-1.3413E-2</v>
      </c>
      <c r="DO1155">
        <v>3.7468599999999998E-2</v>
      </c>
      <c r="DP1155">
        <v>6.6109999999999997E-4</v>
      </c>
      <c r="DQ1155">
        <v>-1.1109E-3</v>
      </c>
      <c r="DR1155">
        <v>8.8731599999999994E-2</v>
      </c>
      <c r="DS1155">
        <v>6.1855899999999998E-2</v>
      </c>
      <c r="DT1155">
        <v>3.6952100000000002E-2</v>
      </c>
      <c r="DU1155">
        <v>3.8513699999999998E-2</v>
      </c>
      <c r="DV1155">
        <v>1.4378699999999999E-2</v>
      </c>
      <c r="DW1155">
        <v>7.1187999999999998E-3</v>
      </c>
      <c r="DX1155">
        <v>1.75938E-2</v>
      </c>
      <c r="DY1155">
        <v>1.2574999999999999E-2</v>
      </c>
      <c r="DZ1155">
        <v>1.9772399999999999E-2</v>
      </c>
      <c r="EA1155">
        <v>2.3129400000000001E-2</v>
      </c>
      <c r="EB1155">
        <v>1.60993E-2</v>
      </c>
      <c r="EC1155">
        <v>-9.7155000000000002E-3</v>
      </c>
      <c r="ED1155">
        <v>9.0995999999999994E-3</v>
      </c>
      <c r="EE1155">
        <v>1.31243E-2</v>
      </c>
      <c r="EF1155">
        <v>-3.4221E-3</v>
      </c>
      <c r="EG1155">
        <v>-4.66279E-2</v>
      </c>
      <c r="EH1155">
        <v>-3.3101100000000001E-2</v>
      </c>
      <c r="EI1155">
        <v>-2.9211600000000001E-2</v>
      </c>
      <c r="EJ1155">
        <v>-7.4621000000000002E-3</v>
      </c>
      <c r="EK1155">
        <v>1.09637E-2</v>
      </c>
      <c r="EL1155">
        <v>-8.2097999999999997E-3</v>
      </c>
      <c r="EM1155">
        <v>4.2294199999999997E-2</v>
      </c>
      <c r="EN1155">
        <v>6.1935999999999996E-3</v>
      </c>
      <c r="EO1155">
        <v>3.4431000000000002E-3</v>
      </c>
      <c r="EP1155">
        <v>9.3367500000000006E-2</v>
      </c>
      <c r="EQ1155">
        <v>6.6184900000000005E-2</v>
      </c>
      <c r="ER1155">
        <v>4.0731499999999997E-2</v>
      </c>
      <c r="ES1155">
        <v>4.1850199999999997E-2</v>
      </c>
      <c r="ET1155">
        <v>61.987740000000002</v>
      </c>
      <c r="EU1155">
        <v>60.467350000000003</v>
      </c>
      <c r="EV1155">
        <v>59.894100000000002</v>
      </c>
      <c r="EW1155">
        <v>58.377400000000002</v>
      </c>
      <c r="EX1155">
        <v>57.282499999999999</v>
      </c>
      <c r="EY1155">
        <v>56.910080000000001</v>
      </c>
      <c r="EZ1155">
        <v>57.31221</v>
      </c>
      <c r="FA1155">
        <v>62.819130000000001</v>
      </c>
      <c r="FB1155">
        <v>69.425529999999995</v>
      </c>
      <c r="FC1155">
        <v>74.870530000000002</v>
      </c>
      <c r="FD1155">
        <v>80.936490000000006</v>
      </c>
      <c r="FE1155">
        <v>84.554239999999993</v>
      </c>
      <c r="FF1155">
        <v>86.777799999999999</v>
      </c>
      <c r="FG1155">
        <v>86.902209999999997</v>
      </c>
      <c r="FH1155">
        <v>88.085040000000006</v>
      </c>
      <c r="FI1155">
        <v>88.963679999999997</v>
      </c>
      <c r="FJ1155">
        <v>86.879810000000006</v>
      </c>
      <c r="FK1155">
        <v>85.384609999999995</v>
      </c>
      <c r="FL1155">
        <v>82.925539999999998</v>
      </c>
      <c r="FM1155">
        <v>78.189359999999994</v>
      </c>
      <c r="FN1155">
        <v>73.87106</v>
      </c>
      <c r="FO1155">
        <v>70.398049999999998</v>
      </c>
      <c r="FP1155">
        <v>68.146039999999999</v>
      </c>
      <c r="FQ1155">
        <v>65.027360000000002</v>
      </c>
      <c r="FR1155">
        <v>3.0284999999999999E-3</v>
      </c>
      <c r="FS1155">
        <v>3.7651999999999998E-3</v>
      </c>
    </row>
    <row r="1156" spans="1:176" x14ac:dyDescent="0.2">
      <c r="A1156" t="s">
        <v>200</v>
      </c>
      <c r="B1156" t="s">
        <v>193</v>
      </c>
      <c r="C1156" t="s">
        <v>1</v>
      </c>
      <c r="D1156" t="s">
        <v>228</v>
      </c>
      <c r="E1156">
        <v>32093</v>
      </c>
      <c r="F1156">
        <v>0.98171900000000001</v>
      </c>
      <c r="G1156">
        <v>0.94946220000000003</v>
      </c>
      <c r="H1156">
        <v>0.92710950000000003</v>
      </c>
      <c r="I1156">
        <v>0.92655460000000001</v>
      </c>
      <c r="J1156">
        <v>0.91952259999999997</v>
      </c>
      <c r="K1156">
        <v>0.96645689999999995</v>
      </c>
      <c r="L1156">
        <v>1.0151600000000001</v>
      </c>
      <c r="M1156">
        <v>1.145043</v>
      </c>
      <c r="N1156">
        <v>1.4758290000000001</v>
      </c>
      <c r="O1156">
        <v>1.710979</v>
      </c>
      <c r="P1156">
        <v>1.9111320000000001</v>
      </c>
      <c r="Q1156">
        <v>2.0504899999999999</v>
      </c>
      <c r="R1156">
        <v>2.111882</v>
      </c>
      <c r="S1156">
        <v>2.1754869999999999</v>
      </c>
      <c r="T1156">
        <v>2.2461340000000001</v>
      </c>
      <c r="U1156">
        <v>2.2380390000000001</v>
      </c>
      <c r="V1156">
        <v>2.1151239999999998</v>
      </c>
      <c r="W1156">
        <v>1.771263</v>
      </c>
      <c r="X1156">
        <v>1.4991449999999999</v>
      </c>
      <c r="Y1156">
        <v>1.3679380000000001</v>
      </c>
      <c r="Z1156">
        <v>1.372476</v>
      </c>
      <c r="AA1156">
        <v>1.245042</v>
      </c>
      <c r="AB1156">
        <v>1.114428</v>
      </c>
      <c r="AC1156">
        <v>1.039072</v>
      </c>
      <c r="AD1156">
        <v>1.3694E-2</v>
      </c>
      <c r="AE1156">
        <v>8.8641999999999992E-3</v>
      </c>
      <c r="AF1156">
        <v>1.6386E-3</v>
      </c>
      <c r="AG1156">
        <v>4.8991E-3</v>
      </c>
      <c r="AH1156">
        <v>-7.6205999999999999E-3</v>
      </c>
      <c r="AI1156">
        <v>-4.6299999999999998E-4</v>
      </c>
      <c r="AJ1156">
        <v>1.35129E-2</v>
      </c>
      <c r="AK1156">
        <v>1.47216E-2</v>
      </c>
      <c r="AL1156">
        <v>3.6719399999999999E-2</v>
      </c>
      <c r="AM1156">
        <v>3.1486100000000003E-2</v>
      </c>
      <c r="AN1156">
        <v>2.6641499999999999E-2</v>
      </c>
      <c r="AO1156">
        <v>3.1140500000000002E-2</v>
      </c>
      <c r="AP1156">
        <v>3.6026900000000001E-2</v>
      </c>
      <c r="AQ1156">
        <v>2.8014299999999999E-2</v>
      </c>
      <c r="AR1156">
        <v>3.3761199999999998E-2</v>
      </c>
      <c r="AS1156">
        <v>3.24032E-2</v>
      </c>
      <c r="AT1156">
        <v>2.97836E-2</v>
      </c>
      <c r="AU1156">
        <v>3.3876200000000002E-2</v>
      </c>
      <c r="AV1156">
        <v>2.4434500000000001E-2</v>
      </c>
      <c r="AW1156">
        <v>2.1735000000000001E-2</v>
      </c>
      <c r="AX1156">
        <v>3.3125300000000003E-2</v>
      </c>
      <c r="AY1156">
        <v>2.1600399999999999E-2</v>
      </c>
      <c r="AZ1156">
        <v>1.4127600000000001E-2</v>
      </c>
      <c r="BA1156">
        <v>1.7241099999999999E-2</v>
      </c>
      <c r="BB1156">
        <v>2.1318E-2</v>
      </c>
      <c r="BC1156">
        <v>1.5374499999999999E-2</v>
      </c>
      <c r="BD1156">
        <v>7.6143000000000001E-3</v>
      </c>
      <c r="BE1156">
        <v>1.0263899999999999E-2</v>
      </c>
      <c r="BF1156">
        <v>-1.9808E-3</v>
      </c>
      <c r="BG1156">
        <v>5.2503000000000003E-3</v>
      </c>
      <c r="BH1156">
        <v>1.9603800000000001E-2</v>
      </c>
      <c r="BI1156">
        <v>2.17193E-2</v>
      </c>
      <c r="BJ1156">
        <v>4.52416E-2</v>
      </c>
      <c r="BK1156">
        <v>4.00439E-2</v>
      </c>
      <c r="BL1156">
        <v>3.6694699999999997E-2</v>
      </c>
      <c r="BM1156">
        <v>4.2056000000000003E-2</v>
      </c>
      <c r="BN1156">
        <v>4.7970499999999999E-2</v>
      </c>
      <c r="BO1156">
        <v>4.0680099999999997E-2</v>
      </c>
      <c r="BP1156">
        <v>4.7722199999999999E-2</v>
      </c>
      <c r="BQ1156">
        <v>4.6797800000000001E-2</v>
      </c>
      <c r="BR1156">
        <v>4.4554999999999997E-2</v>
      </c>
      <c r="BS1156">
        <v>4.6665699999999997E-2</v>
      </c>
      <c r="BT1156">
        <v>3.5998000000000002E-2</v>
      </c>
      <c r="BU1156">
        <v>3.1665100000000002E-2</v>
      </c>
      <c r="BV1156">
        <v>4.2753600000000003E-2</v>
      </c>
      <c r="BW1156">
        <v>3.12599E-2</v>
      </c>
      <c r="BX1156">
        <v>2.21978E-2</v>
      </c>
      <c r="BY1156">
        <v>2.4802299999999999E-2</v>
      </c>
      <c r="BZ1156">
        <v>2.6598400000000001E-2</v>
      </c>
      <c r="CA1156">
        <v>1.9883399999999999E-2</v>
      </c>
      <c r="CB1156">
        <v>1.1753100000000001E-2</v>
      </c>
      <c r="CC1156">
        <v>1.3979500000000001E-2</v>
      </c>
      <c r="CD1156">
        <v>1.9253E-3</v>
      </c>
      <c r="CE1156">
        <v>9.2072999999999999E-3</v>
      </c>
      <c r="CF1156">
        <v>2.3822300000000001E-2</v>
      </c>
      <c r="CG1156">
        <v>2.65659E-2</v>
      </c>
      <c r="CH1156">
        <v>5.1144099999999998E-2</v>
      </c>
      <c r="CI1156">
        <v>4.5970999999999998E-2</v>
      </c>
      <c r="CJ1156">
        <v>4.3657500000000002E-2</v>
      </c>
      <c r="CK1156">
        <v>4.9616E-2</v>
      </c>
      <c r="CL1156">
        <v>5.62427E-2</v>
      </c>
      <c r="CM1156">
        <v>4.9452500000000003E-2</v>
      </c>
      <c r="CN1156">
        <v>5.7391699999999997E-2</v>
      </c>
      <c r="CO1156">
        <v>5.6767600000000001E-2</v>
      </c>
      <c r="CP1156">
        <v>5.4785599999999997E-2</v>
      </c>
      <c r="CQ1156">
        <v>5.5523700000000002E-2</v>
      </c>
      <c r="CR1156">
        <v>4.4006900000000002E-2</v>
      </c>
      <c r="CS1156">
        <v>3.8542600000000003E-2</v>
      </c>
      <c r="CT1156">
        <v>4.9422099999999997E-2</v>
      </c>
      <c r="CU1156">
        <v>3.79501E-2</v>
      </c>
      <c r="CV1156">
        <v>2.7787099999999999E-2</v>
      </c>
      <c r="CW1156">
        <v>3.0039199999999999E-2</v>
      </c>
      <c r="CX1156">
        <v>3.1878700000000003E-2</v>
      </c>
      <c r="CY1156">
        <v>2.4392400000000002E-2</v>
      </c>
      <c r="CZ1156">
        <v>1.5891800000000001E-2</v>
      </c>
      <c r="DA1156">
        <v>1.7695200000000001E-2</v>
      </c>
      <c r="DB1156">
        <v>5.8313999999999996E-3</v>
      </c>
      <c r="DC1156">
        <v>1.31643E-2</v>
      </c>
      <c r="DD1156">
        <v>2.8040800000000001E-2</v>
      </c>
      <c r="DE1156">
        <v>3.1412500000000003E-2</v>
      </c>
      <c r="DF1156">
        <v>5.70465E-2</v>
      </c>
      <c r="DG1156">
        <v>5.1898100000000003E-2</v>
      </c>
      <c r="DH1156">
        <v>5.06203E-2</v>
      </c>
      <c r="DI1156">
        <v>5.7176100000000001E-2</v>
      </c>
      <c r="DJ1156">
        <v>6.4514799999999997E-2</v>
      </c>
      <c r="DK1156">
        <v>5.82248E-2</v>
      </c>
      <c r="DL1156">
        <v>6.7061099999999998E-2</v>
      </c>
      <c r="DM1156">
        <v>6.6737299999999999E-2</v>
      </c>
      <c r="DN1156">
        <v>6.5016299999999999E-2</v>
      </c>
      <c r="DO1156">
        <v>6.43817E-2</v>
      </c>
      <c r="DP1156">
        <v>5.2015699999999998E-2</v>
      </c>
      <c r="DQ1156">
        <v>4.5420200000000001E-2</v>
      </c>
      <c r="DR1156">
        <v>5.6090599999999997E-2</v>
      </c>
      <c r="DS1156">
        <v>4.4640199999999998E-2</v>
      </c>
      <c r="DT1156">
        <v>3.3376500000000003E-2</v>
      </c>
      <c r="DU1156">
        <v>3.5276099999999998E-2</v>
      </c>
      <c r="DV1156">
        <v>3.9502799999999998E-2</v>
      </c>
      <c r="DW1156">
        <v>3.0902599999999999E-2</v>
      </c>
      <c r="DX1156">
        <v>2.1867500000000002E-2</v>
      </c>
      <c r="DY1156">
        <v>2.3060000000000001E-2</v>
      </c>
      <c r="DZ1156">
        <v>1.1471200000000001E-2</v>
      </c>
      <c r="EA1156">
        <v>1.8877499999999998E-2</v>
      </c>
      <c r="EB1156">
        <v>3.4131599999999998E-2</v>
      </c>
      <c r="EC1156">
        <v>3.8410300000000001E-2</v>
      </c>
      <c r="ED1156">
        <v>6.5568699999999994E-2</v>
      </c>
      <c r="EE1156">
        <v>6.04559E-2</v>
      </c>
      <c r="EF1156">
        <v>6.0673499999999998E-2</v>
      </c>
      <c r="EG1156">
        <v>6.8091499999999999E-2</v>
      </c>
      <c r="EH1156">
        <v>7.6458399999999996E-2</v>
      </c>
      <c r="EI1156">
        <v>7.0890599999999998E-2</v>
      </c>
      <c r="EJ1156">
        <v>8.1022200000000003E-2</v>
      </c>
      <c r="EK1156">
        <v>8.1131999999999996E-2</v>
      </c>
      <c r="EL1156">
        <v>7.9787700000000003E-2</v>
      </c>
      <c r="EM1156">
        <v>7.7171199999999995E-2</v>
      </c>
      <c r="EN1156">
        <v>6.3579300000000005E-2</v>
      </c>
      <c r="EO1156">
        <v>5.5350299999999998E-2</v>
      </c>
      <c r="EP1156">
        <v>6.5718899999999997E-2</v>
      </c>
      <c r="EQ1156">
        <v>5.4299800000000002E-2</v>
      </c>
      <c r="ER1156">
        <v>4.14466E-2</v>
      </c>
      <c r="ES1156">
        <v>4.2837300000000002E-2</v>
      </c>
      <c r="ET1156">
        <v>64.614410000000007</v>
      </c>
      <c r="EU1156">
        <v>63.84075</v>
      </c>
      <c r="EV1156">
        <v>63.264710000000001</v>
      </c>
      <c r="EW1156">
        <v>62.701659999999997</v>
      </c>
      <c r="EX1156">
        <v>62.172310000000003</v>
      </c>
      <c r="EY1156">
        <v>61.724130000000002</v>
      </c>
      <c r="EZ1156">
        <v>61.447130000000001</v>
      </c>
      <c r="FA1156">
        <v>62.466949999999997</v>
      </c>
      <c r="FB1156">
        <v>64.429259999999999</v>
      </c>
      <c r="FC1156">
        <v>67.074309999999997</v>
      </c>
      <c r="FD1156">
        <v>70.132230000000007</v>
      </c>
      <c r="FE1156">
        <v>73.332790000000003</v>
      </c>
      <c r="FF1156">
        <v>75.574659999999994</v>
      </c>
      <c r="FG1156">
        <v>77.146770000000004</v>
      </c>
      <c r="FH1156">
        <v>78.18235</v>
      </c>
      <c r="FI1156">
        <v>78.336190000000002</v>
      </c>
      <c r="FJ1156">
        <v>77.968429999999998</v>
      </c>
      <c r="FK1156">
        <v>76.734629999999996</v>
      </c>
      <c r="FL1156">
        <v>74.749529999999993</v>
      </c>
      <c r="FM1156">
        <v>71.750789999999995</v>
      </c>
      <c r="FN1156">
        <v>69.233540000000005</v>
      </c>
      <c r="FO1156">
        <v>67.703779999999995</v>
      </c>
      <c r="FP1156">
        <v>66.57114</v>
      </c>
      <c r="FQ1156">
        <v>65.625529999999998</v>
      </c>
      <c r="FR1156">
        <v>9.2908999999999995E-3</v>
      </c>
      <c r="FS1156">
        <v>9.6244E-3</v>
      </c>
      <c r="FT1156">
        <v>1.56566E-2</v>
      </c>
    </row>
    <row r="1157" spans="1:176" x14ac:dyDescent="0.2">
      <c r="A1157" t="s">
        <v>200</v>
      </c>
      <c r="B1157" t="s">
        <v>193</v>
      </c>
      <c r="C1157" t="s">
        <v>1</v>
      </c>
      <c r="D1157" t="s">
        <v>239</v>
      </c>
      <c r="E1157">
        <v>32093</v>
      </c>
      <c r="F1157">
        <v>1.048818</v>
      </c>
      <c r="G1157">
        <v>1.0037879999999999</v>
      </c>
      <c r="H1157">
        <v>0.97566759999999997</v>
      </c>
      <c r="I1157">
        <v>0.96094729999999995</v>
      </c>
      <c r="J1157">
        <v>0.96190109999999995</v>
      </c>
      <c r="K1157">
        <v>1.014583</v>
      </c>
      <c r="L1157">
        <v>1.046781</v>
      </c>
      <c r="M1157">
        <v>1.2030879999999999</v>
      </c>
      <c r="N1157">
        <v>1.551877</v>
      </c>
      <c r="O1157">
        <v>1.8249740000000001</v>
      </c>
      <c r="P1157">
        <v>2.0569060000000001</v>
      </c>
      <c r="Q1157">
        <v>2.2443460000000002</v>
      </c>
      <c r="R1157">
        <v>2.3215029999999999</v>
      </c>
      <c r="S1157">
        <v>2.3852180000000001</v>
      </c>
      <c r="T1157">
        <v>2.4199809999999999</v>
      </c>
      <c r="U1157">
        <v>2.3842080000000001</v>
      </c>
      <c r="V1157">
        <v>2.2411819999999998</v>
      </c>
      <c r="W1157">
        <v>1.9168750000000001</v>
      </c>
      <c r="X1157">
        <v>1.6461669999999999</v>
      </c>
      <c r="Y1157">
        <v>1.5097039999999999</v>
      </c>
      <c r="Z1157">
        <v>1.489878</v>
      </c>
      <c r="AA1157">
        <v>1.3697170000000001</v>
      </c>
      <c r="AB1157">
        <v>1.218828</v>
      </c>
      <c r="AC1157">
        <v>1.1196140000000001</v>
      </c>
      <c r="AD1157">
        <v>2.3696600000000002E-2</v>
      </c>
      <c r="AE1157">
        <v>1.73226E-2</v>
      </c>
      <c r="AF1157">
        <v>8.1560000000000001E-3</v>
      </c>
      <c r="AG1157">
        <v>9.0837999999999995E-3</v>
      </c>
      <c r="AH1157">
        <v>-3.7702999999999999E-3</v>
      </c>
      <c r="AI1157">
        <v>6.7651999999999999E-3</v>
      </c>
      <c r="AJ1157">
        <v>1.5974100000000001E-2</v>
      </c>
      <c r="AK1157">
        <v>1.76147E-2</v>
      </c>
      <c r="AL1157">
        <v>4.1599799999999999E-2</v>
      </c>
      <c r="AM1157">
        <v>3.7817200000000002E-2</v>
      </c>
      <c r="AN1157">
        <v>2.5093799999999999E-2</v>
      </c>
      <c r="AO1157">
        <v>3.3631099999999997E-2</v>
      </c>
      <c r="AP1157">
        <v>4.4851299999999997E-2</v>
      </c>
      <c r="AQ1157">
        <v>3.2676200000000002E-2</v>
      </c>
      <c r="AR1157">
        <v>3.9564599999999998E-2</v>
      </c>
      <c r="AS1157">
        <v>3.6638499999999997E-2</v>
      </c>
      <c r="AT1157">
        <v>3.3314700000000003E-2</v>
      </c>
      <c r="AU1157">
        <v>3.6515100000000002E-2</v>
      </c>
      <c r="AV1157">
        <v>2.5439799999999999E-2</v>
      </c>
      <c r="AW1157">
        <v>2.5130599999999999E-2</v>
      </c>
      <c r="AX1157">
        <v>3.1813599999999997E-2</v>
      </c>
      <c r="AY1157">
        <v>2.0218199999999999E-2</v>
      </c>
      <c r="AZ1157">
        <v>1.49876E-2</v>
      </c>
      <c r="BA1157">
        <v>2.09774E-2</v>
      </c>
      <c r="BB1157">
        <v>3.1320599999999997E-2</v>
      </c>
      <c r="BC1157">
        <v>2.3832800000000001E-2</v>
      </c>
      <c r="BD1157">
        <v>1.4131700000000001E-2</v>
      </c>
      <c r="BE1157">
        <v>1.44485E-2</v>
      </c>
      <c r="BF1157">
        <v>1.8695000000000001E-3</v>
      </c>
      <c r="BG1157">
        <v>1.2478400000000001E-2</v>
      </c>
      <c r="BH1157">
        <v>2.2064899999999998E-2</v>
      </c>
      <c r="BI1157">
        <v>2.4612499999999999E-2</v>
      </c>
      <c r="BJ1157">
        <v>5.0122E-2</v>
      </c>
      <c r="BK1157">
        <v>4.6375E-2</v>
      </c>
      <c r="BL1157">
        <v>3.5146999999999998E-2</v>
      </c>
      <c r="BM1157">
        <v>4.4546599999999999E-2</v>
      </c>
      <c r="BN1157">
        <v>5.6794900000000002E-2</v>
      </c>
      <c r="BO1157">
        <v>4.5342E-2</v>
      </c>
      <c r="BP1157">
        <v>5.3525700000000002E-2</v>
      </c>
      <c r="BQ1157">
        <v>5.1033200000000001E-2</v>
      </c>
      <c r="BR1157">
        <v>4.80861E-2</v>
      </c>
      <c r="BS1157">
        <v>4.9304599999999997E-2</v>
      </c>
      <c r="BT1157">
        <v>3.7003399999999999E-2</v>
      </c>
      <c r="BU1157">
        <v>3.50607E-2</v>
      </c>
      <c r="BV1157">
        <v>4.1441899999999997E-2</v>
      </c>
      <c r="BW1157">
        <v>2.98777E-2</v>
      </c>
      <c r="BX1157">
        <v>2.30578E-2</v>
      </c>
      <c r="BY1157">
        <v>2.85387E-2</v>
      </c>
      <c r="BZ1157">
        <v>3.6601000000000002E-2</v>
      </c>
      <c r="CA1157">
        <v>2.83418E-2</v>
      </c>
      <c r="CB1157">
        <v>1.8270499999999999E-2</v>
      </c>
      <c r="CC1157">
        <v>1.8164199999999998E-2</v>
      </c>
      <c r="CD1157">
        <v>5.7755999999999997E-3</v>
      </c>
      <c r="CE1157">
        <v>1.6435399999999999E-2</v>
      </c>
      <c r="CF1157">
        <v>2.6283399999999998E-2</v>
      </c>
      <c r="CG1157">
        <v>2.9459099999999998E-2</v>
      </c>
      <c r="CH1157">
        <v>5.6024499999999998E-2</v>
      </c>
      <c r="CI1157">
        <v>5.2302099999999997E-2</v>
      </c>
      <c r="CJ1157">
        <v>4.2109800000000003E-2</v>
      </c>
      <c r="CK1157">
        <v>5.2106600000000003E-2</v>
      </c>
      <c r="CL1157">
        <v>6.5067E-2</v>
      </c>
      <c r="CM1157">
        <v>5.41144E-2</v>
      </c>
      <c r="CN1157">
        <v>6.3195100000000004E-2</v>
      </c>
      <c r="CO1157">
        <v>6.1002899999999999E-2</v>
      </c>
      <c r="CP1157">
        <v>5.8316800000000002E-2</v>
      </c>
      <c r="CQ1157">
        <v>5.8162600000000002E-2</v>
      </c>
      <c r="CR1157">
        <v>4.5012299999999998E-2</v>
      </c>
      <c r="CS1157">
        <v>4.1938200000000002E-2</v>
      </c>
      <c r="CT1157">
        <v>4.8110399999999998E-2</v>
      </c>
      <c r="CU1157">
        <v>3.65679E-2</v>
      </c>
      <c r="CV1157">
        <v>2.8647100000000002E-2</v>
      </c>
      <c r="CW1157">
        <v>3.3775600000000003E-2</v>
      </c>
      <c r="CX1157">
        <v>4.1881300000000003E-2</v>
      </c>
      <c r="CY1157">
        <v>3.2850699999999997E-2</v>
      </c>
      <c r="CZ1157">
        <v>2.2409200000000001E-2</v>
      </c>
      <c r="DA1157">
        <v>2.1879800000000001E-2</v>
      </c>
      <c r="DB1157">
        <v>9.6816999999999997E-3</v>
      </c>
      <c r="DC1157">
        <v>2.0392400000000001E-2</v>
      </c>
      <c r="DD1157">
        <v>3.0501899999999998E-2</v>
      </c>
      <c r="DE1157">
        <v>3.4305700000000001E-2</v>
      </c>
      <c r="DF1157">
        <v>6.19269E-2</v>
      </c>
      <c r="DG1157">
        <v>5.8229200000000002E-2</v>
      </c>
      <c r="DH1157">
        <v>4.9072600000000001E-2</v>
      </c>
      <c r="DI1157">
        <v>5.9666700000000003E-2</v>
      </c>
      <c r="DJ1157">
        <v>7.3339199999999993E-2</v>
      </c>
      <c r="DK1157">
        <v>6.2886700000000004E-2</v>
      </c>
      <c r="DL1157">
        <v>7.2864499999999999E-2</v>
      </c>
      <c r="DM1157">
        <v>7.0972599999999997E-2</v>
      </c>
      <c r="DN1157">
        <v>6.8547399999999994E-2</v>
      </c>
      <c r="DO1157">
        <v>6.70206E-2</v>
      </c>
      <c r="DP1157">
        <v>5.3021100000000002E-2</v>
      </c>
      <c r="DQ1157">
        <v>4.8815799999999999E-2</v>
      </c>
      <c r="DR1157">
        <v>5.4779000000000001E-2</v>
      </c>
      <c r="DS1157">
        <v>4.3258100000000001E-2</v>
      </c>
      <c r="DT1157">
        <v>3.4236500000000003E-2</v>
      </c>
      <c r="DU1157">
        <v>3.9012499999999999E-2</v>
      </c>
      <c r="DV1157">
        <v>4.9505399999999998E-2</v>
      </c>
      <c r="DW1157">
        <v>3.9361E-2</v>
      </c>
      <c r="DX1157">
        <v>2.8384900000000001E-2</v>
      </c>
      <c r="DY1157">
        <v>2.7244600000000001E-2</v>
      </c>
      <c r="DZ1157">
        <v>1.53215E-2</v>
      </c>
      <c r="EA1157">
        <v>2.6105699999999999E-2</v>
      </c>
      <c r="EB1157">
        <v>3.6592800000000002E-2</v>
      </c>
      <c r="EC1157">
        <v>4.13035E-2</v>
      </c>
      <c r="ED1157">
        <v>7.0449100000000001E-2</v>
      </c>
      <c r="EE1157">
        <v>6.6786999999999999E-2</v>
      </c>
      <c r="EF1157">
        <v>5.9125799999999999E-2</v>
      </c>
      <c r="EG1157">
        <v>7.0582099999999995E-2</v>
      </c>
      <c r="EH1157">
        <v>8.5282800000000006E-2</v>
      </c>
      <c r="EI1157">
        <v>7.5552499999999995E-2</v>
      </c>
      <c r="EJ1157">
        <v>8.6825600000000003E-2</v>
      </c>
      <c r="EK1157">
        <v>8.5367299999999993E-2</v>
      </c>
      <c r="EL1157">
        <v>8.3318799999999998E-2</v>
      </c>
      <c r="EM1157">
        <v>7.9810099999999995E-2</v>
      </c>
      <c r="EN1157">
        <v>6.4584699999999995E-2</v>
      </c>
      <c r="EO1157">
        <v>5.8745899999999997E-2</v>
      </c>
      <c r="EP1157">
        <v>6.4407300000000001E-2</v>
      </c>
      <c r="EQ1157">
        <v>5.2917600000000002E-2</v>
      </c>
      <c r="ER1157">
        <v>4.23066E-2</v>
      </c>
      <c r="ES1157">
        <v>4.6573700000000003E-2</v>
      </c>
      <c r="ET1157">
        <v>67.486819999999994</v>
      </c>
      <c r="EU1157">
        <v>66.060749999999999</v>
      </c>
      <c r="EV1157">
        <v>65.439580000000007</v>
      </c>
      <c r="EW1157">
        <v>64.634429999999995</v>
      </c>
      <c r="EX1157">
        <v>63.970489999999998</v>
      </c>
      <c r="EY1157">
        <v>63.419040000000003</v>
      </c>
      <c r="EZ1157">
        <v>62.955370000000002</v>
      </c>
      <c r="FA1157">
        <v>64.57687</v>
      </c>
      <c r="FB1157">
        <v>67.078059999999994</v>
      </c>
      <c r="FC1157">
        <v>70.179209999999998</v>
      </c>
      <c r="FD1157">
        <v>74.407399999999996</v>
      </c>
      <c r="FE1157">
        <v>77.399169999999998</v>
      </c>
      <c r="FF1157">
        <v>80.416790000000006</v>
      </c>
      <c r="FG1157">
        <v>82.421840000000003</v>
      </c>
      <c r="FH1157">
        <v>84.119380000000007</v>
      </c>
      <c r="FI1157">
        <v>83.93432</v>
      </c>
      <c r="FJ1157">
        <v>84.208650000000006</v>
      </c>
      <c r="FK1157">
        <v>82.910179999999997</v>
      </c>
      <c r="FL1157">
        <v>80.647260000000003</v>
      </c>
      <c r="FM1157">
        <v>77.337419999999995</v>
      </c>
      <c r="FN1157">
        <v>73.717060000000004</v>
      </c>
      <c r="FO1157">
        <v>71.331180000000003</v>
      </c>
      <c r="FP1157">
        <v>69.573729999999998</v>
      </c>
      <c r="FQ1157">
        <v>68.102069999999998</v>
      </c>
      <c r="FR1157">
        <v>9.2908999999999995E-3</v>
      </c>
      <c r="FS1157">
        <v>9.6244E-3</v>
      </c>
      <c r="FT1157">
        <v>1.56566E-2</v>
      </c>
    </row>
    <row r="1158" spans="1:176" x14ac:dyDescent="0.2">
      <c r="A1158" t="s">
        <v>200</v>
      </c>
      <c r="B1158" t="s">
        <v>193</v>
      </c>
      <c r="C1158" t="s">
        <v>1</v>
      </c>
      <c r="D1158" t="s">
        <v>249</v>
      </c>
      <c r="E1158">
        <v>32093</v>
      </c>
      <c r="F1158">
        <v>0.97195180000000003</v>
      </c>
      <c r="G1158">
        <v>0.95348750000000004</v>
      </c>
      <c r="H1158">
        <v>0.95791789999999999</v>
      </c>
      <c r="I1158">
        <v>0.96646639999999995</v>
      </c>
      <c r="J1158">
        <v>0.99105350000000003</v>
      </c>
      <c r="K1158">
        <v>1.051024</v>
      </c>
      <c r="L1158">
        <v>1.1490940000000001</v>
      </c>
      <c r="M1158">
        <v>1.296999</v>
      </c>
      <c r="N1158">
        <v>1.5966119999999999</v>
      </c>
      <c r="O1158">
        <v>1.789981</v>
      </c>
      <c r="P1158">
        <v>1.9028210000000001</v>
      </c>
      <c r="Q1158">
        <v>1.8869910000000001</v>
      </c>
      <c r="R1158">
        <v>1.803223</v>
      </c>
      <c r="S1158">
        <v>1.7737579999999999</v>
      </c>
      <c r="T1158">
        <v>1.751231</v>
      </c>
      <c r="U1158">
        <v>1.7018819999999999</v>
      </c>
      <c r="V1158">
        <v>1.645338</v>
      </c>
      <c r="W1158">
        <v>1.570497</v>
      </c>
      <c r="X1158">
        <v>1.423359</v>
      </c>
      <c r="Y1158">
        <v>1.3220749999999999</v>
      </c>
      <c r="Z1158">
        <v>1.2491190000000001</v>
      </c>
      <c r="AA1158">
        <v>1.1541429999999999</v>
      </c>
      <c r="AB1158">
        <v>1.0534319999999999</v>
      </c>
      <c r="AC1158">
        <v>1.0038990000000001</v>
      </c>
      <c r="AD1158">
        <v>1.51185E-2</v>
      </c>
      <c r="AE1158">
        <v>1.08018E-2</v>
      </c>
      <c r="AF1158">
        <v>1.78759E-2</v>
      </c>
      <c r="AG1158">
        <v>1.8980500000000001E-2</v>
      </c>
      <c r="AH1158">
        <v>2.8521000000000001E-2</v>
      </c>
      <c r="AI1158">
        <v>3.0141899999999999E-2</v>
      </c>
      <c r="AJ1158">
        <v>1.52681E-2</v>
      </c>
      <c r="AK1158">
        <v>2.5571400000000001E-2</v>
      </c>
      <c r="AL1158">
        <v>2.2763700000000001E-2</v>
      </c>
      <c r="AM1158">
        <v>1.8105599999999999E-2</v>
      </c>
      <c r="AN1158">
        <v>3.40687E-2</v>
      </c>
      <c r="AO1158">
        <v>2.4463499999999999E-2</v>
      </c>
      <c r="AP1158">
        <v>1.6061300000000001E-2</v>
      </c>
      <c r="AQ1158">
        <v>2.3222900000000001E-2</v>
      </c>
      <c r="AR1158">
        <v>2.9094600000000002E-2</v>
      </c>
      <c r="AS1158">
        <v>2.6070800000000002E-2</v>
      </c>
      <c r="AT1158">
        <v>2.65431E-2</v>
      </c>
      <c r="AU1158">
        <v>1.23214E-2</v>
      </c>
      <c r="AV1158">
        <v>1.43576E-2</v>
      </c>
      <c r="AW1158">
        <v>1.6108299999999999E-2</v>
      </c>
      <c r="AX1158">
        <v>2.1519099999999999E-2</v>
      </c>
      <c r="AY1158">
        <v>2.6762399999999999E-2</v>
      </c>
      <c r="AZ1158">
        <v>1.08629E-2</v>
      </c>
      <c r="BA1158">
        <v>8.2109000000000001E-3</v>
      </c>
      <c r="BB1158">
        <v>1.8837199999999998E-2</v>
      </c>
      <c r="BC1158">
        <v>1.39586E-2</v>
      </c>
      <c r="BD1158">
        <v>2.1239399999999999E-2</v>
      </c>
      <c r="BE1158">
        <v>2.22504E-2</v>
      </c>
      <c r="BF1158">
        <v>3.1539699999999997E-2</v>
      </c>
      <c r="BG1158">
        <v>3.3643300000000001E-2</v>
      </c>
      <c r="BH1158">
        <v>1.9393299999999999E-2</v>
      </c>
      <c r="BI1158">
        <v>3.0124100000000001E-2</v>
      </c>
      <c r="BJ1158">
        <v>2.8368000000000001E-2</v>
      </c>
      <c r="BK1158">
        <v>2.3642400000000001E-2</v>
      </c>
      <c r="BL1158">
        <v>3.94095E-2</v>
      </c>
      <c r="BM1158">
        <v>3.0166499999999999E-2</v>
      </c>
      <c r="BN1158">
        <v>2.1482999999999999E-2</v>
      </c>
      <c r="BO1158">
        <v>2.8761599999999998E-2</v>
      </c>
      <c r="BP1158">
        <v>3.4870199999999997E-2</v>
      </c>
      <c r="BQ1158">
        <v>3.1629900000000002E-2</v>
      </c>
      <c r="BR1158">
        <v>3.1746400000000001E-2</v>
      </c>
      <c r="BS1158">
        <v>1.7146999999999999E-2</v>
      </c>
      <c r="BT1158">
        <v>1.9890000000000001E-2</v>
      </c>
      <c r="BU1158">
        <v>2.0662300000000001E-2</v>
      </c>
      <c r="BV1158">
        <v>2.6154899999999998E-2</v>
      </c>
      <c r="BW1158">
        <v>3.1091400000000002E-2</v>
      </c>
      <c r="BX1158">
        <v>1.46423E-2</v>
      </c>
      <c r="BY1158">
        <v>1.1547399999999999E-2</v>
      </c>
      <c r="BZ1158">
        <v>2.1412799999999999E-2</v>
      </c>
      <c r="CA1158">
        <v>1.6145099999999999E-2</v>
      </c>
      <c r="CB1158">
        <v>2.35689E-2</v>
      </c>
      <c r="CC1158">
        <v>2.4515100000000001E-2</v>
      </c>
      <c r="CD1158">
        <v>3.3630399999999998E-2</v>
      </c>
      <c r="CE1158">
        <v>3.60684E-2</v>
      </c>
      <c r="CF1158">
        <v>2.2250300000000001E-2</v>
      </c>
      <c r="CG1158">
        <v>3.32772E-2</v>
      </c>
      <c r="CH1158">
        <v>3.2249600000000003E-2</v>
      </c>
      <c r="CI1158">
        <v>2.74772E-2</v>
      </c>
      <c r="CJ1158">
        <v>4.3108500000000001E-2</v>
      </c>
      <c r="CK1158">
        <v>3.4116500000000001E-2</v>
      </c>
      <c r="CL1158">
        <v>2.5238099999999999E-2</v>
      </c>
      <c r="CM1158">
        <v>3.2597599999999997E-2</v>
      </c>
      <c r="CN1158">
        <v>3.8870399999999999E-2</v>
      </c>
      <c r="CO1158">
        <v>3.5480100000000001E-2</v>
      </c>
      <c r="CP1158">
        <v>3.5350199999999998E-2</v>
      </c>
      <c r="CQ1158">
        <v>2.0489199999999999E-2</v>
      </c>
      <c r="CR1158">
        <v>2.3721699999999998E-2</v>
      </c>
      <c r="CS1158">
        <v>2.3816400000000001E-2</v>
      </c>
      <c r="CT1158">
        <v>2.9365700000000002E-2</v>
      </c>
      <c r="CU1158">
        <v>3.4089700000000001E-2</v>
      </c>
      <c r="CV1158">
        <v>1.7259799999999999E-2</v>
      </c>
      <c r="CW1158">
        <v>1.3858199999999999E-2</v>
      </c>
      <c r="CX1158">
        <v>2.3988499999999999E-2</v>
      </c>
      <c r="CY1158">
        <v>1.8331500000000001E-2</v>
      </c>
      <c r="CZ1158">
        <v>2.5898399999999999E-2</v>
      </c>
      <c r="DA1158">
        <v>2.6779799999999999E-2</v>
      </c>
      <c r="DB1158">
        <v>3.5721099999999999E-2</v>
      </c>
      <c r="DC1158">
        <v>3.84935E-2</v>
      </c>
      <c r="DD1158">
        <v>2.5107399999999998E-2</v>
      </c>
      <c r="DE1158">
        <v>3.6430400000000002E-2</v>
      </c>
      <c r="DF1158">
        <v>3.6131099999999999E-2</v>
      </c>
      <c r="DG1158">
        <v>3.1312E-2</v>
      </c>
      <c r="DH1158">
        <v>4.6807599999999998E-2</v>
      </c>
      <c r="DI1158">
        <v>3.80664E-2</v>
      </c>
      <c r="DJ1158">
        <v>2.8993100000000001E-2</v>
      </c>
      <c r="DK1158">
        <v>3.6433699999999999E-2</v>
      </c>
      <c r="DL1158">
        <v>4.2870600000000002E-2</v>
      </c>
      <c r="DM1158">
        <v>3.9330400000000001E-2</v>
      </c>
      <c r="DN1158">
        <v>3.89539E-2</v>
      </c>
      <c r="DO1158">
        <v>2.3831499999999999E-2</v>
      </c>
      <c r="DP1158">
        <v>2.7553399999999999E-2</v>
      </c>
      <c r="DQ1158">
        <v>2.6970500000000001E-2</v>
      </c>
      <c r="DR1158">
        <v>3.2576500000000001E-2</v>
      </c>
      <c r="DS1158">
        <v>3.7088000000000003E-2</v>
      </c>
      <c r="DT1158">
        <v>1.98774E-2</v>
      </c>
      <c r="DU1158">
        <v>1.6169099999999999E-2</v>
      </c>
      <c r="DV1158">
        <v>2.7707200000000001E-2</v>
      </c>
      <c r="DW1158">
        <v>2.1488400000000001E-2</v>
      </c>
      <c r="DX1158">
        <v>2.9261800000000001E-2</v>
      </c>
      <c r="DY1158">
        <v>3.0049699999999999E-2</v>
      </c>
      <c r="DZ1158">
        <v>3.8739799999999998E-2</v>
      </c>
      <c r="EA1158">
        <v>4.1994900000000002E-2</v>
      </c>
      <c r="EB1158">
        <v>2.9232600000000001E-2</v>
      </c>
      <c r="EC1158">
        <v>4.0982999999999999E-2</v>
      </c>
      <c r="ED1158">
        <v>4.1735500000000002E-2</v>
      </c>
      <c r="EE1158">
        <v>3.6848800000000001E-2</v>
      </c>
      <c r="EF1158">
        <v>5.2148399999999998E-2</v>
      </c>
      <c r="EG1158">
        <v>4.3769500000000003E-2</v>
      </c>
      <c r="EH1158">
        <v>3.4414899999999998E-2</v>
      </c>
      <c r="EI1158">
        <v>4.1972299999999997E-2</v>
      </c>
      <c r="EJ1158">
        <v>4.8646300000000003E-2</v>
      </c>
      <c r="EK1158">
        <v>4.4889499999999999E-2</v>
      </c>
      <c r="EL1158">
        <v>4.4157200000000001E-2</v>
      </c>
      <c r="EM1158">
        <v>2.8657100000000001E-2</v>
      </c>
      <c r="EN1158">
        <v>3.3085900000000001E-2</v>
      </c>
      <c r="EO1158">
        <v>3.1524400000000001E-2</v>
      </c>
      <c r="EP1158">
        <v>3.7212299999999997E-2</v>
      </c>
      <c r="EQ1158">
        <v>4.1417099999999998E-2</v>
      </c>
      <c r="ER1158">
        <v>2.3656799999999999E-2</v>
      </c>
      <c r="ES1158">
        <v>1.9505600000000001E-2</v>
      </c>
      <c r="ET1158">
        <v>42.121459999999999</v>
      </c>
      <c r="EU1158">
        <v>41.334479999999999</v>
      </c>
      <c r="EV1158">
        <v>40.726230000000001</v>
      </c>
      <c r="EW1158">
        <v>40.171990000000001</v>
      </c>
      <c r="EX1158">
        <v>39.635559999999998</v>
      </c>
      <c r="EY1158">
        <v>39.24588</v>
      </c>
      <c r="EZ1158">
        <v>39.042589999999997</v>
      </c>
      <c r="FA1158">
        <v>39.43045</v>
      </c>
      <c r="FB1158">
        <v>43.476819999999996</v>
      </c>
      <c r="FC1158">
        <v>49.145960000000002</v>
      </c>
      <c r="FD1158">
        <v>53.536520000000003</v>
      </c>
      <c r="FE1158">
        <v>56.81212</v>
      </c>
      <c r="FF1158">
        <v>59.054369999999999</v>
      </c>
      <c r="FG1158">
        <v>60.345289999999999</v>
      </c>
      <c r="FH1158">
        <v>60.568309999999997</v>
      </c>
      <c r="FI1158">
        <v>59.511510000000001</v>
      </c>
      <c r="FJ1158">
        <v>56.460290000000001</v>
      </c>
      <c r="FK1158">
        <v>52.896819999999998</v>
      </c>
      <c r="FL1158">
        <v>50.285910000000001</v>
      </c>
      <c r="FM1158">
        <v>48.23115</v>
      </c>
      <c r="FN1158">
        <v>46.441780000000001</v>
      </c>
      <c r="FO1158">
        <v>44.938540000000003</v>
      </c>
      <c r="FP1158">
        <v>43.966239999999999</v>
      </c>
      <c r="FQ1158">
        <v>42.998390000000001</v>
      </c>
      <c r="FR1158">
        <v>3.0284999999999999E-3</v>
      </c>
      <c r="FS1158">
        <v>3.7651999999999998E-3</v>
      </c>
    </row>
    <row r="1159" spans="1:176" x14ac:dyDescent="0.2">
      <c r="A1159" t="s">
        <v>200</v>
      </c>
      <c r="B1159" t="s">
        <v>193</v>
      </c>
      <c r="C1159" t="s">
        <v>1</v>
      </c>
      <c r="D1159" t="s">
        <v>252</v>
      </c>
      <c r="E1159">
        <v>32093</v>
      </c>
      <c r="F1159">
        <v>1.0265759999999999</v>
      </c>
      <c r="G1159">
        <v>1.013768</v>
      </c>
      <c r="H1159">
        <v>1.026891</v>
      </c>
      <c r="I1159">
        <v>1.0397609999999999</v>
      </c>
      <c r="J1159">
        <v>1.0684880000000001</v>
      </c>
      <c r="K1159">
        <v>1.131335</v>
      </c>
      <c r="L1159">
        <v>1.222065</v>
      </c>
      <c r="M1159">
        <v>1.4143429999999999</v>
      </c>
      <c r="N1159">
        <v>1.8223640000000001</v>
      </c>
      <c r="O1159">
        <v>2.0525250000000002</v>
      </c>
      <c r="P1159">
        <v>2.1781440000000001</v>
      </c>
      <c r="Q1159">
        <v>2.1590370000000001</v>
      </c>
      <c r="R1159">
        <v>2.0381499999999999</v>
      </c>
      <c r="S1159">
        <v>1.987608</v>
      </c>
      <c r="T1159">
        <v>1.953854</v>
      </c>
      <c r="U1159">
        <v>1.9164099999999999</v>
      </c>
      <c r="V1159">
        <v>1.849334</v>
      </c>
      <c r="W1159">
        <v>1.704826</v>
      </c>
      <c r="X1159">
        <v>1.529102</v>
      </c>
      <c r="Y1159">
        <v>1.4191560000000001</v>
      </c>
      <c r="Z1159">
        <v>1.3378829999999999</v>
      </c>
      <c r="AA1159">
        <v>1.2152210000000001</v>
      </c>
      <c r="AB1159">
        <v>1.119426</v>
      </c>
      <c r="AC1159">
        <v>1.0709930000000001</v>
      </c>
      <c r="AD1159">
        <v>6.6214000000000004E-3</v>
      </c>
      <c r="AE1159">
        <v>2.1778000000000001E-3</v>
      </c>
      <c r="AF1159">
        <v>1.7178200000000001E-2</v>
      </c>
      <c r="AG1159">
        <v>1.8925000000000001E-2</v>
      </c>
      <c r="AH1159">
        <v>3.8306600000000003E-2</v>
      </c>
      <c r="AI1159">
        <v>4.5286899999999998E-2</v>
      </c>
      <c r="AJ1159">
        <v>1.94433E-2</v>
      </c>
      <c r="AK1159">
        <v>3.3559699999999998E-2</v>
      </c>
      <c r="AL1159">
        <v>4.33189E-2</v>
      </c>
      <c r="AM1159">
        <v>4.7425700000000001E-2</v>
      </c>
      <c r="AN1159">
        <v>7.6169100000000003E-2</v>
      </c>
      <c r="AO1159">
        <v>5.8356999999999999E-2</v>
      </c>
      <c r="AP1159">
        <v>3.7140199999999998E-2</v>
      </c>
      <c r="AQ1159">
        <v>4.81054E-2</v>
      </c>
      <c r="AR1159">
        <v>5.4412500000000003E-2</v>
      </c>
      <c r="AS1159">
        <v>5.3092300000000002E-2</v>
      </c>
      <c r="AT1159">
        <v>5.2398100000000003E-2</v>
      </c>
      <c r="AU1159">
        <v>2.4355100000000001E-2</v>
      </c>
      <c r="AV1159">
        <v>3.1542899999999999E-2</v>
      </c>
      <c r="AW1159">
        <v>2.25775E-2</v>
      </c>
      <c r="AX1159">
        <v>2.06305E-2</v>
      </c>
      <c r="AY1159">
        <v>2.6376E-2</v>
      </c>
      <c r="AZ1159">
        <v>2.3211E-3</v>
      </c>
      <c r="BA1159">
        <v>-5.5591E-3</v>
      </c>
      <c r="BB1159">
        <v>1.0340200000000001E-2</v>
      </c>
      <c r="BC1159">
        <v>5.3347000000000004E-3</v>
      </c>
      <c r="BD1159">
        <v>2.05416E-2</v>
      </c>
      <c r="BE1159">
        <v>2.21949E-2</v>
      </c>
      <c r="BF1159">
        <v>4.1325300000000002E-2</v>
      </c>
      <c r="BG1159">
        <v>4.87883E-2</v>
      </c>
      <c r="BH1159">
        <v>2.3568499999999999E-2</v>
      </c>
      <c r="BI1159">
        <v>3.8112300000000002E-2</v>
      </c>
      <c r="BJ1159">
        <v>4.89232E-2</v>
      </c>
      <c r="BK1159">
        <v>5.2962500000000003E-2</v>
      </c>
      <c r="BL1159">
        <v>8.1509899999999996E-2</v>
      </c>
      <c r="BM1159">
        <v>6.4060099999999995E-2</v>
      </c>
      <c r="BN1159">
        <v>4.25619E-2</v>
      </c>
      <c r="BO1159">
        <v>5.3643999999999997E-2</v>
      </c>
      <c r="BP1159">
        <v>6.0188100000000001E-2</v>
      </c>
      <c r="BQ1159">
        <v>5.8651399999999999E-2</v>
      </c>
      <c r="BR1159">
        <v>5.7601399999999997E-2</v>
      </c>
      <c r="BS1159">
        <v>2.91807E-2</v>
      </c>
      <c r="BT1159">
        <v>3.7075299999999999E-2</v>
      </c>
      <c r="BU1159">
        <v>2.7131499999999999E-2</v>
      </c>
      <c r="BV1159">
        <v>2.5266299999999998E-2</v>
      </c>
      <c r="BW1159">
        <v>3.0705099999999999E-2</v>
      </c>
      <c r="BX1159">
        <v>6.1005E-3</v>
      </c>
      <c r="BY1159">
        <v>-2.2225999999999999E-3</v>
      </c>
      <c r="BZ1159">
        <v>1.29158E-2</v>
      </c>
      <c r="CA1159">
        <v>7.5211000000000002E-3</v>
      </c>
      <c r="CB1159">
        <v>2.2871099999999998E-2</v>
      </c>
      <c r="CC1159">
        <v>2.4459600000000001E-2</v>
      </c>
      <c r="CD1159">
        <v>4.3416000000000003E-2</v>
      </c>
      <c r="CE1159">
        <v>5.1213399999999999E-2</v>
      </c>
      <c r="CF1159">
        <v>2.64256E-2</v>
      </c>
      <c r="CG1159">
        <v>4.1265499999999997E-2</v>
      </c>
      <c r="CH1159">
        <v>5.2804799999999999E-2</v>
      </c>
      <c r="CI1159">
        <v>5.6797300000000002E-2</v>
      </c>
      <c r="CJ1159">
        <v>8.5208999999999993E-2</v>
      </c>
      <c r="CK1159">
        <v>6.8010000000000001E-2</v>
      </c>
      <c r="CL1159">
        <v>4.6316999999999997E-2</v>
      </c>
      <c r="CM1159">
        <v>5.7480099999999999E-2</v>
      </c>
      <c r="CN1159">
        <v>6.4188300000000004E-2</v>
      </c>
      <c r="CO1159">
        <v>6.2501600000000004E-2</v>
      </c>
      <c r="CP1159">
        <v>6.1205200000000001E-2</v>
      </c>
      <c r="CQ1159">
        <v>3.25229E-2</v>
      </c>
      <c r="CR1159">
        <v>4.0906999999999999E-2</v>
      </c>
      <c r="CS1159">
        <v>3.0285599999999999E-2</v>
      </c>
      <c r="CT1159">
        <v>2.8477100000000002E-2</v>
      </c>
      <c r="CU1159">
        <v>3.3703400000000001E-2</v>
      </c>
      <c r="CV1159">
        <v>8.7180999999999995E-3</v>
      </c>
      <c r="CW1159">
        <v>8.8300000000000005E-5</v>
      </c>
      <c r="CX1159">
        <v>1.5491400000000001E-2</v>
      </c>
      <c r="CY1159">
        <v>9.7075000000000009E-3</v>
      </c>
      <c r="CZ1159">
        <v>2.52006E-2</v>
      </c>
      <c r="DA1159">
        <v>2.6724299999999999E-2</v>
      </c>
      <c r="DB1159">
        <v>4.5506699999999997E-2</v>
      </c>
      <c r="DC1159">
        <v>5.3638499999999999E-2</v>
      </c>
      <c r="DD1159">
        <v>2.9282699999999998E-2</v>
      </c>
      <c r="DE1159">
        <v>4.4418600000000003E-2</v>
      </c>
      <c r="DF1159">
        <v>5.6686300000000002E-2</v>
      </c>
      <c r="DG1159">
        <v>6.0632100000000001E-2</v>
      </c>
      <c r="DH1159">
        <v>8.8908000000000001E-2</v>
      </c>
      <c r="DI1159">
        <v>7.1959899999999993E-2</v>
      </c>
      <c r="DJ1159">
        <v>5.0072100000000001E-2</v>
      </c>
      <c r="DK1159">
        <v>6.1316099999999998E-2</v>
      </c>
      <c r="DL1159">
        <v>6.8188499999999999E-2</v>
      </c>
      <c r="DM1159">
        <v>6.6351900000000005E-2</v>
      </c>
      <c r="DN1159">
        <v>6.4808900000000003E-2</v>
      </c>
      <c r="DO1159">
        <v>3.58652E-2</v>
      </c>
      <c r="DP1159">
        <v>4.4738699999999999E-2</v>
      </c>
      <c r="DQ1159">
        <v>3.3439700000000003E-2</v>
      </c>
      <c r="DR1159">
        <v>3.1687899999999998E-2</v>
      </c>
      <c r="DS1159">
        <v>3.6701699999999997E-2</v>
      </c>
      <c r="DT1159">
        <v>1.1335599999999999E-2</v>
      </c>
      <c r="DU1159">
        <v>2.3990999999999999E-3</v>
      </c>
      <c r="DV1159">
        <v>1.92102E-2</v>
      </c>
      <c r="DW1159">
        <v>1.28644E-2</v>
      </c>
      <c r="DX1159">
        <v>2.8563999999999999E-2</v>
      </c>
      <c r="DY1159">
        <v>2.9994199999999999E-2</v>
      </c>
      <c r="DZ1159">
        <v>4.8525400000000003E-2</v>
      </c>
      <c r="EA1159">
        <v>5.71399E-2</v>
      </c>
      <c r="EB1159">
        <v>3.3407800000000001E-2</v>
      </c>
      <c r="EC1159">
        <v>4.8971300000000002E-2</v>
      </c>
      <c r="ED1159">
        <v>6.2290699999999997E-2</v>
      </c>
      <c r="EE1159">
        <v>6.6168900000000003E-2</v>
      </c>
      <c r="EF1159">
        <v>9.4248799999999994E-2</v>
      </c>
      <c r="EG1159">
        <v>7.7662999999999996E-2</v>
      </c>
      <c r="EH1159">
        <v>5.5493800000000003E-2</v>
      </c>
      <c r="EI1159">
        <v>6.6854800000000006E-2</v>
      </c>
      <c r="EJ1159">
        <v>7.3964100000000005E-2</v>
      </c>
      <c r="EK1159">
        <v>7.1911000000000003E-2</v>
      </c>
      <c r="EL1159">
        <v>7.0012199999999997E-2</v>
      </c>
      <c r="EM1159">
        <v>4.0690799999999999E-2</v>
      </c>
      <c r="EN1159">
        <v>5.0271200000000002E-2</v>
      </c>
      <c r="EO1159">
        <v>3.7993699999999998E-2</v>
      </c>
      <c r="EP1159">
        <v>3.63237E-2</v>
      </c>
      <c r="EQ1159">
        <v>4.1030799999999999E-2</v>
      </c>
      <c r="ER1159">
        <v>1.5115E-2</v>
      </c>
      <c r="ES1159">
        <v>5.7356000000000004E-3</v>
      </c>
      <c r="ET1159">
        <v>31.89507</v>
      </c>
      <c r="EU1159">
        <v>31.237590000000001</v>
      </c>
      <c r="EV1159">
        <v>30.56324</v>
      </c>
      <c r="EW1159">
        <v>30.0943</v>
      </c>
      <c r="EX1159">
        <v>29.941780000000001</v>
      </c>
      <c r="EY1159">
        <v>29.792529999999999</v>
      </c>
      <c r="EZ1159">
        <v>29.468260000000001</v>
      </c>
      <c r="FA1159">
        <v>30.52384</v>
      </c>
      <c r="FB1159">
        <v>35.169969999999999</v>
      </c>
      <c r="FC1159">
        <v>40.234250000000003</v>
      </c>
      <c r="FD1159">
        <v>44.410550000000001</v>
      </c>
      <c r="FE1159">
        <v>47.936169999999997</v>
      </c>
      <c r="FF1159">
        <v>50.854689999999998</v>
      </c>
      <c r="FG1159">
        <v>52.619520000000001</v>
      </c>
      <c r="FH1159">
        <v>53.244680000000002</v>
      </c>
      <c r="FI1159">
        <v>52.586410000000001</v>
      </c>
      <c r="FJ1159">
        <v>50.16724</v>
      </c>
      <c r="FK1159">
        <v>46.082360000000001</v>
      </c>
      <c r="FL1159">
        <v>42.682749999999999</v>
      </c>
      <c r="FM1159">
        <v>39.947830000000003</v>
      </c>
      <c r="FN1159">
        <v>38.183970000000002</v>
      </c>
      <c r="FO1159">
        <v>37.131520000000002</v>
      </c>
      <c r="FP1159">
        <v>36.090269999999997</v>
      </c>
      <c r="FQ1159">
        <v>34.976509999999998</v>
      </c>
      <c r="FR1159">
        <v>3.0284999999999999E-3</v>
      </c>
      <c r="FS1159">
        <v>3.7651999999999998E-3</v>
      </c>
    </row>
    <row r="1160" spans="1:176" x14ac:dyDescent="0.2">
      <c r="A1160" t="s">
        <v>200</v>
      </c>
      <c r="B1160" t="s">
        <v>193</v>
      </c>
      <c r="C1160" t="s">
        <v>1</v>
      </c>
      <c r="D1160" t="s">
        <v>229</v>
      </c>
      <c r="E1160">
        <v>32093</v>
      </c>
      <c r="F1160">
        <v>0.92209770000000002</v>
      </c>
      <c r="G1160">
        <v>0.90017190000000002</v>
      </c>
      <c r="H1160">
        <v>0.89935019999999999</v>
      </c>
      <c r="I1160">
        <v>0.90523589999999998</v>
      </c>
      <c r="J1160">
        <v>0.91746050000000001</v>
      </c>
      <c r="K1160">
        <v>0.96745490000000001</v>
      </c>
      <c r="L1160">
        <v>1.0663929999999999</v>
      </c>
      <c r="M1160">
        <v>1.1947540000000001</v>
      </c>
      <c r="N1160">
        <v>1.4885619999999999</v>
      </c>
      <c r="O1160">
        <v>1.682193</v>
      </c>
      <c r="P1160">
        <v>1.802203</v>
      </c>
      <c r="Q1160">
        <v>1.815439</v>
      </c>
      <c r="R1160">
        <v>1.7657639999999999</v>
      </c>
      <c r="S1160">
        <v>1.7609630000000001</v>
      </c>
      <c r="T1160">
        <v>1.758276</v>
      </c>
      <c r="U1160">
        <v>1.712502</v>
      </c>
      <c r="V1160">
        <v>1.619669</v>
      </c>
      <c r="W1160">
        <v>1.4382010000000001</v>
      </c>
      <c r="X1160">
        <v>1.3934040000000001</v>
      </c>
      <c r="Y1160">
        <v>1.2934540000000001</v>
      </c>
      <c r="Z1160">
        <v>1.2096549999999999</v>
      </c>
      <c r="AA1160">
        <v>1.096579</v>
      </c>
      <c r="AB1160">
        <v>0.99805529999999998</v>
      </c>
      <c r="AC1160">
        <v>0.9515612</v>
      </c>
      <c r="AD1160">
        <v>2.03365E-2</v>
      </c>
      <c r="AE1160">
        <v>1.6123499999999999E-2</v>
      </c>
      <c r="AF1160">
        <v>1.8398899999999999E-2</v>
      </c>
      <c r="AG1160">
        <v>1.9166699999999998E-2</v>
      </c>
      <c r="AH1160">
        <v>2.2782E-2</v>
      </c>
      <c r="AI1160">
        <v>2.11795E-2</v>
      </c>
      <c r="AJ1160">
        <v>1.28676E-2</v>
      </c>
      <c r="AK1160">
        <v>2.1192300000000001E-2</v>
      </c>
      <c r="AL1160">
        <v>1.0734199999999999E-2</v>
      </c>
      <c r="AM1160">
        <v>6.912E-4</v>
      </c>
      <c r="AN1160">
        <v>9.4032999999999999E-3</v>
      </c>
      <c r="AO1160">
        <v>5.1316000000000001E-3</v>
      </c>
      <c r="AP1160">
        <v>4.1751999999999996E-3</v>
      </c>
      <c r="AQ1160">
        <v>9.1164000000000002E-3</v>
      </c>
      <c r="AR1160">
        <v>1.4633500000000001E-2</v>
      </c>
      <c r="AS1160">
        <v>1.0477E-2</v>
      </c>
      <c r="AT1160">
        <v>1.17535E-2</v>
      </c>
      <c r="AU1160">
        <v>5.0645999999999998E-3</v>
      </c>
      <c r="AV1160">
        <v>4.3436000000000004E-3</v>
      </c>
      <c r="AW1160">
        <v>1.2504700000000001E-2</v>
      </c>
      <c r="AX1160">
        <v>2.1544799999999999E-2</v>
      </c>
      <c r="AY1160">
        <v>2.6774599999999999E-2</v>
      </c>
      <c r="AZ1160">
        <v>1.5835499999999999E-2</v>
      </c>
      <c r="BA1160">
        <v>1.6259300000000001E-2</v>
      </c>
      <c r="BB1160">
        <v>2.4055300000000002E-2</v>
      </c>
      <c r="BC1160">
        <v>1.92803E-2</v>
      </c>
      <c r="BD1160">
        <v>2.1762400000000001E-2</v>
      </c>
      <c r="BE1160">
        <v>2.2436500000000002E-2</v>
      </c>
      <c r="BF1160">
        <v>2.5800699999999999E-2</v>
      </c>
      <c r="BG1160">
        <v>2.4681000000000002E-2</v>
      </c>
      <c r="BH1160">
        <v>1.6992799999999999E-2</v>
      </c>
      <c r="BI1160">
        <v>2.5745000000000001E-2</v>
      </c>
      <c r="BJ1160">
        <v>1.6338600000000002E-2</v>
      </c>
      <c r="BK1160">
        <v>6.228E-3</v>
      </c>
      <c r="BL1160">
        <v>1.47441E-2</v>
      </c>
      <c r="BM1160">
        <v>1.0834699999999999E-2</v>
      </c>
      <c r="BN1160">
        <v>9.5969999999999996E-3</v>
      </c>
      <c r="BO1160">
        <v>1.4655E-2</v>
      </c>
      <c r="BP1160">
        <v>2.0409199999999999E-2</v>
      </c>
      <c r="BQ1160">
        <v>1.6036100000000001E-2</v>
      </c>
      <c r="BR1160">
        <v>1.6956800000000001E-2</v>
      </c>
      <c r="BS1160">
        <v>9.8902999999999994E-3</v>
      </c>
      <c r="BT1160">
        <v>9.8759999999999994E-3</v>
      </c>
      <c r="BU1160">
        <v>1.70587E-2</v>
      </c>
      <c r="BV1160">
        <v>2.6180700000000001E-2</v>
      </c>
      <c r="BW1160">
        <v>3.1103700000000001E-2</v>
      </c>
      <c r="BX1160">
        <v>1.9614800000000002E-2</v>
      </c>
      <c r="BY1160">
        <v>1.95958E-2</v>
      </c>
      <c r="BZ1160">
        <v>2.6630899999999999E-2</v>
      </c>
      <c r="CA1160">
        <v>2.1466800000000001E-2</v>
      </c>
      <c r="CB1160">
        <v>2.4091899999999999E-2</v>
      </c>
      <c r="CC1160">
        <v>2.4701299999999999E-2</v>
      </c>
      <c r="CD1160">
        <v>2.78914E-2</v>
      </c>
      <c r="CE1160">
        <v>2.7106000000000002E-2</v>
      </c>
      <c r="CF1160">
        <v>1.98499E-2</v>
      </c>
      <c r="CG1160">
        <v>2.8898099999999999E-2</v>
      </c>
      <c r="CH1160">
        <v>2.0220100000000001E-2</v>
      </c>
      <c r="CI1160">
        <v>1.00628E-2</v>
      </c>
      <c r="CJ1160">
        <v>1.84432E-2</v>
      </c>
      <c r="CK1160">
        <v>1.47846E-2</v>
      </c>
      <c r="CL1160">
        <v>1.3351999999999999E-2</v>
      </c>
      <c r="CM1160">
        <v>1.84911E-2</v>
      </c>
      <c r="CN1160">
        <v>2.4409400000000001E-2</v>
      </c>
      <c r="CO1160">
        <v>1.9886399999999999E-2</v>
      </c>
      <c r="CP1160">
        <v>2.0560599999999998E-2</v>
      </c>
      <c r="CQ1160">
        <v>1.3232499999999999E-2</v>
      </c>
      <c r="CR1160">
        <v>1.37077E-2</v>
      </c>
      <c r="CS1160">
        <v>2.02127E-2</v>
      </c>
      <c r="CT1160">
        <v>2.9391400000000002E-2</v>
      </c>
      <c r="CU1160">
        <v>3.4102E-2</v>
      </c>
      <c r="CV1160">
        <v>2.2232399999999999E-2</v>
      </c>
      <c r="CW1160">
        <v>2.1906599999999998E-2</v>
      </c>
      <c r="CX1160">
        <v>2.92065E-2</v>
      </c>
      <c r="CY1160">
        <v>2.3653199999999999E-2</v>
      </c>
      <c r="CZ1160">
        <v>2.6421400000000001E-2</v>
      </c>
      <c r="DA1160">
        <v>2.6966E-2</v>
      </c>
      <c r="DB1160">
        <v>2.9982100000000001E-2</v>
      </c>
      <c r="DC1160">
        <v>2.9531100000000001E-2</v>
      </c>
      <c r="DD1160">
        <v>2.2707000000000001E-2</v>
      </c>
      <c r="DE1160">
        <v>3.2051299999999998E-2</v>
      </c>
      <c r="DF1160">
        <v>2.41017E-2</v>
      </c>
      <c r="DG1160">
        <v>1.38975E-2</v>
      </c>
      <c r="DH1160">
        <v>2.2142200000000001E-2</v>
      </c>
      <c r="DI1160">
        <v>1.8734600000000001E-2</v>
      </c>
      <c r="DJ1160">
        <v>1.71071E-2</v>
      </c>
      <c r="DK1160">
        <v>2.2327099999999999E-2</v>
      </c>
      <c r="DL1160">
        <v>2.84096E-2</v>
      </c>
      <c r="DM1160">
        <v>2.37366E-2</v>
      </c>
      <c r="DN1160">
        <v>2.41643E-2</v>
      </c>
      <c r="DO1160">
        <v>1.6574700000000001E-2</v>
      </c>
      <c r="DP1160">
        <v>1.75395E-2</v>
      </c>
      <c r="DQ1160">
        <v>2.33668E-2</v>
      </c>
      <c r="DR1160">
        <v>3.2602199999999998E-2</v>
      </c>
      <c r="DS1160">
        <v>3.7100300000000003E-2</v>
      </c>
      <c r="DT1160">
        <v>2.4850000000000001E-2</v>
      </c>
      <c r="DU1160">
        <v>2.42174E-2</v>
      </c>
      <c r="DV1160">
        <v>3.2925299999999998E-2</v>
      </c>
      <c r="DW1160">
        <v>2.681E-2</v>
      </c>
      <c r="DX1160">
        <v>2.97848E-2</v>
      </c>
      <c r="DY1160">
        <v>3.02359E-2</v>
      </c>
      <c r="DZ1160">
        <v>3.3000799999999997E-2</v>
      </c>
      <c r="EA1160">
        <v>3.3032499999999999E-2</v>
      </c>
      <c r="EB1160">
        <v>2.6832100000000001E-2</v>
      </c>
      <c r="EC1160">
        <v>3.6603900000000002E-2</v>
      </c>
      <c r="ED1160">
        <v>2.9706E-2</v>
      </c>
      <c r="EE1160">
        <v>1.9434300000000002E-2</v>
      </c>
      <c r="EF1160">
        <v>2.7483E-2</v>
      </c>
      <c r="EG1160">
        <v>2.44376E-2</v>
      </c>
      <c r="EH1160">
        <v>2.2528800000000002E-2</v>
      </c>
      <c r="EI1160">
        <v>2.78658E-2</v>
      </c>
      <c r="EJ1160">
        <v>3.4185199999999999E-2</v>
      </c>
      <c r="EK1160">
        <v>2.9295700000000001E-2</v>
      </c>
      <c r="EL1160">
        <v>2.9367600000000001E-2</v>
      </c>
      <c r="EM1160">
        <v>2.1400300000000001E-2</v>
      </c>
      <c r="EN1160">
        <v>2.3071899999999999E-2</v>
      </c>
      <c r="EO1160">
        <v>2.7920799999999999E-2</v>
      </c>
      <c r="EP1160">
        <v>3.7238100000000003E-2</v>
      </c>
      <c r="EQ1160">
        <v>4.1429399999999998E-2</v>
      </c>
      <c r="ER1160">
        <v>2.86293E-2</v>
      </c>
      <c r="ES1160">
        <v>2.7553899999999999E-2</v>
      </c>
      <c r="ET1160">
        <v>50.083500000000001</v>
      </c>
      <c r="EU1160">
        <v>49.462850000000003</v>
      </c>
      <c r="EV1160">
        <v>48.882800000000003</v>
      </c>
      <c r="EW1160">
        <v>48.415779999999998</v>
      </c>
      <c r="EX1160">
        <v>48.075510000000001</v>
      </c>
      <c r="EY1160">
        <v>47.766640000000002</v>
      </c>
      <c r="EZ1160">
        <v>47.504060000000003</v>
      </c>
      <c r="FA1160">
        <v>48.083829999999999</v>
      </c>
      <c r="FB1160">
        <v>50.666289999999996</v>
      </c>
      <c r="FC1160">
        <v>53.789160000000003</v>
      </c>
      <c r="FD1160">
        <v>56.414830000000002</v>
      </c>
      <c r="FE1160">
        <v>58.705449999999999</v>
      </c>
      <c r="FF1160">
        <v>60.149619999999999</v>
      </c>
      <c r="FG1160">
        <v>61.161990000000003</v>
      </c>
      <c r="FH1160">
        <v>61.598799999999997</v>
      </c>
      <c r="FI1160">
        <v>61.07743</v>
      </c>
      <c r="FJ1160">
        <v>59.848419999999997</v>
      </c>
      <c r="FK1160">
        <v>57.695999999999998</v>
      </c>
      <c r="FL1160">
        <v>55.945369999999997</v>
      </c>
      <c r="FM1160">
        <v>54.716839999999998</v>
      </c>
      <c r="FN1160">
        <v>53.79468</v>
      </c>
      <c r="FO1160">
        <v>52.930610000000001</v>
      </c>
      <c r="FP1160">
        <v>52.00544</v>
      </c>
      <c r="FQ1160">
        <v>51.362769999999998</v>
      </c>
      <c r="FR1160">
        <v>3.0284999999999999E-3</v>
      </c>
      <c r="FS1160">
        <v>3.7651999999999998E-3</v>
      </c>
    </row>
    <row r="1161" spans="1:176" x14ac:dyDescent="0.2">
      <c r="A1161" t="s">
        <v>200</v>
      </c>
      <c r="B1161" t="s">
        <v>193</v>
      </c>
      <c r="C1161" t="s">
        <v>1</v>
      </c>
      <c r="D1161" t="s">
        <v>240</v>
      </c>
      <c r="E1161">
        <v>32093</v>
      </c>
      <c r="F1161">
        <v>0.94647309999999996</v>
      </c>
      <c r="G1161">
        <v>0.93284339999999999</v>
      </c>
      <c r="H1161">
        <v>0.93769930000000001</v>
      </c>
      <c r="I1161">
        <v>0.94474049999999998</v>
      </c>
      <c r="J1161">
        <v>0.97291550000000004</v>
      </c>
      <c r="K1161">
        <v>1.0392170000000001</v>
      </c>
      <c r="L1161">
        <v>1.1605730000000001</v>
      </c>
      <c r="M1161">
        <v>1.307874</v>
      </c>
      <c r="N1161">
        <v>1.641966</v>
      </c>
      <c r="O1161">
        <v>1.8868279999999999</v>
      </c>
      <c r="P1161">
        <v>1.988947</v>
      </c>
      <c r="Q1161">
        <v>1.9611449999999999</v>
      </c>
      <c r="R1161">
        <v>1.8795580000000001</v>
      </c>
      <c r="S1161">
        <v>1.837483</v>
      </c>
      <c r="T1161">
        <v>1.818408</v>
      </c>
      <c r="U1161">
        <v>1.770802</v>
      </c>
      <c r="V1161">
        <v>1.687848</v>
      </c>
      <c r="W1161">
        <v>1.4912700000000001</v>
      </c>
      <c r="X1161">
        <v>1.4373400000000001</v>
      </c>
      <c r="Y1161">
        <v>1.3316030000000001</v>
      </c>
      <c r="Z1161">
        <v>1.232011</v>
      </c>
      <c r="AA1161">
        <v>1.1159539999999999</v>
      </c>
      <c r="AB1161">
        <v>1.014254</v>
      </c>
      <c r="AC1161">
        <v>0.97059640000000003</v>
      </c>
      <c r="AD1161">
        <v>1.20819E-2</v>
      </c>
      <c r="AE1161">
        <v>7.7334999999999999E-3</v>
      </c>
      <c r="AF1161">
        <v>1.7737599999999999E-2</v>
      </c>
      <c r="AG1161">
        <v>1.9142599999999999E-2</v>
      </c>
      <c r="AH1161">
        <v>3.2376099999999998E-2</v>
      </c>
      <c r="AI1161">
        <v>3.5997800000000003E-2</v>
      </c>
      <c r="AJ1161">
        <v>1.6979399999999999E-2</v>
      </c>
      <c r="AK1161">
        <v>2.9120699999999999E-2</v>
      </c>
      <c r="AL1161">
        <v>3.10338E-2</v>
      </c>
      <c r="AM1161">
        <v>2.97136E-2</v>
      </c>
      <c r="AN1161">
        <v>5.0898499999999999E-2</v>
      </c>
      <c r="AO1161">
        <v>3.8316099999999999E-2</v>
      </c>
      <c r="AP1161">
        <v>2.4743299999999999E-2</v>
      </c>
      <c r="AQ1161">
        <v>3.3388300000000003E-2</v>
      </c>
      <c r="AR1161">
        <v>3.9327099999999997E-2</v>
      </c>
      <c r="AS1161">
        <v>3.6642599999999997E-2</v>
      </c>
      <c r="AT1161">
        <v>3.6814100000000002E-2</v>
      </c>
      <c r="AU1161">
        <v>1.6613300000000001E-2</v>
      </c>
      <c r="AV1161">
        <v>2.0995099999999999E-2</v>
      </c>
      <c r="AW1161">
        <v>1.8825399999999999E-2</v>
      </c>
      <c r="AX1161">
        <v>2.0582300000000001E-2</v>
      </c>
      <c r="AY1161">
        <v>2.6353700000000001E-2</v>
      </c>
      <c r="AZ1161">
        <v>7.5081999999999996E-3</v>
      </c>
      <c r="BA1161">
        <v>2.8389000000000001E-3</v>
      </c>
      <c r="BB1161">
        <v>1.5800700000000001E-2</v>
      </c>
      <c r="BC1161">
        <v>1.08903E-2</v>
      </c>
      <c r="BD1161">
        <v>2.1101000000000002E-2</v>
      </c>
      <c r="BE1161">
        <v>2.2412499999999998E-2</v>
      </c>
      <c r="BF1161">
        <v>3.5394799999999997E-2</v>
      </c>
      <c r="BG1161">
        <v>3.9499199999999998E-2</v>
      </c>
      <c r="BH1161">
        <v>2.1104600000000001E-2</v>
      </c>
      <c r="BI1161">
        <v>3.3673300000000003E-2</v>
      </c>
      <c r="BJ1161">
        <v>3.66381E-2</v>
      </c>
      <c r="BK1161">
        <v>3.5250400000000001E-2</v>
      </c>
      <c r="BL1161">
        <v>5.6239400000000002E-2</v>
      </c>
      <c r="BM1161">
        <v>4.4019099999999999E-2</v>
      </c>
      <c r="BN1161">
        <v>3.01651E-2</v>
      </c>
      <c r="BO1161">
        <v>3.8927000000000003E-2</v>
      </c>
      <c r="BP1161">
        <v>4.5102799999999998E-2</v>
      </c>
      <c r="BQ1161">
        <v>4.2201799999999998E-2</v>
      </c>
      <c r="BR1161">
        <v>4.20173E-2</v>
      </c>
      <c r="BS1161">
        <v>2.14389E-2</v>
      </c>
      <c r="BT1161">
        <v>2.6527599999999998E-2</v>
      </c>
      <c r="BU1161">
        <v>2.3379299999999999E-2</v>
      </c>
      <c r="BV1161">
        <v>2.52181E-2</v>
      </c>
      <c r="BW1161">
        <v>3.06827E-2</v>
      </c>
      <c r="BX1161">
        <v>1.1287500000000001E-2</v>
      </c>
      <c r="BY1161">
        <v>6.1754000000000002E-3</v>
      </c>
      <c r="BZ1161">
        <v>1.8376300000000002E-2</v>
      </c>
      <c r="CA1161">
        <v>1.30768E-2</v>
      </c>
      <c r="CB1161">
        <v>2.34305E-2</v>
      </c>
      <c r="CC1161">
        <v>2.46772E-2</v>
      </c>
      <c r="CD1161">
        <v>3.7485499999999998E-2</v>
      </c>
      <c r="CE1161">
        <v>4.1924299999999998E-2</v>
      </c>
      <c r="CF1161">
        <v>2.3961699999999999E-2</v>
      </c>
      <c r="CG1161">
        <v>3.6826499999999998E-2</v>
      </c>
      <c r="CH1161">
        <v>4.0519699999999999E-2</v>
      </c>
      <c r="CI1161">
        <v>3.90852E-2</v>
      </c>
      <c r="CJ1161">
        <v>5.9938400000000003E-2</v>
      </c>
      <c r="CK1161">
        <v>4.7969100000000001E-2</v>
      </c>
      <c r="CL1161">
        <v>3.3920199999999998E-2</v>
      </c>
      <c r="CM1161">
        <v>4.2763000000000002E-2</v>
      </c>
      <c r="CN1161">
        <v>4.9103000000000001E-2</v>
      </c>
      <c r="CO1161">
        <v>4.6052000000000003E-2</v>
      </c>
      <c r="CP1161">
        <v>4.5621099999999998E-2</v>
      </c>
      <c r="CQ1161">
        <v>2.47812E-2</v>
      </c>
      <c r="CR1161">
        <v>3.0359299999999999E-2</v>
      </c>
      <c r="CS1161">
        <v>2.6533399999999999E-2</v>
      </c>
      <c r="CT1161">
        <v>2.84289E-2</v>
      </c>
      <c r="CU1161">
        <v>3.3681000000000003E-2</v>
      </c>
      <c r="CV1161">
        <v>1.39051E-2</v>
      </c>
      <c r="CW1161">
        <v>8.4861999999999993E-3</v>
      </c>
      <c r="CX1161">
        <v>2.0951899999999999E-2</v>
      </c>
      <c r="CY1161">
        <v>1.5263199999999999E-2</v>
      </c>
      <c r="CZ1161">
        <v>2.5760000000000002E-2</v>
      </c>
      <c r="DA1161">
        <v>2.6941900000000001E-2</v>
      </c>
      <c r="DB1161">
        <v>3.9576199999999999E-2</v>
      </c>
      <c r="DC1161">
        <v>4.4349399999999997E-2</v>
      </c>
      <c r="DD1161">
        <v>2.6818700000000001E-2</v>
      </c>
      <c r="DE1161">
        <v>3.99797E-2</v>
      </c>
      <c r="DF1161">
        <v>4.4401200000000002E-2</v>
      </c>
      <c r="DG1161">
        <v>4.2919899999999997E-2</v>
      </c>
      <c r="DH1161">
        <v>6.3637399999999997E-2</v>
      </c>
      <c r="DI1161">
        <v>5.1919E-2</v>
      </c>
      <c r="DJ1161">
        <v>3.7675199999999999E-2</v>
      </c>
      <c r="DK1161">
        <v>4.6599099999999997E-2</v>
      </c>
      <c r="DL1161">
        <v>5.3103200000000003E-2</v>
      </c>
      <c r="DM1161">
        <v>4.9902200000000001E-2</v>
      </c>
      <c r="DN1161">
        <v>4.9224900000000002E-2</v>
      </c>
      <c r="DO1161">
        <v>2.81234E-2</v>
      </c>
      <c r="DP1161">
        <v>3.4190999999999999E-2</v>
      </c>
      <c r="DQ1161">
        <v>2.9687499999999999E-2</v>
      </c>
      <c r="DR1161">
        <v>3.16397E-2</v>
      </c>
      <c r="DS1161">
        <v>3.6679299999999998E-2</v>
      </c>
      <c r="DT1161">
        <v>1.6522700000000001E-2</v>
      </c>
      <c r="DU1161">
        <v>1.07971E-2</v>
      </c>
      <c r="DV1161">
        <v>2.46707E-2</v>
      </c>
      <c r="DW1161">
        <v>1.8420099999999998E-2</v>
      </c>
      <c r="DX1161">
        <v>2.91235E-2</v>
      </c>
      <c r="DY1161">
        <v>3.02118E-2</v>
      </c>
      <c r="DZ1161">
        <v>4.2594899999999998E-2</v>
      </c>
      <c r="EA1161">
        <v>4.7850799999999999E-2</v>
      </c>
      <c r="EB1161">
        <v>3.09439E-2</v>
      </c>
      <c r="EC1161">
        <v>4.4532299999999997E-2</v>
      </c>
      <c r="ED1161">
        <v>5.0005599999999997E-2</v>
      </c>
      <c r="EE1161">
        <v>4.8456800000000001E-2</v>
      </c>
      <c r="EF1161">
        <v>6.8978300000000006E-2</v>
      </c>
      <c r="EG1161">
        <v>5.7622E-2</v>
      </c>
      <c r="EH1161">
        <v>4.3097000000000003E-2</v>
      </c>
      <c r="EI1161">
        <v>5.2137700000000002E-2</v>
      </c>
      <c r="EJ1161">
        <v>5.8878899999999998E-2</v>
      </c>
      <c r="EK1161">
        <v>5.5461299999999998E-2</v>
      </c>
      <c r="EL1161">
        <v>5.44281E-2</v>
      </c>
      <c r="EM1161">
        <v>3.2948999999999999E-2</v>
      </c>
      <c r="EN1161">
        <v>3.9723399999999999E-2</v>
      </c>
      <c r="EO1161">
        <v>3.4241500000000001E-2</v>
      </c>
      <c r="EP1161">
        <v>3.6275500000000002E-2</v>
      </c>
      <c r="EQ1161">
        <v>4.10084E-2</v>
      </c>
      <c r="ER1161">
        <v>2.0302000000000001E-2</v>
      </c>
      <c r="ES1161">
        <v>1.41336E-2</v>
      </c>
      <c r="ET1161">
        <v>40.299970000000002</v>
      </c>
      <c r="EU1161">
        <v>39.400599999999997</v>
      </c>
      <c r="EV1161">
        <v>38.575389999999999</v>
      </c>
      <c r="EW1161">
        <v>38.315449999999998</v>
      </c>
      <c r="EX1161">
        <v>37.766440000000003</v>
      </c>
      <c r="EY1161">
        <v>37.685780000000001</v>
      </c>
      <c r="EZ1161">
        <v>38.072879999999998</v>
      </c>
      <c r="FA1161">
        <v>38.608980000000003</v>
      </c>
      <c r="FB1161">
        <v>41.476109999999998</v>
      </c>
      <c r="FC1161">
        <v>45.852350000000001</v>
      </c>
      <c r="FD1161">
        <v>48.993290000000002</v>
      </c>
      <c r="FE1161">
        <v>51.460059999999999</v>
      </c>
      <c r="FF1161">
        <v>53.280569999999997</v>
      </c>
      <c r="FG1161">
        <v>54.298360000000002</v>
      </c>
      <c r="FH1161">
        <v>55.026949999999999</v>
      </c>
      <c r="FI1161">
        <v>54.589750000000002</v>
      </c>
      <c r="FJ1161">
        <v>53.55095</v>
      </c>
      <c r="FK1161">
        <v>51.867019999999997</v>
      </c>
      <c r="FL1161">
        <v>50.40851</v>
      </c>
      <c r="FM1161">
        <v>48.91328</v>
      </c>
      <c r="FN1161">
        <v>47.90211</v>
      </c>
      <c r="FO1161">
        <v>46.506779999999999</v>
      </c>
      <c r="FP1161">
        <v>44.860169999999997</v>
      </c>
      <c r="FQ1161">
        <v>43.305190000000003</v>
      </c>
      <c r="FR1161">
        <v>3.0284999999999999E-3</v>
      </c>
      <c r="FS1161">
        <v>3.7651999999999998E-3</v>
      </c>
    </row>
    <row r="1162" spans="1:176" x14ac:dyDescent="0.2">
      <c r="A1162" t="s">
        <v>200</v>
      </c>
      <c r="B1162" t="s">
        <v>193</v>
      </c>
      <c r="C1162" t="s">
        <v>1</v>
      </c>
      <c r="D1162" t="s">
        <v>230</v>
      </c>
      <c r="E1162">
        <v>32093</v>
      </c>
      <c r="F1162">
        <v>0.9279423</v>
      </c>
      <c r="G1162">
        <v>0.9114025</v>
      </c>
      <c r="H1162">
        <v>0.90725719999999999</v>
      </c>
      <c r="I1162">
        <v>0.91378749999999997</v>
      </c>
      <c r="J1162">
        <v>0.92954329999999996</v>
      </c>
      <c r="K1162">
        <v>0.98092950000000001</v>
      </c>
      <c r="L1162">
        <v>1.0928800000000001</v>
      </c>
      <c r="M1162">
        <v>1.2422260000000001</v>
      </c>
      <c r="N1162">
        <v>1.5110749999999999</v>
      </c>
      <c r="O1162">
        <v>1.6935579999999999</v>
      </c>
      <c r="P1162">
        <v>1.803026</v>
      </c>
      <c r="Q1162">
        <v>1.8047249999999999</v>
      </c>
      <c r="R1162">
        <v>1.749895</v>
      </c>
      <c r="S1162">
        <v>1.740313</v>
      </c>
      <c r="T1162">
        <v>1.736518</v>
      </c>
      <c r="U1162">
        <v>1.6951970000000001</v>
      </c>
      <c r="V1162">
        <v>1.610163</v>
      </c>
      <c r="W1162">
        <v>1.4953000000000001</v>
      </c>
      <c r="X1162">
        <v>1.381812</v>
      </c>
      <c r="Y1162">
        <v>1.2766580000000001</v>
      </c>
      <c r="Z1162">
        <v>1.197419</v>
      </c>
      <c r="AA1162">
        <v>1.0941179999999999</v>
      </c>
      <c r="AB1162">
        <v>1.003336</v>
      </c>
      <c r="AC1162">
        <v>0.95863549999999997</v>
      </c>
      <c r="AD1162">
        <v>2.0494399999999999E-2</v>
      </c>
      <c r="AE1162">
        <v>1.62676E-2</v>
      </c>
      <c r="AF1162">
        <v>1.8268599999999999E-2</v>
      </c>
      <c r="AG1162">
        <v>1.89328E-2</v>
      </c>
      <c r="AH1162">
        <v>2.2147199999999999E-2</v>
      </c>
      <c r="AI1162">
        <v>2.03167E-2</v>
      </c>
      <c r="AJ1162">
        <v>1.2511700000000001E-2</v>
      </c>
      <c r="AK1162">
        <v>2.01882E-2</v>
      </c>
      <c r="AL1162">
        <v>9.3445000000000004E-3</v>
      </c>
      <c r="AM1162">
        <v>-1.0311999999999999E-3</v>
      </c>
      <c r="AN1162">
        <v>6.6373999999999999E-3</v>
      </c>
      <c r="AO1162">
        <v>2.1729000000000002E-3</v>
      </c>
      <c r="AP1162">
        <v>2.1573999999999999E-3</v>
      </c>
      <c r="AQ1162">
        <v>6.8409999999999999E-3</v>
      </c>
      <c r="AR1162">
        <v>1.25287E-2</v>
      </c>
      <c r="AS1162">
        <v>8.6272999999999992E-3</v>
      </c>
      <c r="AT1162">
        <v>9.7572000000000006E-3</v>
      </c>
      <c r="AU1162">
        <v>4.7061000000000004E-3</v>
      </c>
      <c r="AV1162">
        <v>3.2585000000000001E-3</v>
      </c>
      <c r="AW1162">
        <v>1.18561E-2</v>
      </c>
      <c r="AX1162">
        <v>2.2352199999999999E-2</v>
      </c>
      <c r="AY1162">
        <v>2.71285E-2</v>
      </c>
      <c r="AZ1162">
        <v>1.6400399999999999E-2</v>
      </c>
      <c r="BA1162">
        <v>1.7102699999999998E-2</v>
      </c>
      <c r="BB1162">
        <v>2.4213100000000001E-2</v>
      </c>
      <c r="BC1162">
        <v>1.9424500000000001E-2</v>
      </c>
      <c r="BD1162">
        <v>2.1631999999999998E-2</v>
      </c>
      <c r="BE1162">
        <v>2.2202699999999999E-2</v>
      </c>
      <c r="BF1162">
        <v>2.5165900000000001E-2</v>
      </c>
      <c r="BG1162">
        <v>2.3818200000000001E-2</v>
      </c>
      <c r="BH1162">
        <v>1.66369E-2</v>
      </c>
      <c r="BI1162">
        <v>2.47409E-2</v>
      </c>
      <c r="BJ1162">
        <v>1.4948899999999999E-2</v>
      </c>
      <c r="BK1162">
        <v>4.5056000000000002E-3</v>
      </c>
      <c r="BL1162">
        <v>1.1978300000000001E-2</v>
      </c>
      <c r="BM1162">
        <v>7.8759999999999993E-3</v>
      </c>
      <c r="BN1162">
        <v>7.5791000000000001E-3</v>
      </c>
      <c r="BO1162">
        <v>1.2379599999999999E-2</v>
      </c>
      <c r="BP1162">
        <v>1.8304299999999999E-2</v>
      </c>
      <c r="BQ1162">
        <v>1.41864E-2</v>
      </c>
      <c r="BR1162">
        <v>1.49604E-2</v>
      </c>
      <c r="BS1162">
        <v>9.5318E-3</v>
      </c>
      <c r="BT1162">
        <v>8.7909000000000008E-3</v>
      </c>
      <c r="BU1162">
        <v>1.64101E-2</v>
      </c>
      <c r="BV1162">
        <v>2.6988000000000002E-2</v>
      </c>
      <c r="BW1162">
        <v>3.1457600000000002E-2</v>
      </c>
      <c r="BX1162">
        <v>2.0179800000000001E-2</v>
      </c>
      <c r="BY1162">
        <v>2.0439200000000001E-2</v>
      </c>
      <c r="BZ1162">
        <v>2.6788699999999999E-2</v>
      </c>
      <c r="CA1162">
        <v>2.1610899999999999E-2</v>
      </c>
      <c r="CB1162">
        <v>2.39615E-2</v>
      </c>
      <c r="CC1162">
        <v>2.44675E-2</v>
      </c>
      <c r="CD1162">
        <v>2.7256599999999999E-2</v>
      </c>
      <c r="CE1162">
        <v>2.6243200000000001E-2</v>
      </c>
      <c r="CF1162">
        <v>1.9494000000000001E-2</v>
      </c>
      <c r="CG1162">
        <v>2.7893999999999999E-2</v>
      </c>
      <c r="CH1162">
        <v>1.8830400000000001E-2</v>
      </c>
      <c r="CI1162">
        <v>8.3403999999999996E-3</v>
      </c>
      <c r="CJ1162">
        <v>1.5677300000000002E-2</v>
      </c>
      <c r="CK1162">
        <v>1.18259E-2</v>
      </c>
      <c r="CL1162">
        <v>1.1334199999999999E-2</v>
      </c>
      <c r="CM1162">
        <v>1.62157E-2</v>
      </c>
      <c r="CN1162">
        <v>2.2304500000000001E-2</v>
      </c>
      <c r="CO1162">
        <v>1.8036699999999999E-2</v>
      </c>
      <c r="CP1162">
        <v>1.8564199999999999E-2</v>
      </c>
      <c r="CQ1162">
        <v>1.2874E-2</v>
      </c>
      <c r="CR1162">
        <v>1.2622700000000001E-2</v>
      </c>
      <c r="CS1162">
        <v>1.95642E-2</v>
      </c>
      <c r="CT1162">
        <v>3.0198800000000001E-2</v>
      </c>
      <c r="CU1162">
        <v>3.4455899999999998E-2</v>
      </c>
      <c r="CV1162">
        <v>2.2797399999999999E-2</v>
      </c>
      <c r="CW1162">
        <v>2.2750099999999999E-2</v>
      </c>
      <c r="CX1162">
        <v>2.9364399999999999E-2</v>
      </c>
      <c r="CY1162">
        <v>2.37973E-2</v>
      </c>
      <c r="CZ1162">
        <v>2.6290999999999998E-2</v>
      </c>
      <c r="DA1162">
        <v>2.6732200000000001E-2</v>
      </c>
      <c r="DB1162">
        <v>2.93473E-2</v>
      </c>
      <c r="DC1162">
        <v>2.8668300000000001E-2</v>
      </c>
      <c r="DD1162">
        <v>2.2351099999999999E-2</v>
      </c>
      <c r="DE1162">
        <v>3.10472E-2</v>
      </c>
      <c r="DF1162">
        <v>2.2712E-2</v>
      </c>
      <c r="DG1162">
        <v>1.2175200000000001E-2</v>
      </c>
      <c r="DH1162">
        <v>1.9376299999999999E-2</v>
      </c>
      <c r="DI1162">
        <v>1.5775899999999999E-2</v>
      </c>
      <c r="DJ1162">
        <v>1.5089200000000001E-2</v>
      </c>
      <c r="DK1162">
        <v>2.0051699999999999E-2</v>
      </c>
      <c r="DL1162">
        <v>2.63047E-2</v>
      </c>
      <c r="DM1162">
        <v>2.1886900000000001E-2</v>
      </c>
      <c r="DN1162">
        <v>2.2168E-2</v>
      </c>
      <c r="DO1162">
        <v>1.62162E-2</v>
      </c>
      <c r="DP1162">
        <v>1.6454400000000001E-2</v>
      </c>
      <c r="DQ1162">
        <v>2.27183E-2</v>
      </c>
      <c r="DR1162">
        <v>3.3409599999999998E-2</v>
      </c>
      <c r="DS1162">
        <v>3.74542E-2</v>
      </c>
      <c r="DT1162">
        <v>2.5414900000000001E-2</v>
      </c>
      <c r="DU1162">
        <v>2.5060900000000001E-2</v>
      </c>
      <c r="DV1162">
        <v>3.3083099999999997E-2</v>
      </c>
      <c r="DW1162">
        <v>2.6954200000000001E-2</v>
      </c>
      <c r="DX1162">
        <v>2.96545E-2</v>
      </c>
      <c r="DY1162">
        <v>3.00021E-2</v>
      </c>
      <c r="DZ1162">
        <v>3.2365999999999999E-2</v>
      </c>
      <c r="EA1162">
        <v>3.2169700000000002E-2</v>
      </c>
      <c r="EB1162">
        <v>2.6476300000000001E-2</v>
      </c>
      <c r="EC1162">
        <v>3.5599800000000001E-2</v>
      </c>
      <c r="ED1162">
        <v>2.8316299999999999E-2</v>
      </c>
      <c r="EE1162">
        <v>1.7711999999999999E-2</v>
      </c>
      <c r="EF1162">
        <v>2.4717200000000002E-2</v>
      </c>
      <c r="EG1162">
        <v>2.1478899999999999E-2</v>
      </c>
      <c r="EH1162">
        <v>2.0511000000000001E-2</v>
      </c>
      <c r="EI1162">
        <v>2.5590399999999999E-2</v>
      </c>
      <c r="EJ1162">
        <v>3.2080400000000002E-2</v>
      </c>
      <c r="EK1162">
        <v>2.7446000000000002E-2</v>
      </c>
      <c r="EL1162">
        <v>2.7371199999999998E-2</v>
      </c>
      <c r="EM1162">
        <v>2.1041799999999999E-2</v>
      </c>
      <c r="EN1162">
        <v>2.1986800000000001E-2</v>
      </c>
      <c r="EO1162">
        <v>2.7272299999999999E-2</v>
      </c>
      <c r="EP1162">
        <v>3.80454E-2</v>
      </c>
      <c r="EQ1162">
        <v>4.1783300000000002E-2</v>
      </c>
      <c r="ER1162">
        <v>2.9194299999999999E-2</v>
      </c>
      <c r="ES1162">
        <v>2.83974E-2</v>
      </c>
      <c r="ET1162">
        <v>47.160760000000003</v>
      </c>
      <c r="EU1162">
        <v>46.400669999999998</v>
      </c>
      <c r="EV1162">
        <v>45.764270000000003</v>
      </c>
      <c r="EW1162">
        <v>45.383279999999999</v>
      </c>
      <c r="EX1162">
        <v>44.871220000000001</v>
      </c>
      <c r="EY1162">
        <v>44.5563</v>
      </c>
      <c r="EZ1162">
        <v>44.458979999999997</v>
      </c>
      <c r="FA1162">
        <v>44.817700000000002</v>
      </c>
      <c r="FB1162">
        <v>48.549390000000002</v>
      </c>
      <c r="FC1162">
        <v>54.091479999999997</v>
      </c>
      <c r="FD1162">
        <v>58.587679999999999</v>
      </c>
      <c r="FE1162">
        <v>61.883839999999999</v>
      </c>
      <c r="FF1162">
        <v>64.283820000000006</v>
      </c>
      <c r="FG1162">
        <v>65.828100000000006</v>
      </c>
      <c r="FH1162">
        <v>66.167339999999996</v>
      </c>
      <c r="FI1162">
        <v>65.469769999999997</v>
      </c>
      <c r="FJ1162">
        <v>62.973030000000001</v>
      </c>
      <c r="FK1162">
        <v>59.133049999999997</v>
      </c>
      <c r="FL1162">
        <v>56.197620000000001</v>
      </c>
      <c r="FM1162">
        <v>54.049790000000002</v>
      </c>
      <c r="FN1162">
        <v>52.183199999999999</v>
      </c>
      <c r="FO1162">
        <v>50.754779999999997</v>
      </c>
      <c r="FP1162">
        <v>49.458919999999999</v>
      </c>
      <c r="FQ1162">
        <v>48.422759999999997</v>
      </c>
      <c r="FR1162">
        <v>3.0284999999999999E-3</v>
      </c>
      <c r="FS1162">
        <v>3.7651999999999998E-3</v>
      </c>
    </row>
    <row r="1163" spans="1:176" x14ac:dyDescent="0.2">
      <c r="A1163" t="s">
        <v>200</v>
      </c>
      <c r="B1163" t="s">
        <v>193</v>
      </c>
      <c r="C1163" t="s">
        <v>1</v>
      </c>
      <c r="D1163" t="s">
        <v>241</v>
      </c>
      <c r="E1163">
        <v>32093</v>
      </c>
      <c r="F1163">
        <v>0.91613610000000001</v>
      </c>
      <c r="G1163">
        <v>0.909215</v>
      </c>
      <c r="H1163">
        <v>0.9039488</v>
      </c>
      <c r="I1163">
        <v>0.91697470000000003</v>
      </c>
      <c r="J1163">
        <v>0.93660299999999996</v>
      </c>
      <c r="K1163">
        <v>0.98061810000000005</v>
      </c>
      <c r="L1163">
        <v>1.079628</v>
      </c>
      <c r="M1163">
        <v>1.2118180000000001</v>
      </c>
      <c r="N1163">
        <v>1.4341680000000001</v>
      </c>
      <c r="O1163">
        <v>1.563415</v>
      </c>
      <c r="P1163">
        <v>1.6581140000000001</v>
      </c>
      <c r="Q1163">
        <v>1.66022</v>
      </c>
      <c r="R1163">
        <v>1.6081350000000001</v>
      </c>
      <c r="S1163">
        <v>1.6007229999999999</v>
      </c>
      <c r="T1163">
        <v>1.5868640000000001</v>
      </c>
      <c r="U1163">
        <v>1.554853</v>
      </c>
      <c r="V1163">
        <v>1.484828</v>
      </c>
      <c r="W1163">
        <v>1.405861</v>
      </c>
      <c r="X1163">
        <v>1.321426</v>
      </c>
      <c r="Y1163">
        <v>1.239682</v>
      </c>
      <c r="Z1163">
        <v>1.162744</v>
      </c>
      <c r="AA1163">
        <v>1.0594079999999999</v>
      </c>
      <c r="AB1163">
        <v>0.98064530000000005</v>
      </c>
      <c r="AC1163">
        <v>0.94576819999999995</v>
      </c>
      <c r="AD1163">
        <v>2.0771499999999998E-2</v>
      </c>
      <c r="AE1163">
        <v>1.6565900000000001E-2</v>
      </c>
      <c r="AF1163">
        <v>1.86278E-2</v>
      </c>
      <c r="AG1163">
        <v>1.9487999999999998E-2</v>
      </c>
      <c r="AH1163">
        <v>2.2906099999999999E-2</v>
      </c>
      <c r="AI1163">
        <v>2.11387E-2</v>
      </c>
      <c r="AJ1163">
        <v>1.30157E-2</v>
      </c>
      <c r="AK1163">
        <v>2.1940299999999999E-2</v>
      </c>
      <c r="AL1163">
        <v>1.07806E-2</v>
      </c>
      <c r="AM1163">
        <v>3.8269999999999998E-4</v>
      </c>
      <c r="AN1163">
        <v>9.4445999999999992E-3</v>
      </c>
      <c r="AO1163">
        <v>6.0283999999999997E-3</v>
      </c>
      <c r="AP1163">
        <v>4.9324E-3</v>
      </c>
      <c r="AQ1163">
        <v>9.8682000000000006E-3</v>
      </c>
      <c r="AR1163">
        <v>1.51311E-2</v>
      </c>
      <c r="AS1163">
        <v>1.0581399999999999E-2</v>
      </c>
      <c r="AT1163">
        <v>1.23328E-2</v>
      </c>
      <c r="AU1163">
        <v>4.6384E-3</v>
      </c>
      <c r="AV1163">
        <v>4.6084000000000003E-3</v>
      </c>
      <c r="AW1163">
        <v>1.29303E-2</v>
      </c>
      <c r="AX1163">
        <v>2.0506799999999999E-2</v>
      </c>
      <c r="AY1163">
        <v>2.6318500000000002E-2</v>
      </c>
      <c r="AZ1163">
        <v>1.5706899999999999E-2</v>
      </c>
      <c r="BA1163">
        <v>1.61596E-2</v>
      </c>
      <c r="BB1163">
        <v>2.44902E-2</v>
      </c>
      <c r="BC1163">
        <v>1.9722699999999999E-2</v>
      </c>
      <c r="BD1163">
        <v>2.1991299999999998E-2</v>
      </c>
      <c r="BE1163">
        <v>2.2757900000000001E-2</v>
      </c>
      <c r="BF1163">
        <v>2.5924699999999998E-2</v>
      </c>
      <c r="BG1163">
        <v>2.4640100000000002E-2</v>
      </c>
      <c r="BH1163">
        <v>1.7140800000000001E-2</v>
      </c>
      <c r="BI1163">
        <v>2.64929E-2</v>
      </c>
      <c r="BJ1163">
        <v>1.6385E-2</v>
      </c>
      <c r="BK1163">
        <v>5.9195000000000003E-3</v>
      </c>
      <c r="BL1163">
        <v>1.47855E-2</v>
      </c>
      <c r="BM1163">
        <v>1.1731500000000001E-2</v>
      </c>
      <c r="BN1163">
        <v>1.03541E-2</v>
      </c>
      <c r="BO1163">
        <v>1.54068E-2</v>
      </c>
      <c r="BP1163">
        <v>2.09068E-2</v>
      </c>
      <c r="BQ1163">
        <v>1.6140600000000001E-2</v>
      </c>
      <c r="BR1163">
        <v>1.7536099999999999E-2</v>
      </c>
      <c r="BS1163">
        <v>9.4640000000000002E-3</v>
      </c>
      <c r="BT1163">
        <v>1.01408E-2</v>
      </c>
      <c r="BU1163">
        <v>1.7484199999999998E-2</v>
      </c>
      <c r="BV1163">
        <v>2.51427E-2</v>
      </c>
      <c r="BW1163">
        <v>3.0647600000000001E-2</v>
      </c>
      <c r="BX1163">
        <v>1.9486300000000002E-2</v>
      </c>
      <c r="BY1163">
        <v>1.9496099999999999E-2</v>
      </c>
      <c r="BZ1163">
        <v>2.7065800000000001E-2</v>
      </c>
      <c r="CA1163">
        <v>2.19092E-2</v>
      </c>
      <c r="CB1163">
        <v>2.43208E-2</v>
      </c>
      <c r="CC1163">
        <v>2.5022599999999999E-2</v>
      </c>
      <c r="CD1163">
        <v>2.8015499999999999E-2</v>
      </c>
      <c r="CE1163">
        <v>2.7065100000000002E-2</v>
      </c>
      <c r="CF1163">
        <v>1.9997899999999999E-2</v>
      </c>
      <c r="CG1163">
        <v>2.9646100000000002E-2</v>
      </c>
      <c r="CH1163">
        <v>2.02665E-2</v>
      </c>
      <c r="CI1163">
        <v>9.7543000000000005E-3</v>
      </c>
      <c r="CJ1163">
        <v>1.8484500000000001E-2</v>
      </c>
      <c r="CK1163">
        <v>1.5681400000000002E-2</v>
      </c>
      <c r="CL1163">
        <v>1.4109200000000001E-2</v>
      </c>
      <c r="CM1163">
        <v>1.92429E-2</v>
      </c>
      <c r="CN1163">
        <v>2.4906999999999999E-2</v>
      </c>
      <c r="CO1163">
        <v>1.99908E-2</v>
      </c>
      <c r="CP1163">
        <v>2.11399E-2</v>
      </c>
      <c r="CQ1163">
        <v>1.28062E-2</v>
      </c>
      <c r="CR1163">
        <v>1.39726E-2</v>
      </c>
      <c r="CS1163">
        <v>2.0638299999999998E-2</v>
      </c>
      <c r="CT1163">
        <v>2.8353400000000001E-2</v>
      </c>
      <c r="CU1163">
        <v>3.3645899999999999E-2</v>
      </c>
      <c r="CV1163">
        <v>2.21038E-2</v>
      </c>
      <c r="CW1163">
        <v>2.1806900000000001E-2</v>
      </c>
      <c r="CX1163">
        <v>2.9641500000000001E-2</v>
      </c>
      <c r="CY1163">
        <v>2.4095599999999998E-2</v>
      </c>
      <c r="CZ1163">
        <v>2.6650299999999998E-2</v>
      </c>
      <c r="DA1163">
        <v>2.72873E-2</v>
      </c>
      <c r="DB1163">
        <v>3.01062E-2</v>
      </c>
      <c r="DC1163">
        <v>2.9490200000000001E-2</v>
      </c>
      <c r="DD1163">
        <v>2.2855E-2</v>
      </c>
      <c r="DE1163">
        <v>3.2799200000000001E-2</v>
      </c>
      <c r="DF1163">
        <v>2.4148099999999999E-2</v>
      </c>
      <c r="DG1163">
        <v>1.35891E-2</v>
      </c>
      <c r="DH1163">
        <v>2.2183499999999998E-2</v>
      </c>
      <c r="DI1163">
        <v>1.96314E-2</v>
      </c>
      <c r="DJ1163">
        <v>1.78643E-2</v>
      </c>
      <c r="DK1163">
        <v>2.3078899999999999E-2</v>
      </c>
      <c r="DL1163">
        <v>2.8907200000000001E-2</v>
      </c>
      <c r="DM1163">
        <v>2.3841000000000001E-2</v>
      </c>
      <c r="DN1163">
        <v>2.4743600000000001E-2</v>
      </c>
      <c r="DO1163">
        <v>1.61484E-2</v>
      </c>
      <c r="DP1163">
        <v>1.7804299999999999E-2</v>
      </c>
      <c r="DQ1163">
        <v>2.3792399999999998E-2</v>
      </c>
      <c r="DR1163">
        <v>3.1564200000000001E-2</v>
      </c>
      <c r="DS1163">
        <v>3.6644200000000002E-2</v>
      </c>
      <c r="DT1163">
        <v>2.4721400000000001E-2</v>
      </c>
      <c r="DU1163">
        <v>2.4117699999999999E-2</v>
      </c>
      <c r="DV1163">
        <v>3.33602E-2</v>
      </c>
      <c r="DW1163">
        <v>2.7252499999999999E-2</v>
      </c>
      <c r="DX1163">
        <v>3.0013700000000001E-2</v>
      </c>
      <c r="DY1163">
        <v>3.05572E-2</v>
      </c>
      <c r="DZ1163">
        <v>3.3124800000000003E-2</v>
      </c>
      <c r="EA1163">
        <v>3.2991600000000003E-2</v>
      </c>
      <c r="EB1163">
        <v>2.6980199999999999E-2</v>
      </c>
      <c r="EC1163">
        <v>3.73519E-2</v>
      </c>
      <c r="ED1163">
        <v>2.9752399999999998E-2</v>
      </c>
      <c r="EE1163">
        <v>1.9125900000000001E-2</v>
      </c>
      <c r="EF1163">
        <v>2.7524300000000002E-2</v>
      </c>
      <c r="EG1163">
        <v>2.53344E-2</v>
      </c>
      <c r="EH1163">
        <v>2.3286000000000001E-2</v>
      </c>
      <c r="EI1163">
        <v>2.86176E-2</v>
      </c>
      <c r="EJ1163">
        <v>3.46828E-2</v>
      </c>
      <c r="EK1163">
        <v>2.9400099999999998E-2</v>
      </c>
      <c r="EL1163">
        <v>2.9946899999999999E-2</v>
      </c>
      <c r="EM1163">
        <v>2.0974099999999999E-2</v>
      </c>
      <c r="EN1163">
        <v>2.3336699999999998E-2</v>
      </c>
      <c r="EO1163">
        <v>2.8346400000000001E-2</v>
      </c>
      <c r="EP1163">
        <v>3.6200099999999999E-2</v>
      </c>
      <c r="EQ1163">
        <v>4.0973299999999997E-2</v>
      </c>
      <c r="ER1163">
        <v>2.85007E-2</v>
      </c>
      <c r="ES1163">
        <v>2.7454200000000002E-2</v>
      </c>
      <c r="ET1163">
        <v>43.314979999999998</v>
      </c>
      <c r="EU1163">
        <v>42.069580000000002</v>
      </c>
      <c r="EV1163">
        <v>40.780810000000002</v>
      </c>
      <c r="EW1163">
        <v>40.320639999999997</v>
      </c>
      <c r="EX1163">
        <v>40.012279999999997</v>
      </c>
      <c r="EY1163">
        <v>40.387140000000002</v>
      </c>
      <c r="EZ1163">
        <v>40.031689999999998</v>
      </c>
      <c r="FA1163">
        <v>41.087200000000003</v>
      </c>
      <c r="FB1163">
        <v>45.846089999999997</v>
      </c>
      <c r="FC1163">
        <v>52.911589999999997</v>
      </c>
      <c r="FD1163">
        <v>58.707569999999997</v>
      </c>
      <c r="FE1163">
        <v>62.963709999999999</v>
      </c>
      <c r="FF1163">
        <v>64.94614</v>
      </c>
      <c r="FG1163">
        <v>67.175989999999999</v>
      </c>
      <c r="FH1163">
        <v>67.470550000000003</v>
      </c>
      <c r="FI1163">
        <v>67.241389999999996</v>
      </c>
      <c r="FJ1163">
        <v>63.504570000000001</v>
      </c>
      <c r="FK1163">
        <v>57.985250000000001</v>
      </c>
      <c r="FL1163">
        <v>54.393479999999997</v>
      </c>
      <c r="FM1163">
        <v>51.345689999999998</v>
      </c>
      <c r="FN1163">
        <v>48.816090000000003</v>
      </c>
      <c r="FO1163">
        <v>46.660469999999997</v>
      </c>
      <c r="FP1163">
        <v>44.67015</v>
      </c>
      <c r="FQ1163">
        <v>43.457030000000003</v>
      </c>
      <c r="FR1163">
        <v>3.0284999999999999E-3</v>
      </c>
      <c r="FS1163">
        <v>3.7651999999999998E-3</v>
      </c>
    </row>
    <row r="1164" spans="1:176" x14ac:dyDescent="0.2">
      <c r="A1164" t="s">
        <v>200</v>
      </c>
      <c r="B1164" t="s">
        <v>193</v>
      </c>
      <c r="C1164" t="s">
        <v>1</v>
      </c>
      <c r="D1164" t="s">
        <v>231</v>
      </c>
      <c r="E1164">
        <v>32093</v>
      </c>
      <c r="F1164">
        <v>1.005414</v>
      </c>
      <c r="G1164">
        <v>0.96983929999999996</v>
      </c>
      <c r="H1164">
        <v>0.94704310000000003</v>
      </c>
      <c r="I1164">
        <v>0.93904940000000003</v>
      </c>
      <c r="J1164">
        <v>0.93540610000000002</v>
      </c>
      <c r="K1164">
        <v>0.9688563</v>
      </c>
      <c r="L1164">
        <v>0.99466670000000001</v>
      </c>
      <c r="M1164">
        <v>1.180639</v>
      </c>
      <c r="N1164">
        <v>1.5363629999999999</v>
      </c>
      <c r="O1164">
        <v>1.791164</v>
      </c>
      <c r="P1164">
        <v>2.0059909999999999</v>
      </c>
      <c r="Q1164">
        <v>2.1428199999999999</v>
      </c>
      <c r="R1164">
        <v>2.197476</v>
      </c>
      <c r="S1164">
        <v>2.2597670000000001</v>
      </c>
      <c r="T1164">
        <v>2.3194880000000002</v>
      </c>
      <c r="U1164">
        <v>2.2980740000000002</v>
      </c>
      <c r="V1164">
        <v>2.1632280000000002</v>
      </c>
      <c r="W1164">
        <v>1.829272</v>
      </c>
      <c r="X1164">
        <v>1.5594730000000001</v>
      </c>
      <c r="Y1164">
        <v>1.4067700000000001</v>
      </c>
      <c r="Z1164">
        <v>1.3721760000000001</v>
      </c>
      <c r="AA1164">
        <v>1.2866979999999999</v>
      </c>
      <c r="AB1164">
        <v>1.145877</v>
      </c>
      <c r="AC1164">
        <v>1.060961</v>
      </c>
      <c r="AD1164">
        <v>1.6257400000000002E-2</v>
      </c>
      <c r="AE1164">
        <v>1.1007899999999999E-2</v>
      </c>
      <c r="AF1164">
        <v>3.2311000000000002E-3</v>
      </c>
      <c r="AG1164">
        <v>5.8729999999999997E-3</v>
      </c>
      <c r="AH1164">
        <v>-6.6901E-3</v>
      </c>
      <c r="AI1164">
        <v>1.3303E-3</v>
      </c>
      <c r="AJ1164">
        <v>1.40406E-2</v>
      </c>
      <c r="AK1164">
        <v>1.5402799999999999E-2</v>
      </c>
      <c r="AL1164">
        <v>3.7939599999999997E-2</v>
      </c>
      <c r="AM1164">
        <v>3.3104000000000001E-2</v>
      </c>
      <c r="AN1164">
        <v>2.6003999999999999E-2</v>
      </c>
      <c r="AO1164">
        <v>3.1632E-2</v>
      </c>
      <c r="AP1164">
        <v>3.8202E-2</v>
      </c>
      <c r="AQ1164">
        <v>2.90879E-2</v>
      </c>
      <c r="AR1164">
        <v>3.5140999999999999E-2</v>
      </c>
      <c r="AS1164">
        <v>3.3323400000000003E-2</v>
      </c>
      <c r="AT1164">
        <v>3.0485399999999999E-2</v>
      </c>
      <c r="AU1164">
        <v>3.4269500000000001E-2</v>
      </c>
      <c r="AV1164">
        <v>2.43343E-2</v>
      </c>
      <c r="AW1164">
        <v>2.2370600000000001E-2</v>
      </c>
      <c r="AX1164">
        <v>3.2489400000000002E-2</v>
      </c>
      <c r="AY1164">
        <v>2.09383E-2</v>
      </c>
      <c r="AZ1164">
        <v>1.41105E-2</v>
      </c>
      <c r="BA1164">
        <v>1.80395E-2</v>
      </c>
      <c r="BB1164">
        <v>2.3881400000000001E-2</v>
      </c>
      <c r="BC1164">
        <v>1.7518100000000002E-2</v>
      </c>
      <c r="BD1164">
        <v>9.2067999999999994E-3</v>
      </c>
      <c r="BE1164">
        <v>1.1237799999999999E-2</v>
      </c>
      <c r="BF1164">
        <v>-1.0503000000000001E-3</v>
      </c>
      <c r="BG1164">
        <v>7.0435999999999997E-3</v>
      </c>
      <c r="BH1164">
        <v>2.0131400000000001E-2</v>
      </c>
      <c r="BI1164">
        <v>2.24005E-2</v>
      </c>
      <c r="BJ1164">
        <v>4.6461799999999998E-2</v>
      </c>
      <c r="BK1164">
        <v>4.1661799999999999E-2</v>
      </c>
      <c r="BL1164">
        <v>3.6057199999999998E-2</v>
      </c>
      <c r="BM1164">
        <v>4.2547500000000002E-2</v>
      </c>
      <c r="BN1164">
        <v>5.0145599999999999E-2</v>
      </c>
      <c r="BO1164">
        <v>4.1753800000000001E-2</v>
      </c>
      <c r="BP1164">
        <v>4.9102100000000003E-2</v>
      </c>
      <c r="BQ1164">
        <v>4.7718099999999999E-2</v>
      </c>
      <c r="BR1164">
        <v>4.5256900000000003E-2</v>
      </c>
      <c r="BS1164">
        <v>4.7058999999999997E-2</v>
      </c>
      <c r="BT1164">
        <v>3.5897800000000001E-2</v>
      </c>
      <c r="BU1164">
        <v>3.2300700000000002E-2</v>
      </c>
      <c r="BV1164">
        <v>4.2117700000000001E-2</v>
      </c>
      <c r="BW1164">
        <v>3.0597900000000001E-2</v>
      </c>
      <c r="BX1164">
        <v>2.2180600000000002E-2</v>
      </c>
      <c r="BY1164">
        <v>2.5600700000000001E-2</v>
      </c>
      <c r="BZ1164">
        <v>2.9161699999999999E-2</v>
      </c>
      <c r="CA1164">
        <v>2.2027100000000001E-2</v>
      </c>
      <c r="CB1164">
        <v>1.33455E-2</v>
      </c>
      <c r="CC1164">
        <v>1.49534E-2</v>
      </c>
      <c r="CD1164">
        <v>2.8557999999999999E-3</v>
      </c>
      <c r="CE1164">
        <v>1.1000599999999999E-2</v>
      </c>
      <c r="CF1164">
        <v>2.4349900000000001E-2</v>
      </c>
      <c r="CG1164">
        <v>2.7247199999999999E-2</v>
      </c>
      <c r="CH1164">
        <v>5.2364300000000003E-2</v>
      </c>
      <c r="CI1164">
        <v>4.7588900000000003E-2</v>
      </c>
      <c r="CJ1164">
        <v>4.3020000000000003E-2</v>
      </c>
      <c r="CK1164">
        <v>5.0107499999999999E-2</v>
      </c>
      <c r="CL1164">
        <v>5.8417700000000003E-2</v>
      </c>
      <c r="CM1164">
        <v>5.0526099999999997E-2</v>
      </c>
      <c r="CN1164">
        <v>5.8771499999999997E-2</v>
      </c>
      <c r="CO1164">
        <v>5.7687799999999997E-2</v>
      </c>
      <c r="CP1164">
        <v>5.5487500000000002E-2</v>
      </c>
      <c r="CQ1164">
        <v>5.5917000000000001E-2</v>
      </c>
      <c r="CR1164">
        <v>4.39067E-2</v>
      </c>
      <c r="CS1164">
        <v>3.9178299999999999E-2</v>
      </c>
      <c r="CT1164">
        <v>4.8786299999999998E-2</v>
      </c>
      <c r="CU1164">
        <v>3.7288099999999998E-2</v>
      </c>
      <c r="CV1164">
        <v>2.777E-2</v>
      </c>
      <c r="CW1164">
        <v>3.08376E-2</v>
      </c>
      <c r="CX1164">
        <v>3.4442100000000003E-2</v>
      </c>
      <c r="CY1164">
        <v>2.65361E-2</v>
      </c>
      <c r="CZ1164">
        <v>1.7484300000000001E-2</v>
      </c>
      <c r="DA1164">
        <v>1.8669000000000002E-2</v>
      </c>
      <c r="DB1164">
        <v>6.7619000000000004E-3</v>
      </c>
      <c r="DC1164">
        <v>1.49576E-2</v>
      </c>
      <c r="DD1164">
        <v>2.8568400000000001E-2</v>
      </c>
      <c r="DE1164">
        <v>3.2093799999999999E-2</v>
      </c>
      <c r="DF1164">
        <v>5.8266699999999998E-2</v>
      </c>
      <c r="DG1164">
        <v>5.3516000000000001E-2</v>
      </c>
      <c r="DH1164">
        <v>4.9982800000000001E-2</v>
      </c>
      <c r="DI1164">
        <v>5.7667499999999997E-2</v>
      </c>
      <c r="DJ1164">
        <v>6.6689899999999996E-2</v>
      </c>
      <c r="DK1164">
        <v>5.9298400000000001E-2</v>
      </c>
      <c r="DL1164">
        <v>6.8440899999999999E-2</v>
      </c>
      <c r="DM1164">
        <v>6.7657499999999995E-2</v>
      </c>
      <c r="DN1164">
        <v>6.5718100000000002E-2</v>
      </c>
      <c r="DO1164">
        <v>6.4774999999999999E-2</v>
      </c>
      <c r="DP1164">
        <v>5.1915500000000003E-2</v>
      </c>
      <c r="DQ1164">
        <v>4.6055899999999997E-2</v>
      </c>
      <c r="DR1164">
        <v>5.5454799999999999E-2</v>
      </c>
      <c r="DS1164">
        <v>4.3978200000000002E-2</v>
      </c>
      <c r="DT1164">
        <v>3.3359399999999997E-2</v>
      </c>
      <c r="DU1164">
        <v>3.6074500000000002E-2</v>
      </c>
      <c r="DV1164">
        <v>4.2066100000000002E-2</v>
      </c>
      <c r="DW1164">
        <v>3.3046300000000001E-2</v>
      </c>
      <c r="DX1164">
        <v>2.3460000000000002E-2</v>
      </c>
      <c r="DY1164">
        <v>2.4033800000000001E-2</v>
      </c>
      <c r="DZ1164">
        <v>1.24017E-2</v>
      </c>
      <c r="EA1164">
        <v>2.0670899999999999E-2</v>
      </c>
      <c r="EB1164">
        <v>3.4659299999999997E-2</v>
      </c>
      <c r="EC1164">
        <v>3.9091500000000001E-2</v>
      </c>
      <c r="ED1164">
        <v>6.6788899999999998E-2</v>
      </c>
      <c r="EE1164">
        <v>6.2073799999999998E-2</v>
      </c>
      <c r="EF1164">
        <v>6.0035900000000003E-2</v>
      </c>
      <c r="EG1164">
        <v>6.8583000000000005E-2</v>
      </c>
      <c r="EH1164">
        <v>7.8633499999999995E-2</v>
      </c>
      <c r="EI1164">
        <v>7.1964200000000006E-2</v>
      </c>
      <c r="EJ1164">
        <v>8.2402000000000003E-2</v>
      </c>
      <c r="EK1164">
        <v>8.2052200000000006E-2</v>
      </c>
      <c r="EL1164">
        <v>8.0489500000000005E-2</v>
      </c>
      <c r="EM1164">
        <v>7.7564499999999995E-2</v>
      </c>
      <c r="EN1164">
        <v>6.3479099999999997E-2</v>
      </c>
      <c r="EO1164">
        <v>5.5986000000000001E-2</v>
      </c>
      <c r="EP1164">
        <v>6.5083100000000005E-2</v>
      </c>
      <c r="EQ1164">
        <v>5.3637799999999999E-2</v>
      </c>
      <c r="ER1164">
        <v>4.1429500000000001E-2</v>
      </c>
      <c r="ES1164">
        <v>4.3635699999999999E-2</v>
      </c>
      <c r="ET1164">
        <v>65.640270000000001</v>
      </c>
      <c r="EU1164">
        <v>64.712130000000002</v>
      </c>
      <c r="EV1164">
        <v>63.976219999999998</v>
      </c>
      <c r="EW1164">
        <v>63.356670000000001</v>
      </c>
      <c r="EX1164">
        <v>62.777990000000003</v>
      </c>
      <c r="EY1164">
        <v>62.313380000000002</v>
      </c>
      <c r="EZ1164">
        <v>62.234490000000001</v>
      </c>
      <c r="FA1164">
        <v>63.864719999999998</v>
      </c>
      <c r="FB1164">
        <v>66.178749999999994</v>
      </c>
      <c r="FC1164">
        <v>68.905799999999999</v>
      </c>
      <c r="FD1164">
        <v>71.802369999999996</v>
      </c>
      <c r="FE1164">
        <v>74.626410000000007</v>
      </c>
      <c r="FF1164">
        <v>76.980800000000002</v>
      </c>
      <c r="FG1164">
        <v>78.490679999999998</v>
      </c>
      <c r="FH1164">
        <v>79.272760000000005</v>
      </c>
      <c r="FI1164">
        <v>79.453339999999997</v>
      </c>
      <c r="FJ1164">
        <v>79.085239999999999</v>
      </c>
      <c r="FK1164">
        <v>77.997630000000001</v>
      </c>
      <c r="FL1164">
        <v>76.241410000000002</v>
      </c>
      <c r="FM1164">
        <v>73.617440000000002</v>
      </c>
      <c r="FN1164">
        <v>70.683859999999996</v>
      </c>
      <c r="FO1164">
        <v>68.774339999999995</v>
      </c>
      <c r="FP1164">
        <v>67.453729999999993</v>
      </c>
      <c r="FQ1164">
        <v>66.383099999999999</v>
      </c>
      <c r="FR1164">
        <v>9.2908999999999995E-3</v>
      </c>
      <c r="FS1164">
        <v>9.6244E-3</v>
      </c>
      <c r="FT1164">
        <v>1.56566E-2</v>
      </c>
    </row>
    <row r="1165" spans="1:176" x14ac:dyDescent="0.2">
      <c r="A1165" t="s">
        <v>200</v>
      </c>
      <c r="B1165" t="s">
        <v>193</v>
      </c>
      <c r="C1165" t="s">
        <v>1</v>
      </c>
      <c r="D1165" t="s">
        <v>242</v>
      </c>
      <c r="E1165">
        <v>32093</v>
      </c>
      <c r="F1165">
        <v>1.0482469999999999</v>
      </c>
      <c r="G1165">
        <v>1.0088459999999999</v>
      </c>
      <c r="H1165">
        <v>0.9900407</v>
      </c>
      <c r="I1165">
        <v>0.97543040000000003</v>
      </c>
      <c r="J1165">
        <v>0.97068600000000005</v>
      </c>
      <c r="K1165">
        <v>1.0111140000000001</v>
      </c>
      <c r="L1165">
        <v>1.0468310000000001</v>
      </c>
      <c r="M1165">
        <v>1.218432</v>
      </c>
      <c r="N1165">
        <v>1.5991979999999999</v>
      </c>
      <c r="O1165">
        <v>1.8975880000000001</v>
      </c>
      <c r="P1165">
        <v>2.1563590000000001</v>
      </c>
      <c r="Q1165">
        <v>2.2982130000000001</v>
      </c>
      <c r="R1165">
        <v>2.3765740000000002</v>
      </c>
      <c r="S1165">
        <v>2.4276490000000002</v>
      </c>
      <c r="T1165">
        <v>2.4847480000000002</v>
      </c>
      <c r="U1165">
        <v>2.4546790000000001</v>
      </c>
      <c r="V1165">
        <v>2.306257</v>
      </c>
      <c r="W1165">
        <v>1.9345829999999999</v>
      </c>
      <c r="X1165">
        <v>1.639024</v>
      </c>
      <c r="Y1165">
        <v>1.4847669999999999</v>
      </c>
      <c r="Z1165">
        <v>1.453354</v>
      </c>
      <c r="AA1165">
        <v>1.330935</v>
      </c>
      <c r="AB1165">
        <v>1.193011</v>
      </c>
      <c r="AC1165">
        <v>1.104835</v>
      </c>
      <c r="AD1165">
        <v>2.3637999999999999E-2</v>
      </c>
      <c r="AE1165">
        <v>1.72643E-2</v>
      </c>
      <c r="AF1165">
        <v>8.2369999999999995E-3</v>
      </c>
      <c r="AG1165">
        <v>9.2011999999999997E-3</v>
      </c>
      <c r="AH1165">
        <v>-3.5393E-3</v>
      </c>
      <c r="AI1165">
        <v>6.9636000000000003E-3</v>
      </c>
      <c r="AJ1165">
        <v>1.6013300000000001E-2</v>
      </c>
      <c r="AK1165">
        <v>1.7699900000000001E-2</v>
      </c>
      <c r="AL1165">
        <v>4.1707399999999999E-2</v>
      </c>
      <c r="AM1165">
        <v>3.7968200000000001E-2</v>
      </c>
      <c r="AN1165">
        <v>2.52141E-2</v>
      </c>
      <c r="AO1165">
        <v>3.36271E-2</v>
      </c>
      <c r="AP1165">
        <v>4.4369499999999999E-2</v>
      </c>
      <c r="AQ1165">
        <v>3.2632899999999999E-2</v>
      </c>
      <c r="AR1165">
        <v>3.9399400000000001E-2</v>
      </c>
      <c r="AS1165">
        <v>3.6566099999999997E-2</v>
      </c>
      <c r="AT1165">
        <v>3.3257000000000002E-2</v>
      </c>
      <c r="AU1165">
        <v>3.6470500000000003E-2</v>
      </c>
      <c r="AV1165">
        <v>2.5473599999999999E-2</v>
      </c>
      <c r="AW1165">
        <v>2.5023900000000002E-2</v>
      </c>
      <c r="AX1165">
        <v>3.1990299999999999E-2</v>
      </c>
      <c r="AY1165">
        <v>2.0410000000000001E-2</v>
      </c>
      <c r="AZ1165">
        <v>1.5052299999999999E-2</v>
      </c>
      <c r="BA1165">
        <v>2.1037199999999999E-2</v>
      </c>
      <c r="BB1165">
        <v>3.1261999999999998E-2</v>
      </c>
      <c r="BC1165">
        <v>2.37745E-2</v>
      </c>
      <c r="BD1165">
        <v>1.42127E-2</v>
      </c>
      <c r="BE1165">
        <v>1.4566000000000001E-2</v>
      </c>
      <c r="BF1165">
        <v>2.1004999999999999E-3</v>
      </c>
      <c r="BG1165">
        <v>1.26769E-2</v>
      </c>
      <c r="BH1165">
        <v>2.2104100000000002E-2</v>
      </c>
      <c r="BI1165">
        <v>2.46976E-2</v>
      </c>
      <c r="BJ1165">
        <v>5.0229599999999999E-2</v>
      </c>
      <c r="BK1165">
        <v>4.6525999999999998E-2</v>
      </c>
      <c r="BL1165">
        <v>3.5267300000000001E-2</v>
      </c>
      <c r="BM1165">
        <v>4.4542600000000002E-2</v>
      </c>
      <c r="BN1165">
        <v>5.6313099999999998E-2</v>
      </c>
      <c r="BO1165">
        <v>4.5298699999999997E-2</v>
      </c>
      <c r="BP1165">
        <v>5.3360499999999998E-2</v>
      </c>
      <c r="BQ1165">
        <v>5.0960800000000001E-2</v>
      </c>
      <c r="BR1165">
        <v>4.8028399999999999E-2</v>
      </c>
      <c r="BS1165">
        <v>4.9259999999999998E-2</v>
      </c>
      <c r="BT1165">
        <v>3.7037100000000003E-2</v>
      </c>
      <c r="BU1165">
        <v>3.4953999999999999E-2</v>
      </c>
      <c r="BV1165">
        <v>4.1618599999999999E-2</v>
      </c>
      <c r="BW1165">
        <v>3.0069499999999999E-2</v>
      </c>
      <c r="BX1165">
        <v>2.3122400000000001E-2</v>
      </c>
      <c r="BY1165">
        <v>2.8598499999999999E-2</v>
      </c>
      <c r="BZ1165">
        <v>3.6542400000000003E-2</v>
      </c>
      <c r="CA1165">
        <v>2.82835E-2</v>
      </c>
      <c r="CB1165">
        <v>1.83514E-2</v>
      </c>
      <c r="CC1165">
        <v>1.8281700000000001E-2</v>
      </c>
      <c r="CD1165">
        <v>6.0066E-3</v>
      </c>
      <c r="CE1165">
        <v>1.66339E-2</v>
      </c>
      <c r="CF1165">
        <v>2.6322600000000002E-2</v>
      </c>
      <c r="CG1165">
        <v>2.95442E-2</v>
      </c>
      <c r="CH1165">
        <v>5.6132000000000001E-2</v>
      </c>
      <c r="CI1165">
        <v>5.2453100000000003E-2</v>
      </c>
      <c r="CJ1165">
        <v>4.22301E-2</v>
      </c>
      <c r="CK1165">
        <v>5.2102599999999999E-2</v>
      </c>
      <c r="CL1165">
        <v>6.4585299999999998E-2</v>
      </c>
      <c r="CM1165">
        <v>5.4071000000000001E-2</v>
      </c>
      <c r="CN1165">
        <v>6.30299E-2</v>
      </c>
      <c r="CO1165">
        <v>6.0930499999999999E-2</v>
      </c>
      <c r="CP1165">
        <v>5.8259100000000001E-2</v>
      </c>
      <c r="CQ1165">
        <v>5.8118000000000003E-2</v>
      </c>
      <c r="CR1165">
        <v>4.5046000000000003E-2</v>
      </c>
      <c r="CS1165">
        <v>4.1831599999999997E-2</v>
      </c>
      <c r="CT1165">
        <v>4.8287099999999999E-2</v>
      </c>
      <c r="CU1165">
        <v>3.6759699999999999E-2</v>
      </c>
      <c r="CV1165">
        <v>2.8711799999999999E-2</v>
      </c>
      <c r="CW1165">
        <v>3.3835400000000002E-2</v>
      </c>
      <c r="CX1165">
        <v>4.18228E-2</v>
      </c>
      <c r="CY1165">
        <v>3.2792399999999999E-2</v>
      </c>
      <c r="CZ1165">
        <v>2.2490199999999998E-2</v>
      </c>
      <c r="DA1165">
        <v>2.1997300000000001E-2</v>
      </c>
      <c r="DB1165">
        <v>9.9127E-3</v>
      </c>
      <c r="DC1165">
        <v>2.0590899999999999E-2</v>
      </c>
      <c r="DD1165">
        <v>3.0541100000000002E-2</v>
      </c>
      <c r="DE1165">
        <v>3.4390900000000002E-2</v>
      </c>
      <c r="DF1165">
        <v>6.2034499999999999E-2</v>
      </c>
      <c r="DG1165">
        <v>5.83802E-2</v>
      </c>
      <c r="DH1165">
        <v>4.9192899999999998E-2</v>
      </c>
      <c r="DI1165">
        <v>5.9662600000000003E-2</v>
      </c>
      <c r="DJ1165">
        <v>7.2857400000000003E-2</v>
      </c>
      <c r="DK1165">
        <v>6.2843300000000005E-2</v>
      </c>
      <c r="DL1165">
        <v>7.2699299999999994E-2</v>
      </c>
      <c r="DM1165">
        <v>7.0900299999999999E-2</v>
      </c>
      <c r="DN1165">
        <v>6.8489700000000001E-2</v>
      </c>
      <c r="DO1165">
        <v>6.6975999999999994E-2</v>
      </c>
      <c r="DP1165">
        <v>5.3054900000000002E-2</v>
      </c>
      <c r="DQ1165">
        <v>4.8709099999999998E-2</v>
      </c>
      <c r="DR1165">
        <v>5.49556E-2</v>
      </c>
      <c r="DS1165">
        <v>4.3449799999999997E-2</v>
      </c>
      <c r="DT1165">
        <v>3.4301100000000001E-2</v>
      </c>
      <c r="DU1165">
        <v>3.9072299999999997E-2</v>
      </c>
      <c r="DV1165">
        <v>4.9446799999999999E-2</v>
      </c>
      <c r="DW1165">
        <v>3.9302700000000003E-2</v>
      </c>
      <c r="DX1165">
        <v>2.8465799999999999E-2</v>
      </c>
      <c r="DY1165">
        <v>2.73621E-2</v>
      </c>
      <c r="DZ1165">
        <v>1.55525E-2</v>
      </c>
      <c r="EA1165">
        <v>2.63042E-2</v>
      </c>
      <c r="EB1165">
        <v>3.6631999999999998E-2</v>
      </c>
      <c r="EC1165">
        <v>4.1388599999999998E-2</v>
      </c>
      <c r="ED1165">
        <v>7.05567E-2</v>
      </c>
      <c r="EE1165">
        <v>6.6937999999999998E-2</v>
      </c>
      <c r="EF1165">
        <v>5.9246100000000003E-2</v>
      </c>
      <c r="EG1165">
        <v>7.0578100000000005E-2</v>
      </c>
      <c r="EH1165">
        <v>8.4801000000000001E-2</v>
      </c>
      <c r="EI1165">
        <v>7.5509199999999999E-2</v>
      </c>
      <c r="EJ1165">
        <v>8.6660399999999999E-2</v>
      </c>
      <c r="EK1165">
        <v>8.5294900000000007E-2</v>
      </c>
      <c r="EL1165">
        <v>8.3261100000000005E-2</v>
      </c>
      <c r="EM1165">
        <v>7.9765600000000006E-2</v>
      </c>
      <c r="EN1165">
        <v>6.4618400000000006E-2</v>
      </c>
      <c r="EO1165">
        <v>5.8639200000000002E-2</v>
      </c>
      <c r="EP1165">
        <v>6.45839E-2</v>
      </c>
      <c r="EQ1165">
        <v>5.3109400000000001E-2</v>
      </c>
      <c r="ER1165">
        <v>4.2371300000000001E-2</v>
      </c>
      <c r="ES1165">
        <v>4.6633500000000001E-2</v>
      </c>
      <c r="ET1165">
        <v>67.986739999999998</v>
      </c>
      <c r="EU1165">
        <v>66.788420000000002</v>
      </c>
      <c r="EV1165">
        <v>66.047370000000001</v>
      </c>
      <c r="EW1165">
        <v>65.299189999999996</v>
      </c>
      <c r="EX1165">
        <v>64.804519999999997</v>
      </c>
      <c r="EY1165">
        <v>64.536770000000004</v>
      </c>
      <c r="EZ1165">
        <v>64.258030000000005</v>
      </c>
      <c r="FA1165">
        <v>65.388109999999998</v>
      </c>
      <c r="FB1165">
        <v>67.358069999999998</v>
      </c>
      <c r="FC1165">
        <v>70.948679999999996</v>
      </c>
      <c r="FD1165">
        <v>74.739829999999998</v>
      </c>
      <c r="FE1165">
        <v>76.933949999999996</v>
      </c>
      <c r="FF1165">
        <v>79.082049999999995</v>
      </c>
      <c r="FG1165">
        <v>80.552440000000004</v>
      </c>
      <c r="FH1165">
        <v>81.523089999999996</v>
      </c>
      <c r="FI1165">
        <v>81.974950000000007</v>
      </c>
      <c r="FJ1165">
        <v>81.894450000000006</v>
      </c>
      <c r="FK1165">
        <v>80.911289999999994</v>
      </c>
      <c r="FL1165">
        <v>79.253429999999994</v>
      </c>
      <c r="FM1165">
        <v>76.506619999999998</v>
      </c>
      <c r="FN1165">
        <v>73.036910000000006</v>
      </c>
      <c r="FO1165">
        <v>70.827610000000007</v>
      </c>
      <c r="FP1165">
        <v>69.056799999999996</v>
      </c>
      <c r="FQ1165">
        <v>67.813410000000005</v>
      </c>
      <c r="FR1165">
        <v>9.2908999999999995E-3</v>
      </c>
      <c r="FS1165">
        <v>9.6244E-3</v>
      </c>
      <c r="FT1165">
        <v>1.56566E-2</v>
      </c>
    </row>
    <row r="1166" spans="1:176" x14ac:dyDescent="0.2">
      <c r="A1166" t="s">
        <v>200</v>
      </c>
      <c r="B1166" t="s">
        <v>193</v>
      </c>
      <c r="C1166" t="s">
        <v>1</v>
      </c>
      <c r="D1166" t="s">
        <v>232</v>
      </c>
      <c r="E1166">
        <v>32093</v>
      </c>
      <c r="F1166">
        <v>0.94366620000000001</v>
      </c>
      <c r="G1166">
        <v>0.91539159999999997</v>
      </c>
      <c r="H1166">
        <v>0.89803829999999996</v>
      </c>
      <c r="I1166">
        <v>0.88910469999999997</v>
      </c>
      <c r="J1166">
        <v>0.88718220000000003</v>
      </c>
      <c r="K1166">
        <v>0.90851839999999995</v>
      </c>
      <c r="L1166">
        <v>0.93220020000000003</v>
      </c>
      <c r="M1166">
        <v>1.116511</v>
      </c>
      <c r="N1166">
        <v>1.44442</v>
      </c>
      <c r="O1166">
        <v>1.6732990000000001</v>
      </c>
      <c r="P1166">
        <v>1.8554870000000001</v>
      </c>
      <c r="Q1166">
        <v>1.9679679999999999</v>
      </c>
      <c r="R1166">
        <v>1.999161</v>
      </c>
      <c r="S1166">
        <v>2.0554450000000002</v>
      </c>
      <c r="T1166">
        <v>2.1165250000000002</v>
      </c>
      <c r="U1166">
        <v>2.1045310000000002</v>
      </c>
      <c r="V1166">
        <v>1.994928</v>
      </c>
      <c r="W1166">
        <v>1.685603</v>
      </c>
      <c r="X1166">
        <v>1.444529</v>
      </c>
      <c r="Y1166">
        <v>1.311917</v>
      </c>
      <c r="Z1166">
        <v>1.286125</v>
      </c>
      <c r="AA1166">
        <v>1.2154320000000001</v>
      </c>
      <c r="AB1166">
        <v>1.0822020000000001</v>
      </c>
      <c r="AC1166">
        <v>1.0045059999999999</v>
      </c>
      <c r="AD1166">
        <v>-2.0527000000000002E-3</v>
      </c>
      <c r="AE1166">
        <v>-5.0762000000000003E-3</v>
      </c>
      <c r="AF1166">
        <v>-1.02101E-2</v>
      </c>
      <c r="AG1166">
        <v>-5.6549E-3</v>
      </c>
      <c r="AH1166">
        <v>-1.7328E-2</v>
      </c>
      <c r="AI1166">
        <v>-1.32979E-2</v>
      </c>
      <c r="AJ1166">
        <v>5.4247999999999996E-3</v>
      </c>
      <c r="AK1166">
        <v>3.0975E-3</v>
      </c>
      <c r="AL1166">
        <v>2.1579600000000001E-2</v>
      </c>
      <c r="AM1166">
        <v>1.5055600000000001E-2</v>
      </c>
      <c r="AN1166">
        <v>1.8221999999999999E-2</v>
      </c>
      <c r="AO1166">
        <v>2.0372000000000001E-2</v>
      </c>
      <c r="AP1166">
        <v>2.1108200000000001E-2</v>
      </c>
      <c r="AQ1166">
        <v>1.47254E-2</v>
      </c>
      <c r="AR1166">
        <v>2.0644699999999998E-2</v>
      </c>
      <c r="AS1166">
        <v>2.0677299999999999E-2</v>
      </c>
      <c r="AT1166">
        <v>1.8363299999999999E-2</v>
      </c>
      <c r="AU1166">
        <v>2.0248499999999999E-2</v>
      </c>
      <c r="AV1166">
        <v>8.0368999999999996E-3</v>
      </c>
      <c r="AW1166">
        <v>8.1385999999999993E-3</v>
      </c>
      <c r="AX1166">
        <v>2.01075E-2</v>
      </c>
      <c r="AY1166">
        <v>9.0977000000000002E-3</v>
      </c>
      <c r="AZ1166">
        <v>2.5741000000000002E-3</v>
      </c>
      <c r="BA1166">
        <v>4.4292999999999997E-3</v>
      </c>
      <c r="BB1166">
        <v>5.5713999999999998E-3</v>
      </c>
      <c r="BC1166">
        <v>1.4339999999999999E-3</v>
      </c>
      <c r="BD1166">
        <v>-4.2344000000000001E-3</v>
      </c>
      <c r="BE1166">
        <v>-2.901E-4</v>
      </c>
      <c r="BF1166">
        <v>-1.1688199999999999E-2</v>
      </c>
      <c r="BG1166">
        <v>-7.5846000000000004E-3</v>
      </c>
      <c r="BH1166">
        <v>1.1515600000000001E-2</v>
      </c>
      <c r="BI1166">
        <v>1.00952E-2</v>
      </c>
      <c r="BJ1166">
        <v>3.0101800000000001E-2</v>
      </c>
      <c r="BK1166">
        <v>2.36134E-2</v>
      </c>
      <c r="BL1166">
        <v>2.82752E-2</v>
      </c>
      <c r="BM1166">
        <v>3.12874E-2</v>
      </c>
      <c r="BN1166">
        <v>3.3051900000000002E-2</v>
      </c>
      <c r="BO1166">
        <v>2.73913E-2</v>
      </c>
      <c r="BP1166">
        <v>3.4605799999999999E-2</v>
      </c>
      <c r="BQ1166">
        <v>3.5071999999999999E-2</v>
      </c>
      <c r="BR1166">
        <v>3.3134700000000003E-2</v>
      </c>
      <c r="BS1166">
        <v>3.3037999999999998E-2</v>
      </c>
      <c r="BT1166">
        <v>1.96004E-2</v>
      </c>
      <c r="BU1166">
        <v>1.80687E-2</v>
      </c>
      <c r="BV1166">
        <v>2.97358E-2</v>
      </c>
      <c r="BW1166">
        <v>1.8757300000000001E-2</v>
      </c>
      <c r="BX1166">
        <v>1.0644199999999999E-2</v>
      </c>
      <c r="BY1166">
        <v>1.1990499999999999E-2</v>
      </c>
      <c r="BZ1166">
        <v>1.0851700000000001E-2</v>
      </c>
      <c r="CA1166">
        <v>5.9430000000000004E-3</v>
      </c>
      <c r="CB1166">
        <v>-9.5699999999999995E-5</v>
      </c>
      <c r="CC1166">
        <v>3.4256E-3</v>
      </c>
      <c r="CD1166">
        <v>-7.7821000000000001E-3</v>
      </c>
      <c r="CE1166">
        <v>-3.6275999999999999E-3</v>
      </c>
      <c r="CF1166">
        <v>1.5734100000000001E-2</v>
      </c>
      <c r="CG1166">
        <v>1.49418E-2</v>
      </c>
      <c r="CH1166">
        <v>3.6004300000000003E-2</v>
      </c>
      <c r="CI1166">
        <v>2.9540500000000001E-2</v>
      </c>
      <c r="CJ1166">
        <v>3.5237999999999998E-2</v>
      </c>
      <c r="CK1166">
        <v>3.88475E-2</v>
      </c>
      <c r="CL1166">
        <v>4.1324E-2</v>
      </c>
      <c r="CM1166">
        <v>3.6163599999999997E-2</v>
      </c>
      <c r="CN1166">
        <v>4.4275200000000001E-2</v>
      </c>
      <c r="CO1166">
        <v>4.5041699999999997E-2</v>
      </c>
      <c r="CP1166">
        <v>4.3365300000000002E-2</v>
      </c>
      <c r="CQ1166">
        <v>4.1896000000000003E-2</v>
      </c>
      <c r="CR1166">
        <v>2.76093E-2</v>
      </c>
      <c r="CS1166">
        <v>2.4946300000000001E-2</v>
      </c>
      <c r="CT1166">
        <v>3.6404300000000001E-2</v>
      </c>
      <c r="CU1166">
        <v>2.5447399999999998E-2</v>
      </c>
      <c r="CV1166">
        <v>1.6233600000000001E-2</v>
      </c>
      <c r="CW1166">
        <v>1.72274E-2</v>
      </c>
      <c r="CX1166">
        <v>1.61321E-2</v>
      </c>
      <c r="CY1166">
        <v>1.0451999999999999E-2</v>
      </c>
      <c r="CZ1166">
        <v>4.0431E-3</v>
      </c>
      <c r="DA1166">
        <v>7.1412000000000003E-3</v>
      </c>
      <c r="DB1166">
        <v>-3.8760000000000001E-3</v>
      </c>
      <c r="DC1166">
        <v>3.2939999999999998E-4</v>
      </c>
      <c r="DD1166">
        <v>1.9952600000000001E-2</v>
      </c>
      <c r="DE1166">
        <v>1.9788500000000001E-2</v>
      </c>
      <c r="DF1166">
        <v>4.1906699999999998E-2</v>
      </c>
      <c r="DG1166">
        <v>3.5467600000000002E-2</v>
      </c>
      <c r="DH1166">
        <v>4.2200799999999997E-2</v>
      </c>
      <c r="DI1166">
        <v>4.6407499999999997E-2</v>
      </c>
      <c r="DJ1166">
        <v>4.95962E-2</v>
      </c>
      <c r="DK1166">
        <v>4.4935900000000001E-2</v>
      </c>
      <c r="DL1166">
        <v>5.3944600000000002E-2</v>
      </c>
      <c r="DM1166">
        <v>5.5011400000000002E-2</v>
      </c>
      <c r="DN1166">
        <v>5.3595999999999998E-2</v>
      </c>
      <c r="DO1166">
        <v>5.0754000000000001E-2</v>
      </c>
      <c r="DP1166">
        <v>3.5618200000000003E-2</v>
      </c>
      <c r="DQ1166">
        <v>3.1823799999999999E-2</v>
      </c>
      <c r="DR1166">
        <v>4.3072800000000001E-2</v>
      </c>
      <c r="DS1166">
        <v>3.2137600000000002E-2</v>
      </c>
      <c r="DT1166">
        <v>2.1822899999999999E-2</v>
      </c>
      <c r="DU1166">
        <v>2.24643E-2</v>
      </c>
      <c r="DV1166">
        <v>2.3756099999999999E-2</v>
      </c>
      <c r="DW1166">
        <v>1.69622E-2</v>
      </c>
      <c r="DX1166">
        <v>1.00187E-2</v>
      </c>
      <c r="DY1166">
        <v>1.2506E-2</v>
      </c>
      <c r="DZ1166">
        <v>1.7638E-3</v>
      </c>
      <c r="EA1166">
        <v>6.0426999999999998E-3</v>
      </c>
      <c r="EB1166">
        <v>2.6043500000000001E-2</v>
      </c>
      <c r="EC1166">
        <v>2.67862E-2</v>
      </c>
      <c r="ED1166">
        <v>5.0428899999999999E-2</v>
      </c>
      <c r="EE1166">
        <v>4.4025399999999999E-2</v>
      </c>
      <c r="EF1166">
        <v>5.2254000000000002E-2</v>
      </c>
      <c r="EG1166">
        <v>5.7322999999999999E-2</v>
      </c>
      <c r="EH1166">
        <v>6.1539799999999999E-2</v>
      </c>
      <c r="EI1166">
        <v>5.7601699999999999E-2</v>
      </c>
      <c r="EJ1166">
        <v>6.7905699999999999E-2</v>
      </c>
      <c r="EK1166">
        <v>6.9406099999999998E-2</v>
      </c>
      <c r="EL1166">
        <v>6.8367399999999995E-2</v>
      </c>
      <c r="EM1166">
        <v>6.3543500000000003E-2</v>
      </c>
      <c r="EN1166">
        <v>4.71817E-2</v>
      </c>
      <c r="EO1166">
        <v>4.1753899999999997E-2</v>
      </c>
      <c r="EP1166">
        <v>5.2701100000000001E-2</v>
      </c>
      <c r="EQ1166">
        <v>4.1797099999999997E-2</v>
      </c>
      <c r="ER1166">
        <v>2.9893099999999999E-2</v>
      </c>
      <c r="ES1166">
        <v>3.00255E-2</v>
      </c>
      <c r="ET1166">
        <v>60.506160000000001</v>
      </c>
      <c r="EU1166">
        <v>59.564729999999997</v>
      </c>
      <c r="EV1166">
        <v>58.717199999999998</v>
      </c>
      <c r="EW1166">
        <v>58.013210000000001</v>
      </c>
      <c r="EX1166">
        <v>57.402290000000001</v>
      </c>
      <c r="EY1166">
        <v>56.819279999999999</v>
      </c>
      <c r="EZ1166">
        <v>57.205159999999999</v>
      </c>
      <c r="FA1166">
        <v>59.381329999999998</v>
      </c>
      <c r="FB1166">
        <v>61.947069999999997</v>
      </c>
      <c r="FC1166">
        <v>64.835170000000005</v>
      </c>
      <c r="FD1166">
        <v>67.968199999999996</v>
      </c>
      <c r="FE1166">
        <v>70.832599999999999</v>
      </c>
      <c r="FF1166">
        <v>72.879620000000003</v>
      </c>
      <c r="FG1166">
        <v>74.537769999999995</v>
      </c>
      <c r="FH1166">
        <v>75.678039999999996</v>
      </c>
      <c r="FI1166">
        <v>76.00985</v>
      </c>
      <c r="FJ1166">
        <v>75.489260000000002</v>
      </c>
      <c r="FK1166">
        <v>74.313609999999997</v>
      </c>
      <c r="FL1166">
        <v>72.476879999999994</v>
      </c>
      <c r="FM1166">
        <v>69.621200000000002</v>
      </c>
      <c r="FN1166">
        <v>66.457239999999999</v>
      </c>
      <c r="FO1166">
        <v>64.401319999999998</v>
      </c>
      <c r="FP1166">
        <v>63.035510000000002</v>
      </c>
      <c r="FQ1166">
        <v>61.790840000000003</v>
      </c>
      <c r="FR1166">
        <v>9.2908999999999995E-3</v>
      </c>
      <c r="FS1166">
        <v>9.6244E-3</v>
      </c>
      <c r="FT1166">
        <v>1.56566E-2</v>
      </c>
    </row>
    <row r="1167" spans="1:176" x14ac:dyDescent="0.2">
      <c r="A1167" t="s">
        <v>200</v>
      </c>
      <c r="B1167" t="s">
        <v>193</v>
      </c>
      <c r="C1167" t="s">
        <v>1</v>
      </c>
      <c r="D1167" t="s">
        <v>243</v>
      </c>
      <c r="E1167">
        <v>32093</v>
      </c>
      <c r="F1167">
        <v>0.98093090000000005</v>
      </c>
      <c r="G1167">
        <v>0.94943920000000004</v>
      </c>
      <c r="H1167">
        <v>0.92910429999999999</v>
      </c>
      <c r="I1167">
        <v>0.91548989999999997</v>
      </c>
      <c r="J1167">
        <v>0.91008909999999998</v>
      </c>
      <c r="K1167">
        <v>0.93678039999999996</v>
      </c>
      <c r="L1167">
        <v>0.95649360000000005</v>
      </c>
      <c r="M1167">
        <v>1.1756979999999999</v>
      </c>
      <c r="N1167">
        <v>1.555911</v>
      </c>
      <c r="O1167">
        <v>1.8271919999999999</v>
      </c>
      <c r="P1167">
        <v>2.022214</v>
      </c>
      <c r="Q1167">
        <v>2.1721210000000002</v>
      </c>
      <c r="R1167">
        <v>2.2286489999999999</v>
      </c>
      <c r="S1167">
        <v>2.2733300000000001</v>
      </c>
      <c r="T1167">
        <v>2.319</v>
      </c>
      <c r="U1167">
        <v>2.3159740000000002</v>
      </c>
      <c r="V1167">
        <v>2.202785</v>
      </c>
      <c r="W1167">
        <v>1.857729</v>
      </c>
      <c r="X1167">
        <v>1.5740019999999999</v>
      </c>
      <c r="Y1167">
        <v>1.418005</v>
      </c>
      <c r="Z1167">
        <v>1.383623</v>
      </c>
      <c r="AA1167">
        <v>1.2909550000000001</v>
      </c>
      <c r="AB1167">
        <v>1.1405460000000001</v>
      </c>
      <c r="AC1167">
        <v>1.0534220000000001</v>
      </c>
      <c r="AD1167">
        <v>1.15719E-2</v>
      </c>
      <c r="AE1167">
        <v>5.8973999999999997E-3</v>
      </c>
      <c r="AF1167">
        <v>-2.101E-3</v>
      </c>
      <c r="AG1167">
        <v>-9.3260000000000001E-4</v>
      </c>
      <c r="AH1167">
        <v>-1.2814000000000001E-2</v>
      </c>
      <c r="AI1167">
        <v>-3.6478000000000001E-3</v>
      </c>
      <c r="AJ1167">
        <v>8.2243999999999998E-3</v>
      </c>
      <c r="AK1167">
        <v>6.3394999999999996E-3</v>
      </c>
      <c r="AL1167">
        <v>2.81303E-2</v>
      </c>
      <c r="AM1167">
        <v>2.4423199999999999E-2</v>
      </c>
      <c r="AN1167">
        <v>1.4983700000000001E-2</v>
      </c>
      <c r="AO1167">
        <v>2.3633999999999999E-2</v>
      </c>
      <c r="AP1167">
        <v>3.3941100000000002E-2</v>
      </c>
      <c r="AQ1167">
        <v>2.1379200000000001E-2</v>
      </c>
      <c r="AR1167">
        <v>2.8788500000000002E-2</v>
      </c>
      <c r="AS1167">
        <v>2.6372300000000001E-2</v>
      </c>
      <c r="AT1167">
        <v>2.2921400000000001E-2</v>
      </c>
      <c r="AU1167">
        <v>2.31086E-2</v>
      </c>
      <c r="AV1167">
        <v>7.8560000000000001E-3</v>
      </c>
      <c r="AW1167">
        <v>1.18867E-2</v>
      </c>
      <c r="AX1167">
        <v>1.6135199999999999E-2</v>
      </c>
      <c r="AY1167">
        <v>5.0930999999999997E-3</v>
      </c>
      <c r="AZ1167">
        <v>2.2663000000000002E-3</v>
      </c>
      <c r="BA1167">
        <v>8.7083999999999998E-3</v>
      </c>
      <c r="BB1167">
        <v>1.9196000000000001E-2</v>
      </c>
      <c r="BC1167">
        <v>1.2407700000000001E-2</v>
      </c>
      <c r="BD1167">
        <v>3.8747E-3</v>
      </c>
      <c r="BE1167">
        <v>4.4321999999999999E-3</v>
      </c>
      <c r="BF1167">
        <v>-7.1742000000000004E-3</v>
      </c>
      <c r="BG1167">
        <v>2.0655000000000001E-3</v>
      </c>
      <c r="BH1167">
        <v>1.43152E-2</v>
      </c>
      <c r="BI1167">
        <v>1.33372E-2</v>
      </c>
      <c r="BJ1167">
        <v>3.6652499999999998E-2</v>
      </c>
      <c r="BK1167">
        <v>3.2981000000000003E-2</v>
      </c>
      <c r="BL1167">
        <v>2.5036900000000001E-2</v>
      </c>
      <c r="BM1167">
        <v>3.4549499999999997E-2</v>
      </c>
      <c r="BN1167">
        <v>4.5884800000000003E-2</v>
      </c>
      <c r="BO1167">
        <v>3.4044999999999999E-2</v>
      </c>
      <c r="BP1167">
        <v>4.2749599999999999E-2</v>
      </c>
      <c r="BQ1167">
        <v>4.0766900000000002E-2</v>
      </c>
      <c r="BR1167">
        <v>3.7692900000000001E-2</v>
      </c>
      <c r="BS1167">
        <v>3.5898100000000002E-2</v>
      </c>
      <c r="BT1167">
        <v>1.9419499999999999E-2</v>
      </c>
      <c r="BU1167">
        <v>2.1816800000000001E-2</v>
      </c>
      <c r="BV1167">
        <v>2.5763500000000002E-2</v>
      </c>
      <c r="BW1167">
        <v>1.4752700000000001E-2</v>
      </c>
      <c r="BX1167">
        <v>1.0336400000000001E-2</v>
      </c>
      <c r="BY1167">
        <v>1.6269599999999999E-2</v>
      </c>
      <c r="BZ1167">
        <v>2.4476299999999999E-2</v>
      </c>
      <c r="CA1167">
        <v>1.69166E-2</v>
      </c>
      <c r="CB1167">
        <v>8.0134999999999998E-3</v>
      </c>
      <c r="CC1167">
        <v>8.1478999999999996E-3</v>
      </c>
      <c r="CD1167">
        <v>-3.2680999999999999E-3</v>
      </c>
      <c r="CE1167">
        <v>6.0225000000000001E-3</v>
      </c>
      <c r="CF1167">
        <v>1.85337E-2</v>
      </c>
      <c r="CG1167">
        <v>1.81838E-2</v>
      </c>
      <c r="CH1167">
        <v>4.2555000000000003E-2</v>
      </c>
      <c r="CI1167">
        <v>3.8908100000000001E-2</v>
      </c>
      <c r="CJ1167">
        <v>3.1999699999999999E-2</v>
      </c>
      <c r="CK1167">
        <v>4.2109500000000001E-2</v>
      </c>
      <c r="CL1167">
        <v>5.4156900000000001E-2</v>
      </c>
      <c r="CM1167">
        <v>4.2817300000000003E-2</v>
      </c>
      <c r="CN1167">
        <v>5.2419E-2</v>
      </c>
      <c r="CO1167">
        <v>5.0736700000000003E-2</v>
      </c>
      <c r="CP1167">
        <v>4.7923500000000001E-2</v>
      </c>
      <c r="CQ1167">
        <v>4.47561E-2</v>
      </c>
      <c r="CR1167">
        <v>2.7428399999999999E-2</v>
      </c>
      <c r="CS1167">
        <v>2.8694399999999998E-2</v>
      </c>
      <c r="CT1167">
        <v>3.2432000000000002E-2</v>
      </c>
      <c r="CU1167">
        <v>2.1442900000000001E-2</v>
      </c>
      <c r="CV1167">
        <v>1.59258E-2</v>
      </c>
      <c r="CW1167">
        <v>2.1506500000000001E-2</v>
      </c>
      <c r="CX1167">
        <v>2.9756700000000001E-2</v>
      </c>
      <c r="CY1167">
        <v>2.14256E-2</v>
      </c>
      <c r="CZ1167">
        <v>1.21522E-2</v>
      </c>
      <c r="DA1167">
        <v>1.1863500000000001E-2</v>
      </c>
      <c r="DB1167">
        <v>6.38E-4</v>
      </c>
      <c r="DC1167">
        <v>9.9795000000000005E-3</v>
      </c>
      <c r="DD1167">
        <v>2.27522E-2</v>
      </c>
      <c r="DE1167">
        <v>2.3030499999999999E-2</v>
      </c>
      <c r="DF1167">
        <v>4.8457399999999998E-2</v>
      </c>
      <c r="DG1167">
        <v>4.4835199999999999E-2</v>
      </c>
      <c r="DH1167">
        <v>3.8962499999999997E-2</v>
      </c>
      <c r="DI1167">
        <v>4.9669600000000001E-2</v>
      </c>
      <c r="DJ1167">
        <v>6.2428999999999998E-2</v>
      </c>
      <c r="DK1167">
        <v>5.1589599999999999E-2</v>
      </c>
      <c r="DL1167">
        <v>6.2088400000000002E-2</v>
      </c>
      <c r="DM1167">
        <v>6.0706400000000001E-2</v>
      </c>
      <c r="DN1167">
        <v>5.81541E-2</v>
      </c>
      <c r="DO1167">
        <v>5.3614099999999998E-2</v>
      </c>
      <c r="DP1167">
        <v>3.5437299999999998E-2</v>
      </c>
      <c r="DQ1167">
        <v>3.5571999999999999E-2</v>
      </c>
      <c r="DR1167">
        <v>3.9100599999999999E-2</v>
      </c>
      <c r="DS1167">
        <v>2.8132999999999998E-2</v>
      </c>
      <c r="DT1167">
        <v>2.1515200000000002E-2</v>
      </c>
      <c r="DU1167">
        <v>2.6743400000000001E-2</v>
      </c>
      <c r="DV1167">
        <v>3.7380700000000003E-2</v>
      </c>
      <c r="DW1167">
        <v>2.79359E-2</v>
      </c>
      <c r="DX1167">
        <v>1.8127899999999999E-2</v>
      </c>
      <c r="DY1167">
        <v>1.7228299999999998E-2</v>
      </c>
      <c r="DZ1167">
        <v>6.2778E-3</v>
      </c>
      <c r="EA1167">
        <v>1.56928E-2</v>
      </c>
      <c r="EB1167">
        <v>2.88431E-2</v>
      </c>
      <c r="EC1167">
        <v>3.0028200000000001E-2</v>
      </c>
      <c r="ED1167">
        <v>5.6979599999999998E-2</v>
      </c>
      <c r="EE1167">
        <v>5.3393000000000003E-2</v>
      </c>
      <c r="EF1167">
        <v>4.9015599999999999E-2</v>
      </c>
      <c r="EG1167">
        <v>6.0585100000000003E-2</v>
      </c>
      <c r="EH1167">
        <v>7.43727E-2</v>
      </c>
      <c r="EI1167">
        <v>6.4255499999999993E-2</v>
      </c>
      <c r="EJ1167">
        <v>7.6049500000000006E-2</v>
      </c>
      <c r="EK1167">
        <v>7.5101000000000001E-2</v>
      </c>
      <c r="EL1167">
        <v>7.2925500000000004E-2</v>
      </c>
      <c r="EM1167">
        <v>6.6403599999999993E-2</v>
      </c>
      <c r="EN1167">
        <v>4.7000800000000002E-2</v>
      </c>
      <c r="EO1167">
        <v>4.5502099999999997E-2</v>
      </c>
      <c r="EP1167">
        <v>4.8728899999999999E-2</v>
      </c>
      <c r="EQ1167">
        <v>3.7792600000000003E-2</v>
      </c>
      <c r="ER1167">
        <v>2.9585299999999998E-2</v>
      </c>
      <c r="ES1167">
        <v>3.43047E-2</v>
      </c>
      <c r="ET1167">
        <v>65.049000000000007</v>
      </c>
      <c r="EU1167">
        <v>63.850679999999997</v>
      </c>
      <c r="EV1167">
        <v>62.56906</v>
      </c>
      <c r="EW1167">
        <v>61.742489999999997</v>
      </c>
      <c r="EX1167">
        <v>61.21781</v>
      </c>
      <c r="EY1167">
        <v>60.55133</v>
      </c>
      <c r="EZ1167">
        <v>61.308929999999997</v>
      </c>
      <c r="FA1167">
        <v>64.02619</v>
      </c>
      <c r="FB1167">
        <v>68.3827</v>
      </c>
      <c r="FC1167">
        <v>71.825190000000006</v>
      </c>
      <c r="FD1167">
        <v>75.147400000000005</v>
      </c>
      <c r="FE1167">
        <v>78.868719999999996</v>
      </c>
      <c r="FF1167">
        <v>80.80771</v>
      </c>
      <c r="FG1167">
        <v>82.136089999999996</v>
      </c>
      <c r="FH1167">
        <v>82.815569999999994</v>
      </c>
      <c r="FI1167">
        <v>82.963300000000004</v>
      </c>
      <c r="FJ1167">
        <v>82.245540000000005</v>
      </c>
      <c r="FK1167">
        <v>80.998519999999999</v>
      </c>
      <c r="FL1167">
        <v>79.111530000000002</v>
      </c>
      <c r="FM1167">
        <v>75.588179999999994</v>
      </c>
      <c r="FN1167">
        <v>71.622569999999996</v>
      </c>
      <c r="FO1167">
        <v>69.051240000000007</v>
      </c>
      <c r="FP1167">
        <v>67.562899999999999</v>
      </c>
      <c r="FQ1167">
        <v>66.058139999999995</v>
      </c>
      <c r="FR1167">
        <v>9.2908999999999995E-3</v>
      </c>
      <c r="FS1167">
        <v>9.6244E-3</v>
      </c>
      <c r="FT1167">
        <v>1.56566E-2</v>
      </c>
    </row>
    <row r="1168" spans="1:176" x14ac:dyDescent="0.2">
      <c r="A1168" t="s">
        <v>200</v>
      </c>
      <c r="B1168" t="s">
        <v>193</v>
      </c>
      <c r="C1168" t="s">
        <v>1</v>
      </c>
      <c r="D1168" t="s">
        <v>233</v>
      </c>
      <c r="E1168">
        <v>32093</v>
      </c>
      <c r="F1168">
        <v>0.90159270000000002</v>
      </c>
      <c r="G1168">
        <v>0.88190639999999998</v>
      </c>
      <c r="H1168">
        <v>0.87246109999999999</v>
      </c>
      <c r="I1168">
        <v>0.87338749999999998</v>
      </c>
      <c r="J1168">
        <v>0.88314590000000004</v>
      </c>
      <c r="K1168">
        <v>0.92503409999999997</v>
      </c>
      <c r="L1168">
        <v>1.0194799999999999</v>
      </c>
      <c r="M1168">
        <v>1.146712</v>
      </c>
      <c r="N1168">
        <v>1.412587</v>
      </c>
      <c r="O1168">
        <v>1.5899639999999999</v>
      </c>
      <c r="P1168">
        <v>1.709716</v>
      </c>
      <c r="Q1168">
        <v>1.73786</v>
      </c>
      <c r="R1168">
        <v>1.704653</v>
      </c>
      <c r="S1168">
        <v>1.710898</v>
      </c>
      <c r="T1168">
        <v>1.723333</v>
      </c>
      <c r="U1168">
        <v>1.6913910000000001</v>
      </c>
      <c r="V1168">
        <v>1.598517</v>
      </c>
      <c r="W1168">
        <v>1.362142</v>
      </c>
      <c r="X1168">
        <v>1.232748</v>
      </c>
      <c r="Y1168">
        <v>1.236731</v>
      </c>
      <c r="Z1168">
        <v>1.206105</v>
      </c>
      <c r="AA1168">
        <v>1.0967979999999999</v>
      </c>
      <c r="AB1168">
        <v>0.99358449999999998</v>
      </c>
      <c r="AC1168">
        <v>0.93941600000000003</v>
      </c>
      <c r="AD1168">
        <v>2.27604E-2</v>
      </c>
      <c r="AE1168">
        <v>1.85617E-2</v>
      </c>
      <c r="AF1168">
        <v>1.8249700000000001E-2</v>
      </c>
      <c r="AG1168">
        <v>1.86102E-2</v>
      </c>
      <c r="AH1168">
        <v>1.8859600000000001E-2</v>
      </c>
      <c r="AI1168">
        <v>1.5470299999999999E-2</v>
      </c>
      <c r="AJ1168">
        <v>1.10204E-2</v>
      </c>
      <c r="AK1168">
        <v>1.6837700000000001E-2</v>
      </c>
      <c r="AL1168">
        <v>2.5975999999999998E-3</v>
      </c>
      <c r="AM1168">
        <v>-1.0276499999999999E-2</v>
      </c>
      <c r="AN1168">
        <v>-6.9433000000000003E-3</v>
      </c>
      <c r="AO1168">
        <v>-9.4242000000000006E-3</v>
      </c>
      <c r="AP1168">
        <v>-5.2062000000000002E-3</v>
      </c>
      <c r="AQ1168">
        <v>-1.6796999999999999E-3</v>
      </c>
      <c r="AR1168">
        <v>4.1709E-3</v>
      </c>
      <c r="AS1168">
        <v>1.4899999999999999E-4</v>
      </c>
      <c r="AT1168">
        <v>1.2202000000000001E-3</v>
      </c>
      <c r="AU1168">
        <v>1.4082000000000001E-3</v>
      </c>
      <c r="AV1168">
        <v>-2.3942999999999998E-3</v>
      </c>
      <c r="AW1168">
        <v>9.3761999999999995E-3</v>
      </c>
      <c r="AX1168">
        <v>2.37051E-2</v>
      </c>
      <c r="AY1168">
        <v>2.7726799999999999E-2</v>
      </c>
      <c r="AZ1168">
        <v>1.92763E-2</v>
      </c>
      <c r="BA1168">
        <v>2.16318E-2</v>
      </c>
      <c r="BB1168">
        <v>2.6479099999999998E-2</v>
      </c>
      <c r="BC1168">
        <v>2.1718500000000002E-2</v>
      </c>
      <c r="BD1168">
        <v>2.1613199999999999E-2</v>
      </c>
      <c r="BE1168">
        <v>2.18801E-2</v>
      </c>
      <c r="BF1168">
        <v>2.18783E-2</v>
      </c>
      <c r="BG1168">
        <v>1.8971700000000001E-2</v>
      </c>
      <c r="BH1168">
        <v>1.5145499999999999E-2</v>
      </c>
      <c r="BI1168">
        <v>2.13904E-2</v>
      </c>
      <c r="BJ1168">
        <v>8.2018999999999998E-3</v>
      </c>
      <c r="BK1168">
        <v>-4.7397000000000003E-3</v>
      </c>
      <c r="BL1168">
        <v>-1.6025E-3</v>
      </c>
      <c r="BM1168">
        <v>-3.7211000000000002E-3</v>
      </c>
      <c r="BN1168">
        <v>2.1550000000000001E-4</v>
      </c>
      <c r="BO1168">
        <v>3.859E-3</v>
      </c>
      <c r="BP1168">
        <v>9.9465000000000005E-3</v>
      </c>
      <c r="BQ1168">
        <v>5.7080999999999998E-3</v>
      </c>
      <c r="BR1168">
        <v>6.4235000000000004E-3</v>
      </c>
      <c r="BS1168">
        <v>6.2338999999999997E-3</v>
      </c>
      <c r="BT1168">
        <v>3.1381E-3</v>
      </c>
      <c r="BU1168">
        <v>1.3930100000000001E-2</v>
      </c>
      <c r="BV1168">
        <v>2.8340899999999999E-2</v>
      </c>
      <c r="BW1168">
        <v>3.2055899999999998E-2</v>
      </c>
      <c r="BX1168">
        <v>2.3055699999999998E-2</v>
      </c>
      <c r="BY1168">
        <v>2.4968299999999999E-2</v>
      </c>
      <c r="BZ1168">
        <v>2.9054699999999999E-2</v>
      </c>
      <c r="CA1168">
        <v>2.39049E-2</v>
      </c>
      <c r="CB1168">
        <v>2.3942700000000001E-2</v>
      </c>
      <c r="CC1168">
        <v>2.4144800000000001E-2</v>
      </c>
      <c r="CD1168">
        <v>2.3969000000000001E-2</v>
      </c>
      <c r="CE1168">
        <v>2.1396700000000001E-2</v>
      </c>
      <c r="CF1168">
        <v>1.8002600000000001E-2</v>
      </c>
      <c r="CG1168">
        <v>2.4543499999999999E-2</v>
      </c>
      <c r="CH1168">
        <v>1.20835E-2</v>
      </c>
      <c r="CI1168">
        <v>-9.0499999999999999E-4</v>
      </c>
      <c r="CJ1168">
        <v>2.0966000000000001E-3</v>
      </c>
      <c r="CK1168">
        <v>2.288E-4</v>
      </c>
      <c r="CL1168">
        <v>3.9706000000000003E-3</v>
      </c>
      <c r="CM1168">
        <v>7.6949999999999996E-3</v>
      </c>
      <c r="CN1168">
        <v>1.3946699999999999E-2</v>
      </c>
      <c r="CO1168">
        <v>9.5583999999999999E-3</v>
      </c>
      <c r="CP1168">
        <v>1.0027299999999999E-2</v>
      </c>
      <c r="CQ1168">
        <v>9.5761000000000006E-3</v>
      </c>
      <c r="CR1168">
        <v>6.9698E-3</v>
      </c>
      <c r="CS1168">
        <v>1.7084200000000001E-2</v>
      </c>
      <c r="CT1168">
        <v>3.1551700000000002E-2</v>
      </c>
      <c r="CU1168">
        <v>3.5054200000000001E-2</v>
      </c>
      <c r="CV1168">
        <v>2.56732E-2</v>
      </c>
      <c r="CW1168">
        <v>2.7279100000000001E-2</v>
      </c>
      <c r="CX1168">
        <v>3.1630400000000003E-2</v>
      </c>
      <c r="CY1168">
        <v>2.6091400000000001E-2</v>
      </c>
      <c r="CZ1168">
        <v>2.6272199999999999E-2</v>
      </c>
      <c r="DA1168">
        <v>2.6409499999999999E-2</v>
      </c>
      <c r="DB1168">
        <v>2.6059700000000002E-2</v>
      </c>
      <c r="DC1168">
        <v>2.3821800000000001E-2</v>
      </c>
      <c r="DD1168">
        <v>2.0859699999999998E-2</v>
      </c>
      <c r="DE1168">
        <v>2.7696700000000001E-2</v>
      </c>
      <c r="DF1168">
        <v>1.5965E-2</v>
      </c>
      <c r="DG1168">
        <v>2.9298000000000002E-3</v>
      </c>
      <c r="DH1168">
        <v>5.7955999999999997E-3</v>
      </c>
      <c r="DI1168">
        <v>4.1786999999999996E-3</v>
      </c>
      <c r="DJ1168">
        <v>7.7257000000000003E-3</v>
      </c>
      <c r="DK1168">
        <v>1.1531100000000001E-2</v>
      </c>
      <c r="DL1168">
        <v>1.7946899999999998E-2</v>
      </c>
      <c r="DM1168">
        <v>1.34086E-2</v>
      </c>
      <c r="DN1168">
        <v>1.3631000000000001E-2</v>
      </c>
      <c r="DO1168">
        <v>1.2918300000000001E-2</v>
      </c>
      <c r="DP1168">
        <v>1.08015E-2</v>
      </c>
      <c r="DQ1168">
        <v>2.0238300000000001E-2</v>
      </c>
      <c r="DR1168">
        <v>3.4762500000000002E-2</v>
      </c>
      <c r="DS1168">
        <v>3.8052500000000003E-2</v>
      </c>
      <c r="DT1168">
        <v>2.8290800000000001E-2</v>
      </c>
      <c r="DU1168">
        <v>2.9589899999999999E-2</v>
      </c>
      <c r="DV1168">
        <v>3.5349100000000001E-2</v>
      </c>
      <c r="DW1168">
        <v>2.9248199999999999E-2</v>
      </c>
      <c r="DX1168">
        <v>2.9635600000000002E-2</v>
      </c>
      <c r="DY1168">
        <v>2.9679400000000002E-2</v>
      </c>
      <c r="DZ1168">
        <v>2.9078400000000001E-2</v>
      </c>
      <c r="EA1168">
        <v>2.7323199999999999E-2</v>
      </c>
      <c r="EB1168">
        <v>2.4984900000000001E-2</v>
      </c>
      <c r="EC1168">
        <v>3.2249300000000002E-2</v>
      </c>
      <c r="ED1168">
        <v>2.1569399999999999E-2</v>
      </c>
      <c r="EE1168">
        <v>8.4665999999999995E-3</v>
      </c>
      <c r="EF1168">
        <v>1.1136399999999999E-2</v>
      </c>
      <c r="EG1168">
        <v>9.8817999999999996E-3</v>
      </c>
      <c r="EH1168">
        <v>1.31474E-2</v>
      </c>
      <c r="EI1168">
        <v>1.70697E-2</v>
      </c>
      <c r="EJ1168">
        <v>2.37226E-2</v>
      </c>
      <c r="EK1168">
        <v>1.8967700000000001E-2</v>
      </c>
      <c r="EL1168">
        <v>1.8834299999999998E-2</v>
      </c>
      <c r="EM1168">
        <v>1.77439E-2</v>
      </c>
      <c r="EN1168">
        <v>1.6334000000000001E-2</v>
      </c>
      <c r="EO1168">
        <v>2.47923E-2</v>
      </c>
      <c r="EP1168">
        <v>3.9398299999999997E-2</v>
      </c>
      <c r="EQ1168">
        <v>4.2381599999999998E-2</v>
      </c>
      <c r="ER1168">
        <v>3.20702E-2</v>
      </c>
      <c r="ES1168">
        <v>3.2926400000000002E-2</v>
      </c>
      <c r="ET1168">
        <v>53.127699999999997</v>
      </c>
      <c r="EU1168">
        <v>52.332470000000001</v>
      </c>
      <c r="EV1168">
        <v>51.608460000000001</v>
      </c>
      <c r="EW1168">
        <v>51.075099999999999</v>
      </c>
      <c r="EX1168">
        <v>50.697650000000003</v>
      </c>
      <c r="EY1168">
        <v>50.247109999999999</v>
      </c>
      <c r="EZ1168">
        <v>49.93253</v>
      </c>
      <c r="FA1168">
        <v>50.239490000000004</v>
      </c>
      <c r="FB1168">
        <v>52.84449</v>
      </c>
      <c r="FC1168">
        <v>56.492910000000002</v>
      </c>
      <c r="FD1168">
        <v>59.709850000000003</v>
      </c>
      <c r="FE1168">
        <v>62.223500000000001</v>
      </c>
      <c r="FF1168">
        <v>64.059129999999996</v>
      </c>
      <c r="FG1168">
        <v>65.364059999999995</v>
      </c>
      <c r="FH1168">
        <v>66.026499999999999</v>
      </c>
      <c r="FI1168">
        <v>66.308139999999995</v>
      </c>
      <c r="FJ1168">
        <v>65.57732</v>
      </c>
      <c r="FK1168">
        <v>64.135769999999994</v>
      </c>
      <c r="FL1168">
        <v>61.893569999999997</v>
      </c>
      <c r="FM1168">
        <v>59.405760000000001</v>
      </c>
      <c r="FN1168">
        <v>57.659669999999998</v>
      </c>
      <c r="FO1168">
        <v>56.261580000000002</v>
      </c>
      <c r="FP1168">
        <v>55.075279999999999</v>
      </c>
      <c r="FQ1168">
        <v>53.923090000000002</v>
      </c>
      <c r="FR1168">
        <v>3.0284999999999999E-3</v>
      </c>
      <c r="FS1168">
        <v>3.7651999999999998E-3</v>
      </c>
    </row>
    <row r="1169" spans="1:176" x14ac:dyDescent="0.2">
      <c r="A1169" t="s">
        <v>200</v>
      </c>
      <c r="B1169" t="s">
        <v>193</v>
      </c>
      <c r="C1169" t="s">
        <v>1</v>
      </c>
      <c r="D1169" t="s">
        <v>244</v>
      </c>
      <c r="E1169">
        <v>32093</v>
      </c>
      <c r="F1169">
        <v>0.89799200000000001</v>
      </c>
      <c r="G1169">
        <v>0.88355510000000004</v>
      </c>
      <c r="H1169">
        <v>0.88109000000000004</v>
      </c>
      <c r="I1169">
        <v>0.8835153</v>
      </c>
      <c r="J1169">
        <v>0.89944089999999999</v>
      </c>
      <c r="K1169">
        <v>0.93856039999999996</v>
      </c>
      <c r="L1169">
        <v>1.0427379999999999</v>
      </c>
      <c r="M1169">
        <v>1.1654960000000001</v>
      </c>
      <c r="N1169">
        <v>1.464464</v>
      </c>
      <c r="O1169">
        <v>1.6423760000000001</v>
      </c>
      <c r="P1169">
        <v>1.747795</v>
      </c>
      <c r="Q1169">
        <v>1.7786649999999999</v>
      </c>
      <c r="R1169">
        <v>1.7130970000000001</v>
      </c>
      <c r="S1169">
        <v>1.722963</v>
      </c>
      <c r="T1169">
        <v>1.7300450000000001</v>
      </c>
      <c r="U1169">
        <v>1.6987620000000001</v>
      </c>
      <c r="V1169">
        <v>1.591631</v>
      </c>
      <c r="W1169">
        <v>1.3355999999999999</v>
      </c>
      <c r="X1169">
        <v>1.2249650000000001</v>
      </c>
      <c r="Y1169">
        <v>1.2354620000000001</v>
      </c>
      <c r="Z1169">
        <v>1.214658</v>
      </c>
      <c r="AA1169">
        <v>1.1120730000000001</v>
      </c>
      <c r="AB1169">
        <v>1.01065</v>
      </c>
      <c r="AC1169">
        <v>0.94925090000000001</v>
      </c>
      <c r="AD1169">
        <v>1.7519699999999999E-2</v>
      </c>
      <c r="AE1169">
        <v>1.3262400000000001E-2</v>
      </c>
      <c r="AF1169">
        <v>1.8292599999999999E-2</v>
      </c>
      <c r="AG1169">
        <v>1.93587E-2</v>
      </c>
      <c r="AH1169">
        <v>2.64683E-2</v>
      </c>
      <c r="AI1169">
        <v>2.6744199999999999E-2</v>
      </c>
      <c r="AJ1169">
        <v>1.4467300000000001E-2</v>
      </c>
      <c r="AK1169">
        <v>2.45971E-2</v>
      </c>
      <c r="AL1169">
        <v>1.83433E-2</v>
      </c>
      <c r="AM1169">
        <v>1.13962E-2</v>
      </c>
      <c r="AN1169">
        <v>2.4988799999999999E-2</v>
      </c>
      <c r="AO1169">
        <v>1.8287100000000001E-2</v>
      </c>
      <c r="AP1169">
        <v>1.25033E-2</v>
      </c>
      <c r="AQ1169">
        <v>1.88515E-2</v>
      </c>
      <c r="AR1169">
        <v>2.4299999999999999E-2</v>
      </c>
      <c r="AS1169">
        <v>2.0391200000000002E-2</v>
      </c>
      <c r="AT1169">
        <v>2.1356199999999999E-2</v>
      </c>
      <c r="AU1169">
        <v>9.0126000000000008E-3</v>
      </c>
      <c r="AV1169">
        <v>1.0697399999999999E-2</v>
      </c>
      <c r="AW1169">
        <v>1.50984E-2</v>
      </c>
      <c r="AX1169">
        <v>2.0534799999999999E-2</v>
      </c>
      <c r="AY1169">
        <v>2.63317E-2</v>
      </c>
      <c r="AZ1169">
        <v>1.26272E-2</v>
      </c>
      <c r="BA1169">
        <v>1.1143999999999999E-2</v>
      </c>
      <c r="BB1169">
        <v>2.1238400000000001E-2</v>
      </c>
      <c r="BC1169">
        <v>1.6419199999999998E-2</v>
      </c>
      <c r="BD1169">
        <v>2.1656000000000002E-2</v>
      </c>
      <c r="BE1169">
        <v>2.2628599999999999E-2</v>
      </c>
      <c r="BF1169">
        <v>2.9486999999999999E-2</v>
      </c>
      <c r="BG1169">
        <v>3.0245600000000001E-2</v>
      </c>
      <c r="BH1169">
        <v>1.8592500000000001E-2</v>
      </c>
      <c r="BI1169">
        <v>2.9149700000000001E-2</v>
      </c>
      <c r="BJ1169">
        <v>2.3947699999999999E-2</v>
      </c>
      <c r="BK1169">
        <v>1.69331E-2</v>
      </c>
      <c r="BL1169">
        <v>3.0329600000000002E-2</v>
      </c>
      <c r="BM1169">
        <v>2.39902E-2</v>
      </c>
      <c r="BN1169">
        <v>1.7925E-2</v>
      </c>
      <c r="BO1169">
        <v>2.4390200000000001E-2</v>
      </c>
      <c r="BP1169">
        <v>3.00757E-2</v>
      </c>
      <c r="BQ1169">
        <v>2.5950299999999999E-2</v>
      </c>
      <c r="BR1169">
        <v>2.65595E-2</v>
      </c>
      <c r="BS1169">
        <v>1.38382E-2</v>
      </c>
      <c r="BT1169">
        <v>1.6229799999999999E-2</v>
      </c>
      <c r="BU1169">
        <v>1.96524E-2</v>
      </c>
      <c r="BV1169">
        <v>2.5170600000000001E-2</v>
      </c>
      <c r="BW1169">
        <v>3.0660699999999999E-2</v>
      </c>
      <c r="BX1169">
        <v>1.64066E-2</v>
      </c>
      <c r="BY1169">
        <v>1.44805E-2</v>
      </c>
      <c r="BZ1169">
        <v>2.3814100000000001E-2</v>
      </c>
      <c r="CA1169">
        <v>1.8605699999999999E-2</v>
      </c>
      <c r="CB1169">
        <v>2.39855E-2</v>
      </c>
      <c r="CC1169">
        <v>2.48933E-2</v>
      </c>
      <c r="CD1169">
        <v>3.15777E-2</v>
      </c>
      <c r="CE1169">
        <v>3.2670699999999997E-2</v>
      </c>
      <c r="CF1169">
        <v>2.1449599999999999E-2</v>
      </c>
      <c r="CG1169">
        <v>3.2302900000000002E-2</v>
      </c>
      <c r="CH1169">
        <v>2.7829199999999998E-2</v>
      </c>
      <c r="CI1169">
        <v>2.0767799999999999E-2</v>
      </c>
      <c r="CJ1169">
        <v>3.4028599999999999E-2</v>
      </c>
      <c r="CK1169">
        <v>2.7940099999999999E-2</v>
      </c>
      <c r="CL1169">
        <v>2.1680100000000001E-2</v>
      </c>
      <c r="CM1169">
        <v>2.82262E-2</v>
      </c>
      <c r="CN1169">
        <v>3.4075899999999999E-2</v>
      </c>
      <c r="CO1169">
        <v>2.9800500000000001E-2</v>
      </c>
      <c r="CP1169">
        <v>3.0163300000000001E-2</v>
      </c>
      <c r="CQ1169">
        <v>1.7180399999999998E-2</v>
      </c>
      <c r="CR1169">
        <v>2.0061599999999999E-2</v>
      </c>
      <c r="CS1169">
        <v>2.2806400000000001E-2</v>
      </c>
      <c r="CT1169">
        <v>2.8381400000000001E-2</v>
      </c>
      <c r="CU1169">
        <v>3.3659000000000001E-2</v>
      </c>
      <c r="CV1169">
        <v>1.9024200000000002E-2</v>
      </c>
      <c r="CW1169">
        <v>1.6791299999999999E-2</v>
      </c>
      <c r="CX1169">
        <v>2.6389699999999999E-2</v>
      </c>
      <c r="CY1169">
        <v>2.0792100000000001E-2</v>
      </c>
      <c r="CZ1169">
        <v>2.6315000000000002E-2</v>
      </c>
      <c r="DA1169">
        <v>2.7158000000000002E-2</v>
      </c>
      <c r="DB1169">
        <v>3.3668400000000001E-2</v>
      </c>
      <c r="DC1169">
        <v>3.5095800000000003E-2</v>
      </c>
      <c r="DD1169">
        <v>2.4306700000000001E-2</v>
      </c>
      <c r="DE1169">
        <v>3.5456000000000001E-2</v>
      </c>
      <c r="DF1169">
        <v>3.1710799999999997E-2</v>
      </c>
      <c r="DG1169">
        <v>2.4602599999999999E-2</v>
      </c>
      <c r="DH1169">
        <v>3.7727700000000003E-2</v>
      </c>
      <c r="DI1169">
        <v>3.1890000000000002E-2</v>
      </c>
      <c r="DJ1169">
        <v>2.5435099999999999E-2</v>
      </c>
      <c r="DK1169">
        <v>3.2062300000000002E-2</v>
      </c>
      <c r="DL1169">
        <v>3.8076100000000002E-2</v>
      </c>
      <c r="DM1169">
        <v>3.3650699999999999E-2</v>
      </c>
      <c r="DN1169">
        <v>3.3766999999999998E-2</v>
      </c>
      <c r="DO1169">
        <v>2.0522700000000001E-2</v>
      </c>
      <c r="DP1169">
        <v>2.3893299999999999E-2</v>
      </c>
      <c r="DQ1169">
        <v>2.5960500000000001E-2</v>
      </c>
      <c r="DR1169">
        <v>3.1592099999999998E-2</v>
      </c>
      <c r="DS1169">
        <v>3.6657299999999997E-2</v>
      </c>
      <c r="DT1169">
        <v>2.16417E-2</v>
      </c>
      <c r="DU1169">
        <v>1.91021E-2</v>
      </c>
      <c r="DV1169">
        <v>3.01084E-2</v>
      </c>
      <c r="DW1169">
        <v>2.3949000000000002E-2</v>
      </c>
      <c r="DX1169">
        <v>2.9678400000000001E-2</v>
      </c>
      <c r="DY1169">
        <v>3.0427900000000001E-2</v>
      </c>
      <c r="DZ1169">
        <v>3.66871E-2</v>
      </c>
      <c r="EA1169">
        <v>3.8597199999999998E-2</v>
      </c>
      <c r="EB1169">
        <v>2.84318E-2</v>
      </c>
      <c r="EC1169">
        <v>4.0008700000000001E-2</v>
      </c>
      <c r="ED1169">
        <v>3.7315099999999997E-2</v>
      </c>
      <c r="EE1169">
        <v>3.01394E-2</v>
      </c>
      <c r="EF1169">
        <v>4.3068500000000003E-2</v>
      </c>
      <c r="EG1169">
        <v>3.7593099999999997E-2</v>
      </c>
      <c r="EH1169">
        <v>3.08569E-2</v>
      </c>
      <c r="EI1169">
        <v>3.76009E-2</v>
      </c>
      <c r="EJ1169">
        <v>4.38517E-2</v>
      </c>
      <c r="EK1169">
        <v>3.9209899999999999E-2</v>
      </c>
      <c r="EL1169">
        <v>3.8970299999999999E-2</v>
      </c>
      <c r="EM1169">
        <v>2.5348300000000001E-2</v>
      </c>
      <c r="EN1169">
        <v>2.9425699999999999E-2</v>
      </c>
      <c r="EO1169">
        <v>3.05145E-2</v>
      </c>
      <c r="EP1169">
        <v>3.6228000000000003E-2</v>
      </c>
      <c r="EQ1169">
        <v>4.0986399999999999E-2</v>
      </c>
      <c r="ER1169">
        <v>2.5421099999999999E-2</v>
      </c>
      <c r="ES1169">
        <v>2.24386E-2</v>
      </c>
      <c r="ET1169">
        <v>48.268279999999997</v>
      </c>
      <c r="EU1169">
        <v>47.604100000000003</v>
      </c>
      <c r="EV1169">
        <v>46.901710000000001</v>
      </c>
      <c r="EW1169">
        <v>46.454749999999997</v>
      </c>
      <c r="EX1169">
        <v>46.415289999999999</v>
      </c>
      <c r="EY1169">
        <v>46.189390000000003</v>
      </c>
      <c r="EZ1169">
        <v>46.198619999999998</v>
      </c>
      <c r="FA1169">
        <v>46.95514</v>
      </c>
      <c r="FB1169">
        <v>49.926259999999999</v>
      </c>
      <c r="FC1169">
        <v>53.032879999999999</v>
      </c>
      <c r="FD1169">
        <v>55.359099999999998</v>
      </c>
      <c r="FE1169">
        <v>56.778779999999998</v>
      </c>
      <c r="FF1169">
        <v>56.969830000000002</v>
      </c>
      <c r="FG1169">
        <v>56.34355</v>
      </c>
      <c r="FH1169">
        <v>54.79824</v>
      </c>
      <c r="FI1169">
        <v>52.233800000000002</v>
      </c>
      <c r="FJ1169">
        <v>51.946370000000002</v>
      </c>
      <c r="FK1169">
        <v>51.387920000000001</v>
      </c>
      <c r="FL1169">
        <v>50.934510000000003</v>
      </c>
      <c r="FM1169">
        <v>49.061729999999997</v>
      </c>
      <c r="FN1169">
        <v>47.416240000000002</v>
      </c>
      <c r="FO1169">
        <v>46.769390000000001</v>
      </c>
      <c r="FP1169">
        <v>46.334600000000002</v>
      </c>
      <c r="FQ1169">
        <v>46.32179</v>
      </c>
      <c r="FR1169">
        <v>3.0284999999999999E-3</v>
      </c>
      <c r="FS1169">
        <v>3.7651999999999998E-3</v>
      </c>
    </row>
    <row r="1170" spans="1:176" x14ac:dyDescent="0.2">
      <c r="A1170" t="s">
        <v>200</v>
      </c>
      <c r="B1170" t="s">
        <v>193</v>
      </c>
      <c r="C1170" t="s">
        <v>1</v>
      </c>
      <c r="D1170" t="s">
        <v>234</v>
      </c>
      <c r="E1170">
        <v>32093</v>
      </c>
      <c r="F1170">
        <v>0.91291929999999999</v>
      </c>
      <c r="G1170">
        <v>0.88852850000000005</v>
      </c>
      <c r="H1170">
        <v>0.87095129999999998</v>
      </c>
      <c r="I1170">
        <v>0.8653014</v>
      </c>
      <c r="J1170">
        <v>0.86206590000000005</v>
      </c>
      <c r="K1170">
        <v>0.89706949999999996</v>
      </c>
      <c r="L1170">
        <v>0.91336280000000003</v>
      </c>
      <c r="M1170">
        <v>1.0738259999999999</v>
      </c>
      <c r="N1170">
        <v>1.3856539999999999</v>
      </c>
      <c r="O1170">
        <v>1.6140099999999999</v>
      </c>
      <c r="P1170">
        <v>1.7938620000000001</v>
      </c>
      <c r="Q1170">
        <v>1.899554</v>
      </c>
      <c r="R1170">
        <v>1.9264330000000001</v>
      </c>
      <c r="S1170">
        <v>1.9759629999999999</v>
      </c>
      <c r="T1170">
        <v>2.031876</v>
      </c>
      <c r="U1170">
        <v>2.0156640000000001</v>
      </c>
      <c r="V1170">
        <v>1.910884</v>
      </c>
      <c r="W1170">
        <v>1.611005</v>
      </c>
      <c r="X1170">
        <v>1.3763430000000001</v>
      </c>
      <c r="Y1170">
        <v>1.2596480000000001</v>
      </c>
      <c r="Z1170">
        <v>1.27515</v>
      </c>
      <c r="AA1170">
        <v>1.1630069999999999</v>
      </c>
      <c r="AB1170">
        <v>1.039431</v>
      </c>
      <c r="AC1170">
        <v>0.96947470000000002</v>
      </c>
      <c r="AD1170">
        <v>-9.1895999999999992E-3</v>
      </c>
      <c r="AE1170">
        <v>-1.1411599999999999E-2</v>
      </c>
      <c r="AF1170">
        <v>-1.56962E-2</v>
      </c>
      <c r="AG1170">
        <v>-1.103E-2</v>
      </c>
      <c r="AH1170">
        <v>-2.2191200000000001E-2</v>
      </c>
      <c r="AI1170">
        <v>-1.8643E-2</v>
      </c>
      <c r="AJ1170">
        <v>1.2149000000000001E-3</v>
      </c>
      <c r="AK1170">
        <v>-3.4559E-3</v>
      </c>
      <c r="AL1170">
        <v>1.3199000000000001E-2</v>
      </c>
      <c r="AM1170">
        <v>6.4450999999999996E-3</v>
      </c>
      <c r="AN1170">
        <v>1.21513E-2</v>
      </c>
      <c r="AO1170">
        <v>1.39355E-2</v>
      </c>
      <c r="AP1170">
        <v>1.37611E-2</v>
      </c>
      <c r="AQ1170">
        <v>6.9924999999999996E-3</v>
      </c>
      <c r="AR1170">
        <v>1.3276100000000001E-2</v>
      </c>
      <c r="AS1170">
        <v>1.3760700000000001E-2</v>
      </c>
      <c r="AT1170">
        <v>1.16063E-2</v>
      </c>
      <c r="AU1170">
        <v>1.2086400000000001E-2</v>
      </c>
      <c r="AV1170">
        <v>-2.3525999999999998E-3</v>
      </c>
      <c r="AW1170">
        <v>3.29E-5</v>
      </c>
      <c r="AX1170">
        <v>1.0950400000000001E-2</v>
      </c>
      <c r="AY1170">
        <v>1.033E-4</v>
      </c>
      <c r="AZ1170">
        <v>-5.1246E-3</v>
      </c>
      <c r="BA1170">
        <v>-3.0103999999999999E-3</v>
      </c>
      <c r="BB1170">
        <v>-1.5655000000000001E-3</v>
      </c>
      <c r="BC1170">
        <v>-4.9014000000000002E-3</v>
      </c>
      <c r="BD1170">
        <v>-9.7205E-3</v>
      </c>
      <c r="BE1170">
        <v>-5.6651999999999996E-3</v>
      </c>
      <c r="BF1170">
        <v>-1.6551400000000001E-2</v>
      </c>
      <c r="BG1170">
        <v>-1.2929700000000001E-2</v>
      </c>
      <c r="BH1170">
        <v>7.3057E-3</v>
      </c>
      <c r="BI1170">
        <v>3.5419000000000002E-3</v>
      </c>
      <c r="BJ1170">
        <v>2.17212E-2</v>
      </c>
      <c r="BK1170">
        <v>1.50029E-2</v>
      </c>
      <c r="BL1170">
        <v>2.2204499999999999E-2</v>
      </c>
      <c r="BM1170">
        <v>2.4850899999999999E-2</v>
      </c>
      <c r="BN1170">
        <v>2.57048E-2</v>
      </c>
      <c r="BO1170">
        <v>1.96583E-2</v>
      </c>
      <c r="BP1170">
        <v>2.72371E-2</v>
      </c>
      <c r="BQ1170">
        <v>2.8155300000000001E-2</v>
      </c>
      <c r="BR1170">
        <v>2.63777E-2</v>
      </c>
      <c r="BS1170">
        <v>2.4875899999999999E-2</v>
      </c>
      <c r="BT1170">
        <v>9.2108999999999993E-3</v>
      </c>
      <c r="BU1170">
        <v>9.9629999999999996E-3</v>
      </c>
      <c r="BV1170">
        <v>2.0578599999999999E-2</v>
      </c>
      <c r="BW1170">
        <v>9.7628000000000003E-3</v>
      </c>
      <c r="BX1170">
        <v>2.9455000000000002E-3</v>
      </c>
      <c r="BY1170">
        <v>4.5507999999999998E-3</v>
      </c>
      <c r="BZ1170">
        <v>3.7147999999999999E-3</v>
      </c>
      <c r="CA1170">
        <v>-3.924E-4</v>
      </c>
      <c r="CB1170">
        <v>-5.5817999999999996E-3</v>
      </c>
      <c r="CC1170">
        <v>-1.9495000000000001E-3</v>
      </c>
      <c r="CD1170">
        <v>-1.26453E-2</v>
      </c>
      <c r="CE1170">
        <v>-8.9727000000000001E-3</v>
      </c>
      <c r="CF1170">
        <v>1.15242E-2</v>
      </c>
      <c r="CG1170">
        <v>8.3885000000000001E-3</v>
      </c>
      <c r="CH1170">
        <v>2.7623600000000002E-2</v>
      </c>
      <c r="CI1170">
        <v>2.0930000000000001E-2</v>
      </c>
      <c r="CJ1170">
        <v>2.91673E-2</v>
      </c>
      <c r="CK1170">
        <v>3.2411000000000002E-2</v>
      </c>
      <c r="CL1170">
        <v>3.3976899999999997E-2</v>
      </c>
      <c r="CM1170">
        <v>2.84307E-2</v>
      </c>
      <c r="CN1170">
        <v>3.6906599999999998E-2</v>
      </c>
      <c r="CO1170">
        <v>3.8125100000000002E-2</v>
      </c>
      <c r="CP1170">
        <v>3.6608300000000003E-2</v>
      </c>
      <c r="CQ1170">
        <v>3.3733899999999997E-2</v>
      </c>
      <c r="CR1170">
        <v>1.72198E-2</v>
      </c>
      <c r="CS1170">
        <v>1.6840600000000001E-2</v>
      </c>
      <c r="CT1170">
        <v>2.7247199999999999E-2</v>
      </c>
      <c r="CU1170">
        <v>1.6452999999999999E-2</v>
      </c>
      <c r="CV1170">
        <v>8.5348999999999998E-3</v>
      </c>
      <c r="CW1170">
        <v>9.7876999999999999E-3</v>
      </c>
      <c r="CX1170">
        <v>8.9952000000000001E-3</v>
      </c>
      <c r="CY1170">
        <v>4.1165000000000004E-3</v>
      </c>
      <c r="CZ1170">
        <v>-1.4430000000000001E-3</v>
      </c>
      <c r="DA1170">
        <v>1.7661E-3</v>
      </c>
      <c r="DB1170">
        <v>-8.7392000000000008E-3</v>
      </c>
      <c r="DC1170">
        <v>-5.0156999999999997E-3</v>
      </c>
      <c r="DD1170">
        <v>1.5742699999999998E-2</v>
      </c>
      <c r="DE1170">
        <v>1.32351E-2</v>
      </c>
      <c r="DF1170">
        <v>3.3526100000000003E-2</v>
      </c>
      <c r="DG1170">
        <v>2.6857099999999998E-2</v>
      </c>
      <c r="DH1170">
        <v>3.6130099999999998E-2</v>
      </c>
      <c r="DI1170">
        <v>3.9971E-2</v>
      </c>
      <c r="DJ1170">
        <v>4.2249000000000002E-2</v>
      </c>
      <c r="DK1170">
        <v>3.7203E-2</v>
      </c>
      <c r="DL1170">
        <v>4.6575999999999999E-2</v>
      </c>
      <c r="DM1170">
        <v>4.80948E-2</v>
      </c>
      <c r="DN1170">
        <v>4.6838999999999999E-2</v>
      </c>
      <c r="DO1170">
        <v>4.2591900000000002E-2</v>
      </c>
      <c r="DP1170">
        <v>2.52287E-2</v>
      </c>
      <c r="DQ1170">
        <v>2.3718099999999999E-2</v>
      </c>
      <c r="DR1170">
        <v>3.39157E-2</v>
      </c>
      <c r="DS1170">
        <v>2.3143199999999999E-2</v>
      </c>
      <c r="DT1170">
        <v>1.41242E-2</v>
      </c>
      <c r="DU1170">
        <v>1.5024600000000001E-2</v>
      </c>
      <c r="DV1170">
        <v>1.6619200000000001E-2</v>
      </c>
      <c r="DW1170">
        <v>1.06268E-2</v>
      </c>
      <c r="DX1170">
        <v>4.5326999999999998E-3</v>
      </c>
      <c r="DY1170">
        <v>7.1308999999999999E-3</v>
      </c>
      <c r="DZ1170">
        <v>-3.0994E-3</v>
      </c>
      <c r="EA1170">
        <v>6.9760000000000004E-4</v>
      </c>
      <c r="EB1170">
        <v>2.1833600000000002E-2</v>
      </c>
      <c r="EC1170">
        <v>2.0232900000000002E-2</v>
      </c>
      <c r="ED1170">
        <v>4.2048299999999997E-2</v>
      </c>
      <c r="EE1170">
        <v>3.5414899999999999E-2</v>
      </c>
      <c r="EF1170">
        <v>4.6183299999999997E-2</v>
      </c>
      <c r="EG1170">
        <v>5.0886500000000001E-2</v>
      </c>
      <c r="EH1170">
        <v>5.4192700000000003E-2</v>
      </c>
      <c r="EI1170">
        <v>4.9868799999999998E-2</v>
      </c>
      <c r="EJ1170">
        <v>6.0537000000000001E-2</v>
      </c>
      <c r="EK1170">
        <v>6.2489500000000003E-2</v>
      </c>
      <c r="EL1170">
        <v>6.1610400000000003E-2</v>
      </c>
      <c r="EM1170">
        <v>5.5381399999999997E-2</v>
      </c>
      <c r="EN1170">
        <v>3.6792199999999997E-2</v>
      </c>
      <c r="EO1170">
        <v>3.3648200000000003E-2</v>
      </c>
      <c r="EP1170">
        <v>4.3543999999999999E-2</v>
      </c>
      <c r="EQ1170">
        <v>3.2802699999999997E-2</v>
      </c>
      <c r="ER1170">
        <v>2.21944E-2</v>
      </c>
      <c r="ES1170">
        <v>2.25858E-2</v>
      </c>
      <c r="ET1170">
        <v>58.817450000000001</v>
      </c>
      <c r="EU1170">
        <v>57.692210000000003</v>
      </c>
      <c r="EV1170">
        <v>56.828719999999997</v>
      </c>
      <c r="EW1170">
        <v>55.927869999999999</v>
      </c>
      <c r="EX1170">
        <v>55.190559999999998</v>
      </c>
      <c r="EY1170">
        <v>54.537520000000001</v>
      </c>
      <c r="EZ1170">
        <v>54.92595</v>
      </c>
      <c r="FA1170">
        <v>58.245930000000001</v>
      </c>
      <c r="FB1170">
        <v>62.10145</v>
      </c>
      <c r="FC1170">
        <v>65.520150000000001</v>
      </c>
      <c r="FD1170">
        <v>68.791460000000001</v>
      </c>
      <c r="FE1170">
        <v>71.396100000000004</v>
      </c>
      <c r="FF1170">
        <v>73.046620000000004</v>
      </c>
      <c r="FG1170">
        <v>74.230590000000007</v>
      </c>
      <c r="FH1170">
        <v>74.993799999999993</v>
      </c>
      <c r="FI1170">
        <v>75.089389999999995</v>
      </c>
      <c r="FJ1170">
        <v>74.74973</v>
      </c>
      <c r="FK1170">
        <v>73.459519999999998</v>
      </c>
      <c r="FL1170">
        <v>71.220619999999997</v>
      </c>
      <c r="FM1170">
        <v>67.797780000000003</v>
      </c>
      <c r="FN1170">
        <v>64.660669999999996</v>
      </c>
      <c r="FO1170">
        <v>62.67427</v>
      </c>
      <c r="FP1170">
        <v>61.146979999999999</v>
      </c>
      <c r="FQ1170">
        <v>59.823250000000002</v>
      </c>
      <c r="FR1170">
        <v>9.2908999999999995E-3</v>
      </c>
      <c r="FS1170">
        <v>9.6244E-3</v>
      </c>
      <c r="FT1170">
        <v>1.56566E-2</v>
      </c>
    </row>
    <row r="1171" spans="1:176" x14ac:dyDescent="0.2">
      <c r="A1171" t="s">
        <v>200</v>
      </c>
      <c r="B1171" t="s">
        <v>193</v>
      </c>
      <c r="C1171" t="s">
        <v>1</v>
      </c>
      <c r="D1171" t="s">
        <v>245</v>
      </c>
      <c r="E1171">
        <v>32093</v>
      </c>
      <c r="F1171">
        <v>0.99224449999999997</v>
      </c>
      <c r="G1171">
        <v>0.95483640000000003</v>
      </c>
      <c r="H1171">
        <v>0.93510040000000005</v>
      </c>
      <c r="I1171">
        <v>0.92088610000000004</v>
      </c>
      <c r="J1171">
        <v>0.90838030000000003</v>
      </c>
      <c r="K1171">
        <v>0.95625939999999998</v>
      </c>
      <c r="L1171">
        <v>0.94906710000000005</v>
      </c>
      <c r="M1171">
        <v>1.128034</v>
      </c>
      <c r="N1171">
        <v>1.48424</v>
      </c>
      <c r="O1171">
        <v>1.8053870000000001</v>
      </c>
      <c r="P1171">
        <v>2.0255709999999998</v>
      </c>
      <c r="Q1171">
        <v>2.2430319999999999</v>
      </c>
      <c r="R1171">
        <v>2.3477899999999998</v>
      </c>
      <c r="S1171">
        <v>2.450895</v>
      </c>
      <c r="T1171">
        <v>2.5436640000000001</v>
      </c>
      <c r="U1171">
        <v>2.5181119999999999</v>
      </c>
      <c r="V1171">
        <v>2.390422</v>
      </c>
      <c r="W1171">
        <v>1.991889</v>
      </c>
      <c r="X1171">
        <v>1.6846589999999999</v>
      </c>
      <c r="Y1171">
        <v>1.4997879999999999</v>
      </c>
      <c r="Z1171">
        <v>1.4606939999999999</v>
      </c>
      <c r="AA1171">
        <v>1.308386</v>
      </c>
      <c r="AB1171">
        <v>1.1599139999999999</v>
      </c>
      <c r="AC1171">
        <v>1.0820639999999999</v>
      </c>
      <c r="AD1171">
        <v>3.0973799999999999E-2</v>
      </c>
      <c r="AE1171">
        <v>2.3680099999999999E-2</v>
      </c>
      <c r="AF1171">
        <v>1.32546E-2</v>
      </c>
      <c r="AG1171">
        <v>1.26479E-2</v>
      </c>
      <c r="AH1171">
        <v>-2.5759999999999997E-4</v>
      </c>
      <c r="AI1171">
        <v>1.2896899999999999E-2</v>
      </c>
      <c r="AJ1171">
        <v>1.83649E-2</v>
      </c>
      <c r="AK1171">
        <v>2.0526099999999999E-2</v>
      </c>
      <c r="AL1171">
        <v>4.6134700000000001E-2</v>
      </c>
      <c r="AM1171">
        <v>4.37144E-2</v>
      </c>
      <c r="AN1171">
        <v>2.43932E-2</v>
      </c>
      <c r="AO1171">
        <v>3.5989699999999999E-2</v>
      </c>
      <c r="AP1171">
        <v>5.1299499999999998E-2</v>
      </c>
      <c r="AQ1171">
        <v>3.64289E-2</v>
      </c>
      <c r="AR1171">
        <v>4.3935500000000002E-2</v>
      </c>
      <c r="AS1171">
        <v>3.9909E-2</v>
      </c>
      <c r="AT1171">
        <v>3.6079899999999998E-2</v>
      </c>
      <c r="AU1171">
        <v>3.87558E-2</v>
      </c>
      <c r="AV1171">
        <v>2.66844E-2</v>
      </c>
      <c r="AW1171">
        <v>2.7698199999999999E-2</v>
      </c>
      <c r="AX1171">
        <v>3.1713499999999999E-2</v>
      </c>
      <c r="AY1171">
        <v>2.00223E-2</v>
      </c>
      <c r="AZ1171">
        <v>1.6121199999999999E-2</v>
      </c>
      <c r="BA1171">
        <v>2.40714E-2</v>
      </c>
      <c r="BB1171">
        <v>3.8597800000000002E-2</v>
      </c>
      <c r="BC1171">
        <v>3.01903E-2</v>
      </c>
      <c r="BD1171">
        <v>1.9230299999999999E-2</v>
      </c>
      <c r="BE1171">
        <v>1.80127E-2</v>
      </c>
      <c r="BF1171">
        <v>5.3822000000000002E-3</v>
      </c>
      <c r="BG1171">
        <v>1.8610100000000001E-2</v>
      </c>
      <c r="BH1171">
        <v>2.44558E-2</v>
      </c>
      <c r="BI1171">
        <v>2.75239E-2</v>
      </c>
      <c r="BJ1171">
        <v>5.4656900000000001E-2</v>
      </c>
      <c r="BK1171">
        <v>5.2272199999999998E-2</v>
      </c>
      <c r="BL1171">
        <v>3.4446400000000002E-2</v>
      </c>
      <c r="BM1171">
        <v>4.6905200000000001E-2</v>
      </c>
      <c r="BN1171">
        <v>6.3243099999999997E-2</v>
      </c>
      <c r="BO1171">
        <v>4.9094800000000001E-2</v>
      </c>
      <c r="BP1171">
        <v>5.7896599999999999E-2</v>
      </c>
      <c r="BQ1171">
        <v>5.4303700000000003E-2</v>
      </c>
      <c r="BR1171">
        <v>5.0851300000000002E-2</v>
      </c>
      <c r="BS1171">
        <v>5.1545300000000002E-2</v>
      </c>
      <c r="BT1171">
        <v>3.8247900000000001E-2</v>
      </c>
      <c r="BU1171">
        <v>3.7628300000000003E-2</v>
      </c>
      <c r="BV1171">
        <v>4.1341799999999998E-2</v>
      </c>
      <c r="BW1171">
        <v>2.9681800000000001E-2</v>
      </c>
      <c r="BX1171">
        <v>2.4191299999999999E-2</v>
      </c>
      <c r="BY1171">
        <v>3.16327E-2</v>
      </c>
      <c r="BZ1171">
        <v>4.3878199999999999E-2</v>
      </c>
      <c r="CA1171">
        <v>3.4699300000000002E-2</v>
      </c>
      <c r="CB1171">
        <v>2.3369000000000001E-2</v>
      </c>
      <c r="CC1171">
        <v>2.1728299999999999E-2</v>
      </c>
      <c r="CD1171">
        <v>9.2882999999999993E-3</v>
      </c>
      <c r="CE1171">
        <v>2.25671E-2</v>
      </c>
      <c r="CF1171">
        <v>2.86743E-2</v>
      </c>
      <c r="CG1171">
        <v>3.2370500000000003E-2</v>
      </c>
      <c r="CH1171">
        <v>6.0559399999999999E-2</v>
      </c>
      <c r="CI1171">
        <v>5.8199300000000002E-2</v>
      </c>
      <c r="CJ1171">
        <v>4.14092E-2</v>
      </c>
      <c r="CK1171">
        <v>5.4465199999999998E-2</v>
      </c>
      <c r="CL1171">
        <v>7.1515300000000004E-2</v>
      </c>
      <c r="CM1171">
        <v>5.7867099999999998E-2</v>
      </c>
      <c r="CN1171">
        <v>6.7566000000000001E-2</v>
      </c>
      <c r="CO1171">
        <v>6.4273399999999994E-2</v>
      </c>
      <c r="CP1171">
        <v>6.1081900000000001E-2</v>
      </c>
      <c r="CQ1171">
        <v>6.04033E-2</v>
      </c>
      <c r="CR1171">
        <v>4.6256800000000001E-2</v>
      </c>
      <c r="CS1171">
        <v>4.4505799999999998E-2</v>
      </c>
      <c r="CT1171">
        <v>4.8010400000000002E-2</v>
      </c>
      <c r="CU1171">
        <v>3.6372000000000002E-2</v>
      </c>
      <c r="CV1171">
        <v>2.97807E-2</v>
      </c>
      <c r="CW1171">
        <v>3.6869600000000002E-2</v>
      </c>
      <c r="CX1171">
        <v>4.9158599999999997E-2</v>
      </c>
      <c r="CY1171">
        <v>3.9208199999999999E-2</v>
      </c>
      <c r="CZ1171">
        <v>2.7507799999999999E-2</v>
      </c>
      <c r="DA1171">
        <v>2.5444000000000001E-2</v>
      </c>
      <c r="DB1171">
        <v>1.31944E-2</v>
      </c>
      <c r="DC1171">
        <v>2.6524099999999998E-2</v>
      </c>
      <c r="DD1171">
        <v>3.28928E-2</v>
      </c>
      <c r="DE1171">
        <v>3.7217100000000003E-2</v>
      </c>
      <c r="DF1171">
        <v>6.6461800000000001E-2</v>
      </c>
      <c r="DG1171">
        <v>6.4126500000000003E-2</v>
      </c>
      <c r="DH1171">
        <v>4.8371999999999998E-2</v>
      </c>
      <c r="DI1171">
        <v>6.2025200000000003E-2</v>
      </c>
      <c r="DJ1171">
        <v>7.9787399999999994E-2</v>
      </c>
      <c r="DK1171">
        <v>6.6639400000000001E-2</v>
      </c>
      <c r="DL1171">
        <v>7.7235399999999996E-2</v>
      </c>
      <c r="DM1171">
        <v>7.4243100000000006E-2</v>
      </c>
      <c r="DN1171">
        <v>7.1312500000000001E-2</v>
      </c>
      <c r="DO1171">
        <v>6.9261299999999998E-2</v>
      </c>
      <c r="DP1171">
        <v>5.42657E-2</v>
      </c>
      <c r="DQ1171">
        <v>5.1383400000000003E-2</v>
      </c>
      <c r="DR1171">
        <v>5.4678900000000003E-2</v>
      </c>
      <c r="DS1171">
        <v>4.3062200000000002E-2</v>
      </c>
      <c r="DT1171">
        <v>3.5369999999999999E-2</v>
      </c>
      <c r="DU1171">
        <v>4.2106499999999998E-2</v>
      </c>
      <c r="DV1171">
        <v>5.6782600000000003E-2</v>
      </c>
      <c r="DW1171">
        <v>4.5718500000000002E-2</v>
      </c>
      <c r="DX1171">
        <v>3.3483499999999999E-2</v>
      </c>
      <c r="DY1171">
        <v>3.0808800000000001E-2</v>
      </c>
      <c r="DZ1171">
        <v>1.8834199999999999E-2</v>
      </c>
      <c r="EA1171">
        <v>3.2237399999999999E-2</v>
      </c>
      <c r="EB1171">
        <v>3.89836E-2</v>
      </c>
      <c r="EC1171">
        <v>4.4214900000000001E-2</v>
      </c>
      <c r="ED1171">
        <v>7.4983999999999995E-2</v>
      </c>
      <c r="EE1171">
        <v>7.2684299999999993E-2</v>
      </c>
      <c r="EF1171">
        <v>5.8425199999999997E-2</v>
      </c>
      <c r="EG1171">
        <v>7.2940699999999997E-2</v>
      </c>
      <c r="EH1171">
        <v>9.1730999999999993E-2</v>
      </c>
      <c r="EI1171">
        <v>7.9305299999999995E-2</v>
      </c>
      <c r="EJ1171">
        <v>9.11965E-2</v>
      </c>
      <c r="EK1171">
        <v>8.8637800000000003E-2</v>
      </c>
      <c r="EL1171">
        <v>8.6083999999999994E-2</v>
      </c>
      <c r="EM1171">
        <v>8.2050799999999993E-2</v>
      </c>
      <c r="EN1171">
        <v>6.5829200000000004E-2</v>
      </c>
      <c r="EO1171">
        <v>6.13135E-2</v>
      </c>
      <c r="EP1171">
        <v>6.4307199999999995E-2</v>
      </c>
      <c r="EQ1171">
        <v>5.2721700000000003E-2</v>
      </c>
      <c r="ER1171">
        <v>4.3440199999999998E-2</v>
      </c>
      <c r="ES1171">
        <v>4.9667700000000002E-2</v>
      </c>
      <c r="ET1171">
        <v>64.241410000000002</v>
      </c>
      <c r="EU1171">
        <v>62.990670000000001</v>
      </c>
      <c r="EV1171">
        <v>61.876869999999997</v>
      </c>
      <c r="EW1171">
        <v>60.944589999999998</v>
      </c>
      <c r="EX1171">
        <v>60.091709999999999</v>
      </c>
      <c r="EY1171">
        <v>59.342170000000003</v>
      </c>
      <c r="EZ1171">
        <v>59.67407</v>
      </c>
      <c r="FA1171">
        <v>65.018709999999999</v>
      </c>
      <c r="FB1171">
        <v>71.853989999999996</v>
      </c>
      <c r="FC1171">
        <v>78.218800000000002</v>
      </c>
      <c r="FD1171">
        <v>83.273529999999994</v>
      </c>
      <c r="FE1171">
        <v>87.575410000000005</v>
      </c>
      <c r="FF1171">
        <v>89.959289999999996</v>
      </c>
      <c r="FG1171">
        <v>91.264870000000002</v>
      </c>
      <c r="FH1171">
        <v>92.058430000000001</v>
      </c>
      <c r="FI1171">
        <v>92.023219999999995</v>
      </c>
      <c r="FJ1171">
        <v>91.200289999999995</v>
      </c>
      <c r="FK1171">
        <v>90.102739999999997</v>
      </c>
      <c r="FL1171">
        <v>87.269890000000004</v>
      </c>
      <c r="FM1171">
        <v>82.054280000000006</v>
      </c>
      <c r="FN1171">
        <v>77.505610000000004</v>
      </c>
      <c r="FO1171">
        <v>74.546490000000006</v>
      </c>
      <c r="FP1171">
        <v>71.868799999999993</v>
      </c>
      <c r="FQ1171">
        <v>69.742699999999999</v>
      </c>
      <c r="FR1171">
        <v>9.2908999999999995E-3</v>
      </c>
      <c r="FS1171">
        <v>9.6244E-3</v>
      </c>
      <c r="FT1171">
        <v>1.56566E-2</v>
      </c>
    </row>
    <row r="1172" spans="1:176" x14ac:dyDescent="0.2">
      <c r="A1172" t="s">
        <v>200</v>
      </c>
      <c r="B1172" t="s">
        <v>193</v>
      </c>
      <c r="C1172" t="s">
        <v>1</v>
      </c>
      <c r="D1172" t="s">
        <v>248</v>
      </c>
      <c r="E1172">
        <v>32093</v>
      </c>
      <c r="F1172">
        <v>0.91288970000000003</v>
      </c>
      <c r="G1172">
        <v>0.89465309999999998</v>
      </c>
      <c r="H1172">
        <v>0.88921899999999998</v>
      </c>
      <c r="I1172">
        <v>0.89360119999999998</v>
      </c>
      <c r="J1172">
        <v>0.90731830000000002</v>
      </c>
      <c r="K1172">
        <v>0.95044479999999998</v>
      </c>
      <c r="L1172">
        <v>1.0237590000000001</v>
      </c>
      <c r="M1172">
        <v>1.146873</v>
      </c>
      <c r="N1172">
        <v>1.42893</v>
      </c>
      <c r="O1172">
        <v>1.6031059999999999</v>
      </c>
      <c r="P1172">
        <v>1.711157</v>
      </c>
      <c r="Q1172">
        <v>1.7332620000000001</v>
      </c>
      <c r="R1172">
        <v>1.7011579999999999</v>
      </c>
      <c r="S1172">
        <v>1.703066</v>
      </c>
      <c r="T1172">
        <v>1.7098009999999999</v>
      </c>
      <c r="U1172">
        <v>1.668485</v>
      </c>
      <c r="V1172">
        <v>1.6025579999999999</v>
      </c>
      <c r="W1172">
        <v>1.5103819999999999</v>
      </c>
      <c r="X1172">
        <v>1.36528</v>
      </c>
      <c r="Y1172">
        <v>1.272586</v>
      </c>
      <c r="Z1172">
        <v>1.1965060000000001</v>
      </c>
      <c r="AA1172">
        <v>1.0912029999999999</v>
      </c>
      <c r="AB1172">
        <v>0.99462499999999998</v>
      </c>
      <c r="AC1172">
        <v>0.94472659999999997</v>
      </c>
      <c r="AD1172">
        <v>2.2163499999999999E-2</v>
      </c>
      <c r="AE1172">
        <v>1.79583E-2</v>
      </c>
      <c r="AF1172">
        <v>1.83141E-2</v>
      </c>
      <c r="AG1172">
        <v>1.8794999999999999E-2</v>
      </c>
      <c r="AH1172">
        <v>1.9930099999999999E-2</v>
      </c>
      <c r="AI1172">
        <v>1.6985400000000001E-2</v>
      </c>
      <c r="AJ1172">
        <v>1.1528800000000001E-2</v>
      </c>
      <c r="AK1172">
        <v>1.8011599999999999E-2</v>
      </c>
      <c r="AL1172">
        <v>4.7378999999999998E-3</v>
      </c>
      <c r="AM1172">
        <v>-7.3882000000000001E-3</v>
      </c>
      <c r="AN1172">
        <v>-2.643E-3</v>
      </c>
      <c r="AO1172">
        <v>-5.6369000000000002E-3</v>
      </c>
      <c r="AP1172">
        <v>-2.7767E-3</v>
      </c>
      <c r="AQ1172">
        <v>1.1309E-3</v>
      </c>
      <c r="AR1172">
        <v>6.8923999999999999E-3</v>
      </c>
      <c r="AS1172">
        <v>2.8295E-3</v>
      </c>
      <c r="AT1172">
        <v>4.0197999999999996E-3</v>
      </c>
      <c r="AU1172">
        <v>2.3587999999999999E-3</v>
      </c>
      <c r="AV1172">
        <v>-5.7399999999999997E-4</v>
      </c>
      <c r="AW1172">
        <v>1.0254299999999999E-2</v>
      </c>
      <c r="AX1172">
        <v>2.3023700000000001E-2</v>
      </c>
      <c r="AY1172">
        <v>2.7426200000000001E-2</v>
      </c>
      <c r="AZ1172">
        <v>1.8357700000000001E-2</v>
      </c>
      <c r="BA1172">
        <v>2.0209499999999998E-2</v>
      </c>
      <c r="BB1172">
        <v>2.5882200000000001E-2</v>
      </c>
      <c r="BC1172">
        <v>2.1115200000000001E-2</v>
      </c>
      <c r="BD1172">
        <v>2.1677499999999999E-2</v>
      </c>
      <c r="BE1172">
        <v>2.2064899999999998E-2</v>
      </c>
      <c r="BF1172">
        <v>2.2948799999999998E-2</v>
      </c>
      <c r="BG1172">
        <v>2.0486799999999999E-2</v>
      </c>
      <c r="BH1172">
        <v>1.5654000000000001E-2</v>
      </c>
      <c r="BI1172">
        <v>2.25642E-2</v>
      </c>
      <c r="BJ1172">
        <v>1.0342199999999999E-2</v>
      </c>
      <c r="BK1172">
        <v>-1.8514E-3</v>
      </c>
      <c r="BL1172">
        <v>2.6979E-3</v>
      </c>
      <c r="BM1172">
        <v>6.6099999999999994E-5</v>
      </c>
      <c r="BN1172">
        <v>2.6450000000000002E-3</v>
      </c>
      <c r="BO1172">
        <v>6.6695000000000001E-3</v>
      </c>
      <c r="BP1172">
        <v>1.26681E-2</v>
      </c>
      <c r="BQ1172">
        <v>8.3885999999999995E-3</v>
      </c>
      <c r="BR1172">
        <v>9.2230999999999997E-3</v>
      </c>
      <c r="BS1172">
        <v>7.1843999999999996E-3</v>
      </c>
      <c r="BT1172">
        <v>4.9584E-3</v>
      </c>
      <c r="BU1172">
        <v>1.48083E-2</v>
      </c>
      <c r="BV1172">
        <v>2.7659599999999999E-2</v>
      </c>
      <c r="BW1172">
        <v>3.17553E-2</v>
      </c>
      <c r="BX1172">
        <v>2.21371E-2</v>
      </c>
      <c r="BY1172">
        <v>2.3546000000000001E-2</v>
      </c>
      <c r="BZ1172">
        <v>2.8457799999999998E-2</v>
      </c>
      <c r="CA1172">
        <v>2.3301599999999999E-2</v>
      </c>
      <c r="CB1172">
        <v>2.40071E-2</v>
      </c>
      <c r="CC1172">
        <v>2.43296E-2</v>
      </c>
      <c r="CD1172">
        <v>2.5039499999999999E-2</v>
      </c>
      <c r="CE1172">
        <v>2.29118E-2</v>
      </c>
      <c r="CF1172">
        <v>1.8511E-2</v>
      </c>
      <c r="CG1172">
        <v>2.5717400000000001E-2</v>
      </c>
      <c r="CH1172">
        <v>1.42238E-2</v>
      </c>
      <c r="CI1172">
        <v>1.9832999999999999E-3</v>
      </c>
      <c r="CJ1172">
        <v>6.3968999999999996E-3</v>
      </c>
      <c r="CK1172">
        <v>4.0160999999999999E-3</v>
      </c>
      <c r="CL1172">
        <v>6.4000999999999997E-3</v>
      </c>
      <c r="CM1172">
        <v>1.05056E-2</v>
      </c>
      <c r="CN1172">
        <v>1.66683E-2</v>
      </c>
      <c r="CO1172">
        <v>1.2238799999999999E-2</v>
      </c>
      <c r="CP1172">
        <v>1.2826799999999999E-2</v>
      </c>
      <c r="CQ1172">
        <v>1.0526600000000001E-2</v>
      </c>
      <c r="CR1172">
        <v>8.7901000000000003E-3</v>
      </c>
      <c r="CS1172">
        <v>1.79623E-2</v>
      </c>
      <c r="CT1172">
        <v>3.08703E-2</v>
      </c>
      <c r="CU1172">
        <v>3.4753600000000003E-2</v>
      </c>
      <c r="CV1172">
        <v>2.4754600000000002E-2</v>
      </c>
      <c r="CW1172">
        <v>2.5856899999999999E-2</v>
      </c>
      <c r="CX1172">
        <v>3.1033499999999999E-2</v>
      </c>
      <c r="CY1172">
        <v>2.5488E-2</v>
      </c>
      <c r="CZ1172">
        <v>2.6336600000000002E-2</v>
      </c>
      <c r="DA1172">
        <v>2.6594400000000001E-2</v>
      </c>
      <c r="DB1172">
        <v>2.71302E-2</v>
      </c>
      <c r="DC1172">
        <v>2.5336899999999999E-2</v>
      </c>
      <c r="DD1172">
        <v>2.1368100000000001E-2</v>
      </c>
      <c r="DE1172">
        <v>2.88705E-2</v>
      </c>
      <c r="DF1172">
        <v>1.8105300000000001E-2</v>
      </c>
      <c r="DG1172">
        <v>5.8180999999999997E-3</v>
      </c>
      <c r="DH1172">
        <v>1.00959E-2</v>
      </c>
      <c r="DI1172">
        <v>7.9660000000000009E-3</v>
      </c>
      <c r="DJ1172">
        <v>1.01551E-2</v>
      </c>
      <c r="DK1172">
        <v>1.4341599999999999E-2</v>
      </c>
      <c r="DL1172">
        <v>2.0668499999999999E-2</v>
      </c>
      <c r="DM1172">
        <v>1.6089099999999999E-2</v>
      </c>
      <c r="DN1172">
        <v>1.64306E-2</v>
      </c>
      <c r="DO1172">
        <v>1.3868800000000001E-2</v>
      </c>
      <c r="DP1172">
        <v>1.26219E-2</v>
      </c>
      <c r="DQ1172">
        <v>2.11164E-2</v>
      </c>
      <c r="DR1172">
        <v>3.4081100000000003E-2</v>
      </c>
      <c r="DS1172">
        <v>3.7751899999999998E-2</v>
      </c>
      <c r="DT1172">
        <v>2.7372199999999999E-2</v>
      </c>
      <c r="DU1172">
        <v>2.81677E-2</v>
      </c>
      <c r="DV1172">
        <v>3.4752199999999997E-2</v>
      </c>
      <c r="DW1172">
        <v>2.8644900000000001E-2</v>
      </c>
      <c r="DX1172">
        <v>2.9700000000000001E-2</v>
      </c>
      <c r="DY1172">
        <v>2.98642E-2</v>
      </c>
      <c r="DZ1172">
        <v>3.0148899999999999E-2</v>
      </c>
      <c r="EA1172">
        <v>2.8838300000000001E-2</v>
      </c>
      <c r="EB1172">
        <v>2.54933E-2</v>
      </c>
      <c r="EC1172">
        <v>3.34232E-2</v>
      </c>
      <c r="ED1172">
        <v>2.3709600000000001E-2</v>
      </c>
      <c r="EE1172">
        <v>1.1354899999999999E-2</v>
      </c>
      <c r="EF1172">
        <v>1.5436699999999999E-2</v>
      </c>
      <c r="EG1172">
        <v>1.36691E-2</v>
      </c>
      <c r="EH1172">
        <v>1.5576899999999999E-2</v>
      </c>
      <c r="EI1172">
        <v>1.98803E-2</v>
      </c>
      <c r="EJ1172">
        <v>2.6444100000000002E-2</v>
      </c>
      <c r="EK1172">
        <v>2.1648199999999999E-2</v>
      </c>
      <c r="EL1172">
        <v>2.1633800000000002E-2</v>
      </c>
      <c r="EM1172">
        <v>1.8694499999999999E-2</v>
      </c>
      <c r="EN1172">
        <v>1.8154300000000002E-2</v>
      </c>
      <c r="EO1172">
        <v>2.5670399999999999E-2</v>
      </c>
      <c r="EP1172">
        <v>3.8717000000000001E-2</v>
      </c>
      <c r="EQ1172">
        <v>4.2081E-2</v>
      </c>
      <c r="ER1172">
        <v>3.1151499999999999E-2</v>
      </c>
      <c r="ES1172">
        <v>3.1504200000000003E-2</v>
      </c>
      <c r="ET1172">
        <v>50.369070000000001</v>
      </c>
      <c r="EU1172">
        <v>49.70431</v>
      </c>
      <c r="EV1172">
        <v>49.154510000000002</v>
      </c>
      <c r="EW1172">
        <v>48.677160000000001</v>
      </c>
      <c r="EX1172">
        <v>48.211790000000001</v>
      </c>
      <c r="EY1172">
        <v>47.952350000000003</v>
      </c>
      <c r="EZ1172">
        <v>47.848469999999999</v>
      </c>
      <c r="FA1172">
        <v>49.221939999999996</v>
      </c>
      <c r="FB1172">
        <v>53.164009999999998</v>
      </c>
      <c r="FC1172">
        <v>57.472020000000001</v>
      </c>
      <c r="FD1172">
        <v>61.003100000000003</v>
      </c>
      <c r="FE1172">
        <v>63.922150000000002</v>
      </c>
      <c r="FF1172">
        <v>65.749939999999995</v>
      </c>
      <c r="FG1172">
        <v>66.618030000000005</v>
      </c>
      <c r="FH1172">
        <v>66.388400000000004</v>
      </c>
      <c r="FI1172">
        <v>64.993110000000001</v>
      </c>
      <c r="FJ1172">
        <v>62.576520000000002</v>
      </c>
      <c r="FK1172">
        <v>59.705069999999999</v>
      </c>
      <c r="FL1172">
        <v>57.461399999999998</v>
      </c>
      <c r="FM1172">
        <v>55.620849999999997</v>
      </c>
      <c r="FN1172">
        <v>54.210630000000002</v>
      </c>
      <c r="FO1172">
        <v>53.036140000000003</v>
      </c>
      <c r="FP1172">
        <v>51.94614</v>
      </c>
      <c r="FQ1172">
        <v>51.009819999999998</v>
      </c>
      <c r="FR1172">
        <v>3.0284999999999999E-3</v>
      </c>
      <c r="FS1172">
        <v>3.7651999999999998E-3</v>
      </c>
    </row>
    <row r="1173" spans="1:176" x14ac:dyDescent="0.2">
      <c r="A1173" t="s">
        <v>200</v>
      </c>
      <c r="B1173" t="s">
        <v>193</v>
      </c>
      <c r="C1173" t="s">
        <v>1</v>
      </c>
      <c r="D1173" t="s">
        <v>251</v>
      </c>
      <c r="E1173">
        <v>32093</v>
      </c>
      <c r="F1173">
        <v>0.89196249999999999</v>
      </c>
      <c r="G1173">
        <v>0.87700710000000004</v>
      </c>
      <c r="H1173">
        <v>0.87433740000000004</v>
      </c>
      <c r="I1173">
        <v>0.88307340000000001</v>
      </c>
      <c r="J1173">
        <v>0.90609280000000003</v>
      </c>
      <c r="K1173">
        <v>0.96095070000000005</v>
      </c>
      <c r="L1173">
        <v>1.0327</v>
      </c>
      <c r="M1173">
        <v>1.172528</v>
      </c>
      <c r="N1173">
        <v>1.5081880000000001</v>
      </c>
      <c r="O1173">
        <v>1.6772069999999999</v>
      </c>
      <c r="P1173">
        <v>1.7826900000000001</v>
      </c>
      <c r="Q1173">
        <v>1.789498</v>
      </c>
      <c r="R1173">
        <v>1.737716</v>
      </c>
      <c r="S1173">
        <v>1.710907</v>
      </c>
      <c r="T1173">
        <v>1.712912</v>
      </c>
      <c r="U1173">
        <v>1.673055</v>
      </c>
      <c r="V1173">
        <v>1.6190709999999999</v>
      </c>
      <c r="W1173">
        <v>1.5220549999999999</v>
      </c>
      <c r="X1173">
        <v>1.3641730000000001</v>
      </c>
      <c r="Y1173">
        <v>1.266583</v>
      </c>
      <c r="Z1173">
        <v>1.1783760000000001</v>
      </c>
      <c r="AA1173">
        <v>1.081008</v>
      </c>
      <c r="AB1173">
        <v>0.98469150000000005</v>
      </c>
      <c r="AC1173">
        <v>0.93370160000000002</v>
      </c>
      <c r="AD1173">
        <v>1.90806E-2</v>
      </c>
      <c r="AE1173">
        <v>1.4847000000000001E-2</v>
      </c>
      <c r="AF1173">
        <v>1.84537E-2</v>
      </c>
      <c r="AG1173">
        <v>1.9419800000000001E-2</v>
      </c>
      <c r="AH1173">
        <v>2.4792999999999999E-2</v>
      </c>
      <c r="AI1173">
        <v>2.41298E-2</v>
      </c>
      <c r="AJ1173">
        <v>1.38058E-2</v>
      </c>
      <c r="AK1173">
        <v>2.3355899999999999E-2</v>
      </c>
      <c r="AL1173">
        <v>1.47116E-2</v>
      </c>
      <c r="AM1173">
        <v>6.117E-3</v>
      </c>
      <c r="AN1173">
        <v>1.76831E-2</v>
      </c>
      <c r="AO1173">
        <v>1.25614E-2</v>
      </c>
      <c r="AP1173">
        <v>8.9160999999999997E-3</v>
      </c>
      <c r="AQ1173">
        <v>1.46316E-2</v>
      </c>
      <c r="AR1173">
        <v>2.00427E-2</v>
      </c>
      <c r="AS1173">
        <v>1.5761799999999999E-2</v>
      </c>
      <c r="AT1173">
        <v>1.71106E-2</v>
      </c>
      <c r="AU1173">
        <v>6.9449999999999998E-3</v>
      </c>
      <c r="AV1173">
        <v>7.7422999999999997E-3</v>
      </c>
      <c r="AW1173">
        <v>1.40512E-2</v>
      </c>
      <c r="AX1173">
        <v>2.0521399999999999E-2</v>
      </c>
      <c r="AY1173">
        <v>2.6325399999999999E-2</v>
      </c>
      <c r="AZ1173">
        <v>1.4082300000000001E-2</v>
      </c>
      <c r="BA1173">
        <v>1.3556800000000001E-2</v>
      </c>
      <c r="BB1173">
        <v>2.2799400000000001E-2</v>
      </c>
      <c r="BC1173">
        <v>1.80038E-2</v>
      </c>
      <c r="BD1173">
        <v>2.1817099999999999E-2</v>
      </c>
      <c r="BE1173">
        <v>2.26897E-2</v>
      </c>
      <c r="BF1173">
        <v>2.7811599999999999E-2</v>
      </c>
      <c r="BG1173">
        <v>2.7631200000000002E-2</v>
      </c>
      <c r="BH1173">
        <v>1.7930999999999999E-2</v>
      </c>
      <c r="BI1173">
        <v>2.7908499999999999E-2</v>
      </c>
      <c r="BJ1173">
        <v>2.0316000000000001E-2</v>
      </c>
      <c r="BK1173">
        <v>1.1653800000000001E-2</v>
      </c>
      <c r="BL1173">
        <v>2.3023999999999999E-2</v>
      </c>
      <c r="BM1173">
        <v>1.8264499999999999E-2</v>
      </c>
      <c r="BN1173">
        <v>1.43378E-2</v>
      </c>
      <c r="BO1173">
        <v>2.0170299999999999E-2</v>
      </c>
      <c r="BP1173">
        <v>2.5818399999999998E-2</v>
      </c>
      <c r="BQ1173">
        <v>2.13209E-2</v>
      </c>
      <c r="BR1173">
        <v>2.2313900000000001E-2</v>
      </c>
      <c r="BS1173">
        <v>1.1770600000000001E-2</v>
      </c>
      <c r="BT1173">
        <v>1.32748E-2</v>
      </c>
      <c r="BU1173">
        <v>1.8605199999999999E-2</v>
      </c>
      <c r="BV1173">
        <v>2.5157200000000001E-2</v>
      </c>
      <c r="BW1173">
        <v>3.0654500000000001E-2</v>
      </c>
      <c r="BX1173">
        <v>1.7861700000000001E-2</v>
      </c>
      <c r="BY1173">
        <v>1.68933E-2</v>
      </c>
      <c r="BZ1173">
        <v>2.5375000000000002E-2</v>
      </c>
      <c r="CA1173">
        <v>2.0190199999999998E-2</v>
      </c>
      <c r="CB1173">
        <v>2.4146600000000001E-2</v>
      </c>
      <c r="CC1173">
        <v>2.4954400000000002E-2</v>
      </c>
      <c r="CD1173">
        <v>2.99023E-2</v>
      </c>
      <c r="CE1173">
        <v>3.0056300000000001E-2</v>
      </c>
      <c r="CF1173">
        <v>2.07881E-2</v>
      </c>
      <c r="CG1173">
        <v>3.1061700000000001E-2</v>
      </c>
      <c r="CH1173">
        <v>2.41975E-2</v>
      </c>
      <c r="CI1173">
        <v>1.54886E-2</v>
      </c>
      <c r="CJ1173">
        <v>2.6723E-2</v>
      </c>
      <c r="CK1173">
        <v>2.2214399999999999E-2</v>
      </c>
      <c r="CL1173">
        <v>1.8092899999999999E-2</v>
      </c>
      <c r="CM1173">
        <v>2.4006300000000001E-2</v>
      </c>
      <c r="CN1173">
        <v>2.9818600000000001E-2</v>
      </c>
      <c r="CO1173">
        <v>2.5171099999999998E-2</v>
      </c>
      <c r="CP1173">
        <v>2.5917599999999999E-2</v>
      </c>
      <c r="CQ1173">
        <v>1.51129E-2</v>
      </c>
      <c r="CR1173">
        <v>1.71065E-2</v>
      </c>
      <c r="CS1173">
        <v>2.1759199999999999E-2</v>
      </c>
      <c r="CT1173">
        <v>2.8368000000000001E-2</v>
      </c>
      <c r="CU1173">
        <v>3.3652799999999997E-2</v>
      </c>
      <c r="CV1173">
        <v>2.0479199999999999E-2</v>
      </c>
      <c r="CW1173">
        <v>1.9204100000000002E-2</v>
      </c>
      <c r="CX1173">
        <v>2.7950599999999999E-2</v>
      </c>
      <c r="CY1173">
        <v>2.2376699999999999E-2</v>
      </c>
      <c r="CZ1173">
        <v>2.6476099999999999E-2</v>
      </c>
      <c r="DA1173">
        <v>2.72191E-2</v>
      </c>
      <c r="DB1173">
        <v>3.1993099999999997E-2</v>
      </c>
      <c r="DC1173">
        <v>3.2481400000000001E-2</v>
      </c>
      <c r="DD1173">
        <v>2.3645099999999999E-2</v>
      </c>
      <c r="DE1173">
        <v>3.4214799999999997E-2</v>
      </c>
      <c r="DF1173">
        <v>2.8079099999999999E-2</v>
      </c>
      <c r="DG1173">
        <v>1.9323400000000001E-2</v>
      </c>
      <c r="DH1173">
        <v>3.0422000000000001E-2</v>
      </c>
      <c r="DI1173">
        <v>2.6164400000000001E-2</v>
      </c>
      <c r="DJ1173">
        <v>2.1847999999999999E-2</v>
      </c>
      <c r="DK1173">
        <v>2.78424E-2</v>
      </c>
      <c r="DL1173">
        <v>3.3818800000000003E-2</v>
      </c>
      <c r="DM1173">
        <v>2.90213E-2</v>
      </c>
      <c r="DN1173">
        <v>2.95214E-2</v>
      </c>
      <c r="DO1173">
        <v>1.8455099999999999E-2</v>
      </c>
      <c r="DP1173">
        <v>2.0938200000000001E-2</v>
      </c>
      <c r="DQ1173">
        <v>2.4913299999999999E-2</v>
      </c>
      <c r="DR1173">
        <v>3.1578799999999997E-2</v>
      </c>
      <c r="DS1173">
        <v>3.6651099999999999E-2</v>
      </c>
      <c r="DT1173">
        <v>2.3096800000000001E-2</v>
      </c>
      <c r="DU1173">
        <v>2.1514999999999999E-2</v>
      </c>
      <c r="DV1173">
        <v>3.16694E-2</v>
      </c>
      <c r="DW1173">
        <v>2.5533500000000001E-2</v>
      </c>
      <c r="DX1173">
        <v>2.9839500000000001E-2</v>
      </c>
      <c r="DY1173">
        <v>3.0488999999999999E-2</v>
      </c>
      <c r="DZ1173">
        <v>3.50117E-2</v>
      </c>
      <c r="EA1173">
        <v>3.5982800000000002E-2</v>
      </c>
      <c r="EB1173">
        <v>2.7770300000000001E-2</v>
      </c>
      <c r="EC1173">
        <v>3.8767500000000003E-2</v>
      </c>
      <c r="ED1173">
        <v>3.3683400000000002E-2</v>
      </c>
      <c r="EE1173">
        <v>2.4860199999999999E-2</v>
      </c>
      <c r="EF1173">
        <v>3.5762799999999997E-2</v>
      </c>
      <c r="EG1173">
        <v>3.1867399999999997E-2</v>
      </c>
      <c r="EH1173">
        <v>2.7269700000000001E-2</v>
      </c>
      <c r="EI1173">
        <v>3.3381000000000001E-2</v>
      </c>
      <c r="EJ1173">
        <v>3.9594400000000002E-2</v>
      </c>
      <c r="EK1173">
        <v>3.4580399999999997E-2</v>
      </c>
      <c r="EL1173">
        <v>3.4724600000000001E-2</v>
      </c>
      <c r="EM1173">
        <v>2.3280700000000001E-2</v>
      </c>
      <c r="EN1173">
        <v>2.64706E-2</v>
      </c>
      <c r="EO1173">
        <v>2.9467299999999998E-2</v>
      </c>
      <c r="EP1173">
        <v>3.62146E-2</v>
      </c>
      <c r="EQ1173">
        <v>4.0980099999999998E-2</v>
      </c>
      <c r="ER1173">
        <v>2.6876199999999999E-2</v>
      </c>
      <c r="ES1173">
        <v>2.4851499999999999E-2</v>
      </c>
      <c r="ET1173">
        <v>46.582419999999999</v>
      </c>
      <c r="EU1173">
        <v>45.752130000000001</v>
      </c>
      <c r="EV1173">
        <v>45.417589999999997</v>
      </c>
      <c r="EW1173">
        <v>44.990360000000003</v>
      </c>
      <c r="EX1173">
        <v>44.795110000000001</v>
      </c>
      <c r="EY1173">
        <v>44.72578</v>
      </c>
      <c r="EZ1173">
        <v>44.347799999999999</v>
      </c>
      <c r="FA1173">
        <v>45.410600000000002</v>
      </c>
      <c r="FB1173">
        <v>49.894069999999999</v>
      </c>
      <c r="FC1173">
        <v>54.130609999999997</v>
      </c>
      <c r="FD1173">
        <v>57.652380000000001</v>
      </c>
      <c r="FE1173">
        <v>60.108170000000001</v>
      </c>
      <c r="FF1173">
        <v>60.257440000000003</v>
      </c>
      <c r="FG1173">
        <v>59.663910000000001</v>
      </c>
      <c r="FH1173">
        <v>58.956090000000003</v>
      </c>
      <c r="FI1173">
        <v>58.138289999999998</v>
      </c>
      <c r="FJ1173">
        <v>56.72945</v>
      </c>
      <c r="FK1173">
        <v>55.179940000000002</v>
      </c>
      <c r="FL1173">
        <v>54.195920000000001</v>
      </c>
      <c r="FM1173">
        <v>53.32658</v>
      </c>
      <c r="FN1173">
        <v>52.186210000000003</v>
      </c>
      <c r="FO1173">
        <v>51.777560000000001</v>
      </c>
      <c r="FP1173">
        <v>50.866909999999997</v>
      </c>
      <c r="FQ1173">
        <v>50.190800000000003</v>
      </c>
      <c r="FR1173">
        <v>3.0284999999999999E-3</v>
      </c>
      <c r="FS1173">
        <v>3.7651999999999998E-3</v>
      </c>
    </row>
    <row r="1174" spans="1:176" x14ac:dyDescent="0.2">
      <c r="A1174" t="s">
        <v>200</v>
      </c>
      <c r="B1174" t="s">
        <v>193</v>
      </c>
      <c r="C1174" t="s">
        <v>1</v>
      </c>
      <c r="D1174" t="s">
        <v>247</v>
      </c>
      <c r="E1174">
        <v>32093</v>
      </c>
      <c r="F1174">
        <v>0.86043539999999996</v>
      </c>
      <c r="G1174">
        <v>0.84515680000000004</v>
      </c>
      <c r="H1174">
        <v>0.83090489999999995</v>
      </c>
      <c r="I1174">
        <v>0.82827439999999997</v>
      </c>
      <c r="J1174">
        <v>0.83224169999999997</v>
      </c>
      <c r="K1174">
        <v>0.87563089999999999</v>
      </c>
      <c r="L1174">
        <v>0.9965695</v>
      </c>
      <c r="M1174">
        <v>1.098776</v>
      </c>
      <c r="N1174">
        <v>1.3712230000000001</v>
      </c>
      <c r="O1174">
        <v>1.5620080000000001</v>
      </c>
      <c r="P1174">
        <v>1.705354</v>
      </c>
      <c r="Q1174">
        <v>1.7566999999999999</v>
      </c>
      <c r="R1174">
        <v>1.7487980000000001</v>
      </c>
      <c r="S1174">
        <v>1.7659819999999999</v>
      </c>
      <c r="T1174">
        <v>1.8126139999999999</v>
      </c>
      <c r="U1174">
        <v>1.803275</v>
      </c>
      <c r="V1174">
        <v>1.707165</v>
      </c>
      <c r="W1174">
        <v>1.4165110000000001</v>
      </c>
      <c r="X1174">
        <v>1.2773920000000001</v>
      </c>
      <c r="Y1174">
        <v>1.270532</v>
      </c>
      <c r="Z1174">
        <v>1.183716</v>
      </c>
      <c r="AA1174">
        <v>1.059941</v>
      </c>
      <c r="AB1174">
        <v>0.9599299</v>
      </c>
      <c r="AC1174">
        <v>0.90358130000000003</v>
      </c>
      <c r="AD1174">
        <v>-3.7560299999999998E-2</v>
      </c>
      <c r="AE1174">
        <v>-3.6855699999999998E-2</v>
      </c>
      <c r="AF1174">
        <v>-3.8102299999999999E-2</v>
      </c>
      <c r="AG1174">
        <v>-3.3187099999999997E-2</v>
      </c>
      <c r="AH1174">
        <v>-4.22231E-2</v>
      </c>
      <c r="AI1174">
        <v>-4.1241800000000002E-2</v>
      </c>
      <c r="AJ1174">
        <v>-1.5747500000000001E-2</v>
      </c>
      <c r="AK1174">
        <v>-2.9704700000000001E-2</v>
      </c>
      <c r="AL1174">
        <v>-2.0030200000000001E-2</v>
      </c>
      <c r="AM1174">
        <v>-2.8026800000000001E-2</v>
      </c>
      <c r="AN1174">
        <v>-1.2556100000000001E-2</v>
      </c>
      <c r="AO1174">
        <v>-1.18496E-2</v>
      </c>
      <c r="AP1174">
        <v>-1.5200999999999999E-2</v>
      </c>
      <c r="AQ1174">
        <v>-2.3437199999999998E-2</v>
      </c>
      <c r="AR1174">
        <v>-1.52576E-2</v>
      </c>
      <c r="AS1174">
        <v>-1.3077699999999999E-2</v>
      </c>
      <c r="AT1174">
        <v>-1.51477E-2</v>
      </c>
      <c r="AU1174">
        <v>-2.1442599999999999E-2</v>
      </c>
      <c r="AV1174">
        <v>-4.6110100000000001E-2</v>
      </c>
      <c r="AW1174">
        <v>-3.2583300000000003E-2</v>
      </c>
      <c r="AX1174">
        <v>-2.65069E-2</v>
      </c>
      <c r="AY1174">
        <v>-3.5801899999999998E-2</v>
      </c>
      <c r="AZ1174">
        <v>-3.5503199999999999E-2</v>
      </c>
      <c r="BA1174">
        <v>-3.2632000000000001E-2</v>
      </c>
      <c r="BB1174">
        <v>-2.9936299999999999E-2</v>
      </c>
      <c r="BC1174">
        <v>-3.0345500000000001E-2</v>
      </c>
      <c r="BD1174">
        <v>-3.2126599999999998E-2</v>
      </c>
      <c r="BE1174">
        <v>-2.7822300000000001E-2</v>
      </c>
      <c r="BF1174">
        <v>-3.6583299999999999E-2</v>
      </c>
      <c r="BG1174">
        <v>-3.55286E-2</v>
      </c>
      <c r="BH1174">
        <v>-9.6565999999999996E-3</v>
      </c>
      <c r="BI1174">
        <v>-2.2706899999999999E-2</v>
      </c>
      <c r="BJ1174">
        <v>-1.15079E-2</v>
      </c>
      <c r="BK1174">
        <v>-1.9469E-2</v>
      </c>
      <c r="BL1174">
        <v>-2.5029000000000002E-3</v>
      </c>
      <c r="BM1174">
        <v>-9.3409999999999999E-4</v>
      </c>
      <c r="BN1174">
        <v>-3.2574000000000001E-3</v>
      </c>
      <c r="BO1174">
        <v>-1.07714E-2</v>
      </c>
      <c r="BP1174">
        <v>-1.2964999999999999E-3</v>
      </c>
      <c r="BQ1174">
        <v>1.317E-3</v>
      </c>
      <c r="BR1174">
        <v>-3.7629999999999999E-4</v>
      </c>
      <c r="BS1174">
        <v>-8.6529999999999992E-3</v>
      </c>
      <c r="BT1174">
        <v>-3.4546500000000001E-2</v>
      </c>
      <c r="BU1174">
        <v>-2.2653199999999998E-2</v>
      </c>
      <c r="BV1174">
        <v>-1.6878600000000001E-2</v>
      </c>
      <c r="BW1174">
        <v>-2.61424E-2</v>
      </c>
      <c r="BX1174">
        <v>-2.7433099999999998E-2</v>
      </c>
      <c r="BY1174">
        <v>-2.5070800000000001E-2</v>
      </c>
      <c r="BZ1174">
        <v>-2.4655900000000001E-2</v>
      </c>
      <c r="CA1174">
        <v>-2.5836499999999998E-2</v>
      </c>
      <c r="CB1174">
        <v>-2.79879E-2</v>
      </c>
      <c r="CC1174">
        <v>-2.4106599999999999E-2</v>
      </c>
      <c r="CD1174">
        <v>-3.2677200000000003E-2</v>
      </c>
      <c r="CE1174">
        <v>-3.1571599999999998E-2</v>
      </c>
      <c r="CF1174">
        <v>-5.4381000000000004E-3</v>
      </c>
      <c r="CG1174">
        <v>-1.7860299999999999E-2</v>
      </c>
      <c r="CH1174">
        <v>-5.6055000000000002E-3</v>
      </c>
      <c r="CI1174">
        <v>-1.3541900000000001E-2</v>
      </c>
      <c r="CJ1174">
        <v>4.4599000000000001E-3</v>
      </c>
      <c r="CK1174">
        <v>6.6258999999999997E-3</v>
      </c>
      <c r="CL1174">
        <v>5.0147999999999998E-3</v>
      </c>
      <c r="CM1174">
        <v>-1.9991000000000002E-3</v>
      </c>
      <c r="CN1174">
        <v>8.3729000000000008E-3</v>
      </c>
      <c r="CO1174">
        <v>1.12867E-2</v>
      </c>
      <c r="CP1174">
        <v>9.8543999999999993E-3</v>
      </c>
      <c r="CQ1174">
        <v>2.05E-4</v>
      </c>
      <c r="CR1174">
        <v>-2.6537700000000001E-2</v>
      </c>
      <c r="CS1174">
        <v>-1.57757E-2</v>
      </c>
      <c r="CT1174">
        <v>-1.021E-2</v>
      </c>
      <c r="CU1174">
        <v>-1.9452199999999999E-2</v>
      </c>
      <c r="CV1174">
        <v>-2.1843700000000001E-2</v>
      </c>
      <c r="CW1174">
        <v>-1.9833900000000002E-2</v>
      </c>
      <c r="CX1174">
        <v>-1.93756E-2</v>
      </c>
      <c r="CY1174">
        <v>-2.1327599999999999E-2</v>
      </c>
      <c r="CZ1174">
        <v>-2.3849100000000002E-2</v>
      </c>
      <c r="DA1174">
        <v>-2.0390999999999999E-2</v>
      </c>
      <c r="DB1174">
        <v>-2.8771100000000001E-2</v>
      </c>
      <c r="DC1174">
        <v>-2.76146E-2</v>
      </c>
      <c r="DD1174">
        <v>-1.2195999999999999E-3</v>
      </c>
      <c r="DE1174">
        <v>-1.30137E-2</v>
      </c>
      <c r="DF1174">
        <v>2.9700000000000001E-4</v>
      </c>
      <c r="DG1174">
        <v>-7.6147999999999997E-3</v>
      </c>
      <c r="DH1174">
        <v>1.1422699999999999E-2</v>
      </c>
      <c r="DI1174">
        <v>1.41859E-2</v>
      </c>
      <c r="DJ1174">
        <v>1.3286900000000001E-2</v>
      </c>
      <c r="DK1174">
        <v>6.7732000000000001E-3</v>
      </c>
      <c r="DL1174">
        <v>1.8042300000000001E-2</v>
      </c>
      <c r="DM1174">
        <v>2.1256400000000002E-2</v>
      </c>
      <c r="DN1174">
        <v>2.0084999999999999E-2</v>
      </c>
      <c r="DO1174">
        <v>9.0629999999999999E-3</v>
      </c>
      <c r="DP1174">
        <v>-1.8528800000000002E-2</v>
      </c>
      <c r="DQ1174">
        <v>-8.8981000000000008E-3</v>
      </c>
      <c r="DR1174">
        <v>-3.5414999999999999E-3</v>
      </c>
      <c r="DS1174">
        <v>-1.2762000000000001E-2</v>
      </c>
      <c r="DT1174">
        <v>-1.6254399999999999E-2</v>
      </c>
      <c r="DU1174">
        <v>-1.4597000000000001E-2</v>
      </c>
      <c r="DV1174">
        <v>-1.17515E-2</v>
      </c>
      <c r="DW1174">
        <v>-1.48173E-2</v>
      </c>
      <c r="DX1174">
        <v>-1.7873400000000001E-2</v>
      </c>
      <c r="DY1174">
        <v>-1.50262E-2</v>
      </c>
      <c r="DZ1174">
        <v>-2.31313E-2</v>
      </c>
      <c r="EA1174">
        <v>-2.1901299999999999E-2</v>
      </c>
      <c r="EB1174">
        <v>4.8712E-3</v>
      </c>
      <c r="EC1174">
        <v>-6.0159999999999996E-3</v>
      </c>
      <c r="ED1174">
        <v>8.8191999999999993E-3</v>
      </c>
      <c r="EE1174">
        <v>9.4300000000000004E-4</v>
      </c>
      <c r="EF1174">
        <v>2.14758E-2</v>
      </c>
      <c r="EG1174">
        <v>2.5101399999999999E-2</v>
      </c>
      <c r="EH1174">
        <v>2.5230499999999999E-2</v>
      </c>
      <c r="EI1174">
        <v>1.9439100000000001E-2</v>
      </c>
      <c r="EJ1174">
        <v>3.2003400000000001E-2</v>
      </c>
      <c r="EK1174">
        <v>3.5651099999999998E-2</v>
      </c>
      <c r="EL1174">
        <v>3.4856400000000003E-2</v>
      </c>
      <c r="EM1174">
        <v>2.18525E-2</v>
      </c>
      <c r="EN1174">
        <v>-6.9652999999999998E-3</v>
      </c>
      <c r="EO1174">
        <v>1.0319999999999999E-3</v>
      </c>
      <c r="EP1174">
        <v>6.0867999999999998E-3</v>
      </c>
      <c r="EQ1174">
        <v>-3.1024999999999998E-3</v>
      </c>
      <c r="ER1174">
        <v>-8.1842000000000008E-3</v>
      </c>
      <c r="ES1174">
        <v>-7.0356999999999998E-3</v>
      </c>
      <c r="ET1174">
        <v>54.298389999999998</v>
      </c>
      <c r="EU1174">
        <v>53.344589999999997</v>
      </c>
      <c r="EV1174">
        <v>52.532539999999997</v>
      </c>
      <c r="EW1174">
        <v>51.874549999999999</v>
      </c>
      <c r="EX1174">
        <v>51.29045</v>
      </c>
      <c r="EY1174">
        <v>50.882750000000001</v>
      </c>
      <c r="EZ1174">
        <v>50.591740000000001</v>
      </c>
      <c r="FA1174">
        <v>50.662010000000002</v>
      </c>
      <c r="FB1174">
        <v>53.362439999999999</v>
      </c>
      <c r="FC1174">
        <v>57.695659999999997</v>
      </c>
      <c r="FD1174">
        <v>61.602330000000002</v>
      </c>
      <c r="FE1174">
        <v>65.008319999999998</v>
      </c>
      <c r="FF1174">
        <v>67.735919999999993</v>
      </c>
      <c r="FG1174">
        <v>69.474029999999999</v>
      </c>
      <c r="FH1174">
        <v>70.260570000000001</v>
      </c>
      <c r="FI1174">
        <v>70.295180000000002</v>
      </c>
      <c r="FJ1174">
        <v>69.301860000000005</v>
      </c>
      <c r="FK1174">
        <v>67.118080000000006</v>
      </c>
      <c r="FL1174">
        <v>63.687739999999998</v>
      </c>
      <c r="FM1174">
        <v>61.024389999999997</v>
      </c>
      <c r="FN1174">
        <v>59.011090000000003</v>
      </c>
      <c r="FO1174">
        <v>57.405009999999997</v>
      </c>
      <c r="FP1174">
        <v>56.087310000000002</v>
      </c>
      <c r="FQ1174">
        <v>54.879269999999998</v>
      </c>
      <c r="FR1174">
        <v>9.2908999999999995E-3</v>
      </c>
      <c r="FS1174">
        <v>9.6244E-3</v>
      </c>
      <c r="FT1174">
        <v>1.56566E-2</v>
      </c>
    </row>
    <row r="1175" spans="1:176" x14ac:dyDescent="0.2">
      <c r="A1175" t="s">
        <v>200</v>
      </c>
      <c r="B1175" t="s">
        <v>193</v>
      </c>
      <c r="C1175" t="s">
        <v>1</v>
      </c>
      <c r="D1175" t="s">
        <v>250</v>
      </c>
      <c r="E1175">
        <v>32093</v>
      </c>
      <c r="F1175">
        <v>0.90784529999999997</v>
      </c>
      <c r="G1175">
        <v>0.88346670000000005</v>
      </c>
      <c r="H1175">
        <v>0.85779130000000003</v>
      </c>
      <c r="I1175">
        <v>0.8633227</v>
      </c>
      <c r="J1175">
        <v>0.85769960000000001</v>
      </c>
      <c r="K1175">
        <v>0.90555609999999997</v>
      </c>
      <c r="L1175">
        <v>1.005771</v>
      </c>
      <c r="M1175">
        <v>1.0795710000000001</v>
      </c>
      <c r="N1175">
        <v>1.382293</v>
      </c>
      <c r="O1175">
        <v>1.5952200000000001</v>
      </c>
      <c r="P1175">
        <v>1.7799259999999999</v>
      </c>
      <c r="Q1175">
        <v>1.8604529999999999</v>
      </c>
      <c r="R1175">
        <v>1.8844069999999999</v>
      </c>
      <c r="S1175">
        <v>1.94092</v>
      </c>
      <c r="T1175">
        <v>1.985617</v>
      </c>
      <c r="U1175">
        <v>1.977014</v>
      </c>
      <c r="V1175">
        <v>1.8782509999999999</v>
      </c>
      <c r="W1175">
        <v>1.5537339999999999</v>
      </c>
      <c r="X1175">
        <v>1.3395630000000001</v>
      </c>
      <c r="Y1175">
        <v>1.356786</v>
      </c>
      <c r="Z1175">
        <v>1.2642519999999999</v>
      </c>
      <c r="AA1175">
        <v>1.1277889999999999</v>
      </c>
      <c r="AB1175">
        <v>1.0075940000000001</v>
      </c>
      <c r="AC1175">
        <v>0.94514500000000001</v>
      </c>
      <c r="AD1175">
        <v>-6.6008999999999998E-3</v>
      </c>
      <c r="AE1175">
        <v>-8.7100000000000007E-3</v>
      </c>
      <c r="AF1175">
        <v>-1.24691E-2</v>
      </c>
      <c r="AG1175">
        <v>-5.4908999999999999E-3</v>
      </c>
      <c r="AH1175">
        <v>-1.7279099999999999E-2</v>
      </c>
      <c r="AI1175">
        <v>-1.59878E-2</v>
      </c>
      <c r="AJ1175">
        <v>7.1888999999999998E-3</v>
      </c>
      <c r="AK1175">
        <v>6.7777999999999996E-3</v>
      </c>
      <c r="AL1175">
        <v>2.4746899999999999E-2</v>
      </c>
      <c r="AM1175">
        <v>1.7194399999999999E-2</v>
      </c>
      <c r="AN1175">
        <v>2.6692299999999999E-2</v>
      </c>
      <c r="AO1175">
        <v>2.4535700000000001E-2</v>
      </c>
      <c r="AP1175">
        <v>1.89911E-2</v>
      </c>
      <c r="AQ1175">
        <v>1.74308E-2</v>
      </c>
      <c r="AR1175">
        <v>2.1603299999999999E-2</v>
      </c>
      <c r="AS1175">
        <v>2.28842E-2</v>
      </c>
      <c r="AT1175">
        <v>2.1461999999999998E-2</v>
      </c>
      <c r="AU1175">
        <v>2.6453299999999999E-2</v>
      </c>
      <c r="AV1175">
        <v>1.82696E-2</v>
      </c>
      <c r="AW1175">
        <v>1.28483E-2</v>
      </c>
      <c r="AX1175">
        <v>3.0676800000000001E-2</v>
      </c>
      <c r="AY1175">
        <v>1.8941800000000002E-2</v>
      </c>
      <c r="AZ1175">
        <v>8.4849999999999995E-3</v>
      </c>
      <c r="BA1175">
        <v>6.9955E-3</v>
      </c>
      <c r="BB1175">
        <v>1.0231999999999999E-3</v>
      </c>
      <c r="BC1175">
        <v>-2.1998E-3</v>
      </c>
      <c r="BD1175">
        <v>-6.4933999999999999E-3</v>
      </c>
      <c r="BE1175">
        <v>-1.261E-4</v>
      </c>
      <c r="BF1175">
        <v>-1.16393E-2</v>
      </c>
      <c r="BG1175">
        <v>-1.0274500000000001E-2</v>
      </c>
      <c r="BH1175">
        <v>1.32798E-2</v>
      </c>
      <c r="BI1175">
        <v>1.3775600000000001E-2</v>
      </c>
      <c r="BJ1175">
        <v>3.3269100000000003E-2</v>
      </c>
      <c r="BK1175">
        <v>2.5752199999999999E-2</v>
      </c>
      <c r="BL1175">
        <v>3.67455E-2</v>
      </c>
      <c r="BM1175">
        <v>3.5451200000000002E-2</v>
      </c>
      <c r="BN1175">
        <v>3.0934699999999999E-2</v>
      </c>
      <c r="BO1175">
        <v>3.0096600000000001E-2</v>
      </c>
      <c r="BP1175">
        <v>3.5564400000000003E-2</v>
      </c>
      <c r="BQ1175">
        <v>3.7278800000000001E-2</v>
      </c>
      <c r="BR1175">
        <v>3.6233399999999999E-2</v>
      </c>
      <c r="BS1175">
        <v>3.9242800000000001E-2</v>
      </c>
      <c r="BT1175">
        <v>2.9833100000000001E-2</v>
      </c>
      <c r="BU1175">
        <v>2.2778400000000001E-2</v>
      </c>
      <c r="BV1175">
        <v>4.0305100000000003E-2</v>
      </c>
      <c r="BW1175">
        <v>2.86013E-2</v>
      </c>
      <c r="BX1175">
        <v>1.6555199999999999E-2</v>
      </c>
      <c r="BY1175">
        <v>1.45568E-2</v>
      </c>
      <c r="BZ1175">
        <v>6.3035000000000001E-3</v>
      </c>
      <c r="CA1175">
        <v>2.3092E-3</v>
      </c>
      <c r="CB1175">
        <v>-2.3546999999999999E-3</v>
      </c>
      <c r="CC1175">
        <v>3.5894999999999998E-3</v>
      </c>
      <c r="CD1175">
        <v>-7.7332E-3</v>
      </c>
      <c r="CE1175">
        <v>-6.3175000000000002E-3</v>
      </c>
      <c r="CF1175">
        <v>1.7498300000000001E-2</v>
      </c>
      <c r="CG1175">
        <v>1.8622199999999998E-2</v>
      </c>
      <c r="CH1175">
        <v>3.9171499999999998E-2</v>
      </c>
      <c r="CI1175">
        <v>3.1679300000000001E-2</v>
      </c>
      <c r="CJ1175">
        <v>4.3708299999999999E-2</v>
      </c>
      <c r="CK1175">
        <v>4.3011199999999999E-2</v>
      </c>
      <c r="CL1175">
        <v>3.9206900000000003E-2</v>
      </c>
      <c r="CM1175">
        <v>3.8869000000000001E-2</v>
      </c>
      <c r="CN1175">
        <v>4.5233799999999998E-2</v>
      </c>
      <c r="CO1175">
        <v>4.7248499999999999E-2</v>
      </c>
      <c r="CP1175">
        <v>4.6464100000000001E-2</v>
      </c>
      <c r="CQ1175">
        <v>4.8100799999999999E-2</v>
      </c>
      <c r="CR1175">
        <v>3.7842000000000001E-2</v>
      </c>
      <c r="CS1175">
        <v>2.9655999999999998E-2</v>
      </c>
      <c r="CT1175">
        <v>4.6973599999999997E-2</v>
      </c>
      <c r="CU1175">
        <v>3.5291500000000003E-2</v>
      </c>
      <c r="CV1175">
        <v>2.2144500000000001E-2</v>
      </c>
      <c r="CW1175">
        <v>1.9793700000000001E-2</v>
      </c>
      <c r="CX1175">
        <v>1.1583899999999999E-2</v>
      </c>
      <c r="CY1175">
        <v>6.8180999999999997E-3</v>
      </c>
      <c r="CZ1175">
        <v>1.7841000000000001E-3</v>
      </c>
      <c r="DA1175">
        <v>7.3052000000000004E-3</v>
      </c>
      <c r="DB1175">
        <v>-3.8270999999999999E-3</v>
      </c>
      <c r="DC1175">
        <v>-2.3605000000000002E-3</v>
      </c>
      <c r="DD1175">
        <v>2.1716800000000001E-2</v>
      </c>
      <c r="DE1175">
        <v>2.3468800000000001E-2</v>
      </c>
      <c r="DF1175">
        <v>4.5074000000000003E-2</v>
      </c>
      <c r="DG1175">
        <v>3.7606399999999998E-2</v>
      </c>
      <c r="DH1175">
        <v>5.0671099999999997E-2</v>
      </c>
      <c r="DI1175">
        <v>5.05713E-2</v>
      </c>
      <c r="DJ1175">
        <v>4.7479E-2</v>
      </c>
      <c r="DK1175">
        <v>4.7641299999999998E-2</v>
      </c>
      <c r="DL1175">
        <v>5.4903199999999999E-2</v>
      </c>
      <c r="DM1175">
        <v>5.72183E-2</v>
      </c>
      <c r="DN1175">
        <v>5.6694700000000001E-2</v>
      </c>
      <c r="DO1175">
        <v>5.6958799999999997E-2</v>
      </c>
      <c r="DP1175">
        <v>4.5850799999999997E-2</v>
      </c>
      <c r="DQ1175">
        <v>3.6533599999999999E-2</v>
      </c>
      <c r="DR1175">
        <v>5.3642200000000001E-2</v>
      </c>
      <c r="DS1175">
        <v>4.1981699999999997E-2</v>
      </c>
      <c r="DT1175">
        <v>2.7733899999999999E-2</v>
      </c>
      <c r="DU1175">
        <v>2.50306E-2</v>
      </c>
      <c r="DV1175">
        <v>1.92079E-2</v>
      </c>
      <c r="DW1175">
        <v>1.3328400000000001E-2</v>
      </c>
      <c r="DX1175">
        <v>7.7596999999999996E-3</v>
      </c>
      <c r="DY1175">
        <v>1.26699E-2</v>
      </c>
      <c r="DZ1175">
        <v>1.8127E-3</v>
      </c>
      <c r="EA1175">
        <v>3.3527000000000001E-3</v>
      </c>
      <c r="EB1175">
        <v>2.7807599999999998E-2</v>
      </c>
      <c r="EC1175">
        <v>3.04666E-2</v>
      </c>
      <c r="ED1175">
        <v>5.3596199999999997E-2</v>
      </c>
      <c r="EE1175">
        <v>4.6164200000000002E-2</v>
      </c>
      <c r="EF1175">
        <v>6.0724300000000002E-2</v>
      </c>
      <c r="EG1175">
        <v>6.1486699999999998E-2</v>
      </c>
      <c r="EH1175">
        <v>5.9422599999999999E-2</v>
      </c>
      <c r="EI1175">
        <v>6.0307100000000002E-2</v>
      </c>
      <c r="EJ1175">
        <v>6.8864300000000003E-2</v>
      </c>
      <c r="EK1175">
        <v>7.1612899999999993E-2</v>
      </c>
      <c r="EL1175">
        <v>7.1466100000000005E-2</v>
      </c>
      <c r="EM1175">
        <v>6.9748299999999999E-2</v>
      </c>
      <c r="EN1175">
        <v>5.7414399999999997E-2</v>
      </c>
      <c r="EO1175">
        <v>4.6463699999999997E-2</v>
      </c>
      <c r="EP1175">
        <v>6.3270499999999993E-2</v>
      </c>
      <c r="EQ1175">
        <v>5.1641199999999998E-2</v>
      </c>
      <c r="ER1175">
        <v>3.5804000000000002E-2</v>
      </c>
      <c r="ES1175">
        <v>3.2591799999999997E-2</v>
      </c>
      <c r="ET1175">
        <v>59.55829</v>
      </c>
      <c r="EU1175">
        <v>58.568809999999999</v>
      </c>
      <c r="EV1175">
        <v>57.275840000000002</v>
      </c>
      <c r="EW1175">
        <v>56.715850000000003</v>
      </c>
      <c r="EX1175">
        <v>56.223730000000003</v>
      </c>
      <c r="EY1175">
        <v>55.85501</v>
      </c>
      <c r="EZ1175">
        <v>55.603119999999997</v>
      </c>
      <c r="FA1175">
        <v>56.022269999999999</v>
      </c>
      <c r="FB1175">
        <v>58.473329999999997</v>
      </c>
      <c r="FC1175">
        <v>62.438290000000002</v>
      </c>
      <c r="FD1175">
        <v>65.158510000000007</v>
      </c>
      <c r="FE1175">
        <v>67.441010000000006</v>
      </c>
      <c r="FF1175">
        <v>68.91771</v>
      </c>
      <c r="FG1175">
        <v>70.29195</v>
      </c>
      <c r="FH1175">
        <v>71.503159999999994</v>
      </c>
      <c r="FI1175">
        <v>71.486419999999995</v>
      </c>
      <c r="FJ1175">
        <v>70.675719999999998</v>
      </c>
      <c r="FK1175">
        <v>69.147940000000006</v>
      </c>
      <c r="FL1175">
        <v>66.108050000000006</v>
      </c>
      <c r="FM1175">
        <v>63.411259999999999</v>
      </c>
      <c r="FN1175">
        <v>61.749400000000001</v>
      </c>
      <c r="FO1175">
        <v>60.239870000000003</v>
      </c>
      <c r="FP1175">
        <v>58.95861</v>
      </c>
      <c r="FQ1175">
        <v>57.739409999999999</v>
      </c>
      <c r="FR1175">
        <v>9.2908999999999995E-3</v>
      </c>
      <c r="FS1175">
        <v>9.6244E-3</v>
      </c>
      <c r="FT1175">
        <v>1.56566E-2</v>
      </c>
    </row>
    <row r="1176" spans="1:176" x14ac:dyDescent="0.2">
      <c r="A1176" t="s">
        <v>200</v>
      </c>
      <c r="B1176" t="s">
        <v>193</v>
      </c>
      <c r="C1176" t="s">
        <v>1</v>
      </c>
      <c r="D1176" t="s">
        <v>235</v>
      </c>
      <c r="E1176">
        <v>32093</v>
      </c>
      <c r="F1176">
        <v>0.94734359999999995</v>
      </c>
      <c r="G1176">
        <v>0.91809890000000005</v>
      </c>
      <c r="H1176">
        <v>0.89767529999999995</v>
      </c>
      <c r="I1176">
        <v>0.89450790000000002</v>
      </c>
      <c r="J1176">
        <v>0.88967629999999998</v>
      </c>
      <c r="K1176">
        <v>0.93516690000000002</v>
      </c>
      <c r="L1176">
        <v>1.025277</v>
      </c>
      <c r="M1176">
        <v>1.1207130000000001</v>
      </c>
      <c r="N1176">
        <v>1.441427</v>
      </c>
      <c r="O1176">
        <v>1.668671</v>
      </c>
      <c r="P1176">
        <v>1.8639600000000001</v>
      </c>
      <c r="Q1176">
        <v>1.991741</v>
      </c>
      <c r="R1176">
        <v>2.0457960000000002</v>
      </c>
      <c r="S1176">
        <v>2.125051</v>
      </c>
      <c r="T1176">
        <v>2.2021169999999999</v>
      </c>
      <c r="U1176">
        <v>2.192523</v>
      </c>
      <c r="V1176">
        <v>2.0603799999999999</v>
      </c>
      <c r="W1176">
        <v>1.709514</v>
      </c>
      <c r="X1176">
        <v>1.435012</v>
      </c>
      <c r="Y1176">
        <v>1.3842589999999999</v>
      </c>
      <c r="Z1176">
        <v>1.325237</v>
      </c>
      <c r="AA1176">
        <v>1.1822680000000001</v>
      </c>
      <c r="AB1176">
        <v>1.062465</v>
      </c>
      <c r="AC1176">
        <v>0.99682800000000005</v>
      </c>
      <c r="AD1176">
        <v>1.12388E-2</v>
      </c>
      <c r="AE1176">
        <v>6.7589E-3</v>
      </c>
      <c r="AF1176">
        <v>-1.04E-5</v>
      </c>
      <c r="AG1176">
        <v>3.8084E-3</v>
      </c>
      <c r="AH1176">
        <v>-8.6435000000000001E-3</v>
      </c>
      <c r="AI1176">
        <v>-2.2707999999999999E-3</v>
      </c>
      <c r="AJ1176">
        <v>1.28897E-2</v>
      </c>
      <c r="AK1176">
        <v>1.39183E-2</v>
      </c>
      <c r="AL1176">
        <v>3.5446499999999999E-2</v>
      </c>
      <c r="AM1176">
        <v>2.99437E-2</v>
      </c>
      <c r="AN1176">
        <v>2.6874599999999998E-2</v>
      </c>
      <c r="AO1176">
        <v>3.0514199999999998E-2</v>
      </c>
      <c r="AP1176">
        <v>3.4087199999999998E-2</v>
      </c>
      <c r="AQ1176">
        <v>2.6901999999999999E-2</v>
      </c>
      <c r="AR1176">
        <v>3.2444899999999999E-2</v>
      </c>
      <c r="AS1176">
        <v>3.1404899999999999E-2</v>
      </c>
      <c r="AT1176">
        <v>2.8934100000000001E-2</v>
      </c>
      <c r="AU1176">
        <v>3.3181599999999999E-2</v>
      </c>
      <c r="AV1176">
        <v>2.4063299999999999E-2</v>
      </c>
      <c r="AW1176">
        <v>2.0881199999999999E-2</v>
      </c>
      <c r="AX1176">
        <v>3.3251999999999997E-2</v>
      </c>
      <c r="AY1176">
        <v>2.1753700000000001E-2</v>
      </c>
      <c r="AZ1176">
        <v>1.37929E-2</v>
      </c>
      <c r="BA1176">
        <v>1.6225300000000002E-2</v>
      </c>
      <c r="BB1176">
        <v>1.8862799999999999E-2</v>
      </c>
      <c r="BC1176">
        <v>1.3269100000000001E-2</v>
      </c>
      <c r="BD1176">
        <v>5.9652000000000004E-3</v>
      </c>
      <c r="BE1176">
        <v>9.1731999999999994E-3</v>
      </c>
      <c r="BF1176">
        <v>-3.0037000000000002E-3</v>
      </c>
      <c r="BG1176">
        <v>3.4424E-3</v>
      </c>
      <c r="BH1176">
        <v>1.89806E-2</v>
      </c>
      <c r="BI1176">
        <v>2.0916000000000001E-2</v>
      </c>
      <c r="BJ1176">
        <v>4.3968699999999999E-2</v>
      </c>
      <c r="BK1176">
        <v>3.8501500000000001E-2</v>
      </c>
      <c r="BL1176">
        <v>3.6927799999999997E-2</v>
      </c>
      <c r="BM1176">
        <v>4.14297E-2</v>
      </c>
      <c r="BN1176">
        <v>4.6030799999999997E-2</v>
      </c>
      <c r="BO1176">
        <v>3.95678E-2</v>
      </c>
      <c r="BP1176">
        <v>4.6406000000000003E-2</v>
      </c>
      <c r="BQ1176">
        <v>4.5799600000000003E-2</v>
      </c>
      <c r="BR1176">
        <v>4.3705599999999997E-2</v>
      </c>
      <c r="BS1176">
        <v>4.5971199999999997E-2</v>
      </c>
      <c r="BT1176">
        <v>3.56268E-2</v>
      </c>
      <c r="BU1176">
        <v>3.08113E-2</v>
      </c>
      <c r="BV1176">
        <v>4.2880300000000003E-2</v>
      </c>
      <c r="BW1176">
        <v>3.1413200000000002E-2</v>
      </c>
      <c r="BX1176">
        <v>2.18631E-2</v>
      </c>
      <c r="BY1176">
        <v>2.3786600000000001E-2</v>
      </c>
      <c r="BZ1176">
        <v>2.41432E-2</v>
      </c>
      <c r="CA1176">
        <v>1.7778100000000002E-2</v>
      </c>
      <c r="CB1176">
        <v>1.0104E-2</v>
      </c>
      <c r="CC1176">
        <v>1.28889E-2</v>
      </c>
      <c r="CD1176">
        <v>9.0240000000000003E-4</v>
      </c>
      <c r="CE1176">
        <v>7.3994000000000004E-3</v>
      </c>
      <c r="CF1176">
        <v>2.31991E-2</v>
      </c>
      <c r="CG1176">
        <v>2.57626E-2</v>
      </c>
      <c r="CH1176">
        <v>4.9871199999999997E-2</v>
      </c>
      <c r="CI1176">
        <v>4.4428599999999999E-2</v>
      </c>
      <c r="CJ1176">
        <v>4.3890600000000002E-2</v>
      </c>
      <c r="CK1176">
        <v>4.89898E-2</v>
      </c>
      <c r="CL1176">
        <v>5.4302900000000001E-2</v>
      </c>
      <c r="CM1176">
        <v>4.83402E-2</v>
      </c>
      <c r="CN1176">
        <v>5.6075399999999997E-2</v>
      </c>
      <c r="CO1176">
        <v>5.5769300000000001E-2</v>
      </c>
      <c r="CP1176">
        <v>5.3936199999999997E-2</v>
      </c>
      <c r="CQ1176">
        <v>5.4829200000000002E-2</v>
      </c>
      <c r="CR1176">
        <v>4.3635699999999999E-2</v>
      </c>
      <c r="CS1176">
        <v>3.7688800000000001E-2</v>
      </c>
      <c r="CT1176">
        <v>4.9548799999999997E-2</v>
      </c>
      <c r="CU1176">
        <v>3.8103400000000003E-2</v>
      </c>
      <c r="CV1176">
        <v>2.7452399999999998E-2</v>
      </c>
      <c r="CW1176">
        <v>2.9023500000000001E-2</v>
      </c>
      <c r="CX1176">
        <v>2.9423499999999998E-2</v>
      </c>
      <c r="CY1176">
        <v>2.2287100000000001E-2</v>
      </c>
      <c r="CZ1176">
        <v>1.42427E-2</v>
      </c>
      <c r="DA1176">
        <v>1.6604500000000001E-2</v>
      </c>
      <c r="DB1176">
        <v>4.8085000000000003E-3</v>
      </c>
      <c r="DC1176">
        <v>1.1356399999999999E-2</v>
      </c>
      <c r="DD1176">
        <v>2.74176E-2</v>
      </c>
      <c r="DE1176">
        <v>3.0609299999999999E-2</v>
      </c>
      <c r="DF1176">
        <v>5.57736E-2</v>
      </c>
      <c r="DG1176">
        <v>5.0355700000000003E-2</v>
      </c>
      <c r="DH1176">
        <v>5.08534E-2</v>
      </c>
      <c r="DI1176">
        <v>5.6549799999999997E-2</v>
      </c>
      <c r="DJ1176">
        <v>6.2575099999999995E-2</v>
      </c>
      <c r="DK1176">
        <v>5.7112499999999997E-2</v>
      </c>
      <c r="DL1176">
        <v>6.5744800000000006E-2</v>
      </c>
      <c r="DM1176">
        <v>6.5739000000000006E-2</v>
      </c>
      <c r="DN1176">
        <v>6.4166799999999996E-2</v>
      </c>
      <c r="DO1176">
        <v>6.3687199999999999E-2</v>
      </c>
      <c r="DP1176">
        <v>5.1644599999999999E-2</v>
      </c>
      <c r="DQ1176">
        <v>4.4566399999999999E-2</v>
      </c>
      <c r="DR1176">
        <v>5.6217299999999998E-2</v>
      </c>
      <c r="DS1176">
        <v>4.47935E-2</v>
      </c>
      <c r="DT1176">
        <v>3.3041800000000003E-2</v>
      </c>
      <c r="DU1176">
        <v>3.4260400000000003E-2</v>
      </c>
      <c r="DV1176">
        <v>3.7047499999999997E-2</v>
      </c>
      <c r="DW1176">
        <v>2.8797300000000001E-2</v>
      </c>
      <c r="DX1176">
        <v>2.0218400000000001E-2</v>
      </c>
      <c r="DY1176">
        <v>2.1969300000000001E-2</v>
      </c>
      <c r="DZ1176">
        <v>1.0448300000000001E-2</v>
      </c>
      <c r="EA1176">
        <v>1.70697E-2</v>
      </c>
      <c r="EB1176">
        <v>3.3508400000000001E-2</v>
      </c>
      <c r="EC1176">
        <v>3.7607000000000002E-2</v>
      </c>
      <c r="ED1176">
        <v>6.42958E-2</v>
      </c>
      <c r="EE1176">
        <v>5.8913500000000001E-2</v>
      </c>
      <c r="EF1176">
        <v>6.0906599999999998E-2</v>
      </c>
      <c r="EG1176">
        <v>6.7465300000000006E-2</v>
      </c>
      <c r="EH1176">
        <v>7.4518699999999993E-2</v>
      </c>
      <c r="EI1176">
        <v>6.9778300000000001E-2</v>
      </c>
      <c r="EJ1176">
        <v>7.9705899999999996E-2</v>
      </c>
      <c r="EK1176">
        <v>8.0133700000000002E-2</v>
      </c>
      <c r="EL1176">
        <v>7.89382E-2</v>
      </c>
      <c r="EM1176">
        <v>7.6476699999999995E-2</v>
      </c>
      <c r="EN1176">
        <v>6.3208100000000003E-2</v>
      </c>
      <c r="EO1176">
        <v>5.4496500000000003E-2</v>
      </c>
      <c r="EP1176">
        <v>6.5845600000000004E-2</v>
      </c>
      <c r="EQ1176">
        <v>5.4453099999999997E-2</v>
      </c>
      <c r="ER1176">
        <v>4.11119E-2</v>
      </c>
      <c r="ES1176">
        <v>4.18216E-2</v>
      </c>
      <c r="ET1176">
        <v>63.651350000000001</v>
      </c>
      <c r="EU1176">
        <v>62.79871</v>
      </c>
      <c r="EV1176">
        <v>62.059759999999997</v>
      </c>
      <c r="EW1176">
        <v>61.425109999999997</v>
      </c>
      <c r="EX1176">
        <v>60.959910000000001</v>
      </c>
      <c r="EY1176">
        <v>60.497419999999998</v>
      </c>
      <c r="EZ1176">
        <v>60.128230000000002</v>
      </c>
      <c r="FA1176">
        <v>60.629660000000001</v>
      </c>
      <c r="FB1176">
        <v>62.841830000000002</v>
      </c>
      <c r="FC1176">
        <v>65.814700000000002</v>
      </c>
      <c r="FD1176">
        <v>69.320670000000007</v>
      </c>
      <c r="FE1176">
        <v>72.532330000000002</v>
      </c>
      <c r="FF1176">
        <v>75.192340000000002</v>
      </c>
      <c r="FG1176">
        <v>77.064210000000003</v>
      </c>
      <c r="FH1176">
        <v>78.094130000000007</v>
      </c>
      <c r="FI1176">
        <v>78.162819999999996</v>
      </c>
      <c r="FJ1176">
        <v>77.345079999999996</v>
      </c>
      <c r="FK1176">
        <v>75.782179999999997</v>
      </c>
      <c r="FL1176">
        <v>73.109440000000006</v>
      </c>
      <c r="FM1176">
        <v>69.86721</v>
      </c>
      <c r="FN1176">
        <v>67.884919999999994</v>
      </c>
      <c r="FO1176">
        <v>66.483339999999998</v>
      </c>
      <c r="FP1176">
        <v>65.329210000000003</v>
      </c>
      <c r="FQ1176">
        <v>64.300290000000004</v>
      </c>
      <c r="FR1176">
        <v>9.2908999999999995E-3</v>
      </c>
      <c r="FS1176">
        <v>9.6244E-3</v>
      </c>
      <c r="FT1176">
        <v>1.56566E-2</v>
      </c>
    </row>
    <row r="1177" spans="1:176" x14ac:dyDescent="0.2">
      <c r="A1177" t="s">
        <v>200</v>
      </c>
      <c r="B1177" t="s">
        <v>193</v>
      </c>
      <c r="C1177" t="s">
        <v>1</v>
      </c>
      <c r="D1177" t="s">
        <v>246</v>
      </c>
      <c r="E1177">
        <v>32093</v>
      </c>
      <c r="F1177">
        <v>0.96918700000000002</v>
      </c>
      <c r="G1177">
        <v>0.92676409999999998</v>
      </c>
      <c r="H1177">
        <v>0.91316240000000004</v>
      </c>
      <c r="I1177">
        <v>0.90323759999999997</v>
      </c>
      <c r="J1177">
        <v>0.90214300000000003</v>
      </c>
      <c r="K1177">
        <v>0.95028190000000001</v>
      </c>
      <c r="L1177">
        <v>1.020249</v>
      </c>
      <c r="M1177">
        <v>1.099817</v>
      </c>
      <c r="N1177">
        <v>1.444005</v>
      </c>
      <c r="O1177">
        <v>1.6934560000000001</v>
      </c>
      <c r="P1177">
        <v>1.9136789999999999</v>
      </c>
      <c r="Q1177">
        <v>2.0833089999999999</v>
      </c>
      <c r="R1177">
        <v>2.1442800000000002</v>
      </c>
      <c r="S1177">
        <v>2.239141</v>
      </c>
      <c r="T1177">
        <v>2.2923239999999998</v>
      </c>
      <c r="U1177">
        <v>2.279433</v>
      </c>
      <c r="V1177">
        <v>2.1212200000000001</v>
      </c>
      <c r="W1177">
        <v>1.7954509999999999</v>
      </c>
      <c r="X1177">
        <v>1.51902</v>
      </c>
      <c r="Y1177">
        <v>1.4557230000000001</v>
      </c>
      <c r="Z1177">
        <v>1.40307</v>
      </c>
      <c r="AA1177">
        <v>1.255949</v>
      </c>
      <c r="AB1177">
        <v>1.1238250000000001</v>
      </c>
      <c r="AC1177">
        <v>1.0415779999999999</v>
      </c>
      <c r="AD1177">
        <v>1.7276400000000001E-2</v>
      </c>
      <c r="AE1177">
        <v>1.1879600000000001E-2</v>
      </c>
      <c r="AF1177">
        <v>4.0055000000000004E-3</v>
      </c>
      <c r="AG1177">
        <v>6.3721999999999997E-3</v>
      </c>
      <c r="AH1177">
        <v>-6.2256000000000004E-3</v>
      </c>
      <c r="AI1177">
        <v>2.2758000000000001E-3</v>
      </c>
      <c r="AJ1177">
        <v>1.43631E-2</v>
      </c>
      <c r="AK1177">
        <v>1.54754E-2</v>
      </c>
      <c r="AL1177">
        <v>3.8132399999999997E-2</v>
      </c>
      <c r="AM1177">
        <v>3.3612999999999997E-2</v>
      </c>
      <c r="AN1177">
        <v>2.5884500000000001E-2</v>
      </c>
      <c r="AO1177">
        <v>3.2041800000000002E-2</v>
      </c>
      <c r="AP1177">
        <v>3.9601999999999998E-2</v>
      </c>
      <c r="AQ1177">
        <v>2.9937800000000001E-2</v>
      </c>
      <c r="AR1177">
        <v>3.62653E-2</v>
      </c>
      <c r="AS1177">
        <v>3.4180299999999997E-2</v>
      </c>
      <c r="AT1177">
        <v>3.11962E-2</v>
      </c>
      <c r="AU1177">
        <v>3.4878899999999997E-2</v>
      </c>
      <c r="AV1177">
        <v>2.4697799999999999E-2</v>
      </c>
      <c r="AW1177">
        <v>2.2998000000000001E-2</v>
      </c>
      <c r="AX1177">
        <v>3.2404500000000003E-2</v>
      </c>
      <c r="AY1177">
        <v>2.0886700000000001E-2</v>
      </c>
      <c r="AZ1177">
        <v>1.42816E-2</v>
      </c>
      <c r="BA1177">
        <v>1.8549800000000002E-2</v>
      </c>
      <c r="BB1177">
        <v>2.49004E-2</v>
      </c>
      <c r="BC1177">
        <v>1.8389800000000001E-2</v>
      </c>
      <c r="BD1177">
        <v>9.9812000000000008E-3</v>
      </c>
      <c r="BE1177">
        <v>1.1736999999999999E-2</v>
      </c>
      <c r="BF1177">
        <v>-5.8580000000000004E-4</v>
      </c>
      <c r="BG1177">
        <v>7.9891000000000007E-3</v>
      </c>
      <c r="BH1177">
        <v>2.0454E-2</v>
      </c>
      <c r="BI1177">
        <v>2.2473099999999999E-2</v>
      </c>
      <c r="BJ1177">
        <v>4.6654599999999997E-2</v>
      </c>
      <c r="BK1177">
        <v>4.2170800000000001E-2</v>
      </c>
      <c r="BL1177">
        <v>3.5937700000000003E-2</v>
      </c>
      <c r="BM1177">
        <v>4.2957299999999997E-2</v>
      </c>
      <c r="BN1177">
        <v>5.15457E-2</v>
      </c>
      <c r="BO1177">
        <v>4.2603599999999998E-2</v>
      </c>
      <c r="BP1177">
        <v>5.0226399999999997E-2</v>
      </c>
      <c r="BQ1177">
        <v>4.8575E-2</v>
      </c>
      <c r="BR1177">
        <v>4.5967599999999997E-2</v>
      </c>
      <c r="BS1177">
        <v>4.7668500000000003E-2</v>
      </c>
      <c r="BT1177">
        <v>3.6261399999999999E-2</v>
      </c>
      <c r="BU1177">
        <v>3.2928100000000002E-2</v>
      </c>
      <c r="BV1177">
        <v>4.2032800000000002E-2</v>
      </c>
      <c r="BW1177">
        <v>3.0546299999999998E-2</v>
      </c>
      <c r="BX1177">
        <v>2.2351699999999999E-2</v>
      </c>
      <c r="BY1177">
        <v>2.6111100000000002E-2</v>
      </c>
      <c r="BZ1177">
        <v>3.0180800000000001E-2</v>
      </c>
      <c r="CA1177">
        <v>2.28988E-2</v>
      </c>
      <c r="CB1177">
        <v>1.4119899999999999E-2</v>
      </c>
      <c r="CC1177">
        <v>1.54526E-2</v>
      </c>
      <c r="CD1177">
        <v>3.3203E-3</v>
      </c>
      <c r="CE1177">
        <v>1.1946099999999999E-2</v>
      </c>
      <c r="CF1177">
        <v>2.46725E-2</v>
      </c>
      <c r="CG1177">
        <v>2.7319699999999999E-2</v>
      </c>
      <c r="CH1177">
        <v>5.2557E-2</v>
      </c>
      <c r="CI1177">
        <v>4.8097899999999999E-2</v>
      </c>
      <c r="CJ1177">
        <v>4.2900500000000001E-2</v>
      </c>
      <c r="CK1177">
        <v>5.0517300000000001E-2</v>
      </c>
      <c r="CL1177">
        <v>5.9817799999999997E-2</v>
      </c>
      <c r="CM1177">
        <v>5.1375999999999998E-2</v>
      </c>
      <c r="CN1177">
        <v>5.9895799999999999E-2</v>
      </c>
      <c r="CO1177">
        <v>5.8544699999999998E-2</v>
      </c>
      <c r="CP1177">
        <v>5.6198199999999997E-2</v>
      </c>
      <c r="CQ1177">
        <v>5.65265E-2</v>
      </c>
      <c r="CR1177">
        <v>4.4270200000000003E-2</v>
      </c>
      <c r="CS1177">
        <v>3.9805699999999999E-2</v>
      </c>
      <c r="CT1177">
        <v>4.8701300000000003E-2</v>
      </c>
      <c r="CU1177">
        <v>3.7236400000000003E-2</v>
      </c>
      <c r="CV1177">
        <v>2.79411E-2</v>
      </c>
      <c r="CW1177">
        <v>3.1348000000000001E-2</v>
      </c>
      <c r="CX1177">
        <v>3.5461100000000002E-2</v>
      </c>
      <c r="CY1177">
        <v>2.74077E-2</v>
      </c>
      <c r="CZ1177">
        <v>1.8258699999999999E-2</v>
      </c>
      <c r="DA1177">
        <v>1.9168299999999999E-2</v>
      </c>
      <c r="DB1177">
        <v>7.2264E-3</v>
      </c>
      <c r="DC1177">
        <v>1.59031E-2</v>
      </c>
      <c r="DD1177">
        <v>2.8891E-2</v>
      </c>
      <c r="DE1177">
        <v>3.2166399999999998E-2</v>
      </c>
      <c r="DF1177">
        <v>5.8459499999999998E-2</v>
      </c>
      <c r="DG1177">
        <v>5.4024999999999997E-2</v>
      </c>
      <c r="DH1177">
        <v>4.9863299999999999E-2</v>
      </c>
      <c r="DI1177">
        <v>5.8077400000000001E-2</v>
      </c>
      <c r="DJ1177">
        <v>6.8089999999999998E-2</v>
      </c>
      <c r="DK1177">
        <v>6.0148300000000002E-2</v>
      </c>
      <c r="DL1177">
        <v>6.9565199999999994E-2</v>
      </c>
      <c r="DM1177">
        <v>6.8514400000000003E-2</v>
      </c>
      <c r="DN1177">
        <v>6.6428899999999999E-2</v>
      </c>
      <c r="DO1177">
        <v>6.5384499999999998E-2</v>
      </c>
      <c r="DP1177">
        <v>5.2279100000000002E-2</v>
      </c>
      <c r="DQ1177">
        <v>4.6683200000000001E-2</v>
      </c>
      <c r="DR1177">
        <v>5.5369799999999997E-2</v>
      </c>
      <c r="DS1177">
        <v>4.3926600000000003E-2</v>
      </c>
      <c r="DT1177">
        <v>3.3530400000000002E-2</v>
      </c>
      <c r="DU1177">
        <v>3.6584899999999997E-2</v>
      </c>
      <c r="DV1177">
        <v>4.3085199999999997E-2</v>
      </c>
      <c r="DW1177">
        <v>3.3917999999999997E-2</v>
      </c>
      <c r="DX1177">
        <v>2.42344E-2</v>
      </c>
      <c r="DY1177">
        <v>2.4533099999999999E-2</v>
      </c>
      <c r="DZ1177">
        <v>1.28662E-2</v>
      </c>
      <c r="EA1177">
        <v>2.1616400000000001E-2</v>
      </c>
      <c r="EB1177">
        <v>3.49818E-2</v>
      </c>
      <c r="EC1177">
        <v>3.91641E-2</v>
      </c>
      <c r="ED1177">
        <v>6.6981700000000005E-2</v>
      </c>
      <c r="EE1177">
        <v>6.2582799999999994E-2</v>
      </c>
      <c r="EF1177">
        <v>5.9916400000000002E-2</v>
      </c>
      <c r="EG1177">
        <v>6.8992800000000007E-2</v>
      </c>
      <c r="EH1177">
        <v>8.0033599999999996E-2</v>
      </c>
      <c r="EI1177">
        <v>7.2814100000000007E-2</v>
      </c>
      <c r="EJ1177">
        <v>8.3526299999999998E-2</v>
      </c>
      <c r="EK1177">
        <v>8.2909099999999999E-2</v>
      </c>
      <c r="EL1177">
        <v>8.1200300000000003E-2</v>
      </c>
      <c r="EM1177">
        <v>7.8173999999999993E-2</v>
      </c>
      <c r="EN1177">
        <v>6.3842700000000002E-2</v>
      </c>
      <c r="EO1177">
        <v>5.6613400000000001E-2</v>
      </c>
      <c r="EP1177">
        <v>6.4998100000000003E-2</v>
      </c>
      <c r="EQ1177">
        <v>5.3586099999999998E-2</v>
      </c>
      <c r="ER1177">
        <v>4.1600600000000001E-2</v>
      </c>
      <c r="ES1177">
        <v>4.4146100000000001E-2</v>
      </c>
      <c r="ET1177">
        <v>63.92989</v>
      </c>
      <c r="EU1177">
        <v>63.186610000000002</v>
      </c>
      <c r="EV1177">
        <v>62.365470000000002</v>
      </c>
      <c r="EW1177">
        <v>61.616</v>
      </c>
      <c r="EX1177">
        <v>60.922519999999999</v>
      </c>
      <c r="EY1177">
        <v>60.231029999999997</v>
      </c>
      <c r="EZ1177">
        <v>59.640590000000003</v>
      </c>
      <c r="FA1177">
        <v>60.284649999999999</v>
      </c>
      <c r="FB1177">
        <v>62.672289999999997</v>
      </c>
      <c r="FC1177">
        <v>66.225250000000003</v>
      </c>
      <c r="FD1177">
        <v>71.163380000000004</v>
      </c>
      <c r="FE1177">
        <v>75.545159999999996</v>
      </c>
      <c r="FF1177">
        <v>78.642139999999998</v>
      </c>
      <c r="FG1177">
        <v>81.282970000000006</v>
      </c>
      <c r="FH1177">
        <v>83.068209999999993</v>
      </c>
      <c r="FI1177">
        <v>83.286730000000006</v>
      </c>
      <c r="FJ1177">
        <v>82.120850000000004</v>
      </c>
      <c r="FK1177">
        <v>80.505290000000002</v>
      </c>
      <c r="FL1177">
        <v>77.235169999999997</v>
      </c>
      <c r="FM1177">
        <v>73.320269999999994</v>
      </c>
      <c r="FN1177">
        <v>71.028270000000006</v>
      </c>
      <c r="FO1177">
        <v>68.997860000000003</v>
      </c>
      <c r="FP1177">
        <v>67.368229999999997</v>
      </c>
      <c r="FQ1177">
        <v>66.361320000000006</v>
      </c>
      <c r="FR1177">
        <v>9.2908999999999995E-3</v>
      </c>
      <c r="FS1177">
        <v>9.6244E-3</v>
      </c>
      <c r="FT1177">
        <v>1.56566E-2</v>
      </c>
    </row>
    <row r="1178" spans="1:176" x14ac:dyDescent="0.2">
      <c r="A1178" t="s">
        <v>200</v>
      </c>
      <c r="B1178" t="s">
        <v>194</v>
      </c>
      <c r="C1178" t="s">
        <v>1</v>
      </c>
      <c r="D1178" t="s">
        <v>227</v>
      </c>
      <c r="E1178">
        <v>2874</v>
      </c>
      <c r="F1178">
        <v>0.99330790000000002</v>
      </c>
      <c r="G1178">
        <v>0.98021329999999995</v>
      </c>
      <c r="H1178">
        <v>0.95184230000000003</v>
      </c>
      <c r="I1178">
        <v>0.94000680000000003</v>
      </c>
      <c r="J1178">
        <v>0.93543620000000005</v>
      </c>
      <c r="K1178">
        <v>0.97014</v>
      </c>
      <c r="L1178">
        <v>1.02474</v>
      </c>
      <c r="M1178">
        <v>1.053051</v>
      </c>
      <c r="N1178">
        <v>1.2558860000000001</v>
      </c>
      <c r="O1178">
        <v>1.381084</v>
      </c>
      <c r="P1178">
        <v>1.54237</v>
      </c>
      <c r="Q1178">
        <v>1.6516679999999999</v>
      </c>
      <c r="R1178">
        <v>1.675513</v>
      </c>
      <c r="S1178">
        <v>1.7058089999999999</v>
      </c>
      <c r="T1178">
        <v>1.7104250000000001</v>
      </c>
      <c r="U1178">
        <v>1.729565</v>
      </c>
      <c r="V1178">
        <v>1.7100120000000001</v>
      </c>
      <c r="W1178">
        <v>1.591804</v>
      </c>
      <c r="X1178">
        <v>1.453667</v>
      </c>
      <c r="Y1178">
        <v>1.3936660000000001</v>
      </c>
      <c r="Z1178">
        <v>1.3349040000000001</v>
      </c>
      <c r="AA1178">
        <v>1.137969</v>
      </c>
      <c r="AB1178">
        <v>1.0398419999999999</v>
      </c>
      <c r="AC1178">
        <v>1.0033380000000001</v>
      </c>
      <c r="AD1178">
        <v>1.20576E-2</v>
      </c>
      <c r="AE1178">
        <v>1.27768E-2</v>
      </c>
      <c r="AF1178">
        <v>7.8107999999999997E-3</v>
      </c>
      <c r="AG1178">
        <v>-3.5831000000000001E-3</v>
      </c>
      <c r="AH1178">
        <v>-2.7843999999999998E-3</v>
      </c>
      <c r="AI1178">
        <v>-8.6543999999999996E-3</v>
      </c>
      <c r="AJ1178">
        <v>2.1498799999999998E-2</v>
      </c>
      <c r="AK1178">
        <v>2.6841E-2</v>
      </c>
      <c r="AL1178">
        <v>4.4860400000000002E-2</v>
      </c>
      <c r="AM1178">
        <v>3.0161899999999998E-2</v>
      </c>
      <c r="AN1178">
        <v>4.5272800000000002E-2</v>
      </c>
      <c r="AO1178">
        <v>8.7773900000000002E-2</v>
      </c>
      <c r="AP1178">
        <v>0.10552830000000001</v>
      </c>
      <c r="AQ1178">
        <v>8.3576200000000003E-2</v>
      </c>
      <c r="AR1178">
        <v>5.8426199999999998E-2</v>
      </c>
      <c r="AS1178">
        <v>7.2569700000000001E-2</v>
      </c>
      <c r="AT1178">
        <v>8.6546799999999993E-2</v>
      </c>
      <c r="AU1178">
        <v>0.10588590000000001</v>
      </c>
      <c r="AV1178">
        <v>9.3750799999999995E-2</v>
      </c>
      <c r="AW1178">
        <v>9.4047900000000004E-2</v>
      </c>
      <c r="AX1178">
        <v>5.5221000000000003E-3</v>
      </c>
      <c r="AY1178">
        <v>-4.2235099999999998E-2</v>
      </c>
      <c r="AZ1178">
        <v>-4.7048E-2</v>
      </c>
      <c r="BA1178">
        <v>-1.8800000000000001E-2</v>
      </c>
      <c r="BB1178">
        <v>2.0746000000000001E-2</v>
      </c>
      <c r="BC1178">
        <v>2.16324E-2</v>
      </c>
      <c r="BD1178">
        <v>1.6486899999999999E-2</v>
      </c>
      <c r="BE1178">
        <v>4.4679999999999997E-3</v>
      </c>
      <c r="BF1178">
        <v>5.4792E-3</v>
      </c>
      <c r="BG1178">
        <v>4.348E-4</v>
      </c>
      <c r="BH1178">
        <v>3.3570299999999997E-2</v>
      </c>
      <c r="BI1178">
        <v>4.0483900000000003E-2</v>
      </c>
      <c r="BJ1178">
        <v>5.8482600000000003E-2</v>
      </c>
      <c r="BK1178">
        <v>4.4616700000000002E-2</v>
      </c>
      <c r="BL1178">
        <v>6.1874800000000001E-2</v>
      </c>
      <c r="BM1178">
        <v>0.1036401</v>
      </c>
      <c r="BN1178">
        <v>0.12049790000000001</v>
      </c>
      <c r="BO1178">
        <v>9.9706799999999998E-2</v>
      </c>
      <c r="BP1178">
        <v>7.7437500000000006E-2</v>
      </c>
      <c r="BQ1178">
        <v>9.0851500000000002E-2</v>
      </c>
      <c r="BR1178">
        <v>0.1047979</v>
      </c>
      <c r="BS1178">
        <v>0.12196949999999999</v>
      </c>
      <c r="BT1178">
        <v>0.10750759999999999</v>
      </c>
      <c r="BU1178">
        <v>0.10660939999999999</v>
      </c>
      <c r="BV1178">
        <v>1.8771199999999998E-2</v>
      </c>
      <c r="BW1178">
        <v>-3.0795300000000001E-2</v>
      </c>
      <c r="BX1178">
        <v>-3.63384E-2</v>
      </c>
      <c r="BY1178">
        <v>-7.7968999999999998E-3</v>
      </c>
      <c r="BZ1178">
        <v>2.6763599999999999E-2</v>
      </c>
      <c r="CA1178">
        <v>2.77659E-2</v>
      </c>
      <c r="CB1178">
        <v>2.2495899999999999E-2</v>
      </c>
      <c r="CC1178">
        <v>1.0044300000000001E-2</v>
      </c>
      <c r="CD1178">
        <v>1.1202500000000001E-2</v>
      </c>
      <c r="CE1178">
        <v>6.7298999999999996E-3</v>
      </c>
      <c r="CF1178">
        <v>4.1931000000000003E-2</v>
      </c>
      <c r="CG1178">
        <v>4.9932900000000002E-2</v>
      </c>
      <c r="CH1178">
        <v>6.7917199999999997E-2</v>
      </c>
      <c r="CI1178">
        <v>5.4628099999999999E-2</v>
      </c>
      <c r="CJ1178">
        <v>7.3373300000000002E-2</v>
      </c>
      <c r="CK1178">
        <v>0.11462899999999999</v>
      </c>
      <c r="CL1178">
        <v>0.13086590000000001</v>
      </c>
      <c r="CM1178">
        <v>0.1108788</v>
      </c>
      <c r="CN1178">
        <v>9.0604699999999996E-2</v>
      </c>
      <c r="CO1178">
        <v>0.10351340000000001</v>
      </c>
      <c r="CP1178">
        <v>0.1174385</v>
      </c>
      <c r="CQ1178">
        <v>0.13310900000000001</v>
      </c>
      <c r="CR1178">
        <v>0.1170356</v>
      </c>
      <c r="CS1178">
        <v>0.11530940000000001</v>
      </c>
      <c r="CT1178">
        <v>2.7947400000000001E-2</v>
      </c>
      <c r="CU1178">
        <v>-2.2872099999999999E-2</v>
      </c>
      <c r="CV1178">
        <v>-2.8921100000000002E-2</v>
      </c>
      <c r="CW1178">
        <v>-1.762E-4</v>
      </c>
      <c r="CX1178">
        <v>3.2781100000000001E-2</v>
      </c>
      <c r="CY1178">
        <v>3.38993E-2</v>
      </c>
      <c r="CZ1178">
        <v>2.8504999999999999E-2</v>
      </c>
      <c r="DA1178">
        <v>1.5620500000000001E-2</v>
      </c>
      <c r="DB1178">
        <v>1.6925900000000001E-2</v>
      </c>
      <c r="DC1178">
        <v>1.3025E-2</v>
      </c>
      <c r="DD1178">
        <v>5.0291700000000002E-2</v>
      </c>
      <c r="DE1178">
        <v>5.9381900000000001E-2</v>
      </c>
      <c r="DF1178">
        <v>7.7351900000000001E-2</v>
      </c>
      <c r="DG1178">
        <v>6.4639500000000003E-2</v>
      </c>
      <c r="DH1178">
        <v>8.4871799999999997E-2</v>
      </c>
      <c r="DI1178">
        <v>0.1256179</v>
      </c>
      <c r="DJ1178">
        <v>0.14123379999999999</v>
      </c>
      <c r="DK1178">
        <v>0.1220509</v>
      </c>
      <c r="DL1178">
        <v>0.1037719</v>
      </c>
      <c r="DM1178">
        <v>0.1161753</v>
      </c>
      <c r="DN1178">
        <v>0.13007920000000001</v>
      </c>
      <c r="DO1178">
        <v>0.1442485</v>
      </c>
      <c r="DP1178">
        <v>0.1265635</v>
      </c>
      <c r="DQ1178">
        <v>0.12400940000000001</v>
      </c>
      <c r="DR1178">
        <v>3.7123700000000003E-2</v>
      </c>
      <c r="DS1178">
        <v>-1.4948899999999999E-2</v>
      </c>
      <c r="DT1178">
        <v>-2.1503700000000001E-2</v>
      </c>
      <c r="DU1178">
        <v>7.4444999999999997E-3</v>
      </c>
      <c r="DV1178">
        <v>4.1469499999999999E-2</v>
      </c>
      <c r="DW1178">
        <v>4.2755000000000001E-2</v>
      </c>
      <c r="DX1178">
        <v>3.7181100000000002E-2</v>
      </c>
      <c r="DY1178">
        <v>2.3671600000000001E-2</v>
      </c>
      <c r="DZ1178">
        <v>2.51895E-2</v>
      </c>
      <c r="EA1178">
        <v>2.2114200000000001E-2</v>
      </c>
      <c r="EB1178">
        <v>6.2363200000000001E-2</v>
      </c>
      <c r="EC1178">
        <v>7.3024800000000001E-2</v>
      </c>
      <c r="ED1178">
        <v>9.0973999999999999E-2</v>
      </c>
      <c r="EE1178">
        <v>7.9094300000000006E-2</v>
      </c>
      <c r="EF1178">
        <v>0.1014738</v>
      </c>
      <c r="EG1178">
        <v>0.1414841</v>
      </c>
      <c r="EH1178">
        <v>0.15620339999999999</v>
      </c>
      <c r="EI1178">
        <v>0.13818150000000001</v>
      </c>
      <c r="EJ1178">
        <v>0.1227832</v>
      </c>
      <c r="EK1178">
        <v>0.1344572</v>
      </c>
      <c r="EL1178">
        <v>0.1483302</v>
      </c>
      <c r="EM1178">
        <v>0.16033210000000001</v>
      </c>
      <c r="EN1178">
        <v>0.14032040000000001</v>
      </c>
      <c r="EO1178">
        <v>0.1365709</v>
      </c>
      <c r="EP1178">
        <v>5.0372699999999999E-2</v>
      </c>
      <c r="EQ1178">
        <v>-3.5090999999999998E-3</v>
      </c>
      <c r="ER1178">
        <v>-1.07942E-2</v>
      </c>
      <c r="ES1178">
        <v>1.8447499999999999E-2</v>
      </c>
      <c r="ET1178">
        <v>54.21237</v>
      </c>
      <c r="EU1178">
        <v>53.248959999999997</v>
      </c>
      <c r="EV1178">
        <v>52.434930000000001</v>
      </c>
      <c r="EW1178">
        <v>51.734540000000003</v>
      </c>
      <c r="EX1178">
        <v>51.004330000000003</v>
      </c>
      <c r="EY1178">
        <v>50.477809999999998</v>
      </c>
      <c r="EZ1178">
        <v>50.295389999999998</v>
      </c>
      <c r="FA1178">
        <v>52.242710000000002</v>
      </c>
      <c r="FB1178">
        <v>56.349699999999999</v>
      </c>
      <c r="FC1178">
        <v>60.076830000000001</v>
      </c>
      <c r="FD1178">
        <v>62.919089999999997</v>
      </c>
      <c r="FE1178">
        <v>65.090170000000001</v>
      </c>
      <c r="FF1178">
        <v>66.951009999999997</v>
      </c>
      <c r="FG1178">
        <v>68.565010000000001</v>
      </c>
      <c r="FH1178">
        <v>70.020949999999999</v>
      </c>
      <c r="FI1178">
        <v>70.780600000000007</v>
      </c>
      <c r="FJ1178">
        <v>70.748379999999997</v>
      </c>
      <c r="FK1178">
        <v>69.885120000000001</v>
      </c>
      <c r="FL1178">
        <v>67.724689999999995</v>
      </c>
      <c r="FM1178">
        <v>63.670639999999999</v>
      </c>
      <c r="FN1178">
        <v>60.177689999999998</v>
      </c>
      <c r="FO1178">
        <v>58.019329999999997</v>
      </c>
      <c r="FP1178">
        <v>56.54457</v>
      </c>
      <c r="FQ1178">
        <v>55.543390000000002</v>
      </c>
      <c r="FR1178">
        <v>1.0145700000000001E-2</v>
      </c>
      <c r="FS1178">
        <v>1.3041799999999999E-2</v>
      </c>
    </row>
    <row r="1179" spans="1:176" x14ac:dyDescent="0.2">
      <c r="A1179" t="s">
        <v>200</v>
      </c>
      <c r="B1179" t="s">
        <v>194</v>
      </c>
      <c r="C1179" t="s">
        <v>1</v>
      </c>
      <c r="D1179" t="s">
        <v>238</v>
      </c>
      <c r="E1179">
        <v>2874</v>
      </c>
      <c r="F1179">
        <v>1.043031</v>
      </c>
      <c r="G1179">
        <v>1.00305</v>
      </c>
      <c r="H1179">
        <v>0.96357400000000004</v>
      </c>
      <c r="I1179">
        <v>0.95848129999999998</v>
      </c>
      <c r="J1179">
        <v>0.9589742</v>
      </c>
      <c r="K1179">
        <v>0.96263080000000001</v>
      </c>
      <c r="L1179">
        <v>0.95068220000000003</v>
      </c>
      <c r="M1179">
        <v>1.0306040000000001</v>
      </c>
      <c r="N1179">
        <v>1.2926550000000001</v>
      </c>
      <c r="O1179">
        <v>1.4551339999999999</v>
      </c>
      <c r="P1179">
        <v>1.626255</v>
      </c>
      <c r="Q1179">
        <v>1.8298589999999999</v>
      </c>
      <c r="R1179">
        <v>1.9186749999999999</v>
      </c>
      <c r="S1179">
        <v>1.995166</v>
      </c>
      <c r="T1179">
        <v>2.0363190000000002</v>
      </c>
      <c r="U1179">
        <v>2.1584660000000002</v>
      </c>
      <c r="V1179">
        <v>2.125804</v>
      </c>
      <c r="W1179">
        <v>2.0636350000000001</v>
      </c>
      <c r="X1179">
        <v>1.86585</v>
      </c>
      <c r="Y1179">
        <v>1.714958</v>
      </c>
      <c r="Z1179">
        <v>1.5105850000000001</v>
      </c>
      <c r="AA1179">
        <v>1.277253</v>
      </c>
      <c r="AB1179">
        <v>1.151233</v>
      </c>
      <c r="AC1179">
        <v>1.073353</v>
      </c>
      <c r="AD1179">
        <v>8.6744199999999994E-2</v>
      </c>
      <c r="AE1179">
        <v>5.8684199999999999E-2</v>
      </c>
      <c r="AF1179">
        <v>4.25525E-2</v>
      </c>
      <c r="AG1179">
        <v>4.6378700000000002E-2</v>
      </c>
      <c r="AH1179">
        <v>5.9708999999999998E-2</v>
      </c>
      <c r="AI1179">
        <v>2.6560899999999998E-2</v>
      </c>
      <c r="AJ1179">
        <v>8.3377599999999996E-2</v>
      </c>
      <c r="AK1179">
        <v>5.7270599999999998E-2</v>
      </c>
      <c r="AL1179">
        <v>0.14112430000000001</v>
      </c>
      <c r="AM1179">
        <v>0.1184977</v>
      </c>
      <c r="AN1179">
        <v>7.1961300000000006E-2</v>
      </c>
      <c r="AO1179">
        <v>0.1384349</v>
      </c>
      <c r="AP1179">
        <v>0.1424976</v>
      </c>
      <c r="AQ1179">
        <v>7.5644199999999995E-2</v>
      </c>
      <c r="AR1179">
        <v>4.1584900000000001E-2</v>
      </c>
      <c r="AS1179">
        <v>0.1075465</v>
      </c>
      <c r="AT1179">
        <v>0.1274642</v>
      </c>
      <c r="AU1179">
        <v>0.2396385</v>
      </c>
      <c r="AV1179">
        <v>0.28636260000000002</v>
      </c>
      <c r="AW1179">
        <v>0.27914090000000003</v>
      </c>
      <c r="AX1179">
        <v>0.10564949999999999</v>
      </c>
      <c r="AY1179">
        <v>3.4122199999999998E-2</v>
      </c>
      <c r="AZ1179">
        <v>1.84799E-2</v>
      </c>
      <c r="BA1179">
        <v>2.5229700000000001E-2</v>
      </c>
      <c r="BB1179">
        <v>9.5432600000000006E-2</v>
      </c>
      <c r="BC1179">
        <v>6.75399E-2</v>
      </c>
      <c r="BD1179">
        <v>5.1228599999999999E-2</v>
      </c>
      <c r="BE1179">
        <v>5.44298E-2</v>
      </c>
      <c r="BF1179">
        <v>6.7972599999999994E-2</v>
      </c>
      <c r="BG1179">
        <v>3.5650000000000001E-2</v>
      </c>
      <c r="BH1179">
        <v>9.5449099999999995E-2</v>
      </c>
      <c r="BI1179">
        <v>7.0913500000000004E-2</v>
      </c>
      <c r="BJ1179">
        <v>0.15474650000000001</v>
      </c>
      <c r="BK1179">
        <v>0.1329525</v>
      </c>
      <c r="BL1179">
        <v>8.8563299999999998E-2</v>
      </c>
      <c r="BM1179">
        <v>0.1543012</v>
      </c>
      <c r="BN1179">
        <v>0.1574672</v>
      </c>
      <c r="BO1179">
        <v>9.1774900000000006E-2</v>
      </c>
      <c r="BP1179">
        <v>6.0596200000000003E-2</v>
      </c>
      <c r="BQ1179">
        <v>0.1258283</v>
      </c>
      <c r="BR1179">
        <v>0.14571529999999999</v>
      </c>
      <c r="BS1179">
        <v>0.25572220000000001</v>
      </c>
      <c r="BT1179">
        <v>0.30011939999999998</v>
      </c>
      <c r="BU1179">
        <v>0.29170230000000003</v>
      </c>
      <c r="BV1179">
        <v>0.1188985</v>
      </c>
      <c r="BW1179">
        <v>4.5561999999999998E-2</v>
      </c>
      <c r="BX1179">
        <v>2.9189400000000001E-2</v>
      </c>
      <c r="BY1179">
        <v>3.6232800000000003E-2</v>
      </c>
      <c r="BZ1179">
        <v>0.1014502</v>
      </c>
      <c r="CA1179">
        <v>7.36734E-2</v>
      </c>
      <c r="CB1179">
        <v>5.72376E-2</v>
      </c>
      <c r="CC1179">
        <v>6.0005999999999997E-2</v>
      </c>
      <c r="CD1179">
        <v>7.3695899999999995E-2</v>
      </c>
      <c r="CE1179">
        <v>4.1945200000000002E-2</v>
      </c>
      <c r="CF1179">
        <v>0.10380979999999999</v>
      </c>
      <c r="CG1179">
        <v>8.0362500000000003E-2</v>
      </c>
      <c r="CH1179">
        <v>0.1641811</v>
      </c>
      <c r="CI1179">
        <v>0.1429639</v>
      </c>
      <c r="CJ1179">
        <v>0.10006180000000001</v>
      </c>
      <c r="CK1179">
        <v>0.16528999999999999</v>
      </c>
      <c r="CL1179">
        <v>0.16783509999999999</v>
      </c>
      <c r="CM1179">
        <v>0.10294689999999999</v>
      </c>
      <c r="CN1179">
        <v>7.3763400000000007E-2</v>
      </c>
      <c r="CO1179">
        <v>0.13849030000000001</v>
      </c>
      <c r="CP1179">
        <v>0.15835589999999999</v>
      </c>
      <c r="CQ1179">
        <v>0.26686159999999998</v>
      </c>
      <c r="CR1179">
        <v>0.30964740000000002</v>
      </c>
      <c r="CS1179">
        <v>0.30040230000000001</v>
      </c>
      <c r="CT1179">
        <v>0.12807470000000001</v>
      </c>
      <c r="CU1179">
        <v>5.3485199999999997E-2</v>
      </c>
      <c r="CV1179">
        <v>3.6606800000000002E-2</v>
      </c>
      <c r="CW1179">
        <v>4.3853499999999997E-2</v>
      </c>
      <c r="CX1179">
        <v>0.1074677</v>
      </c>
      <c r="CY1179">
        <v>7.9806799999999997E-2</v>
      </c>
      <c r="CZ1179">
        <v>6.3246700000000003E-2</v>
      </c>
      <c r="DA1179">
        <v>6.5582299999999996E-2</v>
      </c>
      <c r="DB1179">
        <v>7.9419299999999998E-2</v>
      </c>
      <c r="DC1179">
        <v>4.82403E-2</v>
      </c>
      <c r="DD1179">
        <v>0.11217050000000001</v>
      </c>
      <c r="DE1179">
        <v>8.9811600000000005E-2</v>
      </c>
      <c r="DF1179">
        <v>0.17361579999999999</v>
      </c>
      <c r="DG1179">
        <v>0.15297520000000001</v>
      </c>
      <c r="DH1179">
        <v>0.1115603</v>
      </c>
      <c r="DI1179">
        <v>0.17627889999999999</v>
      </c>
      <c r="DJ1179">
        <v>0.178203</v>
      </c>
      <c r="DK1179">
        <v>0.1141189</v>
      </c>
      <c r="DL1179">
        <v>8.6930599999999997E-2</v>
      </c>
      <c r="DM1179">
        <v>0.15115219999999999</v>
      </c>
      <c r="DN1179">
        <v>0.1709965</v>
      </c>
      <c r="DO1179">
        <v>0.2780011</v>
      </c>
      <c r="DP1179">
        <v>0.3191753</v>
      </c>
      <c r="DQ1179">
        <v>0.3091024</v>
      </c>
      <c r="DR1179">
        <v>0.13725100000000001</v>
      </c>
      <c r="DS1179">
        <v>6.1408400000000002E-2</v>
      </c>
      <c r="DT1179">
        <v>4.4024199999999999E-2</v>
      </c>
      <c r="DU1179">
        <v>5.1474199999999998E-2</v>
      </c>
      <c r="DV1179">
        <v>0.1161562</v>
      </c>
      <c r="DW1179">
        <v>8.8662500000000005E-2</v>
      </c>
      <c r="DX1179">
        <v>7.1922799999999995E-2</v>
      </c>
      <c r="DY1179">
        <v>7.3633400000000002E-2</v>
      </c>
      <c r="DZ1179">
        <v>8.7682899999999994E-2</v>
      </c>
      <c r="EA1179">
        <v>5.7329499999999999E-2</v>
      </c>
      <c r="EB1179">
        <v>0.12424200000000001</v>
      </c>
      <c r="EC1179">
        <v>0.1034545</v>
      </c>
      <c r="ED1179">
        <v>0.18723790000000001</v>
      </c>
      <c r="EE1179">
        <v>0.1674301</v>
      </c>
      <c r="EF1179">
        <v>0.12816240000000001</v>
      </c>
      <c r="EG1179">
        <v>0.19214519999999999</v>
      </c>
      <c r="EH1179">
        <v>0.1931726</v>
      </c>
      <c r="EI1179">
        <v>0.13024949999999999</v>
      </c>
      <c r="EJ1179">
        <v>0.10594190000000001</v>
      </c>
      <c r="EK1179">
        <v>0.169434</v>
      </c>
      <c r="EL1179">
        <v>0.18924759999999999</v>
      </c>
      <c r="EM1179">
        <v>0.29408479999999998</v>
      </c>
      <c r="EN1179">
        <v>0.33293210000000001</v>
      </c>
      <c r="EO1179">
        <v>0.3216638</v>
      </c>
      <c r="EP1179">
        <v>0.15049999999999999</v>
      </c>
      <c r="EQ1179">
        <v>7.2848200000000002E-2</v>
      </c>
      <c r="ER1179">
        <v>5.4733700000000003E-2</v>
      </c>
      <c r="ES1179">
        <v>6.24773E-2</v>
      </c>
      <c r="ET1179">
        <v>62.083460000000002</v>
      </c>
      <c r="EU1179">
        <v>60.771479999999997</v>
      </c>
      <c r="EV1179">
        <v>59.292580000000001</v>
      </c>
      <c r="EW1179">
        <v>57.525030000000001</v>
      </c>
      <c r="EX1179">
        <v>55.737810000000003</v>
      </c>
      <c r="EY1179">
        <v>55.426389999999998</v>
      </c>
      <c r="EZ1179">
        <v>55.500790000000002</v>
      </c>
      <c r="FA1179">
        <v>60.607100000000003</v>
      </c>
      <c r="FB1179">
        <v>68.303030000000007</v>
      </c>
      <c r="FC1179">
        <v>73.798169999999999</v>
      </c>
      <c r="FD1179">
        <v>78.274929999999998</v>
      </c>
      <c r="FE1179">
        <v>81.451549999999997</v>
      </c>
      <c r="FF1179">
        <v>84.239400000000003</v>
      </c>
      <c r="FG1179">
        <v>85.554360000000003</v>
      </c>
      <c r="FH1179">
        <v>87.434290000000004</v>
      </c>
      <c r="FI1179">
        <v>88.022210000000001</v>
      </c>
      <c r="FJ1179">
        <v>88.127049999999997</v>
      </c>
      <c r="FK1179">
        <v>87.8994</v>
      </c>
      <c r="FL1179">
        <v>85.513239999999996</v>
      </c>
      <c r="FM1179">
        <v>79.104320000000001</v>
      </c>
      <c r="FN1179">
        <v>73.343559999999997</v>
      </c>
      <c r="FO1179">
        <v>69.922049999999999</v>
      </c>
      <c r="FP1179">
        <v>68.024519999999995</v>
      </c>
      <c r="FQ1179">
        <v>66.069789999999998</v>
      </c>
      <c r="FR1179">
        <v>1.0145700000000001E-2</v>
      </c>
      <c r="FS1179">
        <v>1.3041799999999999E-2</v>
      </c>
    </row>
    <row r="1180" spans="1:176" x14ac:dyDescent="0.2">
      <c r="A1180" t="s">
        <v>200</v>
      </c>
      <c r="B1180" t="s">
        <v>194</v>
      </c>
      <c r="C1180" t="s">
        <v>1</v>
      </c>
      <c r="D1180" t="s">
        <v>228</v>
      </c>
      <c r="E1180">
        <v>2874</v>
      </c>
      <c r="F1180">
        <v>1.073089</v>
      </c>
      <c r="G1180">
        <v>1.03023</v>
      </c>
      <c r="H1180">
        <v>1.003511</v>
      </c>
      <c r="I1180">
        <v>0.98266249999999999</v>
      </c>
      <c r="J1180">
        <v>0.97847870000000003</v>
      </c>
      <c r="K1180">
        <v>0.9974885</v>
      </c>
      <c r="L1180">
        <v>1.088225</v>
      </c>
      <c r="M1180">
        <v>1.2276819999999999</v>
      </c>
      <c r="N1180">
        <v>1.433721</v>
      </c>
      <c r="O1180">
        <v>1.7026600000000001</v>
      </c>
      <c r="P1180">
        <v>2.0595699999999999</v>
      </c>
      <c r="Q1180">
        <v>2.2754650000000001</v>
      </c>
      <c r="R1180">
        <v>2.3812410000000002</v>
      </c>
      <c r="S1180">
        <v>2.4779420000000001</v>
      </c>
      <c r="T1180">
        <v>2.525687</v>
      </c>
      <c r="U1180">
        <v>2.5040469999999999</v>
      </c>
      <c r="V1180">
        <v>2.4207869999999998</v>
      </c>
      <c r="W1180">
        <v>2.1622750000000002</v>
      </c>
      <c r="X1180">
        <v>1.9278189999999999</v>
      </c>
      <c r="Y1180">
        <v>1.749123</v>
      </c>
      <c r="Z1180">
        <v>1.6438120000000001</v>
      </c>
      <c r="AA1180">
        <v>1.3898330000000001</v>
      </c>
      <c r="AB1180">
        <v>1.2159</v>
      </c>
      <c r="AC1180">
        <v>1.1327849999999999</v>
      </c>
      <c r="AD1180">
        <v>-2.0081600000000002E-2</v>
      </c>
      <c r="AE1180">
        <v>-3.4427600000000003E-2</v>
      </c>
      <c r="AF1180">
        <v>-1.9949700000000001E-2</v>
      </c>
      <c r="AG1180">
        <v>-2.5328E-2</v>
      </c>
      <c r="AH1180">
        <v>-2.5783E-2</v>
      </c>
      <c r="AI1180">
        <v>-7.4606900000000004E-2</v>
      </c>
      <c r="AJ1180">
        <v>-6.8182E-3</v>
      </c>
      <c r="AK1180">
        <v>1.487E-2</v>
      </c>
      <c r="AL1180">
        <v>-2.3198900000000001E-2</v>
      </c>
      <c r="AM1180">
        <v>2.7598000000000002E-3</v>
      </c>
      <c r="AN1180">
        <v>5.5997600000000002E-2</v>
      </c>
      <c r="AO1180">
        <v>6.2719499999999997E-2</v>
      </c>
      <c r="AP1180">
        <v>5.8743900000000002E-2</v>
      </c>
      <c r="AQ1180">
        <v>3.3493700000000001E-2</v>
      </c>
      <c r="AR1180">
        <v>1.5633999999999999E-3</v>
      </c>
      <c r="AS1180">
        <v>-5.6408399999999997E-2</v>
      </c>
      <c r="AT1180">
        <v>-3.6271400000000002E-2</v>
      </c>
      <c r="AU1180">
        <v>-1.5158999999999999E-3</v>
      </c>
      <c r="AV1180">
        <v>4.0328000000000003E-2</v>
      </c>
      <c r="AW1180">
        <v>6.7225099999999996E-2</v>
      </c>
      <c r="AX1180">
        <v>1.14892E-2</v>
      </c>
      <c r="AY1180">
        <v>-4.2505899999999999E-2</v>
      </c>
      <c r="AZ1180">
        <v>-1.7461399999999998E-2</v>
      </c>
      <c r="BA1180">
        <v>-9.0858999999999992E-3</v>
      </c>
      <c r="BB1180">
        <v>-3.2618E-3</v>
      </c>
      <c r="BC1180">
        <v>-1.81388E-2</v>
      </c>
      <c r="BD1180">
        <v>-5.1114000000000003E-3</v>
      </c>
      <c r="BE1180">
        <v>-1.02202E-2</v>
      </c>
      <c r="BF1180">
        <v>-1.09572E-2</v>
      </c>
      <c r="BG1180">
        <v>-5.8224100000000001E-2</v>
      </c>
      <c r="BH1180">
        <v>1.3259999999999999E-2</v>
      </c>
      <c r="BI1180">
        <v>3.3033699999999999E-2</v>
      </c>
      <c r="BJ1180">
        <v>-3.1520000000000002E-4</v>
      </c>
      <c r="BK1180">
        <v>2.9058500000000001E-2</v>
      </c>
      <c r="BL1180">
        <v>8.4621100000000005E-2</v>
      </c>
      <c r="BM1180">
        <v>9.2165300000000006E-2</v>
      </c>
      <c r="BN1180">
        <v>9.2663300000000004E-2</v>
      </c>
      <c r="BO1180">
        <v>7.0361400000000004E-2</v>
      </c>
      <c r="BP1180">
        <v>4.2414899999999998E-2</v>
      </c>
      <c r="BQ1180">
        <v>-1.14448E-2</v>
      </c>
      <c r="BR1180">
        <v>7.9822999999999995E-3</v>
      </c>
      <c r="BS1180">
        <v>4.4405500000000001E-2</v>
      </c>
      <c r="BT1180">
        <v>8.0173900000000006E-2</v>
      </c>
      <c r="BU1180">
        <v>9.9242300000000006E-2</v>
      </c>
      <c r="BV1180">
        <v>3.6818099999999999E-2</v>
      </c>
      <c r="BW1180">
        <v>-2.1911E-2</v>
      </c>
      <c r="BX1180">
        <v>6.6189999999999999E-4</v>
      </c>
      <c r="BY1180">
        <v>8.7863000000000004E-3</v>
      </c>
      <c r="BZ1180">
        <v>8.3875000000000009E-3</v>
      </c>
      <c r="CA1180">
        <v>-6.8571999999999999E-3</v>
      </c>
      <c r="CB1180">
        <v>5.1656000000000002E-3</v>
      </c>
      <c r="CC1180">
        <v>2.4340000000000001E-4</v>
      </c>
      <c r="CD1180">
        <v>-6.8900000000000005E-4</v>
      </c>
      <c r="CE1180">
        <v>-4.68774E-2</v>
      </c>
      <c r="CF1180">
        <v>2.7166099999999999E-2</v>
      </c>
      <c r="CG1180">
        <v>4.5613800000000003E-2</v>
      </c>
      <c r="CH1180">
        <v>1.55341E-2</v>
      </c>
      <c r="CI1180">
        <v>4.7273000000000003E-2</v>
      </c>
      <c r="CJ1180">
        <v>0.1044457</v>
      </c>
      <c r="CK1180">
        <v>0.1125593</v>
      </c>
      <c r="CL1180">
        <v>0.1161558</v>
      </c>
      <c r="CM1180">
        <v>9.5895900000000006E-2</v>
      </c>
      <c r="CN1180">
        <v>7.0708599999999996E-2</v>
      </c>
      <c r="CO1180">
        <v>1.96969E-2</v>
      </c>
      <c r="CP1180">
        <v>3.8632199999999998E-2</v>
      </c>
      <c r="CQ1180">
        <v>7.6210600000000003E-2</v>
      </c>
      <c r="CR1180">
        <v>0.10777100000000001</v>
      </c>
      <c r="CS1180">
        <v>0.12141730000000001</v>
      </c>
      <c r="CT1180">
        <v>5.4360899999999997E-2</v>
      </c>
      <c r="CU1180">
        <v>-7.6470000000000002E-3</v>
      </c>
      <c r="CV1180">
        <v>1.3214E-2</v>
      </c>
      <c r="CW1180">
        <v>2.1164599999999999E-2</v>
      </c>
      <c r="CX1180">
        <v>2.00368E-2</v>
      </c>
      <c r="CY1180">
        <v>4.4244000000000002E-3</v>
      </c>
      <c r="CZ1180">
        <v>1.5442600000000001E-2</v>
      </c>
      <c r="DA1180">
        <v>1.07069E-2</v>
      </c>
      <c r="DB1180">
        <v>9.5793000000000007E-3</v>
      </c>
      <c r="DC1180">
        <v>-3.5530600000000002E-2</v>
      </c>
      <c r="DD1180">
        <v>4.1072200000000003E-2</v>
      </c>
      <c r="DE1180">
        <v>5.8194000000000003E-2</v>
      </c>
      <c r="DF1180">
        <v>3.1383300000000003E-2</v>
      </c>
      <c r="DG1180">
        <v>6.5487400000000001E-2</v>
      </c>
      <c r="DH1180">
        <v>0.1242703</v>
      </c>
      <c r="DI1180">
        <v>0.1329533</v>
      </c>
      <c r="DJ1180">
        <v>0.1396483</v>
      </c>
      <c r="DK1180">
        <v>0.12143039999999999</v>
      </c>
      <c r="DL1180">
        <v>9.9002199999999999E-2</v>
      </c>
      <c r="DM1180">
        <v>5.0838599999999998E-2</v>
      </c>
      <c r="DN1180">
        <v>6.9282200000000002E-2</v>
      </c>
      <c r="DO1180">
        <v>0.1080156</v>
      </c>
      <c r="DP1180">
        <v>0.13536809999999999</v>
      </c>
      <c r="DQ1180">
        <v>0.14359240000000001</v>
      </c>
      <c r="DR1180">
        <v>7.1903599999999998E-2</v>
      </c>
      <c r="DS1180">
        <v>6.6169000000000002E-3</v>
      </c>
      <c r="DT1180">
        <v>2.57662E-2</v>
      </c>
      <c r="DU1180">
        <v>3.35429E-2</v>
      </c>
      <c r="DV1180">
        <v>3.6856600000000003E-2</v>
      </c>
      <c r="DW1180">
        <v>2.0713200000000001E-2</v>
      </c>
      <c r="DX1180">
        <v>3.0280999999999999E-2</v>
      </c>
      <c r="DY1180">
        <v>2.5814699999999999E-2</v>
      </c>
      <c r="DZ1180">
        <v>2.4405099999999999E-2</v>
      </c>
      <c r="EA1180">
        <v>-1.91478E-2</v>
      </c>
      <c r="EB1180">
        <v>6.1150400000000001E-2</v>
      </c>
      <c r="EC1180">
        <v>7.6357700000000001E-2</v>
      </c>
      <c r="ED1180">
        <v>5.4267000000000003E-2</v>
      </c>
      <c r="EE1180">
        <v>9.1786099999999995E-2</v>
      </c>
      <c r="EF1180">
        <v>0.1528938</v>
      </c>
      <c r="EG1180">
        <v>0.16239909999999999</v>
      </c>
      <c r="EH1180">
        <v>0.17356779999999999</v>
      </c>
      <c r="EI1180">
        <v>0.1582981</v>
      </c>
      <c r="EJ1180">
        <v>0.1398538</v>
      </c>
      <c r="EK1180">
        <v>9.5802200000000004E-2</v>
      </c>
      <c r="EL1180">
        <v>0.1135359</v>
      </c>
      <c r="EM1180">
        <v>0.15393699999999999</v>
      </c>
      <c r="EN1180">
        <v>0.17521390000000001</v>
      </c>
      <c r="EO1180">
        <v>0.1756096</v>
      </c>
      <c r="EP1180">
        <v>9.7232600000000002E-2</v>
      </c>
      <c r="EQ1180">
        <v>2.7211800000000001E-2</v>
      </c>
      <c r="ER1180">
        <v>4.3889400000000002E-2</v>
      </c>
      <c r="ES1180">
        <v>5.1415099999999998E-2</v>
      </c>
      <c r="ET1180">
        <v>65.720609999999994</v>
      </c>
      <c r="EU1180">
        <v>64.95917</v>
      </c>
      <c r="EV1180">
        <v>64.282839999999993</v>
      </c>
      <c r="EW1180">
        <v>63.619129999999998</v>
      </c>
      <c r="EX1180">
        <v>63.114939999999997</v>
      </c>
      <c r="EY1180">
        <v>62.701160000000002</v>
      </c>
      <c r="EZ1180">
        <v>62.456189999999999</v>
      </c>
      <c r="FA1180">
        <v>64.453940000000003</v>
      </c>
      <c r="FB1180">
        <v>68.20823</v>
      </c>
      <c r="FC1180">
        <v>71.987189999999998</v>
      </c>
      <c r="FD1180">
        <v>74.901529999999994</v>
      </c>
      <c r="FE1180">
        <v>77.574420000000003</v>
      </c>
      <c r="FF1180">
        <v>79.829340000000002</v>
      </c>
      <c r="FG1180">
        <v>81.962779999999995</v>
      </c>
      <c r="FH1180">
        <v>83.459239999999994</v>
      </c>
      <c r="FI1180">
        <v>84.269810000000007</v>
      </c>
      <c r="FJ1180">
        <v>84.315700000000007</v>
      </c>
      <c r="FK1180">
        <v>83.398989999999998</v>
      </c>
      <c r="FL1180">
        <v>81.259919999999994</v>
      </c>
      <c r="FM1180">
        <v>77.447000000000003</v>
      </c>
      <c r="FN1180">
        <v>73.210009999999997</v>
      </c>
      <c r="FO1180">
        <v>70.261629999999997</v>
      </c>
      <c r="FP1180">
        <v>68.27158</v>
      </c>
      <c r="FQ1180">
        <v>66.956339999999997</v>
      </c>
      <c r="FR1180">
        <v>2.4987700000000002E-2</v>
      </c>
      <c r="FS1180">
        <v>2.9072500000000001E-2</v>
      </c>
      <c r="FT1180">
        <v>5.1487499999999999E-2</v>
      </c>
    </row>
    <row r="1181" spans="1:176" x14ac:dyDescent="0.2">
      <c r="A1181" t="s">
        <v>200</v>
      </c>
      <c r="B1181" t="s">
        <v>194</v>
      </c>
      <c r="C1181" t="s">
        <v>1</v>
      </c>
      <c r="D1181" t="s">
        <v>239</v>
      </c>
      <c r="E1181">
        <v>2874</v>
      </c>
      <c r="F1181">
        <v>1.237797</v>
      </c>
      <c r="G1181">
        <v>1.1876599999999999</v>
      </c>
      <c r="H1181">
        <v>1.1380410000000001</v>
      </c>
      <c r="I1181">
        <v>1.113008</v>
      </c>
      <c r="J1181">
        <v>1.1156109999999999</v>
      </c>
      <c r="K1181">
        <v>1.1148420000000001</v>
      </c>
      <c r="L1181">
        <v>1.2223189999999999</v>
      </c>
      <c r="M1181">
        <v>1.476091</v>
      </c>
      <c r="N1181">
        <v>1.7430369999999999</v>
      </c>
      <c r="O1181">
        <v>2.1031949999999999</v>
      </c>
      <c r="P1181">
        <v>2.5504899999999999</v>
      </c>
      <c r="Q1181">
        <v>2.7586659999999998</v>
      </c>
      <c r="R1181">
        <v>2.8323239999999998</v>
      </c>
      <c r="S1181">
        <v>2.991914</v>
      </c>
      <c r="T1181">
        <v>2.9443739999999998</v>
      </c>
      <c r="U1181">
        <v>2.928213</v>
      </c>
      <c r="V1181">
        <v>2.78925</v>
      </c>
      <c r="W1181">
        <v>2.4796010000000002</v>
      </c>
      <c r="X1181">
        <v>2.2346089999999998</v>
      </c>
      <c r="Y1181">
        <v>2.0553949999999999</v>
      </c>
      <c r="Z1181">
        <v>1.9825790000000001</v>
      </c>
      <c r="AA1181">
        <v>1.7404170000000001</v>
      </c>
      <c r="AB1181">
        <v>1.4836849999999999</v>
      </c>
      <c r="AC1181">
        <v>1.3328139999999999</v>
      </c>
      <c r="AD1181">
        <v>-1.8866000000000001E-2</v>
      </c>
      <c r="AE1181">
        <v>-3.1556899999999999E-2</v>
      </c>
      <c r="AF1181">
        <v>-5.5237000000000003E-3</v>
      </c>
      <c r="AG1181">
        <v>-1.0233600000000001E-2</v>
      </c>
      <c r="AH1181">
        <v>-4.9887000000000004E-3</v>
      </c>
      <c r="AI1181">
        <v>-6.5598299999999998E-2</v>
      </c>
      <c r="AJ1181">
        <v>1.3697300000000001E-2</v>
      </c>
      <c r="AK1181">
        <v>5.3259300000000002E-2</v>
      </c>
      <c r="AL1181" s="61">
        <v>-8.7600000000000008E-6</v>
      </c>
      <c r="AM1181">
        <v>1.8105199999999998E-2</v>
      </c>
      <c r="AN1181">
        <v>4.7167899999999999E-2</v>
      </c>
      <c r="AO1181">
        <v>7.2403899999999993E-2</v>
      </c>
      <c r="AP1181">
        <v>3.7914700000000003E-2</v>
      </c>
      <c r="AQ1181">
        <v>1.8908899999999999E-2</v>
      </c>
      <c r="AR1181">
        <v>-4.6676500000000003E-2</v>
      </c>
      <c r="AS1181">
        <v>-0.1064518</v>
      </c>
      <c r="AT1181">
        <v>-0.1145446</v>
      </c>
      <c r="AU1181">
        <v>-7.7380699999999997E-2</v>
      </c>
      <c r="AV1181">
        <v>-2.4434399999999998E-2</v>
      </c>
      <c r="AW1181">
        <v>1.11129E-2</v>
      </c>
      <c r="AX1181">
        <v>-4.9919999999999999E-3</v>
      </c>
      <c r="AY1181">
        <v>-4.84307E-2</v>
      </c>
      <c r="AZ1181">
        <v>4.0448000000000003E-3</v>
      </c>
      <c r="BA1181">
        <v>1.5642400000000001E-2</v>
      </c>
      <c r="BB1181">
        <v>-2.0462000000000002E-3</v>
      </c>
      <c r="BC1181">
        <v>-1.52681E-2</v>
      </c>
      <c r="BD1181">
        <v>9.3145999999999993E-3</v>
      </c>
      <c r="BE1181">
        <v>4.8742000000000004E-3</v>
      </c>
      <c r="BF1181">
        <v>9.8370000000000003E-3</v>
      </c>
      <c r="BG1181">
        <v>-4.9215500000000002E-2</v>
      </c>
      <c r="BH1181">
        <v>3.37755E-2</v>
      </c>
      <c r="BI1181">
        <v>7.1423E-2</v>
      </c>
      <c r="BJ1181">
        <v>2.2875E-2</v>
      </c>
      <c r="BK1181">
        <v>4.4403900000000003E-2</v>
      </c>
      <c r="BL1181">
        <v>7.5791399999999995E-2</v>
      </c>
      <c r="BM1181">
        <v>0.1018496</v>
      </c>
      <c r="BN1181">
        <v>7.1834200000000001E-2</v>
      </c>
      <c r="BO1181">
        <v>5.5776699999999999E-2</v>
      </c>
      <c r="BP1181">
        <v>-5.8250000000000003E-3</v>
      </c>
      <c r="BQ1181">
        <v>-6.1488099999999997E-2</v>
      </c>
      <c r="BR1181">
        <v>-7.0290900000000003E-2</v>
      </c>
      <c r="BS1181">
        <v>-3.1459300000000003E-2</v>
      </c>
      <c r="BT1181">
        <v>1.54115E-2</v>
      </c>
      <c r="BU1181">
        <v>4.31302E-2</v>
      </c>
      <c r="BV1181">
        <v>2.0336900000000002E-2</v>
      </c>
      <c r="BW1181">
        <v>-2.7835800000000001E-2</v>
      </c>
      <c r="BX1181">
        <v>2.21681E-2</v>
      </c>
      <c r="BY1181">
        <v>3.3514599999999999E-2</v>
      </c>
      <c r="BZ1181">
        <v>9.6030999999999998E-3</v>
      </c>
      <c r="CA1181">
        <v>-3.9864999999999996E-3</v>
      </c>
      <c r="CB1181">
        <v>1.9591600000000001E-2</v>
      </c>
      <c r="CC1181">
        <v>1.53378E-2</v>
      </c>
      <c r="CD1181">
        <v>2.01053E-2</v>
      </c>
      <c r="CE1181">
        <v>-3.7868699999999998E-2</v>
      </c>
      <c r="CF1181">
        <v>4.7681599999999998E-2</v>
      </c>
      <c r="CG1181">
        <v>8.40032E-2</v>
      </c>
      <c r="CH1181">
        <v>3.87242E-2</v>
      </c>
      <c r="CI1181">
        <v>6.2618400000000005E-2</v>
      </c>
      <c r="CJ1181">
        <v>9.5616000000000007E-2</v>
      </c>
      <c r="CK1181">
        <v>0.1222437</v>
      </c>
      <c r="CL1181">
        <v>9.53267E-2</v>
      </c>
      <c r="CM1181">
        <v>8.1311099999999997E-2</v>
      </c>
      <c r="CN1181">
        <v>2.2468599999999998E-2</v>
      </c>
      <c r="CO1181">
        <v>-3.0346399999999999E-2</v>
      </c>
      <c r="CP1181">
        <v>-3.96409E-2</v>
      </c>
      <c r="CQ1181">
        <v>3.457E-4</v>
      </c>
      <c r="CR1181">
        <v>4.3008600000000001E-2</v>
      </c>
      <c r="CS1181">
        <v>6.5305199999999994E-2</v>
      </c>
      <c r="CT1181">
        <v>3.7879599999999999E-2</v>
      </c>
      <c r="CU1181">
        <v>-1.35718E-2</v>
      </c>
      <c r="CV1181">
        <v>3.47202E-2</v>
      </c>
      <c r="CW1181">
        <v>4.58929E-2</v>
      </c>
      <c r="CX1181">
        <v>2.1252400000000001E-2</v>
      </c>
      <c r="CY1181">
        <v>7.2950999999999997E-3</v>
      </c>
      <c r="CZ1181">
        <v>2.9868599999999999E-2</v>
      </c>
      <c r="DA1181">
        <v>2.5801399999999999E-2</v>
      </c>
      <c r="DB1181">
        <v>3.0373600000000001E-2</v>
      </c>
      <c r="DC1181">
        <v>-2.6522E-2</v>
      </c>
      <c r="DD1181">
        <v>6.1587700000000002E-2</v>
      </c>
      <c r="DE1181">
        <v>9.6583299999999997E-2</v>
      </c>
      <c r="DF1181">
        <v>5.4573400000000001E-2</v>
      </c>
      <c r="DG1181">
        <v>8.0832799999999996E-2</v>
      </c>
      <c r="DH1181">
        <v>0.1154406</v>
      </c>
      <c r="DI1181">
        <v>0.14263770000000001</v>
      </c>
      <c r="DJ1181">
        <v>0.1188192</v>
      </c>
      <c r="DK1181">
        <v>0.1068456</v>
      </c>
      <c r="DL1181">
        <v>5.0762300000000003E-2</v>
      </c>
      <c r="DM1181">
        <v>7.9520000000000003E-4</v>
      </c>
      <c r="DN1181">
        <v>-8.9910000000000007E-3</v>
      </c>
      <c r="DO1181">
        <v>3.2150699999999997E-2</v>
      </c>
      <c r="DP1181">
        <v>7.0605699999999993E-2</v>
      </c>
      <c r="DQ1181">
        <v>8.7480199999999994E-2</v>
      </c>
      <c r="DR1181">
        <v>5.5422399999999997E-2</v>
      </c>
      <c r="DS1181">
        <v>6.9220000000000002E-4</v>
      </c>
      <c r="DT1181">
        <v>4.7272399999999999E-2</v>
      </c>
      <c r="DU1181">
        <v>5.8271099999999999E-2</v>
      </c>
      <c r="DV1181">
        <v>3.80722E-2</v>
      </c>
      <c r="DW1181">
        <v>2.3584000000000001E-2</v>
      </c>
      <c r="DX1181">
        <v>4.4706999999999997E-2</v>
      </c>
      <c r="DY1181">
        <v>4.0909099999999997E-2</v>
      </c>
      <c r="DZ1181">
        <v>4.5199299999999998E-2</v>
      </c>
      <c r="EA1181">
        <v>-1.01391E-2</v>
      </c>
      <c r="EB1181">
        <v>8.16659E-2</v>
      </c>
      <c r="EC1181">
        <v>0.1147471</v>
      </c>
      <c r="ED1181">
        <v>7.7457200000000004E-2</v>
      </c>
      <c r="EE1181">
        <v>0.1071315</v>
      </c>
      <c r="EF1181">
        <v>0.1440641</v>
      </c>
      <c r="EG1181">
        <v>0.1720834</v>
      </c>
      <c r="EH1181">
        <v>0.15273870000000001</v>
      </c>
      <c r="EI1181">
        <v>0.14371329999999999</v>
      </c>
      <c r="EJ1181">
        <v>9.1613799999999995E-2</v>
      </c>
      <c r="EK1181">
        <v>4.5758899999999998E-2</v>
      </c>
      <c r="EL1181">
        <v>3.5262700000000001E-2</v>
      </c>
      <c r="EM1181">
        <v>7.8072100000000005E-2</v>
      </c>
      <c r="EN1181">
        <v>0.11045149999999999</v>
      </c>
      <c r="EO1181">
        <v>0.1194974</v>
      </c>
      <c r="EP1181">
        <v>8.0751299999999998E-2</v>
      </c>
      <c r="EQ1181">
        <v>2.12871E-2</v>
      </c>
      <c r="ER1181">
        <v>6.5395700000000001E-2</v>
      </c>
      <c r="ES1181">
        <v>7.61434E-2</v>
      </c>
      <c r="ET1181">
        <v>71.936509999999998</v>
      </c>
      <c r="EU1181">
        <v>70.794579999999996</v>
      </c>
      <c r="EV1181">
        <v>70.086340000000007</v>
      </c>
      <c r="EW1181">
        <v>68.943340000000006</v>
      </c>
      <c r="EX1181">
        <v>68.259119999999996</v>
      </c>
      <c r="EY1181">
        <v>66.716769999999997</v>
      </c>
      <c r="EZ1181">
        <v>66.599509999999995</v>
      </c>
      <c r="FA1181">
        <v>70.148349999999994</v>
      </c>
      <c r="FB1181">
        <v>75.67953</v>
      </c>
      <c r="FC1181">
        <v>81.325019999999995</v>
      </c>
      <c r="FD1181">
        <v>85.393150000000006</v>
      </c>
      <c r="FE1181">
        <v>87.450450000000004</v>
      </c>
      <c r="FF1181">
        <v>90.224230000000006</v>
      </c>
      <c r="FG1181">
        <v>92.637770000000003</v>
      </c>
      <c r="FH1181">
        <v>95.007639999999995</v>
      </c>
      <c r="FI1181">
        <v>96.000389999999996</v>
      </c>
      <c r="FJ1181">
        <v>96.432239999999993</v>
      </c>
      <c r="FK1181">
        <v>95.159049999999993</v>
      </c>
      <c r="FL1181">
        <v>93.608609999999999</v>
      </c>
      <c r="FM1181">
        <v>88.890730000000005</v>
      </c>
      <c r="FN1181">
        <v>81.795450000000002</v>
      </c>
      <c r="FO1181">
        <v>77.087370000000007</v>
      </c>
      <c r="FP1181">
        <v>73.438739999999996</v>
      </c>
      <c r="FQ1181">
        <v>71.503399999999999</v>
      </c>
      <c r="FR1181">
        <v>2.4987700000000002E-2</v>
      </c>
      <c r="FS1181">
        <v>2.9072500000000001E-2</v>
      </c>
      <c r="FT1181">
        <v>5.1487499999999999E-2</v>
      </c>
    </row>
    <row r="1182" spans="1:176" x14ac:dyDescent="0.2">
      <c r="A1182" t="s">
        <v>200</v>
      </c>
      <c r="B1182" t="s">
        <v>194</v>
      </c>
      <c r="C1182" t="s">
        <v>1</v>
      </c>
      <c r="D1182" t="s">
        <v>249</v>
      </c>
      <c r="E1182">
        <v>2874</v>
      </c>
      <c r="F1182">
        <v>1.102506</v>
      </c>
      <c r="G1182">
        <v>1.0987210000000001</v>
      </c>
      <c r="H1182">
        <v>1.079777</v>
      </c>
      <c r="I1182">
        <v>1.0724070000000001</v>
      </c>
      <c r="J1182">
        <v>1.0830489999999999</v>
      </c>
      <c r="K1182">
        <v>1.212383</v>
      </c>
      <c r="L1182">
        <v>1.325356</v>
      </c>
      <c r="M1182">
        <v>1.398123</v>
      </c>
      <c r="N1182">
        <v>1.515309</v>
      </c>
      <c r="O1182">
        <v>1.6204909999999999</v>
      </c>
      <c r="P1182">
        <v>1.754419</v>
      </c>
      <c r="Q1182">
        <v>1.7847390000000001</v>
      </c>
      <c r="R1182">
        <v>1.7312700000000001</v>
      </c>
      <c r="S1182">
        <v>1.725986</v>
      </c>
      <c r="T1182">
        <v>1.673961</v>
      </c>
      <c r="U1182">
        <v>1.641804</v>
      </c>
      <c r="V1182">
        <v>1.686132</v>
      </c>
      <c r="W1182">
        <v>1.740907</v>
      </c>
      <c r="X1182">
        <v>1.596676</v>
      </c>
      <c r="Y1182">
        <v>1.4852050000000001</v>
      </c>
      <c r="Z1182">
        <v>1.3279890000000001</v>
      </c>
      <c r="AA1182">
        <v>1.1861269999999999</v>
      </c>
      <c r="AB1182">
        <v>1.1121780000000001</v>
      </c>
      <c r="AC1182">
        <v>1.0936129999999999</v>
      </c>
      <c r="AD1182">
        <v>5.6668299999999998E-2</v>
      </c>
      <c r="AE1182">
        <v>6.6468299999999994E-2</v>
      </c>
      <c r="AF1182">
        <v>4.1390499999999997E-2</v>
      </c>
      <c r="AG1182">
        <v>2.9327499999999999E-2</v>
      </c>
      <c r="AH1182">
        <v>2.4417600000000001E-2</v>
      </c>
      <c r="AI1182">
        <v>8.8984800000000003E-2</v>
      </c>
      <c r="AJ1182">
        <v>9.0361499999999997E-2</v>
      </c>
      <c r="AK1182">
        <v>0.1459548</v>
      </c>
      <c r="AL1182">
        <v>8.80436E-2</v>
      </c>
      <c r="AM1182">
        <v>6.8230100000000002E-2</v>
      </c>
      <c r="AN1182">
        <v>0.11135639999999999</v>
      </c>
      <c r="AO1182">
        <v>0.12882979999999999</v>
      </c>
      <c r="AP1182">
        <v>0.1247061</v>
      </c>
      <c r="AQ1182">
        <v>0.14662510000000001</v>
      </c>
      <c r="AR1182">
        <v>0.1065002</v>
      </c>
      <c r="AS1182">
        <v>0.1123821</v>
      </c>
      <c r="AT1182">
        <v>0.15848309999999999</v>
      </c>
      <c r="AU1182">
        <v>0.12646379999999999</v>
      </c>
      <c r="AV1182">
        <v>8.8633500000000004E-2</v>
      </c>
      <c r="AW1182">
        <v>7.62433E-2</v>
      </c>
      <c r="AX1182">
        <v>-6.7771999999999997E-3</v>
      </c>
      <c r="AY1182">
        <v>-2.7776700000000001E-2</v>
      </c>
      <c r="AZ1182">
        <v>-7.8549999999999996E-4</v>
      </c>
      <c r="BA1182">
        <v>2.6524099999999998E-2</v>
      </c>
      <c r="BB1182">
        <v>6.5356700000000004E-2</v>
      </c>
      <c r="BC1182">
        <v>7.5324000000000002E-2</v>
      </c>
      <c r="BD1182">
        <v>5.0066600000000003E-2</v>
      </c>
      <c r="BE1182">
        <v>3.7378700000000001E-2</v>
      </c>
      <c r="BF1182">
        <v>3.2681200000000001E-2</v>
      </c>
      <c r="BG1182">
        <v>9.8073999999999995E-2</v>
      </c>
      <c r="BH1182">
        <v>0.102433</v>
      </c>
      <c r="BI1182">
        <v>0.15959770000000001</v>
      </c>
      <c r="BJ1182">
        <v>0.1016658</v>
      </c>
      <c r="BK1182">
        <v>8.2684900000000006E-2</v>
      </c>
      <c r="BL1182">
        <v>0.1279584</v>
      </c>
      <c r="BM1182">
        <v>0.14469609999999999</v>
      </c>
      <c r="BN1182">
        <v>0.13967570000000001</v>
      </c>
      <c r="BO1182">
        <v>0.16275580000000001</v>
      </c>
      <c r="BP1182">
        <v>0.1255115</v>
      </c>
      <c r="BQ1182">
        <v>0.1306639</v>
      </c>
      <c r="BR1182">
        <v>0.17673420000000001</v>
      </c>
      <c r="BS1182">
        <v>0.14254749999999999</v>
      </c>
      <c r="BT1182">
        <v>0.10239040000000001</v>
      </c>
      <c r="BU1182">
        <v>8.88047E-2</v>
      </c>
      <c r="BV1182">
        <v>6.4717999999999998E-3</v>
      </c>
      <c r="BW1182">
        <v>-1.6336900000000001E-2</v>
      </c>
      <c r="BX1182">
        <v>9.9240000000000005E-3</v>
      </c>
      <c r="BY1182">
        <v>3.7527199999999997E-2</v>
      </c>
      <c r="BZ1182">
        <v>7.1374199999999999E-2</v>
      </c>
      <c r="CA1182">
        <v>8.1457399999999999E-2</v>
      </c>
      <c r="CB1182">
        <v>5.6075600000000003E-2</v>
      </c>
      <c r="CC1182">
        <v>4.2954899999999997E-2</v>
      </c>
      <c r="CD1182">
        <v>3.8404500000000001E-2</v>
      </c>
      <c r="CE1182">
        <v>0.10436910000000001</v>
      </c>
      <c r="CF1182">
        <v>0.11079369999999999</v>
      </c>
      <c r="CG1182">
        <v>0.16904669999999999</v>
      </c>
      <c r="CH1182">
        <v>0.1111004</v>
      </c>
      <c r="CI1182">
        <v>9.2696299999999995E-2</v>
      </c>
      <c r="CJ1182">
        <v>0.13945689999999999</v>
      </c>
      <c r="CK1182">
        <v>0.15568489999999999</v>
      </c>
      <c r="CL1182">
        <v>0.1500436</v>
      </c>
      <c r="CM1182">
        <v>0.17392779999999999</v>
      </c>
      <c r="CN1182">
        <v>0.13867869999999999</v>
      </c>
      <c r="CO1182">
        <v>0.1433258</v>
      </c>
      <c r="CP1182">
        <v>0.18937480000000001</v>
      </c>
      <c r="CQ1182">
        <v>0.15368699999999999</v>
      </c>
      <c r="CR1182">
        <v>0.1119183</v>
      </c>
      <c r="CS1182">
        <v>9.75047E-2</v>
      </c>
      <c r="CT1182">
        <v>1.5647999999999999E-2</v>
      </c>
      <c r="CU1182">
        <v>-8.4136999999999997E-3</v>
      </c>
      <c r="CV1182">
        <v>1.73414E-2</v>
      </c>
      <c r="CW1182">
        <v>4.5147899999999998E-2</v>
      </c>
      <c r="CX1182">
        <v>7.7391799999999997E-2</v>
      </c>
      <c r="CY1182">
        <v>8.7590899999999999E-2</v>
      </c>
      <c r="CZ1182">
        <v>6.20847E-2</v>
      </c>
      <c r="DA1182">
        <v>4.8531100000000001E-2</v>
      </c>
      <c r="DB1182">
        <v>4.4127899999999998E-2</v>
      </c>
      <c r="DC1182">
        <v>0.1106642</v>
      </c>
      <c r="DD1182">
        <v>0.11915439999999999</v>
      </c>
      <c r="DE1182">
        <v>0.17849570000000001</v>
      </c>
      <c r="DF1182">
        <v>0.12053510000000001</v>
      </c>
      <c r="DG1182">
        <v>0.1027077</v>
      </c>
      <c r="DH1182">
        <v>0.15095549999999999</v>
      </c>
      <c r="DI1182">
        <v>0.16667380000000001</v>
      </c>
      <c r="DJ1182">
        <v>0.16041150000000001</v>
      </c>
      <c r="DK1182">
        <v>0.18509980000000001</v>
      </c>
      <c r="DL1182">
        <v>0.1518458</v>
      </c>
      <c r="DM1182">
        <v>0.15598770000000001</v>
      </c>
      <c r="DN1182">
        <v>0.20201549999999999</v>
      </c>
      <c r="DO1182">
        <v>0.16482640000000001</v>
      </c>
      <c r="DP1182">
        <v>0.12144629999999999</v>
      </c>
      <c r="DQ1182">
        <v>0.1062048</v>
      </c>
      <c r="DR1182">
        <v>2.4824300000000001E-2</v>
      </c>
      <c r="DS1182">
        <v>-4.9050000000000005E-4</v>
      </c>
      <c r="DT1182">
        <v>2.4758800000000001E-2</v>
      </c>
      <c r="DU1182">
        <v>5.2768599999999999E-2</v>
      </c>
      <c r="DV1182">
        <v>8.6080199999999996E-2</v>
      </c>
      <c r="DW1182">
        <v>9.6446500000000004E-2</v>
      </c>
      <c r="DX1182">
        <v>7.0760799999999999E-2</v>
      </c>
      <c r="DY1182">
        <v>5.6582300000000002E-2</v>
      </c>
      <c r="DZ1182">
        <v>5.2391500000000001E-2</v>
      </c>
      <c r="EA1182">
        <v>0.1197534</v>
      </c>
      <c r="EB1182">
        <v>0.13122590000000001</v>
      </c>
      <c r="EC1182">
        <v>0.19213859999999999</v>
      </c>
      <c r="ED1182">
        <v>0.1341572</v>
      </c>
      <c r="EE1182">
        <v>0.1171625</v>
      </c>
      <c r="EF1182">
        <v>0.1675575</v>
      </c>
      <c r="EG1182">
        <v>0.18254010000000001</v>
      </c>
      <c r="EH1182">
        <v>0.17538119999999999</v>
      </c>
      <c r="EI1182">
        <v>0.20123050000000001</v>
      </c>
      <c r="EJ1182">
        <v>0.17085719999999999</v>
      </c>
      <c r="EK1182">
        <v>0.17426949999999999</v>
      </c>
      <c r="EL1182">
        <v>0.22026660000000001</v>
      </c>
      <c r="EM1182">
        <v>0.18091009999999999</v>
      </c>
      <c r="EN1182">
        <v>0.13520309999999999</v>
      </c>
      <c r="EO1182">
        <v>0.1187662</v>
      </c>
      <c r="EP1182">
        <v>3.8073299999999997E-2</v>
      </c>
      <c r="EQ1182">
        <v>1.09493E-2</v>
      </c>
      <c r="ER1182">
        <v>3.5468300000000001E-2</v>
      </c>
      <c r="ES1182">
        <v>6.3771700000000001E-2</v>
      </c>
      <c r="ET1182">
        <v>39.769860000000001</v>
      </c>
      <c r="EU1182">
        <v>39.02017</v>
      </c>
      <c r="EV1182">
        <v>38.598300000000002</v>
      </c>
      <c r="EW1182">
        <v>38.158290000000001</v>
      </c>
      <c r="EX1182">
        <v>37.654899999999998</v>
      </c>
      <c r="EY1182">
        <v>37.206650000000003</v>
      </c>
      <c r="EZ1182">
        <v>36.941830000000003</v>
      </c>
      <c r="FA1182">
        <v>37.018149999999999</v>
      </c>
      <c r="FB1182">
        <v>40.674630000000001</v>
      </c>
      <c r="FC1182">
        <v>46.307029999999997</v>
      </c>
      <c r="FD1182">
        <v>51.165480000000002</v>
      </c>
      <c r="FE1182">
        <v>54.16901</v>
      </c>
      <c r="FF1182">
        <v>56.065390000000001</v>
      </c>
      <c r="FG1182">
        <v>57.202579999999998</v>
      </c>
      <c r="FH1182">
        <v>57.577959999999997</v>
      </c>
      <c r="FI1182">
        <v>56.446429999999999</v>
      </c>
      <c r="FJ1182">
        <v>52.996879999999997</v>
      </c>
      <c r="FK1182">
        <v>48.993079999999999</v>
      </c>
      <c r="FL1182">
        <v>46.442210000000003</v>
      </c>
      <c r="FM1182">
        <v>44.705249999999999</v>
      </c>
      <c r="FN1182">
        <v>43.43853</v>
      </c>
      <c r="FO1182">
        <v>42.305689999999998</v>
      </c>
      <c r="FP1182">
        <v>41.522910000000003</v>
      </c>
      <c r="FQ1182">
        <v>40.571370000000002</v>
      </c>
      <c r="FR1182">
        <v>1.0145700000000001E-2</v>
      </c>
      <c r="FS1182">
        <v>1.3041799999999999E-2</v>
      </c>
    </row>
    <row r="1183" spans="1:176" x14ac:dyDescent="0.2">
      <c r="A1183" t="s">
        <v>200</v>
      </c>
      <c r="B1183" t="s">
        <v>194</v>
      </c>
      <c r="C1183" t="s">
        <v>1</v>
      </c>
      <c r="D1183" t="s">
        <v>252</v>
      </c>
      <c r="E1183">
        <v>2874</v>
      </c>
      <c r="F1183">
        <v>1.2738700000000001</v>
      </c>
      <c r="G1183">
        <v>1.2716970000000001</v>
      </c>
      <c r="H1183">
        <v>1.233031</v>
      </c>
      <c r="I1183">
        <v>1.2326630000000001</v>
      </c>
      <c r="J1183">
        <v>1.233717</v>
      </c>
      <c r="K1183">
        <v>1.4519150000000001</v>
      </c>
      <c r="L1183">
        <v>1.5493920000000001</v>
      </c>
      <c r="M1183">
        <v>1.6073930000000001</v>
      </c>
      <c r="N1183">
        <v>1.6212169999999999</v>
      </c>
      <c r="O1183">
        <v>1.7578100000000001</v>
      </c>
      <c r="P1183">
        <v>1.925727</v>
      </c>
      <c r="Q1183">
        <v>1.96801</v>
      </c>
      <c r="R1183">
        <v>1.8546499999999999</v>
      </c>
      <c r="S1183">
        <v>1.8641179999999999</v>
      </c>
      <c r="T1183">
        <v>1.80748</v>
      </c>
      <c r="U1183">
        <v>1.780883</v>
      </c>
      <c r="V1183">
        <v>1.7996970000000001</v>
      </c>
      <c r="W1183">
        <v>1.8351729999999999</v>
      </c>
      <c r="X1183">
        <v>1.678731</v>
      </c>
      <c r="Y1183">
        <v>1.5794429999999999</v>
      </c>
      <c r="Z1183">
        <v>1.3895059999999999</v>
      </c>
      <c r="AA1183">
        <v>1.276016</v>
      </c>
      <c r="AB1183">
        <v>1.252556</v>
      </c>
      <c r="AC1183">
        <v>1.2447600000000001</v>
      </c>
      <c r="AD1183">
        <v>0.1382707</v>
      </c>
      <c r="AE1183">
        <v>0.14568990000000001</v>
      </c>
      <c r="AF1183">
        <v>9.3277299999999994E-2</v>
      </c>
      <c r="AG1183">
        <v>8.74172E-2</v>
      </c>
      <c r="AH1183">
        <v>8.0762200000000006E-2</v>
      </c>
      <c r="AI1183">
        <v>0.21008289999999999</v>
      </c>
      <c r="AJ1183">
        <v>0.19217629999999999</v>
      </c>
      <c r="AK1183">
        <v>0.2862749</v>
      </c>
      <c r="AL1183">
        <v>0.17642679999999999</v>
      </c>
      <c r="AM1183">
        <v>0.14679229999999999</v>
      </c>
      <c r="AN1183">
        <v>0.1938339</v>
      </c>
      <c r="AO1183">
        <v>0.19419690000000001</v>
      </c>
      <c r="AP1183">
        <v>0.16092419999999999</v>
      </c>
      <c r="AQ1183">
        <v>0.2117909</v>
      </c>
      <c r="AR1183">
        <v>0.15182680000000001</v>
      </c>
      <c r="AS1183">
        <v>0.1701212</v>
      </c>
      <c r="AT1183">
        <v>0.25190299999999999</v>
      </c>
      <c r="AU1183">
        <v>0.20333490000000001</v>
      </c>
      <c r="AV1183">
        <v>0.16129279999999999</v>
      </c>
      <c r="AW1183">
        <v>0.13252120000000001</v>
      </c>
      <c r="AX1183">
        <v>2.10365E-2</v>
      </c>
      <c r="AY1183">
        <v>1.9319599999999999E-2</v>
      </c>
      <c r="AZ1183">
        <v>7.70126E-2</v>
      </c>
      <c r="BA1183">
        <v>9.5301700000000003E-2</v>
      </c>
      <c r="BB1183">
        <v>0.14695910000000001</v>
      </c>
      <c r="BC1183">
        <v>0.15454560000000001</v>
      </c>
      <c r="BD1183">
        <v>0.1019534</v>
      </c>
      <c r="BE1183">
        <v>9.5468399999999995E-2</v>
      </c>
      <c r="BF1183">
        <v>8.9025800000000002E-2</v>
      </c>
      <c r="BG1183">
        <v>0.21917210000000001</v>
      </c>
      <c r="BH1183">
        <v>0.20424780000000001</v>
      </c>
      <c r="BI1183">
        <v>0.29991780000000001</v>
      </c>
      <c r="BJ1183">
        <v>0.19004889999999999</v>
      </c>
      <c r="BK1183">
        <v>0.1612471</v>
      </c>
      <c r="BL1183">
        <v>0.21043600000000001</v>
      </c>
      <c r="BM1183">
        <v>0.2100631</v>
      </c>
      <c r="BN1183">
        <v>0.17589379999999999</v>
      </c>
      <c r="BO1183">
        <v>0.2279215</v>
      </c>
      <c r="BP1183">
        <v>0.1708382</v>
      </c>
      <c r="BQ1183">
        <v>0.18840299999999999</v>
      </c>
      <c r="BR1183">
        <v>0.27015410000000001</v>
      </c>
      <c r="BS1183">
        <v>0.21941849999999999</v>
      </c>
      <c r="BT1183">
        <v>0.1750497</v>
      </c>
      <c r="BU1183">
        <v>0.14508260000000001</v>
      </c>
      <c r="BV1183">
        <v>3.4285599999999999E-2</v>
      </c>
      <c r="BW1183">
        <v>3.0759499999999999E-2</v>
      </c>
      <c r="BX1183">
        <v>8.7722099999999997E-2</v>
      </c>
      <c r="BY1183">
        <v>0.1063047</v>
      </c>
      <c r="BZ1183">
        <v>0.15297659999999999</v>
      </c>
      <c r="CA1183">
        <v>0.16067899999999999</v>
      </c>
      <c r="CB1183">
        <v>0.1079625</v>
      </c>
      <c r="CC1183">
        <v>0.1010446</v>
      </c>
      <c r="CD1183">
        <v>9.4749100000000003E-2</v>
      </c>
      <c r="CE1183">
        <v>0.22546720000000001</v>
      </c>
      <c r="CF1183">
        <v>0.21260850000000001</v>
      </c>
      <c r="CG1183">
        <v>0.3093668</v>
      </c>
      <c r="CH1183">
        <v>0.19948360000000001</v>
      </c>
      <c r="CI1183">
        <v>0.17125850000000001</v>
      </c>
      <c r="CJ1183">
        <v>0.22193450000000001</v>
      </c>
      <c r="CK1183">
        <v>0.221052</v>
      </c>
      <c r="CL1183">
        <v>0.18626180000000001</v>
      </c>
      <c r="CM1183">
        <v>0.23909359999999999</v>
      </c>
      <c r="CN1183">
        <v>0.18400530000000001</v>
      </c>
      <c r="CO1183">
        <v>0.20106489999999999</v>
      </c>
      <c r="CP1183">
        <v>0.28279470000000001</v>
      </c>
      <c r="CQ1183">
        <v>0.23055800000000001</v>
      </c>
      <c r="CR1183">
        <v>0.18457760000000001</v>
      </c>
      <c r="CS1183">
        <v>0.15378259999999999</v>
      </c>
      <c r="CT1183">
        <v>4.3461800000000002E-2</v>
      </c>
      <c r="CU1183">
        <v>3.86827E-2</v>
      </c>
      <c r="CV1183">
        <v>9.5139500000000002E-2</v>
      </c>
      <c r="CW1183">
        <v>0.1139254</v>
      </c>
      <c r="CX1183">
        <v>0.1589942</v>
      </c>
      <c r="CY1183">
        <v>0.1668124</v>
      </c>
      <c r="CZ1183">
        <v>0.1139715</v>
      </c>
      <c r="DA1183">
        <v>0.1066208</v>
      </c>
      <c r="DB1183">
        <v>0.10047250000000001</v>
      </c>
      <c r="DC1183">
        <v>0.23176240000000001</v>
      </c>
      <c r="DD1183">
        <v>0.2209692</v>
      </c>
      <c r="DE1183">
        <v>0.31881579999999998</v>
      </c>
      <c r="DF1183">
        <v>0.2089182</v>
      </c>
      <c r="DG1183">
        <v>0.18126990000000001</v>
      </c>
      <c r="DH1183">
        <v>0.233433</v>
      </c>
      <c r="DI1183">
        <v>0.23204089999999999</v>
      </c>
      <c r="DJ1183">
        <v>0.19662969999999999</v>
      </c>
      <c r="DK1183">
        <v>0.25026559999999998</v>
      </c>
      <c r="DL1183">
        <v>0.1971725</v>
      </c>
      <c r="DM1183">
        <v>0.2137269</v>
      </c>
      <c r="DN1183">
        <v>0.29543540000000001</v>
      </c>
      <c r="DO1183">
        <v>0.24169750000000001</v>
      </c>
      <c r="DP1183">
        <v>0.19410559999999999</v>
      </c>
      <c r="DQ1183">
        <v>0.1624826</v>
      </c>
      <c r="DR1183">
        <v>5.26381E-2</v>
      </c>
      <c r="DS1183">
        <v>4.6605800000000003E-2</v>
      </c>
      <c r="DT1183">
        <v>0.10255690000000001</v>
      </c>
      <c r="DU1183">
        <v>0.1215461</v>
      </c>
      <c r="DV1183">
        <v>0.16768259999999999</v>
      </c>
      <c r="DW1183">
        <v>0.17566809999999999</v>
      </c>
      <c r="DX1183">
        <v>0.1226476</v>
      </c>
      <c r="DY1183">
        <v>0.114672</v>
      </c>
      <c r="DZ1183">
        <v>0.1087361</v>
      </c>
      <c r="EA1183">
        <v>0.2408516</v>
      </c>
      <c r="EB1183">
        <v>0.23304069999999999</v>
      </c>
      <c r="EC1183">
        <v>0.3324587</v>
      </c>
      <c r="ED1183">
        <v>0.2225404</v>
      </c>
      <c r="EE1183">
        <v>0.1957247</v>
      </c>
      <c r="EF1183">
        <v>0.25003500000000001</v>
      </c>
      <c r="EG1183">
        <v>0.24790709999999999</v>
      </c>
      <c r="EH1183">
        <v>0.21159929999999999</v>
      </c>
      <c r="EI1183">
        <v>0.26639620000000003</v>
      </c>
      <c r="EJ1183">
        <v>0.21618380000000001</v>
      </c>
      <c r="EK1183">
        <v>0.23200870000000001</v>
      </c>
      <c r="EL1183">
        <v>0.31368649999999998</v>
      </c>
      <c r="EM1183">
        <v>0.25778109999999999</v>
      </c>
      <c r="EN1183">
        <v>0.2078624</v>
      </c>
      <c r="EO1183">
        <v>0.17504410000000001</v>
      </c>
      <c r="EP1183">
        <v>6.5887100000000004E-2</v>
      </c>
      <c r="EQ1183">
        <v>5.8045699999999999E-2</v>
      </c>
      <c r="ER1183">
        <v>0.1132664</v>
      </c>
      <c r="ES1183">
        <v>0.13254920000000001</v>
      </c>
      <c r="ET1183">
        <v>29.629460000000002</v>
      </c>
      <c r="EU1183">
        <v>28.891369999999998</v>
      </c>
      <c r="EV1183">
        <v>28.40549</v>
      </c>
      <c r="EW1183">
        <v>27.594550000000002</v>
      </c>
      <c r="EX1183">
        <v>27.72213</v>
      </c>
      <c r="EY1183">
        <v>26.80829</v>
      </c>
      <c r="EZ1183">
        <v>26.955400000000001</v>
      </c>
      <c r="FA1183">
        <v>27.497900000000001</v>
      </c>
      <c r="FB1183">
        <v>30.771190000000001</v>
      </c>
      <c r="FC1183">
        <v>36.023679999999999</v>
      </c>
      <c r="FD1183">
        <v>39.835970000000003</v>
      </c>
      <c r="FE1183">
        <v>42.365690000000001</v>
      </c>
      <c r="FF1183">
        <v>44.84019</v>
      </c>
      <c r="FG1183">
        <v>46.640340000000002</v>
      </c>
      <c r="FH1183">
        <v>47.843499999999999</v>
      </c>
      <c r="FI1183">
        <v>47.271549999999998</v>
      </c>
      <c r="FJ1183">
        <v>44.027830000000002</v>
      </c>
      <c r="FK1183">
        <v>40.154829999999997</v>
      </c>
      <c r="FL1183">
        <v>37.619630000000001</v>
      </c>
      <c r="FM1183">
        <v>35.886569999999999</v>
      </c>
      <c r="FN1183">
        <v>34.59243</v>
      </c>
      <c r="FO1183">
        <v>33.79269</v>
      </c>
      <c r="FP1183">
        <v>33.022939999999998</v>
      </c>
      <c r="FQ1183">
        <v>32.108040000000003</v>
      </c>
      <c r="FR1183">
        <v>1.0145700000000001E-2</v>
      </c>
      <c r="FS1183">
        <v>1.3041799999999999E-2</v>
      </c>
    </row>
    <row r="1184" spans="1:176" x14ac:dyDescent="0.2">
      <c r="A1184" t="s">
        <v>200</v>
      </c>
      <c r="B1184" t="s">
        <v>194</v>
      </c>
      <c r="C1184" t="s">
        <v>1</v>
      </c>
      <c r="D1184" t="s">
        <v>229</v>
      </c>
      <c r="E1184">
        <v>2874</v>
      </c>
      <c r="F1184">
        <v>0.99696050000000003</v>
      </c>
      <c r="G1184">
        <v>0.98723709999999998</v>
      </c>
      <c r="H1184">
        <v>0.97713410000000001</v>
      </c>
      <c r="I1184">
        <v>0.96428250000000004</v>
      </c>
      <c r="J1184">
        <v>0.97828309999999996</v>
      </c>
      <c r="K1184">
        <v>1.0571159999999999</v>
      </c>
      <c r="L1184">
        <v>1.1563669999999999</v>
      </c>
      <c r="M1184">
        <v>1.176364</v>
      </c>
      <c r="N1184">
        <v>1.3552420000000001</v>
      </c>
      <c r="O1184">
        <v>1.466872</v>
      </c>
      <c r="P1184">
        <v>1.625494</v>
      </c>
      <c r="Q1184">
        <v>1.667057</v>
      </c>
      <c r="R1184">
        <v>1.6388210000000001</v>
      </c>
      <c r="S1184">
        <v>1.6151199999999999</v>
      </c>
      <c r="T1184">
        <v>1.575785</v>
      </c>
      <c r="U1184">
        <v>1.5458799999999999</v>
      </c>
      <c r="V1184">
        <v>1.5214700000000001</v>
      </c>
      <c r="W1184">
        <v>1.4591860000000001</v>
      </c>
      <c r="X1184">
        <v>1.4794799999999999</v>
      </c>
      <c r="Y1184">
        <v>1.38887</v>
      </c>
      <c r="Z1184">
        <v>1.233166</v>
      </c>
      <c r="AA1184">
        <v>1.0927899999999999</v>
      </c>
      <c r="AB1184">
        <v>1.0125230000000001</v>
      </c>
      <c r="AC1184">
        <v>0.99548020000000004</v>
      </c>
      <c r="AD1184">
        <v>9.7006999999999996E-3</v>
      </c>
      <c r="AE1184">
        <v>2.05703E-2</v>
      </c>
      <c r="AF1184">
        <v>1.1362199999999999E-2</v>
      </c>
      <c r="AG1184">
        <v>-3.973E-3</v>
      </c>
      <c r="AH1184">
        <v>-8.2114000000000006E-3</v>
      </c>
      <c r="AI1184">
        <v>1.79186E-2</v>
      </c>
      <c r="AJ1184">
        <v>3.0747900000000002E-2</v>
      </c>
      <c r="AK1184">
        <v>6.23849E-2</v>
      </c>
      <c r="AL1184">
        <v>3.5960499999999999E-2</v>
      </c>
      <c r="AM1184">
        <v>2.2156200000000001E-2</v>
      </c>
      <c r="AN1184">
        <v>6.3628500000000004E-2</v>
      </c>
      <c r="AO1184">
        <v>9.11912E-2</v>
      </c>
      <c r="AP1184">
        <v>0.1039433</v>
      </c>
      <c r="AQ1184">
        <v>0.108735</v>
      </c>
      <c r="AR1184">
        <v>8.0220700000000006E-2</v>
      </c>
      <c r="AS1184">
        <v>7.8590599999999997E-2</v>
      </c>
      <c r="AT1184">
        <v>0.10264470000000001</v>
      </c>
      <c r="AU1184">
        <v>8.1110199999999993E-2</v>
      </c>
      <c r="AV1184">
        <v>4.5538599999999999E-2</v>
      </c>
      <c r="AW1184">
        <v>4.2951999999999997E-2</v>
      </c>
      <c r="AX1184">
        <v>-2.30987E-2</v>
      </c>
      <c r="AY1184">
        <v>-5.5458300000000002E-2</v>
      </c>
      <c r="AZ1184">
        <v>-4.6440700000000001E-2</v>
      </c>
      <c r="BA1184">
        <v>-1.34486E-2</v>
      </c>
      <c r="BB1184">
        <v>1.8389099999999999E-2</v>
      </c>
      <c r="BC1184">
        <v>2.9426000000000001E-2</v>
      </c>
      <c r="BD1184">
        <v>2.0038299999999998E-2</v>
      </c>
      <c r="BE1184">
        <v>4.0781999999999997E-3</v>
      </c>
      <c r="BF1184">
        <v>5.2200000000000002E-5</v>
      </c>
      <c r="BG1184">
        <v>2.7007799999999998E-2</v>
      </c>
      <c r="BH1184">
        <v>4.2819400000000001E-2</v>
      </c>
      <c r="BI1184">
        <v>7.6027800000000006E-2</v>
      </c>
      <c r="BJ1184">
        <v>4.95827E-2</v>
      </c>
      <c r="BK1184">
        <v>3.6611100000000001E-2</v>
      </c>
      <c r="BL1184">
        <v>8.0230499999999996E-2</v>
      </c>
      <c r="BM1184">
        <v>0.1070574</v>
      </c>
      <c r="BN1184">
        <v>0.1189129</v>
      </c>
      <c r="BO1184">
        <v>0.1248657</v>
      </c>
      <c r="BP1184">
        <v>9.9232000000000001E-2</v>
      </c>
      <c r="BQ1184">
        <v>9.6872399999999997E-2</v>
      </c>
      <c r="BR1184">
        <v>0.1208958</v>
      </c>
      <c r="BS1184">
        <v>9.71939E-2</v>
      </c>
      <c r="BT1184">
        <v>5.9295500000000001E-2</v>
      </c>
      <c r="BU1184">
        <v>5.55135E-2</v>
      </c>
      <c r="BV1184">
        <v>-9.8496E-3</v>
      </c>
      <c r="BW1184">
        <v>-4.4018500000000002E-2</v>
      </c>
      <c r="BX1184">
        <v>-3.5731199999999998E-2</v>
      </c>
      <c r="BY1184">
        <v>-2.4455000000000002E-3</v>
      </c>
      <c r="BZ1184">
        <v>2.44067E-2</v>
      </c>
      <c r="CA1184">
        <v>3.5559399999999998E-2</v>
      </c>
      <c r="CB1184">
        <v>2.6047399999999998E-2</v>
      </c>
      <c r="CC1184">
        <v>9.6544000000000005E-3</v>
      </c>
      <c r="CD1184">
        <v>5.7755999999999997E-3</v>
      </c>
      <c r="CE1184">
        <v>3.3302900000000003E-2</v>
      </c>
      <c r="CF1184">
        <v>5.1180099999999999E-2</v>
      </c>
      <c r="CG1184">
        <v>8.5476800000000006E-2</v>
      </c>
      <c r="CH1184">
        <v>5.9017300000000002E-2</v>
      </c>
      <c r="CI1184">
        <v>4.6622400000000001E-2</v>
      </c>
      <c r="CJ1184">
        <v>9.1729000000000005E-2</v>
      </c>
      <c r="CK1184">
        <v>0.11804630000000001</v>
      </c>
      <c r="CL1184">
        <v>0.1292808</v>
      </c>
      <c r="CM1184">
        <v>0.13603770000000001</v>
      </c>
      <c r="CN1184">
        <v>0.1123992</v>
      </c>
      <c r="CO1184">
        <v>0.1095343</v>
      </c>
      <c r="CP1184">
        <v>0.1335365</v>
      </c>
      <c r="CQ1184">
        <v>0.10833329999999999</v>
      </c>
      <c r="CR1184">
        <v>6.8823400000000007E-2</v>
      </c>
      <c r="CS1184">
        <v>6.4213500000000007E-2</v>
      </c>
      <c r="CT1184">
        <v>-6.734E-4</v>
      </c>
      <c r="CU1184">
        <v>-3.6095299999999997E-2</v>
      </c>
      <c r="CV1184">
        <v>-2.83138E-2</v>
      </c>
      <c r="CW1184">
        <v>5.1751999999999996E-3</v>
      </c>
      <c r="CX1184">
        <v>3.0424199999999998E-2</v>
      </c>
      <c r="CY1184">
        <v>4.1692899999999998E-2</v>
      </c>
      <c r="CZ1184">
        <v>3.2056399999999999E-2</v>
      </c>
      <c r="DA1184">
        <v>1.52306E-2</v>
      </c>
      <c r="DB1184">
        <v>1.1498899999999999E-2</v>
      </c>
      <c r="DC1184">
        <v>3.9598000000000001E-2</v>
      </c>
      <c r="DD1184">
        <v>5.9540799999999998E-2</v>
      </c>
      <c r="DE1184">
        <v>9.4925800000000005E-2</v>
      </c>
      <c r="DF1184">
        <v>6.8451999999999999E-2</v>
      </c>
      <c r="DG1184">
        <v>5.6633799999999998E-2</v>
      </c>
      <c r="DH1184">
        <v>0.1032275</v>
      </c>
      <c r="DI1184">
        <v>0.12903519999999999</v>
      </c>
      <c r="DJ1184">
        <v>0.13964879999999999</v>
      </c>
      <c r="DK1184">
        <v>0.1472097</v>
      </c>
      <c r="DL1184">
        <v>0.12556639999999999</v>
      </c>
      <c r="DM1184">
        <v>0.12219629999999999</v>
      </c>
      <c r="DN1184">
        <v>0.1461771</v>
      </c>
      <c r="DO1184">
        <v>0.1194728</v>
      </c>
      <c r="DP1184">
        <v>7.8351400000000002E-2</v>
      </c>
      <c r="DQ1184">
        <v>7.2913500000000006E-2</v>
      </c>
      <c r="DR1184">
        <v>8.5029000000000007E-3</v>
      </c>
      <c r="DS1184">
        <v>-2.8172099999999999E-2</v>
      </c>
      <c r="DT1184">
        <v>-2.0896399999999999E-2</v>
      </c>
      <c r="DU1184">
        <v>1.2795900000000001E-2</v>
      </c>
      <c r="DV1184">
        <v>3.9112599999999997E-2</v>
      </c>
      <c r="DW1184">
        <v>5.0548599999999999E-2</v>
      </c>
      <c r="DX1184">
        <v>4.0732499999999998E-2</v>
      </c>
      <c r="DY1184">
        <v>2.3281799999999998E-2</v>
      </c>
      <c r="DZ1184">
        <v>1.9762499999999999E-2</v>
      </c>
      <c r="EA1184">
        <v>4.86872E-2</v>
      </c>
      <c r="EB1184">
        <v>7.1612300000000004E-2</v>
      </c>
      <c r="EC1184">
        <v>0.1085687</v>
      </c>
      <c r="ED1184">
        <v>8.2074099999999997E-2</v>
      </c>
      <c r="EE1184">
        <v>7.1088600000000002E-2</v>
      </c>
      <c r="EF1184">
        <v>0.11982959999999999</v>
      </c>
      <c r="EG1184">
        <v>0.14490140000000001</v>
      </c>
      <c r="EH1184">
        <v>0.15461839999999999</v>
      </c>
      <c r="EI1184">
        <v>0.16334029999999999</v>
      </c>
      <c r="EJ1184">
        <v>0.1445777</v>
      </c>
      <c r="EK1184">
        <v>0.14047809999999999</v>
      </c>
      <c r="EL1184">
        <v>0.1644282</v>
      </c>
      <c r="EM1184">
        <v>0.13555639999999999</v>
      </c>
      <c r="EN1184">
        <v>9.2108200000000001E-2</v>
      </c>
      <c r="EO1184">
        <v>8.5474999999999995E-2</v>
      </c>
      <c r="EP1184">
        <v>2.1751900000000001E-2</v>
      </c>
      <c r="EQ1184">
        <v>-1.6732299999999999E-2</v>
      </c>
      <c r="ER1184">
        <v>-1.01869E-2</v>
      </c>
      <c r="ES1184">
        <v>2.3799000000000001E-2</v>
      </c>
      <c r="ET1184">
        <v>48.083159999999999</v>
      </c>
      <c r="EU1184">
        <v>47.570079999999997</v>
      </c>
      <c r="EV1184">
        <v>47.164160000000003</v>
      </c>
      <c r="EW1184">
        <v>46.845880000000001</v>
      </c>
      <c r="EX1184">
        <v>46.532449999999997</v>
      </c>
      <c r="EY1184">
        <v>46.331040000000002</v>
      </c>
      <c r="EZ1184">
        <v>46.183959999999999</v>
      </c>
      <c r="FA1184">
        <v>46.633249999999997</v>
      </c>
      <c r="FB1184">
        <v>49.389760000000003</v>
      </c>
      <c r="FC1184">
        <v>52.594119999999997</v>
      </c>
      <c r="FD1184">
        <v>55.009889999999999</v>
      </c>
      <c r="FE1184">
        <v>56.748170000000002</v>
      </c>
      <c r="FF1184">
        <v>58.114510000000003</v>
      </c>
      <c r="FG1184">
        <v>59.493470000000002</v>
      </c>
      <c r="FH1184">
        <v>60.208930000000002</v>
      </c>
      <c r="FI1184">
        <v>60.037579999999998</v>
      </c>
      <c r="FJ1184">
        <v>59.065770000000001</v>
      </c>
      <c r="FK1184">
        <v>56.947940000000003</v>
      </c>
      <c r="FL1184">
        <v>54.599769999999999</v>
      </c>
      <c r="FM1184">
        <v>52.941890000000001</v>
      </c>
      <c r="FN1184">
        <v>51.809069999999998</v>
      </c>
      <c r="FO1184">
        <v>50.891269999999999</v>
      </c>
      <c r="FP1184">
        <v>50.051670000000001</v>
      </c>
      <c r="FQ1184">
        <v>49.395090000000003</v>
      </c>
      <c r="FR1184">
        <v>1.0145700000000001E-2</v>
      </c>
      <c r="FS1184">
        <v>1.3041799999999999E-2</v>
      </c>
    </row>
    <row r="1185" spans="1:176" x14ac:dyDescent="0.2">
      <c r="A1185" t="s">
        <v>200</v>
      </c>
      <c r="B1185" t="s">
        <v>194</v>
      </c>
      <c r="C1185" t="s">
        <v>1</v>
      </c>
      <c r="D1185" t="s">
        <v>240</v>
      </c>
      <c r="E1185">
        <v>2874</v>
      </c>
      <c r="F1185">
        <v>1.0545709999999999</v>
      </c>
      <c r="G1185">
        <v>1.0629740000000001</v>
      </c>
      <c r="H1185">
        <v>1.038195</v>
      </c>
      <c r="I1185">
        <v>1.0280480000000001</v>
      </c>
      <c r="J1185">
        <v>1.045855</v>
      </c>
      <c r="K1185">
        <v>1.158131</v>
      </c>
      <c r="L1185">
        <v>1.252961</v>
      </c>
      <c r="M1185">
        <v>1.3148340000000001</v>
      </c>
      <c r="N1185">
        <v>1.5065010000000001</v>
      </c>
      <c r="O1185">
        <v>1.6505160000000001</v>
      </c>
      <c r="P1185">
        <v>1.804694</v>
      </c>
      <c r="Q1185">
        <v>1.8070520000000001</v>
      </c>
      <c r="R1185">
        <v>1.747625</v>
      </c>
      <c r="S1185">
        <v>1.7067399999999999</v>
      </c>
      <c r="T1185">
        <v>1.6699250000000001</v>
      </c>
      <c r="U1185">
        <v>1.5998079999999999</v>
      </c>
      <c r="V1185">
        <v>1.631092</v>
      </c>
      <c r="W1185">
        <v>1.5933250000000001</v>
      </c>
      <c r="X1185">
        <v>1.5416449999999999</v>
      </c>
      <c r="Y1185">
        <v>1.4597260000000001</v>
      </c>
      <c r="Z1185">
        <v>1.2771509999999999</v>
      </c>
      <c r="AA1185">
        <v>1.125529</v>
      </c>
      <c r="AB1185">
        <v>1.070093</v>
      </c>
      <c r="AC1185">
        <v>1.053779</v>
      </c>
      <c r="AD1185">
        <v>7.4225399999999997E-2</v>
      </c>
      <c r="AE1185">
        <v>8.3416599999999994E-2</v>
      </c>
      <c r="AF1185">
        <v>5.2691599999999998E-2</v>
      </c>
      <c r="AG1185">
        <v>4.1952700000000002E-2</v>
      </c>
      <c r="AH1185">
        <v>3.6643299999999997E-2</v>
      </c>
      <c r="AI1185">
        <v>0.1147108</v>
      </c>
      <c r="AJ1185">
        <v>0.1116038</v>
      </c>
      <c r="AK1185">
        <v>0.17527280000000001</v>
      </c>
      <c r="AL1185">
        <v>0.107265</v>
      </c>
      <c r="AM1185">
        <v>8.5757399999999998E-2</v>
      </c>
      <c r="AN1185">
        <v>0.13103870000000001</v>
      </c>
      <c r="AO1185">
        <v>0.14445340000000001</v>
      </c>
      <c r="AP1185">
        <v>0.13351840000000001</v>
      </c>
      <c r="AQ1185">
        <v>0.162467</v>
      </c>
      <c r="AR1185">
        <v>0.1175823</v>
      </c>
      <c r="AS1185">
        <v>0.1258736</v>
      </c>
      <c r="AT1185">
        <v>0.18021490000000001</v>
      </c>
      <c r="AU1185">
        <v>0.14465810000000001</v>
      </c>
      <c r="AV1185">
        <v>0.10510899999999999</v>
      </c>
      <c r="AW1185">
        <v>8.8494600000000007E-2</v>
      </c>
      <c r="AX1185">
        <v>-7.8439999999999998E-4</v>
      </c>
      <c r="AY1185">
        <v>-1.7180399999999998E-2</v>
      </c>
      <c r="AZ1185">
        <v>1.69237E-2</v>
      </c>
      <c r="BA1185">
        <v>4.1455899999999997E-2</v>
      </c>
      <c r="BB1185">
        <v>8.2913799999999996E-2</v>
      </c>
      <c r="BC1185">
        <v>9.2272300000000002E-2</v>
      </c>
      <c r="BD1185">
        <v>6.1367699999999997E-2</v>
      </c>
      <c r="BE1185">
        <v>5.0003899999999997E-2</v>
      </c>
      <c r="BF1185">
        <v>4.49069E-2</v>
      </c>
      <c r="BG1185">
        <v>0.12379999999999999</v>
      </c>
      <c r="BH1185">
        <v>0.1236752</v>
      </c>
      <c r="BI1185">
        <v>0.18891569999999999</v>
      </c>
      <c r="BJ1185">
        <v>0.1208871</v>
      </c>
      <c r="BK1185">
        <v>0.1002123</v>
      </c>
      <c r="BL1185">
        <v>0.14764070000000001</v>
      </c>
      <c r="BM1185">
        <v>0.16031960000000001</v>
      </c>
      <c r="BN1185">
        <v>0.14848800000000001</v>
      </c>
      <c r="BO1185">
        <v>0.1785976</v>
      </c>
      <c r="BP1185">
        <v>0.13659370000000001</v>
      </c>
      <c r="BQ1185">
        <v>0.14415539999999999</v>
      </c>
      <c r="BR1185">
        <v>0.198466</v>
      </c>
      <c r="BS1185">
        <v>0.16074169999999999</v>
      </c>
      <c r="BT1185">
        <v>0.11886579999999999</v>
      </c>
      <c r="BU1185">
        <v>0.10105600000000001</v>
      </c>
      <c r="BV1185">
        <v>1.24647E-2</v>
      </c>
      <c r="BW1185">
        <v>-5.7406000000000002E-3</v>
      </c>
      <c r="BX1185">
        <v>2.76332E-2</v>
      </c>
      <c r="BY1185">
        <v>5.2458900000000003E-2</v>
      </c>
      <c r="BZ1185">
        <v>8.8931300000000005E-2</v>
      </c>
      <c r="CA1185">
        <v>9.8405800000000002E-2</v>
      </c>
      <c r="CB1185">
        <v>6.7376800000000001E-2</v>
      </c>
      <c r="CC1185">
        <v>5.55801E-2</v>
      </c>
      <c r="CD1185">
        <v>5.06302E-2</v>
      </c>
      <c r="CE1185">
        <v>0.13009509999999999</v>
      </c>
      <c r="CF1185">
        <v>0.13203590000000001</v>
      </c>
      <c r="CG1185">
        <v>0.1983647</v>
      </c>
      <c r="CH1185">
        <v>0.13032179999999999</v>
      </c>
      <c r="CI1185">
        <v>0.1102236</v>
      </c>
      <c r="CJ1185">
        <v>0.15913920000000001</v>
      </c>
      <c r="CK1185">
        <v>0.1713085</v>
      </c>
      <c r="CL1185">
        <v>0.15885589999999999</v>
      </c>
      <c r="CM1185">
        <v>0.18976970000000001</v>
      </c>
      <c r="CN1185">
        <v>0.1497608</v>
      </c>
      <c r="CO1185">
        <v>0.15681729999999999</v>
      </c>
      <c r="CP1185">
        <v>0.21110660000000001</v>
      </c>
      <c r="CQ1185">
        <v>0.17188120000000001</v>
      </c>
      <c r="CR1185">
        <v>0.1283938</v>
      </c>
      <c r="CS1185">
        <v>0.10975600000000001</v>
      </c>
      <c r="CT1185">
        <v>2.1640900000000001E-2</v>
      </c>
      <c r="CU1185">
        <v>2.1825999999999998E-3</v>
      </c>
      <c r="CV1185">
        <v>3.5050600000000001E-2</v>
      </c>
      <c r="CW1185">
        <v>6.0079599999999997E-2</v>
      </c>
      <c r="CX1185">
        <v>9.4948900000000003E-2</v>
      </c>
      <c r="CY1185">
        <v>0.1045392</v>
      </c>
      <c r="CZ1185">
        <v>7.3385800000000001E-2</v>
      </c>
      <c r="DA1185">
        <v>6.1156299999999997E-2</v>
      </c>
      <c r="DB1185">
        <v>5.6353599999999997E-2</v>
      </c>
      <c r="DC1185">
        <v>0.13639029999999999</v>
      </c>
      <c r="DD1185">
        <v>0.14039660000000001</v>
      </c>
      <c r="DE1185">
        <v>0.20781379999999999</v>
      </c>
      <c r="DF1185">
        <v>0.13975650000000001</v>
      </c>
      <c r="DG1185">
        <v>0.12023499999999999</v>
      </c>
      <c r="DH1185">
        <v>0.1706377</v>
      </c>
      <c r="DI1185">
        <v>0.1822974</v>
      </c>
      <c r="DJ1185">
        <v>0.16922380000000001</v>
      </c>
      <c r="DK1185">
        <v>0.2009417</v>
      </c>
      <c r="DL1185">
        <v>0.16292799999999999</v>
      </c>
      <c r="DM1185">
        <v>0.1694792</v>
      </c>
      <c r="DN1185">
        <v>0.22374730000000001</v>
      </c>
      <c r="DO1185">
        <v>0.18302070000000001</v>
      </c>
      <c r="DP1185">
        <v>0.13792170000000001</v>
      </c>
      <c r="DQ1185">
        <v>0.11845600000000001</v>
      </c>
      <c r="DR1185">
        <v>3.0817199999999999E-2</v>
      </c>
      <c r="DS1185">
        <v>1.01058E-2</v>
      </c>
      <c r="DT1185">
        <v>4.2467999999999999E-2</v>
      </c>
      <c r="DU1185">
        <v>6.7700300000000005E-2</v>
      </c>
      <c r="DV1185">
        <v>0.1036373</v>
      </c>
      <c r="DW1185">
        <v>0.11339490000000001</v>
      </c>
      <c r="DX1185">
        <v>8.2061899999999993E-2</v>
      </c>
      <c r="DY1185">
        <v>6.9207500000000005E-2</v>
      </c>
      <c r="DZ1185">
        <v>6.46172E-2</v>
      </c>
      <c r="EA1185">
        <v>0.14547940000000001</v>
      </c>
      <c r="EB1185">
        <v>0.1524681</v>
      </c>
      <c r="EC1185">
        <v>0.22145670000000001</v>
      </c>
      <c r="ED1185">
        <v>0.1533786</v>
      </c>
      <c r="EE1185">
        <v>0.1346899</v>
      </c>
      <c r="EF1185">
        <v>0.18723980000000001</v>
      </c>
      <c r="EG1185">
        <v>0.1981636</v>
      </c>
      <c r="EH1185">
        <v>0.18419350000000001</v>
      </c>
      <c r="EI1185">
        <v>0.2170723</v>
      </c>
      <c r="EJ1185">
        <v>0.1819393</v>
      </c>
      <c r="EK1185">
        <v>0.18776100000000001</v>
      </c>
      <c r="EL1185">
        <v>0.2419983</v>
      </c>
      <c r="EM1185">
        <v>0.19910430000000001</v>
      </c>
      <c r="EN1185">
        <v>0.1516786</v>
      </c>
      <c r="EO1185">
        <v>0.13101750000000001</v>
      </c>
      <c r="EP1185">
        <v>4.40662E-2</v>
      </c>
      <c r="EQ1185">
        <v>2.1545600000000002E-2</v>
      </c>
      <c r="ER1185">
        <v>5.3177500000000003E-2</v>
      </c>
      <c r="ES1185">
        <v>7.8703400000000007E-2</v>
      </c>
      <c r="ET1185">
        <v>37.568869999999997</v>
      </c>
      <c r="EU1185">
        <v>37.521079999999998</v>
      </c>
      <c r="EV1185">
        <v>36.826520000000002</v>
      </c>
      <c r="EW1185">
        <v>36.553359999999998</v>
      </c>
      <c r="EX1185">
        <v>35.863700000000001</v>
      </c>
      <c r="EY1185">
        <v>36.211649999999999</v>
      </c>
      <c r="EZ1185">
        <v>36.31653</v>
      </c>
      <c r="FA1185">
        <v>36.831180000000003</v>
      </c>
      <c r="FB1185">
        <v>39.752650000000003</v>
      </c>
      <c r="FC1185">
        <v>44.062179999999998</v>
      </c>
      <c r="FD1185">
        <v>47.810690000000001</v>
      </c>
      <c r="FE1185">
        <v>50.41836</v>
      </c>
      <c r="FF1185">
        <v>52.02948</v>
      </c>
      <c r="FG1185">
        <v>52.999200000000002</v>
      </c>
      <c r="FH1185">
        <v>53.69735</v>
      </c>
      <c r="FI1185">
        <v>53.11101</v>
      </c>
      <c r="FJ1185">
        <v>51.805810000000001</v>
      </c>
      <c r="FK1185">
        <v>49.822400000000002</v>
      </c>
      <c r="FL1185">
        <v>47.602649999999997</v>
      </c>
      <c r="FM1185">
        <v>46.052079999999997</v>
      </c>
      <c r="FN1185">
        <v>44.715330000000002</v>
      </c>
      <c r="FO1185">
        <v>43.342849999999999</v>
      </c>
      <c r="FP1185">
        <v>41.734789999999997</v>
      </c>
      <c r="FQ1185">
        <v>40.816510000000001</v>
      </c>
      <c r="FR1185">
        <v>1.0145700000000001E-2</v>
      </c>
      <c r="FS1185">
        <v>1.3041799999999999E-2</v>
      </c>
    </row>
    <row r="1186" spans="1:176" x14ac:dyDescent="0.2">
      <c r="A1186" t="s">
        <v>200</v>
      </c>
      <c r="B1186" t="s">
        <v>194</v>
      </c>
      <c r="C1186" t="s">
        <v>1</v>
      </c>
      <c r="D1186" t="s">
        <v>230</v>
      </c>
      <c r="E1186">
        <v>2874</v>
      </c>
      <c r="F1186">
        <v>1.011927</v>
      </c>
      <c r="G1186">
        <v>1.012527</v>
      </c>
      <c r="H1186">
        <v>1.0039910000000001</v>
      </c>
      <c r="I1186">
        <v>0.99584430000000002</v>
      </c>
      <c r="J1186">
        <v>1.0070349999999999</v>
      </c>
      <c r="K1186">
        <v>1.08508</v>
      </c>
      <c r="L1186">
        <v>1.2061470000000001</v>
      </c>
      <c r="M1186">
        <v>1.247214</v>
      </c>
      <c r="N1186">
        <v>1.3970499999999999</v>
      </c>
      <c r="O1186">
        <v>1.492712</v>
      </c>
      <c r="P1186">
        <v>1.608474</v>
      </c>
      <c r="Q1186">
        <v>1.6558459999999999</v>
      </c>
      <c r="R1186">
        <v>1.632266</v>
      </c>
      <c r="S1186">
        <v>1.6190469999999999</v>
      </c>
      <c r="T1186">
        <v>1.5862830000000001</v>
      </c>
      <c r="U1186">
        <v>1.5591619999999999</v>
      </c>
      <c r="V1186">
        <v>1.5483070000000001</v>
      </c>
      <c r="W1186">
        <v>1.582222</v>
      </c>
      <c r="X1186">
        <v>1.5157780000000001</v>
      </c>
      <c r="Y1186">
        <v>1.4286350000000001</v>
      </c>
      <c r="Z1186">
        <v>1.2883990000000001</v>
      </c>
      <c r="AA1186">
        <v>1.1387160000000001</v>
      </c>
      <c r="AB1186">
        <v>1.045879</v>
      </c>
      <c r="AC1186">
        <v>1.0165029999999999</v>
      </c>
      <c r="AD1186">
        <v>9.0078999999999992E-3</v>
      </c>
      <c r="AE1186">
        <v>2.0011299999999999E-2</v>
      </c>
      <c r="AF1186">
        <v>1.08512E-2</v>
      </c>
      <c r="AG1186">
        <v>-4.5934000000000001E-3</v>
      </c>
      <c r="AH1186">
        <v>-8.8486999999999993E-3</v>
      </c>
      <c r="AI1186">
        <v>1.6386299999999999E-2</v>
      </c>
      <c r="AJ1186">
        <v>2.94092E-2</v>
      </c>
      <c r="AK1186">
        <v>6.0314199999999998E-2</v>
      </c>
      <c r="AL1186">
        <v>3.4670199999999998E-2</v>
      </c>
      <c r="AM1186">
        <v>2.08267E-2</v>
      </c>
      <c r="AN1186">
        <v>6.1600099999999998E-2</v>
      </c>
      <c r="AO1186">
        <v>8.9531299999999994E-2</v>
      </c>
      <c r="AP1186">
        <v>0.1029616</v>
      </c>
      <c r="AQ1186">
        <v>0.10706450000000001</v>
      </c>
      <c r="AR1186">
        <v>7.9213599999999995E-2</v>
      </c>
      <c r="AS1186">
        <v>7.7568399999999996E-2</v>
      </c>
      <c r="AT1186">
        <v>0.1008598</v>
      </c>
      <c r="AU1186">
        <v>7.9630300000000001E-2</v>
      </c>
      <c r="AV1186">
        <v>4.4836099999999997E-2</v>
      </c>
      <c r="AW1186">
        <v>4.2632000000000003E-2</v>
      </c>
      <c r="AX1186">
        <v>-2.3157299999999999E-2</v>
      </c>
      <c r="AY1186">
        <v>-5.5848799999999997E-2</v>
      </c>
      <c r="AZ1186">
        <v>-4.7106700000000001E-2</v>
      </c>
      <c r="BA1186">
        <v>-1.39863E-2</v>
      </c>
      <c r="BB1186">
        <v>1.7696300000000002E-2</v>
      </c>
      <c r="BC1186">
        <v>2.8867E-2</v>
      </c>
      <c r="BD1186">
        <v>1.9527300000000001E-2</v>
      </c>
      <c r="BE1186">
        <v>3.4578E-3</v>
      </c>
      <c r="BF1186">
        <v>-5.8509999999999996E-4</v>
      </c>
      <c r="BG1186">
        <v>2.5475500000000002E-2</v>
      </c>
      <c r="BH1186">
        <v>4.1480700000000002E-2</v>
      </c>
      <c r="BI1186">
        <v>7.3957099999999998E-2</v>
      </c>
      <c r="BJ1186">
        <v>4.8292399999999999E-2</v>
      </c>
      <c r="BK1186">
        <v>3.52815E-2</v>
      </c>
      <c r="BL1186">
        <v>7.8202099999999997E-2</v>
      </c>
      <c r="BM1186">
        <v>0.10539750000000001</v>
      </c>
      <c r="BN1186">
        <v>0.1179312</v>
      </c>
      <c r="BO1186">
        <v>0.1231952</v>
      </c>
      <c r="BP1186">
        <v>9.8224900000000004E-2</v>
      </c>
      <c r="BQ1186">
        <v>9.5850199999999997E-2</v>
      </c>
      <c r="BR1186">
        <v>0.11911090000000001</v>
      </c>
      <c r="BS1186">
        <v>9.5713900000000005E-2</v>
      </c>
      <c r="BT1186">
        <v>5.8592999999999999E-2</v>
      </c>
      <c r="BU1186">
        <v>5.5193399999999997E-2</v>
      </c>
      <c r="BV1186">
        <v>-9.9082000000000007E-3</v>
      </c>
      <c r="BW1186">
        <v>-4.4408999999999997E-2</v>
      </c>
      <c r="BX1186">
        <v>-3.6397100000000002E-2</v>
      </c>
      <c r="BY1186">
        <v>-2.9832000000000001E-3</v>
      </c>
      <c r="BZ1186">
        <v>2.37138E-2</v>
      </c>
      <c r="CA1186">
        <v>3.5000400000000001E-2</v>
      </c>
      <c r="CB1186">
        <v>2.5536400000000001E-2</v>
      </c>
      <c r="CC1186">
        <v>9.0340000000000004E-3</v>
      </c>
      <c r="CD1186">
        <v>5.1383000000000002E-3</v>
      </c>
      <c r="CE1186">
        <v>3.1770600000000003E-2</v>
      </c>
      <c r="CF1186">
        <v>4.9841400000000001E-2</v>
      </c>
      <c r="CG1186">
        <v>8.3406099999999997E-2</v>
      </c>
      <c r="CH1186">
        <v>5.7727000000000001E-2</v>
      </c>
      <c r="CI1186">
        <v>4.5292899999999997E-2</v>
      </c>
      <c r="CJ1186">
        <v>8.9700600000000005E-2</v>
      </c>
      <c r="CK1186">
        <v>0.1163864</v>
      </c>
      <c r="CL1186">
        <v>0.1282991</v>
      </c>
      <c r="CM1186">
        <v>0.13436719999999999</v>
      </c>
      <c r="CN1186">
        <v>0.11139209999999999</v>
      </c>
      <c r="CO1186">
        <v>0.1085122</v>
      </c>
      <c r="CP1186">
        <v>0.13175149999999999</v>
      </c>
      <c r="CQ1186">
        <v>0.1068534</v>
      </c>
      <c r="CR1186">
        <v>6.8120899999999998E-2</v>
      </c>
      <c r="CS1186">
        <v>6.3893400000000003E-2</v>
      </c>
      <c r="CT1186">
        <v>-7.3200000000000001E-4</v>
      </c>
      <c r="CU1186">
        <v>-3.6485799999999999E-2</v>
      </c>
      <c r="CV1186">
        <v>-2.89798E-2</v>
      </c>
      <c r="CW1186">
        <v>4.6375000000000001E-3</v>
      </c>
      <c r="CX1186">
        <v>2.9731400000000002E-2</v>
      </c>
      <c r="CY1186">
        <v>4.1133799999999998E-2</v>
      </c>
      <c r="CZ1186">
        <v>3.1545400000000001E-2</v>
      </c>
      <c r="DA1186">
        <v>1.46102E-2</v>
      </c>
      <c r="DB1186">
        <v>1.0861600000000001E-2</v>
      </c>
      <c r="DC1186">
        <v>3.8065799999999997E-2</v>
      </c>
      <c r="DD1186">
        <v>5.8201999999999997E-2</v>
      </c>
      <c r="DE1186">
        <v>9.2855199999999999E-2</v>
      </c>
      <c r="DF1186">
        <v>6.7161700000000005E-2</v>
      </c>
      <c r="DG1186">
        <v>5.5304300000000001E-2</v>
      </c>
      <c r="DH1186">
        <v>0.1011991</v>
      </c>
      <c r="DI1186">
        <v>0.1273753</v>
      </c>
      <c r="DJ1186">
        <v>0.13866709999999999</v>
      </c>
      <c r="DK1186">
        <v>0.14553920000000001</v>
      </c>
      <c r="DL1186">
        <v>0.1245593</v>
      </c>
      <c r="DM1186">
        <v>0.12117410000000001</v>
      </c>
      <c r="DN1186">
        <v>0.1443922</v>
      </c>
      <c r="DO1186">
        <v>0.1179929</v>
      </c>
      <c r="DP1186">
        <v>7.7648900000000007E-2</v>
      </c>
      <c r="DQ1186">
        <v>7.2593500000000005E-2</v>
      </c>
      <c r="DR1186">
        <v>8.4443000000000001E-3</v>
      </c>
      <c r="DS1186">
        <v>-2.85627E-2</v>
      </c>
      <c r="DT1186">
        <v>-2.1562399999999999E-2</v>
      </c>
      <c r="DU1186">
        <v>1.22582E-2</v>
      </c>
      <c r="DV1186">
        <v>3.8419799999999997E-2</v>
      </c>
      <c r="DW1186">
        <v>4.9989499999999999E-2</v>
      </c>
      <c r="DX1186">
        <v>4.02215E-2</v>
      </c>
      <c r="DY1186">
        <v>2.2661400000000002E-2</v>
      </c>
      <c r="DZ1186">
        <v>1.9125199999999998E-2</v>
      </c>
      <c r="EA1186">
        <v>4.7155000000000002E-2</v>
      </c>
      <c r="EB1186">
        <v>7.0273500000000003E-2</v>
      </c>
      <c r="EC1186">
        <v>0.1064981</v>
      </c>
      <c r="ED1186">
        <v>8.0783800000000003E-2</v>
      </c>
      <c r="EE1186">
        <v>6.9759100000000004E-2</v>
      </c>
      <c r="EF1186">
        <v>0.11780119999999999</v>
      </c>
      <c r="EG1186">
        <v>0.14324149999999999</v>
      </c>
      <c r="EH1186">
        <v>0.15363669999999999</v>
      </c>
      <c r="EI1186">
        <v>0.1616698</v>
      </c>
      <c r="EJ1186">
        <v>0.14357059999999999</v>
      </c>
      <c r="EK1186">
        <v>0.13945589999999999</v>
      </c>
      <c r="EL1186">
        <v>0.16264329999999999</v>
      </c>
      <c r="EM1186">
        <v>0.13407649999999999</v>
      </c>
      <c r="EN1186">
        <v>9.1405700000000006E-2</v>
      </c>
      <c r="EO1186">
        <v>8.5154900000000006E-2</v>
      </c>
      <c r="EP1186">
        <v>2.1693299999999999E-2</v>
      </c>
      <c r="EQ1186">
        <v>-1.7122800000000001E-2</v>
      </c>
      <c r="ER1186">
        <v>-1.0852799999999999E-2</v>
      </c>
      <c r="ES1186">
        <v>2.3261299999999999E-2</v>
      </c>
      <c r="ET1186">
        <v>45.428330000000003</v>
      </c>
      <c r="EU1186">
        <v>44.769390000000001</v>
      </c>
      <c r="EV1186">
        <v>44.036520000000003</v>
      </c>
      <c r="EW1186">
        <v>43.520650000000003</v>
      </c>
      <c r="EX1186">
        <v>43.04457</v>
      </c>
      <c r="EY1186">
        <v>42.698920000000001</v>
      </c>
      <c r="EZ1186">
        <v>42.537909999999997</v>
      </c>
      <c r="FA1186">
        <v>42.618340000000003</v>
      </c>
      <c r="FB1186">
        <v>46.203049999999998</v>
      </c>
      <c r="FC1186">
        <v>51.852789999999999</v>
      </c>
      <c r="FD1186">
        <v>56.584029999999998</v>
      </c>
      <c r="FE1186">
        <v>59.729219999999998</v>
      </c>
      <c r="FF1186">
        <v>61.846240000000002</v>
      </c>
      <c r="FG1186">
        <v>63.307960000000001</v>
      </c>
      <c r="FH1186">
        <v>63.996090000000002</v>
      </c>
      <c r="FI1186">
        <v>63.639119999999998</v>
      </c>
      <c r="FJ1186">
        <v>61.061489999999999</v>
      </c>
      <c r="FK1186">
        <v>56.782580000000003</v>
      </c>
      <c r="FL1186">
        <v>53.536140000000003</v>
      </c>
      <c r="FM1186">
        <v>51.389580000000002</v>
      </c>
      <c r="FN1186">
        <v>49.84742</v>
      </c>
      <c r="FO1186">
        <v>48.550089999999997</v>
      </c>
      <c r="FP1186">
        <v>47.41384</v>
      </c>
      <c r="FQ1186">
        <v>46.494909999999997</v>
      </c>
      <c r="FR1186">
        <v>1.0145700000000001E-2</v>
      </c>
      <c r="FS1186">
        <v>1.3041799999999999E-2</v>
      </c>
    </row>
    <row r="1187" spans="1:176" x14ac:dyDescent="0.2">
      <c r="A1187" t="s">
        <v>200</v>
      </c>
      <c r="B1187" t="s">
        <v>194</v>
      </c>
      <c r="C1187" t="s">
        <v>1</v>
      </c>
      <c r="D1187" t="s">
        <v>241</v>
      </c>
      <c r="E1187">
        <v>2874</v>
      </c>
      <c r="F1187">
        <v>1.0127269999999999</v>
      </c>
      <c r="G1187">
        <v>1.0191079999999999</v>
      </c>
      <c r="H1187">
        <v>1.0344169999999999</v>
      </c>
      <c r="I1187">
        <v>1.0015879999999999</v>
      </c>
      <c r="J1187">
        <v>1.0227740000000001</v>
      </c>
      <c r="K1187">
        <v>1.100875</v>
      </c>
      <c r="L1187">
        <v>1.2056720000000001</v>
      </c>
      <c r="M1187">
        <v>1.177988</v>
      </c>
      <c r="N1187">
        <v>1.2752289999999999</v>
      </c>
      <c r="O1187">
        <v>1.2977460000000001</v>
      </c>
      <c r="P1187">
        <v>1.406863</v>
      </c>
      <c r="Q1187">
        <v>1.4195739999999999</v>
      </c>
      <c r="R1187">
        <v>1.4572320000000001</v>
      </c>
      <c r="S1187">
        <v>1.485193</v>
      </c>
      <c r="T1187">
        <v>1.4427700000000001</v>
      </c>
      <c r="U1187">
        <v>1.380204</v>
      </c>
      <c r="V1187">
        <v>1.373208</v>
      </c>
      <c r="W1187">
        <v>1.444585</v>
      </c>
      <c r="X1187">
        <v>1.434472</v>
      </c>
      <c r="Y1187">
        <v>1.3809359999999999</v>
      </c>
      <c r="Z1187">
        <v>1.2723899999999999</v>
      </c>
      <c r="AA1187">
        <v>1.1504779999999999</v>
      </c>
      <c r="AB1187">
        <v>1.074047</v>
      </c>
      <c r="AC1187">
        <v>1.0403340000000001</v>
      </c>
      <c r="AD1187">
        <v>9.6399999999999999E-5</v>
      </c>
      <c r="AE1187">
        <v>1.1690000000000001E-2</v>
      </c>
      <c r="AF1187">
        <v>5.5022999999999999E-3</v>
      </c>
      <c r="AG1187">
        <v>-1.08304E-2</v>
      </c>
      <c r="AH1187">
        <v>-1.51279E-2</v>
      </c>
      <c r="AI1187">
        <v>3.9383999999999999E-3</v>
      </c>
      <c r="AJ1187">
        <v>1.8692199999999999E-2</v>
      </c>
      <c r="AK1187">
        <v>4.5070100000000002E-2</v>
      </c>
      <c r="AL1187">
        <v>2.4215E-2</v>
      </c>
      <c r="AM1187">
        <v>1.13268E-2</v>
      </c>
      <c r="AN1187">
        <v>5.2605699999999998E-2</v>
      </c>
      <c r="AO1187">
        <v>8.1845799999999996E-2</v>
      </c>
      <c r="AP1187">
        <v>9.86905E-2</v>
      </c>
      <c r="AQ1187">
        <v>0.1004507</v>
      </c>
      <c r="AR1187">
        <v>7.4805499999999997E-2</v>
      </c>
      <c r="AS1187">
        <v>7.1240300000000006E-2</v>
      </c>
      <c r="AT1187">
        <v>9.0487399999999996E-2</v>
      </c>
      <c r="AU1187">
        <v>7.0358799999999999E-2</v>
      </c>
      <c r="AV1187">
        <v>3.5530699999999998E-2</v>
      </c>
      <c r="AW1187">
        <v>3.4849199999999997E-2</v>
      </c>
      <c r="AX1187">
        <v>-2.7008999999999998E-2</v>
      </c>
      <c r="AY1187">
        <v>-6.1374699999999997E-2</v>
      </c>
      <c r="AZ1187">
        <v>-5.55451E-2</v>
      </c>
      <c r="BA1187">
        <v>-2.1311799999999999E-2</v>
      </c>
      <c r="BB1187">
        <v>8.7848000000000006E-3</v>
      </c>
      <c r="BC1187">
        <v>2.05457E-2</v>
      </c>
      <c r="BD1187">
        <v>1.4178400000000001E-2</v>
      </c>
      <c r="BE1187">
        <v>-2.7793000000000002E-3</v>
      </c>
      <c r="BF1187">
        <v>-6.8643000000000003E-3</v>
      </c>
      <c r="BG1187">
        <v>1.30276E-2</v>
      </c>
      <c r="BH1187">
        <v>3.0763700000000001E-2</v>
      </c>
      <c r="BI1187">
        <v>5.8713000000000001E-2</v>
      </c>
      <c r="BJ1187">
        <v>3.7837099999999999E-2</v>
      </c>
      <c r="BK1187">
        <v>2.5781700000000001E-2</v>
      </c>
      <c r="BL1187">
        <v>6.9207699999999997E-2</v>
      </c>
      <c r="BM1187">
        <v>9.7711999999999993E-2</v>
      </c>
      <c r="BN1187">
        <v>0.1136601</v>
      </c>
      <c r="BO1187">
        <v>0.1165813</v>
      </c>
      <c r="BP1187">
        <v>9.3816899999999995E-2</v>
      </c>
      <c r="BQ1187">
        <v>8.9522099999999993E-2</v>
      </c>
      <c r="BR1187">
        <v>0.1087385</v>
      </c>
      <c r="BS1187">
        <v>8.6442500000000005E-2</v>
      </c>
      <c r="BT1187">
        <v>4.9287600000000001E-2</v>
      </c>
      <c r="BU1187">
        <v>4.74107E-2</v>
      </c>
      <c r="BV1187">
        <v>-1.37599E-2</v>
      </c>
      <c r="BW1187">
        <v>-4.9934800000000001E-2</v>
      </c>
      <c r="BX1187">
        <v>-4.4835600000000003E-2</v>
      </c>
      <c r="BY1187">
        <v>-1.0308700000000001E-2</v>
      </c>
      <c r="BZ1187">
        <v>1.4802299999999999E-2</v>
      </c>
      <c r="CA1187">
        <v>2.6679100000000001E-2</v>
      </c>
      <c r="CB1187">
        <v>2.0187400000000001E-2</v>
      </c>
      <c r="CC1187">
        <v>2.7969000000000002E-3</v>
      </c>
      <c r="CD1187">
        <v>-1.1409E-3</v>
      </c>
      <c r="CE1187">
        <v>1.9322700000000002E-2</v>
      </c>
      <c r="CF1187">
        <v>3.9124399999999997E-2</v>
      </c>
      <c r="CG1187">
        <v>6.8162100000000003E-2</v>
      </c>
      <c r="CH1187">
        <v>4.7271800000000003E-2</v>
      </c>
      <c r="CI1187">
        <v>3.5792999999999998E-2</v>
      </c>
      <c r="CJ1187">
        <v>8.0706200000000006E-2</v>
      </c>
      <c r="CK1187">
        <v>0.1087009</v>
      </c>
      <c r="CL1187">
        <v>0.124028</v>
      </c>
      <c r="CM1187">
        <v>0.12775329999999999</v>
      </c>
      <c r="CN1187">
        <v>0.106984</v>
      </c>
      <c r="CO1187">
        <v>0.102184</v>
      </c>
      <c r="CP1187">
        <v>0.1213791</v>
      </c>
      <c r="CQ1187">
        <v>9.7581899999999999E-2</v>
      </c>
      <c r="CR1187">
        <v>5.8815600000000003E-2</v>
      </c>
      <c r="CS1187">
        <v>5.6110699999999999E-2</v>
      </c>
      <c r="CT1187">
        <v>-4.5836999999999996E-3</v>
      </c>
      <c r="CU1187">
        <v>-4.2011699999999999E-2</v>
      </c>
      <c r="CV1187">
        <v>-3.7418199999999999E-2</v>
      </c>
      <c r="CW1187">
        <v>-2.6879999999999999E-3</v>
      </c>
      <c r="CX1187">
        <v>2.0819899999999999E-2</v>
      </c>
      <c r="CY1187">
        <v>3.2812500000000001E-2</v>
      </c>
      <c r="CZ1187">
        <v>2.6196500000000001E-2</v>
      </c>
      <c r="DA1187">
        <v>8.3730999999999996E-3</v>
      </c>
      <c r="DB1187">
        <v>4.5824000000000004E-3</v>
      </c>
      <c r="DC1187">
        <v>2.5617899999999999E-2</v>
      </c>
      <c r="DD1187">
        <v>4.7484999999999999E-2</v>
      </c>
      <c r="DE1187">
        <v>7.7611100000000002E-2</v>
      </c>
      <c r="DF1187">
        <v>5.6706399999999997E-2</v>
      </c>
      <c r="DG1187">
        <v>4.5804400000000002E-2</v>
      </c>
      <c r="DH1187">
        <v>9.2204700000000001E-2</v>
      </c>
      <c r="DI1187">
        <v>0.1196898</v>
      </c>
      <c r="DJ1187">
        <v>0.13439590000000001</v>
      </c>
      <c r="DK1187">
        <v>0.1389254</v>
      </c>
      <c r="DL1187">
        <v>0.1201512</v>
      </c>
      <c r="DM1187">
        <v>0.1148459</v>
      </c>
      <c r="DN1187">
        <v>0.13401979999999999</v>
      </c>
      <c r="DO1187">
        <v>0.1087214</v>
      </c>
      <c r="DP1187">
        <v>6.8343500000000001E-2</v>
      </c>
      <c r="DQ1187">
        <v>6.4810699999999999E-2</v>
      </c>
      <c r="DR1187">
        <v>4.5925999999999996E-3</v>
      </c>
      <c r="DS1187">
        <v>-3.4088500000000001E-2</v>
      </c>
      <c r="DT1187">
        <v>-3.0000800000000001E-2</v>
      </c>
      <c r="DU1187">
        <v>4.9326999999999999E-3</v>
      </c>
      <c r="DV1187">
        <v>2.9508300000000001E-2</v>
      </c>
      <c r="DW1187">
        <v>4.1668200000000002E-2</v>
      </c>
      <c r="DX1187">
        <v>3.4872599999999997E-2</v>
      </c>
      <c r="DY1187">
        <v>1.6424299999999999E-2</v>
      </c>
      <c r="DZ1187">
        <v>1.2846E-2</v>
      </c>
      <c r="EA1187">
        <v>3.4707000000000002E-2</v>
      </c>
      <c r="EB1187">
        <v>5.9556499999999998E-2</v>
      </c>
      <c r="EC1187">
        <v>9.1254000000000002E-2</v>
      </c>
      <c r="ED1187">
        <v>7.0328600000000005E-2</v>
      </c>
      <c r="EE1187">
        <v>6.0259199999999999E-2</v>
      </c>
      <c r="EF1187">
        <v>0.10880670000000001</v>
      </c>
      <c r="EG1187">
        <v>0.13555600000000001</v>
      </c>
      <c r="EH1187">
        <v>0.14936550000000001</v>
      </c>
      <c r="EI1187">
        <v>0.155056</v>
      </c>
      <c r="EJ1187">
        <v>0.13916249999999999</v>
      </c>
      <c r="EK1187">
        <v>0.13312769999999999</v>
      </c>
      <c r="EL1187">
        <v>0.15227080000000001</v>
      </c>
      <c r="EM1187">
        <v>0.1248051</v>
      </c>
      <c r="EN1187">
        <v>8.2100400000000004E-2</v>
      </c>
      <c r="EO1187">
        <v>7.7372099999999999E-2</v>
      </c>
      <c r="EP1187">
        <v>1.7841599999999999E-2</v>
      </c>
      <c r="EQ1187">
        <v>-2.2648700000000001E-2</v>
      </c>
      <c r="ER1187">
        <v>-1.9291300000000001E-2</v>
      </c>
      <c r="ES1187">
        <v>1.59358E-2</v>
      </c>
      <c r="ET1187">
        <v>43.535629999999998</v>
      </c>
      <c r="EU1187">
        <v>42.695259999999998</v>
      </c>
      <c r="EV1187">
        <v>41.870530000000002</v>
      </c>
      <c r="EW1187">
        <v>41.485979999999998</v>
      </c>
      <c r="EX1187">
        <v>41.15793</v>
      </c>
      <c r="EY1187">
        <v>41.04824</v>
      </c>
      <c r="EZ1187">
        <v>40.043700000000001</v>
      </c>
      <c r="FA1187">
        <v>39.899389999999997</v>
      </c>
      <c r="FB1187">
        <v>44.887999999999998</v>
      </c>
      <c r="FC1187">
        <v>52.502929999999999</v>
      </c>
      <c r="FD1187">
        <v>58.216050000000003</v>
      </c>
      <c r="FE1187">
        <v>63.066760000000002</v>
      </c>
      <c r="FF1187">
        <v>65.178790000000006</v>
      </c>
      <c r="FG1187">
        <v>65.799260000000004</v>
      </c>
      <c r="FH1187">
        <v>66.484409999999997</v>
      </c>
      <c r="FI1187">
        <v>67.050579999999997</v>
      </c>
      <c r="FJ1187">
        <v>63.802709999999998</v>
      </c>
      <c r="FK1187">
        <v>57.284820000000003</v>
      </c>
      <c r="FL1187">
        <v>52.537640000000003</v>
      </c>
      <c r="FM1187">
        <v>49.390250000000002</v>
      </c>
      <c r="FN1187">
        <v>47.545200000000001</v>
      </c>
      <c r="FO1187">
        <v>45.96575</v>
      </c>
      <c r="FP1187">
        <v>44.295169999999999</v>
      </c>
      <c r="FQ1187">
        <v>43.553629999999998</v>
      </c>
      <c r="FR1187">
        <v>1.0145700000000001E-2</v>
      </c>
      <c r="FS1187">
        <v>1.3041799999999999E-2</v>
      </c>
    </row>
    <row r="1188" spans="1:176" x14ac:dyDescent="0.2">
      <c r="A1188" t="s">
        <v>200</v>
      </c>
      <c r="B1188" t="s">
        <v>194</v>
      </c>
      <c r="C1188" t="s">
        <v>1</v>
      </c>
      <c r="D1188" t="s">
        <v>231</v>
      </c>
      <c r="E1188">
        <v>2874</v>
      </c>
      <c r="F1188">
        <v>1.1229359999999999</v>
      </c>
      <c r="G1188">
        <v>1.0754410000000001</v>
      </c>
      <c r="H1188">
        <v>1.05531</v>
      </c>
      <c r="I1188">
        <v>1.0250870000000001</v>
      </c>
      <c r="J1188">
        <v>1.021557</v>
      </c>
      <c r="K1188">
        <v>1.028027</v>
      </c>
      <c r="L1188">
        <v>1.0877410000000001</v>
      </c>
      <c r="M1188">
        <v>1.3095159999999999</v>
      </c>
      <c r="N1188">
        <v>1.5374129999999999</v>
      </c>
      <c r="O1188">
        <v>1.834468</v>
      </c>
      <c r="P1188">
        <v>2.1758410000000001</v>
      </c>
      <c r="Q1188">
        <v>2.397551</v>
      </c>
      <c r="R1188">
        <v>2.4948779999999999</v>
      </c>
      <c r="S1188">
        <v>2.5882429999999998</v>
      </c>
      <c r="T1188">
        <v>2.638258</v>
      </c>
      <c r="U1188">
        <v>2.6253510000000002</v>
      </c>
      <c r="V1188">
        <v>2.5403660000000001</v>
      </c>
      <c r="W1188">
        <v>2.259468</v>
      </c>
      <c r="X1188">
        <v>2.0115120000000002</v>
      </c>
      <c r="Y1188">
        <v>1.8127800000000001</v>
      </c>
      <c r="Z1188">
        <v>1.648082</v>
      </c>
      <c r="AA1188">
        <v>1.4863379999999999</v>
      </c>
      <c r="AB1188">
        <v>1.3003089999999999</v>
      </c>
      <c r="AC1188">
        <v>1.2017789999999999</v>
      </c>
      <c r="AD1188">
        <v>-1.97016E-2</v>
      </c>
      <c r="AE1188">
        <v>-3.3549200000000001E-2</v>
      </c>
      <c r="AF1188">
        <v>-1.54781E-2</v>
      </c>
      <c r="AG1188">
        <v>-2.0681100000000001E-2</v>
      </c>
      <c r="AH1188">
        <v>-1.9305900000000001E-2</v>
      </c>
      <c r="AI1188">
        <v>-7.1723999999999996E-2</v>
      </c>
      <c r="AJ1188">
        <v>-1.261E-4</v>
      </c>
      <c r="AK1188">
        <v>2.7422800000000001E-2</v>
      </c>
      <c r="AL1188">
        <v>-1.6082800000000001E-2</v>
      </c>
      <c r="AM1188">
        <v>7.4583999999999996E-3</v>
      </c>
      <c r="AN1188">
        <v>5.3130700000000003E-2</v>
      </c>
      <c r="AO1188">
        <v>6.5576300000000004E-2</v>
      </c>
      <c r="AP1188">
        <v>5.2320800000000001E-2</v>
      </c>
      <c r="AQ1188">
        <v>2.89932E-2</v>
      </c>
      <c r="AR1188">
        <v>-1.28238E-2</v>
      </c>
      <c r="AS1188">
        <v>-7.15055E-2</v>
      </c>
      <c r="AT1188">
        <v>-6.0180499999999998E-2</v>
      </c>
      <c r="AU1188">
        <v>-2.4993000000000001E-2</v>
      </c>
      <c r="AV1188">
        <v>2.05346E-2</v>
      </c>
      <c r="AW1188">
        <v>5.0151599999999998E-2</v>
      </c>
      <c r="AX1188">
        <v>6.3863000000000001E-3</v>
      </c>
      <c r="AY1188">
        <v>-4.4406599999999997E-2</v>
      </c>
      <c r="AZ1188">
        <v>-1.07227E-2</v>
      </c>
      <c r="BA1188">
        <v>-1.2627000000000001E-3</v>
      </c>
      <c r="BB1188">
        <v>-2.8819000000000002E-3</v>
      </c>
      <c r="BC1188">
        <v>-1.7260299999999999E-2</v>
      </c>
      <c r="BD1188">
        <v>-6.3980000000000005E-4</v>
      </c>
      <c r="BE1188">
        <v>-5.5732999999999998E-3</v>
      </c>
      <c r="BF1188">
        <v>-4.4800999999999999E-3</v>
      </c>
      <c r="BG1188">
        <v>-5.5341099999999997E-2</v>
      </c>
      <c r="BH1188">
        <v>1.99521E-2</v>
      </c>
      <c r="BI1188">
        <v>4.5586500000000002E-2</v>
      </c>
      <c r="BJ1188">
        <v>6.8009000000000003E-3</v>
      </c>
      <c r="BK1188">
        <v>3.3757200000000001E-2</v>
      </c>
      <c r="BL1188">
        <v>8.1754300000000002E-2</v>
      </c>
      <c r="BM1188">
        <v>9.5021999999999995E-2</v>
      </c>
      <c r="BN1188">
        <v>8.6240300000000006E-2</v>
      </c>
      <c r="BO1188">
        <v>6.58609E-2</v>
      </c>
      <c r="BP1188">
        <v>2.8027699999999999E-2</v>
      </c>
      <c r="BQ1188">
        <v>-2.6541800000000001E-2</v>
      </c>
      <c r="BR1188">
        <v>-1.5926800000000001E-2</v>
      </c>
      <c r="BS1188">
        <v>2.09284E-2</v>
      </c>
      <c r="BT1188">
        <v>6.0380499999999997E-2</v>
      </c>
      <c r="BU1188">
        <v>8.21688E-2</v>
      </c>
      <c r="BV1188">
        <v>3.1715199999999999E-2</v>
      </c>
      <c r="BW1188">
        <v>-2.3811700000000002E-2</v>
      </c>
      <c r="BX1188">
        <v>7.4006000000000002E-3</v>
      </c>
      <c r="BY1188">
        <v>1.6609499999999999E-2</v>
      </c>
      <c r="BZ1188">
        <v>8.7674999999999993E-3</v>
      </c>
      <c r="CA1188">
        <v>-5.9787E-3</v>
      </c>
      <c r="CB1188">
        <v>9.6372000000000003E-3</v>
      </c>
      <c r="CC1188">
        <v>4.8903000000000002E-3</v>
      </c>
      <c r="CD1188">
        <v>5.7881E-3</v>
      </c>
      <c r="CE1188">
        <v>-4.3994400000000003E-2</v>
      </c>
      <c r="CF1188">
        <v>3.3858199999999998E-2</v>
      </c>
      <c r="CG1188">
        <v>5.8166599999999999E-2</v>
      </c>
      <c r="CH1188">
        <v>2.2650099999999999E-2</v>
      </c>
      <c r="CI1188">
        <v>5.19716E-2</v>
      </c>
      <c r="CJ1188">
        <v>0.1015789</v>
      </c>
      <c r="CK1188">
        <v>0.11541609999999999</v>
      </c>
      <c r="CL1188">
        <v>0.10973280000000001</v>
      </c>
      <c r="CM1188">
        <v>9.1395400000000002E-2</v>
      </c>
      <c r="CN1188">
        <v>5.6321400000000001E-2</v>
      </c>
      <c r="CO1188">
        <v>4.5998999999999996E-3</v>
      </c>
      <c r="CP1188">
        <v>1.4723200000000001E-2</v>
      </c>
      <c r="CQ1188">
        <v>5.27334E-2</v>
      </c>
      <c r="CR1188">
        <v>8.7977600000000003E-2</v>
      </c>
      <c r="CS1188">
        <v>0.1043439</v>
      </c>
      <c r="CT1188">
        <v>4.9258000000000003E-2</v>
      </c>
      <c r="CU1188">
        <v>-9.5478000000000004E-3</v>
      </c>
      <c r="CV1188">
        <v>1.99527E-2</v>
      </c>
      <c r="CW1188">
        <v>2.8987800000000001E-2</v>
      </c>
      <c r="CX1188">
        <v>2.0416799999999999E-2</v>
      </c>
      <c r="CY1188">
        <v>5.3029000000000001E-3</v>
      </c>
      <c r="CZ1188">
        <v>1.99142E-2</v>
      </c>
      <c r="DA1188">
        <v>1.53539E-2</v>
      </c>
      <c r="DB1188">
        <v>1.6056399999999998E-2</v>
      </c>
      <c r="DC1188">
        <v>-3.2647700000000002E-2</v>
      </c>
      <c r="DD1188">
        <v>4.7764300000000003E-2</v>
      </c>
      <c r="DE1188">
        <v>7.0746799999999999E-2</v>
      </c>
      <c r="DF1188">
        <v>3.8499400000000003E-2</v>
      </c>
      <c r="DG1188">
        <v>7.0185999999999998E-2</v>
      </c>
      <c r="DH1188">
        <v>0.12140339999999999</v>
      </c>
      <c r="DI1188">
        <v>0.13581009999999999</v>
      </c>
      <c r="DJ1188">
        <v>0.13322529999999999</v>
      </c>
      <c r="DK1188">
        <v>0.1169298</v>
      </c>
      <c r="DL1188">
        <v>8.4614999999999996E-2</v>
      </c>
      <c r="DM1188">
        <v>3.5741500000000002E-2</v>
      </c>
      <c r="DN1188">
        <v>4.5373200000000002E-2</v>
      </c>
      <c r="DO1188">
        <v>8.45384E-2</v>
      </c>
      <c r="DP1188">
        <v>0.1155747</v>
      </c>
      <c r="DQ1188">
        <v>0.12651889999999999</v>
      </c>
      <c r="DR1188">
        <v>6.6800700000000005E-2</v>
      </c>
      <c r="DS1188">
        <v>4.7162000000000003E-3</v>
      </c>
      <c r="DT1188">
        <v>3.25048E-2</v>
      </c>
      <c r="DU1188">
        <v>4.1366E-2</v>
      </c>
      <c r="DV1188">
        <v>3.7236600000000002E-2</v>
      </c>
      <c r="DW1188">
        <v>2.1591699999999998E-2</v>
      </c>
      <c r="DX1188">
        <v>3.4752600000000002E-2</v>
      </c>
      <c r="DY1188">
        <v>3.0461599999999998E-2</v>
      </c>
      <c r="DZ1188">
        <v>3.0882199999999999E-2</v>
      </c>
      <c r="EA1188">
        <v>-1.6264799999999999E-2</v>
      </c>
      <c r="EB1188">
        <v>6.78425E-2</v>
      </c>
      <c r="EC1188">
        <v>8.8910500000000003E-2</v>
      </c>
      <c r="ED1188">
        <v>6.1383100000000003E-2</v>
      </c>
      <c r="EE1188">
        <v>9.6484799999999996E-2</v>
      </c>
      <c r="EF1188">
        <v>0.15002699999999999</v>
      </c>
      <c r="EG1188">
        <v>0.16525580000000001</v>
      </c>
      <c r="EH1188">
        <v>0.16714480000000001</v>
      </c>
      <c r="EI1188">
        <v>0.15379760000000001</v>
      </c>
      <c r="EJ1188">
        <v>0.12546660000000001</v>
      </c>
      <c r="EK1188">
        <v>8.0705200000000005E-2</v>
      </c>
      <c r="EL1188">
        <v>8.9626899999999995E-2</v>
      </c>
      <c r="EM1188">
        <v>0.13045979999999999</v>
      </c>
      <c r="EN1188">
        <v>0.15542049999999999</v>
      </c>
      <c r="EO1188">
        <v>0.15853610000000001</v>
      </c>
      <c r="EP1188">
        <v>9.2129600000000006E-2</v>
      </c>
      <c r="EQ1188">
        <v>2.53111E-2</v>
      </c>
      <c r="ER1188">
        <v>5.0628100000000002E-2</v>
      </c>
      <c r="ES1188">
        <v>5.9238300000000001E-2</v>
      </c>
      <c r="ET1188">
        <v>68.137420000000006</v>
      </c>
      <c r="EU1188">
        <v>67.040019999999998</v>
      </c>
      <c r="EV1188">
        <v>66.353160000000003</v>
      </c>
      <c r="EW1188">
        <v>65.590389999999999</v>
      </c>
      <c r="EX1188">
        <v>64.985650000000007</v>
      </c>
      <c r="EY1188">
        <v>64.286259999999999</v>
      </c>
      <c r="EZ1188">
        <v>64.27122</v>
      </c>
      <c r="FA1188">
        <v>67.030720000000002</v>
      </c>
      <c r="FB1188">
        <v>70.908770000000004</v>
      </c>
      <c r="FC1188">
        <v>74.532749999999993</v>
      </c>
      <c r="FD1188">
        <v>77.433130000000006</v>
      </c>
      <c r="FE1188">
        <v>80.417469999999994</v>
      </c>
      <c r="FF1188">
        <v>82.883480000000006</v>
      </c>
      <c r="FG1188">
        <v>84.968950000000007</v>
      </c>
      <c r="FH1188">
        <v>86.380970000000005</v>
      </c>
      <c r="FI1188">
        <v>87.372569999999996</v>
      </c>
      <c r="FJ1188">
        <v>87.437659999999994</v>
      </c>
      <c r="FK1188">
        <v>86.544250000000005</v>
      </c>
      <c r="FL1188">
        <v>84.569000000000003</v>
      </c>
      <c r="FM1188">
        <v>81.142110000000002</v>
      </c>
      <c r="FN1188">
        <v>76.274590000000003</v>
      </c>
      <c r="FO1188">
        <v>72.751450000000006</v>
      </c>
      <c r="FP1188">
        <v>70.432149999999993</v>
      </c>
      <c r="FQ1188">
        <v>68.856629999999996</v>
      </c>
      <c r="FR1188">
        <v>2.4987700000000002E-2</v>
      </c>
      <c r="FS1188">
        <v>2.9072500000000001E-2</v>
      </c>
      <c r="FT1188">
        <v>5.1487499999999999E-2</v>
      </c>
    </row>
    <row r="1189" spans="1:176" x14ac:dyDescent="0.2">
      <c r="A1189" t="s">
        <v>200</v>
      </c>
      <c r="B1189" t="s">
        <v>194</v>
      </c>
      <c r="C1189" t="s">
        <v>1</v>
      </c>
      <c r="D1189" t="s">
        <v>242</v>
      </c>
      <c r="E1189">
        <v>2874</v>
      </c>
      <c r="F1189">
        <v>1.1961189999999999</v>
      </c>
      <c r="G1189">
        <v>1.1367149999999999</v>
      </c>
      <c r="H1189">
        <v>1.1107560000000001</v>
      </c>
      <c r="I1189">
        <v>1.084122</v>
      </c>
      <c r="J1189">
        <v>1.0607260000000001</v>
      </c>
      <c r="K1189">
        <v>1.108789</v>
      </c>
      <c r="L1189">
        <v>1.2225509999999999</v>
      </c>
      <c r="M1189">
        <v>1.42269</v>
      </c>
      <c r="N1189">
        <v>1.6178539999999999</v>
      </c>
      <c r="O1189">
        <v>1.986853</v>
      </c>
      <c r="P1189">
        <v>2.4328110000000001</v>
      </c>
      <c r="Q1189">
        <v>2.6561490000000001</v>
      </c>
      <c r="R1189">
        <v>2.6931280000000002</v>
      </c>
      <c r="S1189">
        <v>2.8266170000000002</v>
      </c>
      <c r="T1189">
        <v>2.8218740000000002</v>
      </c>
      <c r="U1189">
        <v>2.8504649999999998</v>
      </c>
      <c r="V1189">
        <v>2.7575129999999999</v>
      </c>
      <c r="W1189">
        <v>2.471352</v>
      </c>
      <c r="X1189">
        <v>2.2322190000000002</v>
      </c>
      <c r="Y1189">
        <v>2.0395159999999999</v>
      </c>
      <c r="Z1189">
        <v>1.862085</v>
      </c>
      <c r="AA1189">
        <v>1.62358</v>
      </c>
      <c r="AB1189">
        <v>1.4258150000000001</v>
      </c>
      <c r="AC1189">
        <v>1.285982</v>
      </c>
      <c r="AD1189">
        <v>-1.9143199999999999E-2</v>
      </c>
      <c r="AE1189">
        <v>-3.2135400000000001E-2</v>
      </c>
      <c r="AF1189">
        <v>-8.4568999999999998E-3</v>
      </c>
      <c r="AG1189">
        <v>-1.34976E-2</v>
      </c>
      <c r="AH1189">
        <v>-9.5806999999999993E-3</v>
      </c>
      <c r="AI1189">
        <v>-6.7482600000000004E-2</v>
      </c>
      <c r="AJ1189">
        <v>9.1111999999999999E-3</v>
      </c>
      <c r="AK1189">
        <v>4.5192499999999997E-2</v>
      </c>
      <c r="AL1189">
        <v>-5.8897000000000003E-3</v>
      </c>
      <c r="AM1189">
        <v>1.4209299999999999E-2</v>
      </c>
      <c r="AN1189">
        <v>4.8827200000000001E-2</v>
      </c>
      <c r="AO1189">
        <v>7.0174399999999998E-2</v>
      </c>
      <c r="AP1189">
        <v>4.2659299999999997E-2</v>
      </c>
      <c r="AQ1189">
        <v>2.22778E-2</v>
      </c>
      <c r="AR1189">
        <v>-3.5080300000000002E-2</v>
      </c>
      <c r="AS1189">
        <v>-9.5467899999999994E-2</v>
      </c>
      <c r="AT1189">
        <v>-9.8190799999999995E-2</v>
      </c>
      <c r="AU1189">
        <v>-6.2191299999999998E-2</v>
      </c>
      <c r="AV1189">
        <v>-1.0477800000000001E-2</v>
      </c>
      <c r="AW1189">
        <v>2.3784300000000001E-2</v>
      </c>
      <c r="AX1189">
        <v>-1.0233E-3</v>
      </c>
      <c r="AY1189">
        <v>-4.7017799999999998E-2</v>
      </c>
      <c r="AZ1189">
        <v>-6.6859999999999999E-4</v>
      </c>
      <c r="BA1189">
        <v>1.0275899999999999E-2</v>
      </c>
      <c r="BB1189">
        <v>-2.3234000000000002E-3</v>
      </c>
      <c r="BC1189">
        <v>-1.5846599999999999E-2</v>
      </c>
      <c r="BD1189">
        <v>6.3813999999999997E-3</v>
      </c>
      <c r="BE1189">
        <v>1.6102E-3</v>
      </c>
      <c r="BF1189">
        <v>5.2450999999999999E-3</v>
      </c>
      <c r="BG1189">
        <v>-5.1099699999999998E-2</v>
      </c>
      <c r="BH1189">
        <v>2.9189400000000001E-2</v>
      </c>
      <c r="BI1189">
        <v>6.3356200000000001E-2</v>
      </c>
      <c r="BJ1189">
        <v>1.6993999999999999E-2</v>
      </c>
      <c r="BK1189">
        <v>4.0508000000000002E-2</v>
      </c>
      <c r="BL1189">
        <v>7.74508E-2</v>
      </c>
      <c r="BM1189">
        <v>9.9620200000000006E-2</v>
      </c>
      <c r="BN1189">
        <v>7.6578800000000002E-2</v>
      </c>
      <c r="BO1189">
        <v>5.9145499999999997E-2</v>
      </c>
      <c r="BP1189">
        <v>5.7713E-3</v>
      </c>
      <c r="BQ1189">
        <v>-5.0504300000000002E-2</v>
      </c>
      <c r="BR1189">
        <v>-5.3937100000000002E-2</v>
      </c>
      <c r="BS1189">
        <v>-1.62699E-2</v>
      </c>
      <c r="BT1189">
        <v>2.9367999999999998E-2</v>
      </c>
      <c r="BU1189">
        <v>5.5801499999999997E-2</v>
      </c>
      <c r="BV1189">
        <v>2.43056E-2</v>
      </c>
      <c r="BW1189">
        <v>-2.6422899999999999E-2</v>
      </c>
      <c r="BX1189">
        <v>1.74547E-2</v>
      </c>
      <c r="BY1189">
        <v>2.8148099999999999E-2</v>
      </c>
      <c r="BZ1189">
        <v>9.3258999999999998E-3</v>
      </c>
      <c r="CA1189">
        <v>-4.5649999999999996E-3</v>
      </c>
      <c r="CB1189">
        <v>1.66584E-2</v>
      </c>
      <c r="CC1189">
        <v>1.2073800000000001E-2</v>
      </c>
      <c r="CD1189">
        <v>1.5513300000000001E-2</v>
      </c>
      <c r="CE1189">
        <v>-3.9752999999999997E-2</v>
      </c>
      <c r="CF1189">
        <v>4.3095500000000002E-2</v>
      </c>
      <c r="CG1189">
        <v>7.5936400000000001E-2</v>
      </c>
      <c r="CH1189">
        <v>3.2843299999999999E-2</v>
      </c>
      <c r="CI1189">
        <v>5.8722400000000001E-2</v>
      </c>
      <c r="CJ1189">
        <v>9.7275299999999995E-2</v>
      </c>
      <c r="CK1189">
        <v>0.1200142</v>
      </c>
      <c r="CL1189">
        <v>0.1000713</v>
      </c>
      <c r="CM1189">
        <v>8.4680000000000005E-2</v>
      </c>
      <c r="CN1189">
        <v>3.4064900000000002E-2</v>
      </c>
      <c r="CO1189">
        <v>-1.9362600000000001E-2</v>
      </c>
      <c r="CP1189">
        <v>-2.3287100000000002E-2</v>
      </c>
      <c r="CQ1189">
        <v>1.55351E-2</v>
      </c>
      <c r="CR1189">
        <v>5.6965099999999998E-2</v>
      </c>
      <c r="CS1189">
        <v>7.7976500000000004E-2</v>
      </c>
      <c r="CT1189">
        <v>4.1848400000000001E-2</v>
      </c>
      <c r="CU1189">
        <v>-1.21589E-2</v>
      </c>
      <c r="CV1189">
        <v>3.00068E-2</v>
      </c>
      <c r="CW1189">
        <v>4.0526399999999997E-2</v>
      </c>
      <c r="CX1189">
        <v>2.0975199999999999E-2</v>
      </c>
      <c r="CY1189">
        <v>6.7165999999999997E-3</v>
      </c>
      <c r="CZ1189">
        <v>2.6935400000000002E-2</v>
      </c>
      <c r="DA1189">
        <v>2.2537399999999999E-2</v>
      </c>
      <c r="DB1189">
        <v>2.5781599999999998E-2</v>
      </c>
      <c r="DC1189">
        <v>-2.84062E-2</v>
      </c>
      <c r="DD1189">
        <v>5.7001599999999999E-2</v>
      </c>
      <c r="DE1189">
        <v>8.8516499999999998E-2</v>
      </c>
      <c r="DF1189">
        <v>4.86925E-2</v>
      </c>
      <c r="DG1189">
        <v>7.6936900000000003E-2</v>
      </c>
      <c r="DH1189">
        <v>0.11709990000000001</v>
      </c>
      <c r="DI1189">
        <v>0.14040820000000001</v>
      </c>
      <c r="DJ1189">
        <v>0.1235638</v>
      </c>
      <c r="DK1189">
        <v>0.11021450000000001</v>
      </c>
      <c r="DL1189">
        <v>6.23586E-2</v>
      </c>
      <c r="DM1189">
        <v>1.1779100000000001E-2</v>
      </c>
      <c r="DN1189">
        <v>7.3629000000000003E-3</v>
      </c>
      <c r="DO1189">
        <v>4.7340100000000003E-2</v>
      </c>
      <c r="DP1189">
        <v>8.4562200000000004E-2</v>
      </c>
      <c r="DQ1189">
        <v>0.10015159999999999</v>
      </c>
      <c r="DR1189">
        <v>5.9391100000000002E-2</v>
      </c>
      <c r="DS1189">
        <v>2.1050999999999999E-3</v>
      </c>
      <c r="DT1189">
        <v>4.2559E-2</v>
      </c>
      <c r="DU1189">
        <v>5.2904600000000003E-2</v>
      </c>
      <c r="DV1189">
        <v>3.7795000000000002E-2</v>
      </c>
      <c r="DW1189">
        <v>2.3005500000000002E-2</v>
      </c>
      <c r="DX1189">
        <v>4.17738E-2</v>
      </c>
      <c r="DY1189">
        <v>3.7645100000000001E-2</v>
      </c>
      <c r="DZ1189">
        <v>4.0607400000000002E-2</v>
      </c>
      <c r="EA1189">
        <v>-1.20234E-2</v>
      </c>
      <c r="EB1189">
        <v>7.7079800000000004E-2</v>
      </c>
      <c r="EC1189">
        <v>0.10668030000000001</v>
      </c>
      <c r="ED1189">
        <v>7.1576200000000006E-2</v>
      </c>
      <c r="EE1189">
        <v>0.1032356</v>
      </c>
      <c r="EF1189">
        <v>0.14572350000000001</v>
      </c>
      <c r="EG1189">
        <v>0.169854</v>
      </c>
      <c r="EH1189">
        <v>0.15748329999999999</v>
      </c>
      <c r="EI1189">
        <v>0.1470822</v>
      </c>
      <c r="EJ1189">
        <v>0.1032101</v>
      </c>
      <c r="EK1189">
        <v>5.67427E-2</v>
      </c>
      <c r="EL1189">
        <v>5.1616500000000003E-2</v>
      </c>
      <c r="EM1189">
        <v>9.3261499999999997E-2</v>
      </c>
      <c r="EN1189">
        <v>0.124408</v>
      </c>
      <c r="EO1189">
        <v>0.1321688</v>
      </c>
      <c r="EP1189">
        <v>8.4720100000000007E-2</v>
      </c>
      <c r="EQ1189">
        <v>2.2700000000000001E-2</v>
      </c>
      <c r="ER1189">
        <v>6.0682300000000002E-2</v>
      </c>
      <c r="ES1189">
        <v>7.0776900000000004E-2</v>
      </c>
      <c r="ET1189">
        <v>71.325069999999997</v>
      </c>
      <c r="EU1189">
        <v>69.803920000000005</v>
      </c>
      <c r="EV1189">
        <v>70.073939999999993</v>
      </c>
      <c r="EW1189">
        <v>69.290530000000004</v>
      </c>
      <c r="EX1189">
        <v>68.224140000000006</v>
      </c>
      <c r="EY1189">
        <v>66.929150000000007</v>
      </c>
      <c r="EZ1189">
        <v>66.426019999999994</v>
      </c>
      <c r="FA1189">
        <v>69.134190000000004</v>
      </c>
      <c r="FB1189">
        <v>73.484539999999996</v>
      </c>
      <c r="FC1189">
        <v>77.313029999999998</v>
      </c>
      <c r="FD1189">
        <v>81.448849999999993</v>
      </c>
      <c r="FE1189">
        <v>84.867230000000006</v>
      </c>
      <c r="FF1189">
        <v>87.624110000000002</v>
      </c>
      <c r="FG1189">
        <v>89.42944</v>
      </c>
      <c r="FH1189">
        <v>90.806340000000006</v>
      </c>
      <c r="FI1189">
        <v>92.331149999999994</v>
      </c>
      <c r="FJ1189">
        <v>92.764089999999996</v>
      </c>
      <c r="FK1189">
        <v>91.872290000000007</v>
      </c>
      <c r="FL1189">
        <v>89.136330000000001</v>
      </c>
      <c r="FM1189">
        <v>85.469440000000006</v>
      </c>
      <c r="FN1189">
        <v>80.734260000000006</v>
      </c>
      <c r="FO1189">
        <v>78.149429999999995</v>
      </c>
      <c r="FP1189">
        <v>74.759389999999996</v>
      </c>
      <c r="FQ1189">
        <v>72.521529999999998</v>
      </c>
      <c r="FR1189">
        <v>2.4987700000000002E-2</v>
      </c>
      <c r="FS1189">
        <v>2.9072500000000001E-2</v>
      </c>
      <c r="FT1189">
        <v>5.1487499999999999E-2</v>
      </c>
    </row>
    <row r="1190" spans="1:176" x14ac:dyDescent="0.2">
      <c r="A1190" t="s">
        <v>200</v>
      </c>
      <c r="B1190" t="s">
        <v>194</v>
      </c>
      <c r="C1190" t="s">
        <v>1</v>
      </c>
      <c r="D1190" t="s">
        <v>232</v>
      </c>
      <c r="E1190">
        <v>2874</v>
      </c>
      <c r="F1190">
        <v>1.082865</v>
      </c>
      <c r="G1190">
        <v>1.0372920000000001</v>
      </c>
      <c r="H1190">
        <v>1.0127250000000001</v>
      </c>
      <c r="I1190">
        <v>0.99270860000000005</v>
      </c>
      <c r="J1190">
        <v>0.98208649999999997</v>
      </c>
      <c r="K1190">
        <v>0.94015150000000003</v>
      </c>
      <c r="L1190">
        <v>0.98378600000000005</v>
      </c>
      <c r="M1190">
        <v>1.193112</v>
      </c>
      <c r="N1190">
        <v>1.386863</v>
      </c>
      <c r="O1190">
        <v>1.629902</v>
      </c>
      <c r="P1190">
        <v>1.944294</v>
      </c>
      <c r="Q1190">
        <v>2.1281829999999999</v>
      </c>
      <c r="R1190">
        <v>2.249368</v>
      </c>
      <c r="S1190">
        <v>2.3340700000000001</v>
      </c>
      <c r="T1190">
        <v>2.3869199999999999</v>
      </c>
      <c r="U1190">
        <v>2.3879389999999998</v>
      </c>
      <c r="V1190">
        <v>2.364004</v>
      </c>
      <c r="W1190">
        <v>2.1386069999999999</v>
      </c>
      <c r="X1190">
        <v>1.9213180000000001</v>
      </c>
      <c r="Y1190">
        <v>1.741134</v>
      </c>
      <c r="Z1190">
        <v>1.5670029999999999</v>
      </c>
      <c r="AA1190">
        <v>1.4108350000000001</v>
      </c>
      <c r="AB1190">
        <v>1.2393080000000001</v>
      </c>
      <c r="AC1190">
        <v>1.153235</v>
      </c>
      <c r="AD1190">
        <v>-2.0383700000000001E-2</v>
      </c>
      <c r="AE1190">
        <v>-3.6289299999999997E-2</v>
      </c>
      <c r="AF1190">
        <v>-2.5994300000000001E-2</v>
      </c>
      <c r="AG1190">
        <v>-3.0763700000000001E-2</v>
      </c>
      <c r="AH1190">
        <v>-3.1745799999999998E-2</v>
      </c>
      <c r="AI1190">
        <v>-7.6154899999999998E-2</v>
      </c>
      <c r="AJ1190">
        <v>-1.14278E-2</v>
      </c>
      <c r="AK1190">
        <v>3.9505E-3</v>
      </c>
      <c r="AL1190">
        <v>-3.2924099999999998E-2</v>
      </c>
      <c r="AM1190">
        <v>-6.1260000000000004E-3</v>
      </c>
      <c r="AN1190">
        <v>5.1255299999999997E-2</v>
      </c>
      <c r="AO1190">
        <v>5.6947400000000002E-2</v>
      </c>
      <c r="AP1190">
        <v>6.10425E-2</v>
      </c>
      <c r="AQ1190">
        <v>3.4683499999999999E-2</v>
      </c>
      <c r="AR1190">
        <v>1.55654E-2</v>
      </c>
      <c r="AS1190">
        <v>-3.9097E-2</v>
      </c>
      <c r="AT1190">
        <v>-1.6020099999999999E-2</v>
      </c>
      <c r="AU1190">
        <v>1.59925E-2</v>
      </c>
      <c r="AV1190">
        <v>5.3951300000000001E-2</v>
      </c>
      <c r="AW1190">
        <v>7.8926499999999997E-2</v>
      </c>
      <c r="AX1190">
        <v>1.1274299999999999E-2</v>
      </c>
      <c r="AY1190">
        <v>-4.3281E-2</v>
      </c>
      <c r="AZ1190">
        <v>-2.54501E-2</v>
      </c>
      <c r="BA1190">
        <v>-1.7497499999999999E-2</v>
      </c>
      <c r="BB1190">
        <v>-3.5639000000000001E-3</v>
      </c>
      <c r="BC1190">
        <v>-2.0000400000000002E-2</v>
      </c>
      <c r="BD1190">
        <v>-1.11559E-2</v>
      </c>
      <c r="BE1190">
        <v>-1.56559E-2</v>
      </c>
      <c r="BF1190">
        <v>-1.6920000000000001E-2</v>
      </c>
      <c r="BG1190">
        <v>-5.9772100000000002E-2</v>
      </c>
      <c r="BH1190">
        <v>8.6504000000000008E-3</v>
      </c>
      <c r="BI1190">
        <v>2.2114200000000001E-2</v>
      </c>
      <c r="BJ1190">
        <v>-1.00403E-2</v>
      </c>
      <c r="BK1190">
        <v>2.0172699999999998E-2</v>
      </c>
      <c r="BL1190">
        <v>7.98788E-2</v>
      </c>
      <c r="BM1190">
        <v>8.63931E-2</v>
      </c>
      <c r="BN1190">
        <v>9.4962000000000005E-2</v>
      </c>
      <c r="BO1190">
        <v>7.1551199999999995E-2</v>
      </c>
      <c r="BP1190">
        <v>5.6417000000000002E-2</v>
      </c>
      <c r="BQ1190">
        <v>5.8665999999999996E-3</v>
      </c>
      <c r="BR1190">
        <v>2.8233600000000001E-2</v>
      </c>
      <c r="BS1190">
        <v>6.1913900000000001E-2</v>
      </c>
      <c r="BT1190">
        <v>9.3797199999999997E-2</v>
      </c>
      <c r="BU1190">
        <v>0.11094370000000001</v>
      </c>
      <c r="BV1190">
        <v>3.6603200000000002E-2</v>
      </c>
      <c r="BW1190">
        <v>-2.2686100000000001E-2</v>
      </c>
      <c r="BX1190">
        <v>-7.3268999999999999E-3</v>
      </c>
      <c r="BY1190">
        <v>3.747E-4</v>
      </c>
      <c r="BZ1190">
        <v>8.0853999999999995E-3</v>
      </c>
      <c r="CA1190">
        <v>-8.7188000000000005E-3</v>
      </c>
      <c r="CB1190">
        <v>-8.7889999999999995E-4</v>
      </c>
      <c r="CC1190">
        <v>-5.1923000000000004E-3</v>
      </c>
      <c r="CD1190">
        <v>-6.6518000000000002E-3</v>
      </c>
      <c r="CE1190">
        <v>-4.8425299999999998E-2</v>
      </c>
      <c r="CF1190">
        <v>2.25565E-2</v>
      </c>
      <c r="CG1190">
        <v>3.46944E-2</v>
      </c>
      <c r="CH1190">
        <v>5.8088999999999997E-3</v>
      </c>
      <c r="CI1190">
        <v>3.8387200000000003E-2</v>
      </c>
      <c r="CJ1190">
        <v>9.9703399999999998E-2</v>
      </c>
      <c r="CK1190">
        <v>0.1067872</v>
      </c>
      <c r="CL1190">
        <v>0.1184545</v>
      </c>
      <c r="CM1190">
        <v>9.7085699999999997E-2</v>
      </c>
      <c r="CN1190">
        <v>8.4710599999999997E-2</v>
      </c>
      <c r="CO1190">
        <v>3.7008300000000001E-2</v>
      </c>
      <c r="CP1190">
        <v>5.8883600000000001E-2</v>
      </c>
      <c r="CQ1190">
        <v>9.3718899999999994E-2</v>
      </c>
      <c r="CR1190">
        <v>0.1213943</v>
      </c>
      <c r="CS1190">
        <v>0.13311880000000001</v>
      </c>
      <c r="CT1190">
        <v>5.4146E-2</v>
      </c>
      <c r="CU1190">
        <v>-8.4221000000000001E-3</v>
      </c>
      <c r="CV1190">
        <v>5.2253000000000004E-3</v>
      </c>
      <c r="CW1190">
        <v>1.2752899999999999E-2</v>
      </c>
      <c r="CX1190">
        <v>1.9734700000000001E-2</v>
      </c>
      <c r="CY1190">
        <v>2.5628000000000001E-3</v>
      </c>
      <c r="CZ1190">
        <v>9.3980999999999995E-3</v>
      </c>
      <c r="DA1190">
        <v>5.2712999999999996E-3</v>
      </c>
      <c r="DB1190">
        <v>3.6164999999999999E-3</v>
      </c>
      <c r="DC1190">
        <v>-3.7078600000000003E-2</v>
      </c>
      <c r="DD1190">
        <v>3.6462599999999998E-2</v>
      </c>
      <c r="DE1190">
        <v>4.7274499999999997E-2</v>
      </c>
      <c r="DF1190">
        <v>2.16581E-2</v>
      </c>
      <c r="DG1190">
        <v>5.6601600000000002E-2</v>
      </c>
      <c r="DH1190">
        <v>0.119528</v>
      </c>
      <c r="DI1190">
        <v>0.12718119999999999</v>
      </c>
      <c r="DJ1190">
        <v>0.14194699999999999</v>
      </c>
      <c r="DK1190">
        <v>0.1226202</v>
      </c>
      <c r="DL1190">
        <v>0.1130043</v>
      </c>
      <c r="DM1190">
        <v>6.8149899999999999E-2</v>
      </c>
      <c r="DN1190">
        <v>8.9533500000000002E-2</v>
      </c>
      <c r="DO1190">
        <v>0.12552389999999999</v>
      </c>
      <c r="DP1190">
        <v>0.1489914</v>
      </c>
      <c r="DQ1190">
        <v>0.15529380000000001</v>
      </c>
      <c r="DR1190">
        <v>7.1688699999999994E-2</v>
      </c>
      <c r="DS1190">
        <v>5.8418000000000003E-3</v>
      </c>
      <c r="DT1190">
        <v>1.7777399999999999E-2</v>
      </c>
      <c r="DU1190">
        <v>2.5131199999999999E-2</v>
      </c>
      <c r="DV1190">
        <v>3.6554499999999997E-2</v>
      </c>
      <c r="DW1190">
        <v>1.88516E-2</v>
      </c>
      <c r="DX1190">
        <v>2.4236400000000002E-2</v>
      </c>
      <c r="DY1190">
        <v>2.0379000000000001E-2</v>
      </c>
      <c r="DZ1190">
        <v>1.8442299999999998E-2</v>
      </c>
      <c r="EA1190">
        <v>-2.06958E-2</v>
      </c>
      <c r="EB1190">
        <v>5.6540800000000002E-2</v>
      </c>
      <c r="EC1190">
        <v>6.5438200000000002E-2</v>
      </c>
      <c r="ED1190">
        <v>4.4541900000000002E-2</v>
      </c>
      <c r="EE1190">
        <v>8.2900299999999996E-2</v>
      </c>
      <c r="EF1190">
        <v>0.14815149999999999</v>
      </c>
      <c r="EG1190">
        <v>0.15662699999999999</v>
      </c>
      <c r="EH1190">
        <v>0.17586650000000001</v>
      </c>
      <c r="EI1190">
        <v>0.15948789999999999</v>
      </c>
      <c r="EJ1190">
        <v>0.15385579999999999</v>
      </c>
      <c r="EK1190">
        <v>0.11311359999999999</v>
      </c>
      <c r="EL1190">
        <v>0.1337872</v>
      </c>
      <c r="EM1190">
        <v>0.17144529999999999</v>
      </c>
      <c r="EN1190">
        <v>0.18883720000000001</v>
      </c>
      <c r="EO1190">
        <v>0.18731100000000001</v>
      </c>
      <c r="EP1190">
        <v>9.7017699999999998E-2</v>
      </c>
      <c r="EQ1190">
        <v>2.64367E-2</v>
      </c>
      <c r="ER1190">
        <v>3.5900700000000001E-2</v>
      </c>
      <c r="ES1190">
        <v>4.3003399999999997E-2</v>
      </c>
      <c r="ET1190">
        <v>62.869160000000001</v>
      </c>
      <c r="EU1190">
        <v>61.76491</v>
      </c>
      <c r="EV1190">
        <v>60.779159999999997</v>
      </c>
      <c r="EW1190">
        <v>59.872010000000003</v>
      </c>
      <c r="EX1190">
        <v>58.973959999999998</v>
      </c>
      <c r="EY1190">
        <v>58.313670000000002</v>
      </c>
      <c r="EZ1190">
        <v>59.056840000000001</v>
      </c>
      <c r="FA1190">
        <v>62.940330000000003</v>
      </c>
      <c r="FB1190">
        <v>67.450580000000002</v>
      </c>
      <c r="FC1190">
        <v>70.866789999999995</v>
      </c>
      <c r="FD1190">
        <v>73.693100000000001</v>
      </c>
      <c r="FE1190">
        <v>76.383349999999993</v>
      </c>
      <c r="FF1190">
        <v>78.68759</v>
      </c>
      <c r="FG1190">
        <v>80.518129999999999</v>
      </c>
      <c r="FH1190">
        <v>81.948660000000004</v>
      </c>
      <c r="FI1190">
        <v>82.996970000000005</v>
      </c>
      <c r="FJ1190">
        <v>83.121229999999997</v>
      </c>
      <c r="FK1190">
        <v>82.353759999999994</v>
      </c>
      <c r="FL1190">
        <v>80.41516</v>
      </c>
      <c r="FM1190">
        <v>76.741069999999993</v>
      </c>
      <c r="FN1190">
        <v>71.695139999999995</v>
      </c>
      <c r="FO1190">
        <v>68.131649999999993</v>
      </c>
      <c r="FP1190">
        <v>65.8262</v>
      </c>
      <c r="FQ1190">
        <v>64.260930000000002</v>
      </c>
      <c r="FR1190">
        <v>2.4987700000000002E-2</v>
      </c>
      <c r="FS1190">
        <v>2.9072500000000001E-2</v>
      </c>
      <c r="FT1190">
        <v>5.1487499999999999E-2</v>
      </c>
    </row>
    <row r="1191" spans="1:176" x14ac:dyDescent="0.2">
      <c r="A1191" t="s">
        <v>200</v>
      </c>
      <c r="B1191" t="s">
        <v>194</v>
      </c>
      <c r="C1191" t="s">
        <v>1</v>
      </c>
      <c r="D1191" t="s">
        <v>243</v>
      </c>
      <c r="E1191">
        <v>2874</v>
      </c>
      <c r="F1191">
        <v>1.183781</v>
      </c>
      <c r="G1191">
        <v>1.141254</v>
      </c>
      <c r="H1191">
        <v>1.122153</v>
      </c>
      <c r="I1191">
        <v>1.1032120000000001</v>
      </c>
      <c r="J1191">
        <v>1.109696</v>
      </c>
      <c r="K1191">
        <v>1.086055</v>
      </c>
      <c r="L1191">
        <v>1.1153789999999999</v>
      </c>
      <c r="M1191">
        <v>1.42676</v>
      </c>
      <c r="N1191">
        <v>1.7158789999999999</v>
      </c>
      <c r="O1191">
        <v>2.0481120000000002</v>
      </c>
      <c r="P1191">
        <v>2.4310710000000002</v>
      </c>
      <c r="Q1191">
        <v>2.6606719999999999</v>
      </c>
      <c r="R1191">
        <v>2.791223</v>
      </c>
      <c r="S1191">
        <v>2.8230019999999998</v>
      </c>
      <c r="T1191">
        <v>2.8058160000000001</v>
      </c>
      <c r="U1191">
        <v>2.828389</v>
      </c>
      <c r="V1191">
        <v>2.7193420000000001</v>
      </c>
      <c r="W1191">
        <v>2.4910709999999998</v>
      </c>
      <c r="X1191">
        <v>2.233606</v>
      </c>
      <c r="Y1191">
        <v>2.0304389999999999</v>
      </c>
      <c r="Z1191">
        <v>1.825917</v>
      </c>
      <c r="AA1191">
        <v>1.6122840000000001</v>
      </c>
      <c r="AB1191">
        <v>1.4689350000000001</v>
      </c>
      <c r="AC1191">
        <v>1.35649</v>
      </c>
      <c r="AD1191">
        <v>-1.8973899999999998E-2</v>
      </c>
      <c r="AE1191">
        <v>-3.2391799999999998E-2</v>
      </c>
      <c r="AF1191">
        <v>-8.1729000000000003E-3</v>
      </c>
      <c r="AG1191">
        <v>-1.2331999999999999E-2</v>
      </c>
      <c r="AH1191">
        <v>-7.2332000000000004E-3</v>
      </c>
      <c r="AI1191">
        <v>-6.5889900000000001E-2</v>
      </c>
      <c r="AJ1191">
        <v>1.20331E-2</v>
      </c>
      <c r="AK1191">
        <v>4.7943E-2</v>
      </c>
      <c r="AL1191">
        <v>-4.3226999999999996E-3</v>
      </c>
      <c r="AM1191">
        <v>1.51176E-2</v>
      </c>
      <c r="AN1191">
        <v>4.6321300000000003E-2</v>
      </c>
      <c r="AO1191">
        <v>7.0179000000000005E-2</v>
      </c>
      <c r="AP1191">
        <v>3.90333E-2</v>
      </c>
      <c r="AQ1191">
        <v>1.9612899999999999E-2</v>
      </c>
      <c r="AR1191">
        <v>-4.06761E-2</v>
      </c>
      <c r="AS1191">
        <v>-9.9564799999999995E-2</v>
      </c>
      <c r="AT1191">
        <v>-0.1059986</v>
      </c>
      <c r="AU1191">
        <v>-7.1164400000000003E-2</v>
      </c>
      <c r="AV1191">
        <v>-1.9140500000000001E-2</v>
      </c>
      <c r="AW1191">
        <v>1.65925E-2</v>
      </c>
      <c r="AX1191">
        <v>-4.5583000000000004E-3</v>
      </c>
      <c r="AY1191">
        <v>-4.8611099999999997E-2</v>
      </c>
      <c r="AZ1191">
        <v>1.2490999999999999E-3</v>
      </c>
      <c r="BA1191">
        <v>1.35961E-2</v>
      </c>
      <c r="BB1191">
        <v>-2.1540999999999999E-3</v>
      </c>
      <c r="BC1191">
        <v>-1.6102999999999999E-2</v>
      </c>
      <c r="BD1191">
        <v>6.6654000000000001E-3</v>
      </c>
      <c r="BE1191">
        <v>2.7758000000000001E-3</v>
      </c>
      <c r="BF1191">
        <v>7.5925000000000003E-3</v>
      </c>
      <c r="BG1191">
        <v>-4.9507000000000002E-2</v>
      </c>
      <c r="BH1191">
        <v>3.2111300000000002E-2</v>
      </c>
      <c r="BI1191">
        <v>6.6106700000000004E-2</v>
      </c>
      <c r="BJ1191">
        <v>1.8561100000000001E-2</v>
      </c>
      <c r="BK1191">
        <v>4.1416300000000003E-2</v>
      </c>
      <c r="BL1191">
        <v>7.4944800000000006E-2</v>
      </c>
      <c r="BM1191">
        <v>9.9624799999999999E-2</v>
      </c>
      <c r="BN1191">
        <v>7.2952799999999998E-2</v>
      </c>
      <c r="BO1191">
        <v>5.6480599999999999E-2</v>
      </c>
      <c r="BP1191">
        <v>1.7550000000000001E-4</v>
      </c>
      <c r="BQ1191">
        <v>-5.46011E-2</v>
      </c>
      <c r="BR1191">
        <v>-6.1744899999999998E-2</v>
      </c>
      <c r="BS1191">
        <v>-2.5243000000000002E-2</v>
      </c>
      <c r="BT1191">
        <v>2.0705299999999999E-2</v>
      </c>
      <c r="BU1191">
        <v>4.8609800000000002E-2</v>
      </c>
      <c r="BV1191">
        <v>2.07707E-2</v>
      </c>
      <c r="BW1191">
        <v>-2.8016200000000002E-2</v>
      </c>
      <c r="BX1191">
        <v>1.9372400000000001E-2</v>
      </c>
      <c r="BY1191">
        <v>3.1468400000000001E-2</v>
      </c>
      <c r="BZ1191">
        <v>9.4952000000000005E-3</v>
      </c>
      <c r="CA1191">
        <v>-4.8214E-3</v>
      </c>
      <c r="CB1191">
        <v>1.69424E-2</v>
      </c>
      <c r="CC1191">
        <v>1.32394E-2</v>
      </c>
      <c r="CD1191">
        <v>1.78608E-2</v>
      </c>
      <c r="CE1191">
        <v>-3.8160300000000001E-2</v>
      </c>
      <c r="CF1191">
        <v>4.60174E-2</v>
      </c>
      <c r="CG1191">
        <v>7.8686800000000001E-2</v>
      </c>
      <c r="CH1191">
        <v>3.4410299999999998E-2</v>
      </c>
      <c r="CI1191">
        <v>5.9630700000000002E-2</v>
      </c>
      <c r="CJ1191">
        <v>9.4769400000000004E-2</v>
      </c>
      <c r="CK1191">
        <v>0.12001879999999999</v>
      </c>
      <c r="CL1191">
        <v>9.6445299999999998E-2</v>
      </c>
      <c r="CM1191">
        <v>8.2015099999999994E-2</v>
      </c>
      <c r="CN1191">
        <v>2.8469100000000001E-2</v>
      </c>
      <c r="CO1191">
        <v>-2.3459500000000001E-2</v>
      </c>
      <c r="CP1191">
        <v>-3.1094900000000002E-2</v>
      </c>
      <c r="CQ1191">
        <v>6.5620000000000001E-3</v>
      </c>
      <c r="CR1191">
        <v>4.8302400000000002E-2</v>
      </c>
      <c r="CS1191">
        <v>7.0784799999999995E-2</v>
      </c>
      <c r="CT1191">
        <v>3.8313399999999997E-2</v>
      </c>
      <c r="CU1191">
        <v>-1.3752199999999999E-2</v>
      </c>
      <c r="CV1191">
        <v>3.1924500000000001E-2</v>
      </c>
      <c r="CW1191">
        <v>4.3846599999999999E-2</v>
      </c>
      <c r="CX1191">
        <v>2.11445E-2</v>
      </c>
      <c r="CY1191">
        <v>6.4603000000000004E-3</v>
      </c>
      <c r="CZ1191">
        <v>2.7219400000000001E-2</v>
      </c>
      <c r="DA1191">
        <v>2.3702999999999998E-2</v>
      </c>
      <c r="DB1191">
        <v>2.8129100000000001E-2</v>
      </c>
      <c r="DC1191">
        <v>-2.6813500000000001E-2</v>
      </c>
      <c r="DD1191">
        <v>5.9923499999999998E-2</v>
      </c>
      <c r="DE1191">
        <v>9.1267000000000001E-2</v>
      </c>
      <c r="DF1191">
        <v>5.0259499999999999E-2</v>
      </c>
      <c r="DG1191">
        <v>7.78451E-2</v>
      </c>
      <c r="DH1191">
        <v>0.114594</v>
      </c>
      <c r="DI1191">
        <v>0.1404128</v>
      </c>
      <c r="DJ1191">
        <v>0.1199378</v>
      </c>
      <c r="DK1191">
        <v>0.1075496</v>
      </c>
      <c r="DL1191">
        <v>5.6762800000000002E-2</v>
      </c>
      <c r="DM1191">
        <v>7.6822000000000001E-3</v>
      </c>
      <c r="DN1191">
        <v>-4.4499999999999997E-4</v>
      </c>
      <c r="DO1191">
        <v>3.8366999999999998E-2</v>
      </c>
      <c r="DP1191">
        <v>7.5899499999999995E-2</v>
      </c>
      <c r="DQ1191">
        <v>9.2959799999999995E-2</v>
      </c>
      <c r="DR1191">
        <v>5.5856200000000002E-2</v>
      </c>
      <c r="DS1191">
        <v>5.1179999999999997E-4</v>
      </c>
      <c r="DT1191">
        <v>4.4476599999999998E-2</v>
      </c>
      <c r="DU1191">
        <v>5.6224900000000001E-2</v>
      </c>
      <c r="DV1191">
        <v>3.7964299999999999E-2</v>
      </c>
      <c r="DW1191">
        <v>2.2749100000000001E-2</v>
      </c>
      <c r="DX1191">
        <v>4.2057799999999999E-2</v>
      </c>
      <c r="DY1191">
        <v>3.8810799999999999E-2</v>
      </c>
      <c r="DZ1191">
        <v>4.2954800000000001E-2</v>
      </c>
      <c r="EA1191">
        <v>-1.0430699999999999E-2</v>
      </c>
      <c r="EB1191">
        <v>8.0001699999999995E-2</v>
      </c>
      <c r="EC1191">
        <v>0.10943070000000001</v>
      </c>
      <c r="ED1191">
        <v>7.3143299999999994E-2</v>
      </c>
      <c r="EE1191">
        <v>0.1041439</v>
      </c>
      <c r="EF1191">
        <v>0.1432175</v>
      </c>
      <c r="EG1191">
        <v>0.1698586</v>
      </c>
      <c r="EH1191">
        <v>0.1538573</v>
      </c>
      <c r="EI1191">
        <v>0.1444173</v>
      </c>
      <c r="EJ1191">
        <v>9.7614300000000001E-2</v>
      </c>
      <c r="EK1191">
        <v>5.2645900000000002E-2</v>
      </c>
      <c r="EL1191">
        <v>4.3808699999999999E-2</v>
      </c>
      <c r="EM1191">
        <v>8.4288399999999999E-2</v>
      </c>
      <c r="EN1191">
        <v>0.1157453</v>
      </c>
      <c r="EO1191">
        <v>0.124977</v>
      </c>
      <c r="EP1191">
        <v>8.1185099999999996E-2</v>
      </c>
      <c r="EQ1191">
        <v>2.1106699999999999E-2</v>
      </c>
      <c r="ER1191">
        <v>6.25999E-2</v>
      </c>
      <c r="ES1191">
        <v>7.4097099999999999E-2</v>
      </c>
      <c r="ET1191">
        <v>71.066490000000002</v>
      </c>
      <c r="EU1191">
        <v>68.849729999999994</v>
      </c>
      <c r="EV1191">
        <v>67.940690000000004</v>
      </c>
      <c r="EW1191">
        <v>66.978219999999993</v>
      </c>
      <c r="EX1191">
        <v>65.727440000000001</v>
      </c>
      <c r="EY1191">
        <v>65.368930000000006</v>
      </c>
      <c r="EZ1191">
        <v>66.833910000000003</v>
      </c>
      <c r="FA1191">
        <v>71.381910000000005</v>
      </c>
      <c r="FB1191">
        <v>77.146029999999996</v>
      </c>
      <c r="FC1191">
        <v>82.074870000000004</v>
      </c>
      <c r="FD1191">
        <v>85.941569999999999</v>
      </c>
      <c r="FE1191">
        <v>89.30641</v>
      </c>
      <c r="FF1191">
        <v>91.434139999999999</v>
      </c>
      <c r="FG1191">
        <v>93.003259999999997</v>
      </c>
      <c r="FH1191">
        <v>94.059280000000001</v>
      </c>
      <c r="FI1191">
        <v>95.147689999999997</v>
      </c>
      <c r="FJ1191">
        <v>94.912450000000007</v>
      </c>
      <c r="FK1191">
        <v>94.020439999999994</v>
      </c>
      <c r="FL1191">
        <v>91.844089999999994</v>
      </c>
      <c r="FM1191">
        <v>85.997309999999999</v>
      </c>
      <c r="FN1191">
        <v>78.542469999999994</v>
      </c>
      <c r="FO1191">
        <v>74.294589999999999</v>
      </c>
      <c r="FP1191">
        <v>71.989199999999997</v>
      </c>
      <c r="FQ1191">
        <v>70.764210000000006</v>
      </c>
      <c r="FR1191">
        <v>2.4987700000000002E-2</v>
      </c>
      <c r="FS1191">
        <v>2.9072500000000001E-2</v>
      </c>
      <c r="FT1191">
        <v>5.1487499999999999E-2</v>
      </c>
    </row>
    <row r="1192" spans="1:176" x14ac:dyDescent="0.2">
      <c r="A1192" t="s">
        <v>200</v>
      </c>
      <c r="B1192" t="s">
        <v>194</v>
      </c>
      <c r="C1192" t="s">
        <v>1</v>
      </c>
      <c r="D1192" t="s">
        <v>233</v>
      </c>
      <c r="E1192">
        <v>2874</v>
      </c>
      <c r="F1192">
        <v>0.96349229999999997</v>
      </c>
      <c r="G1192">
        <v>0.96176269999999997</v>
      </c>
      <c r="H1192">
        <v>0.9317626</v>
      </c>
      <c r="I1192">
        <v>0.91458709999999999</v>
      </c>
      <c r="J1192">
        <v>0.91581259999999998</v>
      </c>
      <c r="K1192">
        <v>0.96412739999999997</v>
      </c>
      <c r="L1192">
        <v>1.079113</v>
      </c>
      <c r="M1192">
        <v>1.082476</v>
      </c>
      <c r="N1192">
        <v>1.2515069999999999</v>
      </c>
      <c r="O1192">
        <v>1.3733949999999999</v>
      </c>
      <c r="P1192">
        <v>1.507185</v>
      </c>
      <c r="Q1192">
        <v>1.5675239999999999</v>
      </c>
      <c r="R1192">
        <v>1.566897</v>
      </c>
      <c r="S1192">
        <v>1.569574</v>
      </c>
      <c r="T1192">
        <v>1.5495140000000001</v>
      </c>
      <c r="U1192">
        <v>1.5306630000000001</v>
      </c>
      <c r="V1192">
        <v>1.4986820000000001</v>
      </c>
      <c r="W1192">
        <v>1.384385</v>
      </c>
      <c r="X1192">
        <v>1.3180259999999999</v>
      </c>
      <c r="Y1192">
        <v>1.3409249999999999</v>
      </c>
      <c r="Z1192">
        <v>1.248534</v>
      </c>
      <c r="AA1192">
        <v>1.082803</v>
      </c>
      <c r="AB1192">
        <v>1.0003649999999999</v>
      </c>
      <c r="AC1192">
        <v>0.97223539999999997</v>
      </c>
      <c r="AD1192">
        <v>-1.35709E-2</v>
      </c>
      <c r="AE1192">
        <v>-3.7396999999999999E-3</v>
      </c>
      <c r="AF1192">
        <v>-4.4365000000000003E-3</v>
      </c>
      <c r="AG1192">
        <v>-2.09611E-2</v>
      </c>
      <c r="AH1192">
        <v>-2.4051599999999999E-2</v>
      </c>
      <c r="AI1192">
        <v>-2.2759999999999999E-2</v>
      </c>
      <c r="AJ1192">
        <v>-9.8029999999999992E-4</v>
      </c>
      <c r="AK1192">
        <v>1.4307500000000001E-2</v>
      </c>
      <c r="AL1192">
        <v>1.06838E-2</v>
      </c>
      <c r="AM1192">
        <v>-3.6309999999999999E-4</v>
      </c>
      <c r="AN1192">
        <v>3.5758400000000003E-2</v>
      </c>
      <c r="AO1192">
        <v>7.0909E-2</v>
      </c>
      <c r="AP1192">
        <v>9.3269400000000002E-2</v>
      </c>
      <c r="AQ1192">
        <v>8.4999500000000006E-2</v>
      </c>
      <c r="AR1192">
        <v>6.3059699999999996E-2</v>
      </c>
      <c r="AS1192">
        <v>6.0189399999999997E-2</v>
      </c>
      <c r="AT1192">
        <v>7.1225499999999997E-2</v>
      </c>
      <c r="AU1192">
        <v>6.1503299999999997E-2</v>
      </c>
      <c r="AV1192">
        <v>3.1218800000000001E-2</v>
      </c>
      <c r="AW1192">
        <v>3.4228500000000002E-2</v>
      </c>
      <c r="AX1192">
        <v>-2.6733799999999999E-2</v>
      </c>
      <c r="AY1192">
        <v>-6.7520399999999994E-2</v>
      </c>
      <c r="AZ1192">
        <v>-6.9747799999999999E-2</v>
      </c>
      <c r="BA1192">
        <v>-3.4499799999999997E-2</v>
      </c>
      <c r="BB1192">
        <v>-4.8824999999999997E-3</v>
      </c>
      <c r="BC1192">
        <v>5.1159999999999999E-3</v>
      </c>
      <c r="BD1192">
        <v>4.2395999999999996E-3</v>
      </c>
      <c r="BE1192">
        <v>-1.29099E-2</v>
      </c>
      <c r="BF1192">
        <v>-1.5788E-2</v>
      </c>
      <c r="BG1192">
        <v>-1.36708E-2</v>
      </c>
      <c r="BH1192">
        <v>1.1091200000000001E-2</v>
      </c>
      <c r="BI1192">
        <v>2.79504E-2</v>
      </c>
      <c r="BJ1192">
        <v>2.4305899999999998E-2</v>
      </c>
      <c r="BK1192">
        <v>1.40917E-2</v>
      </c>
      <c r="BL1192">
        <v>5.2360400000000001E-2</v>
      </c>
      <c r="BM1192">
        <v>8.6775199999999997E-2</v>
      </c>
      <c r="BN1192">
        <v>0.108239</v>
      </c>
      <c r="BO1192">
        <v>0.1011301</v>
      </c>
      <c r="BP1192">
        <v>8.2071000000000005E-2</v>
      </c>
      <c r="BQ1192">
        <v>7.8471200000000005E-2</v>
      </c>
      <c r="BR1192">
        <v>8.9476600000000003E-2</v>
      </c>
      <c r="BS1192">
        <v>7.75869E-2</v>
      </c>
      <c r="BT1192">
        <v>4.4975599999999998E-2</v>
      </c>
      <c r="BU1192">
        <v>4.6789900000000002E-2</v>
      </c>
      <c r="BV1192">
        <v>-1.34848E-2</v>
      </c>
      <c r="BW1192">
        <v>-5.6080499999999998E-2</v>
      </c>
      <c r="BX1192">
        <v>-5.9038300000000002E-2</v>
      </c>
      <c r="BY1192">
        <v>-2.3496699999999999E-2</v>
      </c>
      <c r="BZ1192">
        <v>1.1351E-3</v>
      </c>
      <c r="CA1192">
        <v>1.12494E-2</v>
      </c>
      <c r="CB1192">
        <v>1.0248699999999999E-2</v>
      </c>
      <c r="CC1192">
        <v>-7.3337000000000003E-3</v>
      </c>
      <c r="CD1192">
        <v>-1.0064699999999999E-2</v>
      </c>
      <c r="CE1192">
        <v>-7.3756999999999998E-3</v>
      </c>
      <c r="CF1192">
        <v>1.9451800000000002E-2</v>
      </c>
      <c r="CG1192">
        <v>3.7399500000000002E-2</v>
      </c>
      <c r="CH1192">
        <v>3.3740600000000003E-2</v>
      </c>
      <c r="CI1192">
        <v>2.4103099999999999E-2</v>
      </c>
      <c r="CJ1192">
        <v>6.3858899999999996E-2</v>
      </c>
      <c r="CK1192">
        <v>9.7764100000000007E-2</v>
      </c>
      <c r="CL1192">
        <v>0.118607</v>
      </c>
      <c r="CM1192">
        <v>0.1123022</v>
      </c>
      <c r="CN1192">
        <v>9.5238199999999995E-2</v>
      </c>
      <c r="CO1192">
        <v>9.1133199999999998E-2</v>
      </c>
      <c r="CP1192">
        <v>0.10211720000000001</v>
      </c>
      <c r="CQ1192">
        <v>8.8726399999999997E-2</v>
      </c>
      <c r="CR1192">
        <v>5.4503599999999999E-2</v>
      </c>
      <c r="CS1192">
        <v>5.5489900000000002E-2</v>
      </c>
      <c r="CT1192">
        <v>-4.3086000000000001E-3</v>
      </c>
      <c r="CU1192">
        <v>-4.8157400000000003E-2</v>
      </c>
      <c r="CV1192">
        <v>-5.1620899999999997E-2</v>
      </c>
      <c r="CW1192">
        <v>-1.5876000000000001E-2</v>
      </c>
      <c r="CX1192">
        <v>7.1526999999999997E-3</v>
      </c>
      <c r="CY1192">
        <v>1.73829E-2</v>
      </c>
      <c r="CZ1192">
        <v>1.62577E-2</v>
      </c>
      <c r="DA1192">
        <v>-1.7574999999999999E-3</v>
      </c>
      <c r="DB1192">
        <v>-4.3413000000000002E-3</v>
      </c>
      <c r="DC1192">
        <v>-1.0805000000000001E-3</v>
      </c>
      <c r="DD1192">
        <v>2.78125E-2</v>
      </c>
      <c r="DE1192">
        <v>4.6848500000000001E-2</v>
      </c>
      <c r="DF1192">
        <v>4.3175199999999997E-2</v>
      </c>
      <c r="DG1192">
        <v>3.4114499999999999E-2</v>
      </c>
      <c r="DH1192">
        <v>7.5357400000000005E-2</v>
      </c>
      <c r="DI1192">
        <v>0.108753</v>
      </c>
      <c r="DJ1192">
        <v>0.1289749</v>
      </c>
      <c r="DK1192">
        <v>0.12347420000000001</v>
      </c>
      <c r="DL1192">
        <v>0.1084053</v>
      </c>
      <c r="DM1192">
        <v>0.1037951</v>
      </c>
      <c r="DN1192">
        <v>0.1147579</v>
      </c>
      <c r="DO1192">
        <v>9.9865899999999994E-2</v>
      </c>
      <c r="DP1192">
        <v>6.4031500000000005E-2</v>
      </c>
      <c r="DQ1192">
        <v>6.4189999999999997E-2</v>
      </c>
      <c r="DR1192">
        <v>4.8677E-3</v>
      </c>
      <c r="DS1192">
        <v>-4.0234199999999998E-2</v>
      </c>
      <c r="DT1192">
        <v>-4.42035E-2</v>
      </c>
      <c r="DU1192">
        <v>-8.2553000000000001E-3</v>
      </c>
      <c r="DV1192">
        <v>1.58411E-2</v>
      </c>
      <c r="DW1192">
        <v>2.6238500000000001E-2</v>
      </c>
      <c r="DX1192">
        <v>2.4933799999999999E-2</v>
      </c>
      <c r="DY1192">
        <v>6.2935999999999999E-3</v>
      </c>
      <c r="DZ1192">
        <v>3.9223000000000001E-3</v>
      </c>
      <c r="EA1192">
        <v>8.0087000000000005E-3</v>
      </c>
      <c r="EB1192">
        <v>3.9884000000000003E-2</v>
      </c>
      <c r="EC1192">
        <v>6.0491400000000001E-2</v>
      </c>
      <c r="ED1192">
        <v>5.6797399999999998E-2</v>
      </c>
      <c r="EE1192">
        <v>4.8569300000000003E-2</v>
      </c>
      <c r="EF1192">
        <v>9.19595E-2</v>
      </c>
      <c r="EG1192">
        <v>0.1246192</v>
      </c>
      <c r="EH1192">
        <v>0.1439445</v>
      </c>
      <c r="EI1192">
        <v>0.1396048</v>
      </c>
      <c r="EJ1192">
        <v>0.12741669999999999</v>
      </c>
      <c r="EK1192">
        <v>0.1220769</v>
      </c>
      <c r="EL1192">
        <v>0.13300899999999999</v>
      </c>
      <c r="EM1192">
        <v>0.1159495</v>
      </c>
      <c r="EN1192">
        <v>7.7788399999999994E-2</v>
      </c>
      <c r="EO1192">
        <v>7.6751399999999997E-2</v>
      </c>
      <c r="EP1192">
        <v>1.8116699999999999E-2</v>
      </c>
      <c r="EQ1192">
        <v>-2.8794299999999998E-2</v>
      </c>
      <c r="ER1192">
        <v>-3.3494000000000003E-2</v>
      </c>
      <c r="ES1192">
        <v>2.7477999999999999E-3</v>
      </c>
      <c r="ET1192">
        <v>52.114510000000003</v>
      </c>
      <c r="EU1192">
        <v>51.563360000000003</v>
      </c>
      <c r="EV1192">
        <v>51.051250000000003</v>
      </c>
      <c r="EW1192">
        <v>50.410589999999999</v>
      </c>
      <c r="EX1192">
        <v>49.951740000000001</v>
      </c>
      <c r="EY1192">
        <v>49.484139999999996</v>
      </c>
      <c r="EZ1192">
        <v>48.92351</v>
      </c>
      <c r="FA1192">
        <v>49.068049999999999</v>
      </c>
      <c r="FB1192">
        <v>51.912999999999997</v>
      </c>
      <c r="FC1192">
        <v>55.810490000000001</v>
      </c>
      <c r="FD1192">
        <v>58.78302</v>
      </c>
      <c r="FE1192">
        <v>60.91619</v>
      </c>
      <c r="FF1192">
        <v>62.589179999999999</v>
      </c>
      <c r="FG1192">
        <v>63.970149999999997</v>
      </c>
      <c r="FH1192">
        <v>65.000749999999996</v>
      </c>
      <c r="FI1192">
        <v>65.700630000000004</v>
      </c>
      <c r="FJ1192">
        <v>65.389269999999996</v>
      </c>
      <c r="FK1192">
        <v>64.250789999999995</v>
      </c>
      <c r="FL1192">
        <v>62.023969999999998</v>
      </c>
      <c r="FM1192">
        <v>58.814869999999999</v>
      </c>
      <c r="FN1192">
        <v>56.43777</v>
      </c>
      <c r="FO1192">
        <v>54.848509999999997</v>
      </c>
      <c r="FP1192">
        <v>53.523940000000003</v>
      </c>
      <c r="FQ1192">
        <v>52.525689999999997</v>
      </c>
      <c r="FR1192">
        <v>1.0145700000000001E-2</v>
      </c>
      <c r="FS1192">
        <v>1.3041799999999999E-2</v>
      </c>
    </row>
    <row r="1193" spans="1:176" x14ac:dyDescent="0.2">
      <c r="A1193" t="s">
        <v>200</v>
      </c>
      <c r="B1193" t="s">
        <v>194</v>
      </c>
      <c r="C1193" t="s">
        <v>1</v>
      </c>
      <c r="D1193" t="s">
        <v>244</v>
      </c>
      <c r="E1193">
        <v>2874</v>
      </c>
      <c r="F1193">
        <v>1.0370870000000001</v>
      </c>
      <c r="G1193">
        <v>1.056289</v>
      </c>
      <c r="H1193">
        <v>0.99170389999999997</v>
      </c>
      <c r="I1193">
        <v>0.9855756</v>
      </c>
      <c r="J1193">
        <v>0.98601030000000001</v>
      </c>
      <c r="K1193">
        <v>1.079852</v>
      </c>
      <c r="L1193">
        <v>1.207047</v>
      </c>
      <c r="M1193">
        <v>1.2102679999999999</v>
      </c>
      <c r="N1193">
        <v>1.3423579999999999</v>
      </c>
      <c r="O1193">
        <v>1.438493</v>
      </c>
      <c r="P1193">
        <v>1.595534</v>
      </c>
      <c r="Q1193">
        <v>1.6419060000000001</v>
      </c>
      <c r="R1193">
        <v>1.6343430000000001</v>
      </c>
      <c r="S1193">
        <v>1.571877</v>
      </c>
      <c r="T1193">
        <v>1.553364</v>
      </c>
      <c r="U1193">
        <v>1.525255</v>
      </c>
      <c r="V1193">
        <v>1.481338</v>
      </c>
      <c r="W1193">
        <v>1.3722510000000001</v>
      </c>
      <c r="X1193">
        <v>1.2714529999999999</v>
      </c>
      <c r="Y1193">
        <v>1.270564</v>
      </c>
      <c r="Z1193">
        <v>1.233881</v>
      </c>
      <c r="AA1193">
        <v>1.1275090000000001</v>
      </c>
      <c r="AB1193">
        <v>1.0681639999999999</v>
      </c>
      <c r="AC1193">
        <v>1.0232859999999999</v>
      </c>
      <c r="AD1193">
        <v>3.4508799999999999E-2</v>
      </c>
      <c r="AE1193">
        <v>4.5287099999999997E-2</v>
      </c>
      <c r="AF1193">
        <v>2.73802E-2</v>
      </c>
      <c r="AG1193">
        <v>1.34769E-2</v>
      </c>
      <c r="AH1193">
        <v>8.8973999999999998E-3</v>
      </c>
      <c r="AI1193">
        <v>5.5403899999999999E-2</v>
      </c>
      <c r="AJ1193">
        <v>6.17756E-2</v>
      </c>
      <c r="AK1193">
        <v>0.1067457</v>
      </c>
      <c r="AL1193">
        <v>6.3423300000000002E-2</v>
      </c>
      <c r="AM1193">
        <v>4.6901199999999997E-2</v>
      </c>
      <c r="AN1193">
        <v>9.0098700000000004E-2</v>
      </c>
      <c r="AO1193">
        <v>0.1118885</v>
      </c>
      <c r="AP1193">
        <v>0.11565780000000001</v>
      </c>
      <c r="AQ1193">
        <v>0.12984499999999999</v>
      </c>
      <c r="AR1193">
        <v>9.4763700000000006E-2</v>
      </c>
      <c r="AS1193">
        <v>9.6864900000000004E-2</v>
      </c>
      <c r="AT1193">
        <v>0.13300219999999999</v>
      </c>
      <c r="AU1193">
        <v>0.10580639999999999</v>
      </c>
      <c r="AV1193">
        <v>6.8993799999999994E-2</v>
      </c>
      <c r="AW1193">
        <v>6.0591800000000001E-2</v>
      </c>
      <c r="AX1193">
        <v>-1.4805E-2</v>
      </c>
      <c r="AY1193">
        <v>-4.0819300000000003E-2</v>
      </c>
      <c r="AZ1193">
        <v>-2.1812600000000001E-2</v>
      </c>
      <c r="BA1193">
        <v>8.0400999999999997E-3</v>
      </c>
      <c r="BB1193">
        <v>4.3197199999999998E-2</v>
      </c>
      <c r="BC1193">
        <v>5.4142700000000002E-2</v>
      </c>
      <c r="BD1193">
        <v>3.6056299999999999E-2</v>
      </c>
      <c r="BE1193">
        <v>2.1528100000000001E-2</v>
      </c>
      <c r="BF1193">
        <v>1.7160999999999999E-2</v>
      </c>
      <c r="BG1193">
        <v>6.4493099999999998E-2</v>
      </c>
      <c r="BH1193">
        <v>7.3847099999999999E-2</v>
      </c>
      <c r="BI1193">
        <v>0.1203887</v>
      </c>
      <c r="BJ1193">
        <v>7.70454E-2</v>
      </c>
      <c r="BK1193">
        <v>6.1356000000000001E-2</v>
      </c>
      <c r="BL1193">
        <v>0.1067008</v>
      </c>
      <c r="BM1193">
        <v>0.1277548</v>
      </c>
      <c r="BN1193">
        <v>0.1306274</v>
      </c>
      <c r="BO1193">
        <v>0.14597560000000001</v>
      </c>
      <c r="BP1193">
        <v>0.113775</v>
      </c>
      <c r="BQ1193">
        <v>0.1151467</v>
      </c>
      <c r="BR1193">
        <v>0.15125330000000001</v>
      </c>
      <c r="BS1193">
        <v>0.12189</v>
      </c>
      <c r="BT1193">
        <v>8.2750599999999994E-2</v>
      </c>
      <c r="BU1193">
        <v>7.3153300000000004E-2</v>
      </c>
      <c r="BV1193">
        <v>-1.5559E-3</v>
      </c>
      <c r="BW1193">
        <v>-2.9379499999999999E-2</v>
      </c>
      <c r="BX1193">
        <v>-1.1103099999999999E-2</v>
      </c>
      <c r="BY1193">
        <v>1.90432E-2</v>
      </c>
      <c r="BZ1193">
        <v>4.9214800000000003E-2</v>
      </c>
      <c r="CA1193">
        <v>6.0276200000000002E-2</v>
      </c>
      <c r="CB1193">
        <v>4.20653E-2</v>
      </c>
      <c r="CC1193">
        <v>2.7104300000000001E-2</v>
      </c>
      <c r="CD1193">
        <v>2.28843E-2</v>
      </c>
      <c r="CE1193">
        <v>7.0788199999999996E-2</v>
      </c>
      <c r="CF1193">
        <v>8.2207799999999998E-2</v>
      </c>
      <c r="CG1193">
        <v>0.1298377</v>
      </c>
      <c r="CH1193">
        <v>8.6480100000000004E-2</v>
      </c>
      <c r="CI1193">
        <v>7.1367399999999998E-2</v>
      </c>
      <c r="CJ1193">
        <v>0.11819929999999999</v>
      </c>
      <c r="CK1193">
        <v>0.1387437</v>
      </c>
      <c r="CL1193">
        <v>0.14099539999999999</v>
      </c>
      <c r="CM1193">
        <v>0.1571476</v>
      </c>
      <c r="CN1193">
        <v>0.12694220000000001</v>
      </c>
      <c r="CO1193">
        <v>0.12780859999999999</v>
      </c>
      <c r="CP1193">
        <v>0.16389390000000001</v>
      </c>
      <c r="CQ1193">
        <v>0.13302949999999999</v>
      </c>
      <c r="CR1193">
        <v>9.2278600000000002E-2</v>
      </c>
      <c r="CS1193">
        <v>8.1853300000000004E-2</v>
      </c>
      <c r="CT1193">
        <v>7.6203E-3</v>
      </c>
      <c r="CU1193">
        <v>-2.1456300000000001E-2</v>
      </c>
      <c r="CV1193">
        <v>-3.6857000000000001E-3</v>
      </c>
      <c r="CW1193">
        <v>2.6663900000000001E-2</v>
      </c>
      <c r="CX1193">
        <v>5.5232400000000001E-2</v>
      </c>
      <c r="CY1193">
        <v>6.6409599999999999E-2</v>
      </c>
      <c r="CZ1193">
        <v>4.8074400000000003E-2</v>
      </c>
      <c r="DA1193">
        <v>3.2680500000000001E-2</v>
      </c>
      <c r="DB1193">
        <v>2.86077E-2</v>
      </c>
      <c r="DC1193">
        <v>7.7083399999999996E-2</v>
      </c>
      <c r="DD1193">
        <v>9.0568399999999993E-2</v>
      </c>
      <c r="DE1193">
        <v>0.13928670000000001</v>
      </c>
      <c r="DF1193">
        <v>9.5914799999999995E-2</v>
      </c>
      <c r="DG1193">
        <v>8.1378699999999998E-2</v>
      </c>
      <c r="DH1193">
        <v>0.1296978</v>
      </c>
      <c r="DI1193">
        <v>0.14973249999999999</v>
      </c>
      <c r="DJ1193">
        <v>0.15136330000000001</v>
      </c>
      <c r="DK1193">
        <v>0.16831969999999999</v>
      </c>
      <c r="DL1193">
        <v>0.14010929999999999</v>
      </c>
      <c r="DM1193">
        <v>0.1404706</v>
      </c>
      <c r="DN1193">
        <v>0.17653460000000001</v>
      </c>
      <c r="DO1193">
        <v>0.14416899999999999</v>
      </c>
      <c r="DP1193">
        <v>0.10180649999999999</v>
      </c>
      <c r="DQ1193">
        <v>9.0553300000000003E-2</v>
      </c>
      <c r="DR1193">
        <v>1.6796599999999998E-2</v>
      </c>
      <c r="DS1193">
        <v>-1.3533099999999999E-2</v>
      </c>
      <c r="DT1193">
        <v>3.7317000000000001E-3</v>
      </c>
      <c r="DU1193">
        <v>3.4284599999999998E-2</v>
      </c>
      <c r="DV1193">
        <v>6.39208E-2</v>
      </c>
      <c r="DW1193">
        <v>7.5265299999999993E-2</v>
      </c>
      <c r="DX1193">
        <v>5.6750500000000002E-2</v>
      </c>
      <c r="DY1193">
        <v>4.0731700000000003E-2</v>
      </c>
      <c r="DZ1193">
        <v>3.6871300000000003E-2</v>
      </c>
      <c r="EA1193">
        <v>8.6172600000000002E-2</v>
      </c>
      <c r="EB1193">
        <v>0.10263990000000001</v>
      </c>
      <c r="EC1193">
        <v>0.1529296</v>
      </c>
      <c r="ED1193">
        <v>0.10953690000000001</v>
      </c>
      <c r="EE1193">
        <v>9.5833600000000005E-2</v>
      </c>
      <c r="EF1193">
        <v>0.14629980000000001</v>
      </c>
      <c r="EG1193">
        <v>0.16559879999999999</v>
      </c>
      <c r="EH1193">
        <v>0.16633290000000001</v>
      </c>
      <c r="EI1193">
        <v>0.18445030000000001</v>
      </c>
      <c r="EJ1193">
        <v>0.1591207</v>
      </c>
      <c r="EK1193">
        <v>0.15875239999999999</v>
      </c>
      <c r="EL1193">
        <v>0.1947856</v>
      </c>
      <c r="EM1193">
        <v>0.1602526</v>
      </c>
      <c r="EN1193">
        <v>0.1155634</v>
      </c>
      <c r="EO1193">
        <v>0.1031147</v>
      </c>
      <c r="EP1193">
        <v>3.0045599999999999E-2</v>
      </c>
      <c r="EQ1193">
        <v>-2.0933000000000002E-3</v>
      </c>
      <c r="ER1193">
        <v>1.44412E-2</v>
      </c>
      <c r="ES1193">
        <v>4.5287599999999997E-2</v>
      </c>
      <c r="ET1193">
        <v>47.179270000000002</v>
      </c>
      <c r="EU1193">
        <v>46.686999999999998</v>
      </c>
      <c r="EV1193">
        <v>46.481729999999999</v>
      </c>
      <c r="EW1193">
        <v>46.343020000000003</v>
      </c>
      <c r="EX1193">
        <v>46.19021</v>
      </c>
      <c r="EY1193">
        <v>46.116930000000004</v>
      </c>
      <c r="EZ1193">
        <v>45.826320000000003</v>
      </c>
      <c r="FA1193">
        <v>46.361969999999999</v>
      </c>
      <c r="FB1193">
        <v>48.830820000000003</v>
      </c>
      <c r="FC1193">
        <v>51.100749999999998</v>
      </c>
      <c r="FD1193">
        <v>53.063479999999998</v>
      </c>
      <c r="FE1193">
        <v>54.131590000000003</v>
      </c>
      <c r="FF1193">
        <v>54.132510000000003</v>
      </c>
      <c r="FG1193">
        <v>52.607700000000001</v>
      </c>
      <c r="FH1193">
        <v>51.831809999999997</v>
      </c>
      <c r="FI1193">
        <v>50.000999999999998</v>
      </c>
      <c r="FJ1193">
        <v>47.990850000000002</v>
      </c>
      <c r="FK1193">
        <v>46.7637</v>
      </c>
      <c r="FL1193">
        <v>46.60859</v>
      </c>
      <c r="FM1193">
        <v>46.161909999999999</v>
      </c>
      <c r="FN1193">
        <v>45.4925</v>
      </c>
      <c r="FO1193">
        <v>44.891170000000002</v>
      </c>
      <c r="FP1193">
        <v>44.318600000000004</v>
      </c>
      <c r="FQ1193">
        <v>44.274290000000001</v>
      </c>
      <c r="FR1193">
        <v>1.0145700000000001E-2</v>
      </c>
      <c r="FS1193">
        <v>1.3041799999999999E-2</v>
      </c>
    </row>
    <row r="1194" spans="1:176" x14ac:dyDescent="0.2">
      <c r="A1194" t="s">
        <v>200</v>
      </c>
      <c r="B1194" t="s">
        <v>194</v>
      </c>
      <c r="C1194" t="s">
        <v>1</v>
      </c>
      <c r="D1194" t="s">
        <v>234</v>
      </c>
      <c r="E1194">
        <v>2874</v>
      </c>
      <c r="F1194">
        <v>1.0082059999999999</v>
      </c>
      <c r="G1194">
        <v>0.97577199999999997</v>
      </c>
      <c r="H1194">
        <v>0.9507987</v>
      </c>
      <c r="I1194">
        <v>0.94076939999999998</v>
      </c>
      <c r="J1194">
        <v>0.9313477</v>
      </c>
      <c r="K1194">
        <v>0.91178309999999996</v>
      </c>
      <c r="L1194">
        <v>0.91527789999999998</v>
      </c>
      <c r="M1194">
        <v>1.0468580000000001</v>
      </c>
      <c r="N1194">
        <v>1.2141630000000001</v>
      </c>
      <c r="O1194">
        <v>1.40686</v>
      </c>
      <c r="P1194">
        <v>1.66208</v>
      </c>
      <c r="Q1194">
        <v>1.824705</v>
      </c>
      <c r="R1194">
        <v>1.9074880000000001</v>
      </c>
      <c r="S1194">
        <v>1.9506589999999999</v>
      </c>
      <c r="T1194">
        <v>2.0229349999999999</v>
      </c>
      <c r="U1194">
        <v>2.00841</v>
      </c>
      <c r="V1194">
        <v>2.001436</v>
      </c>
      <c r="W1194">
        <v>1.83693</v>
      </c>
      <c r="X1194">
        <v>1.697754</v>
      </c>
      <c r="Y1194">
        <v>1.536511</v>
      </c>
      <c r="Z1194">
        <v>1.437152</v>
      </c>
      <c r="AA1194">
        <v>1.2611270000000001</v>
      </c>
      <c r="AB1194">
        <v>1.12229</v>
      </c>
      <c r="AC1194">
        <v>1.050116</v>
      </c>
      <c r="AD1194">
        <v>-2.0795000000000001E-2</v>
      </c>
      <c r="AE1194">
        <v>-3.9936100000000002E-2</v>
      </c>
      <c r="AF1194">
        <v>-3.6304400000000001E-2</v>
      </c>
      <c r="AG1194">
        <v>-3.9616699999999998E-2</v>
      </c>
      <c r="AH1194">
        <v>-4.03576E-2</v>
      </c>
      <c r="AI1194">
        <v>-7.7549499999999993E-2</v>
      </c>
      <c r="AJ1194">
        <v>-1.80594E-2</v>
      </c>
      <c r="AK1194">
        <v>-1.4497299999999999E-2</v>
      </c>
      <c r="AL1194">
        <v>-5.4018200000000002E-2</v>
      </c>
      <c r="AM1194">
        <v>-2.8618000000000001E-2</v>
      </c>
      <c r="AN1194">
        <v>3.2012100000000002E-2</v>
      </c>
      <c r="AO1194">
        <v>4.4608700000000001E-2</v>
      </c>
      <c r="AP1194">
        <v>5.70786E-2</v>
      </c>
      <c r="AQ1194">
        <v>3.0528199999999998E-2</v>
      </c>
      <c r="AR1194">
        <v>3.4583500000000003E-2</v>
      </c>
      <c r="AS1194">
        <v>-9.2840000000000006E-3</v>
      </c>
      <c r="AT1194">
        <v>9.7477999999999992E-3</v>
      </c>
      <c r="AU1194">
        <v>3.48305E-2</v>
      </c>
      <c r="AV1194">
        <v>6.6832100000000005E-2</v>
      </c>
      <c r="AW1194">
        <v>9.1666399999999995E-2</v>
      </c>
      <c r="AX1194">
        <v>8.0581999999999997E-3</v>
      </c>
      <c r="AY1194">
        <v>-4.5843099999999998E-2</v>
      </c>
      <c r="AZ1194">
        <v>-3.8164799999999999E-2</v>
      </c>
      <c r="BA1194">
        <v>-3.07563E-2</v>
      </c>
      <c r="BB1194">
        <v>-3.9751999999999999E-3</v>
      </c>
      <c r="BC1194">
        <v>-2.36473E-2</v>
      </c>
      <c r="BD1194">
        <v>-2.1466099999999998E-2</v>
      </c>
      <c r="BE1194">
        <v>-2.4509E-2</v>
      </c>
      <c r="BF1194">
        <v>-2.55318E-2</v>
      </c>
      <c r="BG1194">
        <v>-6.1166600000000002E-2</v>
      </c>
      <c r="BH1194">
        <v>2.0187999999999998E-3</v>
      </c>
      <c r="BI1194">
        <v>3.6664000000000002E-3</v>
      </c>
      <c r="BJ1194">
        <v>-3.11344E-2</v>
      </c>
      <c r="BK1194">
        <v>-2.3192999999999998E-3</v>
      </c>
      <c r="BL1194">
        <v>6.0635700000000001E-2</v>
      </c>
      <c r="BM1194">
        <v>7.4054400000000006E-2</v>
      </c>
      <c r="BN1194">
        <v>9.0997999999999996E-2</v>
      </c>
      <c r="BO1194">
        <v>6.7395999999999998E-2</v>
      </c>
      <c r="BP1194">
        <v>7.5435000000000002E-2</v>
      </c>
      <c r="BQ1194">
        <v>3.5679599999999999E-2</v>
      </c>
      <c r="BR1194">
        <v>5.4001500000000001E-2</v>
      </c>
      <c r="BS1194">
        <v>8.0751900000000001E-2</v>
      </c>
      <c r="BT1194">
        <v>0.106678</v>
      </c>
      <c r="BU1194">
        <v>0.1236836</v>
      </c>
      <c r="BV1194">
        <v>3.3387100000000003E-2</v>
      </c>
      <c r="BW1194">
        <v>-2.5248099999999999E-2</v>
      </c>
      <c r="BX1194">
        <v>-2.00415E-2</v>
      </c>
      <c r="BY1194">
        <v>-1.2884100000000001E-2</v>
      </c>
      <c r="BZ1194">
        <v>7.6741999999999999E-3</v>
      </c>
      <c r="CA1194">
        <v>-1.23657E-2</v>
      </c>
      <c r="CB1194">
        <v>-1.1188999999999999E-2</v>
      </c>
      <c r="CC1194">
        <v>-1.40454E-2</v>
      </c>
      <c r="CD1194">
        <v>-1.5263499999999999E-2</v>
      </c>
      <c r="CE1194">
        <v>-4.98199E-2</v>
      </c>
      <c r="CF1194">
        <v>1.5924899999999999E-2</v>
      </c>
      <c r="CG1194">
        <v>1.62466E-2</v>
      </c>
      <c r="CH1194">
        <v>-1.5285200000000001E-2</v>
      </c>
      <c r="CI1194">
        <v>1.5895099999999999E-2</v>
      </c>
      <c r="CJ1194">
        <v>8.0460299999999998E-2</v>
      </c>
      <c r="CK1194">
        <v>9.4448400000000002E-2</v>
      </c>
      <c r="CL1194">
        <v>0.1144906</v>
      </c>
      <c r="CM1194">
        <v>9.2930499999999999E-2</v>
      </c>
      <c r="CN1194">
        <v>0.10372869999999999</v>
      </c>
      <c r="CO1194">
        <v>6.68213E-2</v>
      </c>
      <c r="CP1194">
        <v>8.4651500000000005E-2</v>
      </c>
      <c r="CQ1194">
        <v>0.1125569</v>
      </c>
      <c r="CR1194">
        <v>0.13427510000000001</v>
      </c>
      <c r="CS1194">
        <v>0.1458586</v>
      </c>
      <c r="CT1194">
        <v>5.09299E-2</v>
      </c>
      <c r="CU1194">
        <v>-1.09842E-2</v>
      </c>
      <c r="CV1194">
        <v>-7.4894000000000002E-3</v>
      </c>
      <c r="CW1194">
        <v>-5.0580000000000004E-4</v>
      </c>
      <c r="CX1194">
        <v>1.93235E-2</v>
      </c>
      <c r="CY1194">
        <v>-1.0841E-3</v>
      </c>
      <c r="CZ1194">
        <v>-9.1200000000000005E-4</v>
      </c>
      <c r="DA1194">
        <v>-3.5818E-3</v>
      </c>
      <c r="DB1194">
        <v>-4.9953000000000003E-3</v>
      </c>
      <c r="DC1194">
        <v>-3.8473199999999999E-2</v>
      </c>
      <c r="DD1194">
        <v>2.9831E-2</v>
      </c>
      <c r="DE1194">
        <v>2.88267E-2</v>
      </c>
      <c r="DF1194">
        <v>5.6400000000000005E-4</v>
      </c>
      <c r="DG1194">
        <v>3.4109500000000001E-2</v>
      </c>
      <c r="DH1194">
        <v>0.10028479999999999</v>
      </c>
      <c r="DI1194">
        <v>0.1148425</v>
      </c>
      <c r="DJ1194">
        <v>0.1379831</v>
      </c>
      <c r="DK1194">
        <v>0.1184649</v>
      </c>
      <c r="DL1194">
        <v>0.13202230000000001</v>
      </c>
      <c r="DM1194">
        <v>9.7962999999999995E-2</v>
      </c>
      <c r="DN1194">
        <v>0.1153015</v>
      </c>
      <c r="DO1194">
        <v>0.14436189999999999</v>
      </c>
      <c r="DP1194">
        <v>0.16187219999999999</v>
      </c>
      <c r="DQ1194">
        <v>0.16803360000000001</v>
      </c>
      <c r="DR1194">
        <v>6.8472599999999995E-2</v>
      </c>
      <c r="DS1194">
        <v>3.2797999999999998E-3</v>
      </c>
      <c r="DT1194">
        <v>5.0626999999999998E-3</v>
      </c>
      <c r="DU1194">
        <v>1.18724E-2</v>
      </c>
      <c r="DV1194">
        <v>3.6143300000000003E-2</v>
      </c>
      <c r="DW1194">
        <v>1.5204799999999999E-2</v>
      </c>
      <c r="DX1194">
        <v>1.3926300000000001E-2</v>
      </c>
      <c r="DY1194">
        <v>1.1526E-2</v>
      </c>
      <c r="DZ1194">
        <v>9.8305000000000007E-3</v>
      </c>
      <c r="EA1194">
        <v>-2.20903E-2</v>
      </c>
      <c r="EB1194">
        <v>4.9909200000000001E-2</v>
      </c>
      <c r="EC1194">
        <v>4.6990499999999998E-2</v>
      </c>
      <c r="ED1194">
        <v>2.3447800000000001E-2</v>
      </c>
      <c r="EE1194">
        <v>6.0408299999999998E-2</v>
      </c>
      <c r="EF1194">
        <v>0.12890840000000001</v>
      </c>
      <c r="EG1194">
        <v>0.14428820000000001</v>
      </c>
      <c r="EH1194">
        <v>0.17190250000000001</v>
      </c>
      <c r="EI1194">
        <v>0.15533269999999999</v>
      </c>
      <c r="EJ1194">
        <v>0.1728739</v>
      </c>
      <c r="EK1194">
        <v>0.14292659999999999</v>
      </c>
      <c r="EL1194">
        <v>0.15955520000000001</v>
      </c>
      <c r="EM1194">
        <v>0.19028329999999999</v>
      </c>
      <c r="EN1194">
        <v>0.20171800000000001</v>
      </c>
      <c r="EO1194">
        <v>0.2000509</v>
      </c>
      <c r="EP1194">
        <v>9.3801599999999999E-2</v>
      </c>
      <c r="EQ1194">
        <v>2.3874699999999999E-2</v>
      </c>
      <c r="ER1194">
        <v>2.3185999999999998E-2</v>
      </c>
      <c r="ES1194">
        <v>2.9744699999999999E-2</v>
      </c>
      <c r="ET1194">
        <v>59.484949999999998</v>
      </c>
      <c r="EU1194">
        <v>58.520359999999997</v>
      </c>
      <c r="EV1194">
        <v>57.67295</v>
      </c>
      <c r="EW1194">
        <v>56.63353</v>
      </c>
      <c r="EX1194">
        <v>55.940939999999998</v>
      </c>
      <c r="EY1194">
        <v>55.19556</v>
      </c>
      <c r="EZ1194">
        <v>55.420830000000002</v>
      </c>
      <c r="FA1194">
        <v>58.635019999999997</v>
      </c>
      <c r="FB1194">
        <v>62.74062</v>
      </c>
      <c r="FC1194">
        <v>66.34075</v>
      </c>
      <c r="FD1194">
        <v>69.308459999999997</v>
      </c>
      <c r="FE1194">
        <v>71.870509999999996</v>
      </c>
      <c r="FF1194">
        <v>74.018129999999999</v>
      </c>
      <c r="FG1194">
        <v>75.92268</v>
      </c>
      <c r="FH1194">
        <v>77.328550000000007</v>
      </c>
      <c r="FI1194">
        <v>77.96208</v>
      </c>
      <c r="FJ1194">
        <v>77.895989999999998</v>
      </c>
      <c r="FK1194">
        <v>77.079930000000004</v>
      </c>
      <c r="FL1194">
        <v>75.107709999999997</v>
      </c>
      <c r="FM1194">
        <v>70.919470000000004</v>
      </c>
      <c r="FN1194">
        <v>66.337500000000006</v>
      </c>
      <c r="FO1194">
        <v>63.46611</v>
      </c>
      <c r="FP1194">
        <v>61.700220000000002</v>
      </c>
      <c r="FQ1194">
        <v>60.42483</v>
      </c>
      <c r="FR1194">
        <v>2.4987700000000002E-2</v>
      </c>
      <c r="FS1194">
        <v>2.9072500000000001E-2</v>
      </c>
      <c r="FT1194">
        <v>5.1487499999999999E-2</v>
      </c>
    </row>
    <row r="1195" spans="1:176" x14ac:dyDescent="0.2">
      <c r="A1195" t="s">
        <v>200</v>
      </c>
      <c r="B1195" t="s">
        <v>194</v>
      </c>
      <c r="C1195" t="s">
        <v>1</v>
      </c>
      <c r="D1195" t="s">
        <v>245</v>
      </c>
      <c r="E1195">
        <v>2874</v>
      </c>
      <c r="F1195">
        <v>1.0293829999999999</v>
      </c>
      <c r="G1195">
        <v>1.03009</v>
      </c>
      <c r="H1195">
        <v>0.9825045</v>
      </c>
      <c r="I1195">
        <v>0.98831150000000001</v>
      </c>
      <c r="J1195">
        <v>0.97797979999999995</v>
      </c>
      <c r="K1195">
        <v>0.92215579999999997</v>
      </c>
      <c r="L1195">
        <v>0.94436869999999995</v>
      </c>
      <c r="M1195">
        <v>1.096757</v>
      </c>
      <c r="N1195">
        <v>1.282451</v>
      </c>
      <c r="O1195">
        <v>1.551518</v>
      </c>
      <c r="P1195">
        <v>1.8838859999999999</v>
      </c>
      <c r="Q1195">
        <v>2.1017160000000001</v>
      </c>
      <c r="R1195">
        <v>2.196787</v>
      </c>
      <c r="S1195">
        <v>2.260955</v>
      </c>
      <c r="T1195">
        <v>2.3110539999999999</v>
      </c>
      <c r="U1195">
        <v>2.3194530000000002</v>
      </c>
      <c r="V1195">
        <v>2.339429</v>
      </c>
      <c r="W1195">
        <v>2.1277020000000002</v>
      </c>
      <c r="X1195">
        <v>1.835772</v>
      </c>
      <c r="Y1195">
        <v>1.6413709999999999</v>
      </c>
      <c r="Z1195">
        <v>1.5306139999999999</v>
      </c>
      <c r="AA1195">
        <v>1.313963</v>
      </c>
      <c r="AB1195">
        <v>1.1983379999999999</v>
      </c>
      <c r="AC1195">
        <v>1.1164529999999999</v>
      </c>
      <c r="AD1195">
        <v>-1.9611E-2</v>
      </c>
      <c r="AE1195">
        <v>-3.3222000000000002E-2</v>
      </c>
      <c r="AF1195">
        <v>-1.4045999999999999E-2</v>
      </c>
      <c r="AG1195">
        <v>-1.9172100000000001E-2</v>
      </c>
      <c r="AH1195">
        <v>-1.7567699999999999E-2</v>
      </c>
      <c r="AI1195">
        <v>-7.1221800000000002E-2</v>
      </c>
      <c r="AJ1195">
        <v>9.6000000000000002E-5</v>
      </c>
      <c r="AK1195">
        <v>2.6254099999999999E-2</v>
      </c>
      <c r="AL1195">
        <v>-1.6497100000000001E-2</v>
      </c>
      <c r="AM1195">
        <v>7.5744999999999996E-3</v>
      </c>
      <c r="AN1195">
        <v>5.3501600000000003E-2</v>
      </c>
      <c r="AO1195">
        <v>6.61553E-2</v>
      </c>
      <c r="AP1195">
        <v>5.2019200000000002E-2</v>
      </c>
      <c r="AQ1195">
        <v>2.8795600000000001E-2</v>
      </c>
      <c r="AR1195">
        <v>-1.42942E-2</v>
      </c>
      <c r="AS1195">
        <v>-7.3010199999999997E-2</v>
      </c>
      <c r="AT1195">
        <v>-6.2733399999999995E-2</v>
      </c>
      <c r="AU1195">
        <v>-2.95033E-2</v>
      </c>
      <c r="AV1195">
        <v>1.6217200000000001E-2</v>
      </c>
      <c r="AW1195">
        <v>4.6152699999999998E-2</v>
      </c>
      <c r="AX1195">
        <v>5.5804000000000001E-3</v>
      </c>
      <c r="AY1195">
        <v>-4.4517899999999999E-2</v>
      </c>
      <c r="AZ1195">
        <v>-8.5713999999999999E-3</v>
      </c>
      <c r="BA1195">
        <v>1.1788E-3</v>
      </c>
      <c r="BB1195">
        <v>-2.7912000000000002E-3</v>
      </c>
      <c r="BC1195">
        <v>-1.6933199999999999E-2</v>
      </c>
      <c r="BD1195">
        <v>7.9230000000000001E-4</v>
      </c>
      <c r="BE1195">
        <v>-4.0642999999999999E-3</v>
      </c>
      <c r="BF1195">
        <v>-2.7420000000000001E-3</v>
      </c>
      <c r="BG1195">
        <v>-5.4838900000000003E-2</v>
      </c>
      <c r="BH1195">
        <v>2.01742E-2</v>
      </c>
      <c r="BI1195">
        <v>4.4417900000000003E-2</v>
      </c>
      <c r="BJ1195">
        <v>6.3867000000000004E-3</v>
      </c>
      <c r="BK1195">
        <v>3.3873199999999999E-2</v>
      </c>
      <c r="BL1195">
        <v>8.2125100000000006E-2</v>
      </c>
      <c r="BM1195">
        <v>9.5601099999999994E-2</v>
      </c>
      <c r="BN1195">
        <v>8.5938600000000004E-2</v>
      </c>
      <c r="BO1195">
        <v>6.5663299999999994E-2</v>
      </c>
      <c r="BP1195">
        <v>2.6557399999999998E-2</v>
      </c>
      <c r="BQ1195">
        <v>-2.8046600000000001E-2</v>
      </c>
      <c r="BR1195">
        <v>-1.8479700000000002E-2</v>
      </c>
      <c r="BS1195">
        <v>1.6418100000000001E-2</v>
      </c>
      <c r="BT1195">
        <v>5.6063000000000002E-2</v>
      </c>
      <c r="BU1195">
        <v>7.81699E-2</v>
      </c>
      <c r="BV1195">
        <v>3.0909300000000001E-2</v>
      </c>
      <c r="BW1195">
        <v>-2.3923E-2</v>
      </c>
      <c r="BX1195">
        <v>9.5519000000000003E-3</v>
      </c>
      <c r="BY1195">
        <v>1.9050999999999998E-2</v>
      </c>
      <c r="BZ1195">
        <v>8.8581000000000007E-3</v>
      </c>
      <c r="CA1195">
        <v>-5.6515999999999997E-3</v>
      </c>
      <c r="CB1195">
        <v>1.1069300000000001E-2</v>
      </c>
      <c r="CC1195">
        <v>6.3993000000000001E-3</v>
      </c>
      <c r="CD1195">
        <v>7.5262999999999997E-3</v>
      </c>
      <c r="CE1195">
        <v>-4.3492200000000002E-2</v>
      </c>
      <c r="CF1195">
        <v>3.4080300000000001E-2</v>
      </c>
      <c r="CG1195">
        <v>5.6998E-2</v>
      </c>
      <c r="CH1195">
        <v>2.2235899999999999E-2</v>
      </c>
      <c r="CI1195">
        <v>5.2087700000000001E-2</v>
      </c>
      <c r="CJ1195">
        <v>0.1019497</v>
      </c>
      <c r="CK1195">
        <v>0.1159951</v>
      </c>
      <c r="CL1195">
        <v>0.1094311</v>
      </c>
      <c r="CM1195">
        <v>9.1197799999999996E-2</v>
      </c>
      <c r="CN1195">
        <v>5.4850999999999997E-2</v>
      </c>
      <c r="CO1195">
        <v>3.0950999999999999E-3</v>
      </c>
      <c r="CP1195">
        <v>1.21703E-2</v>
      </c>
      <c r="CQ1195">
        <v>4.8223099999999998E-2</v>
      </c>
      <c r="CR1195">
        <v>8.3660100000000001E-2</v>
      </c>
      <c r="CS1195">
        <v>0.100345</v>
      </c>
      <c r="CT1195">
        <v>4.8452099999999998E-2</v>
      </c>
      <c r="CU1195">
        <v>-9.6589999999999992E-3</v>
      </c>
      <c r="CV1195">
        <v>2.2103999999999999E-2</v>
      </c>
      <c r="CW1195">
        <v>3.14293E-2</v>
      </c>
      <c r="CX1195">
        <v>2.0507399999999999E-2</v>
      </c>
      <c r="CY1195">
        <v>5.6299999999999996E-3</v>
      </c>
      <c r="CZ1195">
        <v>2.1346299999999999E-2</v>
      </c>
      <c r="DA1195">
        <v>1.68629E-2</v>
      </c>
      <c r="DB1195">
        <v>1.7794600000000001E-2</v>
      </c>
      <c r="DC1195">
        <v>-3.21455E-2</v>
      </c>
      <c r="DD1195">
        <v>4.7986399999999999E-2</v>
      </c>
      <c r="DE1195">
        <v>6.9578200000000007E-2</v>
      </c>
      <c r="DF1195">
        <v>3.8085099999999997E-2</v>
      </c>
      <c r="DG1195">
        <v>7.0302100000000006E-2</v>
      </c>
      <c r="DH1195">
        <v>0.1217743</v>
      </c>
      <c r="DI1195">
        <v>0.13638919999999999</v>
      </c>
      <c r="DJ1195">
        <v>0.1329236</v>
      </c>
      <c r="DK1195">
        <v>0.1167323</v>
      </c>
      <c r="DL1195">
        <v>8.3144599999999999E-2</v>
      </c>
      <c r="DM1195">
        <v>3.4236799999999998E-2</v>
      </c>
      <c r="DN1195">
        <v>4.2820299999999999E-2</v>
      </c>
      <c r="DO1195">
        <v>8.0028100000000005E-2</v>
      </c>
      <c r="DP1195">
        <v>0.1112572</v>
      </c>
      <c r="DQ1195">
        <v>0.12252</v>
      </c>
      <c r="DR1195">
        <v>6.5994800000000006E-2</v>
      </c>
      <c r="DS1195">
        <v>4.6049000000000003E-3</v>
      </c>
      <c r="DT1195">
        <v>3.4656100000000002E-2</v>
      </c>
      <c r="DU1195">
        <v>4.3807499999999999E-2</v>
      </c>
      <c r="DV1195">
        <v>3.7327199999999998E-2</v>
      </c>
      <c r="DW1195">
        <v>2.1918799999999999E-2</v>
      </c>
      <c r="DX1195">
        <v>3.61847E-2</v>
      </c>
      <c r="DY1195">
        <v>3.1970600000000002E-2</v>
      </c>
      <c r="DZ1195">
        <v>3.2620299999999998E-2</v>
      </c>
      <c r="EA1195">
        <v>-1.5762600000000002E-2</v>
      </c>
      <c r="EB1195">
        <v>6.8064600000000003E-2</v>
      </c>
      <c r="EC1195">
        <v>8.7741899999999998E-2</v>
      </c>
      <c r="ED1195">
        <v>6.0968899999999999E-2</v>
      </c>
      <c r="EE1195">
        <v>9.6600800000000001E-2</v>
      </c>
      <c r="EF1195">
        <v>0.1503978</v>
      </c>
      <c r="EG1195">
        <v>0.16583490000000001</v>
      </c>
      <c r="EH1195">
        <v>0.16684309999999999</v>
      </c>
      <c r="EI1195">
        <v>0.15359999999999999</v>
      </c>
      <c r="EJ1195">
        <v>0.1239962</v>
      </c>
      <c r="EK1195">
        <v>7.9200400000000004E-2</v>
      </c>
      <c r="EL1195">
        <v>8.7073999999999999E-2</v>
      </c>
      <c r="EM1195">
        <v>0.12594949999999999</v>
      </c>
      <c r="EN1195">
        <v>0.15110299999999999</v>
      </c>
      <c r="EO1195">
        <v>0.15453720000000001</v>
      </c>
      <c r="EP1195">
        <v>9.1323799999999997E-2</v>
      </c>
      <c r="EQ1195">
        <v>2.5199800000000001E-2</v>
      </c>
      <c r="ER1195">
        <v>5.2779399999999997E-2</v>
      </c>
      <c r="ES1195">
        <v>6.16798E-2</v>
      </c>
      <c r="ET1195">
        <v>65.195890000000006</v>
      </c>
      <c r="EU1195">
        <v>64.172830000000005</v>
      </c>
      <c r="EV1195">
        <v>63.265700000000002</v>
      </c>
      <c r="EW1195">
        <v>61.951419999999999</v>
      </c>
      <c r="EX1195">
        <v>61.19585</v>
      </c>
      <c r="EY1195">
        <v>60.455089999999998</v>
      </c>
      <c r="EZ1195">
        <v>60.596530000000001</v>
      </c>
      <c r="FA1195">
        <v>65.573390000000003</v>
      </c>
      <c r="FB1195">
        <v>71.195530000000005</v>
      </c>
      <c r="FC1195">
        <v>77.19265</v>
      </c>
      <c r="FD1195">
        <v>81.352189999999993</v>
      </c>
      <c r="FE1195">
        <v>84.080439999999996</v>
      </c>
      <c r="FF1195">
        <v>86.674449999999993</v>
      </c>
      <c r="FG1195">
        <v>89.035629999999998</v>
      </c>
      <c r="FH1195">
        <v>90.875280000000004</v>
      </c>
      <c r="FI1195">
        <v>91.188599999999994</v>
      </c>
      <c r="FJ1195">
        <v>91.229579999999999</v>
      </c>
      <c r="FK1195">
        <v>91.35181</v>
      </c>
      <c r="FL1195">
        <v>89.097620000000006</v>
      </c>
      <c r="FM1195">
        <v>83.157300000000006</v>
      </c>
      <c r="FN1195">
        <v>77.617900000000006</v>
      </c>
      <c r="FO1195">
        <v>73.657449999999997</v>
      </c>
      <c r="FP1195">
        <v>71.329430000000002</v>
      </c>
      <c r="FQ1195">
        <v>69.761799999999994</v>
      </c>
      <c r="FR1195">
        <v>2.4987700000000002E-2</v>
      </c>
      <c r="FS1195">
        <v>2.9072500000000001E-2</v>
      </c>
      <c r="FT1195">
        <v>5.1487499999999999E-2</v>
      </c>
    </row>
    <row r="1196" spans="1:176" x14ac:dyDescent="0.2">
      <c r="A1196" t="s">
        <v>200</v>
      </c>
      <c r="B1196" t="s">
        <v>194</v>
      </c>
      <c r="C1196" t="s">
        <v>1</v>
      </c>
      <c r="D1196" t="s">
        <v>248</v>
      </c>
      <c r="E1196">
        <v>2874</v>
      </c>
      <c r="F1196">
        <v>0.96954839999999998</v>
      </c>
      <c r="G1196">
        <v>0.9699084</v>
      </c>
      <c r="H1196">
        <v>0.95551299999999995</v>
      </c>
      <c r="I1196">
        <v>0.945156</v>
      </c>
      <c r="J1196">
        <v>0.94793810000000001</v>
      </c>
      <c r="K1196">
        <v>0.99251469999999997</v>
      </c>
      <c r="L1196">
        <v>1.075421</v>
      </c>
      <c r="M1196">
        <v>1.1104700000000001</v>
      </c>
      <c r="N1196">
        <v>1.27843</v>
      </c>
      <c r="O1196">
        <v>1.382198</v>
      </c>
      <c r="P1196">
        <v>1.535166</v>
      </c>
      <c r="Q1196">
        <v>1.613664</v>
      </c>
      <c r="R1196">
        <v>1.622622</v>
      </c>
      <c r="S1196">
        <v>1.6176779999999999</v>
      </c>
      <c r="T1196">
        <v>1.590959</v>
      </c>
      <c r="U1196">
        <v>1.567156</v>
      </c>
      <c r="V1196">
        <v>1.5665089999999999</v>
      </c>
      <c r="W1196">
        <v>1.594049</v>
      </c>
      <c r="X1196">
        <v>1.469365</v>
      </c>
      <c r="Y1196">
        <v>1.378236</v>
      </c>
      <c r="Z1196">
        <v>1.2353959999999999</v>
      </c>
      <c r="AA1196">
        <v>1.08518</v>
      </c>
      <c r="AB1196">
        <v>0.99561999999999995</v>
      </c>
      <c r="AC1196">
        <v>0.97990109999999997</v>
      </c>
      <c r="AD1196">
        <v>-9.6649000000000006E-3</v>
      </c>
      <c r="AE1196">
        <v>9.6829999999999996E-4</v>
      </c>
      <c r="AF1196">
        <v>-1.5513E-3</v>
      </c>
      <c r="AG1196">
        <v>-1.80587E-2</v>
      </c>
      <c r="AH1196">
        <v>-2.1671599999999999E-2</v>
      </c>
      <c r="AI1196">
        <v>-1.4367599999999999E-2</v>
      </c>
      <c r="AJ1196">
        <v>4.9604000000000002E-3</v>
      </c>
      <c r="AK1196">
        <v>2.43857E-2</v>
      </c>
      <c r="AL1196">
        <v>1.4474900000000001E-2</v>
      </c>
      <c r="AM1196">
        <v>2.7853000000000001E-3</v>
      </c>
      <c r="AN1196">
        <v>4.0865699999999998E-2</v>
      </c>
      <c r="AO1196">
        <v>7.4160199999999996E-2</v>
      </c>
      <c r="AP1196">
        <v>9.4841900000000007E-2</v>
      </c>
      <c r="AQ1196">
        <v>9.0077299999999999E-2</v>
      </c>
      <c r="AR1196">
        <v>6.6975599999999996E-2</v>
      </c>
      <c r="AS1196">
        <v>6.3525300000000007E-2</v>
      </c>
      <c r="AT1196">
        <v>7.7576900000000004E-2</v>
      </c>
      <c r="AU1196">
        <v>6.361E-2</v>
      </c>
      <c r="AV1196">
        <v>3.1617800000000001E-2</v>
      </c>
      <c r="AW1196">
        <v>3.35622E-2</v>
      </c>
      <c r="AX1196">
        <v>-2.7441400000000001E-2</v>
      </c>
      <c r="AY1196">
        <v>-6.5942500000000001E-2</v>
      </c>
      <c r="AZ1196">
        <v>-6.54777E-2</v>
      </c>
      <c r="BA1196">
        <v>-3.0374100000000001E-2</v>
      </c>
      <c r="BB1196">
        <v>-9.7650000000000005E-4</v>
      </c>
      <c r="BC1196">
        <v>9.8239999999999994E-3</v>
      </c>
      <c r="BD1196">
        <v>7.1247999999999997E-3</v>
      </c>
      <c r="BE1196">
        <v>-1.00076E-2</v>
      </c>
      <c r="BF1196">
        <v>-1.3408E-2</v>
      </c>
      <c r="BG1196">
        <v>-5.2785000000000002E-3</v>
      </c>
      <c r="BH1196">
        <v>1.7031899999999999E-2</v>
      </c>
      <c r="BI1196">
        <v>3.8028600000000003E-2</v>
      </c>
      <c r="BJ1196">
        <v>2.80971E-2</v>
      </c>
      <c r="BK1196">
        <v>1.7240100000000001E-2</v>
      </c>
      <c r="BL1196">
        <v>5.7467699999999997E-2</v>
      </c>
      <c r="BM1196">
        <v>9.0026400000000006E-2</v>
      </c>
      <c r="BN1196">
        <v>0.10981150000000001</v>
      </c>
      <c r="BO1196">
        <v>0.10620789999999999</v>
      </c>
      <c r="BP1196">
        <v>8.5986900000000005E-2</v>
      </c>
      <c r="BQ1196">
        <v>8.1807199999999997E-2</v>
      </c>
      <c r="BR1196">
        <v>9.5827999999999997E-2</v>
      </c>
      <c r="BS1196">
        <v>7.9693700000000006E-2</v>
      </c>
      <c r="BT1196">
        <v>4.5374699999999997E-2</v>
      </c>
      <c r="BU1196">
        <v>4.6123600000000001E-2</v>
      </c>
      <c r="BV1196">
        <v>-1.41923E-2</v>
      </c>
      <c r="BW1196">
        <v>-5.4502700000000001E-2</v>
      </c>
      <c r="BX1196">
        <v>-5.4768200000000003E-2</v>
      </c>
      <c r="BY1196">
        <v>-1.9370999999999999E-2</v>
      </c>
      <c r="BZ1196">
        <v>5.0410999999999997E-3</v>
      </c>
      <c r="CA1196">
        <v>1.59574E-2</v>
      </c>
      <c r="CB1196">
        <v>1.3133799999999999E-2</v>
      </c>
      <c r="CC1196">
        <v>-4.4314000000000003E-3</v>
      </c>
      <c r="CD1196">
        <v>-7.6847E-3</v>
      </c>
      <c r="CE1196">
        <v>1.0166999999999999E-3</v>
      </c>
      <c r="CF1196">
        <v>2.5392600000000001E-2</v>
      </c>
      <c r="CG1196">
        <v>4.7477699999999998E-2</v>
      </c>
      <c r="CH1196">
        <v>3.7531700000000001E-2</v>
      </c>
      <c r="CI1196">
        <v>2.7251500000000001E-2</v>
      </c>
      <c r="CJ1196">
        <v>6.8966200000000005E-2</v>
      </c>
      <c r="CK1196">
        <v>0.1010153</v>
      </c>
      <c r="CL1196">
        <v>0.12017940000000001</v>
      </c>
      <c r="CM1196">
        <v>0.11738</v>
      </c>
      <c r="CN1196">
        <v>9.9154099999999995E-2</v>
      </c>
      <c r="CO1196">
        <v>9.44691E-2</v>
      </c>
      <c r="CP1196">
        <v>0.1084686</v>
      </c>
      <c r="CQ1196">
        <v>9.08331E-2</v>
      </c>
      <c r="CR1196">
        <v>5.4902600000000003E-2</v>
      </c>
      <c r="CS1196">
        <v>5.48236E-2</v>
      </c>
      <c r="CT1196">
        <v>-5.0160999999999999E-3</v>
      </c>
      <c r="CU1196">
        <v>-4.6579500000000003E-2</v>
      </c>
      <c r="CV1196">
        <v>-4.7350799999999998E-2</v>
      </c>
      <c r="CW1196">
        <v>-1.17503E-2</v>
      </c>
      <c r="CX1196">
        <v>1.10586E-2</v>
      </c>
      <c r="CY1196">
        <v>2.20909E-2</v>
      </c>
      <c r="CZ1196">
        <v>1.9142900000000001E-2</v>
      </c>
      <c r="DA1196">
        <v>1.1448999999999999E-3</v>
      </c>
      <c r="DB1196">
        <v>-1.9613E-3</v>
      </c>
      <c r="DC1196">
        <v>7.3118000000000002E-3</v>
      </c>
      <c r="DD1196">
        <v>3.37533E-2</v>
      </c>
      <c r="DE1196">
        <v>5.6926699999999997E-2</v>
      </c>
      <c r="DF1196">
        <v>4.6966399999999998E-2</v>
      </c>
      <c r="DG1196">
        <v>3.7262900000000002E-2</v>
      </c>
      <c r="DH1196">
        <v>8.04647E-2</v>
      </c>
      <c r="DI1196">
        <v>0.1120042</v>
      </c>
      <c r="DJ1196">
        <v>0.13054730000000001</v>
      </c>
      <c r="DK1196">
        <v>0.128552</v>
      </c>
      <c r="DL1196">
        <v>0.1123213</v>
      </c>
      <c r="DM1196">
        <v>0.107131</v>
      </c>
      <c r="DN1196">
        <v>0.1211093</v>
      </c>
      <c r="DO1196">
        <v>0.1019726</v>
      </c>
      <c r="DP1196">
        <v>6.4430600000000005E-2</v>
      </c>
      <c r="DQ1196">
        <v>6.3523700000000002E-2</v>
      </c>
      <c r="DR1196">
        <v>4.1600999999999999E-3</v>
      </c>
      <c r="DS1196">
        <v>-3.8656299999999998E-2</v>
      </c>
      <c r="DT1196">
        <v>-3.9933400000000001E-2</v>
      </c>
      <c r="DU1196">
        <v>-4.1295999999999998E-3</v>
      </c>
      <c r="DV1196">
        <v>1.9747000000000001E-2</v>
      </c>
      <c r="DW1196">
        <v>3.0946499999999998E-2</v>
      </c>
      <c r="DX1196">
        <v>2.7819E-2</v>
      </c>
      <c r="DY1196">
        <v>9.1959999999999993E-3</v>
      </c>
      <c r="DZ1196">
        <v>6.3023000000000003E-3</v>
      </c>
      <c r="EA1196">
        <v>1.6400999999999999E-2</v>
      </c>
      <c r="EB1196">
        <v>4.5824799999999999E-2</v>
      </c>
      <c r="EC1196">
        <v>7.0569599999999996E-2</v>
      </c>
      <c r="ED1196">
        <v>6.0588500000000003E-2</v>
      </c>
      <c r="EE1196">
        <v>5.1717699999999998E-2</v>
      </c>
      <c r="EF1196">
        <v>9.7066799999999995E-2</v>
      </c>
      <c r="EG1196">
        <v>0.1278704</v>
      </c>
      <c r="EH1196">
        <v>0.1455169</v>
      </c>
      <c r="EI1196">
        <v>0.14468259999999999</v>
      </c>
      <c r="EJ1196">
        <v>0.13133259999999999</v>
      </c>
      <c r="EK1196">
        <v>0.12541279999999999</v>
      </c>
      <c r="EL1196">
        <v>0.1393604</v>
      </c>
      <c r="EM1196">
        <v>0.1180563</v>
      </c>
      <c r="EN1196">
        <v>7.8187400000000004E-2</v>
      </c>
      <c r="EO1196">
        <v>7.6085100000000003E-2</v>
      </c>
      <c r="EP1196">
        <v>1.74092E-2</v>
      </c>
      <c r="EQ1196">
        <v>-2.7216500000000001E-2</v>
      </c>
      <c r="ER1196">
        <v>-2.9223900000000001E-2</v>
      </c>
      <c r="ES1196">
        <v>6.8735000000000003E-3</v>
      </c>
      <c r="ET1196">
        <v>49.110129999999998</v>
      </c>
      <c r="EU1196">
        <v>48.394129999999997</v>
      </c>
      <c r="EV1196">
        <v>47.88897</v>
      </c>
      <c r="EW1196">
        <v>47.324750000000002</v>
      </c>
      <c r="EX1196">
        <v>46.943739999999998</v>
      </c>
      <c r="EY1196">
        <v>46.582210000000003</v>
      </c>
      <c r="EZ1196">
        <v>46.344349999999999</v>
      </c>
      <c r="FA1196">
        <v>47.522559999999999</v>
      </c>
      <c r="FB1196">
        <v>51.853740000000002</v>
      </c>
      <c r="FC1196">
        <v>56.516170000000002</v>
      </c>
      <c r="FD1196">
        <v>60.075690000000002</v>
      </c>
      <c r="FE1196">
        <v>62.712330000000001</v>
      </c>
      <c r="FF1196">
        <v>64.485759999999999</v>
      </c>
      <c r="FG1196">
        <v>65.589089999999999</v>
      </c>
      <c r="FH1196">
        <v>65.780109999999993</v>
      </c>
      <c r="FI1196">
        <v>64.951830000000001</v>
      </c>
      <c r="FJ1196">
        <v>62.301609999999997</v>
      </c>
      <c r="FK1196">
        <v>58.659309999999998</v>
      </c>
      <c r="FL1196">
        <v>56.04316</v>
      </c>
      <c r="FM1196">
        <v>54.326779999999999</v>
      </c>
      <c r="FN1196">
        <v>52.998640000000002</v>
      </c>
      <c r="FO1196">
        <v>51.727699999999999</v>
      </c>
      <c r="FP1196">
        <v>50.802259999999997</v>
      </c>
      <c r="FQ1196">
        <v>49.911200000000001</v>
      </c>
      <c r="FR1196">
        <v>1.0145700000000001E-2</v>
      </c>
      <c r="FS1196">
        <v>1.3041799999999999E-2</v>
      </c>
    </row>
    <row r="1197" spans="1:176" x14ac:dyDescent="0.2">
      <c r="A1197" t="s">
        <v>200</v>
      </c>
      <c r="B1197" t="s">
        <v>194</v>
      </c>
      <c r="C1197" t="s">
        <v>1</v>
      </c>
      <c r="D1197" t="s">
        <v>251</v>
      </c>
      <c r="E1197">
        <v>2874</v>
      </c>
      <c r="F1197">
        <v>0.96103450000000001</v>
      </c>
      <c r="G1197">
        <v>0.97509869999999998</v>
      </c>
      <c r="H1197">
        <v>0.95726279999999997</v>
      </c>
      <c r="I1197">
        <v>0.94097129999999995</v>
      </c>
      <c r="J1197">
        <v>0.93969270000000005</v>
      </c>
      <c r="K1197">
        <v>1.010702</v>
      </c>
      <c r="L1197">
        <v>1.0681849999999999</v>
      </c>
      <c r="M1197">
        <v>1.11721</v>
      </c>
      <c r="N1197">
        <v>1.329548</v>
      </c>
      <c r="O1197">
        <v>1.4233960000000001</v>
      </c>
      <c r="P1197">
        <v>1.555658</v>
      </c>
      <c r="Q1197">
        <v>1.594279</v>
      </c>
      <c r="R1197">
        <v>1.571461</v>
      </c>
      <c r="S1197">
        <v>1.623545</v>
      </c>
      <c r="T1197">
        <v>1.612725</v>
      </c>
      <c r="U1197">
        <v>1.5459769999999999</v>
      </c>
      <c r="V1197">
        <v>1.573312</v>
      </c>
      <c r="W1197">
        <v>1.610768</v>
      </c>
      <c r="X1197">
        <v>1.4580200000000001</v>
      </c>
      <c r="Y1197">
        <v>1.3685400000000001</v>
      </c>
      <c r="Z1197">
        <v>1.2554460000000001</v>
      </c>
      <c r="AA1197">
        <v>1.111615</v>
      </c>
      <c r="AB1197">
        <v>1.028883</v>
      </c>
      <c r="AC1197">
        <v>0.99662439999999997</v>
      </c>
      <c r="AD1197">
        <v>1.6663399999999998E-2</v>
      </c>
      <c r="AE1197">
        <v>2.7805E-2</v>
      </c>
      <c r="AF1197">
        <v>1.5957099999999998E-2</v>
      </c>
      <c r="AG1197">
        <v>9.6259999999999998E-4</v>
      </c>
      <c r="AH1197">
        <v>-3.5896999999999999E-3</v>
      </c>
      <c r="AI1197">
        <v>2.88886E-2</v>
      </c>
      <c r="AJ1197">
        <v>3.9390799999999997E-2</v>
      </c>
      <c r="AK1197">
        <v>7.4157299999999995E-2</v>
      </c>
      <c r="AL1197">
        <v>4.2877100000000001E-2</v>
      </c>
      <c r="AM1197">
        <v>2.7581999999999999E-2</v>
      </c>
      <c r="AN1197">
        <v>6.9447900000000007E-2</v>
      </c>
      <c r="AO1197">
        <v>9.5457100000000003E-2</v>
      </c>
      <c r="AP1197">
        <v>0.1064489</v>
      </c>
      <c r="AQ1197">
        <v>0.1144858</v>
      </c>
      <c r="AR1197">
        <v>8.4388500000000005E-2</v>
      </c>
      <c r="AS1197">
        <v>8.3397899999999997E-2</v>
      </c>
      <c r="AT1197">
        <v>0.1112366</v>
      </c>
      <c r="AU1197">
        <v>8.7376999999999996E-2</v>
      </c>
      <c r="AV1197">
        <v>5.1278900000000002E-2</v>
      </c>
      <c r="AW1197">
        <v>4.7053400000000002E-2</v>
      </c>
      <c r="AX1197">
        <v>-2.1170399999999999E-2</v>
      </c>
      <c r="AY1197">
        <v>-5.1539799999999997E-2</v>
      </c>
      <c r="AZ1197">
        <v>-3.9699400000000003E-2</v>
      </c>
      <c r="BA1197">
        <v>-7.4878000000000002E-3</v>
      </c>
      <c r="BB1197">
        <v>2.5351800000000001E-2</v>
      </c>
      <c r="BC1197">
        <v>3.6660699999999997E-2</v>
      </c>
      <c r="BD1197">
        <v>2.4633200000000001E-2</v>
      </c>
      <c r="BE1197">
        <v>9.0136999999999995E-3</v>
      </c>
      <c r="BF1197">
        <v>4.6738999999999999E-3</v>
      </c>
      <c r="BG1197">
        <v>3.7977799999999999E-2</v>
      </c>
      <c r="BH1197">
        <v>5.1462300000000002E-2</v>
      </c>
      <c r="BI1197">
        <v>8.7800199999999995E-2</v>
      </c>
      <c r="BJ1197">
        <v>5.6499199999999999E-2</v>
      </c>
      <c r="BK1197">
        <v>4.2036799999999999E-2</v>
      </c>
      <c r="BL1197">
        <v>8.6049899999999999E-2</v>
      </c>
      <c r="BM1197">
        <v>0.1113233</v>
      </c>
      <c r="BN1197">
        <v>0.1214186</v>
      </c>
      <c r="BO1197">
        <v>0.13061639999999999</v>
      </c>
      <c r="BP1197">
        <v>0.1033998</v>
      </c>
      <c r="BQ1197">
        <v>0.1016797</v>
      </c>
      <c r="BR1197">
        <v>0.12948770000000001</v>
      </c>
      <c r="BS1197">
        <v>0.1034606</v>
      </c>
      <c r="BT1197">
        <v>6.5035700000000002E-2</v>
      </c>
      <c r="BU1197">
        <v>5.9614800000000003E-2</v>
      </c>
      <c r="BV1197">
        <v>-7.9214000000000003E-3</v>
      </c>
      <c r="BW1197">
        <v>-4.0099999999999997E-2</v>
      </c>
      <c r="BX1197">
        <v>-2.8989899999999999E-2</v>
      </c>
      <c r="BY1197">
        <v>3.5152999999999998E-3</v>
      </c>
      <c r="BZ1197">
        <v>3.1369300000000003E-2</v>
      </c>
      <c r="CA1197">
        <v>4.2794100000000002E-2</v>
      </c>
      <c r="CB1197">
        <v>3.0642300000000001E-2</v>
      </c>
      <c r="CC1197">
        <v>1.4589899999999999E-2</v>
      </c>
      <c r="CD1197">
        <v>1.03973E-2</v>
      </c>
      <c r="CE1197">
        <v>4.4272899999999997E-2</v>
      </c>
      <c r="CF1197">
        <v>5.9823000000000001E-2</v>
      </c>
      <c r="CG1197">
        <v>9.7249199999999994E-2</v>
      </c>
      <c r="CH1197">
        <v>6.5933900000000004E-2</v>
      </c>
      <c r="CI1197">
        <v>5.2048200000000003E-2</v>
      </c>
      <c r="CJ1197">
        <v>9.7548399999999993E-2</v>
      </c>
      <c r="CK1197">
        <v>0.1223122</v>
      </c>
      <c r="CL1197">
        <v>0.1317865</v>
      </c>
      <c r="CM1197">
        <v>0.14178850000000001</v>
      </c>
      <c r="CN1197">
        <v>0.116567</v>
      </c>
      <c r="CO1197">
        <v>0.1143416</v>
      </c>
      <c r="CP1197">
        <v>0.14212830000000001</v>
      </c>
      <c r="CQ1197">
        <v>0.1146001</v>
      </c>
      <c r="CR1197">
        <v>7.4563699999999997E-2</v>
      </c>
      <c r="CS1197">
        <v>6.8314799999999995E-2</v>
      </c>
      <c r="CT1197">
        <v>1.2549E-3</v>
      </c>
      <c r="CU1197">
        <v>-3.2176799999999998E-2</v>
      </c>
      <c r="CV1197">
        <v>-2.1572500000000001E-2</v>
      </c>
      <c r="CW1197">
        <v>1.1136E-2</v>
      </c>
      <c r="CX1197">
        <v>3.7386900000000001E-2</v>
      </c>
      <c r="CY1197">
        <v>4.8927499999999999E-2</v>
      </c>
      <c r="CZ1197">
        <v>3.6651299999999998E-2</v>
      </c>
      <c r="DA1197">
        <v>2.0166199999999999E-2</v>
      </c>
      <c r="DB1197">
        <v>1.6120599999999999E-2</v>
      </c>
      <c r="DC1197">
        <v>5.0568000000000002E-2</v>
      </c>
      <c r="DD1197">
        <v>6.81837E-2</v>
      </c>
      <c r="DE1197">
        <v>0.1066983</v>
      </c>
      <c r="DF1197">
        <v>7.5368599999999994E-2</v>
      </c>
      <c r="DG1197">
        <v>6.2059499999999997E-2</v>
      </c>
      <c r="DH1197">
        <v>0.1090469</v>
      </c>
      <c r="DI1197">
        <v>0.13330110000000001</v>
      </c>
      <c r="DJ1197">
        <v>0.14215439999999999</v>
      </c>
      <c r="DK1197">
        <v>0.1529605</v>
      </c>
      <c r="DL1197">
        <v>0.12973419999999999</v>
      </c>
      <c r="DM1197">
        <v>0.12700349999999999</v>
      </c>
      <c r="DN1197">
        <v>0.15476889999999999</v>
      </c>
      <c r="DO1197">
        <v>0.12573960000000001</v>
      </c>
      <c r="DP1197">
        <v>8.4091600000000002E-2</v>
      </c>
      <c r="DQ1197">
        <v>7.7014899999999997E-2</v>
      </c>
      <c r="DR1197">
        <v>1.04311E-2</v>
      </c>
      <c r="DS1197">
        <v>-2.42536E-2</v>
      </c>
      <c r="DT1197">
        <v>-1.41551E-2</v>
      </c>
      <c r="DU1197">
        <v>1.8756700000000001E-2</v>
      </c>
      <c r="DV1197">
        <v>4.60753E-2</v>
      </c>
      <c r="DW1197">
        <v>5.77832E-2</v>
      </c>
      <c r="DX1197">
        <v>4.5327399999999997E-2</v>
      </c>
      <c r="DY1197">
        <v>2.8217300000000001E-2</v>
      </c>
      <c r="DZ1197">
        <v>2.4384200000000002E-2</v>
      </c>
      <c r="EA1197">
        <v>5.9657200000000001E-2</v>
      </c>
      <c r="EB1197">
        <v>8.0255199999999999E-2</v>
      </c>
      <c r="EC1197">
        <v>0.1203412</v>
      </c>
      <c r="ED1197">
        <v>8.8990700000000006E-2</v>
      </c>
      <c r="EE1197">
        <v>7.6514399999999996E-2</v>
      </c>
      <c r="EF1197">
        <v>0.12564890000000001</v>
      </c>
      <c r="EG1197">
        <v>0.1491673</v>
      </c>
      <c r="EH1197">
        <v>0.15712400000000001</v>
      </c>
      <c r="EI1197">
        <v>0.16909109999999999</v>
      </c>
      <c r="EJ1197">
        <v>0.1487455</v>
      </c>
      <c r="EK1197">
        <v>0.14528530000000001</v>
      </c>
      <c r="EL1197">
        <v>0.17302000000000001</v>
      </c>
      <c r="EM1197">
        <v>0.14182320000000001</v>
      </c>
      <c r="EN1197">
        <v>9.7848500000000005E-2</v>
      </c>
      <c r="EO1197">
        <v>8.9576299999999998E-2</v>
      </c>
      <c r="EP1197">
        <v>2.3680199999999998E-2</v>
      </c>
      <c r="EQ1197">
        <v>-1.28138E-2</v>
      </c>
      <c r="ER1197">
        <v>-3.4456000000000001E-3</v>
      </c>
      <c r="ES1197">
        <v>2.9759799999999999E-2</v>
      </c>
      <c r="ET1197">
        <v>45.480150000000002</v>
      </c>
      <c r="EU1197">
        <v>44.509799999999998</v>
      </c>
      <c r="EV1197">
        <v>43.824829999999999</v>
      </c>
      <c r="EW1197">
        <v>43.17557</v>
      </c>
      <c r="EX1197">
        <v>43.36553</v>
      </c>
      <c r="EY1197">
        <v>43.429960000000001</v>
      </c>
      <c r="EZ1197">
        <v>42.898530000000001</v>
      </c>
      <c r="FA1197">
        <v>44.558880000000002</v>
      </c>
      <c r="FB1197">
        <v>49.691330000000001</v>
      </c>
      <c r="FC1197">
        <v>53.733620000000002</v>
      </c>
      <c r="FD1197">
        <v>56.986550000000001</v>
      </c>
      <c r="FE1197">
        <v>59.31429</v>
      </c>
      <c r="FF1197">
        <v>60.30247</v>
      </c>
      <c r="FG1197">
        <v>60.850810000000003</v>
      </c>
      <c r="FH1197">
        <v>59.641280000000002</v>
      </c>
      <c r="FI1197">
        <v>58.169539999999998</v>
      </c>
      <c r="FJ1197">
        <v>56.602550000000001</v>
      </c>
      <c r="FK1197">
        <v>54.281689999999998</v>
      </c>
      <c r="FL1197">
        <v>52.817450000000001</v>
      </c>
      <c r="FM1197">
        <v>52.118139999999997</v>
      </c>
      <c r="FN1197">
        <v>51.914439999999999</v>
      </c>
      <c r="FO1197">
        <v>51.570219999999999</v>
      </c>
      <c r="FP1197">
        <v>51.451180000000001</v>
      </c>
      <c r="FQ1197">
        <v>51.1785</v>
      </c>
      <c r="FR1197">
        <v>1.0145700000000001E-2</v>
      </c>
      <c r="FS1197">
        <v>1.3041799999999999E-2</v>
      </c>
    </row>
    <row r="1198" spans="1:176" x14ac:dyDescent="0.2">
      <c r="A1198" t="s">
        <v>200</v>
      </c>
      <c r="B1198" t="s">
        <v>194</v>
      </c>
      <c r="C1198" t="s">
        <v>1</v>
      </c>
      <c r="D1198" t="s">
        <v>247</v>
      </c>
      <c r="E1198">
        <v>2874</v>
      </c>
      <c r="F1198">
        <v>0.95272679999999998</v>
      </c>
      <c r="G1198">
        <v>0.91335080000000002</v>
      </c>
      <c r="H1198">
        <v>0.89106739999999995</v>
      </c>
      <c r="I1198">
        <v>0.89001140000000001</v>
      </c>
      <c r="J1198">
        <v>0.89334440000000004</v>
      </c>
      <c r="K1198">
        <v>0.88933649999999997</v>
      </c>
      <c r="L1198">
        <v>1.038103</v>
      </c>
      <c r="M1198">
        <v>1.035345</v>
      </c>
      <c r="N1198">
        <v>1.0801909999999999</v>
      </c>
      <c r="O1198">
        <v>1.2489030000000001</v>
      </c>
      <c r="P1198">
        <v>1.44841</v>
      </c>
      <c r="Q1198">
        <v>1.566011</v>
      </c>
      <c r="R1198">
        <v>1.625353</v>
      </c>
      <c r="S1198">
        <v>1.655872</v>
      </c>
      <c r="T1198">
        <v>1.7452989999999999</v>
      </c>
      <c r="U1198">
        <v>1.7485489999999999</v>
      </c>
      <c r="V1198">
        <v>1.6955720000000001</v>
      </c>
      <c r="W1198">
        <v>1.552942</v>
      </c>
      <c r="X1198">
        <v>1.4992719999999999</v>
      </c>
      <c r="Y1198">
        <v>1.487493</v>
      </c>
      <c r="Z1198">
        <v>1.2658430000000001</v>
      </c>
      <c r="AA1198">
        <v>1.101229</v>
      </c>
      <c r="AB1198">
        <v>0.98725759999999996</v>
      </c>
      <c r="AC1198">
        <v>0.95857780000000004</v>
      </c>
      <c r="AD1198">
        <v>-2.0968500000000001E-2</v>
      </c>
      <c r="AE1198">
        <v>-4.8717999999999997E-2</v>
      </c>
      <c r="AF1198">
        <v>-5.5944599999999997E-2</v>
      </c>
      <c r="AG1198">
        <v>-5.3863300000000003E-2</v>
      </c>
      <c r="AH1198">
        <v>-4.8057299999999997E-2</v>
      </c>
      <c r="AI1198">
        <v>-7.3480699999999996E-2</v>
      </c>
      <c r="AJ1198">
        <v>-1.8656599999999999E-2</v>
      </c>
      <c r="AK1198">
        <v>-3.3729099999999998E-2</v>
      </c>
      <c r="AL1198">
        <v>-9.5530100000000007E-2</v>
      </c>
      <c r="AM1198">
        <v>-8.0912300000000006E-2</v>
      </c>
      <c r="AN1198">
        <v>-3.1367600000000002E-2</v>
      </c>
      <c r="AO1198">
        <v>1.7838699999999999E-2</v>
      </c>
      <c r="AP1198">
        <v>2.7552199999999999E-2</v>
      </c>
      <c r="AQ1198">
        <v>6.4595E-3</v>
      </c>
      <c r="AR1198">
        <v>4.8548000000000001E-2</v>
      </c>
      <c r="AS1198">
        <v>3.3008700000000002E-2</v>
      </c>
      <c r="AT1198">
        <v>1.6293999999999999E-2</v>
      </c>
      <c r="AU1198">
        <v>2.2184300000000001E-2</v>
      </c>
      <c r="AV1198">
        <v>4.8473000000000002E-2</v>
      </c>
      <c r="AW1198">
        <v>8.1003800000000001E-2</v>
      </c>
      <c r="AX1198">
        <v>-1.62991E-2</v>
      </c>
      <c r="AY1198">
        <v>-5.90404E-2</v>
      </c>
      <c r="AZ1198">
        <v>-5.8296899999999999E-2</v>
      </c>
      <c r="BA1198">
        <v>-4.9494200000000002E-2</v>
      </c>
      <c r="BB1198">
        <v>-4.1487E-3</v>
      </c>
      <c r="BC1198">
        <v>-3.2429100000000002E-2</v>
      </c>
      <c r="BD1198">
        <v>-4.1106299999999998E-2</v>
      </c>
      <c r="BE1198">
        <v>-3.8755499999999998E-2</v>
      </c>
      <c r="BF1198">
        <v>-3.3231499999999997E-2</v>
      </c>
      <c r="BG1198">
        <v>-5.70979E-2</v>
      </c>
      <c r="BH1198">
        <v>1.4216000000000001E-3</v>
      </c>
      <c r="BI1198">
        <v>-1.55654E-2</v>
      </c>
      <c r="BJ1198">
        <v>-7.26464E-2</v>
      </c>
      <c r="BK1198">
        <v>-5.4613500000000002E-2</v>
      </c>
      <c r="BL1198">
        <v>-2.7439999999999999E-3</v>
      </c>
      <c r="BM1198">
        <v>4.72845E-2</v>
      </c>
      <c r="BN1198">
        <v>6.1471699999999997E-2</v>
      </c>
      <c r="BO1198">
        <v>4.3327200000000003E-2</v>
      </c>
      <c r="BP1198">
        <v>8.9399500000000007E-2</v>
      </c>
      <c r="BQ1198">
        <v>7.7972299999999994E-2</v>
      </c>
      <c r="BR1198">
        <v>6.05476E-2</v>
      </c>
      <c r="BS1198">
        <v>6.8105700000000005E-2</v>
      </c>
      <c r="BT1198">
        <v>8.8318900000000006E-2</v>
      </c>
      <c r="BU1198">
        <v>0.113021</v>
      </c>
      <c r="BV1198">
        <v>9.0297999999999993E-3</v>
      </c>
      <c r="BW1198">
        <v>-3.8445500000000001E-2</v>
      </c>
      <c r="BX1198">
        <v>-4.0173599999999997E-2</v>
      </c>
      <c r="BY1198">
        <v>-3.1621999999999997E-2</v>
      </c>
      <c r="BZ1198">
        <v>7.5005999999999996E-3</v>
      </c>
      <c r="CA1198">
        <v>-2.11475E-2</v>
      </c>
      <c r="CB1198">
        <v>-3.0829200000000001E-2</v>
      </c>
      <c r="CC1198">
        <v>-2.8291899999999998E-2</v>
      </c>
      <c r="CD1198">
        <v>-2.29632E-2</v>
      </c>
      <c r="CE1198">
        <v>-4.5751199999999999E-2</v>
      </c>
      <c r="CF1198">
        <v>1.53277E-2</v>
      </c>
      <c r="CG1198">
        <v>-2.9851999999999999E-3</v>
      </c>
      <c r="CH1198">
        <v>-5.6797100000000003E-2</v>
      </c>
      <c r="CI1198">
        <v>-3.6399099999999997E-2</v>
      </c>
      <c r="CJ1198">
        <v>1.7080499999999998E-2</v>
      </c>
      <c r="CK1198">
        <v>6.7678500000000003E-2</v>
      </c>
      <c r="CL1198">
        <v>8.4964200000000004E-2</v>
      </c>
      <c r="CM1198">
        <v>6.8861699999999998E-2</v>
      </c>
      <c r="CN1198">
        <v>0.1176932</v>
      </c>
      <c r="CO1198">
        <v>0.109114</v>
      </c>
      <c r="CP1198">
        <v>9.1197600000000004E-2</v>
      </c>
      <c r="CQ1198">
        <v>9.9910700000000005E-2</v>
      </c>
      <c r="CR1198">
        <v>0.11591600000000001</v>
      </c>
      <c r="CS1198">
        <v>0.13519610000000001</v>
      </c>
      <c r="CT1198">
        <v>2.6572599999999998E-2</v>
      </c>
      <c r="CU1198">
        <v>-2.4181600000000001E-2</v>
      </c>
      <c r="CV1198">
        <v>-2.76215E-2</v>
      </c>
      <c r="CW1198">
        <v>-1.9243699999999999E-2</v>
      </c>
      <c r="CX1198">
        <v>1.9149900000000001E-2</v>
      </c>
      <c r="CY1198">
        <v>-9.8659000000000004E-3</v>
      </c>
      <c r="CZ1198">
        <v>-2.05522E-2</v>
      </c>
      <c r="DA1198">
        <v>-1.7828299999999998E-2</v>
      </c>
      <c r="DB1198">
        <v>-1.2695E-2</v>
      </c>
      <c r="DC1198">
        <v>-3.4404400000000002E-2</v>
      </c>
      <c r="DD1198">
        <v>2.9233800000000001E-2</v>
      </c>
      <c r="DE1198">
        <v>9.5949E-3</v>
      </c>
      <c r="DF1198">
        <v>-4.0947900000000002E-2</v>
      </c>
      <c r="DG1198">
        <v>-1.8184700000000002E-2</v>
      </c>
      <c r="DH1198">
        <v>3.6905100000000003E-2</v>
      </c>
      <c r="DI1198">
        <v>8.8072499999999998E-2</v>
      </c>
      <c r="DJ1198">
        <v>0.1084567</v>
      </c>
      <c r="DK1198">
        <v>9.43962E-2</v>
      </c>
      <c r="DL1198">
        <v>0.1459868</v>
      </c>
      <c r="DM1198">
        <v>0.14025570000000001</v>
      </c>
      <c r="DN1198">
        <v>0.1218476</v>
      </c>
      <c r="DO1198">
        <v>0.13171569999999999</v>
      </c>
      <c r="DP1198">
        <v>0.1435131</v>
      </c>
      <c r="DQ1198">
        <v>0.15737110000000001</v>
      </c>
      <c r="DR1198">
        <v>4.4115300000000003E-2</v>
      </c>
      <c r="DS1198">
        <v>-9.9176000000000004E-3</v>
      </c>
      <c r="DT1198">
        <v>-1.50694E-2</v>
      </c>
      <c r="DU1198">
        <v>-6.8655000000000001E-3</v>
      </c>
      <c r="DV1198">
        <v>3.59697E-2</v>
      </c>
      <c r="DW1198">
        <v>6.4228999999999996E-3</v>
      </c>
      <c r="DX1198">
        <v>-5.7139000000000001E-3</v>
      </c>
      <c r="DY1198">
        <v>-2.7206000000000001E-3</v>
      </c>
      <c r="DZ1198">
        <v>2.1308E-3</v>
      </c>
      <c r="EA1198">
        <v>-1.8021599999999999E-2</v>
      </c>
      <c r="EB1198">
        <v>4.9312000000000002E-2</v>
      </c>
      <c r="EC1198">
        <v>2.7758700000000001E-2</v>
      </c>
      <c r="ED1198">
        <v>-1.8064199999999999E-2</v>
      </c>
      <c r="EE1198">
        <v>8.1139999999999997E-3</v>
      </c>
      <c r="EF1198">
        <v>6.5528699999999995E-2</v>
      </c>
      <c r="EG1198">
        <v>0.11751830000000001</v>
      </c>
      <c r="EH1198">
        <v>0.14237620000000001</v>
      </c>
      <c r="EI1198">
        <v>0.13126389999999999</v>
      </c>
      <c r="EJ1198">
        <v>0.18683830000000001</v>
      </c>
      <c r="EK1198">
        <v>0.1852193</v>
      </c>
      <c r="EL1198">
        <v>0.16610130000000001</v>
      </c>
      <c r="EM1198">
        <v>0.17763709999999999</v>
      </c>
      <c r="EN1198">
        <v>0.18335889999999999</v>
      </c>
      <c r="EO1198">
        <v>0.18938830000000001</v>
      </c>
      <c r="EP1198">
        <v>6.94443E-2</v>
      </c>
      <c r="EQ1198">
        <v>1.0677300000000001E-2</v>
      </c>
      <c r="ER1198">
        <v>3.0539E-3</v>
      </c>
      <c r="ES1198">
        <v>1.1006800000000001E-2</v>
      </c>
      <c r="ET1198">
        <v>53.887210000000003</v>
      </c>
      <c r="EU1198">
        <v>52.920140000000004</v>
      </c>
      <c r="EV1198">
        <v>52.130209999999998</v>
      </c>
      <c r="EW1198">
        <v>51.415759999999999</v>
      </c>
      <c r="EX1198">
        <v>50.896419999999999</v>
      </c>
      <c r="EY1198">
        <v>50.553379999999997</v>
      </c>
      <c r="EZ1198">
        <v>50.161830000000002</v>
      </c>
      <c r="FA1198">
        <v>50.22916</v>
      </c>
      <c r="FB1198">
        <v>53.640129999999999</v>
      </c>
      <c r="FC1198">
        <v>58.927669999999999</v>
      </c>
      <c r="FD1198">
        <v>63.272869999999998</v>
      </c>
      <c r="FE1198">
        <v>66.513130000000004</v>
      </c>
      <c r="FF1198">
        <v>68.880049999999997</v>
      </c>
      <c r="FG1198">
        <v>70.75018</v>
      </c>
      <c r="FH1198">
        <v>72.094589999999997</v>
      </c>
      <c r="FI1198">
        <v>72.765749999999997</v>
      </c>
      <c r="FJ1198">
        <v>72.390410000000003</v>
      </c>
      <c r="FK1198">
        <v>70.118020000000001</v>
      </c>
      <c r="FL1198">
        <v>65.329930000000004</v>
      </c>
      <c r="FM1198">
        <v>61.447189999999999</v>
      </c>
      <c r="FN1198">
        <v>59.030540000000002</v>
      </c>
      <c r="FO1198">
        <v>57.140749999999997</v>
      </c>
      <c r="FP1198">
        <v>55.679220000000001</v>
      </c>
      <c r="FQ1198">
        <v>54.432870000000001</v>
      </c>
      <c r="FR1198">
        <v>2.4987700000000002E-2</v>
      </c>
      <c r="FS1198">
        <v>2.9072500000000001E-2</v>
      </c>
      <c r="FT1198">
        <v>5.1487499999999999E-2</v>
      </c>
    </row>
    <row r="1199" spans="1:176" x14ac:dyDescent="0.2">
      <c r="A1199" t="s">
        <v>200</v>
      </c>
      <c r="B1199" t="s">
        <v>194</v>
      </c>
      <c r="C1199" t="s">
        <v>1</v>
      </c>
      <c r="D1199" t="s">
        <v>250</v>
      </c>
      <c r="E1199">
        <v>2874</v>
      </c>
      <c r="F1199">
        <v>0.97298770000000001</v>
      </c>
      <c r="G1199">
        <v>0.93820769999999998</v>
      </c>
      <c r="H1199">
        <v>0.91819320000000004</v>
      </c>
      <c r="I1199">
        <v>0.90894280000000005</v>
      </c>
      <c r="J1199">
        <v>0.88397769999999998</v>
      </c>
      <c r="K1199">
        <v>0.8981228</v>
      </c>
      <c r="L1199">
        <v>1.073996</v>
      </c>
      <c r="M1199">
        <v>1.013436</v>
      </c>
      <c r="N1199">
        <v>1.1471830000000001</v>
      </c>
      <c r="O1199">
        <v>1.3591390000000001</v>
      </c>
      <c r="P1199">
        <v>1.6365099999999999</v>
      </c>
      <c r="Q1199">
        <v>1.6628940000000001</v>
      </c>
      <c r="R1199">
        <v>1.7348539999999999</v>
      </c>
      <c r="S1199">
        <v>1.785909</v>
      </c>
      <c r="T1199">
        <v>1.8788199999999999</v>
      </c>
      <c r="U1199">
        <v>1.86835</v>
      </c>
      <c r="V1199">
        <v>1.9141010000000001</v>
      </c>
      <c r="W1199">
        <v>1.7711939999999999</v>
      </c>
      <c r="X1199">
        <v>1.6065959999999999</v>
      </c>
      <c r="Y1199">
        <v>1.57304</v>
      </c>
      <c r="Z1199">
        <v>1.3454170000000001</v>
      </c>
      <c r="AA1199">
        <v>1.1394599999999999</v>
      </c>
      <c r="AB1199">
        <v>0.97517169999999997</v>
      </c>
      <c r="AC1199">
        <v>0.94789290000000004</v>
      </c>
      <c r="AD1199">
        <v>-2.1437700000000001E-2</v>
      </c>
      <c r="AE1199">
        <v>-3.8837000000000003E-2</v>
      </c>
      <c r="AF1199">
        <v>-3.8583699999999999E-2</v>
      </c>
      <c r="AG1199">
        <v>-4.3971999999999997E-2</v>
      </c>
      <c r="AH1199">
        <v>-4.9978700000000001E-2</v>
      </c>
      <c r="AI1199">
        <v>-8.3959099999999995E-2</v>
      </c>
      <c r="AJ1199">
        <v>-2.92591E-2</v>
      </c>
      <c r="AK1199">
        <v>-2.8626700000000001E-2</v>
      </c>
      <c r="AL1199" s="61">
        <v>-5.2340499999999998E-2</v>
      </c>
      <c r="AM1199">
        <v>-1.9008199999999999E-2</v>
      </c>
      <c r="AN1199">
        <v>6.00124E-2</v>
      </c>
      <c r="AO1199">
        <v>4.9139599999999999E-2</v>
      </c>
      <c r="AP1199">
        <v>7.9608899999999996E-2</v>
      </c>
      <c r="AQ1199">
        <v>4.8228300000000002E-2</v>
      </c>
      <c r="AR1199">
        <v>5.7407100000000003E-2</v>
      </c>
      <c r="AS1199">
        <v>4.2046999999999996E-3</v>
      </c>
      <c r="AT1199">
        <v>5.3266399999999998E-2</v>
      </c>
      <c r="AU1199">
        <v>8.3928299999999997E-2</v>
      </c>
      <c r="AV1199">
        <v>0.1116292</v>
      </c>
      <c r="AW1199">
        <v>0.12762109999999999</v>
      </c>
      <c r="AX1199">
        <v>2.5717299999999998E-2</v>
      </c>
      <c r="AY1199">
        <v>-3.8190399999999999E-2</v>
      </c>
      <c r="AZ1199">
        <v>-4.4265499999999999E-2</v>
      </c>
      <c r="BA1199">
        <v>-3.9307399999999999E-2</v>
      </c>
      <c r="BB1199">
        <v>-4.6179000000000003E-3</v>
      </c>
      <c r="BC1199">
        <v>-2.2548200000000001E-2</v>
      </c>
      <c r="BD1199">
        <v>-2.37454E-2</v>
      </c>
      <c r="BE1199">
        <v>-2.88642E-2</v>
      </c>
      <c r="BF1199">
        <v>-3.5152999999999997E-2</v>
      </c>
      <c r="BG1199">
        <v>-6.7576200000000003E-2</v>
      </c>
      <c r="BH1199">
        <v>-9.1809000000000005E-3</v>
      </c>
      <c r="BI1199">
        <v>-1.0463E-2</v>
      </c>
      <c r="BJ1199">
        <v>-2.9456699999999999E-2</v>
      </c>
      <c r="BK1199">
        <v>7.2905000000000001E-3</v>
      </c>
      <c r="BL1199">
        <v>8.8635900000000004E-2</v>
      </c>
      <c r="BM1199">
        <v>7.8585299999999997E-2</v>
      </c>
      <c r="BN1199">
        <v>0.1135284</v>
      </c>
      <c r="BO1199">
        <v>8.5096000000000005E-2</v>
      </c>
      <c r="BP1199">
        <v>9.8258600000000001E-2</v>
      </c>
      <c r="BQ1199">
        <v>4.9168400000000001E-2</v>
      </c>
      <c r="BR1199">
        <v>9.7520099999999998E-2</v>
      </c>
      <c r="BS1199">
        <v>0.12984970000000001</v>
      </c>
      <c r="BT1199">
        <v>0.1514751</v>
      </c>
      <c r="BU1199">
        <v>0.15963830000000001</v>
      </c>
      <c r="BV1199">
        <v>5.1046300000000003E-2</v>
      </c>
      <c r="BW1199">
        <v>-1.7595400000000001E-2</v>
      </c>
      <c r="BX1199">
        <v>-2.6142200000000001E-2</v>
      </c>
      <c r="BY1199">
        <v>-2.1435200000000001E-2</v>
      </c>
      <c r="BZ1199">
        <v>7.0314000000000002E-3</v>
      </c>
      <c r="CA1199">
        <v>-1.12666E-2</v>
      </c>
      <c r="CB1199">
        <v>-1.3468300000000001E-2</v>
      </c>
      <c r="CC1199">
        <v>-1.84006E-2</v>
      </c>
      <c r="CD1199">
        <v>-2.4884699999999999E-2</v>
      </c>
      <c r="CE1199">
        <v>-5.6229500000000002E-2</v>
      </c>
      <c r="CF1199">
        <v>4.7251999999999997E-3</v>
      </c>
      <c r="CG1199">
        <v>2.1172000000000001E-3</v>
      </c>
      <c r="CH1199">
        <v>-1.36075E-2</v>
      </c>
      <c r="CI1199">
        <v>2.55049E-2</v>
      </c>
      <c r="CJ1199">
        <v>0.1084605</v>
      </c>
      <c r="CK1199">
        <v>9.8979300000000006E-2</v>
      </c>
      <c r="CL1199">
        <v>0.1370209</v>
      </c>
      <c r="CM1199">
        <v>0.11063050000000001</v>
      </c>
      <c r="CN1199">
        <v>0.12655230000000001</v>
      </c>
      <c r="CO1199">
        <v>8.0310000000000006E-2</v>
      </c>
      <c r="CP1199">
        <v>0.12817010000000001</v>
      </c>
      <c r="CQ1199">
        <v>0.16165470000000001</v>
      </c>
      <c r="CR1199">
        <v>0.17907219999999999</v>
      </c>
      <c r="CS1199">
        <v>0.18181330000000001</v>
      </c>
      <c r="CT1199">
        <v>6.8588999999999997E-2</v>
      </c>
      <c r="CU1199">
        <v>-3.3314999999999998E-3</v>
      </c>
      <c r="CV1199">
        <v>-1.359E-2</v>
      </c>
      <c r="CW1199">
        <v>-9.0568999999999997E-3</v>
      </c>
      <c r="CX1199">
        <v>1.8680700000000001E-2</v>
      </c>
      <c r="CY1199">
        <v>1.5E-5</v>
      </c>
      <c r="CZ1199">
        <v>-3.1913000000000002E-3</v>
      </c>
      <c r="DA1199">
        <v>-7.9369999999999996E-3</v>
      </c>
      <c r="DB1199">
        <v>-1.46164E-2</v>
      </c>
      <c r="DC1199">
        <v>-4.4882699999999998E-2</v>
      </c>
      <c r="DD1199">
        <v>1.86313E-2</v>
      </c>
      <c r="DE1199">
        <v>1.46973E-2</v>
      </c>
      <c r="DF1199">
        <v>2.2417000000000001E-3</v>
      </c>
      <c r="DG1199">
        <v>4.3719399999999999E-2</v>
      </c>
      <c r="DH1199">
        <v>0.12828510000000001</v>
      </c>
      <c r="DI1199">
        <v>0.1193734</v>
      </c>
      <c r="DJ1199">
        <v>0.1605134</v>
      </c>
      <c r="DK1199">
        <v>0.13616500000000001</v>
      </c>
      <c r="DL1199">
        <v>0.15484590000000001</v>
      </c>
      <c r="DM1199">
        <v>0.1114517</v>
      </c>
      <c r="DN1199">
        <v>0.15881999999999999</v>
      </c>
      <c r="DO1199">
        <v>0.19345970000000001</v>
      </c>
      <c r="DP1199">
        <v>0.2066693</v>
      </c>
      <c r="DQ1199">
        <v>0.20398839999999999</v>
      </c>
      <c r="DR1199">
        <v>8.6131799999999994E-2</v>
      </c>
      <c r="DS1199">
        <v>1.09325E-2</v>
      </c>
      <c r="DT1199">
        <v>-1.0379E-3</v>
      </c>
      <c r="DU1199">
        <v>3.3213000000000001E-3</v>
      </c>
      <c r="DV1199">
        <v>3.5500499999999997E-2</v>
      </c>
      <c r="DW1199">
        <v>1.63039E-2</v>
      </c>
      <c r="DX1199">
        <v>1.1646999999999999E-2</v>
      </c>
      <c r="DY1199">
        <v>7.1707000000000003E-3</v>
      </c>
      <c r="DZ1199">
        <v>2.0929999999999999E-4</v>
      </c>
      <c r="EA1199">
        <v>-2.8499900000000002E-2</v>
      </c>
      <c r="EB1199">
        <v>3.8709500000000001E-2</v>
      </c>
      <c r="EC1199">
        <v>3.2861000000000001E-2</v>
      </c>
      <c r="ED1199">
        <v>2.5125499999999999E-2</v>
      </c>
      <c r="EE1199">
        <v>7.00181E-2</v>
      </c>
      <c r="EF1199">
        <v>0.15690860000000001</v>
      </c>
      <c r="EG1199">
        <v>0.14881910000000001</v>
      </c>
      <c r="EH1199">
        <v>0.19443289999999999</v>
      </c>
      <c r="EI1199">
        <v>0.17303270000000001</v>
      </c>
      <c r="EJ1199">
        <v>0.19569739999999999</v>
      </c>
      <c r="EK1199">
        <v>0.15641540000000001</v>
      </c>
      <c r="EL1199">
        <v>0.2030737</v>
      </c>
      <c r="EM1199">
        <v>0.23938110000000001</v>
      </c>
      <c r="EN1199">
        <v>0.24651509999999999</v>
      </c>
      <c r="EO1199">
        <v>0.23600560000000001</v>
      </c>
      <c r="EP1199">
        <v>0.1114607</v>
      </c>
      <c r="EQ1199">
        <v>3.1527399999999997E-2</v>
      </c>
      <c r="ER1199">
        <v>1.7085400000000001E-2</v>
      </c>
      <c r="ES1199">
        <v>2.11936E-2</v>
      </c>
      <c r="ET1199">
        <v>59.723260000000003</v>
      </c>
      <c r="EU1199">
        <v>58.816009999999999</v>
      </c>
      <c r="EV1199">
        <v>57.799239999999998</v>
      </c>
      <c r="EW1199">
        <v>57.685220000000001</v>
      </c>
      <c r="EX1199">
        <v>57.039580000000001</v>
      </c>
      <c r="EY1199">
        <v>56.426000000000002</v>
      </c>
      <c r="EZ1199">
        <v>56.248089999999998</v>
      </c>
      <c r="FA1199">
        <v>56.523989999999998</v>
      </c>
      <c r="FB1199">
        <v>58.442529999999998</v>
      </c>
      <c r="FC1199">
        <v>62.166840000000001</v>
      </c>
      <c r="FD1199">
        <v>65.029619999999994</v>
      </c>
      <c r="FE1199">
        <v>67.716620000000006</v>
      </c>
      <c r="FF1199">
        <v>69.732420000000005</v>
      </c>
      <c r="FG1199">
        <v>71.655069999999995</v>
      </c>
      <c r="FH1199">
        <v>72.804869999999994</v>
      </c>
      <c r="FI1199">
        <v>73.484539999999996</v>
      </c>
      <c r="FJ1199">
        <v>73.260230000000007</v>
      </c>
      <c r="FK1199">
        <v>72.398359999999997</v>
      </c>
      <c r="FL1199">
        <v>69.019810000000007</v>
      </c>
      <c r="FM1199">
        <v>64.820430000000002</v>
      </c>
      <c r="FN1199">
        <v>62.2179</v>
      </c>
      <c r="FO1199">
        <v>60.065649999999998</v>
      </c>
      <c r="FP1199">
        <v>58.374569999999999</v>
      </c>
      <c r="FQ1199">
        <v>57.317250000000001</v>
      </c>
      <c r="FR1199">
        <v>2.4987700000000002E-2</v>
      </c>
      <c r="FS1199">
        <v>2.9072500000000001E-2</v>
      </c>
      <c r="FT1199">
        <v>5.1487499999999999E-2</v>
      </c>
    </row>
    <row r="1200" spans="1:176" x14ac:dyDescent="0.2">
      <c r="A1200" t="s">
        <v>200</v>
      </c>
      <c r="B1200" t="s">
        <v>194</v>
      </c>
      <c r="C1200" t="s">
        <v>1</v>
      </c>
      <c r="D1200" t="s">
        <v>235</v>
      </c>
      <c r="E1200">
        <v>2874</v>
      </c>
      <c r="F1200">
        <v>1.007563</v>
      </c>
      <c r="G1200">
        <v>0.9741244</v>
      </c>
      <c r="H1200">
        <v>0.95641010000000004</v>
      </c>
      <c r="I1200">
        <v>0.93507209999999996</v>
      </c>
      <c r="J1200">
        <v>0.93787600000000004</v>
      </c>
      <c r="K1200">
        <v>0.94736980000000004</v>
      </c>
      <c r="L1200">
        <v>1.084144</v>
      </c>
      <c r="M1200">
        <v>1.1259680000000001</v>
      </c>
      <c r="N1200">
        <v>1.2990269999999999</v>
      </c>
      <c r="O1200">
        <v>1.5537399999999999</v>
      </c>
      <c r="P1200">
        <v>1.8677319999999999</v>
      </c>
      <c r="Q1200">
        <v>2.0520990000000001</v>
      </c>
      <c r="R1200">
        <v>2.169098</v>
      </c>
      <c r="S1200">
        <v>2.2526969999999999</v>
      </c>
      <c r="T1200">
        <v>2.3220519999999998</v>
      </c>
      <c r="U1200">
        <v>2.3140070000000001</v>
      </c>
      <c r="V1200">
        <v>2.2622420000000001</v>
      </c>
      <c r="W1200">
        <v>2.0393029999999999</v>
      </c>
      <c r="X1200">
        <v>1.8241039999999999</v>
      </c>
      <c r="Y1200">
        <v>1.722135</v>
      </c>
      <c r="Z1200">
        <v>1.5219180000000001</v>
      </c>
      <c r="AA1200">
        <v>1.274851</v>
      </c>
      <c r="AB1200">
        <v>1.125526</v>
      </c>
      <c r="AC1200">
        <v>1.0531870000000001</v>
      </c>
      <c r="AD1200">
        <v>-2.03699E-2</v>
      </c>
      <c r="AE1200">
        <v>-3.5262099999999998E-2</v>
      </c>
      <c r="AF1200">
        <v>-2.36922E-2</v>
      </c>
      <c r="AG1200">
        <v>-2.9147699999999999E-2</v>
      </c>
      <c r="AH1200">
        <v>-3.0921799999999999E-2</v>
      </c>
      <c r="AI1200">
        <v>-7.6730800000000002E-2</v>
      </c>
      <c r="AJ1200">
        <v>-1.1804500000000001E-2</v>
      </c>
      <c r="AK1200">
        <v>5.1012999999999996E-3</v>
      </c>
      <c r="AL1200">
        <v>-2.9444700000000001E-2</v>
      </c>
      <c r="AM1200">
        <v>-1.719E-3</v>
      </c>
      <c r="AN1200">
        <v>5.7209000000000003E-2</v>
      </c>
      <c r="AO1200">
        <v>5.9958499999999998E-2</v>
      </c>
      <c r="AP1200">
        <v>6.3405199999999995E-2</v>
      </c>
      <c r="AQ1200">
        <v>3.6677599999999998E-2</v>
      </c>
      <c r="AR1200">
        <v>1.3283E-2</v>
      </c>
      <c r="AS1200">
        <v>-4.3720700000000001E-2</v>
      </c>
      <c r="AT1200">
        <v>-1.7560200000000002E-2</v>
      </c>
      <c r="AU1200">
        <v>1.6728799999999999E-2</v>
      </c>
      <c r="AV1200">
        <v>5.5752900000000001E-2</v>
      </c>
      <c r="AW1200">
        <v>8.0389699999999994E-2</v>
      </c>
      <c r="AX1200">
        <v>1.49681E-2</v>
      </c>
      <c r="AY1200">
        <v>-4.13467E-2</v>
      </c>
      <c r="AZ1200">
        <v>-2.2872099999999999E-2</v>
      </c>
      <c r="BA1200">
        <v>-1.5233399999999999E-2</v>
      </c>
      <c r="BB1200">
        <v>-3.5501E-3</v>
      </c>
      <c r="BC1200">
        <v>-1.8973199999999999E-2</v>
      </c>
      <c r="BD1200">
        <v>-8.8538000000000002E-3</v>
      </c>
      <c r="BE1200">
        <v>-1.404E-2</v>
      </c>
      <c r="BF1200">
        <v>-1.6095999999999999E-2</v>
      </c>
      <c r="BG1200">
        <v>-6.0347900000000003E-2</v>
      </c>
      <c r="BH1200">
        <v>8.2737000000000002E-3</v>
      </c>
      <c r="BI1200">
        <v>2.3265000000000001E-2</v>
      </c>
      <c r="BJ1200">
        <v>-6.5608999999999997E-3</v>
      </c>
      <c r="BK1200">
        <v>2.4579799999999999E-2</v>
      </c>
      <c r="BL1200">
        <v>8.5832500000000006E-2</v>
      </c>
      <c r="BM1200">
        <v>8.9404200000000003E-2</v>
      </c>
      <c r="BN1200">
        <v>9.7324599999999997E-2</v>
      </c>
      <c r="BO1200">
        <v>7.3545299999999994E-2</v>
      </c>
      <c r="BP1200">
        <v>5.4134599999999998E-2</v>
      </c>
      <c r="BQ1200">
        <v>1.2428999999999999E-3</v>
      </c>
      <c r="BR1200">
        <v>2.6693499999999998E-2</v>
      </c>
      <c r="BS1200">
        <v>6.2650200000000003E-2</v>
      </c>
      <c r="BT1200">
        <v>9.5598699999999995E-2</v>
      </c>
      <c r="BU1200">
        <v>0.11240700000000001</v>
      </c>
      <c r="BV1200">
        <v>4.0296999999999999E-2</v>
      </c>
      <c r="BW1200">
        <v>-2.0751800000000001E-2</v>
      </c>
      <c r="BX1200">
        <v>-4.7488000000000001E-3</v>
      </c>
      <c r="BY1200">
        <v>2.6388000000000002E-3</v>
      </c>
      <c r="BZ1200">
        <v>8.0992000000000008E-3</v>
      </c>
      <c r="CA1200">
        <v>-7.6915999999999998E-3</v>
      </c>
      <c r="CB1200">
        <v>1.4231999999999999E-3</v>
      </c>
      <c r="CC1200">
        <v>-3.5764E-3</v>
      </c>
      <c r="CD1200">
        <v>-5.8276999999999999E-3</v>
      </c>
      <c r="CE1200">
        <v>-4.9001200000000002E-2</v>
      </c>
      <c r="CF1200">
        <v>2.21798E-2</v>
      </c>
      <c r="CG1200">
        <v>3.5845099999999998E-2</v>
      </c>
      <c r="CH1200">
        <v>9.2882999999999993E-3</v>
      </c>
      <c r="CI1200">
        <v>4.2794199999999998E-2</v>
      </c>
      <c r="CJ1200">
        <v>0.1056571</v>
      </c>
      <c r="CK1200">
        <v>0.1097982</v>
      </c>
      <c r="CL1200">
        <v>0.1208171</v>
      </c>
      <c r="CM1200">
        <v>9.9079799999999996E-2</v>
      </c>
      <c r="CN1200">
        <v>8.2428199999999993E-2</v>
      </c>
      <c r="CO1200">
        <v>3.2384599999999999E-2</v>
      </c>
      <c r="CP1200">
        <v>5.7343499999999999E-2</v>
      </c>
      <c r="CQ1200">
        <v>9.4455200000000003E-2</v>
      </c>
      <c r="CR1200">
        <v>0.12319579999999999</v>
      </c>
      <c r="CS1200">
        <v>0.13458200000000001</v>
      </c>
      <c r="CT1200">
        <v>5.7839799999999997E-2</v>
      </c>
      <c r="CU1200">
        <v>-6.4878000000000002E-3</v>
      </c>
      <c r="CV1200">
        <v>7.8033E-3</v>
      </c>
      <c r="CW1200">
        <v>1.50171E-2</v>
      </c>
      <c r="CX1200">
        <v>1.9748499999999999E-2</v>
      </c>
      <c r="CY1200">
        <v>3.5899999999999999E-3</v>
      </c>
      <c r="CZ1200">
        <v>1.1700199999999999E-2</v>
      </c>
      <c r="DA1200">
        <v>6.8871999999999996E-3</v>
      </c>
      <c r="DB1200">
        <v>4.4405E-3</v>
      </c>
      <c r="DC1200">
        <v>-3.76545E-2</v>
      </c>
      <c r="DD1200">
        <v>3.6085899999999997E-2</v>
      </c>
      <c r="DE1200">
        <v>4.8425299999999998E-2</v>
      </c>
      <c r="DF1200">
        <v>2.51375E-2</v>
      </c>
      <c r="DG1200">
        <v>6.1008600000000003E-2</v>
      </c>
      <c r="DH1200">
        <v>0.1254817</v>
      </c>
      <c r="DI1200">
        <v>0.13019230000000001</v>
      </c>
      <c r="DJ1200">
        <v>0.14430970000000001</v>
      </c>
      <c r="DK1200">
        <v>0.1246143</v>
      </c>
      <c r="DL1200">
        <v>0.1107219</v>
      </c>
      <c r="DM1200">
        <v>6.3526299999999994E-2</v>
      </c>
      <c r="DN1200">
        <v>8.7993399999999999E-2</v>
      </c>
      <c r="DO1200">
        <v>0.12626029999999999</v>
      </c>
      <c r="DP1200">
        <v>0.15079290000000001</v>
      </c>
      <c r="DQ1200">
        <v>0.15675700000000001</v>
      </c>
      <c r="DR1200">
        <v>7.5382500000000005E-2</v>
      </c>
      <c r="DS1200">
        <v>7.7761000000000002E-3</v>
      </c>
      <c r="DT1200">
        <v>2.0355399999999999E-2</v>
      </c>
      <c r="DU1200">
        <v>2.73954E-2</v>
      </c>
      <c r="DV1200">
        <v>3.6568299999999998E-2</v>
      </c>
      <c r="DW1200">
        <v>1.9878799999999999E-2</v>
      </c>
      <c r="DX1200">
        <v>2.65385E-2</v>
      </c>
      <c r="DY1200">
        <v>2.1995000000000001E-2</v>
      </c>
      <c r="DZ1200">
        <v>1.92663E-2</v>
      </c>
      <c r="EA1200">
        <v>-2.1271600000000002E-2</v>
      </c>
      <c r="EB1200">
        <v>5.6164100000000002E-2</v>
      </c>
      <c r="EC1200">
        <v>6.6588999999999995E-2</v>
      </c>
      <c r="ED1200">
        <v>4.8021300000000003E-2</v>
      </c>
      <c r="EE1200">
        <v>8.7307300000000004E-2</v>
      </c>
      <c r="EF1200">
        <v>0.1541052</v>
      </c>
      <c r="EG1200">
        <v>0.159638</v>
      </c>
      <c r="EH1200">
        <v>0.1782291</v>
      </c>
      <c r="EI1200">
        <v>0.16148199999999999</v>
      </c>
      <c r="EJ1200">
        <v>0.1515734</v>
      </c>
      <c r="EK1200">
        <v>0.1084899</v>
      </c>
      <c r="EL1200">
        <v>0.13224710000000001</v>
      </c>
      <c r="EM1200">
        <v>0.17218159999999999</v>
      </c>
      <c r="EN1200">
        <v>0.1906388</v>
      </c>
      <c r="EO1200">
        <v>0.18877430000000001</v>
      </c>
      <c r="EP1200">
        <v>0.1007115</v>
      </c>
      <c r="EQ1200">
        <v>2.83711E-2</v>
      </c>
      <c r="ER1200">
        <v>3.8478699999999998E-2</v>
      </c>
      <c r="ES1200">
        <v>4.5267599999999998E-2</v>
      </c>
      <c r="ET1200">
        <v>63.877270000000003</v>
      </c>
      <c r="EU1200">
        <v>63.065959999999997</v>
      </c>
      <c r="EV1200">
        <v>62.404879999999999</v>
      </c>
      <c r="EW1200">
        <v>61.718200000000003</v>
      </c>
      <c r="EX1200">
        <v>61.115810000000003</v>
      </c>
      <c r="EY1200">
        <v>60.646529999999998</v>
      </c>
      <c r="EZ1200">
        <v>60.20017</v>
      </c>
      <c r="FA1200">
        <v>61.072159999999997</v>
      </c>
      <c r="FB1200">
        <v>65.105930000000001</v>
      </c>
      <c r="FC1200">
        <v>69.433120000000002</v>
      </c>
      <c r="FD1200">
        <v>72.838170000000005</v>
      </c>
      <c r="FE1200">
        <v>75.914500000000004</v>
      </c>
      <c r="FF1200">
        <v>78.572270000000003</v>
      </c>
      <c r="FG1200">
        <v>80.683059999999998</v>
      </c>
      <c r="FH1200">
        <v>82.290549999999996</v>
      </c>
      <c r="FI1200">
        <v>83.098749999999995</v>
      </c>
      <c r="FJ1200">
        <v>82.920519999999996</v>
      </c>
      <c r="FK1200">
        <v>81.355950000000007</v>
      </c>
      <c r="FL1200">
        <v>77.971760000000003</v>
      </c>
      <c r="FM1200">
        <v>72.976489999999998</v>
      </c>
      <c r="FN1200">
        <v>69.373710000000003</v>
      </c>
      <c r="FO1200">
        <v>67.171250000000001</v>
      </c>
      <c r="FP1200">
        <v>65.778829999999999</v>
      </c>
      <c r="FQ1200">
        <v>64.791880000000006</v>
      </c>
      <c r="FR1200">
        <v>2.4987700000000002E-2</v>
      </c>
      <c r="FS1200">
        <v>2.9072500000000001E-2</v>
      </c>
      <c r="FT1200">
        <v>5.1487499999999999E-2</v>
      </c>
    </row>
    <row r="1201" spans="1:176" x14ac:dyDescent="0.2">
      <c r="A1201" t="s">
        <v>200</v>
      </c>
      <c r="B1201" t="s">
        <v>194</v>
      </c>
      <c r="C1201" t="s">
        <v>1</v>
      </c>
      <c r="D1201" t="s">
        <v>246</v>
      </c>
      <c r="E1201">
        <v>2874</v>
      </c>
      <c r="F1201">
        <v>1.059607</v>
      </c>
      <c r="G1201">
        <v>1.0164740000000001</v>
      </c>
      <c r="H1201">
        <v>0.97976830000000004</v>
      </c>
      <c r="I1201">
        <v>0.95806219999999997</v>
      </c>
      <c r="J1201">
        <v>0.95493870000000003</v>
      </c>
      <c r="K1201">
        <v>0.99881439999999999</v>
      </c>
      <c r="L1201">
        <v>1.099699</v>
      </c>
      <c r="M1201">
        <v>1.157375</v>
      </c>
      <c r="N1201">
        <v>1.395365</v>
      </c>
      <c r="O1201">
        <v>1.728817</v>
      </c>
      <c r="P1201">
        <v>2.15143</v>
      </c>
      <c r="Q1201">
        <v>2.392398</v>
      </c>
      <c r="R1201">
        <v>2.5547230000000001</v>
      </c>
      <c r="S1201">
        <v>2.6272489999999999</v>
      </c>
      <c r="T1201">
        <v>2.7713570000000001</v>
      </c>
      <c r="U1201">
        <v>2.7103869999999999</v>
      </c>
      <c r="V1201">
        <v>2.6230699999999998</v>
      </c>
      <c r="W1201">
        <v>2.3236469999999998</v>
      </c>
      <c r="X1201">
        <v>1.9922470000000001</v>
      </c>
      <c r="Y1201">
        <v>1.8743240000000001</v>
      </c>
      <c r="Z1201">
        <v>1.6909810000000001</v>
      </c>
      <c r="AA1201">
        <v>1.4005160000000001</v>
      </c>
      <c r="AB1201">
        <v>1.2576989999999999</v>
      </c>
      <c r="AC1201">
        <v>1.1444719999999999</v>
      </c>
      <c r="AD1201">
        <v>-1.9472400000000001E-2</v>
      </c>
      <c r="AE1201">
        <v>-3.3117099999999997E-2</v>
      </c>
      <c r="AF1201">
        <v>-1.28165E-2</v>
      </c>
      <c r="AG1201">
        <v>-1.7812600000000001E-2</v>
      </c>
      <c r="AH1201">
        <v>-1.53682E-2</v>
      </c>
      <c r="AI1201">
        <v>-7.0042099999999996E-2</v>
      </c>
      <c r="AJ1201">
        <v>3.3484999999999999E-3</v>
      </c>
      <c r="AK1201">
        <v>3.2946000000000003E-2</v>
      </c>
      <c r="AL1201" s="61">
        <v>-1.2109E-2</v>
      </c>
      <c r="AM1201">
        <v>9.7658999999999992E-3</v>
      </c>
      <c r="AN1201">
        <v>5.1753599999999997E-2</v>
      </c>
      <c r="AO1201">
        <v>6.7623100000000005E-2</v>
      </c>
      <c r="AP1201">
        <v>4.8239900000000002E-2</v>
      </c>
      <c r="AQ1201">
        <v>2.6397299999999999E-2</v>
      </c>
      <c r="AR1201">
        <v>-2.1512400000000001E-2</v>
      </c>
      <c r="AS1201">
        <v>-8.0705600000000002E-2</v>
      </c>
      <c r="AT1201">
        <v>-7.4916399999999994E-2</v>
      </c>
      <c r="AU1201">
        <v>-3.9475900000000001E-2</v>
      </c>
      <c r="AV1201">
        <v>7.9968999999999995E-3</v>
      </c>
      <c r="AW1201">
        <v>4.0469600000000001E-2</v>
      </c>
      <c r="AX1201">
        <v>3.7735999999999998E-3</v>
      </c>
      <c r="AY1201">
        <v>-4.5224300000000002E-2</v>
      </c>
      <c r="AZ1201">
        <v>-6.5334E-3</v>
      </c>
      <c r="BA1201">
        <v>3.5254000000000001E-3</v>
      </c>
      <c r="BB1201">
        <v>-2.6527E-3</v>
      </c>
      <c r="BC1201">
        <v>-1.6828200000000001E-2</v>
      </c>
      <c r="BD1201">
        <v>2.0219000000000001E-3</v>
      </c>
      <c r="BE1201">
        <v>-2.7047999999999998E-3</v>
      </c>
      <c r="BF1201">
        <v>-5.4250000000000001E-4</v>
      </c>
      <c r="BG1201">
        <v>-5.36593E-2</v>
      </c>
      <c r="BH1201">
        <v>2.3426700000000002E-2</v>
      </c>
      <c r="BI1201">
        <v>5.1109799999999997E-2</v>
      </c>
      <c r="BJ1201">
        <v>1.0774799999999999E-2</v>
      </c>
      <c r="BK1201">
        <v>3.6064600000000002E-2</v>
      </c>
      <c r="BL1201">
        <v>8.0377199999999996E-2</v>
      </c>
      <c r="BM1201">
        <v>9.70689E-2</v>
      </c>
      <c r="BN1201">
        <v>8.2159399999999994E-2</v>
      </c>
      <c r="BO1201">
        <v>6.3265000000000002E-2</v>
      </c>
      <c r="BP1201">
        <v>1.9339200000000001E-2</v>
      </c>
      <c r="BQ1201">
        <v>-3.5742000000000003E-2</v>
      </c>
      <c r="BR1201">
        <v>-3.0662700000000001E-2</v>
      </c>
      <c r="BS1201">
        <v>6.4454999999999998E-3</v>
      </c>
      <c r="BT1201">
        <v>4.7842700000000002E-2</v>
      </c>
      <c r="BU1201">
        <v>7.2486800000000004E-2</v>
      </c>
      <c r="BV1201">
        <v>2.9102599999999999E-2</v>
      </c>
      <c r="BW1201">
        <v>-2.4629399999999999E-2</v>
      </c>
      <c r="BX1201">
        <v>1.15899E-2</v>
      </c>
      <c r="BY1201">
        <v>2.1397599999999999E-2</v>
      </c>
      <c r="BZ1201">
        <v>8.9966999999999998E-3</v>
      </c>
      <c r="CA1201">
        <v>-5.5465999999999996E-3</v>
      </c>
      <c r="CB1201">
        <v>1.22989E-2</v>
      </c>
      <c r="CC1201">
        <v>7.7587999999999997E-3</v>
      </c>
      <c r="CD1201">
        <v>9.7257999999999997E-3</v>
      </c>
      <c r="CE1201">
        <v>-4.2312599999999999E-2</v>
      </c>
      <c r="CF1201">
        <v>3.7332799999999999E-2</v>
      </c>
      <c r="CG1201">
        <v>6.3689899999999994E-2</v>
      </c>
      <c r="CH1201">
        <v>2.6623999999999998E-2</v>
      </c>
      <c r="CI1201">
        <v>5.4279000000000001E-2</v>
      </c>
      <c r="CJ1201">
        <v>0.1002017</v>
      </c>
      <c r="CK1201">
        <v>0.1174629</v>
      </c>
      <c r="CL1201">
        <v>0.10565190000000001</v>
      </c>
      <c r="CM1201">
        <v>8.8799500000000003E-2</v>
      </c>
      <c r="CN1201">
        <v>4.7632800000000003E-2</v>
      </c>
      <c r="CO1201">
        <v>-4.6002999999999999E-3</v>
      </c>
      <c r="CP1201">
        <v>-1.27E-5</v>
      </c>
      <c r="CQ1201">
        <v>3.82505E-2</v>
      </c>
      <c r="CR1201">
        <v>7.5439800000000001E-2</v>
      </c>
      <c r="CS1201">
        <v>9.4661800000000004E-2</v>
      </c>
      <c r="CT1201">
        <v>4.6645300000000001E-2</v>
      </c>
      <c r="CU1201">
        <v>-1.03655E-2</v>
      </c>
      <c r="CV1201">
        <v>2.4142E-2</v>
      </c>
      <c r="CW1201">
        <v>3.3775899999999998E-2</v>
      </c>
      <c r="CX1201">
        <v>2.0646000000000001E-2</v>
      </c>
      <c r="CY1201">
        <v>5.7349999999999996E-3</v>
      </c>
      <c r="CZ1201">
        <v>2.2575899999999999E-2</v>
      </c>
      <c r="DA1201">
        <v>1.82224E-2</v>
      </c>
      <c r="DB1201">
        <v>1.9994100000000001E-2</v>
      </c>
      <c r="DC1201">
        <v>-3.0965800000000002E-2</v>
      </c>
      <c r="DD1201">
        <v>5.1238899999999997E-2</v>
      </c>
      <c r="DE1201">
        <v>7.6270099999999993E-2</v>
      </c>
      <c r="DF1201">
        <v>4.2473200000000003E-2</v>
      </c>
      <c r="DG1201">
        <v>7.2493500000000002E-2</v>
      </c>
      <c r="DH1201">
        <v>0.1200263</v>
      </c>
      <c r="DI1201">
        <v>0.1378569</v>
      </c>
      <c r="DJ1201">
        <v>0.12914439999999999</v>
      </c>
      <c r="DK1201">
        <v>0.11433400000000001</v>
      </c>
      <c r="DL1201">
        <v>7.5926499999999994E-2</v>
      </c>
      <c r="DM1201">
        <v>2.65414E-2</v>
      </c>
      <c r="DN1201">
        <v>3.0637299999999999E-2</v>
      </c>
      <c r="DO1201">
        <v>7.0055500000000007E-2</v>
      </c>
      <c r="DP1201">
        <v>0.1030369</v>
      </c>
      <c r="DQ1201">
        <v>0.11683689999999999</v>
      </c>
      <c r="DR1201">
        <v>6.4188099999999998E-2</v>
      </c>
      <c r="DS1201">
        <v>3.8985000000000001E-3</v>
      </c>
      <c r="DT1201">
        <v>3.6694200000000003E-2</v>
      </c>
      <c r="DU1201">
        <v>4.6154100000000003E-2</v>
      </c>
      <c r="DV1201">
        <v>3.74658E-2</v>
      </c>
      <c r="DW1201">
        <v>2.20238E-2</v>
      </c>
      <c r="DX1201">
        <v>3.7414299999999998E-2</v>
      </c>
      <c r="DY1201">
        <v>3.3330100000000001E-2</v>
      </c>
      <c r="DZ1201">
        <v>3.4819799999999998E-2</v>
      </c>
      <c r="EA1201">
        <v>-1.4583E-2</v>
      </c>
      <c r="EB1201">
        <v>7.1317099999999994E-2</v>
      </c>
      <c r="EC1201">
        <v>9.4433799999999998E-2</v>
      </c>
      <c r="ED1201">
        <v>6.5356999999999998E-2</v>
      </c>
      <c r="EE1201">
        <v>9.8792199999999997E-2</v>
      </c>
      <c r="EF1201">
        <v>0.1486499</v>
      </c>
      <c r="EG1201">
        <v>0.1673027</v>
      </c>
      <c r="EH1201">
        <v>0.16306390000000001</v>
      </c>
      <c r="EI1201">
        <v>0.15120169999999999</v>
      </c>
      <c r="EJ1201">
        <v>0.11677800000000001</v>
      </c>
      <c r="EK1201">
        <v>7.1504999999999999E-2</v>
      </c>
      <c r="EL1201">
        <v>7.4890999999999999E-2</v>
      </c>
      <c r="EM1201">
        <v>0.11597689999999999</v>
      </c>
      <c r="EN1201">
        <v>0.1428827</v>
      </c>
      <c r="EO1201">
        <v>0.14885409999999999</v>
      </c>
      <c r="EP1201">
        <v>8.9516999999999999E-2</v>
      </c>
      <c r="EQ1201">
        <v>2.4493399999999999E-2</v>
      </c>
      <c r="ER1201">
        <v>5.4817400000000002E-2</v>
      </c>
      <c r="ES1201">
        <v>6.4026399999999997E-2</v>
      </c>
      <c r="ET1201">
        <v>66.735159999999993</v>
      </c>
      <c r="EU1201">
        <v>65.690780000000004</v>
      </c>
      <c r="EV1201">
        <v>64.537850000000006</v>
      </c>
      <c r="EW1201">
        <v>63.561010000000003</v>
      </c>
      <c r="EX1201">
        <v>63.882849999999998</v>
      </c>
      <c r="EY1201">
        <v>63.235390000000002</v>
      </c>
      <c r="EZ1201">
        <v>62.757289999999998</v>
      </c>
      <c r="FA1201">
        <v>64.02458</v>
      </c>
      <c r="FB1201">
        <v>69.477010000000007</v>
      </c>
      <c r="FC1201">
        <v>75.093329999999995</v>
      </c>
      <c r="FD1201">
        <v>80.772480000000002</v>
      </c>
      <c r="FE1201">
        <v>85.000360000000001</v>
      </c>
      <c r="FF1201">
        <v>88.033900000000003</v>
      </c>
      <c r="FG1201">
        <v>89.974299999999999</v>
      </c>
      <c r="FH1201">
        <v>91.369730000000004</v>
      </c>
      <c r="FI1201">
        <v>92.677430000000001</v>
      </c>
      <c r="FJ1201">
        <v>92.730090000000004</v>
      </c>
      <c r="FK1201">
        <v>91.198250000000002</v>
      </c>
      <c r="FL1201">
        <v>86.734099999999998</v>
      </c>
      <c r="FM1201">
        <v>79.680790000000002</v>
      </c>
      <c r="FN1201">
        <v>75.580500000000001</v>
      </c>
      <c r="FO1201">
        <v>72.951009999999997</v>
      </c>
      <c r="FP1201">
        <v>71.262280000000004</v>
      </c>
      <c r="FQ1201">
        <v>70.044809999999998</v>
      </c>
      <c r="FR1201">
        <v>2.4987700000000002E-2</v>
      </c>
      <c r="FS1201">
        <v>2.9072500000000001E-2</v>
      </c>
      <c r="FT1201">
        <v>5.1487499999999999E-2</v>
      </c>
    </row>
    <row r="1202" spans="1:176" x14ac:dyDescent="0.2">
      <c r="A1202" t="s">
        <v>200</v>
      </c>
      <c r="B1202" t="s">
        <v>195</v>
      </c>
      <c r="C1202" t="s">
        <v>1</v>
      </c>
      <c r="D1202" t="s">
        <v>227</v>
      </c>
      <c r="E1202">
        <v>2351</v>
      </c>
      <c r="F1202">
        <v>1.063199</v>
      </c>
      <c r="G1202">
        <v>1.006723</v>
      </c>
      <c r="H1202">
        <v>0.99287150000000002</v>
      </c>
      <c r="I1202">
        <v>0.99822599999999995</v>
      </c>
      <c r="J1202">
        <v>0.9917494</v>
      </c>
      <c r="K1202">
        <v>1.0301100000000001</v>
      </c>
      <c r="L1202">
        <v>1.0939410000000001</v>
      </c>
      <c r="M1202">
        <v>1.05877</v>
      </c>
      <c r="N1202">
        <v>1.2865880000000001</v>
      </c>
      <c r="O1202">
        <v>1.5213049999999999</v>
      </c>
      <c r="P1202">
        <v>1.6531659999999999</v>
      </c>
      <c r="Q1202">
        <v>1.7101839999999999</v>
      </c>
      <c r="R1202">
        <v>1.729338</v>
      </c>
      <c r="S1202">
        <v>1.763692</v>
      </c>
      <c r="T1202">
        <v>1.782481</v>
      </c>
      <c r="U1202">
        <v>1.8125469999999999</v>
      </c>
      <c r="V1202">
        <v>1.7287049999999999</v>
      </c>
      <c r="W1202">
        <v>1.4914510000000001</v>
      </c>
      <c r="X1202">
        <v>1.2932650000000001</v>
      </c>
      <c r="Y1202">
        <v>1.266637</v>
      </c>
      <c r="Z1202">
        <v>1.339116</v>
      </c>
      <c r="AA1202">
        <v>1.218202</v>
      </c>
      <c r="AB1202">
        <v>1.151718</v>
      </c>
      <c r="AC1202">
        <v>1.1114980000000001</v>
      </c>
      <c r="AD1202">
        <v>2.46754E-2</v>
      </c>
      <c r="AE1202">
        <v>2.5194100000000001E-2</v>
      </c>
      <c r="AF1202">
        <v>3.7851099999999999E-2</v>
      </c>
      <c r="AG1202">
        <v>3.6824700000000002E-2</v>
      </c>
      <c r="AH1202">
        <v>1.7547799999999999E-2</v>
      </c>
      <c r="AI1202">
        <v>-1.00763E-2</v>
      </c>
      <c r="AJ1202">
        <v>-3.13446E-2</v>
      </c>
      <c r="AK1202">
        <v>-4.9628899999999997E-2</v>
      </c>
      <c r="AL1202">
        <v>-4.5661E-3</v>
      </c>
      <c r="AM1202">
        <v>2.52514E-2</v>
      </c>
      <c r="AN1202">
        <v>1.9348799999999999E-2</v>
      </c>
      <c r="AO1202">
        <v>-3.3836000000000001E-3</v>
      </c>
      <c r="AP1202">
        <v>-1.8157599999999999E-2</v>
      </c>
      <c r="AQ1202">
        <v>-1.9214700000000001E-2</v>
      </c>
      <c r="AR1202">
        <v>-3.4139000000000001E-3</v>
      </c>
      <c r="AS1202">
        <v>3.4908700000000001E-2</v>
      </c>
      <c r="AT1202">
        <v>3.7723199999999998E-2</v>
      </c>
      <c r="AU1202">
        <v>2.0205799999999999E-2</v>
      </c>
      <c r="AV1202">
        <v>-1.6680400000000001E-2</v>
      </c>
      <c r="AW1202">
        <v>-5.1021700000000003E-2</v>
      </c>
      <c r="AX1202">
        <v>-2.1078199999999998E-2</v>
      </c>
      <c r="AY1202">
        <v>-3.23624E-2</v>
      </c>
      <c r="AZ1202">
        <v>-8.5833999999999997E-3</v>
      </c>
      <c r="BA1202">
        <v>2.0558E-2</v>
      </c>
      <c r="BB1202">
        <v>3.5882699999999997E-2</v>
      </c>
      <c r="BC1202">
        <v>3.4146700000000002E-2</v>
      </c>
      <c r="BD1202">
        <v>4.6753700000000002E-2</v>
      </c>
      <c r="BE1202">
        <v>4.5812499999999999E-2</v>
      </c>
      <c r="BF1202">
        <v>2.64934E-2</v>
      </c>
      <c r="BG1202">
        <v>-1.3442E-3</v>
      </c>
      <c r="BH1202">
        <v>-2.1436299999999998E-2</v>
      </c>
      <c r="BI1202">
        <v>-3.52518E-2</v>
      </c>
      <c r="BJ1202">
        <v>9.6827000000000007E-3</v>
      </c>
      <c r="BK1202">
        <v>3.9010700000000002E-2</v>
      </c>
      <c r="BL1202">
        <v>3.6078499999999999E-2</v>
      </c>
      <c r="BM1202">
        <v>1.20836E-2</v>
      </c>
      <c r="BN1202">
        <v>-2.2694999999999998E-3</v>
      </c>
      <c r="BO1202">
        <v>-2.5715E-3</v>
      </c>
      <c r="BP1202">
        <v>1.41028E-2</v>
      </c>
      <c r="BQ1202">
        <v>5.0745800000000001E-2</v>
      </c>
      <c r="BR1202">
        <v>5.3397899999999998E-2</v>
      </c>
      <c r="BS1202">
        <v>3.43211E-2</v>
      </c>
      <c r="BT1202">
        <v>-2.2534999999999999E-3</v>
      </c>
      <c r="BU1202">
        <v>-3.7230699999999999E-2</v>
      </c>
      <c r="BV1202">
        <v>-9.3189999999999992E-3</v>
      </c>
      <c r="BW1202">
        <v>-2.07945E-2</v>
      </c>
      <c r="BX1202">
        <v>2.2206999999999999E-3</v>
      </c>
      <c r="BY1202">
        <v>3.0169700000000001E-2</v>
      </c>
      <c r="BZ1202">
        <v>4.3644799999999997E-2</v>
      </c>
      <c r="CA1202">
        <v>4.0347300000000003E-2</v>
      </c>
      <c r="CB1202">
        <v>5.29197E-2</v>
      </c>
      <c r="CC1202">
        <v>5.2037399999999998E-2</v>
      </c>
      <c r="CD1202">
        <v>3.2689099999999999E-2</v>
      </c>
      <c r="CE1202">
        <v>4.7036999999999999E-3</v>
      </c>
      <c r="CF1202">
        <v>-1.45738E-2</v>
      </c>
      <c r="CG1202">
        <v>-2.5294199999999999E-2</v>
      </c>
      <c r="CH1202">
        <v>1.9551300000000001E-2</v>
      </c>
      <c r="CI1202">
        <v>4.8540300000000002E-2</v>
      </c>
      <c r="CJ1202">
        <v>4.7665399999999997E-2</v>
      </c>
      <c r="CK1202">
        <v>2.2796199999999999E-2</v>
      </c>
      <c r="CL1202">
        <v>8.7344999999999992E-3</v>
      </c>
      <c r="CM1202">
        <v>8.9554000000000005E-3</v>
      </c>
      <c r="CN1202">
        <v>2.6234799999999999E-2</v>
      </c>
      <c r="CO1202">
        <v>6.1714600000000001E-2</v>
      </c>
      <c r="CP1202">
        <v>6.4254000000000006E-2</v>
      </c>
      <c r="CQ1202">
        <v>4.4097299999999999E-2</v>
      </c>
      <c r="CR1202">
        <v>7.7384999999999997E-3</v>
      </c>
      <c r="CS1202">
        <v>-2.7679100000000002E-2</v>
      </c>
      <c r="CT1202">
        <v>-1.1747000000000001E-3</v>
      </c>
      <c r="CU1202">
        <v>-1.2782699999999999E-2</v>
      </c>
      <c r="CV1202">
        <v>9.7035999999999997E-3</v>
      </c>
      <c r="CW1202">
        <v>3.6826699999999997E-2</v>
      </c>
      <c r="CX1202">
        <v>5.1407000000000001E-2</v>
      </c>
      <c r="CY1202">
        <v>4.65478E-2</v>
      </c>
      <c r="CZ1202">
        <v>5.9085699999999998E-2</v>
      </c>
      <c r="DA1202">
        <v>5.8262300000000003E-2</v>
      </c>
      <c r="DB1202">
        <v>3.88849E-2</v>
      </c>
      <c r="DC1202">
        <v>1.07516E-2</v>
      </c>
      <c r="DD1202">
        <v>-7.7112999999999999E-3</v>
      </c>
      <c r="DE1202">
        <v>-1.53367E-2</v>
      </c>
      <c r="DF1202">
        <v>2.9420000000000002E-2</v>
      </c>
      <c r="DG1202">
        <v>5.8069900000000001E-2</v>
      </c>
      <c r="DH1202">
        <v>5.9252300000000001E-2</v>
      </c>
      <c r="DI1202">
        <v>3.3508700000000002E-2</v>
      </c>
      <c r="DJ1202">
        <v>1.9738499999999999E-2</v>
      </c>
      <c r="DK1202">
        <v>2.0482400000000001E-2</v>
      </c>
      <c r="DL1202">
        <v>3.83668E-2</v>
      </c>
      <c r="DM1202">
        <v>7.2683300000000006E-2</v>
      </c>
      <c r="DN1202">
        <v>7.5110200000000002E-2</v>
      </c>
      <c r="DO1202">
        <v>5.3873499999999998E-2</v>
      </c>
      <c r="DP1202">
        <v>1.77305E-2</v>
      </c>
      <c r="DQ1202">
        <v>-1.8127500000000001E-2</v>
      </c>
      <c r="DR1202">
        <v>6.9696999999999997E-3</v>
      </c>
      <c r="DS1202">
        <v>-4.7708000000000004E-3</v>
      </c>
      <c r="DT1202">
        <v>1.7186400000000001E-2</v>
      </c>
      <c r="DU1202">
        <v>4.3483800000000003E-2</v>
      </c>
      <c r="DV1202">
        <v>6.2614199999999995E-2</v>
      </c>
      <c r="DW1202">
        <v>5.5500399999999998E-2</v>
      </c>
      <c r="DX1202">
        <v>6.7988300000000002E-2</v>
      </c>
      <c r="DY1202">
        <v>6.7250000000000004E-2</v>
      </c>
      <c r="DZ1202">
        <v>4.7830499999999998E-2</v>
      </c>
      <c r="EA1202">
        <v>1.94837E-2</v>
      </c>
      <c r="EB1202">
        <v>2.1970000000000002E-3</v>
      </c>
      <c r="EC1202">
        <v>-9.5949999999999996E-4</v>
      </c>
      <c r="ED1202">
        <v>4.3668800000000001E-2</v>
      </c>
      <c r="EE1202">
        <v>7.1829199999999996E-2</v>
      </c>
      <c r="EF1202">
        <v>7.5981999999999994E-2</v>
      </c>
      <c r="EG1202">
        <v>4.8975900000000003E-2</v>
      </c>
      <c r="EH1202">
        <v>3.5626499999999998E-2</v>
      </c>
      <c r="EI1202">
        <v>3.7125600000000002E-2</v>
      </c>
      <c r="EJ1202">
        <v>5.5883500000000003E-2</v>
      </c>
      <c r="EK1202">
        <v>8.8520399999999999E-2</v>
      </c>
      <c r="EL1202">
        <v>9.0784799999999999E-2</v>
      </c>
      <c r="EM1202">
        <v>6.7988800000000002E-2</v>
      </c>
      <c r="EN1202">
        <v>3.2157400000000003E-2</v>
      </c>
      <c r="EO1202">
        <v>-4.3365000000000001E-3</v>
      </c>
      <c r="EP1202">
        <v>1.87289E-2</v>
      </c>
      <c r="EQ1202">
        <v>6.7971000000000004E-3</v>
      </c>
      <c r="ER1202">
        <v>2.7990500000000001E-2</v>
      </c>
      <c r="ES1202">
        <v>5.3095499999999997E-2</v>
      </c>
      <c r="ET1202">
        <v>57.171469999999999</v>
      </c>
      <c r="EU1202">
        <v>56.214530000000003</v>
      </c>
      <c r="EV1202">
        <v>55.367010000000001</v>
      </c>
      <c r="EW1202">
        <v>54.642470000000003</v>
      </c>
      <c r="EX1202">
        <v>53.896059999999999</v>
      </c>
      <c r="EY1202">
        <v>53.466149999999999</v>
      </c>
      <c r="EZ1202">
        <v>53.152470000000001</v>
      </c>
      <c r="FA1202">
        <v>54.319290000000002</v>
      </c>
      <c r="FB1202">
        <v>57.292189999999998</v>
      </c>
      <c r="FC1202">
        <v>60.517009999999999</v>
      </c>
      <c r="FD1202">
        <v>63.459350000000001</v>
      </c>
      <c r="FE1202">
        <v>66.053880000000007</v>
      </c>
      <c r="FF1202">
        <v>68.277299999999997</v>
      </c>
      <c r="FG1202">
        <v>70.101690000000005</v>
      </c>
      <c r="FH1202">
        <v>71.402600000000007</v>
      </c>
      <c r="FI1202">
        <v>71.968630000000005</v>
      </c>
      <c r="FJ1202">
        <v>71.885170000000002</v>
      </c>
      <c r="FK1202">
        <v>70.924850000000006</v>
      </c>
      <c r="FL1202">
        <v>69.144909999999996</v>
      </c>
      <c r="FM1202">
        <v>66.166460000000001</v>
      </c>
      <c r="FN1202">
        <v>63.62059</v>
      </c>
      <c r="FO1202">
        <v>61.61157</v>
      </c>
      <c r="FP1202">
        <v>60.024360000000001</v>
      </c>
      <c r="FQ1202">
        <v>58.605640000000001</v>
      </c>
      <c r="FR1202">
        <v>1.05463E-2</v>
      </c>
      <c r="FS1202">
        <v>1.34232E-2</v>
      </c>
    </row>
    <row r="1203" spans="1:176" x14ac:dyDescent="0.2">
      <c r="A1203" t="s">
        <v>200</v>
      </c>
      <c r="B1203" t="s">
        <v>195</v>
      </c>
      <c r="C1203" t="s">
        <v>1</v>
      </c>
      <c r="D1203" t="s">
        <v>238</v>
      </c>
      <c r="E1203">
        <v>2351</v>
      </c>
      <c r="F1203">
        <v>1.1194489999999999</v>
      </c>
      <c r="G1203">
        <v>1.046613</v>
      </c>
      <c r="H1203">
        <v>1.0178910000000001</v>
      </c>
      <c r="I1203">
        <v>1.0062120000000001</v>
      </c>
      <c r="J1203">
        <v>1.046184</v>
      </c>
      <c r="K1203">
        <v>1.053634</v>
      </c>
      <c r="L1203">
        <v>0.97503189999999995</v>
      </c>
      <c r="M1203">
        <v>1.0144489999999999</v>
      </c>
      <c r="N1203">
        <v>1.258224</v>
      </c>
      <c r="O1203">
        <v>1.5382480000000001</v>
      </c>
      <c r="P1203">
        <v>1.6977329999999999</v>
      </c>
      <c r="Q1203">
        <v>1.8293379999999999</v>
      </c>
      <c r="R1203">
        <v>1.8171569999999999</v>
      </c>
      <c r="S1203">
        <v>1.956952</v>
      </c>
      <c r="T1203">
        <v>2.0836030000000001</v>
      </c>
      <c r="U1203">
        <v>2.237082</v>
      </c>
      <c r="V1203">
        <v>2.1428759999999998</v>
      </c>
      <c r="W1203">
        <v>1.788443</v>
      </c>
      <c r="X1203">
        <v>1.431605</v>
      </c>
      <c r="Y1203">
        <v>1.2730889999999999</v>
      </c>
      <c r="Z1203">
        <v>1.439265</v>
      </c>
      <c r="AA1203">
        <v>1.2600119999999999</v>
      </c>
      <c r="AB1203">
        <v>1.1631119999999999</v>
      </c>
      <c r="AC1203">
        <v>1.132671</v>
      </c>
      <c r="AD1203">
        <v>-1.5625900000000002E-2</v>
      </c>
      <c r="AE1203">
        <v>2.5168999999999999E-3</v>
      </c>
      <c r="AF1203">
        <v>3.0417099999999999E-2</v>
      </c>
      <c r="AG1203">
        <v>3.6333200000000003E-2</v>
      </c>
      <c r="AH1203">
        <v>2.8174999999999999E-2</v>
      </c>
      <c r="AI1203">
        <v>-1.7807300000000002E-2</v>
      </c>
      <c r="AJ1203">
        <v>-0.1015718</v>
      </c>
      <c r="AK1203">
        <v>-6.2287200000000001E-2</v>
      </c>
      <c r="AL1203">
        <v>-1.1232300000000001E-2</v>
      </c>
      <c r="AM1203">
        <v>8.0766999999999992E-3</v>
      </c>
      <c r="AN1203">
        <v>-1.7196300000000001E-2</v>
      </c>
      <c r="AO1203">
        <v>-6.87199E-2</v>
      </c>
      <c r="AP1203">
        <v>-0.16969490000000001</v>
      </c>
      <c r="AQ1203">
        <v>-0.19297890000000001</v>
      </c>
      <c r="AR1203">
        <v>-0.14020360000000001</v>
      </c>
      <c r="AS1203">
        <v>-5.5934200000000003E-2</v>
      </c>
      <c r="AT1203">
        <v>-4.3135800000000002E-2</v>
      </c>
      <c r="AU1203">
        <v>-7.4334899999999995E-2</v>
      </c>
      <c r="AV1203">
        <v>-0.10267519999999999</v>
      </c>
      <c r="AW1203">
        <v>-0.20980740000000001</v>
      </c>
      <c r="AX1203">
        <v>-0.13918639999999999</v>
      </c>
      <c r="AY1203">
        <v>-0.15956339999999999</v>
      </c>
      <c r="AZ1203">
        <v>-0.12801799999999999</v>
      </c>
      <c r="BA1203">
        <v>-3.9579900000000001E-2</v>
      </c>
      <c r="BB1203">
        <v>-4.4186E-3</v>
      </c>
      <c r="BC1203">
        <v>1.1469500000000001E-2</v>
      </c>
      <c r="BD1203">
        <v>3.9319800000000002E-2</v>
      </c>
      <c r="BE1203">
        <v>4.5321E-2</v>
      </c>
      <c r="BF1203">
        <v>3.7120599999999997E-2</v>
      </c>
      <c r="BG1203">
        <v>-9.0750999999999991E-3</v>
      </c>
      <c r="BH1203">
        <v>-9.1663499999999995E-2</v>
      </c>
      <c r="BI1203">
        <v>-4.7910099999999997E-2</v>
      </c>
      <c r="BJ1203">
        <v>3.0165000000000001E-3</v>
      </c>
      <c r="BK1203">
        <v>2.1835899999999998E-2</v>
      </c>
      <c r="BL1203">
        <v>-4.6670000000000001E-4</v>
      </c>
      <c r="BM1203">
        <v>-5.32527E-2</v>
      </c>
      <c r="BN1203">
        <v>-0.15380679999999999</v>
      </c>
      <c r="BO1203">
        <v>-0.17633570000000001</v>
      </c>
      <c r="BP1203">
        <v>-0.1226869</v>
      </c>
      <c r="BQ1203">
        <v>-4.0097099999999997E-2</v>
      </c>
      <c r="BR1203">
        <v>-2.7461200000000002E-2</v>
      </c>
      <c r="BS1203">
        <v>-6.0219599999999998E-2</v>
      </c>
      <c r="BT1203">
        <v>-8.8248300000000002E-2</v>
      </c>
      <c r="BU1203">
        <v>-0.19601640000000001</v>
      </c>
      <c r="BV1203">
        <v>-0.12742719999999999</v>
      </c>
      <c r="BW1203">
        <v>-0.1479955</v>
      </c>
      <c r="BX1203">
        <v>-0.1172139</v>
      </c>
      <c r="BY1203">
        <v>-2.99682E-2</v>
      </c>
      <c r="BZ1203">
        <v>3.3435000000000001E-3</v>
      </c>
      <c r="CA1203">
        <v>1.7670100000000001E-2</v>
      </c>
      <c r="CB1203">
        <v>4.54858E-2</v>
      </c>
      <c r="CC1203">
        <v>5.1545899999999999E-2</v>
      </c>
      <c r="CD1203">
        <v>4.3316300000000002E-2</v>
      </c>
      <c r="CE1203">
        <v>-3.0273000000000001E-3</v>
      </c>
      <c r="CF1203">
        <v>-8.4801000000000001E-2</v>
      </c>
      <c r="CG1203">
        <v>-3.79525E-2</v>
      </c>
      <c r="CH1203">
        <v>1.2885199999999999E-2</v>
      </c>
      <c r="CI1203">
        <v>3.13656E-2</v>
      </c>
      <c r="CJ1203">
        <v>1.11203E-2</v>
      </c>
      <c r="CK1203">
        <v>-4.25402E-2</v>
      </c>
      <c r="CL1203">
        <v>-0.14280280000000001</v>
      </c>
      <c r="CM1203">
        <v>-0.1648087</v>
      </c>
      <c r="CN1203">
        <v>-0.1105549</v>
      </c>
      <c r="CO1203">
        <v>-2.9128299999999999E-2</v>
      </c>
      <c r="CP1203">
        <v>-1.6605000000000002E-2</v>
      </c>
      <c r="CQ1203">
        <v>-5.0443399999999999E-2</v>
      </c>
      <c r="CR1203">
        <v>-7.8256300000000001E-2</v>
      </c>
      <c r="CS1203">
        <v>-0.18646479999999999</v>
      </c>
      <c r="CT1203">
        <v>-0.1192829</v>
      </c>
      <c r="CU1203">
        <v>-0.13998369999999999</v>
      </c>
      <c r="CV1203">
        <v>-0.1097311</v>
      </c>
      <c r="CW1203">
        <v>-2.3311200000000001E-2</v>
      </c>
      <c r="CX1203">
        <v>1.11056E-2</v>
      </c>
      <c r="CY1203">
        <v>2.3870700000000002E-2</v>
      </c>
      <c r="CZ1203">
        <v>5.1651700000000002E-2</v>
      </c>
      <c r="DA1203">
        <v>5.7770799999999997E-2</v>
      </c>
      <c r="DB1203">
        <v>4.9512E-2</v>
      </c>
      <c r="DC1203">
        <v>3.0206E-3</v>
      </c>
      <c r="DD1203">
        <v>-7.7938499999999994E-2</v>
      </c>
      <c r="DE1203">
        <v>-2.7994999999999999E-2</v>
      </c>
      <c r="DF1203">
        <v>2.2753800000000001E-2</v>
      </c>
      <c r="DG1203">
        <v>4.08952E-2</v>
      </c>
      <c r="DH1203">
        <v>2.27072E-2</v>
      </c>
      <c r="DI1203">
        <v>-3.18277E-2</v>
      </c>
      <c r="DJ1203">
        <v>-0.13179879999999999</v>
      </c>
      <c r="DK1203">
        <v>-0.15328169999999999</v>
      </c>
      <c r="DL1203">
        <v>-9.8422899999999994E-2</v>
      </c>
      <c r="DM1203">
        <v>-1.8159600000000001E-2</v>
      </c>
      <c r="DN1203">
        <v>-5.7488000000000001E-3</v>
      </c>
      <c r="DO1203">
        <v>-4.0667200000000001E-2</v>
      </c>
      <c r="DP1203">
        <v>-6.82643E-2</v>
      </c>
      <c r="DQ1203">
        <v>-0.17691319999999999</v>
      </c>
      <c r="DR1203">
        <v>-0.1111385</v>
      </c>
      <c r="DS1203">
        <v>-0.1319718</v>
      </c>
      <c r="DT1203">
        <v>-0.1022482</v>
      </c>
      <c r="DU1203">
        <v>-1.6654100000000002E-2</v>
      </c>
      <c r="DV1203">
        <v>2.23129E-2</v>
      </c>
      <c r="DW1203">
        <v>3.28233E-2</v>
      </c>
      <c r="DX1203">
        <v>6.0554400000000001E-2</v>
      </c>
      <c r="DY1203">
        <v>6.6758600000000001E-2</v>
      </c>
      <c r="DZ1203">
        <v>5.8457599999999998E-2</v>
      </c>
      <c r="EA1203">
        <v>1.1752800000000001E-2</v>
      </c>
      <c r="EB1203">
        <v>-6.8030199999999999E-2</v>
      </c>
      <c r="EC1203">
        <v>-1.3617799999999999E-2</v>
      </c>
      <c r="ED1203">
        <v>3.7002599999999997E-2</v>
      </c>
      <c r="EE1203">
        <v>5.4654500000000002E-2</v>
      </c>
      <c r="EF1203">
        <v>3.9436800000000001E-2</v>
      </c>
      <c r="EG1203">
        <v>-1.63605E-2</v>
      </c>
      <c r="EH1203">
        <v>-0.11591079999999999</v>
      </c>
      <c r="EI1203">
        <v>-0.1366386</v>
      </c>
      <c r="EJ1203">
        <v>-8.0906199999999998E-2</v>
      </c>
      <c r="EK1203">
        <v>-2.3224999999999999E-3</v>
      </c>
      <c r="EL1203">
        <v>9.9258000000000002E-3</v>
      </c>
      <c r="EM1203">
        <v>-2.65519E-2</v>
      </c>
      <c r="EN1203">
        <v>-5.3837400000000001E-2</v>
      </c>
      <c r="EO1203">
        <v>-0.16312209999999999</v>
      </c>
      <c r="EP1203">
        <v>-9.9379300000000004E-2</v>
      </c>
      <c r="EQ1203">
        <v>-0.12040389999999999</v>
      </c>
      <c r="ER1203">
        <v>-9.14441E-2</v>
      </c>
      <c r="ES1203">
        <v>-7.0423999999999999E-3</v>
      </c>
      <c r="ET1203">
        <v>65.195790000000002</v>
      </c>
      <c r="EU1203">
        <v>63.74532</v>
      </c>
      <c r="EV1203">
        <v>62.539520000000003</v>
      </c>
      <c r="EW1203">
        <v>61.473869999999998</v>
      </c>
      <c r="EX1203">
        <v>60.935450000000003</v>
      </c>
      <c r="EY1203">
        <v>60.4833</v>
      </c>
      <c r="EZ1203">
        <v>60.528390000000002</v>
      </c>
      <c r="FA1203">
        <v>64.153790000000001</v>
      </c>
      <c r="FB1203">
        <v>69.178700000000006</v>
      </c>
      <c r="FC1203">
        <v>73.438140000000004</v>
      </c>
      <c r="FD1203">
        <v>77.38776</v>
      </c>
      <c r="FE1203">
        <v>80.714609999999993</v>
      </c>
      <c r="FF1203">
        <v>83.494960000000006</v>
      </c>
      <c r="FG1203">
        <v>85.676360000000003</v>
      </c>
      <c r="FH1203">
        <v>88.034760000000006</v>
      </c>
      <c r="FI1203">
        <v>88.903260000000003</v>
      </c>
      <c r="FJ1203">
        <v>88.899150000000006</v>
      </c>
      <c r="FK1203">
        <v>88.957639999999998</v>
      </c>
      <c r="FL1203">
        <v>87.186300000000003</v>
      </c>
      <c r="FM1203">
        <v>83.313689999999994</v>
      </c>
      <c r="FN1203">
        <v>79.66234</v>
      </c>
      <c r="FO1203">
        <v>76.434359999999998</v>
      </c>
      <c r="FP1203">
        <v>74.049319999999994</v>
      </c>
      <c r="FQ1203">
        <v>70.958669999999998</v>
      </c>
      <c r="FR1203">
        <v>1.05463E-2</v>
      </c>
      <c r="FS1203">
        <v>1.34232E-2</v>
      </c>
    </row>
    <row r="1204" spans="1:176" x14ac:dyDescent="0.2">
      <c r="A1204" t="s">
        <v>200</v>
      </c>
      <c r="B1204" t="s">
        <v>195</v>
      </c>
      <c r="C1204" t="s">
        <v>1</v>
      </c>
      <c r="D1204" t="s">
        <v>228</v>
      </c>
      <c r="E1204">
        <v>2351</v>
      </c>
      <c r="F1204">
        <v>1.190833</v>
      </c>
      <c r="G1204">
        <v>1.142306</v>
      </c>
      <c r="H1204">
        <v>1.106117</v>
      </c>
      <c r="I1204">
        <v>1.096241</v>
      </c>
      <c r="J1204">
        <v>1.0996379999999999</v>
      </c>
      <c r="K1204">
        <v>1.164131</v>
      </c>
      <c r="L1204">
        <v>1.267274</v>
      </c>
      <c r="M1204">
        <v>1.252786</v>
      </c>
      <c r="N1204">
        <v>1.552608</v>
      </c>
      <c r="O1204">
        <v>1.860938</v>
      </c>
      <c r="P1204">
        <v>2.0657480000000001</v>
      </c>
      <c r="Q1204">
        <v>2.2117969999999998</v>
      </c>
      <c r="R1204">
        <v>2.3218770000000002</v>
      </c>
      <c r="S1204">
        <v>2.3971149999999999</v>
      </c>
      <c r="T1204">
        <v>2.458561</v>
      </c>
      <c r="U1204">
        <v>2.4851139999999998</v>
      </c>
      <c r="V1204">
        <v>2.409764</v>
      </c>
      <c r="W1204">
        <v>2.0638350000000001</v>
      </c>
      <c r="X1204">
        <v>1.7445660000000001</v>
      </c>
      <c r="Y1204">
        <v>1.5750109999999999</v>
      </c>
      <c r="Z1204">
        <v>1.5732710000000001</v>
      </c>
      <c r="AA1204">
        <v>1.428139</v>
      </c>
      <c r="AB1204">
        <v>1.329642</v>
      </c>
      <c r="AC1204">
        <v>1.257633</v>
      </c>
      <c r="AD1204">
        <v>-1.38779E-2</v>
      </c>
      <c r="AE1204">
        <v>1.2905E-3</v>
      </c>
      <c r="AF1204">
        <v>3.7588000000000001E-3</v>
      </c>
      <c r="AG1204">
        <v>1.5456599999999999E-2</v>
      </c>
      <c r="AH1204">
        <v>2.4227499999999999E-2</v>
      </c>
      <c r="AI1204">
        <v>-4.0676000000000002E-3</v>
      </c>
      <c r="AJ1204">
        <v>2.7352499999999998E-2</v>
      </c>
      <c r="AK1204">
        <v>2.3411399999999999E-2</v>
      </c>
      <c r="AL1204">
        <v>4.9450599999999997E-2</v>
      </c>
      <c r="AM1204">
        <v>7.6972700000000005E-2</v>
      </c>
      <c r="AN1204">
        <v>6.8860500000000005E-2</v>
      </c>
      <c r="AO1204">
        <v>5.3118199999999997E-2</v>
      </c>
      <c r="AP1204">
        <v>7.3973899999999995E-2</v>
      </c>
      <c r="AQ1204">
        <v>7.9362299999999997E-2</v>
      </c>
      <c r="AR1204">
        <v>8.3603999999999998E-2</v>
      </c>
      <c r="AS1204">
        <v>9.6667299999999998E-2</v>
      </c>
      <c r="AT1204">
        <v>0.1107916</v>
      </c>
      <c r="AU1204">
        <v>0.104613</v>
      </c>
      <c r="AV1204">
        <v>7.0571900000000007E-2</v>
      </c>
      <c r="AW1204">
        <v>3.1229799999999999E-2</v>
      </c>
      <c r="AX1204">
        <v>3.3887000000000001E-3</v>
      </c>
      <c r="AY1204">
        <v>-8.8760000000000002E-3</v>
      </c>
      <c r="AZ1204">
        <v>-3.9785999999999997E-3</v>
      </c>
      <c r="BA1204">
        <v>-4.5760000000000001E-4</v>
      </c>
      <c r="BB1204">
        <v>5.6178000000000001E-3</v>
      </c>
      <c r="BC1204">
        <v>1.8495399999999999E-2</v>
      </c>
      <c r="BD1204">
        <v>1.9949399999999999E-2</v>
      </c>
      <c r="BE1204">
        <v>3.07791E-2</v>
      </c>
      <c r="BF1204">
        <v>3.9450699999999998E-2</v>
      </c>
      <c r="BG1204">
        <v>1.0582599999999999E-2</v>
      </c>
      <c r="BH1204">
        <v>4.55092E-2</v>
      </c>
      <c r="BI1204">
        <v>4.4210399999999997E-2</v>
      </c>
      <c r="BJ1204">
        <v>7.4449500000000002E-2</v>
      </c>
      <c r="BK1204">
        <v>0.1032464</v>
      </c>
      <c r="BL1204">
        <v>9.8744399999999996E-2</v>
      </c>
      <c r="BM1204">
        <v>8.7092199999999995E-2</v>
      </c>
      <c r="BN1204">
        <v>0.10879220000000001</v>
      </c>
      <c r="BO1204">
        <v>0.1148713</v>
      </c>
      <c r="BP1204">
        <v>0.11882239999999999</v>
      </c>
      <c r="BQ1204">
        <v>0.13439290000000001</v>
      </c>
      <c r="BR1204">
        <v>0.14834520000000001</v>
      </c>
      <c r="BS1204">
        <v>0.13634279999999999</v>
      </c>
      <c r="BT1204">
        <v>9.6507499999999996E-2</v>
      </c>
      <c r="BU1204">
        <v>5.4724000000000002E-2</v>
      </c>
      <c r="BV1204">
        <v>2.8269900000000001E-2</v>
      </c>
      <c r="BW1204">
        <v>1.4155600000000001E-2</v>
      </c>
      <c r="BX1204">
        <v>1.6797400000000001E-2</v>
      </c>
      <c r="BY1204">
        <v>1.71936E-2</v>
      </c>
      <c r="BZ1204">
        <v>1.9120399999999999E-2</v>
      </c>
      <c r="CA1204">
        <v>3.0411500000000001E-2</v>
      </c>
      <c r="CB1204">
        <v>3.1163E-2</v>
      </c>
      <c r="CC1204">
        <v>4.1391499999999998E-2</v>
      </c>
      <c r="CD1204">
        <v>4.9994299999999998E-2</v>
      </c>
      <c r="CE1204">
        <v>2.0729299999999999E-2</v>
      </c>
      <c r="CF1204">
        <v>5.80846E-2</v>
      </c>
      <c r="CG1204">
        <v>5.86157E-2</v>
      </c>
      <c r="CH1204">
        <v>9.1763700000000004E-2</v>
      </c>
      <c r="CI1204">
        <v>0.1214435</v>
      </c>
      <c r="CJ1204">
        <v>0.11944200000000001</v>
      </c>
      <c r="CK1204">
        <v>0.1106224</v>
      </c>
      <c r="CL1204">
        <v>0.1329072</v>
      </c>
      <c r="CM1204">
        <v>0.1394647</v>
      </c>
      <c r="CN1204">
        <v>0.14321449999999999</v>
      </c>
      <c r="CO1204">
        <v>0.16052159999999999</v>
      </c>
      <c r="CP1204">
        <v>0.1743547</v>
      </c>
      <c r="CQ1204">
        <v>0.15831870000000001</v>
      </c>
      <c r="CR1204">
        <v>0.1144705</v>
      </c>
      <c r="CS1204">
        <v>7.0996000000000004E-2</v>
      </c>
      <c r="CT1204">
        <v>4.5502599999999997E-2</v>
      </c>
      <c r="CU1204">
        <v>3.01073E-2</v>
      </c>
      <c r="CV1204">
        <v>3.1186800000000001E-2</v>
      </c>
      <c r="CW1204">
        <v>2.9418699999999999E-2</v>
      </c>
      <c r="CX1204">
        <v>3.2623100000000002E-2</v>
      </c>
      <c r="CY1204">
        <v>4.2327499999999997E-2</v>
      </c>
      <c r="CZ1204">
        <v>4.2376499999999998E-2</v>
      </c>
      <c r="DA1204">
        <v>5.2003800000000003E-2</v>
      </c>
      <c r="DB1204">
        <v>6.0537899999999999E-2</v>
      </c>
      <c r="DC1204">
        <v>3.0876000000000001E-2</v>
      </c>
      <c r="DD1204">
        <v>7.0659899999999998E-2</v>
      </c>
      <c r="DE1204">
        <v>7.3021000000000003E-2</v>
      </c>
      <c r="DF1204">
        <v>0.1090778</v>
      </c>
      <c r="DG1204">
        <v>0.1396406</v>
      </c>
      <c r="DH1204">
        <v>0.1401395</v>
      </c>
      <c r="DI1204">
        <v>0.13415270000000001</v>
      </c>
      <c r="DJ1204">
        <v>0.1570222</v>
      </c>
      <c r="DK1204">
        <v>0.16405810000000001</v>
      </c>
      <c r="DL1204">
        <v>0.1676067</v>
      </c>
      <c r="DM1204">
        <v>0.18665019999999999</v>
      </c>
      <c r="DN1204">
        <v>0.20036419999999999</v>
      </c>
      <c r="DO1204">
        <v>0.1802946</v>
      </c>
      <c r="DP1204">
        <v>0.13243340000000001</v>
      </c>
      <c r="DQ1204">
        <v>8.7267999999999998E-2</v>
      </c>
      <c r="DR1204">
        <v>6.2735299999999994E-2</v>
      </c>
      <c r="DS1204">
        <v>4.60589E-2</v>
      </c>
      <c r="DT1204">
        <v>4.5576199999999997E-2</v>
      </c>
      <c r="DU1204">
        <v>4.1643899999999998E-2</v>
      </c>
      <c r="DV1204">
        <v>5.21188E-2</v>
      </c>
      <c r="DW1204">
        <v>5.9532399999999999E-2</v>
      </c>
      <c r="DX1204">
        <v>5.85672E-2</v>
      </c>
      <c r="DY1204">
        <v>6.7326399999999995E-2</v>
      </c>
      <c r="DZ1204">
        <v>7.5761099999999998E-2</v>
      </c>
      <c r="EA1204">
        <v>4.5526200000000003E-2</v>
      </c>
      <c r="EB1204">
        <v>8.8816699999999998E-2</v>
      </c>
      <c r="EC1204">
        <v>9.3820000000000001E-2</v>
      </c>
      <c r="ED1204">
        <v>0.13407669999999999</v>
      </c>
      <c r="EE1204">
        <v>0.16591429999999999</v>
      </c>
      <c r="EF1204">
        <v>0.17002339999999999</v>
      </c>
      <c r="EG1204">
        <v>0.16812659999999999</v>
      </c>
      <c r="EH1204">
        <v>0.1918405</v>
      </c>
      <c r="EI1204">
        <v>0.1995671</v>
      </c>
      <c r="EJ1204">
        <v>0.20282500000000001</v>
      </c>
      <c r="EK1204">
        <v>0.22437579999999999</v>
      </c>
      <c r="EL1204">
        <v>0.23791780000000001</v>
      </c>
      <c r="EM1204">
        <v>0.2120244</v>
      </c>
      <c r="EN1204">
        <v>0.15836910000000001</v>
      </c>
      <c r="EO1204">
        <v>0.11076220000000001</v>
      </c>
      <c r="EP1204">
        <v>8.76165E-2</v>
      </c>
      <c r="EQ1204">
        <v>6.9090600000000002E-2</v>
      </c>
      <c r="ER1204">
        <v>6.63522E-2</v>
      </c>
      <c r="ES1204">
        <v>5.9295100000000003E-2</v>
      </c>
      <c r="ET1204">
        <v>67.700519999999997</v>
      </c>
      <c r="EU1204">
        <v>66.727739999999997</v>
      </c>
      <c r="EV1204">
        <v>66.041539999999998</v>
      </c>
      <c r="EW1204">
        <v>65.331590000000006</v>
      </c>
      <c r="EX1204">
        <v>64.736109999999996</v>
      </c>
      <c r="EY1204">
        <v>64.304140000000004</v>
      </c>
      <c r="EZ1204">
        <v>63.984409999999997</v>
      </c>
      <c r="FA1204">
        <v>65.171760000000006</v>
      </c>
      <c r="FB1204">
        <v>67.738529999999997</v>
      </c>
      <c r="FC1204">
        <v>71.036000000000001</v>
      </c>
      <c r="FD1204">
        <v>74.057590000000005</v>
      </c>
      <c r="FE1204">
        <v>77.134900000000002</v>
      </c>
      <c r="FF1204">
        <v>79.884600000000006</v>
      </c>
      <c r="FG1204">
        <v>82.155649999999994</v>
      </c>
      <c r="FH1204">
        <v>83.869640000000004</v>
      </c>
      <c r="FI1204">
        <v>84.864469999999997</v>
      </c>
      <c r="FJ1204">
        <v>84.780860000000004</v>
      </c>
      <c r="FK1204">
        <v>83.882009999999994</v>
      </c>
      <c r="FL1204">
        <v>81.719989999999996</v>
      </c>
      <c r="FM1204">
        <v>78.436660000000003</v>
      </c>
      <c r="FN1204">
        <v>75.392099999999999</v>
      </c>
      <c r="FO1204">
        <v>72.723129999999998</v>
      </c>
      <c r="FP1204">
        <v>70.771420000000006</v>
      </c>
      <c r="FQ1204">
        <v>69.253100000000003</v>
      </c>
      <c r="FR1204">
        <v>1.8242000000000001E-2</v>
      </c>
      <c r="FS1204">
        <v>2.1842899999999998E-2</v>
      </c>
      <c r="FT1204">
        <v>3.6500600000000001E-2</v>
      </c>
    </row>
    <row r="1205" spans="1:176" x14ac:dyDescent="0.2">
      <c r="A1205" t="s">
        <v>200</v>
      </c>
      <c r="B1205" t="s">
        <v>195</v>
      </c>
      <c r="C1205" t="s">
        <v>1</v>
      </c>
      <c r="D1205" t="s">
        <v>239</v>
      </c>
      <c r="E1205">
        <v>2351</v>
      </c>
      <c r="F1205">
        <v>1.291831</v>
      </c>
      <c r="G1205">
        <v>1.252108</v>
      </c>
      <c r="H1205">
        <v>1.228146</v>
      </c>
      <c r="I1205">
        <v>1.211821</v>
      </c>
      <c r="J1205">
        <v>1.1991909999999999</v>
      </c>
      <c r="K1205">
        <v>1.2567710000000001</v>
      </c>
      <c r="L1205">
        <v>1.3718790000000001</v>
      </c>
      <c r="M1205">
        <v>1.4175739999999999</v>
      </c>
      <c r="N1205">
        <v>1.7580519999999999</v>
      </c>
      <c r="O1205">
        <v>2.1101320000000001</v>
      </c>
      <c r="P1205">
        <v>2.4309859999999999</v>
      </c>
      <c r="Q1205">
        <v>2.6319569999999999</v>
      </c>
      <c r="R1205">
        <v>2.820417</v>
      </c>
      <c r="S1205">
        <v>2.9088799999999999</v>
      </c>
      <c r="T1205">
        <v>2.8619680000000001</v>
      </c>
      <c r="U1205">
        <v>2.8199909999999999</v>
      </c>
      <c r="V1205">
        <v>2.728901</v>
      </c>
      <c r="W1205">
        <v>2.3295659999999998</v>
      </c>
      <c r="X1205">
        <v>2.01776</v>
      </c>
      <c r="Y1205">
        <v>1.7689319999999999</v>
      </c>
      <c r="Z1205">
        <v>1.7244550000000001</v>
      </c>
      <c r="AA1205">
        <v>1.6338429999999999</v>
      </c>
      <c r="AB1205">
        <v>1.438394</v>
      </c>
      <c r="AC1205">
        <v>1.3055890000000001</v>
      </c>
      <c r="AD1205">
        <v>-3.2640299999999997E-2</v>
      </c>
      <c r="AE1205">
        <v>-8.3798999999999992E-3</v>
      </c>
      <c r="AF1205">
        <v>4.3077999999999997E-3</v>
      </c>
      <c r="AG1205">
        <v>1.22405E-2</v>
      </c>
      <c r="AH1205">
        <v>3.4227500000000001E-2</v>
      </c>
      <c r="AI1205">
        <v>-5.0745E-3</v>
      </c>
      <c r="AJ1205">
        <v>5.6082199999999999E-2</v>
      </c>
      <c r="AK1205">
        <v>4.1453200000000003E-2</v>
      </c>
      <c r="AL1205">
        <v>7.7444200000000005E-2</v>
      </c>
      <c r="AM1205">
        <v>7.9266100000000006E-2</v>
      </c>
      <c r="AN1205">
        <v>7.2098499999999996E-2</v>
      </c>
      <c r="AO1205">
        <v>2.26775E-2</v>
      </c>
      <c r="AP1205">
        <v>4.3416900000000001E-2</v>
      </c>
      <c r="AQ1205">
        <v>5.7230299999999998E-2</v>
      </c>
      <c r="AR1205">
        <v>8.2092300000000007E-2</v>
      </c>
      <c r="AS1205">
        <v>0.1014521</v>
      </c>
      <c r="AT1205">
        <v>9.2257199999999998E-2</v>
      </c>
      <c r="AU1205">
        <v>9.5660700000000001E-2</v>
      </c>
      <c r="AV1205">
        <v>9.8058400000000004E-2</v>
      </c>
      <c r="AW1205">
        <v>4.9953499999999998E-2</v>
      </c>
      <c r="AX1205">
        <v>-5.1428000000000003E-3</v>
      </c>
      <c r="AY1205">
        <v>-9.7033999999999992E-3</v>
      </c>
      <c r="AZ1205">
        <v>-1.38896E-2</v>
      </c>
      <c r="BA1205">
        <v>-1.7752E-2</v>
      </c>
      <c r="BB1205">
        <v>-1.31447E-2</v>
      </c>
      <c r="BC1205">
        <v>8.8249000000000001E-3</v>
      </c>
      <c r="BD1205">
        <v>2.04984E-2</v>
      </c>
      <c r="BE1205">
        <v>2.7563000000000001E-2</v>
      </c>
      <c r="BF1205">
        <v>4.9450800000000003E-2</v>
      </c>
      <c r="BG1205">
        <v>9.5756999999999995E-3</v>
      </c>
      <c r="BH1205">
        <v>7.4238899999999997E-2</v>
      </c>
      <c r="BI1205">
        <v>6.2252200000000001E-2</v>
      </c>
      <c r="BJ1205">
        <v>0.1024431</v>
      </c>
      <c r="BK1205">
        <v>0.10553990000000001</v>
      </c>
      <c r="BL1205">
        <v>0.1019824</v>
      </c>
      <c r="BM1205">
        <v>5.6651399999999998E-2</v>
      </c>
      <c r="BN1205">
        <v>7.8235200000000005E-2</v>
      </c>
      <c r="BO1205">
        <v>9.2739299999999997E-2</v>
      </c>
      <c r="BP1205">
        <v>0.1173107</v>
      </c>
      <c r="BQ1205">
        <v>0.13917769999999999</v>
      </c>
      <c r="BR1205">
        <v>0.1298108</v>
      </c>
      <c r="BS1205">
        <v>0.12739039999999999</v>
      </c>
      <c r="BT1205">
        <v>0.1239941</v>
      </c>
      <c r="BU1205">
        <v>7.3447700000000005E-2</v>
      </c>
      <c r="BV1205">
        <v>1.97384E-2</v>
      </c>
      <c r="BW1205">
        <v>1.33282E-2</v>
      </c>
      <c r="BX1205">
        <v>6.8864E-3</v>
      </c>
      <c r="BY1205">
        <v>-1.008E-4</v>
      </c>
      <c r="BZ1205">
        <v>3.5799999999999997E-4</v>
      </c>
      <c r="CA1205">
        <v>2.0740999999999999E-2</v>
      </c>
      <c r="CB1205">
        <v>3.1711999999999997E-2</v>
      </c>
      <c r="CC1205">
        <v>3.8175399999999998E-2</v>
      </c>
      <c r="CD1205">
        <v>5.99943E-2</v>
      </c>
      <c r="CE1205">
        <v>1.9722400000000001E-2</v>
      </c>
      <c r="CF1205">
        <v>8.6814299999999997E-2</v>
      </c>
      <c r="CG1205">
        <v>7.6657500000000003E-2</v>
      </c>
      <c r="CH1205">
        <v>0.11975719999999999</v>
      </c>
      <c r="CI1205">
        <v>0.123737</v>
      </c>
      <c r="CJ1205">
        <v>0.12268</v>
      </c>
      <c r="CK1205">
        <v>8.0181699999999995E-2</v>
      </c>
      <c r="CL1205">
        <v>0.1023502</v>
      </c>
      <c r="CM1205">
        <v>0.1173328</v>
      </c>
      <c r="CN1205">
        <v>0.14170279999999999</v>
      </c>
      <c r="CO1205">
        <v>0.16530629999999999</v>
      </c>
      <c r="CP1205">
        <v>0.15582029999999999</v>
      </c>
      <c r="CQ1205">
        <v>0.14936630000000001</v>
      </c>
      <c r="CR1205">
        <v>0.141957</v>
      </c>
      <c r="CS1205">
        <v>8.9719699999999999E-2</v>
      </c>
      <c r="CT1205">
        <v>3.69711E-2</v>
      </c>
      <c r="CU1205">
        <v>2.9279800000000002E-2</v>
      </c>
      <c r="CV1205">
        <v>2.1275800000000001E-2</v>
      </c>
      <c r="CW1205">
        <v>1.21244E-2</v>
      </c>
      <c r="CX1205">
        <v>1.3860600000000001E-2</v>
      </c>
      <c r="CY1205">
        <v>3.2657100000000001E-2</v>
      </c>
      <c r="CZ1205">
        <v>4.2925600000000001E-2</v>
      </c>
      <c r="DA1205">
        <v>4.8787700000000003E-2</v>
      </c>
      <c r="DB1205">
        <v>7.0537900000000001E-2</v>
      </c>
      <c r="DC1205">
        <v>2.9869099999999999E-2</v>
      </c>
      <c r="DD1205">
        <v>9.9389599999999995E-2</v>
      </c>
      <c r="DE1205">
        <v>9.1062799999999999E-2</v>
      </c>
      <c r="DF1205">
        <v>0.13707140000000001</v>
      </c>
      <c r="DG1205">
        <v>0.14193410000000001</v>
      </c>
      <c r="DH1205">
        <v>0.14337749999999999</v>
      </c>
      <c r="DI1205">
        <v>0.1037119</v>
      </c>
      <c r="DJ1205">
        <v>0.1264652</v>
      </c>
      <c r="DK1205">
        <v>0.1419262</v>
      </c>
      <c r="DL1205">
        <v>0.16609489999999999</v>
      </c>
      <c r="DM1205">
        <v>0.19143499999999999</v>
      </c>
      <c r="DN1205">
        <v>0.18182989999999999</v>
      </c>
      <c r="DO1205">
        <v>0.1713423</v>
      </c>
      <c r="DP1205">
        <v>0.15992000000000001</v>
      </c>
      <c r="DQ1205">
        <v>0.10599169999999999</v>
      </c>
      <c r="DR1205">
        <v>5.4203800000000003E-2</v>
      </c>
      <c r="DS1205">
        <v>4.5231500000000001E-2</v>
      </c>
      <c r="DT1205">
        <v>3.5665200000000001E-2</v>
      </c>
      <c r="DU1205">
        <v>2.4349599999999999E-2</v>
      </c>
      <c r="DV1205">
        <v>3.3356299999999998E-2</v>
      </c>
      <c r="DW1205">
        <v>4.9861900000000001E-2</v>
      </c>
      <c r="DX1205">
        <v>5.9116200000000001E-2</v>
      </c>
      <c r="DY1205">
        <v>6.4110299999999995E-2</v>
      </c>
      <c r="DZ1205">
        <v>8.5761100000000007E-2</v>
      </c>
      <c r="EA1205">
        <v>4.4519299999999998E-2</v>
      </c>
      <c r="EB1205">
        <v>0.1175464</v>
      </c>
      <c r="EC1205">
        <v>0.1118618</v>
      </c>
      <c r="ED1205">
        <v>0.1620703</v>
      </c>
      <c r="EE1205">
        <v>0.16820779999999999</v>
      </c>
      <c r="EF1205">
        <v>0.17326140000000001</v>
      </c>
      <c r="EG1205">
        <v>0.1376859</v>
      </c>
      <c r="EH1205">
        <v>0.1612835</v>
      </c>
      <c r="EI1205">
        <v>0.17743519999999999</v>
      </c>
      <c r="EJ1205">
        <v>0.2013133</v>
      </c>
      <c r="EK1205">
        <v>0.22916059999999999</v>
      </c>
      <c r="EL1205">
        <v>0.21938340000000001</v>
      </c>
      <c r="EM1205">
        <v>0.203072</v>
      </c>
      <c r="EN1205">
        <v>0.18585560000000001</v>
      </c>
      <c r="EO1205">
        <v>0.12948589999999999</v>
      </c>
      <c r="EP1205">
        <v>7.9085000000000003E-2</v>
      </c>
      <c r="EQ1205">
        <v>6.8263099999999993E-2</v>
      </c>
      <c r="ER1205">
        <v>5.6441199999999997E-2</v>
      </c>
      <c r="ES1205">
        <v>4.2000799999999998E-2</v>
      </c>
      <c r="ET1205">
        <v>74.412000000000006</v>
      </c>
      <c r="EU1205">
        <v>73.147189999999995</v>
      </c>
      <c r="EV1205">
        <v>72.674679999999995</v>
      </c>
      <c r="EW1205">
        <v>71.081770000000006</v>
      </c>
      <c r="EX1205">
        <v>70.071809999999999</v>
      </c>
      <c r="EY1205">
        <v>69.920940000000002</v>
      </c>
      <c r="EZ1205">
        <v>69.485150000000004</v>
      </c>
      <c r="FA1205">
        <v>71.071259999999995</v>
      </c>
      <c r="FB1205">
        <v>75.275739999999999</v>
      </c>
      <c r="FC1205">
        <v>78.796499999999995</v>
      </c>
      <c r="FD1205">
        <v>82.531949999999995</v>
      </c>
      <c r="FE1205">
        <v>86.213639999999998</v>
      </c>
      <c r="FF1205">
        <v>88.897260000000003</v>
      </c>
      <c r="FG1205">
        <v>91.299350000000004</v>
      </c>
      <c r="FH1205">
        <v>93.928579999999997</v>
      </c>
      <c r="FI1205">
        <v>94.792550000000006</v>
      </c>
      <c r="FJ1205">
        <v>95.342439999999996</v>
      </c>
      <c r="FK1205">
        <v>94.440269999999998</v>
      </c>
      <c r="FL1205">
        <v>91.577849999999998</v>
      </c>
      <c r="FM1205">
        <v>87.763279999999995</v>
      </c>
      <c r="FN1205">
        <v>83.690039999999996</v>
      </c>
      <c r="FO1205">
        <v>80.623549999999994</v>
      </c>
      <c r="FP1205">
        <v>76.986320000000006</v>
      </c>
      <c r="FQ1205">
        <v>74.687550000000002</v>
      </c>
      <c r="FR1205">
        <v>1.8242000000000001E-2</v>
      </c>
      <c r="FS1205">
        <v>2.1842899999999998E-2</v>
      </c>
      <c r="FT1205">
        <v>3.6500600000000001E-2</v>
      </c>
    </row>
    <row r="1206" spans="1:176" x14ac:dyDescent="0.2">
      <c r="A1206" t="s">
        <v>200</v>
      </c>
      <c r="B1206" t="s">
        <v>195</v>
      </c>
      <c r="C1206" t="s">
        <v>1</v>
      </c>
      <c r="D1206" t="s">
        <v>249</v>
      </c>
      <c r="E1206">
        <v>2351</v>
      </c>
      <c r="F1206">
        <v>1.0372939999999999</v>
      </c>
      <c r="G1206">
        <v>1.033641</v>
      </c>
      <c r="H1206">
        <v>1.043204</v>
      </c>
      <c r="I1206">
        <v>1.05538</v>
      </c>
      <c r="J1206">
        <v>1.057758</v>
      </c>
      <c r="K1206">
        <v>1.129669</v>
      </c>
      <c r="L1206">
        <v>1.2628950000000001</v>
      </c>
      <c r="M1206">
        <v>1.3208599999999999</v>
      </c>
      <c r="N1206">
        <v>1.547077</v>
      </c>
      <c r="O1206">
        <v>1.7506029999999999</v>
      </c>
      <c r="P1206">
        <v>1.857494</v>
      </c>
      <c r="Q1206">
        <v>1.8376189999999999</v>
      </c>
      <c r="R1206">
        <v>1.7830140000000001</v>
      </c>
      <c r="S1206">
        <v>1.7241230000000001</v>
      </c>
      <c r="T1206">
        <v>1.6705220000000001</v>
      </c>
      <c r="U1206">
        <v>1.6328320000000001</v>
      </c>
      <c r="V1206">
        <v>1.6365190000000001</v>
      </c>
      <c r="W1206">
        <v>1.650072</v>
      </c>
      <c r="X1206">
        <v>1.5394159999999999</v>
      </c>
      <c r="Y1206">
        <v>1.3905959999999999</v>
      </c>
      <c r="Z1206">
        <v>1.2611829999999999</v>
      </c>
      <c r="AA1206">
        <v>1.1655599999999999</v>
      </c>
      <c r="AB1206">
        <v>1.1142920000000001</v>
      </c>
      <c r="AC1206">
        <v>1.079105</v>
      </c>
      <c r="AD1206">
        <v>1.28097E-2</v>
      </c>
      <c r="AE1206">
        <v>1.67315E-2</v>
      </c>
      <c r="AF1206">
        <v>3.0348900000000002E-2</v>
      </c>
      <c r="AG1206">
        <v>2.2119699999999999E-2</v>
      </c>
      <c r="AH1206">
        <v>-1.29575E-2</v>
      </c>
      <c r="AI1206">
        <v>-4.1584999999999999E-3</v>
      </c>
      <c r="AJ1206">
        <v>-2.6613299999999999E-2</v>
      </c>
      <c r="AK1206">
        <v>-4.3377199999999998E-2</v>
      </c>
      <c r="AL1206">
        <v>5.1293400000000003E-2</v>
      </c>
      <c r="AM1206">
        <v>8.4253900000000007E-2</v>
      </c>
      <c r="AN1206">
        <v>9.5198199999999997E-2</v>
      </c>
      <c r="AO1206">
        <v>7.3914099999999996E-2</v>
      </c>
      <c r="AP1206">
        <v>6.5192700000000006E-2</v>
      </c>
      <c r="AQ1206">
        <v>5.9584600000000001E-2</v>
      </c>
      <c r="AR1206">
        <v>4.8438500000000002E-2</v>
      </c>
      <c r="AS1206">
        <v>6.7025799999999996E-2</v>
      </c>
      <c r="AT1206">
        <v>7.1277099999999996E-2</v>
      </c>
      <c r="AU1206">
        <v>5.0505700000000001E-2</v>
      </c>
      <c r="AV1206">
        <v>4.6674800000000002E-2</v>
      </c>
      <c r="AW1206">
        <v>1.53241E-2</v>
      </c>
      <c r="AX1206">
        <v>-3.5073000000000001E-3</v>
      </c>
      <c r="AY1206">
        <v>-8.8879000000000007E-3</v>
      </c>
      <c r="AZ1206">
        <v>1.7267999999999999E-3</v>
      </c>
      <c r="BA1206">
        <v>2.8846000000000002E-3</v>
      </c>
      <c r="BB1206">
        <v>2.4017E-2</v>
      </c>
      <c r="BC1206">
        <v>2.5684100000000001E-2</v>
      </c>
      <c r="BD1206">
        <v>3.9251599999999998E-2</v>
      </c>
      <c r="BE1206">
        <v>3.11075E-2</v>
      </c>
      <c r="BF1206">
        <v>-4.0118999999999997E-3</v>
      </c>
      <c r="BG1206">
        <v>4.5735999999999997E-3</v>
      </c>
      <c r="BH1206">
        <v>-1.6705000000000001E-2</v>
      </c>
      <c r="BI1206">
        <v>-2.9000000000000001E-2</v>
      </c>
      <c r="BJ1206">
        <v>6.5542199999999995E-2</v>
      </c>
      <c r="BK1206">
        <v>9.8013199999999995E-2</v>
      </c>
      <c r="BL1206">
        <v>0.1119279</v>
      </c>
      <c r="BM1206">
        <v>8.9381299999999997E-2</v>
      </c>
      <c r="BN1206">
        <v>8.1080799999999995E-2</v>
      </c>
      <c r="BO1206">
        <v>7.6227799999999998E-2</v>
      </c>
      <c r="BP1206">
        <v>6.5955200000000005E-2</v>
      </c>
      <c r="BQ1206">
        <v>8.2862900000000003E-2</v>
      </c>
      <c r="BR1206">
        <v>8.6951700000000007E-2</v>
      </c>
      <c r="BS1206">
        <v>6.4620999999999998E-2</v>
      </c>
      <c r="BT1206">
        <v>6.1101599999999999E-2</v>
      </c>
      <c r="BU1206">
        <v>2.9115100000000001E-2</v>
      </c>
      <c r="BV1206">
        <v>8.2518000000000001E-3</v>
      </c>
      <c r="BW1206">
        <v>2.6798999999999998E-3</v>
      </c>
      <c r="BX1206">
        <v>1.25308E-2</v>
      </c>
      <c r="BY1206">
        <v>1.24964E-2</v>
      </c>
      <c r="BZ1206">
        <v>3.1779099999999998E-2</v>
      </c>
      <c r="CA1206">
        <v>3.1884700000000002E-2</v>
      </c>
      <c r="CB1206">
        <v>4.5417600000000002E-2</v>
      </c>
      <c r="CC1206">
        <v>3.7332400000000002E-2</v>
      </c>
      <c r="CD1206">
        <v>2.1838000000000001E-3</v>
      </c>
      <c r="CE1206">
        <v>1.0621500000000001E-2</v>
      </c>
      <c r="CF1206">
        <v>-9.8425000000000006E-3</v>
      </c>
      <c r="CG1206">
        <v>-1.90425E-2</v>
      </c>
      <c r="CH1206">
        <v>7.5410900000000003E-2</v>
      </c>
      <c r="CI1206">
        <v>0.10754279999999999</v>
      </c>
      <c r="CJ1206">
        <v>0.12351479999999999</v>
      </c>
      <c r="CK1206">
        <v>0.1000939</v>
      </c>
      <c r="CL1206">
        <v>9.2084799999999994E-2</v>
      </c>
      <c r="CM1206">
        <v>8.7754799999999994E-2</v>
      </c>
      <c r="CN1206">
        <v>7.8087199999999996E-2</v>
      </c>
      <c r="CO1206">
        <v>9.3831700000000004E-2</v>
      </c>
      <c r="CP1206">
        <v>9.7807900000000003E-2</v>
      </c>
      <c r="CQ1206">
        <v>7.4397199999999997E-2</v>
      </c>
      <c r="CR1206">
        <v>7.1093600000000007E-2</v>
      </c>
      <c r="CS1206">
        <v>3.8666699999999998E-2</v>
      </c>
      <c r="CT1206">
        <v>1.63962E-2</v>
      </c>
      <c r="CU1206">
        <v>1.06918E-2</v>
      </c>
      <c r="CV1206">
        <v>2.0013699999999999E-2</v>
      </c>
      <c r="CW1206">
        <v>1.9153400000000001E-2</v>
      </c>
      <c r="CX1206">
        <v>3.9541300000000001E-2</v>
      </c>
      <c r="CY1206">
        <v>3.8085300000000002E-2</v>
      </c>
      <c r="CZ1206">
        <v>5.1583499999999997E-2</v>
      </c>
      <c r="DA1206">
        <v>4.35573E-2</v>
      </c>
      <c r="DB1206">
        <v>8.3794999999999998E-3</v>
      </c>
      <c r="DC1206">
        <v>1.6669400000000001E-2</v>
      </c>
      <c r="DD1206">
        <v>-2.98E-3</v>
      </c>
      <c r="DE1206">
        <v>-9.0848999999999999E-3</v>
      </c>
      <c r="DF1206">
        <v>8.5279499999999994E-2</v>
      </c>
      <c r="DG1206">
        <v>0.11707239999999999</v>
      </c>
      <c r="DH1206">
        <v>0.13510169999999999</v>
      </c>
      <c r="DI1206">
        <v>0.1108064</v>
      </c>
      <c r="DJ1206">
        <v>0.10308879999999999</v>
      </c>
      <c r="DK1206">
        <v>9.9281800000000003E-2</v>
      </c>
      <c r="DL1206">
        <v>9.0219199999999999E-2</v>
      </c>
      <c r="DM1206">
        <v>0.1048004</v>
      </c>
      <c r="DN1206">
        <v>0.108664</v>
      </c>
      <c r="DO1206">
        <v>8.4173399999999995E-2</v>
      </c>
      <c r="DP1206">
        <v>8.1085699999999997E-2</v>
      </c>
      <c r="DQ1206">
        <v>4.8218299999999999E-2</v>
      </c>
      <c r="DR1206">
        <v>2.4540599999999999E-2</v>
      </c>
      <c r="DS1206">
        <v>1.87037E-2</v>
      </c>
      <c r="DT1206">
        <v>2.74966E-2</v>
      </c>
      <c r="DU1206">
        <v>2.58105E-2</v>
      </c>
      <c r="DV1206">
        <v>5.0748500000000002E-2</v>
      </c>
      <c r="DW1206">
        <v>4.7037900000000001E-2</v>
      </c>
      <c r="DX1206">
        <v>6.0486199999999997E-2</v>
      </c>
      <c r="DY1206">
        <v>5.2545099999999997E-2</v>
      </c>
      <c r="DZ1206">
        <v>1.7325199999999999E-2</v>
      </c>
      <c r="EA1206">
        <v>2.54015E-2</v>
      </c>
      <c r="EB1206">
        <v>6.9283000000000001E-3</v>
      </c>
      <c r="EC1206">
        <v>5.2922000000000004E-3</v>
      </c>
      <c r="ED1206">
        <v>9.95283E-2</v>
      </c>
      <c r="EE1206">
        <v>0.1308317</v>
      </c>
      <c r="EF1206">
        <v>0.15183140000000001</v>
      </c>
      <c r="EG1206">
        <v>0.12627360000000001</v>
      </c>
      <c r="EH1206">
        <v>0.11897679999999999</v>
      </c>
      <c r="EI1206">
        <v>0.1159249</v>
      </c>
      <c r="EJ1206">
        <v>0.1077359</v>
      </c>
      <c r="EK1206">
        <v>0.12063749999999999</v>
      </c>
      <c r="EL1206">
        <v>0.1243387</v>
      </c>
      <c r="EM1206">
        <v>9.8288600000000004E-2</v>
      </c>
      <c r="EN1206">
        <v>9.55125E-2</v>
      </c>
      <c r="EO1206">
        <v>6.2009300000000003E-2</v>
      </c>
      <c r="EP1206">
        <v>3.6299699999999997E-2</v>
      </c>
      <c r="EQ1206">
        <v>3.02715E-2</v>
      </c>
      <c r="ER1206">
        <v>3.8300599999999997E-2</v>
      </c>
      <c r="ES1206">
        <v>3.5422200000000001E-2</v>
      </c>
      <c r="ET1206">
        <v>42.231740000000002</v>
      </c>
      <c r="EU1206">
        <v>41.502589999999998</v>
      </c>
      <c r="EV1206">
        <v>40.825699999999998</v>
      </c>
      <c r="EW1206">
        <v>40.121270000000003</v>
      </c>
      <c r="EX1206">
        <v>39.59742</v>
      </c>
      <c r="EY1206">
        <v>39.170699999999997</v>
      </c>
      <c r="EZ1206">
        <v>38.853870000000001</v>
      </c>
      <c r="FA1206">
        <v>39.133760000000002</v>
      </c>
      <c r="FB1206">
        <v>41.984110000000001</v>
      </c>
      <c r="FC1206">
        <v>46.196480000000001</v>
      </c>
      <c r="FD1206">
        <v>50.055289999999999</v>
      </c>
      <c r="FE1206">
        <v>53.144950000000001</v>
      </c>
      <c r="FF1206">
        <v>55.343559999999997</v>
      </c>
      <c r="FG1206">
        <v>57.000999999999998</v>
      </c>
      <c r="FH1206">
        <v>57.81391</v>
      </c>
      <c r="FI1206">
        <v>57.431289999999997</v>
      </c>
      <c r="FJ1206">
        <v>55.297130000000003</v>
      </c>
      <c r="FK1206">
        <v>52.111820000000002</v>
      </c>
      <c r="FL1206">
        <v>49.523949999999999</v>
      </c>
      <c r="FM1206">
        <v>47.593879999999999</v>
      </c>
      <c r="FN1206">
        <v>46.228290000000001</v>
      </c>
      <c r="FO1206">
        <v>45.014919999999996</v>
      </c>
      <c r="FP1206">
        <v>44.073880000000003</v>
      </c>
      <c r="FQ1206">
        <v>43.048679999999997</v>
      </c>
      <c r="FR1206">
        <v>1.05463E-2</v>
      </c>
      <c r="FS1206">
        <v>1.34232E-2</v>
      </c>
    </row>
    <row r="1207" spans="1:176" x14ac:dyDescent="0.2">
      <c r="A1207" t="s">
        <v>200</v>
      </c>
      <c r="B1207" t="s">
        <v>195</v>
      </c>
      <c r="C1207" t="s">
        <v>1</v>
      </c>
      <c r="D1207" t="s">
        <v>252</v>
      </c>
      <c r="E1207">
        <v>2351</v>
      </c>
      <c r="F1207">
        <v>1.018931</v>
      </c>
      <c r="G1207">
        <v>1.021531</v>
      </c>
      <c r="H1207">
        <v>1.0287010000000001</v>
      </c>
      <c r="I1207">
        <v>1.0453330000000001</v>
      </c>
      <c r="J1207">
        <v>1.08169</v>
      </c>
      <c r="K1207">
        <v>1.1773750000000001</v>
      </c>
      <c r="L1207">
        <v>1.2746470000000001</v>
      </c>
      <c r="M1207">
        <v>1.352975</v>
      </c>
      <c r="N1207">
        <v>1.736537</v>
      </c>
      <c r="O1207">
        <v>2.0367359999999999</v>
      </c>
      <c r="P1207">
        <v>2.1890049999999999</v>
      </c>
      <c r="Q1207">
        <v>2.1661130000000002</v>
      </c>
      <c r="R1207">
        <v>2.0272290000000002</v>
      </c>
      <c r="S1207">
        <v>1.9320059999999999</v>
      </c>
      <c r="T1207">
        <v>1.8351409999999999</v>
      </c>
      <c r="U1207">
        <v>1.768599</v>
      </c>
      <c r="V1207">
        <v>1.7639800000000001</v>
      </c>
      <c r="W1207">
        <v>1.740904</v>
      </c>
      <c r="X1207">
        <v>1.6205579999999999</v>
      </c>
      <c r="Y1207">
        <v>1.4406870000000001</v>
      </c>
      <c r="Z1207">
        <v>1.2564</v>
      </c>
      <c r="AA1207">
        <v>1.155897</v>
      </c>
      <c r="AB1207">
        <v>1.1312409999999999</v>
      </c>
      <c r="AC1207">
        <v>1.097583</v>
      </c>
      <c r="AD1207">
        <v>-1.8540999999999998E-2</v>
      </c>
      <c r="AE1207">
        <v>-2.7116000000000002E-3</v>
      </c>
      <c r="AF1207">
        <v>1.91916E-2</v>
      </c>
      <c r="AG1207">
        <v>6.9191000000000001E-3</v>
      </c>
      <c r="AH1207">
        <v>-3.9104800000000002E-2</v>
      </c>
      <c r="AI1207">
        <v>-1.8798E-3</v>
      </c>
      <c r="AJ1207">
        <v>-5.5971899999999998E-2</v>
      </c>
      <c r="AK1207">
        <v>-4.2880500000000002E-2</v>
      </c>
      <c r="AL1207">
        <v>0.1059687</v>
      </c>
      <c r="AM1207">
        <v>0.13658290000000001</v>
      </c>
      <c r="AN1207">
        <v>0.154836</v>
      </c>
      <c r="AO1207">
        <v>0.1213471</v>
      </c>
      <c r="AP1207">
        <v>7.6984200000000003E-2</v>
      </c>
      <c r="AQ1207">
        <v>5.5068300000000001E-2</v>
      </c>
      <c r="AR1207">
        <v>3.3769E-2</v>
      </c>
      <c r="AS1207">
        <v>5.4746999999999997E-2</v>
      </c>
      <c r="AT1207">
        <v>6.5779699999999997E-2</v>
      </c>
      <c r="AU1207">
        <v>3.5403499999999997E-2</v>
      </c>
      <c r="AV1207">
        <v>6.9571900000000006E-2</v>
      </c>
      <c r="AW1207">
        <v>5.7923000000000002E-3</v>
      </c>
      <c r="AX1207">
        <v>-4.3598400000000002E-2</v>
      </c>
      <c r="AY1207">
        <v>-4.7268400000000002E-2</v>
      </c>
      <c r="AZ1207">
        <v>-4.6157999999999998E-2</v>
      </c>
      <c r="BA1207">
        <v>-4.4623900000000001E-2</v>
      </c>
      <c r="BB1207">
        <v>-7.3337000000000003E-3</v>
      </c>
      <c r="BC1207">
        <v>6.241E-3</v>
      </c>
      <c r="BD1207">
        <v>2.8094299999999999E-2</v>
      </c>
      <c r="BE1207">
        <v>1.5906799999999999E-2</v>
      </c>
      <c r="BF1207">
        <v>-3.0159200000000001E-2</v>
      </c>
      <c r="BG1207">
        <v>6.8523999999999998E-3</v>
      </c>
      <c r="BH1207">
        <v>-4.6063600000000003E-2</v>
      </c>
      <c r="BI1207">
        <v>-2.8503400000000002E-2</v>
      </c>
      <c r="BJ1207">
        <v>0.1202175</v>
      </c>
      <c r="BK1207">
        <v>0.15034220000000001</v>
      </c>
      <c r="BL1207">
        <v>0.17156569999999999</v>
      </c>
      <c r="BM1207">
        <v>0.1368143</v>
      </c>
      <c r="BN1207">
        <v>9.2872200000000002E-2</v>
      </c>
      <c r="BO1207">
        <v>7.1711399999999995E-2</v>
      </c>
      <c r="BP1207">
        <v>5.1285699999999997E-2</v>
      </c>
      <c r="BQ1207">
        <v>7.0584099999999997E-2</v>
      </c>
      <c r="BR1207">
        <v>8.1454299999999993E-2</v>
      </c>
      <c r="BS1207">
        <v>4.9518800000000002E-2</v>
      </c>
      <c r="BT1207">
        <v>8.3998699999999996E-2</v>
      </c>
      <c r="BU1207">
        <v>1.9583300000000001E-2</v>
      </c>
      <c r="BV1207">
        <v>-3.1839300000000001E-2</v>
      </c>
      <c r="BW1207">
        <v>-3.5700500000000003E-2</v>
      </c>
      <c r="BX1207">
        <v>-3.5353900000000001E-2</v>
      </c>
      <c r="BY1207">
        <v>-3.50122E-2</v>
      </c>
      <c r="BZ1207">
        <v>4.284E-4</v>
      </c>
      <c r="CA1207">
        <v>1.2441600000000001E-2</v>
      </c>
      <c r="CB1207">
        <v>3.42603E-2</v>
      </c>
      <c r="CC1207">
        <v>2.2131700000000001E-2</v>
      </c>
      <c r="CD1207">
        <v>-2.3963499999999999E-2</v>
      </c>
      <c r="CE1207">
        <v>1.2900200000000001E-2</v>
      </c>
      <c r="CF1207">
        <v>-3.9201100000000003E-2</v>
      </c>
      <c r="CG1207">
        <v>-1.8545800000000001E-2</v>
      </c>
      <c r="CH1207">
        <v>0.13008620000000001</v>
      </c>
      <c r="CI1207">
        <v>0.15987180000000001</v>
      </c>
      <c r="CJ1207">
        <v>0.1831526</v>
      </c>
      <c r="CK1207">
        <v>0.14752680000000001</v>
      </c>
      <c r="CL1207">
        <v>0.1038762</v>
      </c>
      <c r="CM1207">
        <v>8.3238400000000004E-2</v>
      </c>
      <c r="CN1207">
        <v>6.3417699999999994E-2</v>
      </c>
      <c r="CO1207">
        <v>8.1552799999999995E-2</v>
      </c>
      <c r="CP1207">
        <v>9.2310500000000004E-2</v>
      </c>
      <c r="CQ1207">
        <v>5.9295E-2</v>
      </c>
      <c r="CR1207">
        <v>9.3990699999999996E-2</v>
      </c>
      <c r="CS1207">
        <v>2.9135000000000001E-2</v>
      </c>
      <c r="CT1207">
        <v>-2.3694900000000001E-2</v>
      </c>
      <c r="CU1207">
        <v>-2.76887E-2</v>
      </c>
      <c r="CV1207">
        <v>-2.7871099999999999E-2</v>
      </c>
      <c r="CW1207">
        <v>-2.8355200000000001E-2</v>
      </c>
      <c r="CX1207">
        <v>8.1904999999999999E-3</v>
      </c>
      <c r="CY1207">
        <v>1.8642200000000001E-2</v>
      </c>
      <c r="CZ1207">
        <v>4.0426200000000002E-2</v>
      </c>
      <c r="DA1207">
        <v>2.8356599999999999E-2</v>
      </c>
      <c r="DB1207">
        <v>-1.77678E-2</v>
      </c>
      <c r="DC1207">
        <v>1.8948099999999999E-2</v>
      </c>
      <c r="DD1207">
        <v>-3.2338699999999998E-2</v>
      </c>
      <c r="DE1207">
        <v>-8.5882000000000007E-3</v>
      </c>
      <c r="DF1207">
        <v>0.13995479999999999</v>
      </c>
      <c r="DG1207">
        <v>0.16940140000000001</v>
      </c>
      <c r="DH1207">
        <v>0.19473950000000001</v>
      </c>
      <c r="DI1207">
        <v>0.1582394</v>
      </c>
      <c r="DJ1207">
        <v>0.1148802</v>
      </c>
      <c r="DK1207">
        <v>9.47654E-2</v>
      </c>
      <c r="DL1207">
        <v>7.5549699999999997E-2</v>
      </c>
      <c r="DM1207">
        <v>9.2521599999999996E-2</v>
      </c>
      <c r="DN1207">
        <v>0.1031666</v>
      </c>
      <c r="DO1207">
        <v>6.9071199999999999E-2</v>
      </c>
      <c r="DP1207">
        <v>0.1039827</v>
      </c>
      <c r="DQ1207">
        <v>3.8686600000000002E-2</v>
      </c>
      <c r="DR1207">
        <v>-1.55505E-2</v>
      </c>
      <c r="DS1207">
        <v>-1.9676800000000001E-2</v>
      </c>
      <c r="DT1207">
        <v>-2.0388199999999999E-2</v>
      </c>
      <c r="DU1207">
        <v>-2.1698100000000001E-2</v>
      </c>
      <c r="DV1207">
        <v>1.93978E-2</v>
      </c>
      <c r="DW1207">
        <v>2.7594799999999999E-2</v>
      </c>
      <c r="DX1207">
        <v>4.9328900000000002E-2</v>
      </c>
      <c r="DY1207">
        <v>3.73444E-2</v>
      </c>
      <c r="DZ1207">
        <v>-8.8222000000000005E-3</v>
      </c>
      <c r="EA1207">
        <v>2.7680300000000001E-2</v>
      </c>
      <c r="EB1207">
        <v>-2.24304E-2</v>
      </c>
      <c r="EC1207">
        <v>5.7888999999999996E-3</v>
      </c>
      <c r="ED1207">
        <v>0.1542036</v>
      </c>
      <c r="EE1207">
        <v>0.18316070000000001</v>
      </c>
      <c r="EF1207">
        <v>0.2114692</v>
      </c>
      <c r="EG1207">
        <v>0.17370659999999999</v>
      </c>
      <c r="EH1207">
        <v>0.1307683</v>
      </c>
      <c r="EI1207">
        <v>0.1114086</v>
      </c>
      <c r="EJ1207">
        <v>9.3066300000000005E-2</v>
      </c>
      <c r="EK1207">
        <v>0.1083587</v>
      </c>
      <c r="EL1207">
        <v>0.1188413</v>
      </c>
      <c r="EM1207">
        <v>8.3186499999999997E-2</v>
      </c>
      <c r="EN1207">
        <v>0.1184096</v>
      </c>
      <c r="EO1207">
        <v>5.2477599999999999E-2</v>
      </c>
      <c r="EP1207">
        <v>-3.7913999999999999E-3</v>
      </c>
      <c r="EQ1207">
        <v>-8.1089000000000005E-3</v>
      </c>
      <c r="ER1207">
        <v>-9.5841999999999993E-3</v>
      </c>
      <c r="ES1207">
        <v>-1.2086400000000001E-2</v>
      </c>
      <c r="ET1207">
        <v>31.911210000000001</v>
      </c>
      <c r="EU1207">
        <v>31.61476</v>
      </c>
      <c r="EV1207">
        <v>31.271249999999998</v>
      </c>
      <c r="EW1207">
        <v>30.671209999999999</v>
      </c>
      <c r="EX1207">
        <v>31.128419999999998</v>
      </c>
      <c r="EY1207">
        <v>30.638310000000001</v>
      </c>
      <c r="EZ1207">
        <v>29.55322</v>
      </c>
      <c r="FA1207">
        <v>30.18</v>
      </c>
      <c r="FB1207">
        <v>33.52552</v>
      </c>
      <c r="FC1207">
        <v>37.138449999999999</v>
      </c>
      <c r="FD1207">
        <v>40.259369999999997</v>
      </c>
      <c r="FE1207">
        <v>43.311250000000001</v>
      </c>
      <c r="FF1207">
        <v>45.694859999999998</v>
      </c>
      <c r="FG1207">
        <v>47.55856</v>
      </c>
      <c r="FH1207">
        <v>48.970959999999998</v>
      </c>
      <c r="FI1207">
        <v>48.958329999999997</v>
      </c>
      <c r="FJ1207">
        <v>47.252310000000001</v>
      </c>
      <c r="FK1207">
        <v>43.814950000000003</v>
      </c>
      <c r="FL1207">
        <v>40.983640000000001</v>
      </c>
      <c r="FM1207">
        <v>38.971919999999997</v>
      </c>
      <c r="FN1207">
        <v>37.55115</v>
      </c>
      <c r="FO1207">
        <v>36.529499999999999</v>
      </c>
      <c r="FP1207">
        <v>35.564459999999997</v>
      </c>
      <c r="FQ1207">
        <v>34.236130000000003</v>
      </c>
      <c r="FR1207">
        <v>1.05463E-2</v>
      </c>
      <c r="FS1207">
        <v>1.34232E-2</v>
      </c>
    </row>
    <row r="1208" spans="1:176" x14ac:dyDescent="0.2">
      <c r="A1208" t="s">
        <v>200</v>
      </c>
      <c r="B1208" t="s">
        <v>195</v>
      </c>
      <c r="C1208" t="s">
        <v>1</v>
      </c>
      <c r="D1208" t="s">
        <v>229</v>
      </c>
      <c r="E1208">
        <v>2351</v>
      </c>
      <c r="F1208">
        <v>1.002499</v>
      </c>
      <c r="G1208">
        <v>0.98162130000000003</v>
      </c>
      <c r="H1208">
        <v>0.98493889999999995</v>
      </c>
      <c r="I1208">
        <v>0.99608339999999995</v>
      </c>
      <c r="J1208">
        <v>0.99713830000000003</v>
      </c>
      <c r="K1208">
        <v>1.0480560000000001</v>
      </c>
      <c r="L1208">
        <v>1.16431</v>
      </c>
      <c r="M1208">
        <v>1.1584620000000001</v>
      </c>
      <c r="N1208">
        <v>1.337267</v>
      </c>
      <c r="O1208">
        <v>1.5230570000000001</v>
      </c>
      <c r="P1208">
        <v>1.6328560000000001</v>
      </c>
      <c r="Q1208">
        <v>1.6361840000000001</v>
      </c>
      <c r="R1208">
        <v>1.621915</v>
      </c>
      <c r="S1208">
        <v>1.601669</v>
      </c>
      <c r="T1208">
        <v>1.589593</v>
      </c>
      <c r="U1208">
        <v>1.5496970000000001</v>
      </c>
      <c r="V1208">
        <v>1.4546289999999999</v>
      </c>
      <c r="W1208">
        <v>1.429149</v>
      </c>
      <c r="X1208">
        <v>1.4570339999999999</v>
      </c>
      <c r="Y1208">
        <v>1.3418490000000001</v>
      </c>
      <c r="Z1208">
        <v>1.232756</v>
      </c>
      <c r="AA1208">
        <v>1.1547430000000001</v>
      </c>
      <c r="AB1208">
        <v>1.108217</v>
      </c>
      <c r="AC1208">
        <v>1.0574889999999999</v>
      </c>
      <c r="AD1208">
        <v>3.4703699999999997E-2</v>
      </c>
      <c r="AE1208">
        <v>3.03258E-2</v>
      </c>
      <c r="AF1208">
        <v>3.8254999999999997E-2</v>
      </c>
      <c r="AG1208">
        <v>3.3019199999999999E-2</v>
      </c>
      <c r="AH1208">
        <v>5.9376000000000003E-3</v>
      </c>
      <c r="AI1208">
        <v>-5.9027999999999997E-3</v>
      </c>
      <c r="AJ1208">
        <v>-6.3376999999999999E-3</v>
      </c>
      <c r="AK1208">
        <v>-4.3879500000000002E-2</v>
      </c>
      <c r="AL1208">
        <v>1.26727E-2</v>
      </c>
      <c r="AM1208">
        <v>4.6767700000000002E-2</v>
      </c>
      <c r="AN1208">
        <v>5.1797599999999999E-2</v>
      </c>
      <c r="AO1208">
        <v>3.9115900000000002E-2</v>
      </c>
      <c r="AP1208">
        <v>5.49633E-2</v>
      </c>
      <c r="AQ1208">
        <v>6.0732300000000003E-2</v>
      </c>
      <c r="AR1208">
        <v>5.72895E-2</v>
      </c>
      <c r="AS1208">
        <v>7.4716599999999994E-2</v>
      </c>
      <c r="AT1208">
        <v>7.4290800000000004E-2</v>
      </c>
      <c r="AU1208">
        <v>6.03898E-2</v>
      </c>
      <c r="AV1208">
        <v>2.88016E-2</v>
      </c>
      <c r="AW1208">
        <v>2.0281899999999999E-2</v>
      </c>
      <c r="AX1208">
        <v>2.42256E-2</v>
      </c>
      <c r="AY1208">
        <v>1.74442E-2</v>
      </c>
      <c r="AZ1208">
        <v>3.5133600000000001E-2</v>
      </c>
      <c r="BA1208">
        <v>3.6280300000000001E-2</v>
      </c>
      <c r="BB1208">
        <v>4.5911E-2</v>
      </c>
      <c r="BC1208">
        <v>3.9278500000000001E-2</v>
      </c>
      <c r="BD1208">
        <v>4.7157699999999997E-2</v>
      </c>
      <c r="BE1208">
        <v>4.2007000000000003E-2</v>
      </c>
      <c r="BF1208">
        <v>1.4883199999999999E-2</v>
      </c>
      <c r="BG1208">
        <v>2.8292999999999999E-3</v>
      </c>
      <c r="BH1208">
        <v>3.5707E-3</v>
      </c>
      <c r="BI1208">
        <v>-2.9502400000000002E-2</v>
      </c>
      <c r="BJ1208">
        <v>2.6921500000000001E-2</v>
      </c>
      <c r="BK1208">
        <v>6.0526900000000002E-2</v>
      </c>
      <c r="BL1208">
        <v>6.8527299999999999E-2</v>
      </c>
      <c r="BM1208">
        <v>5.4583100000000002E-2</v>
      </c>
      <c r="BN1208">
        <v>7.0851300000000006E-2</v>
      </c>
      <c r="BO1208">
        <v>7.7375399999999997E-2</v>
      </c>
      <c r="BP1208">
        <v>7.4806200000000003E-2</v>
      </c>
      <c r="BQ1208">
        <v>9.0553700000000001E-2</v>
      </c>
      <c r="BR1208">
        <v>8.9965400000000001E-2</v>
      </c>
      <c r="BS1208">
        <v>7.4505100000000005E-2</v>
      </c>
      <c r="BT1208">
        <v>4.32284E-2</v>
      </c>
      <c r="BU1208">
        <v>3.4072900000000003E-2</v>
      </c>
      <c r="BV1208">
        <v>3.5984799999999997E-2</v>
      </c>
      <c r="BW1208">
        <v>2.9012099999999999E-2</v>
      </c>
      <c r="BX1208">
        <v>4.5937699999999998E-2</v>
      </c>
      <c r="BY1208">
        <v>4.5892000000000002E-2</v>
      </c>
      <c r="BZ1208">
        <v>5.3673100000000001E-2</v>
      </c>
      <c r="CA1208">
        <v>4.5478999999999999E-2</v>
      </c>
      <c r="CB1208">
        <v>5.3323599999999999E-2</v>
      </c>
      <c r="CC1208">
        <v>4.8231900000000001E-2</v>
      </c>
      <c r="CD1208">
        <v>2.1078900000000001E-2</v>
      </c>
      <c r="CE1208">
        <v>8.8772E-3</v>
      </c>
      <c r="CF1208">
        <v>1.0433100000000001E-2</v>
      </c>
      <c r="CG1208">
        <v>-1.9544800000000001E-2</v>
      </c>
      <c r="CH1208">
        <v>3.6790099999999999E-2</v>
      </c>
      <c r="CI1208">
        <v>7.0056599999999997E-2</v>
      </c>
      <c r="CJ1208">
        <v>8.0114199999999997E-2</v>
      </c>
      <c r="CK1208">
        <v>6.5295599999999995E-2</v>
      </c>
      <c r="CL1208">
        <v>8.1855300000000006E-2</v>
      </c>
      <c r="CM1208">
        <v>8.8902400000000006E-2</v>
      </c>
      <c r="CN1208">
        <v>8.6938199999999993E-2</v>
      </c>
      <c r="CO1208">
        <v>0.1015224</v>
      </c>
      <c r="CP1208">
        <v>0.1008216</v>
      </c>
      <c r="CQ1208">
        <v>8.4281300000000003E-2</v>
      </c>
      <c r="CR1208">
        <v>5.3220400000000001E-2</v>
      </c>
      <c r="CS1208">
        <v>4.3624499999999997E-2</v>
      </c>
      <c r="CT1208">
        <v>4.4129099999999997E-2</v>
      </c>
      <c r="CU1208">
        <v>3.7023899999999998E-2</v>
      </c>
      <c r="CV1208">
        <v>5.3420500000000003E-2</v>
      </c>
      <c r="CW1208">
        <v>5.2549100000000001E-2</v>
      </c>
      <c r="CX1208">
        <v>6.1435299999999998E-2</v>
      </c>
      <c r="CY1208">
        <v>5.1679599999999999E-2</v>
      </c>
      <c r="CZ1208">
        <v>5.9489599999999997E-2</v>
      </c>
      <c r="DA1208">
        <v>5.44568E-2</v>
      </c>
      <c r="DB1208">
        <v>2.72746E-2</v>
      </c>
      <c r="DC1208">
        <v>1.49251E-2</v>
      </c>
      <c r="DD1208">
        <v>1.7295600000000001E-2</v>
      </c>
      <c r="DE1208">
        <v>-9.5873E-3</v>
      </c>
      <c r="DF1208">
        <v>4.66588E-2</v>
      </c>
      <c r="DG1208">
        <v>7.9586199999999996E-2</v>
      </c>
      <c r="DH1208">
        <v>9.1701099999999994E-2</v>
      </c>
      <c r="DI1208">
        <v>7.6008099999999995E-2</v>
      </c>
      <c r="DJ1208">
        <v>9.2859300000000006E-2</v>
      </c>
      <c r="DK1208">
        <v>0.1004294</v>
      </c>
      <c r="DL1208">
        <v>9.9070199999999997E-2</v>
      </c>
      <c r="DM1208">
        <v>0.1124912</v>
      </c>
      <c r="DN1208">
        <v>0.11167779999999999</v>
      </c>
      <c r="DO1208">
        <v>9.4057500000000002E-2</v>
      </c>
      <c r="DP1208">
        <v>6.3212400000000002E-2</v>
      </c>
      <c r="DQ1208">
        <v>5.31762E-2</v>
      </c>
      <c r="DR1208">
        <v>5.2273500000000001E-2</v>
      </c>
      <c r="DS1208">
        <v>4.5035800000000001E-2</v>
      </c>
      <c r="DT1208">
        <v>6.0903400000000003E-2</v>
      </c>
      <c r="DU1208">
        <v>5.9206099999999998E-2</v>
      </c>
      <c r="DV1208">
        <v>7.2642499999999999E-2</v>
      </c>
      <c r="DW1208">
        <v>6.0632199999999997E-2</v>
      </c>
      <c r="DX1208">
        <v>6.8392300000000003E-2</v>
      </c>
      <c r="DY1208">
        <v>6.3444500000000001E-2</v>
      </c>
      <c r="DZ1208">
        <v>3.6220200000000001E-2</v>
      </c>
      <c r="EA1208">
        <v>2.36572E-2</v>
      </c>
      <c r="EB1208">
        <v>2.72039E-2</v>
      </c>
      <c r="EC1208">
        <v>4.7898999999999997E-3</v>
      </c>
      <c r="ED1208">
        <v>6.0907599999999999E-2</v>
      </c>
      <c r="EE1208">
        <v>9.3345399999999995E-2</v>
      </c>
      <c r="EF1208">
        <v>0.10843079999999999</v>
      </c>
      <c r="EG1208">
        <v>9.1475299999999996E-2</v>
      </c>
      <c r="EH1208">
        <v>0.10874739999999999</v>
      </c>
      <c r="EI1208">
        <v>0.1170726</v>
      </c>
      <c r="EJ1208">
        <v>0.11658689999999999</v>
      </c>
      <c r="EK1208">
        <v>0.1283282</v>
      </c>
      <c r="EL1208">
        <v>0.1273524</v>
      </c>
      <c r="EM1208">
        <v>0.1081728</v>
      </c>
      <c r="EN1208">
        <v>7.7639299999999994E-2</v>
      </c>
      <c r="EO1208">
        <v>6.6967200000000005E-2</v>
      </c>
      <c r="EP1208">
        <v>6.4032699999999998E-2</v>
      </c>
      <c r="EQ1208">
        <v>5.66037E-2</v>
      </c>
      <c r="ER1208">
        <v>7.1707400000000004E-2</v>
      </c>
      <c r="ES1208">
        <v>6.8817900000000001E-2</v>
      </c>
      <c r="ET1208">
        <v>50.828440000000001</v>
      </c>
      <c r="EU1208">
        <v>50.142829999999996</v>
      </c>
      <c r="EV1208">
        <v>49.484529999999999</v>
      </c>
      <c r="EW1208">
        <v>48.975490000000001</v>
      </c>
      <c r="EX1208">
        <v>48.470010000000002</v>
      </c>
      <c r="EY1208">
        <v>48.231999999999999</v>
      </c>
      <c r="EZ1208">
        <v>47.968260000000001</v>
      </c>
      <c r="FA1208">
        <v>48.45355</v>
      </c>
      <c r="FB1208">
        <v>50.650190000000002</v>
      </c>
      <c r="FC1208">
        <v>53.324109999999997</v>
      </c>
      <c r="FD1208">
        <v>55.739800000000002</v>
      </c>
      <c r="FE1208">
        <v>57.81221</v>
      </c>
      <c r="FF1208">
        <v>59.310189999999999</v>
      </c>
      <c r="FG1208">
        <v>60.716239999999999</v>
      </c>
      <c r="FH1208">
        <v>61.516840000000002</v>
      </c>
      <c r="FI1208">
        <v>61.370100000000001</v>
      </c>
      <c r="FJ1208">
        <v>60.585030000000003</v>
      </c>
      <c r="FK1208">
        <v>59.020690000000002</v>
      </c>
      <c r="FL1208">
        <v>57.295270000000002</v>
      </c>
      <c r="FM1208">
        <v>55.759099999999997</v>
      </c>
      <c r="FN1208">
        <v>54.495579999999997</v>
      </c>
      <c r="FO1208">
        <v>53.536900000000003</v>
      </c>
      <c r="FP1208">
        <v>52.649819999999998</v>
      </c>
      <c r="FQ1208">
        <v>51.878219999999999</v>
      </c>
      <c r="FR1208">
        <v>1.05463E-2</v>
      </c>
      <c r="FS1208">
        <v>1.34232E-2</v>
      </c>
    </row>
    <row r="1209" spans="1:176" x14ac:dyDescent="0.2">
      <c r="A1209" t="s">
        <v>200</v>
      </c>
      <c r="B1209" t="s">
        <v>195</v>
      </c>
      <c r="C1209" t="s">
        <v>1</v>
      </c>
      <c r="D1209" t="s">
        <v>240</v>
      </c>
      <c r="E1209">
        <v>2351</v>
      </c>
      <c r="F1209">
        <v>0.98472530000000003</v>
      </c>
      <c r="G1209">
        <v>0.9791453</v>
      </c>
      <c r="H1209">
        <v>0.98642180000000002</v>
      </c>
      <c r="I1209">
        <v>0.99462119999999998</v>
      </c>
      <c r="J1209">
        <v>0.98987170000000002</v>
      </c>
      <c r="K1209">
        <v>1.087582</v>
      </c>
      <c r="L1209">
        <v>1.2574320000000001</v>
      </c>
      <c r="M1209">
        <v>1.2972939999999999</v>
      </c>
      <c r="N1209">
        <v>1.520872</v>
      </c>
      <c r="O1209">
        <v>1.6463350000000001</v>
      </c>
      <c r="P1209">
        <v>1.7247250000000001</v>
      </c>
      <c r="Q1209">
        <v>1.6900200000000001</v>
      </c>
      <c r="R1209">
        <v>1.708968</v>
      </c>
      <c r="S1209">
        <v>1.651956</v>
      </c>
      <c r="T1209">
        <v>1.594482</v>
      </c>
      <c r="U1209">
        <v>1.5614410000000001</v>
      </c>
      <c r="V1209">
        <v>1.457611</v>
      </c>
      <c r="W1209">
        <v>1.5002470000000001</v>
      </c>
      <c r="X1209">
        <v>1.5086999999999999</v>
      </c>
      <c r="Y1209">
        <v>1.347394</v>
      </c>
      <c r="Z1209">
        <v>1.2230939999999999</v>
      </c>
      <c r="AA1209">
        <v>1.1737839999999999</v>
      </c>
      <c r="AB1209">
        <v>1.1043019999999999</v>
      </c>
      <c r="AC1209">
        <v>1.0427249999999999</v>
      </c>
      <c r="AD1209">
        <v>6.7334999999999999E-3</v>
      </c>
      <c r="AE1209">
        <v>1.29918E-2</v>
      </c>
      <c r="AF1209">
        <v>2.82028E-2</v>
      </c>
      <c r="AG1209">
        <v>1.9212300000000002E-2</v>
      </c>
      <c r="AH1209">
        <v>-1.78123E-2</v>
      </c>
      <c r="AI1209">
        <v>-3.7296E-3</v>
      </c>
      <c r="AJ1209">
        <v>-3.1657299999999999E-2</v>
      </c>
      <c r="AK1209">
        <v>-4.3274899999999998E-2</v>
      </c>
      <c r="AL1209">
        <v>6.1853999999999999E-2</v>
      </c>
      <c r="AM1209">
        <v>9.4002199999999994E-2</v>
      </c>
      <c r="AN1209">
        <v>0.1062869</v>
      </c>
      <c r="AO1209">
        <v>8.2775000000000001E-2</v>
      </c>
      <c r="AP1209">
        <v>6.7557400000000004E-2</v>
      </c>
      <c r="AQ1209">
        <v>5.8856600000000002E-2</v>
      </c>
      <c r="AR1209">
        <v>4.5751399999999998E-2</v>
      </c>
      <c r="AS1209">
        <v>6.4766299999999999E-2</v>
      </c>
      <c r="AT1209">
        <v>7.0344699999999996E-2</v>
      </c>
      <c r="AU1209">
        <v>4.7834799999999997E-2</v>
      </c>
      <c r="AV1209">
        <v>5.0898600000000002E-2</v>
      </c>
      <c r="AW1209">
        <v>1.38348E-2</v>
      </c>
      <c r="AX1209">
        <v>-1.06468E-2</v>
      </c>
      <c r="AY1209">
        <v>-1.5834600000000001E-2</v>
      </c>
      <c r="AZ1209">
        <v>-7.1038999999999998E-3</v>
      </c>
      <c r="BA1209">
        <v>-6.169E-3</v>
      </c>
      <c r="BB1209">
        <v>1.79408E-2</v>
      </c>
      <c r="BC1209">
        <v>2.1944499999999999E-2</v>
      </c>
      <c r="BD1209">
        <v>3.71055E-2</v>
      </c>
      <c r="BE1209">
        <v>2.8200099999999999E-2</v>
      </c>
      <c r="BF1209">
        <v>-8.8666999999999999E-3</v>
      </c>
      <c r="BG1209">
        <v>5.0026000000000003E-3</v>
      </c>
      <c r="BH1209">
        <v>-2.1749000000000001E-2</v>
      </c>
      <c r="BI1209">
        <v>-2.8897800000000001E-2</v>
      </c>
      <c r="BJ1209">
        <v>7.6102799999999998E-2</v>
      </c>
      <c r="BK1209">
        <v>0.10776139999999999</v>
      </c>
      <c r="BL1209">
        <v>0.1230165</v>
      </c>
      <c r="BM1209">
        <v>9.8242200000000002E-2</v>
      </c>
      <c r="BN1209">
        <v>8.3445400000000003E-2</v>
      </c>
      <c r="BO1209">
        <v>7.5499700000000003E-2</v>
      </c>
      <c r="BP1209">
        <v>6.3268000000000005E-2</v>
      </c>
      <c r="BQ1209">
        <v>8.0603300000000003E-2</v>
      </c>
      <c r="BR1209">
        <v>8.6019300000000007E-2</v>
      </c>
      <c r="BS1209">
        <v>6.1950100000000001E-2</v>
      </c>
      <c r="BT1209">
        <v>6.5325499999999995E-2</v>
      </c>
      <c r="BU1209">
        <v>2.7625799999999999E-2</v>
      </c>
      <c r="BV1209">
        <v>1.1123999999999999E-3</v>
      </c>
      <c r="BW1209">
        <v>-4.2667E-3</v>
      </c>
      <c r="BX1209">
        <v>3.7001E-3</v>
      </c>
      <c r="BY1209">
        <v>3.4426999999999999E-3</v>
      </c>
      <c r="BZ1209">
        <v>2.5702900000000001E-2</v>
      </c>
      <c r="CA1209">
        <v>2.8145E-2</v>
      </c>
      <c r="CB1209">
        <v>4.3271499999999997E-2</v>
      </c>
      <c r="CC1209">
        <v>3.4424999999999997E-2</v>
      </c>
      <c r="CD1209">
        <v>-2.6710000000000002E-3</v>
      </c>
      <c r="CE1209">
        <v>1.10504E-2</v>
      </c>
      <c r="CF1209">
        <v>-1.48865E-2</v>
      </c>
      <c r="CG1209">
        <v>-1.8940200000000001E-2</v>
      </c>
      <c r="CH1209">
        <v>8.5971500000000006E-2</v>
      </c>
      <c r="CI1209">
        <v>0.1172911</v>
      </c>
      <c r="CJ1209">
        <v>0.13460340000000001</v>
      </c>
      <c r="CK1209">
        <v>0.1089547</v>
      </c>
      <c r="CL1209">
        <v>9.4449400000000003E-2</v>
      </c>
      <c r="CM1209">
        <v>8.7026699999999999E-2</v>
      </c>
      <c r="CN1209">
        <v>7.5399999999999995E-2</v>
      </c>
      <c r="CO1209">
        <v>9.1572100000000003E-2</v>
      </c>
      <c r="CP1209">
        <v>9.6875500000000003E-2</v>
      </c>
      <c r="CQ1209">
        <v>7.1726300000000007E-2</v>
      </c>
      <c r="CR1209">
        <v>7.5317499999999996E-2</v>
      </c>
      <c r="CS1209">
        <v>3.7177399999999999E-2</v>
      </c>
      <c r="CT1209">
        <v>9.2568000000000008E-3</v>
      </c>
      <c r="CU1209">
        <v>3.7450999999999999E-3</v>
      </c>
      <c r="CV1209">
        <v>1.1183E-2</v>
      </c>
      <c r="CW1209">
        <v>1.0099800000000001E-2</v>
      </c>
      <c r="CX1209">
        <v>3.3465000000000002E-2</v>
      </c>
      <c r="CY1209">
        <v>3.4345599999999997E-2</v>
      </c>
      <c r="CZ1209">
        <v>4.9437399999999999E-2</v>
      </c>
      <c r="DA1209">
        <v>4.0649900000000003E-2</v>
      </c>
      <c r="DB1209">
        <v>3.5247999999999998E-3</v>
      </c>
      <c r="DC1209">
        <v>1.70983E-2</v>
      </c>
      <c r="DD1209">
        <v>-8.0240999999999993E-3</v>
      </c>
      <c r="DE1209">
        <v>-8.9826999999999997E-3</v>
      </c>
      <c r="DF1209">
        <v>9.58402E-2</v>
      </c>
      <c r="DG1209">
        <v>0.12682070000000001</v>
      </c>
      <c r="DH1209">
        <v>0.1461904</v>
      </c>
      <c r="DI1209">
        <v>0.1196672</v>
      </c>
      <c r="DJ1209">
        <v>0.1054534</v>
      </c>
      <c r="DK1209">
        <v>9.8553699999999994E-2</v>
      </c>
      <c r="DL1209">
        <v>8.7532100000000002E-2</v>
      </c>
      <c r="DM1209">
        <v>0.1025408</v>
      </c>
      <c r="DN1209">
        <v>0.1077317</v>
      </c>
      <c r="DO1209">
        <v>8.1502500000000005E-2</v>
      </c>
      <c r="DP1209">
        <v>8.5309499999999996E-2</v>
      </c>
      <c r="DQ1209">
        <v>4.6729E-2</v>
      </c>
      <c r="DR1209">
        <v>1.7401099999999999E-2</v>
      </c>
      <c r="DS1209">
        <v>1.1757E-2</v>
      </c>
      <c r="DT1209">
        <v>1.86658E-2</v>
      </c>
      <c r="DU1209">
        <v>1.6756799999999999E-2</v>
      </c>
      <c r="DV1209">
        <v>4.4672299999999998E-2</v>
      </c>
      <c r="DW1209">
        <v>4.3298200000000002E-2</v>
      </c>
      <c r="DX1209">
        <v>5.8340099999999999E-2</v>
      </c>
      <c r="DY1209">
        <v>4.96377E-2</v>
      </c>
      <c r="DZ1209">
        <v>1.24704E-2</v>
      </c>
      <c r="EA1209">
        <v>2.5830499999999999E-2</v>
      </c>
      <c r="EB1209">
        <v>1.8843E-3</v>
      </c>
      <c r="EC1209">
        <v>5.3945E-3</v>
      </c>
      <c r="ED1209">
        <v>0.11008900000000001</v>
      </c>
      <c r="EE1209">
        <v>0.14058000000000001</v>
      </c>
      <c r="EF1209">
        <v>0.16292000000000001</v>
      </c>
      <c r="EG1209">
        <v>0.13513439999999999</v>
      </c>
      <c r="EH1209">
        <v>0.1213414</v>
      </c>
      <c r="EI1209">
        <v>0.1151969</v>
      </c>
      <c r="EJ1209">
        <v>0.10504869999999999</v>
      </c>
      <c r="EK1209">
        <v>0.11837789999999999</v>
      </c>
      <c r="EL1209">
        <v>0.1234063</v>
      </c>
      <c r="EM1209">
        <v>9.5617800000000003E-2</v>
      </c>
      <c r="EN1209">
        <v>9.9736400000000003E-2</v>
      </c>
      <c r="EO1209">
        <v>6.0519999999999997E-2</v>
      </c>
      <c r="EP1209">
        <v>2.91603E-2</v>
      </c>
      <c r="EQ1209">
        <v>2.3324899999999999E-2</v>
      </c>
      <c r="ER1209">
        <v>2.94699E-2</v>
      </c>
      <c r="ES1209">
        <v>2.63685E-2</v>
      </c>
      <c r="ET1209">
        <v>41.847639999999998</v>
      </c>
      <c r="EU1209">
        <v>40.875140000000002</v>
      </c>
      <c r="EV1209">
        <v>39.866169999999997</v>
      </c>
      <c r="EW1209">
        <v>39.403039999999997</v>
      </c>
      <c r="EX1209">
        <v>38.632689999999997</v>
      </c>
      <c r="EY1209">
        <v>38.54074</v>
      </c>
      <c r="EZ1209">
        <v>38.687730000000002</v>
      </c>
      <c r="FA1209">
        <v>39.769629999999999</v>
      </c>
      <c r="FB1209">
        <v>41.949579999999997</v>
      </c>
      <c r="FC1209">
        <v>44.994860000000003</v>
      </c>
      <c r="FD1209">
        <v>47.971150000000002</v>
      </c>
      <c r="FE1209">
        <v>50.332410000000003</v>
      </c>
      <c r="FF1209">
        <v>52.116</v>
      </c>
      <c r="FG1209">
        <v>53.661140000000003</v>
      </c>
      <c r="FH1209">
        <v>54.476349999999996</v>
      </c>
      <c r="FI1209">
        <v>54.062139999999999</v>
      </c>
      <c r="FJ1209">
        <v>53.007280000000002</v>
      </c>
      <c r="FK1209">
        <v>51.832070000000002</v>
      </c>
      <c r="FL1209">
        <v>50.244799999999998</v>
      </c>
      <c r="FM1209">
        <v>48.886569999999999</v>
      </c>
      <c r="FN1209">
        <v>47.237409999999997</v>
      </c>
      <c r="FO1209">
        <v>46.172199999999997</v>
      </c>
      <c r="FP1209">
        <v>44.991149999999998</v>
      </c>
      <c r="FQ1209">
        <v>44.143970000000003</v>
      </c>
      <c r="FR1209">
        <v>1.05463E-2</v>
      </c>
      <c r="FS1209">
        <v>1.34232E-2</v>
      </c>
    </row>
    <row r="1210" spans="1:176" x14ac:dyDescent="0.2">
      <c r="A1210" t="s">
        <v>200</v>
      </c>
      <c r="B1210" t="s">
        <v>195</v>
      </c>
      <c r="C1210" t="s">
        <v>1</v>
      </c>
      <c r="D1210" t="s">
        <v>230</v>
      </c>
      <c r="E1210">
        <v>2351</v>
      </c>
      <c r="F1210">
        <v>1.017744</v>
      </c>
      <c r="G1210">
        <v>0.99839800000000001</v>
      </c>
      <c r="H1210">
        <v>0.99687619999999999</v>
      </c>
      <c r="I1210">
        <v>1.0134620000000001</v>
      </c>
      <c r="J1210">
        <v>1.0217179999999999</v>
      </c>
      <c r="K1210">
        <v>1.076913</v>
      </c>
      <c r="L1210">
        <v>1.217706</v>
      </c>
      <c r="M1210">
        <v>1.2818229999999999</v>
      </c>
      <c r="N1210">
        <v>1.40761</v>
      </c>
      <c r="O1210">
        <v>1.589567</v>
      </c>
      <c r="P1210">
        <v>1.6918390000000001</v>
      </c>
      <c r="Q1210">
        <v>1.678434</v>
      </c>
      <c r="R1210">
        <v>1.650825</v>
      </c>
      <c r="S1210">
        <v>1.6199779999999999</v>
      </c>
      <c r="T1210">
        <v>1.564378</v>
      </c>
      <c r="U1210">
        <v>1.5244230000000001</v>
      </c>
      <c r="V1210">
        <v>1.4802329999999999</v>
      </c>
      <c r="W1210">
        <v>1.5403070000000001</v>
      </c>
      <c r="X1210">
        <v>1.4659660000000001</v>
      </c>
      <c r="Y1210">
        <v>1.3407480000000001</v>
      </c>
      <c r="Z1210">
        <v>1.2328110000000001</v>
      </c>
      <c r="AA1210">
        <v>1.1521570000000001</v>
      </c>
      <c r="AB1210">
        <v>1.116018</v>
      </c>
      <c r="AC1210">
        <v>1.0614509999999999</v>
      </c>
      <c r="AD1210">
        <v>3.2856900000000001E-2</v>
      </c>
      <c r="AE1210">
        <v>2.9163999999999999E-2</v>
      </c>
      <c r="AF1210">
        <v>3.7571800000000002E-2</v>
      </c>
      <c r="AG1210">
        <v>3.2042399999999999E-2</v>
      </c>
      <c r="AH1210">
        <v>4.1029999999999999E-3</v>
      </c>
      <c r="AI1210">
        <v>-5.7111999999999996E-3</v>
      </c>
      <c r="AJ1210">
        <v>-8.3174000000000008E-3</v>
      </c>
      <c r="AK1210">
        <v>-4.3816500000000001E-2</v>
      </c>
      <c r="AL1210">
        <v>1.5884599999999999E-2</v>
      </c>
      <c r="AM1210">
        <v>5.0016199999999997E-2</v>
      </c>
      <c r="AN1210">
        <v>5.5707800000000002E-2</v>
      </c>
      <c r="AO1210">
        <v>4.2209099999999999E-2</v>
      </c>
      <c r="AP1210">
        <v>5.5960500000000003E-2</v>
      </c>
      <c r="AQ1210">
        <v>6.0827100000000002E-2</v>
      </c>
      <c r="AR1210">
        <v>5.6672500000000001E-2</v>
      </c>
      <c r="AS1210">
        <v>7.4186000000000002E-2</v>
      </c>
      <c r="AT1210">
        <v>7.4189199999999997E-2</v>
      </c>
      <c r="AU1210">
        <v>5.9619400000000003E-2</v>
      </c>
      <c r="AV1210">
        <v>3.0842000000000001E-2</v>
      </c>
      <c r="AW1210">
        <v>2.01548E-2</v>
      </c>
      <c r="AX1210">
        <v>2.1741699999999999E-2</v>
      </c>
      <c r="AY1210">
        <v>1.5056099999999999E-2</v>
      </c>
      <c r="AZ1210">
        <v>3.1959799999999997E-2</v>
      </c>
      <c r="BA1210">
        <v>3.3248100000000003E-2</v>
      </c>
      <c r="BB1210">
        <v>4.4064199999999998E-2</v>
      </c>
      <c r="BC1210">
        <v>3.81166E-2</v>
      </c>
      <c r="BD1210">
        <v>4.6474399999999999E-2</v>
      </c>
      <c r="BE1210">
        <v>4.1030200000000003E-2</v>
      </c>
      <c r="BF1210">
        <v>1.30486E-2</v>
      </c>
      <c r="BG1210">
        <v>3.0209999999999998E-3</v>
      </c>
      <c r="BH1210">
        <v>1.5908999999999999E-3</v>
      </c>
      <c r="BI1210">
        <v>-2.9439300000000002E-2</v>
      </c>
      <c r="BJ1210">
        <v>3.0133400000000001E-2</v>
      </c>
      <c r="BK1210">
        <v>6.3775499999999999E-2</v>
      </c>
      <c r="BL1210">
        <v>7.2437500000000002E-2</v>
      </c>
      <c r="BM1210">
        <v>5.76763E-2</v>
      </c>
      <c r="BN1210">
        <v>7.1848499999999996E-2</v>
      </c>
      <c r="BO1210">
        <v>7.7470300000000006E-2</v>
      </c>
      <c r="BP1210">
        <v>7.4189099999999994E-2</v>
      </c>
      <c r="BQ1210">
        <v>9.0023099999999995E-2</v>
      </c>
      <c r="BR1210">
        <v>8.9863799999999994E-2</v>
      </c>
      <c r="BS1210">
        <v>7.37347E-2</v>
      </c>
      <c r="BT1210">
        <v>4.5268900000000001E-2</v>
      </c>
      <c r="BU1210">
        <v>3.3945799999999998E-2</v>
      </c>
      <c r="BV1210">
        <v>3.3500799999999997E-2</v>
      </c>
      <c r="BW1210">
        <v>2.6623999999999998E-2</v>
      </c>
      <c r="BX1210">
        <v>4.2763900000000001E-2</v>
      </c>
      <c r="BY1210">
        <v>4.2859800000000003E-2</v>
      </c>
      <c r="BZ1210">
        <v>5.1826299999999999E-2</v>
      </c>
      <c r="CA1210">
        <v>4.4317099999999998E-2</v>
      </c>
      <c r="CB1210">
        <v>5.2640399999999997E-2</v>
      </c>
      <c r="CC1210">
        <v>4.7255100000000001E-2</v>
      </c>
      <c r="CD1210">
        <v>1.9244299999999999E-2</v>
      </c>
      <c r="CE1210">
        <v>9.0688999999999995E-3</v>
      </c>
      <c r="CF1210">
        <v>8.4533999999999998E-3</v>
      </c>
      <c r="CG1210">
        <v>-1.9481800000000001E-2</v>
      </c>
      <c r="CH1210">
        <v>4.0002000000000003E-2</v>
      </c>
      <c r="CI1210">
        <v>7.3305099999999998E-2</v>
      </c>
      <c r="CJ1210">
        <v>8.4024399999999999E-2</v>
      </c>
      <c r="CK1210">
        <v>6.8388900000000002E-2</v>
      </c>
      <c r="CL1210">
        <v>8.2852499999999996E-2</v>
      </c>
      <c r="CM1210">
        <v>8.8997300000000001E-2</v>
      </c>
      <c r="CN1210">
        <v>8.6321200000000001E-2</v>
      </c>
      <c r="CO1210">
        <v>0.1009919</v>
      </c>
      <c r="CP1210">
        <v>0.10072</v>
      </c>
      <c r="CQ1210">
        <v>8.3510899999999999E-2</v>
      </c>
      <c r="CR1210">
        <v>5.5260900000000002E-2</v>
      </c>
      <c r="CS1210">
        <v>4.3497500000000001E-2</v>
      </c>
      <c r="CT1210">
        <v>4.16452E-2</v>
      </c>
      <c r="CU1210">
        <v>3.4635800000000001E-2</v>
      </c>
      <c r="CV1210">
        <v>5.0246699999999998E-2</v>
      </c>
      <c r="CW1210">
        <v>4.9516900000000003E-2</v>
      </c>
      <c r="CX1210">
        <v>5.95884E-2</v>
      </c>
      <c r="CY1210">
        <v>5.0517699999999999E-2</v>
      </c>
      <c r="CZ1210">
        <v>5.8806400000000002E-2</v>
      </c>
      <c r="DA1210">
        <v>5.348E-2</v>
      </c>
      <c r="DB1210">
        <v>2.5440000000000001E-2</v>
      </c>
      <c r="DC1210">
        <v>1.51167E-2</v>
      </c>
      <c r="DD1210">
        <v>1.5315799999999999E-2</v>
      </c>
      <c r="DE1210">
        <v>-9.5242E-3</v>
      </c>
      <c r="DF1210">
        <v>4.9870699999999997E-2</v>
      </c>
      <c r="DG1210">
        <v>8.2834699999999997E-2</v>
      </c>
      <c r="DH1210">
        <v>9.5611299999999996E-2</v>
      </c>
      <c r="DI1210">
        <v>7.9101400000000002E-2</v>
      </c>
      <c r="DJ1210">
        <v>9.3856599999999998E-2</v>
      </c>
      <c r="DK1210">
        <v>0.1005243</v>
      </c>
      <c r="DL1210">
        <v>9.8453200000000005E-2</v>
      </c>
      <c r="DM1210">
        <v>0.11196059999999999</v>
      </c>
      <c r="DN1210">
        <v>0.1115762</v>
      </c>
      <c r="DO1210">
        <v>9.3287099999999998E-2</v>
      </c>
      <c r="DP1210">
        <v>6.5252900000000003E-2</v>
      </c>
      <c r="DQ1210">
        <v>5.3049100000000002E-2</v>
      </c>
      <c r="DR1210">
        <v>4.9789600000000003E-2</v>
      </c>
      <c r="DS1210">
        <v>4.2647699999999997E-2</v>
      </c>
      <c r="DT1210">
        <v>5.7729599999999999E-2</v>
      </c>
      <c r="DU1210">
        <v>5.6173899999999999E-2</v>
      </c>
      <c r="DV1210">
        <v>7.0795700000000003E-2</v>
      </c>
      <c r="DW1210">
        <v>5.9470299999999997E-2</v>
      </c>
      <c r="DX1210">
        <v>6.7709000000000005E-2</v>
      </c>
      <c r="DY1210">
        <v>6.2467700000000001E-2</v>
      </c>
      <c r="DZ1210">
        <v>3.4385600000000002E-2</v>
      </c>
      <c r="EA1210">
        <v>2.3848899999999999E-2</v>
      </c>
      <c r="EB1210">
        <v>2.5224099999999999E-2</v>
      </c>
      <c r="EC1210">
        <v>4.8529000000000003E-3</v>
      </c>
      <c r="ED1210">
        <v>6.4119499999999996E-2</v>
      </c>
      <c r="EE1210">
        <v>9.6593999999999999E-2</v>
      </c>
      <c r="EF1210">
        <v>0.11234089999999999</v>
      </c>
      <c r="EG1210">
        <v>9.4568600000000003E-2</v>
      </c>
      <c r="EH1210">
        <v>0.1097446</v>
      </c>
      <c r="EI1210">
        <v>0.1171674</v>
      </c>
      <c r="EJ1210">
        <v>0.1159698</v>
      </c>
      <c r="EK1210">
        <v>0.12779769999999999</v>
      </c>
      <c r="EL1210">
        <v>0.1272508</v>
      </c>
      <c r="EM1210">
        <v>0.1074024</v>
      </c>
      <c r="EN1210">
        <v>7.9679700000000006E-2</v>
      </c>
      <c r="EO1210">
        <v>6.68401E-2</v>
      </c>
      <c r="EP1210">
        <v>6.1548699999999998E-2</v>
      </c>
      <c r="EQ1210">
        <v>5.4215600000000003E-2</v>
      </c>
      <c r="ER1210">
        <v>6.85336E-2</v>
      </c>
      <c r="ES1210">
        <v>6.57856E-2</v>
      </c>
      <c r="ET1210">
        <v>47.650759999999998</v>
      </c>
      <c r="EU1210">
        <v>46.734200000000001</v>
      </c>
      <c r="EV1210">
        <v>45.997030000000002</v>
      </c>
      <c r="EW1210">
        <v>45.342869999999998</v>
      </c>
      <c r="EX1210">
        <v>44.665500000000002</v>
      </c>
      <c r="EY1210">
        <v>44.236040000000003</v>
      </c>
      <c r="EZ1210">
        <v>44.008029999999998</v>
      </c>
      <c r="FA1210">
        <v>44.27102</v>
      </c>
      <c r="FB1210">
        <v>47.231740000000002</v>
      </c>
      <c r="FC1210">
        <v>51.642209999999999</v>
      </c>
      <c r="FD1210">
        <v>55.628619999999998</v>
      </c>
      <c r="FE1210">
        <v>58.719209999999997</v>
      </c>
      <c r="FF1210">
        <v>61.117460000000001</v>
      </c>
      <c r="FG1210">
        <v>62.929519999999997</v>
      </c>
      <c r="FH1210">
        <v>64.133719999999997</v>
      </c>
      <c r="FI1210">
        <v>64.216520000000003</v>
      </c>
      <c r="FJ1210">
        <v>62.55612</v>
      </c>
      <c r="FK1210">
        <v>59.048670000000001</v>
      </c>
      <c r="FL1210">
        <v>56.067509999999999</v>
      </c>
      <c r="FM1210">
        <v>53.954009999999997</v>
      </c>
      <c r="FN1210">
        <v>52.413820000000001</v>
      </c>
      <c r="FO1210">
        <v>51.130110000000002</v>
      </c>
      <c r="FP1210">
        <v>49.832859999999997</v>
      </c>
      <c r="FQ1210">
        <v>48.858980000000003</v>
      </c>
      <c r="FR1210">
        <v>1.05463E-2</v>
      </c>
      <c r="FS1210">
        <v>1.34232E-2</v>
      </c>
    </row>
    <row r="1211" spans="1:176" x14ac:dyDescent="0.2">
      <c r="A1211" t="s">
        <v>200</v>
      </c>
      <c r="B1211" t="s">
        <v>195</v>
      </c>
      <c r="C1211" t="s">
        <v>1</v>
      </c>
      <c r="D1211" t="s">
        <v>241</v>
      </c>
      <c r="E1211">
        <v>2351</v>
      </c>
      <c r="F1211">
        <v>1.0059720000000001</v>
      </c>
      <c r="G1211">
        <v>0.98132739999999996</v>
      </c>
      <c r="H1211">
        <v>0.99526890000000001</v>
      </c>
      <c r="I1211">
        <v>1.0302819999999999</v>
      </c>
      <c r="J1211">
        <v>1.020014</v>
      </c>
      <c r="K1211">
        <v>1.0517780000000001</v>
      </c>
      <c r="L1211">
        <v>1.1615150000000001</v>
      </c>
      <c r="M1211">
        <v>1.1595709999999999</v>
      </c>
      <c r="N1211">
        <v>1.2706219999999999</v>
      </c>
      <c r="O1211">
        <v>1.432426</v>
      </c>
      <c r="P1211">
        <v>1.5066280000000001</v>
      </c>
      <c r="Q1211">
        <v>1.5123139999999999</v>
      </c>
      <c r="R1211">
        <v>1.4973920000000001</v>
      </c>
      <c r="S1211">
        <v>1.4630339999999999</v>
      </c>
      <c r="T1211">
        <v>1.4731590000000001</v>
      </c>
      <c r="U1211">
        <v>1.382368</v>
      </c>
      <c r="V1211">
        <v>1.2814019999999999</v>
      </c>
      <c r="W1211">
        <v>1.4144129999999999</v>
      </c>
      <c r="X1211">
        <v>1.3426210000000001</v>
      </c>
      <c r="Y1211">
        <v>1.272829</v>
      </c>
      <c r="Z1211">
        <v>1.213311</v>
      </c>
      <c r="AA1211">
        <v>1.1376379999999999</v>
      </c>
      <c r="AB1211">
        <v>1.0938619999999999</v>
      </c>
      <c r="AC1211">
        <v>1.0410759999999999</v>
      </c>
      <c r="AD1211">
        <v>3.5104799999999999E-2</v>
      </c>
      <c r="AE1211">
        <v>3.0517200000000001E-2</v>
      </c>
      <c r="AF1211">
        <v>3.82604E-2</v>
      </c>
      <c r="AG1211">
        <v>3.2835000000000003E-2</v>
      </c>
      <c r="AH1211">
        <v>5.3181000000000001E-3</v>
      </c>
      <c r="AI1211">
        <v>-5.7196E-3</v>
      </c>
      <c r="AJ1211">
        <v>-5.8916999999999997E-3</v>
      </c>
      <c r="AK1211">
        <v>-4.37016E-2</v>
      </c>
      <c r="AL1211">
        <v>1.2585000000000001E-2</v>
      </c>
      <c r="AM1211">
        <v>4.7438099999999997E-2</v>
      </c>
      <c r="AN1211">
        <v>5.3238000000000001E-2</v>
      </c>
      <c r="AO1211">
        <v>4.0528300000000003E-2</v>
      </c>
      <c r="AP1211">
        <v>5.72224E-2</v>
      </c>
      <c r="AQ1211">
        <v>6.30743E-2</v>
      </c>
      <c r="AR1211">
        <v>5.89084E-2</v>
      </c>
      <c r="AS1211">
        <v>7.5803999999999996E-2</v>
      </c>
      <c r="AT1211">
        <v>7.5355900000000003E-2</v>
      </c>
      <c r="AU1211">
        <v>6.1289999999999997E-2</v>
      </c>
      <c r="AV1211">
        <v>3.0987500000000001E-2</v>
      </c>
      <c r="AW1211">
        <v>2.25186E-2</v>
      </c>
      <c r="AX1211">
        <v>2.48594E-2</v>
      </c>
      <c r="AY1211">
        <v>1.8270999999999999E-2</v>
      </c>
      <c r="AZ1211">
        <v>3.5682800000000001E-2</v>
      </c>
      <c r="BA1211">
        <v>3.6447E-2</v>
      </c>
      <c r="BB1211">
        <v>4.6312100000000002E-2</v>
      </c>
      <c r="BC1211">
        <v>3.9469799999999999E-2</v>
      </c>
      <c r="BD1211">
        <v>4.7163099999999999E-2</v>
      </c>
      <c r="BE1211">
        <v>4.18228E-2</v>
      </c>
      <c r="BF1211">
        <v>1.4263700000000001E-2</v>
      </c>
      <c r="BG1211">
        <v>3.0125E-3</v>
      </c>
      <c r="BH1211">
        <v>4.0166999999999998E-3</v>
      </c>
      <c r="BI1211">
        <v>-2.93245E-2</v>
      </c>
      <c r="BJ1211">
        <v>2.6833800000000001E-2</v>
      </c>
      <c r="BK1211">
        <v>6.1197399999999999E-2</v>
      </c>
      <c r="BL1211">
        <v>6.9967699999999994E-2</v>
      </c>
      <c r="BM1211">
        <v>5.5995499999999997E-2</v>
      </c>
      <c r="BN1211">
        <v>7.3110400000000006E-2</v>
      </c>
      <c r="BO1211">
        <v>7.9717499999999997E-2</v>
      </c>
      <c r="BP1211">
        <v>7.6425099999999996E-2</v>
      </c>
      <c r="BQ1211">
        <v>9.1641100000000003E-2</v>
      </c>
      <c r="BR1211">
        <v>9.10305E-2</v>
      </c>
      <c r="BS1211">
        <v>7.5405299999999995E-2</v>
      </c>
      <c r="BT1211">
        <v>4.5414299999999998E-2</v>
      </c>
      <c r="BU1211">
        <v>3.6309599999999997E-2</v>
      </c>
      <c r="BV1211">
        <v>3.6618600000000001E-2</v>
      </c>
      <c r="BW1211">
        <v>2.9838799999999999E-2</v>
      </c>
      <c r="BX1211">
        <v>4.6486899999999998E-2</v>
      </c>
      <c r="BY1211">
        <v>4.6058700000000001E-2</v>
      </c>
      <c r="BZ1211">
        <v>5.4074200000000003E-2</v>
      </c>
      <c r="CA1211">
        <v>4.5670299999999997E-2</v>
      </c>
      <c r="CB1211">
        <v>5.3329000000000001E-2</v>
      </c>
      <c r="CC1211">
        <v>4.8047699999999999E-2</v>
      </c>
      <c r="CD1211">
        <v>2.0459399999999999E-2</v>
      </c>
      <c r="CE1211">
        <v>9.0603999999999997E-3</v>
      </c>
      <c r="CF1211">
        <v>1.0879099999999999E-2</v>
      </c>
      <c r="CG1211">
        <v>-1.9366899999999999E-2</v>
      </c>
      <c r="CH1211">
        <v>3.6702499999999999E-2</v>
      </c>
      <c r="CI1211">
        <v>7.0726999999999998E-2</v>
      </c>
      <c r="CJ1211">
        <v>8.1554600000000005E-2</v>
      </c>
      <c r="CK1211">
        <v>6.6708100000000006E-2</v>
      </c>
      <c r="CL1211">
        <v>8.4114400000000006E-2</v>
      </c>
      <c r="CM1211">
        <v>9.1244500000000006E-2</v>
      </c>
      <c r="CN1211">
        <v>8.85571E-2</v>
      </c>
      <c r="CO1211">
        <v>0.1026098</v>
      </c>
      <c r="CP1211">
        <v>0.1018867</v>
      </c>
      <c r="CQ1211">
        <v>8.5181499999999993E-2</v>
      </c>
      <c r="CR1211">
        <v>5.5406400000000001E-2</v>
      </c>
      <c r="CS1211">
        <v>4.5861199999999998E-2</v>
      </c>
      <c r="CT1211">
        <v>4.4762900000000001E-2</v>
      </c>
      <c r="CU1211">
        <v>3.7850700000000001E-2</v>
      </c>
      <c r="CV1211">
        <v>5.3969700000000002E-2</v>
      </c>
      <c r="CW1211">
        <v>5.2715699999999997E-2</v>
      </c>
      <c r="CX1211">
        <v>6.1836299999999997E-2</v>
      </c>
      <c r="CY1211">
        <v>5.1870899999999998E-2</v>
      </c>
      <c r="CZ1211">
        <v>5.9494999999999999E-2</v>
      </c>
      <c r="DA1211">
        <v>5.4272599999999997E-2</v>
      </c>
      <c r="DB1211">
        <v>2.66552E-2</v>
      </c>
      <c r="DC1211">
        <v>1.51083E-2</v>
      </c>
      <c r="DD1211">
        <v>1.77416E-2</v>
      </c>
      <c r="DE1211">
        <v>-9.4093000000000006E-3</v>
      </c>
      <c r="DF1211">
        <v>4.65712E-2</v>
      </c>
      <c r="DG1211">
        <v>8.0256599999999997E-2</v>
      </c>
      <c r="DH1211">
        <v>9.3141500000000002E-2</v>
      </c>
      <c r="DI1211">
        <v>7.7420600000000006E-2</v>
      </c>
      <c r="DJ1211">
        <v>9.5118400000000006E-2</v>
      </c>
      <c r="DK1211">
        <v>0.1027715</v>
      </c>
      <c r="DL1211">
        <v>0.1006891</v>
      </c>
      <c r="DM1211">
        <v>0.1135785</v>
      </c>
      <c r="DN1211">
        <v>0.11274289999999999</v>
      </c>
      <c r="DO1211">
        <v>9.4957700000000006E-2</v>
      </c>
      <c r="DP1211">
        <v>6.5398399999999995E-2</v>
      </c>
      <c r="DQ1211">
        <v>5.5412799999999998E-2</v>
      </c>
      <c r="DR1211">
        <v>5.2907299999999997E-2</v>
      </c>
      <c r="DS1211">
        <v>4.58625E-2</v>
      </c>
      <c r="DT1211">
        <v>6.1452600000000003E-2</v>
      </c>
      <c r="DU1211">
        <v>5.9372800000000003E-2</v>
      </c>
      <c r="DV1211">
        <v>7.30436E-2</v>
      </c>
      <c r="DW1211">
        <v>6.0823500000000003E-2</v>
      </c>
      <c r="DX1211">
        <v>6.8397700000000006E-2</v>
      </c>
      <c r="DY1211">
        <v>6.3260399999999994E-2</v>
      </c>
      <c r="DZ1211">
        <v>3.5600800000000002E-2</v>
      </c>
      <c r="EA1211">
        <v>2.3840400000000001E-2</v>
      </c>
      <c r="EB1211">
        <v>2.7649900000000002E-2</v>
      </c>
      <c r="EC1211">
        <v>4.9677999999999996E-3</v>
      </c>
      <c r="ED1211">
        <v>6.0819999999999999E-2</v>
      </c>
      <c r="EE1211">
        <v>9.4015899999999999E-2</v>
      </c>
      <c r="EF1211">
        <v>0.1098712</v>
      </c>
      <c r="EG1211">
        <v>9.2887800000000006E-2</v>
      </c>
      <c r="EH1211">
        <v>0.11100640000000001</v>
      </c>
      <c r="EI1211">
        <v>0.1194146</v>
      </c>
      <c r="EJ1211">
        <v>0.1182058</v>
      </c>
      <c r="EK1211">
        <v>0.12941559999999999</v>
      </c>
      <c r="EL1211">
        <v>0.12841749999999999</v>
      </c>
      <c r="EM1211">
        <v>0.109073</v>
      </c>
      <c r="EN1211">
        <v>7.9825199999999999E-2</v>
      </c>
      <c r="EO1211">
        <v>6.9203799999999996E-2</v>
      </c>
      <c r="EP1211">
        <v>6.4666500000000002E-2</v>
      </c>
      <c r="EQ1211">
        <v>5.74304E-2</v>
      </c>
      <c r="ER1211">
        <v>7.2256699999999993E-2</v>
      </c>
      <c r="ES1211">
        <v>6.8984500000000004E-2</v>
      </c>
      <c r="ET1211">
        <v>45.888500000000001</v>
      </c>
      <c r="EU1211">
        <v>44.379219999999997</v>
      </c>
      <c r="EV1211">
        <v>43.507379999999998</v>
      </c>
      <c r="EW1211">
        <v>42.977699999999999</v>
      </c>
      <c r="EX1211">
        <v>42.5428</v>
      </c>
      <c r="EY1211">
        <v>41.871459999999999</v>
      </c>
      <c r="EZ1211">
        <v>41.14087</v>
      </c>
      <c r="FA1211">
        <v>41.444510000000001</v>
      </c>
      <c r="FB1211">
        <v>45.770719999999997</v>
      </c>
      <c r="FC1211">
        <v>51.140889999999999</v>
      </c>
      <c r="FD1211">
        <v>55.966189999999997</v>
      </c>
      <c r="FE1211">
        <v>59.992130000000003</v>
      </c>
      <c r="FF1211">
        <v>62.990879999999997</v>
      </c>
      <c r="FG1211">
        <v>65.398780000000002</v>
      </c>
      <c r="FH1211">
        <v>66.858090000000004</v>
      </c>
      <c r="FI1211">
        <v>67.226879999999994</v>
      </c>
      <c r="FJ1211">
        <v>65.53877</v>
      </c>
      <c r="FK1211">
        <v>59.879300000000001</v>
      </c>
      <c r="FL1211">
        <v>55.483539999999998</v>
      </c>
      <c r="FM1211">
        <v>52.370669999999997</v>
      </c>
      <c r="FN1211">
        <v>50.745480000000001</v>
      </c>
      <c r="FO1211">
        <v>48.905859999999997</v>
      </c>
      <c r="FP1211">
        <v>47.377290000000002</v>
      </c>
      <c r="FQ1211">
        <v>46.331009999999999</v>
      </c>
      <c r="FR1211">
        <v>1.05463E-2</v>
      </c>
      <c r="FS1211">
        <v>1.34232E-2</v>
      </c>
    </row>
    <row r="1212" spans="1:176" x14ac:dyDescent="0.2">
      <c r="A1212" t="s">
        <v>200</v>
      </c>
      <c r="B1212" t="s">
        <v>195</v>
      </c>
      <c r="C1212" t="s">
        <v>1</v>
      </c>
      <c r="D1212" t="s">
        <v>231</v>
      </c>
      <c r="E1212">
        <v>2351</v>
      </c>
      <c r="F1212">
        <v>1.222839</v>
      </c>
      <c r="G1212">
        <v>1.1682170000000001</v>
      </c>
      <c r="H1212">
        <v>1.1362410000000001</v>
      </c>
      <c r="I1212">
        <v>1.1404049999999999</v>
      </c>
      <c r="J1212">
        <v>1.142755</v>
      </c>
      <c r="K1212">
        <v>1.175834</v>
      </c>
      <c r="L1212">
        <v>1.184944</v>
      </c>
      <c r="M1212">
        <v>1.274653</v>
      </c>
      <c r="N1212">
        <v>1.559032</v>
      </c>
      <c r="O1212">
        <v>1.8774409999999999</v>
      </c>
      <c r="P1212">
        <v>2.1227939999999998</v>
      </c>
      <c r="Q1212">
        <v>2.2838069999999999</v>
      </c>
      <c r="R1212">
        <v>2.4178259999999998</v>
      </c>
      <c r="S1212">
        <v>2.4915060000000002</v>
      </c>
      <c r="T1212">
        <v>2.5365380000000002</v>
      </c>
      <c r="U1212">
        <v>2.5323899999999999</v>
      </c>
      <c r="V1212">
        <v>2.4493529999999999</v>
      </c>
      <c r="W1212">
        <v>2.1084390000000002</v>
      </c>
      <c r="X1212">
        <v>1.798567</v>
      </c>
      <c r="Y1212">
        <v>1.5798639999999999</v>
      </c>
      <c r="Z1212">
        <v>1.5343180000000001</v>
      </c>
      <c r="AA1212">
        <v>1.4432499999999999</v>
      </c>
      <c r="AB1212">
        <v>1.325475</v>
      </c>
      <c r="AC1212">
        <v>1.2655000000000001</v>
      </c>
      <c r="AD1212">
        <v>-1.7762699999999999E-2</v>
      </c>
      <c r="AE1212">
        <v>-8.6759999999999995E-4</v>
      </c>
      <c r="AF1212">
        <v>3.7279000000000001E-3</v>
      </c>
      <c r="AG1212">
        <v>1.4533000000000001E-2</v>
      </c>
      <c r="AH1212">
        <v>2.5770700000000001E-2</v>
      </c>
      <c r="AI1212">
        <v>-4.5310000000000003E-3</v>
      </c>
      <c r="AJ1212">
        <v>3.2185699999999998E-2</v>
      </c>
      <c r="AK1212">
        <v>2.68346E-2</v>
      </c>
      <c r="AL1212">
        <v>5.4890599999999998E-2</v>
      </c>
      <c r="AM1212">
        <v>7.7081499999999997E-2</v>
      </c>
      <c r="AN1212">
        <v>6.8980399999999997E-2</v>
      </c>
      <c r="AO1212">
        <v>4.6241400000000002E-2</v>
      </c>
      <c r="AP1212">
        <v>6.7258399999999996E-2</v>
      </c>
      <c r="AQ1212">
        <v>7.4443800000000004E-2</v>
      </c>
      <c r="AR1212">
        <v>8.2743300000000006E-2</v>
      </c>
      <c r="AS1212">
        <v>9.7501000000000004E-2</v>
      </c>
      <c r="AT1212">
        <v>0.10683860000000001</v>
      </c>
      <c r="AU1212">
        <v>0.10228760000000001</v>
      </c>
      <c r="AV1212">
        <v>7.5821899999999998E-2</v>
      </c>
      <c r="AW1212">
        <v>3.4863999999999999E-2</v>
      </c>
      <c r="AX1212">
        <v>1.3565999999999999E-3</v>
      </c>
      <c r="AY1212">
        <v>-9.3439999999999999E-3</v>
      </c>
      <c r="AZ1212">
        <v>-6.1402000000000002E-3</v>
      </c>
      <c r="BA1212">
        <v>-4.1231999999999996E-3</v>
      </c>
      <c r="BB1212">
        <v>1.7329999999999999E-3</v>
      </c>
      <c r="BC1212">
        <v>1.6337299999999999E-2</v>
      </c>
      <c r="BD1212">
        <v>1.9918600000000002E-2</v>
      </c>
      <c r="BE1212">
        <v>2.9855599999999999E-2</v>
      </c>
      <c r="BF1212">
        <v>4.0994000000000003E-2</v>
      </c>
      <c r="BG1212">
        <v>1.01192E-2</v>
      </c>
      <c r="BH1212">
        <v>5.0342499999999998E-2</v>
      </c>
      <c r="BI1212">
        <v>4.7633599999999998E-2</v>
      </c>
      <c r="BJ1212">
        <v>7.9889500000000002E-2</v>
      </c>
      <c r="BK1212">
        <v>0.1033553</v>
      </c>
      <c r="BL1212">
        <v>9.8864400000000005E-2</v>
      </c>
      <c r="BM1212">
        <v>8.0215300000000003E-2</v>
      </c>
      <c r="BN1212">
        <v>0.1020766</v>
      </c>
      <c r="BO1212">
        <v>0.1099527</v>
      </c>
      <c r="BP1212">
        <v>0.1179617</v>
      </c>
      <c r="BQ1212">
        <v>0.1352266</v>
      </c>
      <c r="BR1212">
        <v>0.1443922</v>
      </c>
      <c r="BS1212">
        <v>0.13401730000000001</v>
      </c>
      <c r="BT1212">
        <v>0.1017575</v>
      </c>
      <c r="BU1212">
        <v>5.8358199999999999E-2</v>
      </c>
      <c r="BV1212">
        <v>2.6237799999999999E-2</v>
      </c>
      <c r="BW1212">
        <v>1.3687599999999999E-2</v>
      </c>
      <c r="BX1212">
        <v>1.4635799999999999E-2</v>
      </c>
      <c r="BY1212">
        <v>1.3528E-2</v>
      </c>
      <c r="BZ1212">
        <v>1.52356E-2</v>
      </c>
      <c r="CA1212">
        <v>2.8253299999999999E-2</v>
      </c>
      <c r="CB1212">
        <v>3.1132099999999999E-2</v>
      </c>
      <c r="CC1212">
        <v>4.0467999999999997E-2</v>
      </c>
      <c r="CD1212">
        <v>5.15375E-2</v>
      </c>
      <c r="CE1212">
        <v>2.0265999999999999E-2</v>
      </c>
      <c r="CF1212">
        <v>6.2917799999999996E-2</v>
      </c>
      <c r="CG1212">
        <v>6.2038900000000001E-2</v>
      </c>
      <c r="CH1212">
        <v>9.7203600000000001E-2</v>
      </c>
      <c r="CI1212">
        <v>0.1215524</v>
      </c>
      <c r="CJ1212">
        <v>0.1195619</v>
      </c>
      <c r="CK1212">
        <v>0.10374559999999999</v>
      </c>
      <c r="CL1212">
        <v>0.12619169999999999</v>
      </c>
      <c r="CM1212">
        <v>0.1345462</v>
      </c>
      <c r="CN1212">
        <v>0.1423538</v>
      </c>
      <c r="CO1212">
        <v>0.1613552</v>
      </c>
      <c r="CP1212">
        <v>0.17040169999999999</v>
      </c>
      <c r="CQ1212">
        <v>0.1559933</v>
      </c>
      <c r="CR1212">
        <v>0.11972049999999999</v>
      </c>
      <c r="CS1212">
        <v>7.4630199999999994E-2</v>
      </c>
      <c r="CT1212">
        <v>4.3470500000000002E-2</v>
      </c>
      <c r="CU1212">
        <v>2.96393E-2</v>
      </c>
      <c r="CV1212">
        <v>2.9025200000000001E-2</v>
      </c>
      <c r="CW1212">
        <v>2.5753100000000001E-2</v>
      </c>
      <c r="CX1212">
        <v>2.8738199999999998E-2</v>
      </c>
      <c r="CY1212">
        <v>4.0169400000000001E-2</v>
      </c>
      <c r="CZ1212">
        <v>4.23457E-2</v>
      </c>
      <c r="DA1212">
        <v>5.1080300000000002E-2</v>
      </c>
      <c r="DB1212">
        <v>6.20811E-2</v>
      </c>
      <c r="DC1212">
        <v>3.0412700000000001E-2</v>
      </c>
      <c r="DD1212">
        <v>7.5493099999999994E-2</v>
      </c>
      <c r="DE1212">
        <v>7.6444200000000004E-2</v>
      </c>
      <c r="DF1212">
        <v>0.1145178</v>
      </c>
      <c r="DG1212">
        <v>0.1397495</v>
      </c>
      <c r="DH1212">
        <v>0.14025940000000001</v>
      </c>
      <c r="DI1212">
        <v>0.12727579999999999</v>
      </c>
      <c r="DJ1212">
        <v>0.15030669999999999</v>
      </c>
      <c r="DK1212">
        <v>0.15913959999999999</v>
      </c>
      <c r="DL1212">
        <v>0.16674600000000001</v>
      </c>
      <c r="DM1212">
        <v>0.18748380000000001</v>
      </c>
      <c r="DN1212">
        <v>0.19641120000000001</v>
      </c>
      <c r="DO1212">
        <v>0.17796919999999999</v>
      </c>
      <c r="DP1212">
        <v>0.13768340000000001</v>
      </c>
      <c r="DQ1212">
        <v>9.0902200000000002E-2</v>
      </c>
      <c r="DR1212">
        <v>6.0703199999999999E-2</v>
      </c>
      <c r="DS1212">
        <v>4.5590899999999997E-2</v>
      </c>
      <c r="DT1212">
        <v>4.3414599999999998E-2</v>
      </c>
      <c r="DU1212">
        <v>3.79783E-2</v>
      </c>
      <c r="DV1212">
        <v>4.8233900000000003E-2</v>
      </c>
      <c r="DW1212">
        <v>5.7374300000000003E-2</v>
      </c>
      <c r="DX1212">
        <v>5.8536299999999999E-2</v>
      </c>
      <c r="DY1212">
        <v>6.6402900000000001E-2</v>
      </c>
      <c r="DZ1212">
        <v>7.7304300000000006E-2</v>
      </c>
      <c r="EA1212">
        <v>4.5062900000000003E-2</v>
      </c>
      <c r="EB1212">
        <v>9.3649899999999994E-2</v>
      </c>
      <c r="EC1212">
        <v>9.7243200000000002E-2</v>
      </c>
      <c r="ED1212">
        <v>0.13951669999999999</v>
      </c>
      <c r="EE1212">
        <v>0.16602320000000001</v>
      </c>
      <c r="EF1212">
        <v>0.1701434</v>
      </c>
      <c r="EG1212">
        <v>0.1612498</v>
      </c>
      <c r="EH1212">
        <v>0.18512500000000001</v>
      </c>
      <c r="EI1212">
        <v>0.1946486</v>
      </c>
      <c r="EJ1212">
        <v>0.20196430000000001</v>
      </c>
      <c r="EK1212">
        <v>0.22520950000000001</v>
      </c>
      <c r="EL1212">
        <v>0.2339648</v>
      </c>
      <c r="EM1212">
        <v>0.20969889999999999</v>
      </c>
      <c r="EN1212">
        <v>0.16361909999999999</v>
      </c>
      <c r="EO1212">
        <v>0.1143964</v>
      </c>
      <c r="EP1212">
        <v>8.5584400000000005E-2</v>
      </c>
      <c r="EQ1212">
        <v>6.8622600000000006E-2</v>
      </c>
      <c r="ER1212">
        <v>6.41906E-2</v>
      </c>
      <c r="ES1212">
        <v>5.5629499999999998E-2</v>
      </c>
      <c r="ET1212">
        <v>69.559960000000004</v>
      </c>
      <c r="EU1212">
        <v>68.431979999999996</v>
      </c>
      <c r="EV1212">
        <v>67.53304</v>
      </c>
      <c r="EW1212">
        <v>66.821889999999996</v>
      </c>
      <c r="EX1212">
        <v>65.966220000000007</v>
      </c>
      <c r="EY1212">
        <v>65.406139999999994</v>
      </c>
      <c r="EZ1212">
        <v>65.181340000000006</v>
      </c>
      <c r="FA1212">
        <v>66.9298</v>
      </c>
      <c r="FB1212">
        <v>69.850639999999999</v>
      </c>
      <c r="FC1212">
        <v>73.223910000000004</v>
      </c>
      <c r="FD1212">
        <v>76.38</v>
      </c>
      <c r="FE1212">
        <v>79.487459999999999</v>
      </c>
      <c r="FF1212">
        <v>82.185109999999995</v>
      </c>
      <c r="FG1212">
        <v>84.249219999999994</v>
      </c>
      <c r="FH1212">
        <v>85.790959999999998</v>
      </c>
      <c r="FI1212">
        <v>86.689390000000003</v>
      </c>
      <c r="FJ1212">
        <v>86.70872</v>
      </c>
      <c r="FK1212">
        <v>85.528469999999999</v>
      </c>
      <c r="FL1212">
        <v>83.566550000000007</v>
      </c>
      <c r="FM1212">
        <v>80.517650000000003</v>
      </c>
      <c r="FN1212">
        <v>76.972269999999995</v>
      </c>
      <c r="FO1212">
        <v>73.961479999999995</v>
      </c>
      <c r="FP1212">
        <v>71.931120000000007</v>
      </c>
      <c r="FQ1212">
        <v>70.319460000000007</v>
      </c>
      <c r="FR1212">
        <v>1.8242000000000001E-2</v>
      </c>
      <c r="FS1212">
        <v>2.1842899999999998E-2</v>
      </c>
      <c r="FT1212">
        <v>3.6500600000000001E-2</v>
      </c>
    </row>
    <row r="1213" spans="1:176" x14ac:dyDescent="0.2">
      <c r="A1213" t="s">
        <v>200</v>
      </c>
      <c r="B1213" t="s">
        <v>195</v>
      </c>
      <c r="C1213" t="s">
        <v>1</v>
      </c>
      <c r="D1213" t="s">
        <v>242</v>
      </c>
      <c r="E1213">
        <v>2351</v>
      </c>
      <c r="F1213">
        <v>1.2895430000000001</v>
      </c>
      <c r="G1213">
        <v>1.2305330000000001</v>
      </c>
      <c r="H1213">
        <v>1.183451</v>
      </c>
      <c r="I1213">
        <v>1.184161</v>
      </c>
      <c r="J1213">
        <v>1.2237</v>
      </c>
      <c r="K1213">
        <v>1.2460150000000001</v>
      </c>
      <c r="L1213">
        <v>1.3146119999999999</v>
      </c>
      <c r="M1213">
        <v>1.3662939999999999</v>
      </c>
      <c r="N1213">
        <v>1.6755850000000001</v>
      </c>
      <c r="O1213">
        <v>1.9908459999999999</v>
      </c>
      <c r="P1213">
        <v>2.2653569999999998</v>
      </c>
      <c r="Q1213">
        <v>2.48116</v>
      </c>
      <c r="R1213">
        <v>2.6039110000000001</v>
      </c>
      <c r="S1213">
        <v>2.6822010000000001</v>
      </c>
      <c r="T1213">
        <v>2.7335820000000002</v>
      </c>
      <c r="U1213">
        <v>2.7974190000000001</v>
      </c>
      <c r="V1213">
        <v>2.7191930000000002</v>
      </c>
      <c r="W1213">
        <v>2.3881079999999999</v>
      </c>
      <c r="X1213">
        <v>2.0861200000000002</v>
      </c>
      <c r="Y1213">
        <v>1.8591299999999999</v>
      </c>
      <c r="Z1213">
        <v>1.8042530000000001</v>
      </c>
      <c r="AA1213">
        <v>1.5874569999999999</v>
      </c>
      <c r="AB1213">
        <v>1.457084</v>
      </c>
      <c r="AC1213">
        <v>1.4086959999999999</v>
      </c>
      <c r="AD1213">
        <v>-2.8112499999999999E-2</v>
      </c>
      <c r="AE1213">
        <v>-5.8891999999999998E-3</v>
      </c>
      <c r="AF1213">
        <v>4.2433999999999996E-3</v>
      </c>
      <c r="AG1213">
        <v>1.3199900000000001E-2</v>
      </c>
      <c r="AH1213">
        <v>3.2190900000000001E-2</v>
      </c>
      <c r="AI1213">
        <v>-4.6927999999999996E-3</v>
      </c>
      <c r="AJ1213">
        <v>4.8760699999999997E-2</v>
      </c>
      <c r="AK1213">
        <v>3.7397800000000002E-2</v>
      </c>
      <c r="AL1213">
        <v>7.0854899999999998E-2</v>
      </c>
      <c r="AM1213">
        <v>7.8785800000000003E-2</v>
      </c>
      <c r="AN1213">
        <v>7.1248800000000001E-2</v>
      </c>
      <c r="AO1213">
        <v>3.04058E-2</v>
      </c>
      <c r="AP1213">
        <v>5.1620399999999997E-2</v>
      </c>
      <c r="AQ1213">
        <v>6.2743199999999999E-2</v>
      </c>
      <c r="AR1213">
        <v>8.2546499999999995E-2</v>
      </c>
      <c r="AS1213">
        <v>0.1004878</v>
      </c>
      <c r="AT1213">
        <v>9.7195100000000006E-2</v>
      </c>
      <c r="AU1213">
        <v>9.88319E-2</v>
      </c>
      <c r="AV1213">
        <v>9.2362899999999998E-2</v>
      </c>
      <c r="AW1213">
        <v>4.5647199999999999E-2</v>
      </c>
      <c r="AX1213">
        <v>-3.1392E-3</v>
      </c>
      <c r="AY1213">
        <v>-9.4953999999999993E-3</v>
      </c>
      <c r="AZ1213">
        <v>-1.18709E-2</v>
      </c>
      <c r="BA1213">
        <v>-1.4721100000000001E-2</v>
      </c>
      <c r="BB1213">
        <v>-8.6169000000000003E-3</v>
      </c>
      <c r="BC1213">
        <v>1.13156E-2</v>
      </c>
      <c r="BD1213">
        <v>2.0434000000000001E-2</v>
      </c>
      <c r="BE1213">
        <v>2.85224E-2</v>
      </c>
      <c r="BF1213">
        <v>4.7414199999999997E-2</v>
      </c>
      <c r="BG1213">
        <v>9.9573999999999999E-3</v>
      </c>
      <c r="BH1213">
        <v>6.6917400000000002E-2</v>
      </c>
      <c r="BI1213">
        <v>5.81968E-2</v>
      </c>
      <c r="BJ1213">
        <v>9.58537E-2</v>
      </c>
      <c r="BK1213">
        <v>0.1050595</v>
      </c>
      <c r="BL1213">
        <v>0.10113270000000001</v>
      </c>
      <c r="BM1213">
        <v>6.4379800000000001E-2</v>
      </c>
      <c r="BN1213">
        <v>8.6438699999999993E-2</v>
      </c>
      <c r="BO1213">
        <v>9.8252099999999995E-2</v>
      </c>
      <c r="BP1213">
        <v>0.11776490000000001</v>
      </c>
      <c r="BQ1213">
        <v>0.13821339999999999</v>
      </c>
      <c r="BR1213">
        <v>0.1347487</v>
      </c>
      <c r="BS1213">
        <v>0.1305616</v>
      </c>
      <c r="BT1213">
        <v>0.1182985</v>
      </c>
      <c r="BU1213">
        <v>6.9141400000000006E-2</v>
      </c>
      <c r="BV1213">
        <v>2.1742000000000001E-2</v>
      </c>
      <c r="BW1213">
        <v>1.35362E-2</v>
      </c>
      <c r="BX1213">
        <v>8.9051000000000009E-3</v>
      </c>
      <c r="BY1213">
        <v>2.9301000000000002E-3</v>
      </c>
      <c r="BZ1213">
        <v>4.8858E-3</v>
      </c>
      <c r="CA1213">
        <v>2.3231700000000001E-2</v>
      </c>
      <c r="CB1213">
        <v>3.1647599999999998E-2</v>
      </c>
      <c r="CC1213">
        <v>3.9134799999999997E-2</v>
      </c>
      <c r="CD1213">
        <v>5.7957799999999997E-2</v>
      </c>
      <c r="CE1213">
        <v>2.01041E-2</v>
      </c>
      <c r="CF1213">
        <v>7.9492800000000002E-2</v>
      </c>
      <c r="CG1213">
        <v>7.2602100000000003E-2</v>
      </c>
      <c r="CH1213">
        <v>0.1131679</v>
      </c>
      <c r="CI1213">
        <v>0.12325659999999999</v>
      </c>
      <c r="CJ1213">
        <v>0.1218302</v>
      </c>
      <c r="CK1213">
        <v>8.7910000000000002E-2</v>
      </c>
      <c r="CL1213">
        <v>0.1105537</v>
      </c>
      <c r="CM1213">
        <v>0.1228456</v>
      </c>
      <c r="CN1213">
        <v>0.14215700000000001</v>
      </c>
      <c r="CO1213">
        <v>0.16434199999999999</v>
      </c>
      <c r="CP1213">
        <v>0.16075819999999999</v>
      </c>
      <c r="CQ1213">
        <v>0.1525376</v>
      </c>
      <c r="CR1213">
        <v>0.13626150000000001</v>
      </c>
      <c r="CS1213">
        <v>8.54134E-2</v>
      </c>
      <c r="CT1213">
        <v>3.8974700000000001E-2</v>
      </c>
      <c r="CU1213">
        <v>2.9487900000000001E-2</v>
      </c>
      <c r="CV1213">
        <v>2.3294499999999999E-2</v>
      </c>
      <c r="CW1213">
        <v>1.51553E-2</v>
      </c>
      <c r="CX1213">
        <v>1.8388399999999999E-2</v>
      </c>
      <c r="CY1213">
        <v>3.51478E-2</v>
      </c>
      <c r="CZ1213">
        <v>4.2861099999999999E-2</v>
      </c>
      <c r="DA1213">
        <v>4.9747100000000002E-2</v>
      </c>
      <c r="DB1213">
        <v>6.8501300000000001E-2</v>
      </c>
      <c r="DC1213">
        <v>3.0250800000000001E-2</v>
      </c>
      <c r="DD1213">
        <v>9.20681E-2</v>
      </c>
      <c r="DE1213">
        <v>8.7007399999999999E-2</v>
      </c>
      <c r="DF1213">
        <v>0.13048209999999999</v>
      </c>
      <c r="DG1213">
        <v>0.14145369999999999</v>
      </c>
      <c r="DH1213">
        <v>0.14252780000000001</v>
      </c>
      <c r="DI1213">
        <v>0.11144030000000001</v>
      </c>
      <c r="DJ1213">
        <v>0.1346687</v>
      </c>
      <c r="DK1213">
        <v>0.14743899999999999</v>
      </c>
      <c r="DL1213">
        <v>0.16654910000000001</v>
      </c>
      <c r="DM1213">
        <v>0.19047069999999999</v>
      </c>
      <c r="DN1213">
        <v>0.18676770000000001</v>
      </c>
      <c r="DO1213">
        <v>0.17451349999999999</v>
      </c>
      <c r="DP1213">
        <v>0.15422440000000001</v>
      </c>
      <c r="DQ1213">
        <v>0.1016854</v>
      </c>
      <c r="DR1213">
        <v>5.6207399999999998E-2</v>
      </c>
      <c r="DS1213">
        <v>4.5439500000000001E-2</v>
      </c>
      <c r="DT1213">
        <v>3.7683899999999999E-2</v>
      </c>
      <c r="DU1213">
        <v>2.7380499999999999E-2</v>
      </c>
      <c r="DV1213">
        <v>3.7884099999999997E-2</v>
      </c>
      <c r="DW1213">
        <v>5.2352599999999999E-2</v>
      </c>
      <c r="DX1213">
        <v>5.9051800000000002E-2</v>
      </c>
      <c r="DY1213">
        <v>6.5069699999999994E-2</v>
      </c>
      <c r="DZ1213">
        <v>8.3724599999999996E-2</v>
      </c>
      <c r="EA1213">
        <v>4.4901099999999999E-2</v>
      </c>
      <c r="EB1213">
        <v>0.1102249</v>
      </c>
      <c r="EC1213">
        <v>0.1078064</v>
      </c>
      <c r="ED1213">
        <v>0.15548100000000001</v>
      </c>
      <c r="EE1213">
        <v>0.1677275</v>
      </c>
      <c r="EF1213">
        <v>0.1724117</v>
      </c>
      <c r="EG1213">
        <v>0.14541419999999999</v>
      </c>
      <c r="EH1213">
        <v>0.169487</v>
      </c>
      <c r="EI1213">
        <v>0.182948</v>
      </c>
      <c r="EJ1213">
        <v>0.20176749999999999</v>
      </c>
      <c r="EK1213">
        <v>0.22819629999999999</v>
      </c>
      <c r="EL1213">
        <v>0.2243213</v>
      </c>
      <c r="EM1213">
        <v>0.20624319999999999</v>
      </c>
      <c r="EN1213">
        <v>0.18016009999999999</v>
      </c>
      <c r="EO1213">
        <v>0.1251796</v>
      </c>
      <c r="EP1213">
        <v>8.1088599999999997E-2</v>
      </c>
      <c r="EQ1213">
        <v>6.8471199999999996E-2</v>
      </c>
      <c r="ER1213">
        <v>5.8459900000000002E-2</v>
      </c>
      <c r="ES1213">
        <v>4.5031700000000001E-2</v>
      </c>
      <c r="ET1213">
        <v>75.107960000000006</v>
      </c>
      <c r="EU1213">
        <v>72.993099999999998</v>
      </c>
      <c r="EV1213">
        <v>72.483009999999993</v>
      </c>
      <c r="EW1213">
        <v>71.99194</v>
      </c>
      <c r="EX1213">
        <v>70.140789999999996</v>
      </c>
      <c r="EY1213">
        <v>69.44247</v>
      </c>
      <c r="EZ1213">
        <v>68.518860000000004</v>
      </c>
      <c r="FA1213">
        <v>69.944509999999994</v>
      </c>
      <c r="FB1213">
        <v>72.478390000000005</v>
      </c>
      <c r="FC1213">
        <v>75.981870000000001</v>
      </c>
      <c r="FD1213">
        <v>79.32535</v>
      </c>
      <c r="FE1213">
        <v>82.518510000000006</v>
      </c>
      <c r="FF1213">
        <v>85.953379999999996</v>
      </c>
      <c r="FG1213">
        <v>88.698999999999998</v>
      </c>
      <c r="FH1213">
        <v>90.026510000000002</v>
      </c>
      <c r="FI1213">
        <v>91.949129999999997</v>
      </c>
      <c r="FJ1213">
        <v>92.661320000000003</v>
      </c>
      <c r="FK1213">
        <v>91.439689999999999</v>
      </c>
      <c r="FL1213">
        <v>90.176010000000005</v>
      </c>
      <c r="FM1213">
        <v>86.510499999999993</v>
      </c>
      <c r="FN1213">
        <v>82.529499999999999</v>
      </c>
      <c r="FO1213">
        <v>79.390299999999996</v>
      </c>
      <c r="FP1213">
        <v>77.166619999999995</v>
      </c>
      <c r="FQ1213">
        <v>74.800060000000002</v>
      </c>
      <c r="FR1213">
        <v>1.8242000000000001E-2</v>
      </c>
      <c r="FS1213">
        <v>2.1842899999999998E-2</v>
      </c>
      <c r="FT1213">
        <v>3.6500600000000001E-2</v>
      </c>
    </row>
    <row r="1214" spans="1:176" x14ac:dyDescent="0.2">
      <c r="A1214" t="s">
        <v>200</v>
      </c>
      <c r="B1214" t="s">
        <v>195</v>
      </c>
      <c r="C1214" t="s">
        <v>1</v>
      </c>
      <c r="D1214" t="s">
        <v>232</v>
      </c>
      <c r="E1214">
        <v>2351</v>
      </c>
      <c r="F1214">
        <v>1.159832</v>
      </c>
      <c r="G1214">
        <v>1.096611</v>
      </c>
      <c r="H1214">
        <v>1.060635</v>
      </c>
      <c r="I1214">
        <v>1.058945</v>
      </c>
      <c r="J1214">
        <v>1.0674319999999999</v>
      </c>
      <c r="K1214">
        <v>1.0661659999999999</v>
      </c>
      <c r="L1214">
        <v>1.0292559999999999</v>
      </c>
      <c r="M1214">
        <v>1.1606209999999999</v>
      </c>
      <c r="N1214">
        <v>1.448501</v>
      </c>
      <c r="O1214">
        <v>1.7443329999999999</v>
      </c>
      <c r="P1214">
        <v>1.951338</v>
      </c>
      <c r="Q1214">
        <v>2.1071909999999998</v>
      </c>
      <c r="R1214">
        <v>2.2225380000000001</v>
      </c>
      <c r="S1214">
        <v>2.2989269999999999</v>
      </c>
      <c r="T1214">
        <v>2.355588</v>
      </c>
      <c r="U1214">
        <v>2.3706170000000002</v>
      </c>
      <c r="V1214">
        <v>2.2688640000000002</v>
      </c>
      <c r="W1214">
        <v>1.9573430000000001</v>
      </c>
      <c r="X1214">
        <v>1.651691</v>
      </c>
      <c r="Y1214">
        <v>1.4463280000000001</v>
      </c>
      <c r="Z1214">
        <v>1.429386</v>
      </c>
      <c r="AA1214">
        <v>1.385092</v>
      </c>
      <c r="AB1214">
        <v>1.285193</v>
      </c>
      <c r="AC1214">
        <v>1.220839</v>
      </c>
      <c r="AD1214">
        <v>-1.5743699999999999E-2</v>
      </c>
      <c r="AE1214">
        <v>-4.4546999999999998E-3</v>
      </c>
      <c r="AF1214">
        <v>-3.9429999999999999E-4</v>
      </c>
      <c r="AG1214">
        <v>7.4072000000000001E-3</v>
      </c>
      <c r="AH1214">
        <v>1.03488E-2</v>
      </c>
      <c r="AI1214">
        <v>-1.1411599999999999E-2</v>
      </c>
      <c r="AJ1214">
        <v>1.3672399999999999E-2</v>
      </c>
      <c r="AK1214">
        <v>1.6399299999999999E-2</v>
      </c>
      <c r="AL1214">
        <v>3.9877900000000001E-2</v>
      </c>
      <c r="AM1214">
        <v>6.3082600000000003E-2</v>
      </c>
      <c r="AN1214">
        <v>5.3336700000000001E-2</v>
      </c>
      <c r="AO1214">
        <v>3.8243300000000001E-2</v>
      </c>
      <c r="AP1214">
        <v>6.3134200000000001E-2</v>
      </c>
      <c r="AQ1214">
        <v>7.1046200000000004E-2</v>
      </c>
      <c r="AR1214">
        <v>7.0483299999999999E-2</v>
      </c>
      <c r="AS1214">
        <v>9.1219800000000004E-2</v>
      </c>
      <c r="AT1214">
        <v>0.1036758</v>
      </c>
      <c r="AU1214">
        <v>8.6693599999999996E-2</v>
      </c>
      <c r="AV1214">
        <v>6.0086599999999997E-2</v>
      </c>
      <c r="AW1214">
        <v>2.7624200000000002E-2</v>
      </c>
      <c r="AX1214">
        <v>-4.6547999999999997E-3</v>
      </c>
      <c r="AY1214">
        <v>-1.6540900000000001E-2</v>
      </c>
      <c r="AZ1214">
        <v>-7.5798000000000003E-3</v>
      </c>
      <c r="BA1214">
        <v>-2.97E-5</v>
      </c>
      <c r="BB1214">
        <v>3.7518999999999999E-3</v>
      </c>
      <c r="BC1214">
        <v>1.27502E-2</v>
      </c>
      <c r="BD1214">
        <v>1.5796399999999999E-2</v>
      </c>
      <c r="BE1214">
        <v>2.2729699999999999E-2</v>
      </c>
      <c r="BF1214">
        <v>2.5572000000000001E-2</v>
      </c>
      <c r="BG1214">
        <v>3.2385999999999999E-3</v>
      </c>
      <c r="BH1214">
        <v>3.1829200000000002E-2</v>
      </c>
      <c r="BI1214">
        <v>3.7198299999999997E-2</v>
      </c>
      <c r="BJ1214">
        <v>6.4876799999999998E-2</v>
      </c>
      <c r="BK1214">
        <v>8.93563E-2</v>
      </c>
      <c r="BL1214">
        <v>8.3220600000000006E-2</v>
      </c>
      <c r="BM1214">
        <v>7.2217299999999998E-2</v>
      </c>
      <c r="BN1214">
        <v>9.7952499999999998E-2</v>
      </c>
      <c r="BO1214">
        <v>0.1065552</v>
      </c>
      <c r="BP1214">
        <v>0.1057017</v>
      </c>
      <c r="BQ1214">
        <v>0.12894539999999999</v>
      </c>
      <c r="BR1214">
        <v>0.1412294</v>
      </c>
      <c r="BS1214">
        <v>0.1184234</v>
      </c>
      <c r="BT1214">
        <v>8.6022299999999996E-2</v>
      </c>
      <c r="BU1214">
        <v>5.1118400000000001E-2</v>
      </c>
      <c r="BV1214">
        <v>2.0226500000000001E-2</v>
      </c>
      <c r="BW1214">
        <v>6.4907000000000003E-3</v>
      </c>
      <c r="BX1214">
        <v>1.31962E-2</v>
      </c>
      <c r="BY1214">
        <v>1.7621499999999998E-2</v>
      </c>
      <c r="BZ1214">
        <v>1.7254599999999998E-2</v>
      </c>
      <c r="CA1214">
        <v>2.4666299999999999E-2</v>
      </c>
      <c r="CB1214">
        <v>2.70099E-2</v>
      </c>
      <c r="CC1214">
        <v>3.33421E-2</v>
      </c>
      <c r="CD1214">
        <v>3.6115599999999998E-2</v>
      </c>
      <c r="CE1214">
        <v>1.3385299999999999E-2</v>
      </c>
      <c r="CF1214">
        <v>4.44045E-2</v>
      </c>
      <c r="CG1214">
        <v>5.1603599999999999E-2</v>
      </c>
      <c r="CH1214">
        <v>8.2190899999999997E-2</v>
      </c>
      <c r="CI1214">
        <v>0.10755339999999999</v>
      </c>
      <c r="CJ1214">
        <v>0.1039181</v>
      </c>
      <c r="CK1214">
        <v>9.5747499999999999E-2</v>
      </c>
      <c r="CL1214">
        <v>0.1220675</v>
      </c>
      <c r="CM1214">
        <v>0.1311486</v>
      </c>
      <c r="CN1214">
        <v>0.13009380000000001</v>
      </c>
      <c r="CO1214">
        <v>0.15507409999999999</v>
      </c>
      <c r="CP1214">
        <v>0.1672389</v>
      </c>
      <c r="CQ1214">
        <v>0.1403993</v>
      </c>
      <c r="CR1214">
        <v>0.1039852</v>
      </c>
      <c r="CS1214">
        <v>6.7390400000000003E-2</v>
      </c>
      <c r="CT1214">
        <v>3.7459199999999998E-2</v>
      </c>
      <c r="CU1214">
        <v>2.2442400000000001E-2</v>
      </c>
      <c r="CV1214">
        <v>2.7585599999999998E-2</v>
      </c>
      <c r="CW1214">
        <v>2.98467E-2</v>
      </c>
      <c r="CX1214">
        <v>3.0757199999999998E-2</v>
      </c>
      <c r="CY1214">
        <v>3.6582299999999998E-2</v>
      </c>
      <c r="CZ1214">
        <v>3.8223500000000001E-2</v>
      </c>
      <c r="DA1214">
        <v>4.3954399999999998E-2</v>
      </c>
      <c r="DB1214">
        <v>4.6659100000000002E-2</v>
      </c>
      <c r="DC1214">
        <v>2.3532000000000001E-2</v>
      </c>
      <c r="DD1214">
        <v>5.6979799999999997E-2</v>
      </c>
      <c r="DE1214">
        <v>6.6008999999999998E-2</v>
      </c>
      <c r="DF1214">
        <v>9.9505099999999999E-2</v>
      </c>
      <c r="DG1214">
        <v>0.12575049999999999</v>
      </c>
      <c r="DH1214">
        <v>0.1246157</v>
      </c>
      <c r="DI1214">
        <v>0.1192778</v>
      </c>
      <c r="DJ1214">
        <v>0.14618249999999999</v>
      </c>
      <c r="DK1214">
        <v>0.15574199999999999</v>
      </c>
      <c r="DL1214">
        <v>0.15448600000000001</v>
      </c>
      <c r="DM1214">
        <v>0.18120269999999999</v>
      </c>
      <c r="DN1214">
        <v>0.19324839999999999</v>
      </c>
      <c r="DO1214">
        <v>0.1623752</v>
      </c>
      <c r="DP1214">
        <v>0.12194820000000001</v>
      </c>
      <c r="DQ1214">
        <v>8.3662399999999998E-2</v>
      </c>
      <c r="DR1214">
        <v>5.4691799999999999E-2</v>
      </c>
      <c r="DS1214">
        <v>3.8393999999999998E-2</v>
      </c>
      <c r="DT1214">
        <v>4.1974999999999998E-2</v>
      </c>
      <c r="DU1214">
        <v>4.2071799999999999E-2</v>
      </c>
      <c r="DV1214">
        <v>5.0252900000000003E-2</v>
      </c>
      <c r="DW1214">
        <v>5.37872E-2</v>
      </c>
      <c r="DX1214">
        <v>5.44141E-2</v>
      </c>
      <c r="DY1214">
        <v>5.9277000000000003E-2</v>
      </c>
      <c r="DZ1214">
        <v>6.1882399999999997E-2</v>
      </c>
      <c r="EA1214">
        <v>3.8182199999999999E-2</v>
      </c>
      <c r="EB1214">
        <v>7.5136599999999998E-2</v>
      </c>
      <c r="EC1214">
        <v>8.6807899999999993E-2</v>
      </c>
      <c r="ED1214">
        <v>0.124504</v>
      </c>
      <c r="EE1214">
        <v>0.1520242</v>
      </c>
      <c r="EF1214">
        <v>0.15449959999999999</v>
      </c>
      <c r="EG1214">
        <v>0.15325169999999999</v>
      </c>
      <c r="EH1214">
        <v>0.18100079999999999</v>
      </c>
      <c r="EI1214">
        <v>0.191251</v>
      </c>
      <c r="EJ1214">
        <v>0.18970429999999999</v>
      </c>
      <c r="EK1214">
        <v>0.21892829999999999</v>
      </c>
      <c r="EL1214">
        <v>0.23080200000000001</v>
      </c>
      <c r="EM1214">
        <v>0.194105</v>
      </c>
      <c r="EN1214">
        <v>0.14788380000000001</v>
      </c>
      <c r="EO1214">
        <v>0.1071566</v>
      </c>
      <c r="EP1214">
        <v>7.9573099999999994E-2</v>
      </c>
      <c r="EQ1214">
        <v>6.14257E-2</v>
      </c>
      <c r="ER1214">
        <v>6.2751000000000001E-2</v>
      </c>
      <c r="ES1214">
        <v>5.9722999999999998E-2</v>
      </c>
      <c r="ET1214">
        <v>64.642160000000004</v>
      </c>
      <c r="EU1214">
        <v>63.604860000000002</v>
      </c>
      <c r="EV1214">
        <v>62.68835</v>
      </c>
      <c r="EW1214">
        <v>61.738050000000001</v>
      </c>
      <c r="EX1214">
        <v>60.922620000000002</v>
      </c>
      <c r="EY1214">
        <v>60.225700000000003</v>
      </c>
      <c r="EZ1214">
        <v>60.599939999999997</v>
      </c>
      <c r="FA1214">
        <v>63.318730000000002</v>
      </c>
      <c r="FB1214">
        <v>66.658109999999994</v>
      </c>
      <c r="FC1214">
        <v>70.187049999999999</v>
      </c>
      <c r="FD1214">
        <v>73.374799999999993</v>
      </c>
      <c r="FE1214">
        <v>76.492469999999997</v>
      </c>
      <c r="FF1214">
        <v>78.987219999999994</v>
      </c>
      <c r="FG1214">
        <v>81.047740000000005</v>
      </c>
      <c r="FH1214">
        <v>82.667590000000004</v>
      </c>
      <c r="FI1214">
        <v>83.480029999999999</v>
      </c>
      <c r="FJ1214">
        <v>83.389529999999993</v>
      </c>
      <c r="FK1214">
        <v>82.169300000000007</v>
      </c>
      <c r="FL1214">
        <v>79.987790000000004</v>
      </c>
      <c r="FM1214">
        <v>76.708969999999994</v>
      </c>
      <c r="FN1214">
        <v>72.941800000000001</v>
      </c>
      <c r="FO1214">
        <v>69.953500000000005</v>
      </c>
      <c r="FP1214">
        <v>67.807079999999999</v>
      </c>
      <c r="FQ1214">
        <v>66.024119999999996</v>
      </c>
      <c r="FR1214">
        <v>1.8242000000000001E-2</v>
      </c>
      <c r="FS1214">
        <v>2.1842899999999998E-2</v>
      </c>
      <c r="FT1214">
        <v>3.6500600000000001E-2</v>
      </c>
    </row>
    <row r="1215" spans="1:176" x14ac:dyDescent="0.2">
      <c r="A1215" t="s">
        <v>200</v>
      </c>
      <c r="B1215" t="s">
        <v>195</v>
      </c>
      <c r="C1215" t="s">
        <v>1</v>
      </c>
      <c r="D1215" t="s">
        <v>243</v>
      </c>
      <c r="E1215">
        <v>2351</v>
      </c>
      <c r="F1215">
        <v>1.22956</v>
      </c>
      <c r="G1215">
        <v>1.167151</v>
      </c>
      <c r="H1215">
        <v>1.125532</v>
      </c>
      <c r="I1215">
        <v>1.1249499999999999</v>
      </c>
      <c r="J1215">
        <v>1.1584319999999999</v>
      </c>
      <c r="K1215">
        <v>1.1740759999999999</v>
      </c>
      <c r="L1215">
        <v>1.186545</v>
      </c>
      <c r="M1215">
        <v>1.378935</v>
      </c>
      <c r="N1215">
        <v>1.7996239999999999</v>
      </c>
      <c r="O1215">
        <v>2.199481</v>
      </c>
      <c r="P1215">
        <v>2.4621659999999999</v>
      </c>
      <c r="Q1215">
        <v>2.6503079999999999</v>
      </c>
      <c r="R1215">
        <v>2.7082670000000002</v>
      </c>
      <c r="S1215">
        <v>2.7838029999999998</v>
      </c>
      <c r="T1215">
        <v>2.8554840000000001</v>
      </c>
      <c r="U1215">
        <v>2.7960060000000002</v>
      </c>
      <c r="V1215">
        <v>2.5904539999999998</v>
      </c>
      <c r="W1215">
        <v>2.271296</v>
      </c>
      <c r="X1215">
        <v>2.0054289999999999</v>
      </c>
      <c r="Y1215">
        <v>1.7037610000000001</v>
      </c>
      <c r="Z1215">
        <v>1.630574</v>
      </c>
      <c r="AA1215">
        <v>1.574641</v>
      </c>
      <c r="AB1215">
        <v>1.4082410000000001</v>
      </c>
      <c r="AC1215">
        <v>1.328803</v>
      </c>
      <c r="AD1215">
        <v>-4.0173199999999999E-2</v>
      </c>
      <c r="AE1215">
        <v>-1.5021400000000001E-2</v>
      </c>
      <c r="AF1215">
        <v>1.9070999999999999E-3</v>
      </c>
      <c r="AG1215">
        <v>6.5003999999999999E-3</v>
      </c>
      <c r="AH1215">
        <v>2.9187100000000001E-2</v>
      </c>
      <c r="AI1215">
        <v>-9.5320999999999999E-3</v>
      </c>
      <c r="AJ1215">
        <v>5.7016400000000002E-2</v>
      </c>
      <c r="AK1215">
        <v>4.4138499999999997E-2</v>
      </c>
      <c r="AL1215">
        <v>8.1634300000000007E-2</v>
      </c>
      <c r="AM1215">
        <v>7.4212399999999998E-2</v>
      </c>
      <c r="AN1215">
        <v>6.5744399999999995E-2</v>
      </c>
      <c r="AO1215">
        <v>6.1755000000000004E-3</v>
      </c>
      <c r="AP1215">
        <v>2.8572899999999998E-2</v>
      </c>
      <c r="AQ1215">
        <v>4.6253299999999997E-2</v>
      </c>
      <c r="AR1215">
        <v>7.5637700000000002E-2</v>
      </c>
      <c r="AS1215">
        <v>0.1004536</v>
      </c>
      <c r="AT1215">
        <v>8.4749000000000005E-2</v>
      </c>
      <c r="AU1215">
        <v>8.4894300000000006E-2</v>
      </c>
      <c r="AV1215">
        <v>0.1019743</v>
      </c>
      <c r="AW1215">
        <v>5.38866E-2</v>
      </c>
      <c r="AX1215">
        <v>-1.1778800000000001E-2</v>
      </c>
      <c r="AY1215">
        <v>-1.38514E-2</v>
      </c>
      <c r="AZ1215">
        <v>-1.8962199999999999E-2</v>
      </c>
      <c r="BA1215">
        <v>-2.3720600000000001E-2</v>
      </c>
      <c r="BB1215">
        <v>-2.0677500000000001E-2</v>
      </c>
      <c r="BC1215">
        <v>2.1835000000000001E-3</v>
      </c>
      <c r="BD1215">
        <v>1.8097700000000001E-2</v>
      </c>
      <c r="BE1215">
        <v>2.1822899999999999E-2</v>
      </c>
      <c r="BF1215" s="61">
        <v>4.44103E-2</v>
      </c>
      <c r="BG1215">
        <v>5.1181000000000004E-3</v>
      </c>
      <c r="BH1215">
        <v>7.5173100000000007E-2</v>
      </c>
      <c r="BI1215">
        <v>6.4937499999999995E-2</v>
      </c>
      <c r="BJ1215">
        <v>0.1066332</v>
      </c>
      <c r="BK1215">
        <v>0.10048609999999999</v>
      </c>
      <c r="BL1215">
        <v>9.5628299999999999E-2</v>
      </c>
      <c r="BM1215">
        <v>4.0149400000000002E-2</v>
      </c>
      <c r="BN1215">
        <v>6.3391199999999995E-2</v>
      </c>
      <c r="BO1215">
        <v>8.1762299999999996E-2</v>
      </c>
      <c r="BP1215">
        <v>0.110856</v>
      </c>
      <c r="BQ1215">
        <v>0.1381792</v>
      </c>
      <c r="BR1215">
        <v>0.1223026</v>
      </c>
      <c r="BS1215">
        <v>0.11662400000000001</v>
      </c>
      <c r="BT1215">
        <v>0.12790989999999999</v>
      </c>
      <c r="BU1215">
        <v>7.73808E-2</v>
      </c>
      <c r="BV1215">
        <v>1.31024E-2</v>
      </c>
      <c r="BW1215">
        <v>9.1803000000000006E-3</v>
      </c>
      <c r="BX1215">
        <v>1.8138E-3</v>
      </c>
      <c r="BY1215">
        <v>-6.0694E-3</v>
      </c>
      <c r="BZ1215">
        <v>-7.1748999999999997E-3</v>
      </c>
      <c r="CA1215">
        <v>1.4099499999999999E-2</v>
      </c>
      <c r="CB1215">
        <v>2.9311299999999998E-2</v>
      </c>
      <c r="CC1215">
        <v>3.24353E-2</v>
      </c>
      <c r="CD1215">
        <v>5.49539E-2</v>
      </c>
      <c r="CE1215">
        <v>1.52648E-2</v>
      </c>
      <c r="CF1215">
        <v>8.7748499999999993E-2</v>
      </c>
      <c r="CG1215">
        <v>7.9342800000000005E-2</v>
      </c>
      <c r="CH1215">
        <v>0.1239473</v>
      </c>
      <c r="CI1215">
        <v>0.1186832</v>
      </c>
      <c r="CJ1215">
        <v>0.11632579999999999</v>
      </c>
      <c r="CK1215">
        <v>6.3679700000000006E-2</v>
      </c>
      <c r="CL1215">
        <v>8.7506200000000006E-2</v>
      </c>
      <c r="CM1215">
        <v>0.1063557</v>
      </c>
      <c r="CN1215">
        <v>0.13524820000000001</v>
      </c>
      <c r="CO1215">
        <v>0.16430790000000001</v>
      </c>
      <c r="CP1215">
        <v>0.1483121</v>
      </c>
      <c r="CQ1215">
        <v>0.1385999</v>
      </c>
      <c r="CR1215">
        <v>0.1458728</v>
      </c>
      <c r="CS1215">
        <v>9.3652899999999997E-2</v>
      </c>
      <c r="CT1215">
        <v>3.03351E-2</v>
      </c>
      <c r="CU1215">
        <v>2.5131899999999999E-2</v>
      </c>
      <c r="CV1215">
        <v>1.6203200000000001E-2</v>
      </c>
      <c r="CW1215">
        <v>6.1558000000000003E-3</v>
      </c>
      <c r="CX1215">
        <v>6.3277000000000003E-3</v>
      </c>
      <c r="CY1215">
        <v>2.60156E-2</v>
      </c>
      <c r="CZ1215">
        <v>4.0524900000000003E-2</v>
      </c>
      <c r="DA1215">
        <v>4.3047599999999998E-2</v>
      </c>
      <c r="DB1215">
        <v>6.54975E-2</v>
      </c>
      <c r="DC1215">
        <v>2.54115E-2</v>
      </c>
      <c r="DD1215">
        <v>0.1003238</v>
      </c>
      <c r="DE1215">
        <v>9.3748200000000004E-2</v>
      </c>
      <c r="DF1215">
        <v>0.14126150000000001</v>
      </c>
      <c r="DG1215">
        <v>0.13688030000000001</v>
      </c>
      <c r="DH1215">
        <v>0.13702339999999999</v>
      </c>
      <c r="DI1215">
        <v>8.7209900000000007E-2</v>
      </c>
      <c r="DJ1215">
        <v>0.11162130000000001</v>
      </c>
      <c r="DK1215">
        <v>0.13094910000000001</v>
      </c>
      <c r="DL1215">
        <v>0.15964030000000001</v>
      </c>
      <c r="DM1215">
        <v>0.19043650000000001</v>
      </c>
      <c r="DN1215">
        <v>0.17432159999999999</v>
      </c>
      <c r="DO1215">
        <v>0.16057589999999999</v>
      </c>
      <c r="DP1215">
        <v>0.1638358</v>
      </c>
      <c r="DQ1215">
        <v>0.10992490000000001</v>
      </c>
      <c r="DR1215">
        <v>4.75678E-2</v>
      </c>
      <c r="DS1215">
        <v>4.1083599999999998E-2</v>
      </c>
      <c r="DT1215">
        <v>3.0592600000000001E-2</v>
      </c>
      <c r="DU1215">
        <v>1.8380899999999999E-2</v>
      </c>
      <c r="DV1215">
        <v>2.58234E-2</v>
      </c>
      <c r="DW1215">
        <v>4.3220500000000002E-2</v>
      </c>
      <c r="DX1215">
        <v>5.6715500000000002E-2</v>
      </c>
      <c r="DY1215">
        <v>5.8370199999999997E-2</v>
      </c>
      <c r="DZ1215">
        <v>8.0720700000000006E-2</v>
      </c>
      <c r="EA1215">
        <v>4.0061800000000002E-2</v>
      </c>
      <c r="EB1215">
        <v>0.11848060000000001</v>
      </c>
      <c r="EC1215">
        <v>0.1145472</v>
      </c>
      <c r="ED1215">
        <v>0.1662604</v>
      </c>
      <c r="EE1215">
        <v>0.1631541</v>
      </c>
      <c r="EF1215">
        <v>0.16690730000000001</v>
      </c>
      <c r="EG1215">
        <v>0.1211839</v>
      </c>
      <c r="EH1215">
        <v>0.1464395</v>
      </c>
      <c r="EI1215">
        <v>0.1664581</v>
      </c>
      <c r="EJ1215">
        <v>0.1948587</v>
      </c>
      <c r="EK1215">
        <v>0.22816210000000001</v>
      </c>
      <c r="EL1215">
        <v>0.21187520000000001</v>
      </c>
      <c r="EM1215">
        <v>0.19230559999999999</v>
      </c>
      <c r="EN1215">
        <v>0.18977140000000001</v>
      </c>
      <c r="EO1215">
        <v>0.13341910000000001</v>
      </c>
      <c r="EP1215">
        <v>7.2449100000000002E-2</v>
      </c>
      <c r="EQ1215">
        <v>6.4115199999999997E-2</v>
      </c>
      <c r="ER1215">
        <v>5.13686E-2</v>
      </c>
      <c r="ES1215">
        <v>3.6032099999999997E-2</v>
      </c>
      <c r="ET1215">
        <v>75.944760000000002</v>
      </c>
      <c r="EU1215">
        <v>74.314279999999997</v>
      </c>
      <c r="EV1215">
        <v>72.935379999999995</v>
      </c>
      <c r="EW1215">
        <v>71.299899999999994</v>
      </c>
      <c r="EX1215">
        <v>70.652860000000004</v>
      </c>
      <c r="EY1215">
        <v>69.846990000000005</v>
      </c>
      <c r="EZ1215">
        <v>70.074560000000005</v>
      </c>
      <c r="FA1215">
        <v>72.839100000000002</v>
      </c>
      <c r="FB1215">
        <v>77.021680000000003</v>
      </c>
      <c r="FC1215">
        <v>81.026240000000001</v>
      </c>
      <c r="FD1215">
        <v>85.132769999999994</v>
      </c>
      <c r="FE1215">
        <v>89.149860000000004</v>
      </c>
      <c r="FF1215">
        <v>91.986080000000001</v>
      </c>
      <c r="FG1215">
        <v>94.356160000000003</v>
      </c>
      <c r="FH1215">
        <v>96.398319999999998</v>
      </c>
      <c r="FI1215">
        <v>97.003799999999998</v>
      </c>
      <c r="FJ1215">
        <v>96.602459999999994</v>
      </c>
      <c r="FK1215">
        <v>95.820679999999996</v>
      </c>
      <c r="FL1215">
        <v>92.84657</v>
      </c>
      <c r="FM1215">
        <v>88.098420000000004</v>
      </c>
      <c r="FN1215">
        <v>83.784099999999995</v>
      </c>
      <c r="FO1215">
        <v>79.744540000000001</v>
      </c>
      <c r="FP1215">
        <v>76.911339999999996</v>
      </c>
      <c r="FQ1215">
        <v>74.790629999999993</v>
      </c>
      <c r="FR1215">
        <v>1.8242000000000001E-2</v>
      </c>
      <c r="FS1215">
        <v>2.1842899999999998E-2</v>
      </c>
      <c r="FT1215">
        <v>3.6500600000000001E-2</v>
      </c>
    </row>
    <row r="1216" spans="1:176" x14ac:dyDescent="0.2">
      <c r="A1216" t="s">
        <v>200</v>
      </c>
      <c r="B1216" t="s">
        <v>195</v>
      </c>
      <c r="C1216" t="s">
        <v>1</v>
      </c>
      <c r="D1216" t="s">
        <v>233</v>
      </c>
      <c r="E1216">
        <v>2351</v>
      </c>
      <c r="F1216">
        <v>1.028656</v>
      </c>
      <c r="G1216">
        <v>0.97984930000000003</v>
      </c>
      <c r="H1216">
        <v>0.97076700000000005</v>
      </c>
      <c r="I1216">
        <v>0.98255099999999995</v>
      </c>
      <c r="J1216">
        <v>0.97709500000000005</v>
      </c>
      <c r="K1216">
        <v>1.011563</v>
      </c>
      <c r="L1216">
        <v>1.1196269999999999</v>
      </c>
      <c r="M1216">
        <v>1.1078889999999999</v>
      </c>
      <c r="N1216">
        <v>1.245255</v>
      </c>
      <c r="O1216">
        <v>1.419001</v>
      </c>
      <c r="P1216">
        <v>1.5165960000000001</v>
      </c>
      <c r="Q1216">
        <v>1.5441510000000001</v>
      </c>
      <c r="R1216">
        <v>1.566697</v>
      </c>
      <c r="S1216">
        <v>1.575904</v>
      </c>
      <c r="T1216">
        <v>1.577197</v>
      </c>
      <c r="U1216">
        <v>1.5692619999999999</v>
      </c>
      <c r="V1216">
        <v>1.503546</v>
      </c>
      <c r="W1216">
        <v>1.3282119999999999</v>
      </c>
      <c r="X1216">
        <v>1.230507</v>
      </c>
      <c r="Y1216">
        <v>1.2845439999999999</v>
      </c>
      <c r="Z1216">
        <v>1.250076</v>
      </c>
      <c r="AA1216">
        <v>1.1587160000000001</v>
      </c>
      <c r="AB1216">
        <v>1.122439</v>
      </c>
      <c r="AC1216">
        <v>1.073807</v>
      </c>
      <c r="AD1216">
        <v>4.1279499999999997E-2</v>
      </c>
      <c r="AE1216">
        <v>3.4640999999999998E-2</v>
      </c>
      <c r="AF1216">
        <v>4.1362700000000002E-2</v>
      </c>
      <c r="AG1216">
        <v>3.83323E-2</v>
      </c>
      <c r="AH1216">
        <v>1.62524E-2</v>
      </c>
      <c r="AI1216">
        <v>-7.5874000000000002E-3</v>
      </c>
      <c r="AJ1216">
        <v>-4.3236000000000004E-3</v>
      </c>
      <c r="AK1216">
        <v>-4.5443699999999997E-2</v>
      </c>
      <c r="AL1216">
        <v>-7.1272000000000002E-3</v>
      </c>
      <c r="AM1216">
        <v>2.64998E-2</v>
      </c>
      <c r="AN1216">
        <v>2.6526399999999999E-2</v>
      </c>
      <c r="AO1216">
        <v>1.49417E-2</v>
      </c>
      <c r="AP1216">
        <v>3.38549E-2</v>
      </c>
      <c r="AQ1216">
        <v>4.29586E-2</v>
      </c>
      <c r="AR1216">
        <v>4.7130600000000002E-2</v>
      </c>
      <c r="AS1216">
        <v>6.8718199999999993E-2</v>
      </c>
      <c r="AT1216">
        <v>6.7086900000000005E-2</v>
      </c>
      <c r="AU1216">
        <v>5.5058099999999999E-2</v>
      </c>
      <c r="AV1216">
        <v>1.10323E-2</v>
      </c>
      <c r="AW1216">
        <v>5.2613E-3</v>
      </c>
      <c r="AX1216">
        <v>2.4720599999999999E-2</v>
      </c>
      <c r="AY1216">
        <v>1.62927E-2</v>
      </c>
      <c r="AZ1216">
        <v>3.8230899999999998E-2</v>
      </c>
      <c r="BA1216">
        <v>4.61219E-2</v>
      </c>
      <c r="BB1216">
        <v>5.2486699999999997E-2</v>
      </c>
      <c r="BC1216">
        <v>4.3593600000000003E-2</v>
      </c>
      <c r="BD1216">
        <v>5.0265299999999999E-2</v>
      </c>
      <c r="BE1216">
        <v>4.7320099999999997E-2</v>
      </c>
      <c r="BF1216">
        <v>2.5198000000000002E-2</v>
      </c>
      <c r="BG1216">
        <v>1.1447E-3</v>
      </c>
      <c r="BH1216">
        <v>5.5846999999999997E-3</v>
      </c>
      <c r="BI1216">
        <v>-3.10665E-2</v>
      </c>
      <c r="BJ1216">
        <v>7.1215999999999996E-3</v>
      </c>
      <c r="BK1216">
        <v>4.0259000000000003E-2</v>
      </c>
      <c r="BL1216">
        <v>4.3256099999999999E-2</v>
      </c>
      <c r="BM1216">
        <v>3.0408899999999999E-2</v>
      </c>
      <c r="BN1216">
        <v>4.9743000000000002E-2</v>
      </c>
      <c r="BO1216">
        <v>5.9601700000000001E-2</v>
      </c>
      <c r="BP1216">
        <v>6.4647300000000005E-2</v>
      </c>
      <c r="BQ1216">
        <v>8.45553E-2</v>
      </c>
      <c r="BR1216">
        <v>8.2761600000000005E-2</v>
      </c>
      <c r="BS1216">
        <v>6.9173399999999996E-2</v>
      </c>
      <c r="BT1216">
        <v>2.5459099999999998E-2</v>
      </c>
      <c r="BU1216">
        <v>1.9052400000000001E-2</v>
      </c>
      <c r="BV1216">
        <v>3.6479699999999997E-2</v>
      </c>
      <c r="BW1216">
        <v>2.7860599999999999E-2</v>
      </c>
      <c r="BX1216">
        <v>4.9035000000000002E-2</v>
      </c>
      <c r="BY1216">
        <v>5.5733600000000001E-2</v>
      </c>
      <c r="BZ1216">
        <v>6.0248900000000001E-2</v>
      </c>
      <c r="CA1216">
        <v>4.9794199999999997E-2</v>
      </c>
      <c r="CB1216">
        <v>5.6431299999999997E-2</v>
      </c>
      <c r="CC1216">
        <v>5.3545000000000002E-2</v>
      </c>
      <c r="CD1216">
        <v>3.1393699999999997E-2</v>
      </c>
      <c r="CE1216">
        <v>7.1926000000000004E-3</v>
      </c>
      <c r="CF1216">
        <v>1.24472E-2</v>
      </c>
      <c r="CG1216">
        <v>-2.1108999999999999E-2</v>
      </c>
      <c r="CH1216">
        <v>1.69903E-2</v>
      </c>
      <c r="CI1216">
        <v>4.9788699999999998E-2</v>
      </c>
      <c r="CJ1216">
        <v>5.4843000000000003E-2</v>
      </c>
      <c r="CK1216">
        <v>4.1121400000000002E-2</v>
      </c>
      <c r="CL1216">
        <v>6.0747000000000002E-2</v>
      </c>
      <c r="CM1216">
        <v>7.1128700000000003E-2</v>
      </c>
      <c r="CN1216">
        <v>7.6779299999999995E-2</v>
      </c>
      <c r="CO1216">
        <v>9.5524100000000001E-2</v>
      </c>
      <c r="CP1216">
        <v>9.3617699999999998E-2</v>
      </c>
      <c r="CQ1216">
        <v>7.8949599999999995E-2</v>
      </c>
      <c r="CR1216">
        <v>3.5451099999999999E-2</v>
      </c>
      <c r="CS1216">
        <v>2.8604000000000001E-2</v>
      </c>
      <c r="CT1216">
        <v>4.46241E-2</v>
      </c>
      <c r="CU1216">
        <v>3.5872500000000002E-2</v>
      </c>
      <c r="CV1216">
        <v>5.65178E-2</v>
      </c>
      <c r="CW1216">
        <v>6.23907E-2</v>
      </c>
      <c r="CX1216">
        <v>6.8011000000000002E-2</v>
      </c>
      <c r="CY1216">
        <v>5.5994700000000001E-2</v>
      </c>
      <c r="CZ1216">
        <v>6.2597299999999995E-2</v>
      </c>
      <c r="DA1216">
        <v>5.9769900000000001E-2</v>
      </c>
      <c r="DB1216">
        <v>3.7589499999999998E-2</v>
      </c>
      <c r="DC1216">
        <v>1.3240500000000001E-2</v>
      </c>
      <c r="DD1216">
        <v>1.9309699999999999E-2</v>
      </c>
      <c r="DE1216">
        <v>-1.1151400000000001E-2</v>
      </c>
      <c r="DF1216">
        <v>2.6858900000000002E-2</v>
      </c>
      <c r="DG1216">
        <v>5.9318299999999997E-2</v>
      </c>
      <c r="DH1216">
        <v>6.64299E-2</v>
      </c>
      <c r="DI1216">
        <v>5.1833900000000002E-2</v>
      </c>
      <c r="DJ1216">
        <v>7.1750999999999995E-2</v>
      </c>
      <c r="DK1216">
        <v>8.2655699999999999E-2</v>
      </c>
      <c r="DL1216">
        <v>8.8911299999999999E-2</v>
      </c>
      <c r="DM1216">
        <v>0.1064928</v>
      </c>
      <c r="DN1216">
        <v>0.10447389999999999</v>
      </c>
      <c r="DO1216">
        <v>8.8725799999999994E-2</v>
      </c>
      <c r="DP1216">
        <v>4.5443200000000003E-2</v>
      </c>
      <c r="DQ1216">
        <v>3.8155599999999998E-2</v>
      </c>
      <c r="DR1216">
        <v>5.2768500000000003E-2</v>
      </c>
      <c r="DS1216">
        <v>4.3884300000000001E-2</v>
      </c>
      <c r="DT1216">
        <v>6.4000699999999994E-2</v>
      </c>
      <c r="DU1216">
        <v>6.9047700000000004E-2</v>
      </c>
      <c r="DV1216">
        <v>7.9218300000000005E-2</v>
      </c>
      <c r="DW1216">
        <v>6.4947400000000002E-2</v>
      </c>
      <c r="DX1216">
        <v>7.1499900000000005E-2</v>
      </c>
      <c r="DY1216">
        <v>6.8757600000000002E-2</v>
      </c>
      <c r="DZ1216">
        <v>4.6535100000000003E-2</v>
      </c>
      <c r="EA1216">
        <v>2.1972599999999998E-2</v>
      </c>
      <c r="EB1216">
        <v>2.9218000000000001E-2</v>
      </c>
      <c r="EC1216">
        <v>3.2257000000000002E-3</v>
      </c>
      <c r="ED1216">
        <v>4.1107699999999997E-2</v>
      </c>
      <c r="EE1216">
        <v>7.3077500000000004E-2</v>
      </c>
      <c r="EF1216">
        <v>8.31596E-2</v>
      </c>
      <c r="EG1216">
        <v>6.7301100000000003E-2</v>
      </c>
      <c r="EH1216">
        <v>8.7638999999999995E-2</v>
      </c>
      <c r="EI1216">
        <v>9.9298800000000007E-2</v>
      </c>
      <c r="EJ1216">
        <v>0.10642799999999999</v>
      </c>
      <c r="EK1216">
        <v>0.12232990000000001</v>
      </c>
      <c r="EL1216">
        <v>0.12014850000000001</v>
      </c>
      <c r="EM1216">
        <v>0.1028411</v>
      </c>
      <c r="EN1216">
        <v>5.987E-2</v>
      </c>
      <c r="EO1216">
        <v>5.1946600000000002E-2</v>
      </c>
      <c r="EP1216">
        <v>6.4527600000000004E-2</v>
      </c>
      <c r="EQ1216">
        <v>5.54522E-2</v>
      </c>
      <c r="ER1216">
        <v>7.4804800000000005E-2</v>
      </c>
      <c r="ES1216">
        <v>7.8659400000000004E-2</v>
      </c>
      <c r="ET1216">
        <v>55.283810000000003</v>
      </c>
      <c r="EU1216">
        <v>54.245199999999997</v>
      </c>
      <c r="EV1216">
        <v>53.484969999999997</v>
      </c>
      <c r="EW1216">
        <v>52.871400000000001</v>
      </c>
      <c r="EX1216">
        <v>52.406489999999998</v>
      </c>
      <c r="EY1216">
        <v>51.903449999999999</v>
      </c>
      <c r="EZ1216">
        <v>51.295189999999998</v>
      </c>
      <c r="FA1216">
        <v>51.302810000000001</v>
      </c>
      <c r="FB1216">
        <v>53.549840000000003</v>
      </c>
      <c r="FC1216">
        <v>56.805430000000001</v>
      </c>
      <c r="FD1216">
        <v>59.676699999999997</v>
      </c>
      <c r="FE1216">
        <v>62.084119999999999</v>
      </c>
      <c r="FF1216">
        <v>64.017290000000003</v>
      </c>
      <c r="FG1216">
        <v>65.574100000000001</v>
      </c>
      <c r="FH1216">
        <v>66.740290000000002</v>
      </c>
      <c r="FI1216">
        <v>67.302930000000003</v>
      </c>
      <c r="FJ1216">
        <v>67.042779999999993</v>
      </c>
      <c r="FK1216">
        <v>65.983490000000003</v>
      </c>
      <c r="FL1216">
        <v>64.302329999999998</v>
      </c>
      <c r="FM1216">
        <v>61.969970000000004</v>
      </c>
      <c r="FN1216">
        <v>59.96951</v>
      </c>
      <c r="FO1216">
        <v>58.447980000000001</v>
      </c>
      <c r="FP1216">
        <v>57.114620000000002</v>
      </c>
      <c r="FQ1216">
        <v>55.89132</v>
      </c>
      <c r="FR1216">
        <v>1.05463E-2</v>
      </c>
      <c r="FS1216">
        <v>1.34232E-2</v>
      </c>
    </row>
    <row r="1217" spans="1:176" x14ac:dyDescent="0.2">
      <c r="A1217" t="s">
        <v>200</v>
      </c>
      <c r="B1217" t="s">
        <v>195</v>
      </c>
      <c r="C1217" t="s">
        <v>1</v>
      </c>
      <c r="D1217" t="s">
        <v>244</v>
      </c>
      <c r="E1217">
        <v>2351</v>
      </c>
      <c r="F1217">
        <v>1.028818</v>
      </c>
      <c r="G1217">
        <v>0.97035090000000002</v>
      </c>
      <c r="H1217">
        <v>0.96581799999999995</v>
      </c>
      <c r="I1217">
        <v>0.99686470000000005</v>
      </c>
      <c r="J1217">
        <v>0.99907310000000005</v>
      </c>
      <c r="K1217">
        <v>1.0601640000000001</v>
      </c>
      <c r="L1217">
        <v>1.186847</v>
      </c>
      <c r="M1217">
        <v>1.1324529999999999</v>
      </c>
      <c r="N1217">
        <v>1.3217950000000001</v>
      </c>
      <c r="O1217">
        <v>1.522176</v>
      </c>
      <c r="P1217">
        <v>1.6077459999999999</v>
      </c>
      <c r="Q1217">
        <v>1.60741</v>
      </c>
      <c r="R1217">
        <v>1.5886739999999999</v>
      </c>
      <c r="S1217">
        <v>1.618468</v>
      </c>
      <c r="T1217">
        <v>1.534996</v>
      </c>
      <c r="U1217">
        <v>1.5321880000000001</v>
      </c>
      <c r="V1217">
        <v>1.482904</v>
      </c>
      <c r="W1217">
        <v>1.3274760000000001</v>
      </c>
      <c r="X1217">
        <v>1.19336</v>
      </c>
      <c r="Y1217">
        <v>1.235527</v>
      </c>
      <c r="Z1217">
        <v>1.2320549999999999</v>
      </c>
      <c r="AA1217">
        <v>1.13609</v>
      </c>
      <c r="AB1217">
        <v>1.1242110000000001</v>
      </c>
      <c r="AC1217">
        <v>1.081709</v>
      </c>
      <c r="AD1217">
        <v>2.5642499999999999E-2</v>
      </c>
      <c r="AE1217">
        <v>2.4601499999999998E-2</v>
      </c>
      <c r="AF1217">
        <v>3.4890600000000001E-2</v>
      </c>
      <c r="AG1217">
        <v>2.8399199999999999E-2</v>
      </c>
      <c r="AH1217">
        <v>-2.1676E-3</v>
      </c>
      <c r="AI1217">
        <v>-5.0986E-3</v>
      </c>
      <c r="AJ1217">
        <v>-1.4107099999999999E-2</v>
      </c>
      <c r="AK1217">
        <v>-4.3547799999999998E-2</v>
      </c>
      <c r="AL1217">
        <v>3.04123E-2</v>
      </c>
      <c r="AM1217">
        <v>6.4172499999999993E-2</v>
      </c>
      <c r="AN1217">
        <v>7.1626800000000004E-2</v>
      </c>
      <c r="AO1217">
        <v>5.5327300000000003E-2</v>
      </c>
      <c r="AP1217">
        <v>6.0821199999999999E-2</v>
      </c>
      <c r="AQ1217">
        <v>6.1624199999999997E-2</v>
      </c>
      <c r="AR1217">
        <v>5.43791E-2</v>
      </c>
      <c r="AS1217">
        <v>7.2006500000000001E-2</v>
      </c>
      <c r="AT1217">
        <v>7.3631299999999997E-2</v>
      </c>
      <c r="AU1217">
        <v>5.6725400000000002E-2</v>
      </c>
      <c r="AV1217">
        <v>3.7778399999999997E-2</v>
      </c>
      <c r="AW1217">
        <v>1.9592999999999999E-2</v>
      </c>
      <c r="AX1217">
        <v>1.3333299999999999E-2</v>
      </c>
      <c r="AY1217">
        <v>7.2778000000000001E-3</v>
      </c>
      <c r="AZ1217">
        <v>2.1971500000000001E-2</v>
      </c>
      <c r="BA1217">
        <v>2.2263000000000002E-2</v>
      </c>
      <c r="BB1217">
        <v>3.6849699999999999E-2</v>
      </c>
      <c r="BC1217">
        <v>3.3554199999999999E-2</v>
      </c>
      <c r="BD1217">
        <v>4.37933E-2</v>
      </c>
      <c r="BE1217">
        <v>3.7386999999999997E-2</v>
      </c>
      <c r="BF1217">
        <v>6.7780000000000002E-3</v>
      </c>
      <c r="BG1217">
        <v>3.6335999999999999E-3</v>
      </c>
      <c r="BH1217">
        <v>-4.1986999999999997E-3</v>
      </c>
      <c r="BI1217">
        <v>-2.9170700000000001E-2</v>
      </c>
      <c r="BJ1217">
        <v>4.4661100000000002E-2</v>
      </c>
      <c r="BK1217">
        <v>7.7931700000000007E-2</v>
      </c>
      <c r="BL1217">
        <v>8.8356400000000002E-2</v>
      </c>
      <c r="BM1217">
        <v>7.0794499999999996E-2</v>
      </c>
      <c r="BN1217">
        <v>7.6709200000000005E-2</v>
      </c>
      <c r="BO1217">
        <v>7.8267299999999998E-2</v>
      </c>
      <c r="BP1217">
        <v>7.1895700000000007E-2</v>
      </c>
      <c r="BQ1217">
        <v>8.7843599999999994E-2</v>
      </c>
      <c r="BR1217">
        <v>8.9305899999999994E-2</v>
      </c>
      <c r="BS1217">
        <v>7.0840700000000006E-2</v>
      </c>
      <c r="BT1217">
        <v>5.2205300000000003E-2</v>
      </c>
      <c r="BU1217">
        <v>3.3383999999999997E-2</v>
      </c>
      <c r="BV1217">
        <v>2.50925E-2</v>
      </c>
      <c r="BW1217">
        <v>1.8845600000000001E-2</v>
      </c>
      <c r="BX1217">
        <v>3.2775600000000002E-2</v>
      </c>
      <c r="BY1217">
        <v>3.1874800000000002E-2</v>
      </c>
      <c r="BZ1217">
        <v>4.4611900000000003E-2</v>
      </c>
      <c r="CA1217">
        <v>3.9754699999999997E-2</v>
      </c>
      <c r="CB1217">
        <v>4.9959299999999998E-2</v>
      </c>
      <c r="CC1217">
        <v>4.3611900000000002E-2</v>
      </c>
      <c r="CD1217">
        <v>1.2973800000000001E-2</v>
      </c>
      <c r="CE1217">
        <v>9.6813999999999997E-3</v>
      </c>
      <c r="CF1217">
        <v>2.6637000000000002E-3</v>
      </c>
      <c r="CG1217">
        <v>-1.92131E-2</v>
      </c>
      <c r="CH1217">
        <v>5.4529800000000003E-2</v>
      </c>
      <c r="CI1217">
        <v>8.7461399999999995E-2</v>
      </c>
      <c r="CJ1217">
        <v>9.9943400000000002E-2</v>
      </c>
      <c r="CK1217">
        <v>8.1506999999999996E-2</v>
      </c>
      <c r="CL1217">
        <v>8.7713200000000005E-2</v>
      </c>
      <c r="CM1217">
        <v>8.9794299999999994E-2</v>
      </c>
      <c r="CN1217">
        <v>8.40278E-2</v>
      </c>
      <c r="CO1217">
        <v>9.8812300000000006E-2</v>
      </c>
      <c r="CP1217">
        <v>0.1001621</v>
      </c>
      <c r="CQ1217">
        <v>8.0616900000000005E-2</v>
      </c>
      <c r="CR1217">
        <v>6.2197299999999997E-2</v>
      </c>
      <c r="CS1217">
        <v>4.29357E-2</v>
      </c>
      <c r="CT1217">
        <v>3.32369E-2</v>
      </c>
      <c r="CU1217">
        <v>2.6857499999999999E-2</v>
      </c>
      <c r="CV1217">
        <v>4.02584E-2</v>
      </c>
      <c r="CW1217">
        <v>3.8531799999999998E-2</v>
      </c>
      <c r="CX1217">
        <v>5.2373999999999997E-2</v>
      </c>
      <c r="CY1217">
        <v>4.5955299999999998E-2</v>
      </c>
      <c r="CZ1217">
        <v>5.61252E-2</v>
      </c>
      <c r="DA1217">
        <v>4.9836800000000001E-2</v>
      </c>
      <c r="DB1217">
        <v>1.9169499999999999E-2</v>
      </c>
      <c r="DC1217">
        <v>1.5729300000000002E-2</v>
      </c>
      <c r="DD1217">
        <v>9.5262000000000003E-3</v>
      </c>
      <c r="DE1217">
        <v>-9.2554999999999998E-3</v>
      </c>
      <c r="DF1217">
        <v>6.4398499999999997E-2</v>
      </c>
      <c r="DG1217">
        <v>9.6990999999999994E-2</v>
      </c>
      <c r="DH1217">
        <v>0.1115303</v>
      </c>
      <c r="DI1217">
        <v>9.2219599999999999E-2</v>
      </c>
      <c r="DJ1217">
        <v>9.8717200000000005E-2</v>
      </c>
      <c r="DK1217">
        <v>0.1013213</v>
      </c>
      <c r="DL1217">
        <v>9.6159800000000004E-2</v>
      </c>
      <c r="DM1217">
        <v>0.10978110000000001</v>
      </c>
      <c r="DN1217">
        <v>0.1110183</v>
      </c>
      <c r="DO1217">
        <v>9.0393100000000004E-2</v>
      </c>
      <c r="DP1217">
        <v>7.2189299999999998E-2</v>
      </c>
      <c r="DQ1217">
        <v>5.2487300000000001E-2</v>
      </c>
      <c r="DR1217">
        <v>4.13812E-2</v>
      </c>
      <c r="DS1217">
        <v>3.4869400000000002E-2</v>
      </c>
      <c r="DT1217">
        <v>4.77413E-2</v>
      </c>
      <c r="DU1217">
        <v>4.5188899999999997E-2</v>
      </c>
      <c r="DV1217">
        <v>6.3581299999999993E-2</v>
      </c>
      <c r="DW1217">
        <v>5.4907900000000003E-2</v>
      </c>
      <c r="DX1217">
        <v>6.50279E-2</v>
      </c>
      <c r="DY1217">
        <v>5.8824599999999998E-2</v>
      </c>
      <c r="DZ1217">
        <v>2.8115100000000001E-2</v>
      </c>
      <c r="EA1217">
        <v>2.4461500000000001E-2</v>
      </c>
      <c r="EB1217">
        <v>1.94345E-2</v>
      </c>
      <c r="EC1217">
        <v>5.1215999999999996E-3</v>
      </c>
      <c r="ED1217">
        <v>7.86472E-2</v>
      </c>
      <c r="EE1217">
        <v>0.1107503</v>
      </c>
      <c r="EF1217">
        <v>0.12825990000000001</v>
      </c>
      <c r="EG1217">
        <v>0.1076867</v>
      </c>
      <c r="EH1217">
        <v>0.11460529999999999</v>
      </c>
      <c r="EI1217">
        <v>0.1179645</v>
      </c>
      <c r="EJ1217">
        <v>0.1136764</v>
      </c>
      <c r="EK1217">
        <v>0.12561820000000001</v>
      </c>
      <c r="EL1217">
        <v>0.1266929</v>
      </c>
      <c r="EM1217">
        <v>0.1045084</v>
      </c>
      <c r="EN1217">
        <v>8.6616200000000004E-2</v>
      </c>
      <c r="EO1217">
        <v>6.6278299999999998E-2</v>
      </c>
      <c r="EP1217">
        <v>5.3140399999999997E-2</v>
      </c>
      <c r="EQ1217">
        <v>4.6437199999999998E-2</v>
      </c>
      <c r="ER1217">
        <v>5.8545399999999997E-2</v>
      </c>
      <c r="ES1217">
        <v>5.4800599999999998E-2</v>
      </c>
      <c r="ET1217">
        <v>50.319769999999998</v>
      </c>
      <c r="EU1217">
        <v>49.427999999999997</v>
      </c>
      <c r="EV1217">
        <v>48.555349999999997</v>
      </c>
      <c r="EW1217">
        <v>48.519599999999997</v>
      </c>
      <c r="EX1217">
        <v>48.546619999999997</v>
      </c>
      <c r="EY1217">
        <v>48.60716</v>
      </c>
      <c r="EZ1217">
        <v>47.888150000000003</v>
      </c>
      <c r="FA1217">
        <v>48.173580000000001</v>
      </c>
      <c r="FB1217">
        <v>50.562890000000003</v>
      </c>
      <c r="FC1217">
        <v>52.946620000000003</v>
      </c>
      <c r="FD1217">
        <v>55.01726</v>
      </c>
      <c r="FE1217">
        <v>56.679340000000003</v>
      </c>
      <c r="FF1217">
        <v>57.08043</v>
      </c>
      <c r="FG1217">
        <v>55.902200000000001</v>
      </c>
      <c r="FH1217">
        <v>54.862580000000001</v>
      </c>
      <c r="FI1217">
        <v>52.089399999999998</v>
      </c>
      <c r="FJ1217">
        <v>50.250639999999997</v>
      </c>
      <c r="FK1217">
        <v>49.064880000000002</v>
      </c>
      <c r="FL1217">
        <v>49.099580000000003</v>
      </c>
      <c r="FM1217">
        <v>48.726869999999998</v>
      </c>
      <c r="FN1217">
        <v>47.566360000000003</v>
      </c>
      <c r="FO1217">
        <v>46.697249999999997</v>
      </c>
      <c r="FP1217">
        <v>46.099330000000002</v>
      </c>
      <c r="FQ1217">
        <v>45.731189999999998</v>
      </c>
      <c r="FR1217">
        <v>1.05463E-2</v>
      </c>
      <c r="FS1217">
        <v>1.34232E-2</v>
      </c>
    </row>
    <row r="1218" spans="1:176" x14ac:dyDescent="0.2">
      <c r="A1218" t="s">
        <v>200</v>
      </c>
      <c r="B1218" t="s">
        <v>195</v>
      </c>
      <c r="C1218" t="s">
        <v>1</v>
      </c>
      <c r="D1218" t="s">
        <v>234</v>
      </c>
      <c r="E1218">
        <v>2351</v>
      </c>
      <c r="F1218">
        <v>1.082419</v>
      </c>
      <c r="G1218">
        <v>1.0301640000000001</v>
      </c>
      <c r="H1218">
        <v>0.99980800000000003</v>
      </c>
      <c r="I1218">
        <v>1.0018370000000001</v>
      </c>
      <c r="J1218">
        <v>1.0218719999999999</v>
      </c>
      <c r="K1218">
        <v>1.0488919999999999</v>
      </c>
      <c r="L1218">
        <v>1.0183979999999999</v>
      </c>
      <c r="M1218">
        <v>1.0927100000000001</v>
      </c>
      <c r="N1218">
        <v>1.34687</v>
      </c>
      <c r="O1218">
        <v>1.6208670000000001</v>
      </c>
      <c r="P1218">
        <v>1.7927660000000001</v>
      </c>
      <c r="Q1218">
        <v>1.9106399999999999</v>
      </c>
      <c r="R1218">
        <v>1.998076</v>
      </c>
      <c r="S1218">
        <v>2.0556399999999999</v>
      </c>
      <c r="T1218">
        <v>2.0967799999999999</v>
      </c>
      <c r="U1218">
        <v>2.1162510000000001</v>
      </c>
      <c r="V1218">
        <v>2.0412919999999999</v>
      </c>
      <c r="W1218">
        <v>1.7594460000000001</v>
      </c>
      <c r="X1218">
        <v>1.4691829999999999</v>
      </c>
      <c r="Y1218">
        <v>1.316905</v>
      </c>
      <c r="Z1218">
        <v>1.3705750000000001</v>
      </c>
      <c r="AA1218">
        <v>1.2650589999999999</v>
      </c>
      <c r="AB1218">
        <v>1.189721</v>
      </c>
      <c r="AC1218">
        <v>1.1397010000000001</v>
      </c>
      <c r="AD1218">
        <v>-1.50492E-2</v>
      </c>
      <c r="AE1218">
        <v>-8.4080000000000005E-3</v>
      </c>
      <c r="AF1218">
        <v>-4.0737000000000004E-3</v>
      </c>
      <c r="AG1218">
        <v>7.8399999999999997E-4</v>
      </c>
      <c r="AH1218">
        <v>-3.0506000000000001E-3</v>
      </c>
      <c r="AI1218">
        <v>-1.7381600000000001E-2</v>
      </c>
      <c r="AJ1218">
        <v>-6.3440000000000002E-4</v>
      </c>
      <c r="AK1218">
        <v>8.2200999999999993E-3</v>
      </c>
      <c r="AL1218">
        <v>2.8098700000000001E-2</v>
      </c>
      <c r="AM1218">
        <v>5.1905699999999999E-2</v>
      </c>
      <c r="AN1218">
        <v>4.1522299999999998E-2</v>
      </c>
      <c r="AO1218">
        <v>3.3255399999999997E-2</v>
      </c>
      <c r="AP1218">
        <v>6.0415700000000003E-2</v>
      </c>
      <c r="AQ1218">
        <v>6.8216299999999994E-2</v>
      </c>
      <c r="AR1218">
        <v>5.90158E-2</v>
      </c>
      <c r="AS1218">
        <v>8.5396200000000005E-2</v>
      </c>
      <c r="AT1218">
        <v>0.10010769999999999</v>
      </c>
      <c r="AU1218">
        <v>7.3026499999999994E-2</v>
      </c>
      <c r="AV1218">
        <v>4.6510700000000002E-2</v>
      </c>
      <c r="AW1218">
        <v>2.16178E-2</v>
      </c>
      <c r="AX1218">
        <v>-9.0857000000000004E-3</v>
      </c>
      <c r="AY1218">
        <v>-2.32459E-2</v>
      </c>
      <c r="AZ1218">
        <v>-9.5785000000000002E-3</v>
      </c>
      <c r="BA1218">
        <v>2.6158000000000002E-3</v>
      </c>
      <c r="BB1218">
        <v>4.4464999999999999E-3</v>
      </c>
      <c r="BC1218">
        <v>8.7968999999999999E-3</v>
      </c>
      <c r="BD1218">
        <v>1.2116999999999999E-2</v>
      </c>
      <c r="BE1218">
        <v>1.6106599999999999E-2</v>
      </c>
      <c r="BF1218">
        <v>1.21727E-2</v>
      </c>
      <c r="BG1218">
        <v>-2.7314000000000001E-3</v>
      </c>
      <c r="BH1218">
        <v>1.75224E-2</v>
      </c>
      <c r="BI1218">
        <v>2.9019099999999999E-2</v>
      </c>
      <c r="BJ1218">
        <v>5.3097499999999999E-2</v>
      </c>
      <c r="BK1218">
        <v>7.8179399999999996E-2</v>
      </c>
      <c r="BL1218">
        <v>7.1406200000000003E-2</v>
      </c>
      <c r="BM1218">
        <v>6.7229300000000006E-2</v>
      </c>
      <c r="BN1218">
        <v>9.5233999999999999E-2</v>
      </c>
      <c r="BO1218">
        <v>0.10372530000000001</v>
      </c>
      <c r="BP1218">
        <v>9.4234200000000004E-2</v>
      </c>
      <c r="BQ1218">
        <v>0.1231218</v>
      </c>
      <c r="BR1218">
        <v>0.13766129999999999</v>
      </c>
      <c r="BS1218">
        <v>0.1047563</v>
      </c>
      <c r="BT1218">
        <v>7.2446300000000005E-2</v>
      </c>
      <c r="BU1218">
        <v>4.5111999999999999E-2</v>
      </c>
      <c r="BV1218">
        <v>1.57956E-2</v>
      </c>
      <c r="BW1218">
        <v>-2.143E-4</v>
      </c>
      <c r="BX1218">
        <v>1.1197500000000001E-2</v>
      </c>
      <c r="BY1218">
        <v>2.0267E-2</v>
      </c>
      <c r="BZ1218">
        <v>1.7949099999999999E-2</v>
      </c>
      <c r="CA1218">
        <v>2.0712899999999999E-2</v>
      </c>
      <c r="CB1218">
        <v>2.3330500000000001E-2</v>
      </c>
      <c r="CC1218">
        <v>2.67189E-2</v>
      </c>
      <c r="CD1218">
        <v>2.2716199999999999E-2</v>
      </c>
      <c r="CE1218">
        <v>7.4152999999999997E-3</v>
      </c>
      <c r="CF1218">
        <v>3.0097700000000002E-2</v>
      </c>
      <c r="CG1218">
        <v>4.3424400000000002E-2</v>
      </c>
      <c r="CH1218">
        <v>7.0411699999999994E-2</v>
      </c>
      <c r="CI1218">
        <v>9.6376500000000004E-2</v>
      </c>
      <c r="CJ1218">
        <v>9.2103699999999997E-2</v>
      </c>
      <c r="CK1218">
        <v>9.0759599999999996E-2</v>
      </c>
      <c r="CL1218">
        <v>0.119349</v>
      </c>
      <c r="CM1218">
        <v>0.12831870000000001</v>
      </c>
      <c r="CN1218">
        <v>0.1186263</v>
      </c>
      <c r="CO1218">
        <v>0.14925040000000001</v>
      </c>
      <c r="CP1218">
        <v>0.16367090000000001</v>
      </c>
      <c r="CQ1218">
        <v>0.12673219999999999</v>
      </c>
      <c r="CR1218">
        <v>9.0409299999999998E-2</v>
      </c>
      <c r="CS1218">
        <v>6.1384000000000001E-2</v>
      </c>
      <c r="CT1218">
        <v>3.3028200000000001E-2</v>
      </c>
      <c r="CU1218">
        <v>1.5737399999999999E-2</v>
      </c>
      <c r="CV1218">
        <v>2.5586899999999999E-2</v>
      </c>
      <c r="CW1218">
        <v>3.2492100000000003E-2</v>
      </c>
      <c r="CX1218">
        <v>3.1451800000000002E-2</v>
      </c>
      <c r="CY1218">
        <v>3.2628999999999998E-2</v>
      </c>
      <c r="CZ1218">
        <v>3.4544100000000001E-2</v>
      </c>
      <c r="DA1218">
        <v>3.7331299999999998E-2</v>
      </c>
      <c r="DB1218">
        <v>3.3259799999999999E-2</v>
      </c>
      <c r="DC1218">
        <v>1.7562000000000001E-2</v>
      </c>
      <c r="DD1218">
        <v>4.2673000000000003E-2</v>
      </c>
      <c r="DE1218">
        <v>5.7829699999999998E-2</v>
      </c>
      <c r="DF1218">
        <v>8.7725899999999996E-2</v>
      </c>
      <c r="DG1218">
        <v>0.1145736</v>
      </c>
      <c r="DH1218">
        <v>0.1128012</v>
      </c>
      <c r="DI1218">
        <v>0.1142898</v>
      </c>
      <c r="DJ1218">
        <v>0.14346400000000001</v>
      </c>
      <c r="DK1218">
        <v>0.1529121</v>
      </c>
      <c r="DL1218">
        <v>0.14301849999999999</v>
      </c>
      <c r="DM1218">
        <v>0.17537900000000001</v>
      </c>
      <c r="DN1218">
        <v>0.1896804</v>
      </c>
      <c r="DO1218">
        <v>0.14870810000000001</v>
      </c>
      <c r="DP1218">
        <v>0.1083722</v>
      </c>
      <c r="DQ1218">
        <v>7.7656000000000003E-2</v>
      </c>
      <c r="DR1218">
        <v>5.0260899999999997E-2</v>
      </c>
      <c r="DS1218">
        <v>3.1689000000000002E-2</v>
      </c>
      <c r="DT1218">
        <v>3.9976299999999999E-2</v>
      </c>
      <c r="DU1218">
        <v>4.4717300000000001E-2</v>
      </c>
      <c r="DV1218">
        <v>5.09475E-2</v>
      </c>
      <c r="DW1218">
        <v>4.98339E-2</v>
      </c>
      <c r="DX1218">
        <v>5.0734799999999997E-2</v>
      </c>
      <c r="DY1218">
        <v>5.2653800000000001E-2</v>
      </c>
      <c r="DZ1218">
        <v>4.8482999999999998E-2</v>
      </c>
      <c r="EA1218">
        <v>3.2212200000000003E-2</v>
      </c>
      <c r="EB1218">
        <v>6.0829800000000003E-2</v>
      </c>
      <c r="EC1218">
        <v>7.8628699999999996E-2</v>
      </c>
      <c r="ED1218">
        <v>0.1127248</v>
      </c>
      <c r="EE1218">
        <v>0.14084730000000001</v>
      </c>
      <c r="EF1218">
        <v>0.14268520000000001</v>
      </c>
      <c r="EG1218">
        <v>0.1482638</v>
      </c>
      <c r="EH1218">
        <v>0.1782823</v>
      </c>
      <c r="EI1218">
        <v>0.18842110000000001</v>
      </c>
      <c r="EJ1218">
        <v>0.1782368</v>
      </c>
      <c r="EK1218">
        <v>0.21310470000000001</v>
      </c>
      <c r="EL1218">
        <v>0.22723399999999999</v>
      </c>
      <c r="EM1218">
        <v>0.18043790000000001</v>
      </c>
      <c r="EN1218">
        <v>0.1343078</v>
      </c>
      <c r="EO1218">
        <v>0.1011502</v>
      </c>
      <c r="EP1218">
        <v>7.5142200000000006E-2</v>
      </c>
      <c r="EQ1218">
        <v>5.4720699999999997E-2</v>
      </c>
      <c r="ER1218">
        <v>6.0752300000000002E-2</v>
      </c>
      <c r="ES1218">
        <v>6.23685E-2</v>
      </c>
      <c r="ET1218">
        <v>62.003880000000002</v>
      </c>
      <c r="EU1218">
        <v>60.897829999999999</v>
      </c>
      <c r="EV1218">
        <v>59.798929999999999</v>
      </c>
      <c r="EW1218">
        <v>58.849820000000001</v>
      </c>
      <c r="EX1218">
        <v>58.088859999999997</v>
      </c>
      <c r="EY1218">
        <v>57.488030000000002</v>
      </c>
      <c r="EZ1218">
        <v>57.491810000000001</v>
      </c>
      <c r="FA1218">
        <v>59.983179999999997</v>
      </c>
      <c r="FB1218">
        <v>63.526910000000001</v>
      </c>
      <c r="FC1218">
        <v>66.848280000000003</v>
      </c>
      <c r="FD1218">
        <v>69.896119999999996</v>
      </c>
      <c r="FE1218">
        <v>72.764529999999993</v>
      </c>
      <c r="FF1218">
        <v>75.13158</v>
      </c>
      <c r="FG1218">
        <v>77.086299999999994</v>
      </c>
      <c r="FH1218">
        <v>78.456950000000006</v>
      </c>
      <c r="FI1218">
        <v>79.142259999999993</v>
      </c>
      <c r="FJ1218">
        <v>79.001990000000006</v>
      </c>
      <c r="FK1218">
        <v>77.987830000000002</v>
      </c>
      <c r="FL1218">
        <v>76.017790000000005</v>
      </c>
      <c r="FM1218">
        <v>72.478160000000003</v>
      </c>
      <c r="FN1218">
        <v>69.111729999999994</v>
      </c>
      <c r="FO1218">
        <v>66.32002</v>
      </c>
      <c r="FP1218">
        <v>64.454480000000004</v>
      </c>
      <c r="FQ1218">
        <v>62.808160000000001</v>
      </c>
      <c r="FR1218">
        <v>1.8242000000000001E-2</v>
      </c>
      <c r="FS1218">
        <v>2.1842899999999998E-2</v>
      </c>
      <c r="FT1218">
        <v>3.6500600000000001E-2</v>
      </c>
    </row>
    <row r="1219" spans="1:176" x14ac:dyDescent="0.2">
      <c r="A1219" t="s">
        <v>200</v>
      </c>
      <c r="B1219" t="s">
        <v>195</v>
      </c>
      <c r="C1219" t="s">
        <v>1</v>
      </c>
      <c r="D1219" t="s">
        <v>245</v>
      </c>
      <c r="E1219">
        <v>2351</v>
      </c>
      <c r="F1219">
        <v>1.1137079999999999</v>
      </c>
      <c r="G1219">
        <v>1.068228</v>
      </c>
      <c r="H1219">
        <v>1.0113160000000001</v>
      </c>
      <c r="I1219">
        <v>1.0281070000000001</v>
      </c>
      <c r="J1219">
        <v>1.0722020000000001</v>
      </c>
      <c r="K1219">
        <v>1.0805629999999999</v>
      </c>
      <c r="L1219">
        <v>1.0716749999999999</v>
      </c>
      <c r="M1219">
        <v>1.1628289999999999</v>
      </c>
      <c r="N1219">
        <v>1.469387</v>
      </c>
      <c r="O1219">
        <v>1.836068</v>
      </c>
      <c r="P1219">
        <v>2.0150090000000001</v>
      </c>
      <c r="Q1219">
        <v>2.176682</v>
      </c>
      <c r="R1219">
        <v>2.2961990000000001</v>
      </c>
      <c r="S1219">
        <v>2.4095840000000002</v>
      </c>
      <c r="T1219">
        <v>2.458526</v>
      </c>
      <c r="U1219">
        <v>2.536816</v>
      </c>
      <c r="V1219">
        <v>2.45072</v>
      </c>
      <c r="W1219">
        <v>2.1794190000000002</v>
      </c>
      <c r="X1219">
        <v>1.7632410000000001</v>
      </c>
      <c r="Y1219">
        <v>1.6114740000000001</v>
      </c>
      <c r="Z1219">
        <v>1.5464359999999999</v>
      </c>
      <c r="AA1219">
        <v>1.4047719999999999</v>
      </c>
      <c r="AB1219">
        <v>1.2626999999999999</v>
      </c>
      <c r="AC1219">
        <v>1.2263949999999999</v>
      </c>
      <c r="AD1219">
        <v>-2.273E-2</v>
      </c>
      <c r="AE1219">
        <v>-2.7472999999999998E-3</v>
      </c>
      <c r="AF1219">
        <v>4.5053000000000003E-3</v>
      </c>
      <c r="AG1219">
        <v>1.4845799999999999E-2</v>
      </c>
      <c r="AH1219">
        <v>3.0768500000000001E-2</v>
      </c>
      <c r="AI1219">
        <v>-3.7420000000000001E-3</v>
      </c>
      <c r="AJ1219">
        <v>4.24135E-2</v>
      </c>
      <c r="AK1219">
        <v>3.3245299999999998E-2</v>
      </c>
      <c r="AL1219">
        <v>6.3920299999999999E-2</v>
      </c>
      <c r="AM1219">
        <v>8.0338300000000001E-2</v>
      </c>
      <c r="AN1219">
        <v>7.2641999999999998E-2</v>
      </c>
      <c r="AO1219">
        <v>4.1894199999999999E-2</v>
      </c>
      <c r="AP1219">
        <v>6.23084E-2</v>
      </c>
      <c r="AQ1219">
        <v>7.0947999999999997E-2</v>
      </c>
      <c r="AR1219">
        <v>8.4949200000000002E-2</v>
      </c>
      <c r="AS1219">
        <v>9.9644499999999997E-2</v>
      </c>
      <c r="AT1219">
        <v>0.10368910000000001</v>
      </c>
      <c r="AU1219">
        <v>0.1030196</v>
      </c>
      <c r="AV1219">
        <v>8.46132E-2</v>
      </c>
      <c r="AW1219">
        <v>4.0453999999999997E-2</v>
      </c>
      <c r="AX1219">
        <v>4.2220000000000002E-4</v>
      </c>
      <c r="AY1219">
        <v>-8.4382999999999993E-3</v>
      </c>
      <c r="AZ1219">
        <v>-8.2869999999999992E-3</v>
      </c>
      <c r="BA1219">
        <v>-9.0451999999999998E-3</v>
      </c>
      <c r="BB1219">
        <v>-3.2344000000000001E-3</v>
      </c>
      <c r="BC1219">
        <v>1.4457599999999999E-2</v>
      </c>
      <c r="BD1219">
        <v>2.06959E-2</v>
      </c>
      <c r="BE1219">
        <v>3.0168400000000001E-2</v>
      </c>
      <c r="BF1219">
        <v>4.5991799999999999E-2</v>
      </c>
      <c r="BG1219">
        <v>1.09082E-2</v>
      </c>
      <c r="BH1219">
        <v>6.0570300000000001E-2</v>
      </c>
      <c r="BI1219">
        <v>5.4044300000000003E-2</v>
      </c>
      <c r="BJ1219">
        <v>8.8919200000000004E-2</v>
      </c>
      <c r="BK1219">
        <v>0.106612</v>
      </c>
      <c r="BL1219">
        <v>0.1025259</v>
      </c>
      <c r="BM1219">
        <v>7.5868099999999994E-2</v>
      </c>
      <c r="BN1219">
        <v>9.7126599999999993E-2</v>
      </c>
      <c r="BO1219">
        <v>0.106457</v>
      </c>
      <c r="BP1219">
        <v>0.1201676</v>
      </c>
      <c r="BQ1219">
        <v>0.13737009999999999</v>
      </c>
      <c r="BR1219">
        <v>0.1412427</v>
      </c>
      <c r="BS1219">
        <v>0.13474929999999999</v>
      </c>
      <c r="BT1219">
        <v>0.11054890000000001</v>
      </c>
      <c r="BU1219">
        <v>6.3948199999999997E-2</v>
      </c>
      <c r="BV1219">
        <v>2.53034E-2</v>
      </c>
      <c r="BW1219">
        <v>1.45933E-2</v>
      </c>
      <c r="BX1219">
        <v>1.2489E-2</v>
      </c>
      <c r="BY1219">
        <v>8.6061000000000002E-3</v>
      </c>
      <c r="BZ1219">
        <v>1.0268299999999999E-2</v>
      </c>
      <c r="CA1219">
        <v>2.6373600000000001E-2</v>
      </c>
      <c r="CB1219">
        <v>3.19095E-2</v>
      </c>
      <c r="CC1219">
        <v>4.0780700000000003E-2</v>
      </c>
      <c r="CD1219">
        <v>5.6535299999999997E-2</v>
      </c>
      <c r="CE1219">
        <v>2.1054900000000001E-2</v>
      </c>
      <c r="CF1219">
        <v>7.3145600000000005E-2</v>
      </c>
      <c r="CG1219">
        <v>6.8449599999999999E-2</v>
      </c>
      <c r="CH1219">
        <v>0.10623340000000001</v>
      </c>
      <c r="CI1219">
        <v>0.12480910000000001</v>
      </c>
      <c r="CJ1219">
        <v>0.1232235</v>
      </c>
      <c r="CK1219">
        <v>9.9398399999999998E-2</v>
      </c>
      <c r="CL1219">
        <v>0.12124169999999999</v>
      </c>
      <c r="CM1219">
        <v>0.13105040000000001</v>
      </c>
      <c r="CN1219">
        <v>0.14455970000000001</v>
      </c>
      <c r="CO1219">
        <v>0.1634987</v>
      </c>
      <c r="CP1219">
        <v>0.16725219999999999</v>
      </c>
      <c r="CQ1219">
        <v>0.15672520000000001</v>
      </c>
      <c r="CR1219">
        <v>0.12851180000000001</v>
      </c>
      <c r="CS1219">
        <v>8.0220200000000005E-2</v>
      </c>
      <c r="CT1219">
        <v>4.25361E-2</v>
      </c>
      <c r="CU1219">
        <v>3.0544999999999999E-2</v>
      </c>
      <c r="CV1219">
        <v>2.68784E-2</v>
      </c>
      <c r="CW1219">
        <v>2.0831200000000001E-2</v>
      </c>
      <c r="CX1219">
        <v>2.3770900000000001E-2</v>
      </c>
      <c r="CY1219">
        <v>3.8289700000000003E-2</v>
      </c>
      <c r="CZ1219">
        <v>4.3123099999999998E-2</v>
      </c>
      <c r="DA1219">
        <v>5.1393099999999997E-2</v>
      </c>
      <c r="DB1219">
        <v>6.7078899999999997E-2</v>
      </c>
      <c r="DC1219">
        <v>3.1201599999999999E-2</v>
      </c>
      <c r="DD1219">
        <v>8.5721000000000006E-2</v>
      </c>
      <c r="DE1219">
        <v>8.2854999999999998E-2</v>
      </c>
      <c r="DF1219">
        <v>0.1235475</v>
      </c>
      <c r="DG1219">
        <v>0.1430063</v>
      </c>
      <c r="DH1219">
        <v>0.14392099999999999</v>
      </c>
      <c r="DI1219">
        <v>0.1229286</v>
      </c>
      <c r="DJ1219">
        <v>0.14535670000000001</v>
      </c>
      <c r="DK1219">
        <v>0.1556439</v>
      </c>
      <c r="DL1219">
        <v>0.16895189999999999</v>
      </c>
      <c r="DM1219">
        <v>0.1896274</v>
      </c>
      <c r="DN1219">
        <v>0.19326170000000001</v>
      </c>
      <c r="DO1219">
        <v>0.1787011</v>
      </c>
      <c r="DP1219">
        <v>0.14647479999999999</v>
      </c>
      <c r="DQ1219">
        <v>9.64922E-2</v>
      </c>
      <c r="DR1219">
        <v>5.9768799999999997E-2</v>
      </c>
      <c r="DS1219">
        <v>4.6496599999999999E-2</v>
      </c>
      <c r="DT1219">
        <v>4.12678E-2</v>
      </c>
      <c r="DU1219">
        <v>3.30564E-2</v>
      </c>
      <c r="DV1219">
        <v>4.3266600000000002E-2</v>
      </c>
      <c r="DW1219">
        <v>5.5494599999999998E-2</v>
      </c>
      <c r="DX1219">
        <v>5.9313699999999997E-2</v>
      </c>
      <c r="DY1219">
        <v>6.6715700000000003E-2</v>
      </c>
      <c r="DZ1219">
        <v>8.2302100000000003E-2</v>
      </c>
      <c r="EA1219">
        <v>4.5851799999999998E-2</v>
      </c>
      <c r="EB1219">
        <v>0.1038777</v>
      </c>
      <c r="EC1219">
        <v>0.10365389999999999</v>
      </c>
      <c r="ED1219">
        <v>0.1485464</v>
      </c>
      <c r="EE1219">
        <v>0.16928000000000001</v>
      </c>
      <c r="EF1219">
        <v>0.17380490000000001</v>
      </c>
      <c r="EG1219">
        <v>0.1569026</v>
      </c>
      <c r="EH1219">
        <v>0.180175</v>
      </c>
      <c r="EI1219">
        <v>0.19115280000000001</v>
      </c>
      <c r="EJ1219">
        <v>0.2041702</v>
      </c>
      <c r="EK1219">
        <v>0.227353</v>
      </c>
      <c r="EL1219">
        <v>0.2308153</v>
      </c>
      <c r="EM1219">
        <v>0.2104309</v>
      </c>
      <c r="EN1219">
        <v>0.17241039999999999</v>
      </c>
      <c r="EO1219">
        <v>0.11998639999999999</v>
      </c>
      <c r="EP1219">
        <v>8.4650000000000003E-2</v>
      </c>
      <c r="EQ1219">
        <v>6.9528300000000001E-2</v>
      </c>
      <c r="ER1219">
        <v>6.2043800000000003E-2</v>
      </c>
      <c r="ES1219">
        <v>5.0707599999999999E-2</v>
      </c>
      <c r="ET1219">
        <v>70.445689999999999</v>
      </c>
      <c r="EU1219">
        <v>68.3322</v>
      </c>
      <c r="EV1219">
        <v>66.916240000000002</v>
      </c>
      <c r="EW1219">
        <v>65.471680000000006</v>
      </c>
      <c r="EX1219">
        <v>64.586439999999996</v>
      </c>
      <c r="EY1219">
        <v>63.911580000000001</v>
      </c>
      <c r="EZ1219">
        <v>63.553750000000001</v>
      </c>
      <c r="FA1219">
        <v>67.084010000000006</v>
      </c>
      <c r="FB1219">
        <v>72.403930000000003</v>
      </c>
      <c r="FC1219">
        <v>77.537509999999997</v>
      </c>
      <c r="FD1219">
        <v>81.813090000000003</v>
      </c>
      <c r="FE1219">
        <v>85.188519999999997</v>
      </c>
      <c r="FF1219">
        <v>87.954400000000007</v>
      </c>
      <c r="FG1219">
        <v>90.48715</v>
      </c>
      <c r="FH1219">
        <v>92.233189999999993</v>
      </c>
      <c r="FI1219">
        <v>93.259379999999993</v>
      </c>
      <c r="FJ1219">
        <v>93.328419999999994</v>
      </c>
      <c r="FK1219">
        <v>92.835099999999997</v>
      </c>
      <c r="FL1219">
        <v>91.013810000000007</v>
      </c>
      <c r="FM1219">
        <v>86.633290000000002</v>
      </c>
      <c r="FN1219">
        <v>82.511259999999993</v>
      </c>
      <c r="FO1219">
        <v>79.054159999999996</v>
      </c>
      <c r="FP1219">
        <v>76.144549999999995</v>
      </c>
      <c r="FQ1219">
        <v>74.072940000000003</v>
      </c>
      <c r="FR1219">
        <v>1.8242000000000001E-2</v>
      </c>
      <c r="FS1219">
        <v>2.1842899999999998E-2</v>
      </c>
      <c r="FT1219">
        <v>3.6500600000000001E-2</v>
      </c>
    </row>
    <row r="1220" spans="1:176" x14ac:dyDescent="0.2">
      <c r="A1220" t="s">
        <v>200</v>
      </c>
      <c r="B1220" t="s">
        <v>195</v>
      </c>
      <c r="C1220" t="s">
        <v>1</v>
      </c>
      <c r="D1220" t="s">
        <v>248</v>
      </c>
      <c r="E1220">
        <v>2351</v>
      </c>
      <c r="F1220">
        <v>1.035666</v>
      </c>
      <c r="G1220">
        <v>1.0105930000000001</v>
      </c>
      <c r="H1220">
        <v>0.99803070000000005</v>
      </c>
      <c r="I1220">
        <v>1.01379</v>
      </c>
      <c r="J1220">
        <v>1.0192749999999999</v>
      </c>
      <c r="K1220">
        <v>1.035701</v>
      </c>
      <c r="L1220">
        <v>1.152417</v>
      </c>
      <c r="M1220">
        <v>1.1138140000000001</v>
      </c>
      <c r="N1220">
        <v>1.28684</v>
      </c>
      <c r="O1220">
        <v>1.488942</v>
      </c>
      <c r="P1220">
        <v>1.5874170000000001</v>
      </c>
      <c r="Q1220">
        <v>1.6007979999999999</v>
      </c>
      <c r="R1220">
        <v>1.6138079999999999</v>
      </c>
      <c r="S1220">
        <v>1.6302460000000001</v>
      </c>
      <c r="T1220">
        <v>1.595229</v>
      </c>
      <c r="U1220">
        <v>1.5848150000000001</v>
      </c>
      <c r="V1220">
        <v>1.585437</v>
      </c>
      <c r="W1220">
        <v>1.600041</v>
      </c>
      <c r="X1220">
        <v>1.4636899999999999</v>
      </c>
      <c r="Y1220">
        <v>1.347172</v>
      </c>
      <c r="Z1220">
        <v>1.2531570000000001</v>
      </c>
      <c r="AA1220">
        <v>1.1556420000000001</v>
      </c>
      <c r="AB1220">
        <v>1.123272</v>
      </c>
      <c r="AC1220">
        <v>1.0857270000000001</v>
      </c>
      <c r="AD1220">
        <v>4.01508E-2</v>
      </c>
      <c r="AE1220">
        <v>3.3812399999999999E-2</v>
      </c>
      <c r="AF1220">
        <v>4.0514300000000003E-2</v>
      </c>
      <c r="AG1220">
        <v>3.65399E-2</v>
      </c>
      <c r="AH1220">
        <v>1.2421E-2</v>
      </c>
      <c r="AI1220">
        <v>-6.7717000000000003E-3</v>
      </c>
      <c r="AJ1220">
        <v>-3.1949999999999999E-3</v>
      </c>
      <c r="AK1220">
        <v>-4.4586099999999997E-2</v>
      </c>
      <c r="AL1220">
        <v>-2.6810000000000001E-4</v>
      </c>
      <c r="AM1220">
        <v>3.3945999999999997E-2</v>
      </c>
      <c r="AN1220">
        <v>3.64084E-2</v>
      </c>
      <c r="AO1220">
        <v>2.51066E-2</v>
      </c>
      <c r="AP1220">
        <v>4.5063199999999998E-2</v>
      </c>
      <c r="AQ1220">
        <v>5.3486100000000002E-2</v>
      </c>
      <c r="AR1220">
        <v>5.4136499999999997E-2</v>
      </c>
      <c r="AS1220">
        <v>7.3225700000000005E-2</v>
      </c>
      <c r="AT1220">
        <v>7.1714399999999998E-2</v>
      </c>
      <c r="AU1220">
        <v>5.9330599999999997E-2</v>
      </c>
      <c r="AV1220">
        <v>1.95941E-2</v>
      </c>
      <c r="AW1220">
        <v>1.50213E-2</v>
      </c>
      <c r="AX1220">
        <v>2.7800800000000001E-2</v>
      </c>
      <c r="AY1220">
        <v>2.0188600000000001E-2</v>
      </c>
      <c r="AZ1220">
        <v>4.0432999999999997E-2</v>
      </c>
      <c r="BA1220">
        <v>4.4344799999999997E-2</v>
      </c>
      <c r="BB1220">
        <v>5.1358000000000001E-2</v>
      </c>
      <c r="BC1220">
        <v>4.2764999999999997E-2</v>
      </c>
      <c r="BD1220">
        <v>4.9417000000000003E-2</v>
      </c>
      <c r="BE1220">
        <v>4.5527699999999997E-2</v>
      </c>
      <c r="BF1220">
        <v>2.1366599999999999E-2</v>
      </c>
      <c r="BG1220">
        <v>1.9604000000000002E-3</v>
      </c>
      <c r="BH1220">
        <v>6.7133999999999996E-3</v>
      </c>
      <c r="BI1220">
        <v>-3.02089E-2</v>
      </c>
      <c r="BJ1220">
        <v>1.39807E-2</v>
      </c>
      <c r="BK1220">
        <v>4.7705299999999999E-2</v>
      </c>
      <c r="BL1220">
        <v>5.3138100000000001E-2</v>
      </c>
      <c r="BM1220">
        <v>4.05738E-2</v>
      </c>
      <c r="BN1220">
        <v>6.0951199999999997E-2</v>
      </c>
      <c r="BO1220">
        <v>7.0129200000000003E-2</v>
      </c>
      <c r="BP1220">
        <v>7.16532E-2</v>
      </c>
      <c r="BQ1220">
        <v>8.9062799999999998E-2</v>
      </c>
      <c r="BR1220">
        <v>8.7388999999999994E-2</v>
      </c>
      <c r="BS1220">
        <v>7.3445800000000006E-2</v>
      </c>
      <c r="BT1220">
        <v>3.4021000000000003E-2</v>
      </c>
      <c r="BU1220">
        <v>2.8812299999999999E-2</v>
      </c>
      <c r="BV1220">
        <v>3.9559999999999998E-2</v>
      </c>
      <c r="BW1220">
        <v>3.17565E-2</v>
      </c>
      <c r="BX1220">
        <v>5.1237100000000001E-2</v>
      </c>
      <c r="BY1220">
        <v>5.3956499999999998E-2</v>
      </c>
      <c r="BZ1220">
        <v>5.9120199999999998E-2</v>
      </c>
      <c r="CA1220">
        <v>4.8965599999999998E-2</v>
      </c>
      <c r="CB1220">
        <v>5.5582899999999998E-2</v>
      </c>
      <c r="CC1220">
        <v>5.1752600000000003E-2</v>
      </c>
      <c r="CD1220">
        <v>2.7562300000000001E-2</v>
      </c>
      <c r="CE1220">
        <v>8.0082999999999994E-3</v>
      </c>
      <c r="CF1220">
        <v>1.3575800000000001E-2</v>
      </c>
      <c r="CG1220">
        <v>-2.02513E-2</v>
      </c>
      <c r="CH1220">
        <v>2.38494E-2</v>
      </c>
      <c r="CI1220">
        <v>5.7234899999999998E-2</v>
      </c>
      <c r="CJ1220">
        <v>6.4725000000000005E-2</v>
      </c>
      <c r="CK1220">
        <v>5.12863E-2</v>
      </c>
      <c r="CL1220">
        <v>7.1955199999999997E-2</v>
      </c>
      <c r="CM1220">
        <v>8.1656199999999998E-2</v>
      </c>
      <c r="CN1220">
        <v>8.3785200000000004E-2</v>
      </c>
      <c r="CO1220">
        <v>0.1000316</v>
      </c>
      <c r="CP1220">
        <v>9.8245200000000005E-2</v>
      </c>
      <c r="CQ1220">
        <v>8.3222000000000004E-2</v>
      </c>
      <c r="CR1220">
        <v>4.4012999999999997E-2</v>
      </c>
      <c r="CS1220">
        <v>3.8364000000000002E-2</v>
      </c>
      <c r="CT1220">
        <v>4.7704400000000001E-2</v>
      </c>
      <c r="CU1220">
        <v>3.9768299999999999E-2</v>
      </c>
      <c r="CV1220">
        <v>5.8719899999999998E-2</v>
      </c>
      <c r="CW1220">
        <v>6.0613599999999997E-2</v>
      </c>
      <c r="CX1220">
        <v>6.6882300000000006E-2</v>
      </c>
      <c r="CY1220">
        <v>5.5166100000000003E-2</v>
      </c>
      <c r="CZ1220">
        <v>6.1748900000000002E-2</v>
      </c>
      <c r="DA1220">
        <v>5.7977500000000001E-2</v>
      </c>
      <c r="DB1220">
        <v>3.3758000000000003E-2</v>
      </c>
      <c r="DC1220">
        <v>1.40562E-2</v>
      </c>
      <c r="DD1220">
        <v>2.04383E-2</v>
      </c>
      <c r="DE1220">
        <v>-1.0293800000000001E-2</v>
      </c>
      <c r="DF1220">
        <v>3.3718100000000001E-2</v>
      </c>
      <c r="DG1220">
        <v>6.6764500000000004E-2</v>
      </c>
      <c r="DH1220">
        <v>7.6311900000000002E-2</v>
      </c>
      <c r="DI1220">
        <v>6.19988E-2</v>
      </c>
      <c r="DJ1220">
        <v>8.2959199999999997E-2</v>
      </c>
      <c r="DK1220">
        <v>9.3183199999999994E-2</v>
      </c>
      <c r="DL1220">
        <v>9.5917199999999994E-2</v>
      </c>
      <c r="DM1220">
        <v>0.1110003</v>
      </c>
      <c r="DN1220">
        <v>0.1091014</v>
      </c>
      <c r="DO1220">
        <v>9.2998200000000003E-2</v>
      </c>
      <c r="DP1220">
        <v>5.4004999999999997E-2</v>
      </c>
      <c r="DQ1220">
        <v>4.7915600000000003E-2</v>
      </c>
      <c r="DR1220">
        <v>5.5848700000000001E-2</v>
      </c>
      <c r="DS1220">
        <v>4.7780200000000002E-2</v>
      </c>
      <c r="DT1220">
        <v>6.6202800000000006E-2</v>
      </c>
      <c r="DU1220">
        <v>6.72706E-2</v>
      </c>
      <c r="DV1220">
        <v>7.8089599999999995E-2</v>
      </c>
      <c r="DW1220">
        <v>6.4118800000000004E-2</v>
      </c>
      <c r="DX1220">
        <v>7.0651599999999995E-2</v>
      </c>
      <c r="DY1220">
        <v>6.6965300000000005E-2</v>
      </c>
      <c r="DZ1220">
        <v>4.2703600000000001E-2</v>
      </c>
      <c r="EA1220">
        <v>2.2788300000000001E-2</v>
      </c>
      <c r="EB1220">
        <v>3.0346600000000001E-2</v>
      </c>
      <c r="EC1220">
        <v>4.0834000000000001E-3</v>
      </c>
      <c r="ED1220">
        <v>4.79669E-2</v>
      </c>
      <c r="EE1220">
        <v>8.0523800000000006E-2</v>
      </c>
      <c r="EF1220">
        <v>9.3041600000000002E-2</v>
      </c>
      <c r="EG1220">
        <v>7.7465999999999993E-2</v>
      </c>
      <c r="EH1220">
        <v>9.8847299999999999E-2</v>
      </c>
      <c r="EI1220">
        <v>0.1098264</v>
      </c>
      <c r="EJ1220">
        <v>0.1134339</v>
      </c>
      <c r="EK1220">
        <v>0.12683739999999999</v>
      </c>
      <c r="EL1220">
        <v>0.124776</v>
      </c>
      <c r="EM1220">
        <v>0.1071135</v>
      </c>
      <c r="EN1220">
        <v>6.8431900000000004E-2</v>
      </c>
      <c r="EO1220">
        <v>6.17066E-2</v>
      </c>
      <c r="EP1220">
        <v>6.7607899999999999E-2</v>
      </c>
      <c r="EQ1220">
        <v>5.9348100000000001E-2</v>
      </c>
      <c r="ER1220">
        <v>7.70068E-2</v>
      </c>
      <c r="ES1220">
        <v>7.6882400000000004E-2</v>
      </c>
      <c r="ET1220">
        <v>51.709690000000002</v>
      </c>
      <c r="EU1220">
        <v>51.208150000000003</v>
      </c>
      <c r="EV1220">
        <v>50.465209999999999</v>
      </c>
      <c r="EW1220">
        <v>49.857280000000003</v>
      </c>
      <c r="EX1220">
        <v>49.225000000000001</v>
      </c>
      <c r="EY1220">
        <v>48.891489999999997</v>
      </c>
      <c r="EZ1220">
        <v>48.534219999999998</v>
      </c>
      <c r="FA1220">
        <v>49.490699999999997</v>
      </c>
      <c r="FB1220">
        <v>52.773040000000002</v>
      </c>
      <c r="FC1220">
        <v>56.364620000000002</v>
      </c>
      <c r="FD1220">
        <v>59.55236</v>
      </c>
      <c r="FE1220">
        <v>62.266590000000001</v>
      </c>
      <c r="FF1220">
        <v>64.358369999999994</v>
      </c>
      <c r="FG1220">
        <v>65.712819999999994</v>
      </c>
      <c r="FH1220">
        <v>66.233940000000004</v>
      </c>
      <c r="FI1220">
        <v>65.699939999999998</v>
      </c>
      <c r="FJ1220">
        <v>63.919499999999999</v>
      </c>
      <c r="FK1220">
        <v>61.230460000000001</v>
      </c>
      <c r="FL1220">
        <v>59.058280000000003</v>
      </c>
      <c r="FM1220">
        <v>57.171860000000002</v>
      </c>
      <c r="FN1220">
        <v>55.709049999999998</v>
      </c>
      <c r="FO1220">
        <v>54.434420000000003</v>
      </c>
      <c r="FP1220">
        <v>53.410400000000003</v>
      </c>
      <c r="FQ1220">
        <v>52.422159999999998</v>
      </c>
      <c r="FR1220">
        <v>1.05463E-2</v>
      </c>
      <c r="FS1220">
        <v>1.34232E-2</v>
      </c>
    </row>
    <row r="1221" spans="1:176" x14ac:dyDescent="0.2">
      <c r="A1221" t="s">
        <v>200</v>
      </c>
      <c r="B1221" t="s">
        <v>195</v>
      </c>
      <c r="C1221" t="s">
        <v>1</v>
      </c>
      <c r="D1221" t="s">
        <v>251</v>
      </c>
      <c r="E1221">
        <v>2351</v>
      </c>
      <c r="F1221">
        <v>1.036751</v>
      </c>
      <c r="G1221">
        <v>0.99720279999999994</v>
      </c>
      <c r="H1221">
        <v>0.97500629999999999</v>
      </c>
      <c r="I1221">
        <v>1.006542</v>
      </c>
      <c r="J1221">
        <v>0.99851380000000001</v>
      </c>
      <c r="K1221">
        <v>1.0696099999999999</v>
      </c>
      <c r="L1221">
        <v>1.17256</v>
      </c>
      <c r="M1221">
        <v>1.142628</v>
      </c>
      <c r="N1221">
        <v>1.343343</v>
      </c>
      <c r="O1221">
        <v>1.500893</v>
      </c>
      <c r="P1221">
        <v>1.5783940000000001</v>
      </c>
      <c r="Q1221">
        <v>1.6387309999999999</v>
      </c>
      <c r="R1221">
        <v>1.618619</v>
      </c>
      <c r="S1221">
        <v>1.59717</v>
      </c>
      <c r="T1221">
        <v>1.554637</v>
      </c>
      <c r="U1221">
        <v>1.5261499999999999</v>
      </c>
      <c r="V1221">
        <v>1.509941</v>
      </c>
      <c r="W1221">
        <v>1.599469</v>
      </c>
      <c r="X1221">
        <v>1.445886</v>
      </c>
      <c r="Y1221">
        <v>1.313626</v>
      </c>
      <c r="Z1221">
        <v>1.212202</v>
      </c>
      <c r="AA1221">
        <v>1.1172359999999999</v>
      </c>
      <c r="AB1221">
        <v>1.0929819999999999</v>
      </c>
      <c r="AC1221">
        <v>1.0759449999999999</v>
      </c>
      <c r="AD1221">
        <v>3.1406299999999998E-2</v>
      </c>
      <c r="AE1221">
        <v>2.8222299999999999E-2</v>
      </c>
      <c r="AF1221">
        <v>3.6920599999999998E-2</v>
      </c>
      <c r="AG1221">
        <v>3.10105E-2</v>
      </c>
      <c r="AH1221">
        <v>2.3438000000000001E-3</v>
      </c>
      <c r="AI1221">
        <v>-5.4790000000000004E-3</v>
      </c>
      <c r="AJ1221">
        <v>-9.0668999999999993E-3</v>
      </c>
      <c r="AK1221">
        <v>-4.3640699999999998E-2</v>
      </c>
      <c r="AL1221">
        <v>1.9816500000000001E-2</v>
      </c>
      <c r="AM1221">
        <v>5.3885799999999998E-2</v>
      </c>
      <c r="AN1221">
        <v>6.0865599999999999E-2</v>
      </c>
      <c r="AO1221">
        <v>4.6826399999999997E-2</v>
      </c>
      <c r="AP1221">
        <v>5.87412E-2</v>
      </c>
      <c r="AQ1221">
        <v>6.2456100000000001E-2</v>
      </c>
      <c r="AR1221">
        <v>5.7016799999999999E-2</v>
      </c>
      <c r="AS1221">
        <v>7.4190199999999998E-2</v>
      </c>
      <c r="AT1221">
        <v>7.4662800000000001E-2</v>
      </c>
      <c r="AU1221">
        <v>5.9582099999999999E-2</v>
      </c>
      <c r="AV1221">
        <v>3.3472200000000001E-2</v>
      </c>
      <c r="AW1221">
        <v>2.1382999999999999E-2</v>
      </c>
      <c r="AX1221">
        <v>2.0410299999999999E-2</v>
      </c>
      <c r="AY1221">
        <v>1.4020400000000001E-2</v>
      </c>
      <c r="AZ1221">
        <v>3.03234E-2</v>
      </c>
      <c r="BA1221">
        <v>3.0754400000000001E-2</v>
      </c>
      <c r="BB1221">
        <v>4.2613600000000001E-2</v>
      </c>
      <c r="BC1221">
        <v>3.7175E-2</v>
      </c>
      <c r="BD1221">
        <v>4.5823200000000001E-2</v>
      </c>
      <c r="BE1221">
        <v>3.9998300000000001E-2</v>
      </c>
      <c r="BF1221">
        <v>1.1289499999999999E-2</v>
      </c>
      <c r="BG1221">
        <v>3.2531000000000001E-3</v>
      </c>
      <c r="BH1221">
        <v>8.4139999999999996E-4</v>
      </c>
      <c r="BI1221">
        <v>-2.9263500000000001E-2</v>
      </c>
      <c r="BJ1221">
        <v>3.40653E-2</v>
      </c>
      <c r="BK1221">
        <v>6.7644999999999997E-2</v>
      </c>
      <c r="BL1221">
        <v>7.7595200000000003E-2</v>
      </c>
      <c r="BM1221">
        <v>6.2293599999999998E-2</v>
      </c>
      <c r="BN1221">
        <v>7.4629200000000007E-2</v>
      </c>
      <c r="BO1221">
        <v>7.9099199999999995E-2</v>
      </c>
      <c r="BP1221">
        <v>7.4533500000000003E-2</v>
      </c>
      <c r="BQ1221">
        <v>9.0027300000000005E-2</v>
      </c>
      <c r="BR1221">
        <v>9.0337399999999998E-2</v>
      </c>
      <c r="BS1221">
        <v>7.3697399999999996E-2</v>
      </c>
      <c r="BT1221">
        <v>4.7898999999999997E-2</v>
      </c>
      <c r="BU1221">
        <v>3.5173999999999997E-2</v>
      </c>
      <c r="BV1221">
        <v>3.2169499999999997E-2</v>
      </c>
      <c r="BW1221">
        <v>2.5588300000000001E-2</v>
      </c>
      <c r="BX1221">
        <v>4.1127400000000001E-2</v>
      </c>
      <c r="BY1221">
        <v>4.0366100000000002E-2</v>
      </c>
      <c r="BZ1221">
        <v>5.0375700000000002E-2</v>
      </c>
      <c r="CA1221">
        <v>4.3375499999999997E-2</v>
      </c>
      <c r="CB1221">
        <v>5.1989199999999999E-2</v>
      </c>
      <c r="CC1221">
        <v>4.6223199999999999E-2</v>
      </c>
      <c r="CD1221">
        <v>1.7485199999999999E-2</v>
      </c>
      <c r="CE1221">
        <v>9.3010000000000002E-3</v>
      </c>
      <c r="CF1221">
        <v>7.7038000000000002E-3</v>
      </c>
      <c r="CG1221">
        <v>-1.9306E-2</v>
      </c>
      <c r="CH1221">
        <v>4.3934000000000001E-2</v>
      </c>
      <c r="CI1221">
        <v>7.7174599999999996E-2</v>
      </c>
      <c r="CJ1221">
        <v>8.91821E-2</v>
      </c>
      <c r="CK1221">
        <v>7.3006100000000004E-2</v>
      </c>
      <c r="CL1221">
        <v>8.5633200000000007E-2</v>
      </c>
      <c r="CM1221">
        <v>9.0626200000000004E-2</v>
      </c>
      <c r="CN1221">
        <v>8.6665500000000006E-2</v>
      </c>
      <c r="CO1221">
        <v>0.100996</v>
      </c>
      <c r="CP1221">
        <v>0.10119359999999999</v>
      </c>
      <c r="CQ1221">
        <v>8.3473599999999995E-2</v>
      </c>
      <c r="CR1221">
        <v>5.7891100000000001E-2</v>
      </c>
      <c r="CS1221">
        <v>4.4725599999999997E-2</v>
      </c>
      <c r="CT1221">
        <v>4.03139E-2</v>
      </c>
      <c r="CU1221">
        <v>3.3600100000000001E-2</v>
      </c>
      <c r="CV1221">
        <v>4.8610300000000002E-2</v>
      </c>
      <c r="CW1221">
        <v>4.7023099999999998E-2</v>
      </c>
      <c r="CX1221">
        <v>5.8137899999999999E-2</v>
      </c>
      <c r="CY1221">
        <v>4.9576099999999998E-2</v>
      </c>
      <c r="CZ1221">
        <v>5.8155199999999997E-2</v>
      </c>
      <c r="DA1221">
        <v>5.2448099999999998E-2</v>
      </c>
      <c r="DB1221">
        <v>2.3680900000000001E-2</v>
      </c>
      <c r="DC1221">
        <v>1.53489E-2</v>
      </c>
      <c r="DD1221">
        <v>1.4566300000000001E-2</v>
      </c>
      <c r="DE1221">
        <v>-9.3483999999999998E-3</v>
      </c>
      <c r="DF1221">
        <v>5.3802700000000002E-2</v>
      </c>
      <c r="DG1221">
        <v>8.6704299999999998E-2</v>
      </c>
      <c r="DH1221">
        <v>0.1007691</v>
      </c>
      <c r="DI1221">
        <v>8.3718600000000004E-2</v>
      </c>
      <c r="DJ1221">
        <v>9.6637200000000006E-2</v>
      </c>
      <c r="DK1221">
        <v>0.1021532</v>
      </c>
      <c r="DL1221">
        <v>9.8797499999999996E-2</v>
      </c>
      <c r="DM1221">
        <v>0.1119647</v>
      </c>
      <c r="DN1221">
        <v>0.1120498</v>
      </c>
      <c r="DO1221">
        <v>9.3249799999999994E-2</v>
      </c>
      <c r="DP1221">
        <v>6.7883100000000002E-2</v>
      </c>
      <c r="DQ1221">
        <v>5.4277199999999998E-2</v>
      </c>
      <c r="DR1221">
        <v>4.84582E-2</v>
      </c>
      <c r="DS1221">
        <v>4.1612000000000003E-2</v>
      </c>
      <c r="DT1221">
        <v>5.60931E-2</v>
      </c>
      <c r="DU1221">
        <v>5.3680199999999997E-2</v>
      </c>
      <c r="DV1221">
        <v>6.9345100000000007E-2</v>
      </c>
      <c r="DW1221">
        <v>5.8528700000000003E-2</v>
      </c>
      <c r="DX1221">
        <v>6.7057800000000001E-2</v>
      </c>
      <c r="DY1221">
        <v>6.1435900000000002E-2</v>
      </c>
      <c r="DZ1221">
        <v>3.2626500000000003E-2</v>
      </c>
      <c r="EA1221">
        <v>2.4081000000000002E-2</v>
      </c>
      <c r="EB1221">
        <v>2.4474599999999999E-2</v>
      </c>
      <c r="EC1221">
        <v>5.0286999999999997E-3</v>
      </c>
      <c r="ED1221">
        <v>6.8051500000000001E-2</v>
      </c>
      <c r="EE1221">
        <v>0.1004635</v>
      </c>
      <c r="EF1221">
        <v>0.1174987</v>
      </c>
      <c r="EG1221">
        <v>9.9185800000000005E-2</v>
      </c>
      <c r="EH1221">
        <v>0.11252520000000001</v>
      </c>
      <c r="EI1221">
        <v>0.1187964</v>
      </c>
      <c r="EJ1221">
        <v>0.11631420000000001</v>
      </c>
      <c r="EK1221">
        <v>0.12780179999999999</v>
      </c>
      <c r="EL1221">
        <v>0.12772439999999999</v>
      </c>
      <c r="EM1221">
        <v>0.1073651</v>
      </c>
      <c r="EN1221">
        <v>8.2309900000000005E-2</v>
      </c>
      <c r="EO1221">
        <v>6.8068199999999995E-2</v>
      </c>
      <c r="EP1221">
        <v>6.0217399999999997E-2</v>
      </c>
      <c r="EQ1221">
        <v>5.3179900000000002E-2</v>
      </c>
      <c r="ER1221">
        <v>6.6897200000000004E-2</v>
      </c>
      <c r="ES1221">
        <v>6.3291899999999998E-2</v>
      </c>
      <c r="ET1221">
        <v>48.826740000000001</v>
      </c>
      <c r="EU1221">
        <v>47.977170000000001</v>
      </c>
      <c r="EV1221">
        <v>47.889189999999999</v>
      </c>
      <c r="EW1221">
        <v>46.78342</v>
      </c>
      <c r="EX1221">
        <v>46.21058</v>
      </c>
      <c r="EY1221">
        <v>46.367980000000003</v>
      </c>
      <c r="EZ1221">
        <v>45.611130000000003</v>
      </c>
      <c r="FA1221">
        <v>46.842030000000001</v>
      </c>
      <c r="FB1221">
        <v>50.811869999999999</v>
      </c>
      <c r="FC1221">
        <v>54.297710000000002</v>
      </c>
      <c r="FD1221">
        <v>57.420560000000002</v>
      </c>
      <c r="FE1221">
        <v>59.67257</v>
      </c>
      <c r="FF1221">
        <v>59.815820000000002</v>
      </c>
      <c r="FG1221">
        <v>60.79027</v>
      </c>
      <c r="FH1221">
        <v>60.621600000000001</v>
      </c>
      <c r="FI1221">
        <v>59.560169999999999</v>
      </c>
      <c r="FJ1221">
        <v>58.209110000000003</v>
      </c>
      <c r="FK1221">
        <v>56.506100000000004</v>
      </c>
      <c r="FL1221">
        <v>55.49588</v>
      </c>
      <c r="FM1221">
        <v>54.529350000000001</v>
      </c>
      <c r="FN1221">
        <v>53.807589999999998</v>
      </c>
      <c r="FO1221">
        <v>53.109549999999999</v>
      </c>
      <c r="FP1221">
        <v>52.447760000000002</v>
      </c>
      <c r="FQ1221">
        <v>51.381740000000001</v>
      </c>
      <c r="FR1221">
        <v>1.05463E-2</v>
      </c>
      <c r="FS1221">
        <v>1.34232E-2</v>
      </c>
    </row>
    <row r="1222" spans="1:176" x14ac:dyDescent="0.2">
      <c r="A1222" t="s">
        <v>200</v>
      </c>
      <c r="B1222" t="s">
        <v>195</v>
      </c>
      <c r="C1222" t="s">
        <v>1</v>
      </c>
      <c r="D1222" t="s">
        <v>247</v>
      </c>
      <c r="E1222">
        <v>2351</v>
      </c>
      <c r="F1222">
        <v>1.0364089999999999</v>
      </c>
      <c r="G1222">
        <v>0.98440179999999999</v>
      </c>
      <c r="H1222">
        <v>0.98138110000000001</v>
      </c>
      <c r="I1222">
        <v>0.96736940000000005</v>
      </c>
      <c r="J1222">
        <v>0.97214469999999997</v>
      </c>
      <c r="K1222">
        <v>0.99170460000000005</v>
      </c>
      <c r="L1222">
        <v>1.1532249999999999</v>
      </c>
      <c r="M1222">
        <v>1.18544</v>
      </c>
      <c r="N1222">
        <v>1.2729760000000001</v>
      </c>
      <c r="O1222">
        <v>1.4400980000000001</v>
      </c>
      <c r="P1222">
        <v>1.580776</v>
      </c>
      <c r="Q1222">
        <v>1.641554</v>
      </c>
      <c r="R1222">
        <v>1.7318610000000001</v>
      </c>
      <c r="S1222">
        <v>1.7830520000000001</v>
      </c>
      <c r="T1222">
        <v>1.7938240000000001</v>
      </c>
      <c r="U1222">
        <v>1.85233</v>
      </c>
      <c r="V1222">
        <v>1.771266</v>
      </c>
      <c r="W1222">
        <v>1.4791000000000001</v>
      </c>
      <c r="X1222">
        <v>1.475195</v>
      </c>
      <c r="Y1222">
        <v>1.4517310000000001</v>
      </c>
      <c r="Z1222">
        <v>1.2759560000000001</v>
      </c>
      <c r="AA1222">
        <v>1.1614979999999999</v>
      </c>
      <c r="AB1222">
        <v>1.125386</v>
      </c>
      <c r="AC1222">
        <v>1.1007389999999999</v>
      </c>
      <c r="AD1222">
        <v>-3.3488200000000003E-2</v>
      </c>
      <c r="AE1222">
        <v>-3.4773699999999998E-2</v>
      </c>
      <c r="AF1222">
        <v>-1.8404400000000001E-2</v>
      </c>
      <c r="AG1222">
        <v>-3.00605E-2</v>
      </c>
      <c r="AH1222">
        <v>-4.59397E-2</v>
      </c>
      <c r="AI1222">
        <v>-4.33242E-2</v>
      </c>
      <c r="AJ1222">
        <v>-2.5720199999999999E-2</v>
      </c>
      <c r="AK1222">
        <v>-3.6697000000000001E-3</v>
      </c>
      <c r="AL1222">
        <v>1.20968E-2</v>
      </c>
      <c r="AM1222">
        <v>8.2410000000000001E-3</v>
      </c>
      <c r="AN1222">
        <v>-7.2873E-3</v>
      </c>
      <c r="AO1222">
        <v>-3.2653799999999997E-2</v>
      </c>
      <c r="AP1222">
        <v>7.8294000000000002E-3</v>
      </c>
      <c r="AQ1222">
        <v>2.794E-2</v>
      </c>
      <c r="AR1222">
        <v>1.0303400000000001E-2</v>
      </c>
      <c r="AS1222">
        <v>6.7552699999999993E-2</v>
      </c>
      <c r="AT1222">
        <v>6.4763100000000004E-2</v>
      </c>
      <c r="AU1222">
        <v>6.8881000000000003E-3</v>
      </c>
      <c r="AV1222">
        <v>2.4593400000000001E-2</v>
      </c>
      <c r="AW1222">
        <v>1.8276299999999999E-2</v>
      </c>
      <c r="AX1222">
        <v>-3.8362E-2</v>
      </c>
      <c r="AY1222">
        <v>-5.0777299999999997E-2</v>
      </c>
      <c r="AZ1222">
        <v>-2.8737100000000002E-2</v>
      </c>
      <c r="BA1222">
        <v>-6.1542000000000003E-3</v>
      </c>
      <c r="BB1222">
        <v>-1.39925E-2</v>
      </c>
      <c r="BC1222">
        <v>-1.7568899999999998E-2</v>
      </c>
      <c r="BD1222">
        <v>-2.2136999999999999E-3</v>
      </c>
      <c r="BE1222">
        <v>-1.4737999999999999E-2</v>
      </c>
      <c r="BF1222">
        <v>-3.0716400000000001E-2</v>
      </c>
      <c r="BG1222">
        <v>-2.8674000000000002E-2</v>
      </c>
      <c r="BH1222">
        <v>-7.5633999999999996E-3</v>
      </c>
      <c r="BI1222">
        <v>1.71293E-2</v>
      </c>
      <c r="BJ1222">
        <v>3.7095700000000002E-2</v>
      </c>
      <c r="BK1222">
        <v>3.4514700000000002E-2</v>
      </c>
      <c r="BL1222">
        <v>2.2596700000000001E-2</v>
      </c>
      <c r="BM1222">
        <v>1.3202000000000001E-3</v>
      </c>
      <c r="BN1222">
        <v>4.2647600000000001E-2</v>
      </c>
      <c r="BO1222">
        <v>6.3449000000000005E-2</v>
      </c>
      <c r="BP1222">
        <v>4.5521800000000001E-2</v>
      </c>
      <c r="BQ1222">
        <v>0.10527830000000001</v>
      </c>
      <c r="BR1222">
        <v>0.1023167</v>
      </c>
      <c r="BS1222">
        <v>3.8617800000000001E-2</v>
      </c>
      <c r="BT1222">
        <v>5.05291E-2</v>
      </c>
      <c r="BU1222">
        <v>4.1770500000000002E-2</v>
      </c>
      <c r="BV1222">
        <v>-1.3480799999999999E-2</v>
      </c>
      <c r="BW1222">
        <v>-2.7745599999999999E-2</v>
      </c>
      <c r="BX1222">
        <v>-7.9611000000000005E-3</v>
      </c>
      <c r="BY1222">
        <v>1.1497E-2</v>
      </c>
      <c r="BZ1222">
        <v>-4.8990000000000004E-4</v>
      </c>
      <c r="CA1222">
        <v>-5.6528000000000004E-3</v>
      </c>
      <c r="CB1222">
        <v>8.9998999999999999E-3</v>
      </c>
      <c r="CC1222">
        <v>-4.1256000000000001E-3</v>
      </c>
      <c r="CD1222">
        <v>-2.0172900000000001E-2</v>
      </c>
      <c r="CE1222">
        <v>-1.85273E-2</v>
      </c>
      <c r="CF1222">
        <v>5.0118999999999997E-3</v>
      </c>
      <c r="CG1222">
        <v>3.1534600000000003E-2</v>
      </c>
      <c r="CH1222">
        <v>5.4409899999999997E-2</v>
      </c>
      <c r="CI1222">
        <v>5.2711800000000003E-2</v>
      </c>
      <c r="CJ1222">
        <v>4.3294199999999998E-2</v>
      </c>
      <c r="CK1222">
        <v>2.4850400000000002E-2</v>
      </c>
      <c r="CL1222">
        <v>6.6762699999999994E-2</v>
      </c>
      <c r="CM1222">
        <v>8.8042499999999996E-2</v>
      </c>
      <c r="CN1222">
        <v>6.9913900000000001E-2</v>
      </c>
      <c r="CO1222">
        <v>0.13140689999999999</v>
      </c>
      <c r="CP1222">
        <v>0.1283262</v>
      </c>
      <c r="CQ1222">
        <v>6.0593800000000003E-2</v>
      </c>
      <c r="CR1222">
        <v>6.8491999999999997E-2</v>
      </c>
      <c r="CS1222">
        <v>5.8042499999999997E-2</v>
      </c>
      <c r="CT1222">
        <v>3.7518999999999999E-3</v>
      </c>
      <c r="CU1222">
        <v>-1.1794000000000001E-2</v>
      </c>
      <c r="CV1222">
        <v>6.4282999999999996E-3</v>
      </c>
      <c r="CW1222">
        <v>2.3722199999999999E-2</v>
      </c>
      <c r="CX1222">
        <v>1.30128E-2</v>
      </c>
      <c r="CY1222">
        <v>6.2633000000000003E-3</v>
      </c>
      <c r="CZ1222">
        <v>2.0213399999999999E-2</v>
      </c>
      <c r="DA1222">
        <v>6.4866999999999998E-3</v>
      </c>
      <c r="DB1222">
        <v>-9.6293000000000004E-3</v>
      </c>
      <c r="DC1222">
        <v>-8.3806000000000002E-3</v>
      </c>
      <c r="DD1222">
        <v>1.7587200000000001E-2</v>
      </c>
      <c r="DE1222">
        <v>4.5939899999999999E-2</v>
      </c>
      <c r="DF1222">
        <v>7.1723999999999996E-2</v>
      </c>
      <c r="DG1222">
        <v>7.0908899999999997E-2</v>
      </c>
      <c r="DH1222">
        <v>6.3991699999999999E-2</v>
      </c>
      <c r="DI1222">
        <v>4.8380699999999999E-2</v>
      </c>
      <c r="DJ1222">
        <v>9.0877700000000006E-2</v>
      </c>
      <c r="DK1222">
        <v>0.1126359</v>
      </c>
      <c r="DL1222">
        <v>9.4306100000000004E-2</v>
      </c>
      <c r="DM1222">
        <v>0.1575356</v>
      </c>
      <c r="DN1222">
        <v>0.1543358</v>
      </c>
      <c r="DO1222">
        <v>8.2569699999999996E-2</v>
      </c>
      <c r="DP1222">
        <v>8.6455000000000004E-2</v>
      </c>
      <c r="DQ1222">
        <v>7.4314500000000006E-2</v>
      </c>
      <c r="DR1222">
        <v>2.0984599999999999E-2</v>
      </c>
      <c r="DS1222">
        <v>4.1577000000000003E-3</v>
      </c>
      <c r="DT1222">
        <v>2.0817700000000001E-2</v>
      </c>
      <c r="DU1222">
        <v>3.5947399999999997E-2</v>
      </c>
      <c r="DV1222">
        <v>3.25084E-2</v>
      </c>
      <c r="DW1222">
        <v>2.3468099999999999E-2</v>
      </c>
      <c r="DX1222">
        <v>3.6404100000000002E-2</v>
      </c>
      <c r="DY1222">
        <v>2.18093E-2</v>
      </c>
      <c r="DZ1222">
        <v>5.594E-3</v>
      </c>
      <c r="EA1222">
        <v>6.2696999999999996E-3</v>
      </c>
      <c r="EB1222">
        <v>3.5743999999999998E-2</v>
      </c>
      <c r="EC1222">
        <v>6.6738900000000004E-2</v>
      </c>
      <c r="ED1222">
        <v>9.6722900000000001E-2</v>
      </c>
      <c r="EE1222">
        <v>9.7182699999999997E-2</v>
      </c>
      <c r="EF1222">
        <v>9.3875700000000006E-2</v>
      </c>
      <c r="EG1222">
        <v>8.23546E-2</v>
      </c>
      <c r="EH1222">
        <v>0.125696</v>
      </c>
      <c r="EI1222">
        <v>0.1481449</v>
      </c>
      <c r="EJ1222">
        <v>0.12952440000000001</v>
      </c>
      <c r="EK1222">
        <v>0.1952612</v>
      </c>
      <c r="EL1222">
        <v>0.19188930000000001</v>
      </c>
      <c r="EM1222">
        <v>0.1142994</v>
      </c>
      <c r="EN1222">
        <v>0.11239059999999999</v>
      </c>
      <c r="EO1222">
        <v>9.7808699999999998E-2</v>
      </c>
      <c r="EP1222">
        <v>4.5865799999999998E-2</v>
      </c>
      <c r="EQ1222">
        <v>2.71893E-2</v>
      </c>
      <c r="ER1222">
        <v>4.1593699999999997E-2</v>
      </c>
      <c r="ES1222">
        <v>5.3598600000000003E-2</v>
      </c>
      <c r="ET1222">
        <v>57.150460000000002</v>
      </c>
      <c r="EU1222">
        <v>56.071179999999998</v>
      </c>
      <c r="EV1222">
        <v>55.15945</v>
      </c>
      <c r="EW1222">
        <v>54.356929999999998</v>
      </c>
      <c r="EX1222">
        <v>53.746659999999999</v>
      </c>
      <c r="EY1222">
        <v>53.281489999999998</v>
      </c>
      <c r="EZ1222">
        <v>52.847929999999998</v>
      </c>
      <c r="FA1222">
        <v>52.73057</v>
      </c>
      <c r="FB1222">
        <v>55.159080000000003</v>
      </c>
      <c r="FC1222">
        <v>59.066549999999999</v>
      </c>
      <c r="FD1222">
        <v>62.728650000000002</v>
      </c>
      <c r="FE1222">
        <v>66.029499999999999</v>
      </c>
      <c r="FF1222">
        <v>68.769040000000004</v>
      </c>
      <c r="FG1222">
        <v>71.031940000000006</v>
      </c>
      <c r="FH1222">
        <v>72.61027</v>
      </c>
      <c r="FI1222">
        <v>73.512150000000005</v>
      </c>
      <c r="FJ1222">
        <v>73.17407</v>
      </c>
      <c r="FK1222">
        <v>71.527330000000006</v>
      </c>
      <c r="FL1222">
        <v>68.512929999999997</v>
      </c>
      <c r="FM1222">
        <v>65.459329999999994</v>
      </c>
      <c r="FN1222">
        <v>62.966290000000001</v>
      </c>
      <c r="FO1222">
        <v>61.04271</v>
      </c>
      <c r="FP1222">
        <v>59.404910000000001</v>
      </c>
      <c r="FQ1222">
        <v>58.002960000000002</v>
      </c>
      <c r="FR1222">
        <v>1.8242000000000001E-2</v>
      </c>
      <c r="FS1222">
        <v>2.1842899999999998E-2</v>
      </c>
      <c r="FT1222">
        <v>3.6500600000000001E-2</v>
      </c>
    </row>
    <row r="1223" spans="1:176" x14ac:dyDescent="0.2">
      <c r="A1223" t="s">
        <v>200</v>
      </c>
      <c r="B1223" t="s">
        <v>195</v>
      </c>
      <c r="C1223" t="s">
        <v>1</v>
      </c>
      <c r="D1223" t="s">
        <v>250</v>
      </c>
      <c r="E1223">
        <v>2351</v>
      </c>
      <c r="F1223">
        <v>1.142409</v>
      </c>
      <c r="G1223">
        <v>1.059585</v>
      </c>
      <c r="H1223">
        <v>1.0161020000000001</v>
      </c>
      <c r="I1223">
        <v>1.0117</v>
      </c>
      <c r="J1223">
        <v>1.011382</v>
      </c>
      <c r="K1223">
        <v>1.0178069999999999</v>
      </c>
      <c r="L1223">
        <v>1.176272</v>
      </c>
      <c r="M1223">
        <v>1.1453599999999999</v>
      </c>
      <c r="N1223">
        <v>1.260033</v>
      </c>
      <c r="O1223">
        <v>1.500632</v>
      </c>
      <c r="P1223">
        <v>1.7147559999999999</v>
      </c>
      <c r="Q1223">
        <v>1.830684</v>
      </c>
      <c r="R1223">
        <v>1.9138900000000001</v>
      </c>
      <c r="S1223">
        <v>1.9529300000000001</v>
      </c>
      <c r="T1223">
        <v>1.9487289999999999</v>
      </c>
      <c r="U1223">
        <v>1.947033</v>
      </c>
      <c r="V1223">
        <v>1.896218</v>
      </c>
      <c r="W1223">
        <v>1.64761</v>
      </c>
      <c r="X1223">
        <v>1.4546159999999999</v>
      </c>
      <c r="Y1223">
        <v>1.425678</v>
      </c>
      <c r="Z1223">
        <v>1.35388</v>
      </c>
      <c r="AA1223">
        <v>1.212672</v>
      </c>
      <c r="AB1223">
        <v>1.1920710000000001</v>
      </c>
      <c r="AC1223">
        <v>1.1403810000000001</v>
      </c>
      <c r="AD1223">
        <v>3.1773999999999999E-3</v>
      </c>
      <c r="AE1223">
        <v>7.1549999999999999E-3</v>
      </c>
      <c r="AF1223">
        <v>6.2660000000000005E-4</v>
      </c>
      <c r="AG1223">
        <v>1.32082E-2</v>
      </c>
      <c r="AH1223">
        <v>5.8396000000000003E-3</v>
      </c>
      <c r="AI1223">
        <v>-7.3474999999999999E-3</v>
      </c>
      <c r="AJ1223">
        <v>-7.0809000000000002E-3</v>
      </c>
      <c r="AK1223">
        <v>2.0067000000000002E-3</v>
      </c>
      <c r="AL1223">
        <v>1.69605E-2</v>
      </c>
      <c r="AM1223">
        <v>6.5845899999999999E-2</v>
      </c>
      <c r="AN1223">
        <v>5.5584700000000001E-2</v>
      </c>
      <c r="AO1223">
        <v>7.1008799999999997E-2</v>
      </c>
      <c r="AP1223">
        <v>9.4543100000000005E-2</v>
      </c>
      <c r="AQ1223">
        <v>9.33258E-2</v>
      </c>
      <c r="AR1223">
        <v>7.6431399999999997E-2</v>
      </c>
      <c r="AS1223">
        <v>8.8636099999999995E-2</v>
      </c>
      <c r="AT1223">
        <v>0.12347610000000001</v>
      </c>
      <c r="AU1223">
        <v>0.1011553</v>
      </c>
      <c r="AV1223">
        <v>3.8512400000000002E-2</v>
      </c>
      <c r="AW1223">
        <v>1.15998E-2</v>
      </c>
      <c r="AX1223">
        <v>6.8215000000000003E-3</v>
      </c>
      <c r="AY1223">
        <v>-1.22592E-2</v>
      </c>
      <c r="AZ1223">
        <v>3.7157000000000002E-3</v>
      </c>
      <c r="BA1223">
        <v>1.6896399999999999E-2</v>
      </c>
      <c r="BB1223">
        <v>2.2672999999999999E-2</v>
      </c>
      <c r="BC1223">
        <v>2.43599E-2</v>
      </c>
      <c r="BD1223">
        <v>1.6817200000000001E-2</v>
      </c>
      <c r="BE1223">
        <v>2.8530699999999999E-2</v>
      </c>
      <c r="BF1223">
        <v>2.1062899999999999E-2</v>
      </c>
      <c r="BG1223">
        <v>7.3027999999999999E-3</v>
      </c>
      <c r="BH1223">
        <v>1.10759E-2</v>
      </c>
      <c r="BI1223">
        <v>2.2805700000000002E-2</v>
      </c>
      <c r="BJ1223">
        <v>4.1959400000000001E-2</v>
      </c>
      <c r="BK1223">
        <v>9.2119599999999996E-2</v>
      </c>
      <c r="BL1223">
        <v>8.5468600000000006E-2</v>
      </c>
      <c r="BM1223">
        <v>0.1049828</v>
      </c>
      <c r="BN1223">
        <v>0.12936139999999999</v>
      </c>
      <c r="BO1223">
        <v>0.1288348</v>
      </c>
      <c r="BP1223">
        <v>0.11164979999999999</v>
      </c>
      <c r="BQ1223">
        <v>0.12636169999999999</v>
      </c>
      <c r="BR1223">
        <v>0.1610297</v>
      </c>
      <c r="BS1223">
        <v>0.13288510000000001</v>
      </c>
      <c r="BT1223">
        <v>6.4448000000000005E-2</v>
      </c>
      <c r="BU1223">
        <v>3.5094E-2</v>
      </c>
      <c r="BV1223">
        <v>3.17027E-2</v>
      </c>
      <c r="BW1223">
        <v>1.07724E-2</v>
      </c>
      <c r="BX1223">
        <v>2.4491700000000002E-2</v>
      </c>
      <c r="BY1223">
        <v>3.4547599999999998E-2</v>
      </c>
      <c r="BZ1223">
        <v>3.6175699999999998E-2</v>
      </c>
      <c r="CA1223">
        <v>3.62759E-2</v>
      </c>
      <c r="CB1223">
        <v>2.8030800000000002E-2</v>
      </c>
      <c r="CC1223">
        <v>3.91431E-2</v>
      </c>
      <c r="CD1223">
        <v>3.16064E-2</v>
      </c>
      <c r="CE1223">
        <v>1.74495E-2</v>
      </c>
      <c r="CF1223">
        <v>2.3651200000000001E-2</v>
      </c>
      <c r="CG1223">
        <v>3.7211000000000001E-2</v>
      </c>
      <c r="CH1223">
        <v>5.9273600000000003E-2</v>
      </c>
      <c r="CI1223">
        <v>0.1103167</v>
      </c>
      <c r="CJ1223">
        <v>0.1061661</v>
      </c>
      <c r="CK1223">
        <v>0.12851299999999999</v>
      </c>
      <c r="CL1223">
        <v>0.15347640000000001</v>
      </c>
      <c r="CM1223">
        <v>0.15342819999999999</v>
      </c>
      <c r="CN1223">
        <v>0.136042</v>
      </c>
      <c r="CO1223">
        <v>0.1524903</v>
      </c>
      <c r="CP1223">
        <v>0.18703929999999999</v>
      </c>
      <c r="CQ1223">
        <v>0.154861</v>
      </c>
      <c r="CR1223">
        <v>8.2410999999999998E-2</v>
      </c>
      <c r="CS1223">
        <v>5.1366000000000002E-2</v>
      </c>
      <c r="CT1223">
        <v>4.8935399999999997E-2</v>
      </c>
      <c r="CU1223">
        <v>2.6724100000000001E-2</v>
      </c>
      <c r="CV1223">
        <v>3.8881100000000002E-2</v>
      </c>
      <c r="CW1223">
        <v>4.6772800000000003E-2</v>
      </c>
      <c r="CX1223">
        <v>4.9678300000000002E-2</v>
      </c>
      <c r="CY1223">
        <v>4.8191999999999999E-2</v>
      </c>
      <c r="CZ1223">
        <v>3.9244399999999999E-2</v>
      </c>
      <c r="DA1223">
        <v>4.9755399999999998E-2</v>
      </c>
      <c r="DB1223">
        <v>4.215E-2</v>
      </c>
      <c r="DC1223">
        <v>2.7596200000000001E-2</v>
      </c>
      <c r="DD1223">
        <v>3.6226500000000002E-2</v>
      </c>
      <c r="DE1223">
        <v>5.1616299999999997E-2</v>
      </c>
      <c r="DF1223">
        <v>7.6587699999999995E-2</v>
      </c>
      <c r="DG1223">
        <v>0.12851380000000001</v>
      </c>
      <c r="DH1223">
        <v>0.1268637</v>
      </c>
      <c r="DI1223">
        <v>0.15204329999999999</v>
      </c>
      <c r="DJ1223">
        <v>0.17759140000000001</v>
      </c>
      <c r="DK1223">
        <v>0.1780216</v>
      </c>
      <c r="DL1223">
        <v>0.1604341</v>
      </c>
      <c r="DM1223">
        <v>0.178619</v>
      </c>
      <c r="DN1223">
        <v>0.21304880000000001</v>
      </c>
      <c r="DO1223">
        <v>0.17683689999999999</v>
      </c>
      <c r="DP1223">
        <v>0.1003739</v>
      </c>
      <c r="DQ1223">
        <v>6.7638100000000007E-2</v>
      </c>
      <c r="DR1223">
        <v>6.6168099999999994E-2</v>
      </c>
      <c r="DS1223">
        <v>4.2675699999999997E-2</v>
      </c>
      <c r="DT1223">
        <v>5.3270499999999998E-2</v>
      </c>
      <c r="DU1223">
        <v>5.8998000000000002E-2</v>
      </c>
      <c r="DV1223">
        <v>6.9173999999999999E-2</v>
      </c>
      <c r="DW1223">
        <v>6.5396899999999994E-2</v>
      </c>
      <c r="DX1223">
        <v>5.5434999999999998E-2</v>
      </c>
      <c r="DY1223">
        <v>6.5077999999999997E-2</v>
      </c>
      <c r="DZ1223">
        <v>5.7373199999999999E-2</v>
      </c>
      <c r="EA1223">
        <v>4.2246400000000003E-2</v>
      </c>
      <c r="EB1223">
        <v>5.4383300000000002E-2</v>
      </c>
      <c r="EC1223">
        <v>7.2415300000000002E-2</v>
      </c>
      <c r="ED1223">
        <v>0.1015866</v>
      </c>
      <c r="EE1223">
        <v>0.15478749999999999</v>
      </c>
      <c r="EF1223">
        <v>0.15674759999999999</v>
      </c>
      <c r="EG1223">
        <v>0.18601719999999999</v>
      </c>
      <c r="EH1223">
        <v>0.21240970000000001</v>
      </c>
      <c r="EI1223">
        <v>0.21353059999999999</v>
      </c>
      <c r="EJ1223">
        <v>0.19565250000000001</v>
      </c>
      <c r="EK1223">
        <v>0.2163446</v>
      </c>
      <c r="EL1223">
        <v>0.2506024</v>
      </c>
      <c r="EM1223">
        <v>0.20856669999999999</v>
      </c>
      <c r="EN1223">
        <v>0.12630959999999999</v>
      </c>
      <c r="EO1223">
        <v>9.1132299999999999E-2</v>
      </c>
      <c r="EP1223">
        <v>9.10493E-2</v>
      </c>
      <c r="EQ1223">
        <v>6.5707399999999999E-2</v>
      </c>
      <c r="ER1223">
        <v>7.4046500000000001E-2</v>
      </c>
      <c r="ES1223">
        <v>7.6649200000000001E-2</v>
      </c>
      <c r="ET1223">
        <v>61.680370000000003</v>
      </c>
      <c r="EU1223">
        <v>60.558300000000003</v>
      </c>
      <c r="EV1223">
        <v>59.188740000000003</v>
      </c>
      <c r="EW1223">
        <v>58.129770000000001</v>
      </c>
      <c r="EX1223">
        <v>57.213140000000003</v>
      </c>
      <c r="EY1223">
        <v>56.706009999999999</v>
      </c>
      <c r="EZ1223">
        <v>56.56335</v>
      </c>
      <c r="FA1223">
        <v>56.618760000000002</v>
      </c>
      <c r="FB1223">
        <v>58.654420000000002</v>
      </c>
      <c r="FC1223">
        <v>62.220889999999997</v>
      </c>
      <c r="FD1223">
        <v>64.938919999999996</v>
      </c>
      <c r="FE1223">
        <v>67.666960000000003</v>
      </c>
      <c r="FF1223">
        <v>70.039289999999994</v>
      </c>
      <c r="FG1223">
        <v>71.945049999999995</v>
      </c>
      <c r="FH1223">
        <v>73.654200000000003</v>
      </c>
      <c r="FI1223">
        <v>74.621369999999999</v>
      </c>
      <c r="FJ1223">
        <v>74.229479999999995</v>
      </c>
      <c r="FK1223">
        <v>73.257409999999993</v>
      </c>
      <c r="FL1223">
        <v>70.584850000000003</v>
      </c>
      <c r="FM1223">
        <v>68.28998</v>
      </c>
      <c r="FN1223">
        <v>66.043909999999997</v>
      </c>
      <c r="FO1223">
        <v>64.092609999999993</v>
      </c>
      <c r="FP1223">
        <v>62.401580000000003</v>
      </c>
      <c r="FQ1223">
        <v>60.901760000000003</v>
      </c>
      <c r="FR1223">
        <v>1.8242000000000001E-2</v>
      </c>
      <c r="FS1223">
        <v>2.1842899999999998E-2</v>
      </c>
      <c r="FT1223">
        <v>3.6500600000000001E-2</v>
      </c>
    </row>
    <row r="1224" spans="1:176" x14ac:dyDescent="0.2">
      <c r="A1224" t="s">
        <v>200</v>
      </c>
      <c r="B1224" t="s">
        <v>195</v>
      </c>
      <c r="C1224" t="s">
        <v>1</v>
      </c>
      <c r="D1224" t="s">
        <v>235</v>
      </c>
      <c r="E1224">
        <v>2351</v>
      </c>
      <c r="F1224">
        <v>1.128439</v>
      </c>
      <c r="G1224">
        <v>1.093647</v>
      </c>
      <c r="H1224">
        <v>1.065591</v>
      </c>
      <c r="I1224">
        <v>1.0547660000000001</v>
      </c>
      <c r="J1224">
        <v>1.0614349999999999</v>
      </c>
      <c r="K1224">
        <v>1.1211139999999999</v>
      </c>
      <c r="L1224">
        <v>1.2690399999999999</v>
      </c>
      <c r="M1224">
        <v>1.2450380000000001</v>
      </c>
      <c r="N1224">
        <v>1.5084649999999999</v>
      </c>
      <c r="O1224">
        <v>1.789606</v>
      </c>
      <c r="P1224">
        <v>1.9879279999999999</v>
      </c>
      <c r="Q1224">
        <v>2.1136490000000001</v>
      </c>
      <c r="R1224">
        <v>2.2183609999999998</v>
      </c>
      <c r="S1224">
        <v>2.3101790000000002</v>
      </c>
      <c r="T1224">
        <v>2.360039</v>
      </c>
      <c r="U1224">
        <v>2.378457</v>
      </c>
      <c r="V1224">
        <v>2.2915890000000001</v>
      </c>
      <c r="W1224">
        <v>1.928261</v>
      </c>
      <c r="X1224">
        <v>1.652182</v>
      </c>
      <c r="Y1224">
        <v>1.628301</v>
      </c>
      <c r="Z1224">
        <v>1.499574</v>
      </c>
      <c r="AA1224">
        <v>1.3330610000000001</v>
      </c>
      <c r="AB1224">
        <v>1.243843</v>
      </c>
      <c r="AC1224">
        <v>1.18849</v>
      </c>
      <c r="AD1224">
        <v>-1.0338E-2</v>
      </c>
      <c r="AE1224">
        <v>2.7856000000000001E-3</v>
      </c>
      <c r="AF1224">
        <v>3.4018E-3</v>
      </c>
      <c r="AG1224">
        <v>1.55963E-2</v>
      </c>
      <c r="AH1224">
        <v>2.1415699999999999E-2</v>
      </c>
      <c r="AI1224">
        <v>-4.3235000000000001E-3</v>
      </c>
      <c r="AJ1224">
        <v>2.1474400000000001E-2</v>
      </c>
      <c r="AK1224">
        <v>1.9653199999999999E-2</v>
      </c>
      <c r="AL1224">
        <v>4.36198E-2</v>
      </c>
      <c r="AM1224">
        <v>7.5678800000000004E-2</v>
      </c>
      <c r="AN1224">
        <v>6.7349300000000001E-2</v>
      </c>
      <c r="AO1224">
        <v>5.8275100000000003E-2</v>
      </c>
      <c r="AP1224">
        <v>7.9375500000000002E-2</v>
      </c>
      <c r="AQ1224">
        <v>8.3182099999999995E-2</v>
      </c>
      <c r="AR1224">
        <v>8.3094399999999999E-2</v>
      </c>
      <c r="AS1224">
        <v>9.5374299999999995E-2</v>
      </c>
      <c r="AT1224">
        <v>0.1138945</v>
      </c>
      <c r="AU1224">
        <v>0.1052405</v>
      </c>
      <c r="AV1224">
        <v>6.4686400000000005E-2</v>
      </c>
      <c r="AW1224">
        <v>2.7640700000000001E-2</v>
      </c>
      <c r="AX1224">
        <v>4.6985000000000004E-3</v>
      </c>
      <c r="AY1224">
        <v>-9.1783999999999998E-3</v>
      </c>
      <c r="AZ1224">
        <v>-2.2793000000000002E-3</v>
      </c>
      <c r="BA1224">
        <v>2.8685E-3</v>
      </c>
      <c r="BB1224">
        <v>9.1576999999999995E-3</v>
      </c>
      <c r="BC1224">
        <v>1.9990500000000001E-2</v>
      </c>
      <c r="BD1224">
        <v>1.9592399999999999E-2</v>
      </c>
      <c r="BE1224">
        <v>3.0918899999999999E-2</v>
      </c>
      <c r="BF1224">
        <v>3.6638999999999998E-2</v>
      </c>
      <c r="BG1224">
        <v>1.0326800000000001E-2</v>
      </c>
      <c r="BH1224">
        <v>3.9631199999999998E-2</v>
      </c>
      <c r="BI1224">
        <v>4.0452200000000001E-2</v>
      </c>
      <c r="BJ1224">
        <v>6.8618700000000005E-2</v>
      </c>
      <c r="BK1224">
        <v>0.1019526</v>
      </c>
      <c r="BL1224">
        <v>9.7233299999999995E-2</v>
      </c>
      <c r="BM1224">
        <v>9.2249100000000001E-2</v>
      </c>
      <c r="BN1224">
        <v>0.1141938</v>
      </c>
      <c r="BO1224">
        <v>0.11869109999999999</v>
      </c>
      <c r="BP1224">
        <v>0.11831270000000001</v>
      </c>
      <c r="BQ1224">
        <v>0.13309989999999999</v>
      </c>
      <c r="BR1224">
        <v>0.1514481</v>
      </c>
      <c r="BS1224">
        <v>0.13697029999999999</v>
      </c>
      <c r="BT1224">
        <v>9.0621999999999994E-2</v>
      </c>
      <c r="BU1224">
        <v>5.1134899999999997E-2</v>
      </c>
      <c r="BV1224">
        <v>2.95797E-2</v>
      </c>
      <c r="BW1224">
        <v>1.38532E-2</v>
      </c>
      <c r="BX1224">
        <v>1.8496700000000001E-2</v>
      </c>
      <c r="BY1224">
        <v>2.0519699999999998E-2</v>
      </c>
      <c r="BZ1224">
        <v>2.2660300000000001E-2</v>
      </c>
      <c r="CA1224">
        <v>3.19066E-2</v>
      </c>
      <c r="CB1224">
        <v>3.0806E-2</v>
      </c>
      <c r="CC1224">
        <v>4.1531199999999997E-2</v>
      </c>
      <c r="CD1224">
        <v>4.7182500000000002E-2</v>
      </c>
      <c r="CE1224">
        <v>2.0473499999999999E-2</v>
      </c>
      <c r="CF1224">
        <v>5.2206500000000003E-2</v>
      </c>
      <c r="CG1224">
        <v>5.4857499999999997E-2</v>
      </c>
      <c r="CH1224">
        <v>8.5932900000000007E-2</v>
      </c>
      <c r="CI1224">
        <v>0.1201497</v>
      </c>
      <c r="CJ1224">
        <v>0.1179308</v>
      </c>
      <c r="CK1224">
        <v>0.1157793</v>
      </c>
      <c r="CL1224">
        <v>0.13830880000000001</v>
      </c>
      <c r="CM1224">
        <v>0.14328450000000001</v>
      </c>
      <c r="CN1224">
        <v>0.1427049</v>
      </c>
      <c r="CO1224">
        <v>0.1592285</v>
      </c>
      <c r="CP1224">
        <v>0.17745759999999999</v>
      </c>
      <c r="CQ1224">
        <v>0.15894620000000001</v>
      </c>
      <c r="CR1224">
        <v>0.108585</v>
      </c>
      <c r="CS1224">
        <v>6.7406900000000006E-2</v>
      </c>
      <c r="CT1224">
        <v>4.6812399999999997E-2</v>
      </c>
      <c r="CU1224">
        <v>2.9804899999999999E-2</v>
      </c>
      <c r="CV1224">
        <v>3.2886100000000001E-2</v>
      </c>
      <c r="CW1224">
        <v>3.27449E-2</v>
      </c>
      <c r="CX1224">
        <v>3.6163000000000001E-2</v>
      </c>
      <c r="CY1224">
        <v>4.3822600000000003E-2</v>
      </c>
      <c r="CZ1224">
        <v>4.2019500000000001E-2</v>
      </c>
      <c r="DA1224">
        <v>5.2143599999999998E-2</v>
      </c>
      <c r="DB1224">
        <v>5.7726100000000002E-2</v>
      </c>
      <c r="DC1224">
        <v>3.06202E-2</v>
      </c>
      <c r="DD1224">
        <v>6.47818E-2</v>
      </c>
      <c r="DE1224">
        <v>6.9262799999999999E-2</v>
      </c>
      <c r="DF1224">
        <v>0.10324709999999999</v>
      </c>
      <c r="DG1224">
        <v>0.13834679999999999</v>
      </c>
      <c r="DH1224">
        <v>0.13862830000000001</v>
      </c>
      <c r="DI1224">
        <v>0.13930960000000001</v>
      </c>
      <c r="DJ1224">
        <v>0.16242380000000001</v>
      </c>
      <c r="DK1224">
        <v>0.1678779</v>
      </c>
      <c r="DL1224">
        <v>0.167097</v>
      </c>
      <c r="DM1224">
        <v>0.1853571</v>
      </c>
      <c r="DN1224">
        <v>0.20346710000000001</v>
      </c>
      <c r="DO1224">
        <v>0.1809221</v>
      </c>
      <c r="DP1224">
        <v>0.12654789999999999</v>
      </c>
      <c r="DQ1224">
        <v>8.3678900000000001E-2</v>
      </c>
      <c r="DR1224">
        <v>6.4045099999999994E-2</v>
      </c>
      <c r="DS1224">
        <v>4.5756499999999999E-2</v>
      </c>
      <c r="DT1224">
        <v>4.7275499999999998E-2</v>
      </c>
      <c r="DU1224">
        <v>4.4970099999999999E-2</v>
      </c>
      <c r="DV1224">
        <v>5.5658699999999998E-2</v>
      </c>
      <c r="DW1224">
        <v>6.1027499999999998E-2</v>
      </c>
      <c r="DX1224">
        <v>5.8210199999999997E-2</v>
      </c>
      <c r="DY1224">
        <v>6.7466200000000004E-2</v>
      </c>
      <c r="DZ1224">
        <v>7.2949299999999995E-2</v>
      </c>
      <c r="EA1224">
        <v>4.5270400000000002E-2</v>
      </c>
      <c r="EB1224">
        <v>8.2938600000000001E-2</v>
      </c>
      <c r="EC1224">
        <v>9.0061799999999997E-2</v>
      </c>
      <c r="ED1224">
        <v>0.1282459</v>
      </c>
      <c r="EE1224">
        <v>0.1646205</v>
      </c>
      <c r="EF1224">
        <v>0.1685123</v>
      </c>
      <c r="EG1224">
        <v>0.17328350000000001</v>
      </c>
      <c r="EH1224">
        <v>0.1972421</v>
      </c>
      <c r="EI1224">
        <v>0.20338690000000001</v>
      </c>
      <c r="EJ1224">
        <v>0.20231540000000001</v>
      </c>
      <c r="EK1224">
        <v>0.2230828</v>
      </c>
      <c r="EL1224">
        <v>0.2410207</v>
      </c>
      <c r="EM1224">
        <v>0.2126519</v>
      </c>
      <c r="EN1224">
        <v>0.15248349999999999</v>
      </c>
      <c r="EO1224">
        <v>0.10717309999999999</v>
      </c>
      <c r="EP1224">
        <v>8.89263E-2</v>
      </c>
      <c r="EQ1224">
        <v>6.8788199999999994E-2</v>
      </c>
      <c r="ER1224">
        <v>6.8051500000000001E-2</v>
      </c>
      <c r="ES1224">
        <v>6.2621300000000005E-2</v>
      </c>
      <c r="ET1224">
        <v>66.449079999999995</v>
      </c>
      <c r="EU1224">
        <v>65.473690000000005</v>
      </c>
      <c r="EV1224">
        <v>64.568049999999999</v>
      </c>
      <c r="EW1224">
        <v>63.921860000000002</v>
      </c>
      <c r="EX1224">
        <v>63.385809999999999</v>
      </c>
      <c r="EY1224">
        <v>62.954999999999998</v>
      </c>
      <c r="EZ1224">
        <v>62.482089999999999</v>
      </c>
      <c r="FA1224">
        <v>62.844070000000002</v>
      </c>
      <c r="FB1224">
        <v>65.555160000000001</v>
      </c>
      <c r="FC1224">
        <v>68.971429999999998</v>
      </c>
      <c r="FD1224">
        <v>72.135869999999997</v>
      </c>
      <c r="FE1224">
        <v>75.334220000000002</v>
      </c>
      <c r="FF1224">
        <v>78.120080000000002</v>
      </c>
      <c r="FG1224">
        <v>80.572069999999997</v>
      </c>
      <c r="FH1224">
        <v>82.434839999999994</v>
      </c>
      <c r="FI1224">
        <v>83.236059999999995</v>
      </c>
      <c r="FJ1224">
        <v>83.043239999999997</v>
      </c>
      <c r="FK1224">
        <v>81.543539999999993</v>
      </c>
      <c r="FL1224">
        <v>78.888459999999995</v>
      </c>
      <c r="FM1224">
        <v>75.550269999999998</v>
      </c>
      <c r="FN1224">
        <v>72.768020000000007</v>
      </c>
      <c r="FO1224">
        <v>70.696719999999999</v>
      </c>
      <c r="FP1224">
        <v>69.008939999999996</v>
      </c>
      <c r="FQ1224">
        <v>67.5916</v>
      </c>
      <c r="FR1224">
        <v>1.8242000000000001E-2</v>
      </c>
      <c r="FS1224">
        <v>2.1842899999999998E-2</v>
      </c>
      <c r="FT1224">
        <v>3.6500600000000001E-2</v>
      </c>
    </row>
    <row r="1225" spans="1:176" x14ac:dyDescent="0.2">
      <c r="A1225" t="s">
        <v>200</v>
      </c>
      <c r="B1225" t="s">
        <v>195</v>
      </c>
      <c r="C1225" t="s">
        <v>1</v>
      </c>
      <c r="D1225" t="s">
        <v>246</v>
      </c>
      <c r="E1225">
        <v>2351</v>
      </c>
      <c r="F1225">
        <v>1.191073</v>
      </c>
      <c r="G1225">
        <v>1.1434169999999999</v>
      </c>
      <c r="H1225">
        <v>1.1188020000000001</v>
      </c>
      <c r="I1225">
        <v>1.106762</v>
      </c>
      <c r="J1225">
        <v>1.115696</v>
      </c>
      <c r="K1225">
        <v>1.1944570000000001</v>
      </c>
      <c r="L1225">
        <v>1.3769670000000001</v>
      </c>
      <c r="M1225">
        <v>1.339472</v>
      </c>
      <c r="N1225">
        <v>1.6593560000000001</v>
      </c>
      <c r="O1225">
        <v>1.965975</v>
      </c>
      <c r="P1225">
        <v>2.1850339999999999</v>
      </c>
      <c r="Q1225">
        <v>2.393186</v>
      </c>
      <c r="R1225">
        <v>2.52712</v>
      </c>
      <c r="S1225">
        <v>2.735277</v>
      </c>
      <c r="T1225">
        <v>2.7481300000000002</v>
      </c>
      <c r="U1225">
        <v>2.7529330000000001</v>
      </c>
      <c r="V1225">
        <v>2.6464539999999999</v>
      </c>
      <c r="W1225">
        <v>2.263903</v>
      </c>
      <c r="X1225">
        <v>1.922436</v>
      </c>
      <c r="Y1225">
        <v>1.821242</v>
      </c>
      <c r="Z1225">
        <v>1.660334</v>
      </c>
      <c r="AA1225">
        <v>1.482307</v>
      </c>
      <c r="AB1225">
        <v>1.359739</v>
      </c>
      <c r="AC1225">
        <v>1.2822789999999999</v>
      </c>
      <c r="AD1225">
        <v>-2.40532E-2</v>
      </c>
      <c r="AE1225">
        <v>-3.9255000000000002E-3</v>
      </c>
      <c r="AF1225">
        <v>4.1152999999999997E-3</v>
      </c>
      <c r="AG1225">
        <v>1.38403E-2</v>
      </c>
      <c r="AH1225">
        <v>2.98445E-2</v>
      </c>
      <c r="AI1225">
        <v>-4.4803999999999998E-3</v>
      </c>
      <c r="AJ1225">
        <v>4.4217699999999999E-2</v>
      </c>
      <c r="AK1225">
        <v>3.3751000000000003E-2</v>
      </c>
      <c r="AL1225">
        <v>6.5666500000000003E-2</v>
      </c>
      <c r="AM1225">
        <v>7.9516400000000001E-2</v>
      </c>
      <c r="AN1225">
        <v>7.1722400000000006E-2</v>
      </c>
      <c r="AO1225">
        <v>3.75471E-2</v>
      </c>
      <c r="AP1225">
        <v>5.8188200000000002E-2</v>
      </c>
      <c r="AQ1225">
        <v>6.7929299999999998E-2</v>
      </c>
      <c r="AR1225">
        <v>8.3766599999999997E-2</v>
      </c>
      <c r="AS1225">
        <v>9.9675200000000005E-2</v>
      </c>
      <c r="AT1225">
        <v>0.1009757</v>
      </c>
      <c r="AU1225">
        <v>0.1004964</v>
      </c>
      <c r="AV1225">
        <v>8.5714100000000001E-2</v>
      </c>
      <c r="AW1225">
        <v>4.1939400000000002E-2</v>
      </c>
      <c r="AX1225">
        <v>-8.6200000000000003E-4</v>
      </c>
      <c r="AY1225">
        <v>-9.1406999999999999E-3</v>
      </c>
      <c r="AZ1225">
        <v>-9.3918000000000005E-3</v>
      </c>
      <c r="BA1225">
        <v>-1.04289E-2</v>
      </c>
      <c r="BB1225">
        <v>-4.5574999999999999E-3</v>
      </c>
      <c r="BC1225">
        <v>1.32794E-2</v>
      </c>
      <c r="BD1225">
        <v>2.0305900000000002E-2</v>
      </c>
      <c r="BE1225">
        <v>2.9162799999999999E-2</v>
      </c>
      <c r="BF1225">
        <v>4.5067700000000002E-2</v>
      </c>
      <c r="BG1225">
        <v>1.01698E-2</v>
      </c>
      <c r="BH1225">
        <v>6.2374499999999999E-2</v>
      </c>
      <c r="BI1225">
        <v>5.4550000000000001E-2</v>
      </c>
      <c r="BJ1225">
        <v>9.0665399999999993E-2</v>
      </c>
      <c r="BK1225">
        <v>0.1057901</v>
      </c>
      <c r="BL1225">
        <v>0.1016063</v>
      </c>
      <c r="BM1225">
        <v>7.1521100000000004E-2</v>
      </c>
      <c r="BN1225">
        <v>9.3006500000000006E-2</v>
      </c>
      <c r="BO1225">
        <v>0.1034383</v>
      </c>
      <c r="BP1225">
        <v>0.11898499999999999</v>
      </c>
      <c r="BQ1225">
        <v>0.13740079999999999</v>
      </c>
      <c r="BR1225">
        <v>0.13852929999999999</v>
      </c>
      <c r="BS1225">
        <v>0.13222619999999999</v>
      </c>
      <c r="BT1225">
        <v>0.1116497</v>
      </c>
      <c r="BU1225">
        <v>6.5433599999999995E-2</v>
      </c>
      <c r="BV1225">
        <v>2.40193E-2</v>
      </c>
      <c r="BW1225">
        <v>1.3891000000000001E-2</v>
      </c>
      <c r="BX1225">
        <v>1.1384200000000001E-2</v>
      </c>
      <c r="BY1225">
        <v>7.2223000000000001E-3</v>
      </c>
      <c r="BZ1225">
        <v>8.9452000000000004E-3</v>
      </c>
      <c r="CA1225">
        <v>2.51954E-2</v>
      </c>
      <c r="CB1225">
        <v>3.1519499999999999E-2</v>
      </c>
      <c r="CC1225">
        <v>3.9775199999999997E-2</v>
      </c>
      <c r="CD1225">
        <v>5.5611300000000002E-2</v>
      </c>
      <c r="CE1225">
        <v>2.0316500000000001E-2</v>
      </c>
      <c r="CF1225">
        <v>7.4949799999999997E-2</v>
      </c>
      <c r="CG1225">
        <v>6.8955299999999997E-2</v>
      </c>
      <c r="CH1225">
        <v>0.1079796</v>
      </c>
      <c r="CI1225">
        <v>0.12398720000000001</v>
      </c>
      <c r="CJ1225">
        <v>0.12230389999999999</v>
      </c>
      <c r="CK1225">
        <v>9.5051300000000005E-2</v>
      </c>
      <c r="CL1225">
        <v>0.1171215</v>
      </c>
      <c r="CM1225">
        <v>0.1280317</v>
      </c>
      <c r="CN1225">
        <v>0.14337710000000001</v>
      </c>
      <c r="CO1225">
        <v>0.16352939999999999</v>
      </c>
      <c r="CP1225">
        <v>0.16453880000000001</v>
      </c>
      <c r="CQ1225">
        <v>0.15420210000000001</v>
      </c>
      <c r="CR1225">
        <v>0.1296127</v>
      </c>
      <c r="CS1225">
        <v>8.1705600000000003E-2</v>
      </c>
      <c r="CT1225">
        <v>4.1251900000000001E-2</v>
      </c>
      <c r="CU1225">
        <v>2.98426E-2</v>
      </c>
      <c r="CV1225">
        <v>2.5773600000000001E-2</v>
      </c>
      <c r="CW1225">
        <v>1.94475E-2</v>
      </c>
      <c r="CX1225">
        <v>2.24478E-2</v>
      </c>
      <c r="CY1225">
        <v>3.7111499999999999E-2</v>
      </c>
      <c r="CZ1225">
        <v>4.2733100000000003E-2</v>
      </c>
      <c r="DA1225">
        <v>5.0387599999999998E-2</v>
      </c>
      <c r="DB1225">
        <v>6.6154900000000003E-2</v>
      </c>
      <c r="DC1225">
        <v>3.0463199999999999E-2</v>
      </c>
      <c r="DD1225">
        <v>8.7525099999999995E-2</v>
      </c>
      <c r="DE1225">
        <v>8.3360699999999996E-2</v>
      </c>
      <c r="DF1225">
        <v>0.12529370000000001</v>
      </c>
      <c r="DG1225">
        <v>0.14218430000000001</v>
      </c>
      <c r="DH1225">
        <v>0.1430014</v>
      </c>
      <c r="DI1225">
        <v>0.1185816</v>
      </c>
      <c r="DJ1225">
        <v>0.14123649999999999</v>
      </c>
      <c r="DK1225">
        <v>0.15262510000000001</v>
      </c>
      <c r="DL1225">
        <v>0.16776930000000001</v>
      </c>
      <c r="DM1225">
        <v>0.1896581</v>
      </c>
      <c r="DN1225">
        <v>0.1905483</v>
      </c>
      <c r="DO1225">
        <v>0.176178</v>
      </c>
      <c r="DP1225">
        <v>0.1475756</v>
      </c>
      <c r="DQ1225">
        <v>9.7977599999999998E-2</v>
      </c>
      <c r="DR1225">
        <v>5.8484599999999998E-2</v>
      </c>
      <c r="DS1225">
        <v>4.5794300000000003E-2</v>
      </c>
      <c r="DT1225">
        <v>4.0162999999999997E-2</v>
      </c>
      <c r="DU1225">
        <v>3.1672699999999998E-2</v>
      </c>
      <c r="DV1225">
        <v>4.1943500000000002E-2</v>
      </c>
      <c r="DW1225">
        <v>5.4316400000000001E-2</v>
      </c>
      <c r="DX1225">
        <v>5.8923700000000002E-2</v>
      </c>
      <c r="DY1225">
        <v>6.5710099999999994E-2</v>
      </c>
      <c r="DZ1225">
        <v>8.1378099999999995E-2</v>
      </c>
      <c r="EA1225">
        <v>4.5113500000000001E-2</v>
      </c>
      <c r="EB1225">
        <v>0.1056819</v>
      </c>
      <c r="EC1225">
        <v>0.1041596</v>
      </c>
      <c r="ED1225">
        <v>0.1502926</v>
      </c>
      <c r="EE1225">
        <v>0.1684581</v>
      </c>
      <c r="EF1225">
        <v>0.17288529999999999</v>
      </c>
      <c r="EG1225">
        <v>0.15255550000000001</v>
      </c>
      <c r="EH1225">
        <v>0.17605480000000001</v>
      </c>
      <c r="EI1225">
        <v>0.1881341</v>
      </c>
      <c r="EJ1225">
        <v>0.20298759999999999</v>
      </c>
      <c r="EK1225">
        <v>0.22738369999999999</v>
      </c>
      <c r="EL1225">
        <v>0.2281019</v>
      </c>
      <c r="EM1225">
        <v>0.2079078</v>
      </c>
      <c r="EN1225">
        <v>0.17351130000000001</v>
      </c>
      <c r="EO1225">
        <v>0.1214718</v>
      </c>
      <c r="EP1225">
        <v>8.3365900000000007E-2</v>
      </c>
      <c r="EQ1225">
        <v>6.8825899999999995E-2</v>
      </c>
      <c r="ER1225">
        <v>6.0939E-2</v>
      </c>
      <c r="ES1225">
        <v>4.9323899999999997E-2</v>
      </c>
      <c r="ET1225">
        <v>70.709370000000007</v>
      </c>
      <c r="EU1225">
        <v>69.012299999999996</v>
      </c>
      <c r="EV1225">
        <v>67.25121</v>
      </c>
      <c r="EW1225">
        <v>66.813630000000003</v>
      </c>
      <c r="EX1225">
        <v>66.131519999999995</v>
      </c>
      <c r="EY1225">
        <v>65.608800000000002</v>
      </c>
      <c r="EZ1225">
        <v>64.886049999999997</v>
      </c>
      <c r="FA1225">
        <v>65.785849999999996</v>
      </c>
      <c r="FB1225">
        <v>69.468450000000004</v>
      </c>
      <c r="FC1225">
        <v>74.060969999999998</v>
      </c>
      <c r="FD1225">
        <v>77.639719999999997</v>
      </c>
      <c r="FE1225">
        <v>81.959320000000005</v>
      </c>
      <c r="FF1225">
        <v>85.61251</v>
      </c>
      <c r="FG1225">
        <v>89.066379999999995</v>
      </c>
      <c r="FH1225">
        <v>91.742289999999997</v>
      </c>
      <c r="FI1225">
        <v>93.142030000000005</v>
      </c>
      <c r="FJ1225">
        <v>93.113690000000005</v>
      </c>
      <c r="FK1225">
        <v>91.534679999999994</v>
      </c>
      <c r="FL1225">
        <v>88.086619999999996</v>
      </c>
      <c r="FM1225">
        <v>83.798969999999997</v>
      </c>
      <c r="FN1225">
        <v>80.87585</v>
      </c>
      <c r="FO1225">
        <v>78.366259999999997</v>
      </c>
      <c r="FP1225">
        <v>75.739590000000007</v>
      </c>
      <c r="FQ1225">
        <v>73.708550000000002</v>
      </c>
      <c r="FR1225">
        <v>1.8242000000000001E-2</v>
      </c>
      <c r="FS1225">
        <v>2.1842899999999998E-2</v>
      </c>
      <c r="FT1225">
        <v>3.6500600000000001E-2</v>
      </c>
    </row>
    <row r="1802" spans="138:138" x14ac:dyDescent="0.2">
      <c r="EH1802" s="61"/>
    </row>
    <row r="3672" spans="58:58" x14ac:dyDescent="0.2">
      <c r="BF3672" s="61"/>
    </row>
    <row r="4307" spans="89:89" x14ac:dyDescent="0.2">
      <c r="CK4307" s="61"/>
    </row>
    <row r="4314" spans="89:89" x14ac:dyDescent="0.2">
      <c r="CK4314" s="61"/>
    </row>
    <row r="6828" spans="46:121" x14ac:dyDescent="0.2">
      <c r="DQ6828" s="61"/>
    </row>
    <row r="6829" spans="46:121" x14ac:dyDescent="0.2">
      <c r="AT6829" s="61"/>
      <c r="BD6829" s="61"/>
      <c r="BH6829" s="61"/>
      <c r="DQ6829" s="61"/>
    </row>
    <row r="6833" spans="46:121" x14ac:dyDescent="0.2">
      <c r="BV6833" s="61"/>
    </row>
    <row r="6835" spans="46:121" x14ac:dyDescent="0.2">
      <c r="DQ6835" s="61"/>
    </row>
    <row r="6836" spans="46:121" x14ac:dyDescent="0.2">
      <c r="AT6836" s="61"/>
      <c r="BD6836" s="61"/>
      <c r="BH6836" s="61"/>
      <c r="DQ6836" s="61"/>
    </row>
    <row r="6840" spans="46:121" x14ac:dyDescent="0.2">
      <c r="BV6840" s="61"/>
    </row>
    <row r="9110" spans="138:138" x14ac:dyDescent="0.2">
      <c r="EH9110" s="61"/>
    </row>
    <row r="10210" spans="135:135" x14ac:dyDescent="0.2">
      <c r="EE10210" s="61"/>
    </row>
    <row r="10224" spans="135:135" x14ac:dyDescent="0.2">
      <c r="EE10224" s="61"/>
    </row>
    <row r="10230" spans="10:153" x14ac:dyDescent="0.2">
      <c r="J10230" s="61"/>
      <c r="K10230" s="61"/>
      <c r="AC10230" s="61"/>
      <c r="AD10230" s="61"/>
      <c r="AP10230" s="61"/>
      <c r="AV10230" s="61"/>
      <c r="AX10230" s="61"/>
      <c r="AY10230" s="61"/>
      <c r="AZ10230" s="61"/>
      <c r="BO10230" s="61"/>
      <c r="CW10230" s="61"/>
      <c r="CX10230" s="61"/>
      <c r="DB10230" s="61"/>
      <c r="DC10230" s="61"/>
      <c r="DD10230" s="61"/>
      <c r="DE10230" s="61"/>
      <c r="DF10230" s="61"/>
      <c r="DU10230" s="61"/>
      <c r="DV10230" s="61"/>
      <c r="DZ10230" s="61"/>
      <c r="EA10230" s="61"/>
      <c r="EB10230" s="61"/>
      <c r="EC10230" s="61"/>
      <c r="ED10230" s="61"/>
      <c r="EE10230" s="61"/>
      <c r="EF10230" s="61"/>
    </row>
    <row r="10231" spans="10:153" x14ac:dyDescent="0.2">
      <c r="R10231" s="61"/>
      <c r="AB10231" s="61"/>
      <c r="AR10231" s="61"/>
      <c r="AS10231" s="61"/>
      <c r="CQ10231" s="61"/>
      <c r="CV10231" s="61"/>
      <c r="EC10231" s="61"/>
      <c r="ES10231" s="61"/>
    </row>
    <row r="10233" spans="10:153" x14ac:dyDescent="0.2">
      <c r="J10233" s="61"/>
      <c r="K10233" s="61"/>
      <c r="L10233" s="61"/>
      <c r="M10233" s="61"/>
      <c r="N10233" s="61"/>
      <c r="O10233" s="61"/>
      <c r="P10233" s="61"/>
      <c r="AD10233" s="61"/>
      <c r="AH10233" s="61"/>
      <c r="AI10233" s="61"/>
      <c r="AJ10233" s="61"/>
      <c r="AK10233" s="61"/>
      <c r="AL10233" s="61"/>
      <c r="AM10233" s="61"/>
      <c r="AN10233" s="61"/>
      <c r="AO10233" s="61"/>
      <c r="AY10233" s="61"/>
      <c r="BF10233" s="61"/>
      <c r="BG10233" s="61"/>
      <c r="BH10233" s="61"/>
      <c r="BI10233" s="61"/>
      <c r="BJ10233" s="61"/>
      <c r="BK10233" s="61"/>
      <c r="BL10233" s="61"/>
      <c r="BM10233" s="61"/>
      <c r="BV10233" s="61"/>
      <c r="BY10233" s="61"/>
      <c r="BZ10233" s="61"/>
      <c r="CD10233" s="61"/>
      <c r="CE10233" s="61"/>
      <c r="CF10233" s="61"/>
      <c r="CG10233" s="61"/>
      <c r="CH10233" s="61"/>
      <c r="CI10233" s="61"/>
      <c r="CJ10233" s="61"/>
      <c r="CX10233" s="61"/>
      <c r="DB10233" s="61"/>
      <c r="DC10233" s="61"/>
      <c r="DD10233" s="61"/>
      <c r="DE10233" s="61"/>
      <c r="DF10233" s="61"/>
      <c r="DG10233" s="61"/>
      <c r="DH10233" s="61"/>
      <c r="DV10233" s="61"/>
      <c r="DW10233" s="61"/>
      <c r="DX10233" s="61"/>
      <c r="DY10233" s="61"/>
      <c r="EU10233" s="61"/>
      <c r="EV10233" s="61"/>
      <c r="EW10233" s="61"/>
    </row>
    <row r="10235" spans="10:153" x14ac:dyDescent="0.2">
      <c r="J10235" s="61"/>
      <c r="K10235" s="61"/>
      <c r="L10235" s="61"/>
      <c r="AC10235" s="61"/>
      <c r="AD10235" s="61"/>
      <c r="BN10235" s="61"/>
      <c r="BV10235" s="61"/>
      <c r="BW10235" s="61"/>
      <c r="CW10235" s="61"/>
      <c r="DB10235" s="61"/>
      <c r="DC10235" s="61"/>
      <c r="DD10235" s="61"/>
      <c r="DE10235" s="61"/>
      <c r="DM10235" s="61"/>
      <c r="DU10235" s="61"/>
      <c r="DV10235" s="61"/>
      <c r="DZ10235" s="61"/>
      <c r="EA10235" s="61"/>
      <c r="EB10235" s="61"/>
      <c r="EC10235" s="61"/>
      <c r="EE10235" s="61"/>
      <c r="EG10235" s="61"/>
      <c r="ET10235" s="61"/>
      <c r="EU10235" s="61"/>
      <c r="EV10235" s="61"/>
      <c r="EW10235" s="61"/>
    </row>
    <row r="10237" spans="10:153" x14ac:dyDescent="0.2">
      <c r="J10237" s="61"/>
      <c r="K10237" s="61"/>
      <c r="AC10237" s="61"/>
      <c r="AD10237" s="61"/>
      <c r="AP10237" s="61"/>
      <c r="AV10237" s="61"/>
      <c r="AX10237" s="61"/>
      <c r="AY10237" s="61"/>
      <c r="AZ10237" s="61"/>
      <c r="BO10237" s="61"/>
      <c r="CW10237" s="61"/>
      <c r="CX10237" s="61"/>
      <c r="DB10237" s="61"/>
      <c r="DC10237" s="61"/>
      <c r="DD10237" s="61"/>
      <c r="DE10237" s="61"/>
      <c r="DF10237" s="61"/>
      <c r="DU10237" s="61"/>
      <c r="DV10237" s="61"/>
      <c r="DZ10237" s="61"/>
      <c r="EA10237" s="61"/>
      <c r="EB10237" s="61"/>
      <c r="EC10237" s="61"/>
      <c r="ED10237" s="61"/>
      <c r="EE10237" s="61"/>
      <c r="EF10237" s="61"/>
    </row>
    <row r="10238" spans="10:153" x14ac:dyDescent="0.2">
      <c r="R10238" s="61"/>
      <c r="AB10238" s="61"/>
      <c r="AR10238" s="61"/>
      <c r="AS10238" s="61"/>
      <c r="CQ10238" s="61"/>
      <c r="CV10238" s="61"/>
      <c r="EC10238" s="61"/>
      <c r="ES10238" s="61"/>
    </row>
    <row r="10240" spans="10:153" x14ac:dyDescent="0.2">
      <c r="J10240" s="61"/>
      <c r="K10240" s="61"/>
      <c r="L10240" s="61"/>
      <c r="M10240" s="61"/>
      <c r="N10240" s="61"/>
      <c r="O10240" s="61"/>
      <c r="P10240" s="61"/>
      <c r="AD10240" s="61"/>
      <c r="AH10240" s="61"/>
      <c r="AI10240" s="61"/>
      <c r="AJ10240" s="61"/>
      <c r="AK10240" s="61"/>
      <c r="AL10240" s="61"/>
      <c r="AM10240" s="61"/>
      <c r="AN10240" s="61"/>
      <c r="AO10240" s="61"/>
      <c r="AY10240" s="61"/>
      <c r="BF10240" s="61"/>
      <c r="BG10240" s="61"/>
      <c r="BH10240" s="61"/>
      <c r="BI10240" s="61"/>
      <c r="BJ10240" s="61"/>
      <c r="BK10240" s="61"/>
      <c r="BL10240" s="61"/>
      <c r="BM10240" s="61"/>
      <c r="BV10240" s="61"/>
      <c r="BY10240" s="61"/>
      <c r="BZ10240" s="61"/>
      <c r="CD10240" s="61"/>
      <c r="CE10240" s="61"/>
      <c r="CF10240" s="61"/>
      <c r="CG10240" s="61"/>
      <c r="CH10240" s="61"/>
      <c r="CI10240" s="61"/>
      <c r="CJ10240" s="61"/>
      <c r="CX10240" s="61"/>
      <c r="DB10240" s="61"/>
      <c r="DC10240" s="61"/>
      <c r="DD10240" s="61"/>
      <c r="DE10240" s="61"/>
      <c r="DF10240" s="61"/>
      <c r="DG10240" s="61"/>
      <c r="DH10240" s="61"/>
      <c r="DV10240" s="61"/>
      <c r="DW10240" s="61"/>
      <c r="DX10240" s="61"/>
      <c r="DY10240" s="61"/>
      <c r="EU10240" s="61"/>
      <c r="EV10240" s="61"/>
      <c r="EW10240" s="61"/>
    </row>
    <row r="10242" spans="10:153" x14ac:dyDescent="0.2">
      <c r="J10242" s="61"/>
      <c r="K10242" s="61"/>
      <c r="L10242" s="61"/>
      <c r="AC10242" s="61"/>
      <c r="AD10242" s="61"/>
      <c r="BN10242" s="61"/>
      <c r="BV10242" s="61"/>
      <c r="BW10242" s="61"/>
      <c r="CW10242" s="61"/>
      <c r="DB10242" s="61"/>
      <c r="DC10242" s="61"/>
      <c r="DD10242" s="61"/>
      <c r="DE10242" s="61"/>
      <c r="DM10242" s="61"/>
      <c r="DU10242" s="61"/>
      <c r="DV10242" s="61"/>
      <c r="DZ10242" s="61"/>
      <c r="EA10242" s="61"/>
      <c r="EB10242" s="61"/>
      <c r="EC10242" s="61"/>
      <c r="EE10242" s="61"/>
      <c r="EG10242" s="61"/>
      <c r="ET10242" s="61"/>
      <c r="EU10242" s="61"/>
      <c r="EV10242" s="61"/>
      <c r="EW10242" s="61"/>
    </row>
    <row r="14306" spans="178:178" x14ac:dyDescent="0.2">
      <c r="FV14306">
        <v>0</v>
      </c>
    </row>
    <row r="14307" spans="178:178" x14ac:dyDescent="0.2">
      <c r="FV14307">
        <v>0</v>
      </c>
    </row>
    <row r="14308" spans="178:178" x14ac:dyDescent="0.2">
      <c r="FV14308">
        <v>0</v>
      </c>
    </row>
    <row r="14309" spans="178:178" x14ac:dyDescent="0.2">
      <c r="FV14309">
        <v>0</v>
      </c>
    </row>
    <row r="14310" spans="178:178" x14ac:dyDescent="0.2">
      <c r="FV14310">
        <v>0</v>
      </c>
    </row>
    <row r="14311" spans="178:178" x14ac:dyDescent="0.2">
      <c r="FV14311">
        <v>0</v>
      </c>
    </row>
    <row r="14312" spans="178:178" x14ac:dyDescent="0.2">
      <c r="FV14312">
        <v>0</v>
      </c>
    </row>
    <row r="14313" spans="178:178" x14ac:dyDescent="0.2">
      <c r="FV14313">
        <v>0</v>
      </c>
    </row>
    <row r="14314" spans="178:178" x14ac:dyDescent="0.2">
      <c r="FV14314">
        <v>0</v>
      </c>
    </row>
    <row r="14315" spans="178:178" x14ac:dyDescent="0.2">
      <c r="FV14315">
        <v>0</v>
      </c>
    </row>
    <row r="14316" spans="178:178" x14ac:dyDescent="0.2">
      <c r="FV14316">
        <v>0</v>
      </c>
    </row>
    <row r="14317" spans="178:178" x14ac:dyDescent="0.2">
      <c r="FV14317">
        <v>0</v>
      </c>
    </row>
    <row r="14318" spans="178:178" x14ac:dyDescent="0.2">
      <c r="FV14318">
        <v>0</v>
      </c>
    </row>
    <row r="14319" spans="178:178" x14ac:dyDescent="0.2">
      <c r="FV14319">
        <v>0</v>
      </c>
    </row>
    <row r="14320" spans="178:178" x14ac:dyDescent="0.2">
      <c r="FV14320">
        <v>0</v>
      </c>
    </row>
    <row r="14321" spans="178:178" x14ac:dyDescent="0.2">
      <c r="FV14321">
        <v>0</v>
      </c>
    </row>
    <row r="14322" spans="178:178" x14ac:dyDescent="0.2">
      <c r="FV14322">
        <v>0</v>
      </c>
    </row>
    <row r="14323" spans="178:178" x14ac:dyDescent="0.2">
      <c r="FV14323">
        <v>0</v>
      </c>
    </row>
    <row r="14324" spans="178:178" x14ac:dyDescent="0.2">
      <c r="FV14324">
        <v>0</v>
      </c>
    </row>
    <row r="14325" spans="178:178" x14ac:dyDescent="0.2">
      <c r="FV14325">
        <v>0</v>
      </c>
    </row>
    <row r="14326" spans="178:178" x14ac:dyDescent="0.2">
      <c r="FV14326">
        <v>0</v>
      </c>
    </row>
    <row r="14327" spans="178:178" x14ac:dyDescent="0.2">
      <c r="FV14327">
        <v>0</v>
      </c>
    </row>
    <row r="14328" spans="178:178" x14ac:dyDescent="0.2">
      <c r="FV14328">
        <v>0</v>
      </c>
    </row>
    <row r="14329" spans="178:178" x14ac:dyDescent="0.2">
      <c r="FV14329">
        <v>0</v>
      </c>
    </row>
    <row r="14402" spans="178:178" x14ac:dyDescent="0.2">
      <c r="FV14402">
        <v>0</v>
      </c>
    </row>
    <row r="14403" spans="178:178" x14ac:dyDescent="0.2">
      <c r="FV14403">
        <v>0</v>
      </c>
    </row>
    <row r="14404" spans="178:178" x14ac:dyDescent="0.2">
      <c r="FV14404">
        <v>0</v>
      </c>
    </row>
    <row r="14405" spans="178:178" x14ac:dyDescent="0.2">
      <c r="FV14405">
        <v>0</v>
      </c>
    </row>
    <row r="14406" spans="178:178" x14ac:dyDescent="0.2">
      <c r="FV14406">
        <v>0</v>
      </c>
    </row>
    <row r="14407" spans="178:178" x14ac:dyDescent="0.2">
      <c r="FV14407">
        <v>0</v>
      </c>
    </row>
    <row r="14408" spans="178:178" x14ac:dyDescent="0.2">
      <c r="FV14408">
        <v>0</v>
      </c>
    </row>
    <row r="14409" spans="178:178" x14ac:dyDescent="0.2">
      <c r="FV14409">
        <v>0</v>
      </c>
    </row>
    <row r="14410" spans="178:178" x14ac:dyDescent="0.2">
      <c r="FV14410">
        <v>0</v>
      </c>
    </row>
    <row r="14411" spans="178:178" x14ac:dyDescent="0.2">
      <c r="FV14411">
        <v>0</v>
      </c>
    </row>
    <row r="14412" spans="178:178" x14ac:dyDescent="0.2">
      <c r="FV14412">
        <v>0</v>
      </c>
    </row>
    <row r="14413" spans="178:178" x14ac:dyDescent="0.2">
      <c r="FV14413">
        <v>0</v>
      </c>
    </row>
    <row r="14414" spans="178:178" x14ac:dyDescent="0.2">
      <c r="FV14414">
        <v>0</v>
      </c>
    </row>
    <row r="14415" spans="178:178" x14ac:dyDescent="0.2">
      <c r="FV14415">
        <v>0</v>
      </c>
    </row>
    <row r="14416" spans="178:178" x14ac:dyDescent="0.2">
      <c r="FV14416">
        <v>0</v>
      </c>
    </row>
    <row r="14417" spans="178:178" x14ac:dyDescent="0.2">
      <c r="FV14417">
        <v>0</v>
      </c>
    </row>
    <row r="14418" spans="178:178" x14ac:dyDescent="0.2">
      <c r="FV14418">
        <v>0</v>
      </c>
    </row>
    <row r="14425" spans="178:178" x14ac:dyDescent="0.2">
      <c r="FV14425">
        <v>0</v>
      </c>
    </row>
    <row r="14498" spans="178:178" x14ac:dyDescent="0.2">
      <c r="FV14498">
        <v>0</v>
      </c>
    </row>
    <row r="14499" spans="178:178" x14ac:dyDescent="0.2">
      <c r="FV14499">
        <v>0</v>
      </c>
    </row>
    <row r="14500" spans="178:178" x14ac:dyDescent="0.2">
      <c r="FV14500">
        <v>0</v>
      </c>
    </row>
    <row r="14501" spans="178:178" x14ac:dyDescent="0.2">
      <c r="FV14501">
        <v>0</v>
      </c>
    </row>
    <row r="14502" spans="178:178" x14ac:dyDescent="0.2">
      <c r="FV14502">
        <v>0</v>
      </c>
    </row>
    <row r="14503" spans="178:178" x14ac:dyDescent="0.2">
      <c r="FV14503">
        <v>0</v>
      </c>
    </row>
    <row r="14504" spans="178:178" x14ac:dyDescent="0.2">
      <c r="FV14504">
        <v>0</v>
      </c>
    </row>
    <row r="14505" spans="178:178" x14ac:dyDescent="0.2">
      <c r="FV14505">
        <v>0</v>
      </c>
    </row>
    <row r="14506" spans="178:178" x14ac:dyDescent="0.2">
      <c r="FV14506">
        <v>0</v>
      </c>
    </row>
    <row r="14507" spans="178:178" x14ac:dyDescent="0.2">
      <c r="FV14507">
        <v>0</v>
      </c>
    </row>
    <row r="14508" spans="178:178" x14ac:dyDescent="0.2">
      <c r="FV14508">
        <v>0</v>
      </c>
    </row>
    <row r="14509" spans="178:178" x14ac:dyDescent="0.2">
      <c r="FV14509">
        <v>0</v>
      </c>
    </row>
    <row r="14510" spans="178:178" x14ac:dyDescent="0.2">
      <c r="FV14510">
        <v>0</v>
      </c>
    </row>
    <row r="14511" spans="178:178" x14ac:dyDescent="0.2">
      <c r="FV14511">
        <v>0</v>
      </c>
    </row>
    <row r="14512" spans="178:178" x14ac:dyDescent="0.2">
      <c r="FV14512">
        <v>0</v>
      </c>
    </row>
    <row r="14513" spans="178:178" x14ac:dyDescent="0.2">
      <c r="FV14513">
        <v>0</v>
      </c>
    </row>
    <row r="14514" spans="178:178" x14ac:dyDescent="0.2">
      <c r="FV14514">
        <v>0</v>
      </c>
    </row>
    <row r="14518" spans="178:178" x14ac:dyDescent="0.2">
      <c r="FV14518">
        <v>0</v>
      </c>
    </row>
    <row r="14519" spans="178:178" x14ac:dyDescent="0.2">
      <c r="FV14519">
        <v>0</v>
      </c>
    </row>
    <row r="14520" spans="178:178" x14ac:dyDescent="0.2">
      <c r="FV14520">
        <v>0</v>
      </c>
    </row>
    <row r="14521" spans="178:178" x14ac:dyDescent="0.2">
      <c r="FV14521">
        <v>0</v>
      </c>
    </row>
    <row r="15530" spans="178:178" x14ac:dyDescent="0.2">
      <c r="FV15530">
        <v>0</v>
      </c>
    </row>
    <row r="15531" spans="178:178" x14ac:dyDescent="0.2">
      <c r="FV15531">
        <v>0</v>
      </c>
    </row>
    <row r="15532" spans="178:178" x14ac:dyDescent="0.2">
      <c r="FV15532">
        <v>0</v>
      </c>
    </row>
    <row r="15533" spans="178:178" x14ac:dyDescent="0.2">
      <c r="FV15533">
        <v>0</v>
      </c>
    </row>
    <row r="15534" spans="178:178" x14ac:dyDescent="0.2">
      <c r="FV15534">
        <v>0</v>
      </c>
    </row>
    <row r="15535" spans="178:178" x14ac:dyDescent="0.2">
      <c r="FV15535">
        <v>0</v>
      </c>
    </row>
    <row r="15536" spans="178:178" x14ac:dyDescent="0.2">
      <c r="FV15536">
        <v>0</v>
      </c>
    </row>
    <row r="15537" spans="178:178" x14ac:dyDescent="0.2">
      <c r="FV15537">
        <v>0</v>
      </c>
    </row>
    <row r="15538" spans="178:178" x14ac:dyDescent="0.2">
      <c r="FV15538">
        <v>0</v>
      </c>
    </row>
    <row r="15539" spans="178:178" x14ac:dyDescent="0.2">
      <c r="FV15539">
        <v>0</v>
      </c>
    </row>
    <row r="15540" spans="178:178" x14ac:dyDescent="0.2">
      <c r="FV15540">
        <v>0</v>
      </c>
    </row>
    <row r="15541" spans="178:178" x14ac:dyDescent="0.2">
      <c r="FV15541">
        <v>0</v>
      </c>
    </row>
    <row r="15542" spans="178:178" x14ac:dyDescent="0.2">
      <c r="FV15542">
        <v>0</v>
      </c>
    </row>
    <row r="15543" spans="178:178" x14ac:dyDescent="0.2">
      <c r="FV15543">
        <v>0</v>
      </c>
    </row>
    <row r="15544" spans="178:178" x14ac:dyDescent="0.2">
      <c r="FV15544">
        <v>0</v>
      </c>
    </row>
    <row r="15545" spans="178:178" x14ac:dyDescent="0.2">
      <c r="FV15545">
        <v>0</v>
      </c>
    </row>
    <row r="15626" spans="178:178" x14ac:dyDescent="0.2">
      <c r="FV15626">
        <v>0</v>
      </c>
    </row>
    <row r="15627" spans="178:178" x14ac:dyDescent="0.2">
      <c r="FV15627">
        <v>0</v>
      </c>
    </row>
    <row r="15628" spans="178:178" x14ac:dyDescent="0.2">
      <c r="FV15628">
        <v>0</v>
      </c>
    </row>
    <row r="15629" spans="178:178" x14ac:dyDescent="0.2">
      <c r="FV15629">
        <v>0</v>
      </c>
    </row>
    <row r="15630" spans="178:178" x14ac:dyDescent="0.2">
      <c r="FV15630">
        <v>0</v>
      </c>
    </row>
    <row r="15631" spans="178:178" x14ac:dyDescent="0.2">
      <c r="FV15631">
        <v>0</v>
      </c>
    </row>
    <row r="15632" spans="178:178" x14ac:dyDescent="0.2">
      <c r="FV15632">
        <v>0</v>
      </c>
    </row>
    <row r="15633" spans="178:178" x14ac:dyDescent="0.2">
      <c r="FV15633">
        <v>0</v>
      </c>
    </row>
    <row r="15634" spans="178:178" x14ac:dyDescent="0.2">
      <c r="FV15634">
        <v>0</v>
      </c>
    </row>
    <row r="15635" spans="178:178" x14ac:dyDescent="0.2">
      <c r="FV15635">
        <v>0</v>
      </c>
    </row>
    <row r="15636" spans="178:178" x14ac:dyDescent="0.2">
      <c r="FV15636">
        <v>0</v>
      </c>
    </row>
    <row r="15637" spans="178:178" x14ac:dyDescent="0.2">
      <c r="FV15637">
        <v>0</v>
      </c>
    </row>
    <row r="15638" spans="178:178" x14ac:dyDescent="0.2">
      <c r="FV15638">
        <v>0</v>
      </c>
    </row>
    <row r="15639" spans="178:178" x14ac:dyDescent="0.2">
      <c r="FV15639">
        <v>0</v>
      </c>
    </row>
    <row r="15640" spans="178:178" x14ac:dyDescent="0.2">
      <c r="FV15640">
        <v>0</v>
      </c>
    </row>
    <row r="15641" spans="178:178" x14ac:dyDescent="0.2">
      <c r="FV15641">
        <v>0</v>
      </c>
    </row>
    <row r="15642" spans="178:178" x14ac:dyDescent="0.2">
      <c r="FV15642">
        <v>0</v>
      </c>
    </row>
    <row r="15643" spans="178:178" x14ac:dyDescent="0.2">
      <c r="FV15643">
        <v>0</v>
      </c>
    </row>
    <row r="15644" spans="178:178" x14ac:dyDescent="0.2">
      <c r="FV15644">
        <v>0</v>
      </c>
    </row>
    <row r="15645" spans="178:178" x14ac:dyDescent="0.2">
      <c r="FV15645">
        <v>0</v>
      </c>
    </row>
    <row r="15646" spans="178:178" x14ac:dyDescent="0.2">
      <c r="FV15646">
        <v>0</v>
      </c>
    </row>
    <row r="15647" spans="178:178" x14ac:dyDescent="0.2">
      <c r="FV15647">
        <v>0</v>
      </c>
    </row>
    <row r="15648" spans="178:178" x14ac:dyDescent="0.2">
      <c r="FV15648">
        <v>0</v>
      </c>
    </row>
    <row r="15649" spans="178:178" x14ac:dyDescent="0.2">
      <c r="FV15649">
        <v>0</v>
      </c>
    </row>
    <row r="15722" spans="178:178" x14ac:dyDescent="0.2">
      <c r="FV15722">
        <v>0</v>
      </c>
    </row>
    <row r="15723" spans="178:178" x14ac:dyDescent="0.2">
      <c r="FV15723">
        <v>0</v>
      </c>
    </row>
    <row r="15724" spans="178:178" x14ac:dyDescent="0.2">
      <c r="FV15724">
        <v>0</v>
      </c>
    </row>
    <row r="15725" spans="178:178" x14ac:dyDescent="0.2">
      <c r="FV15725">
        <v>0</v>
      </c>
    </row>
    <row r="15726" spans="178:178" x14ac:dyDescent="0.2">
      <c r="FV15726">
        <v>0</v>
      </c>
    </row>
    <row r="15727" spans="178:178" x14ac:dyDescent="0.2">
      <c r="FV15727">
        <v>0</v>
      </c>
    </row>
    <row r="15728" spans="178:178" x14ac:dyDescent="0.2">
      <c r="FV15728">
        <v>0</v>
      </c>
    </row>
    <row r="15729" spans="178:178" x14ac:dyDescent="0.2">
      <c r="FV15729">
        <v>0</v>
      </c>
    </row>
    <row r="15730" spans="178:178" x14ac:dyDescent="0.2">
      <c r="FV15730">
        <v>0</v>
      </c>
    </row>
    <row r="15731" spans="178:178" x14ac:dyDescent="0.2">
      <c r="FV15731">
        <v>0</v>
      </c>
    </row>
    <row r="15732" spans="178:178" x14ac:dyDescent="0.2">
      <c r="FV15732">
        <v>0</v>
      </c>
    </row>
    <row r="15733" spans="178:178" x14ac:dyDescent="0.2">
      <c r="FV15733">
        <v>0</v>
      </c>
    </row>
    <row r="15734" spans="178:178" x14ac:dyDescent="0.2">
      <c r="FV15734">
        <v>0</v>
      </c>
    </row>
    <row r="15735" spans="178:178" x14ac:dyDescent="0.2">
      <c r="FV15735">
        <v>0</v>
      </c>
    </row>
    <row r="15736" spans="178:178" x14ac:dyDescent="0.2">
      <c r="FV15736">
        <v>0</v>
      </c>
    </row>
    <row r="15737" spans="178:178" x14ac:dyDescent="0.2">
      <c r="FV15737">
        <v>0</v>
      </c>
    </row>
    <row r="15738" spans="178:178" x14ac:dyDescent="0.2">
      <c r="FV15738">
        <v>0</v>
      </c>
    </row>
    <row r="15739" spans="178:178" x14ac:dyDescent="0.2">
      <c r="FV15739">
        <v>0</v>
      </c>
    </row>
    <row r="15740" spans="178:178" x14ac:dyDescent="0.2">
      <c r="FV15740">
        <v>0</v>
      </c>
    </row>
    <row r="15741" spans="178:178" x14ac:dyDescent="0.2">
      <c r="FV15741">
        <v>0</v>
      </c>
    </row>
    <row r="15742" spans="178:178" x14ac:dyDescent="0.2">
      <c r="FV15742">
        <v>0</v>
      </c>
    </row>
    <row r="15743" spans="178:178" x14ac:dyDescent="0.2">
      <c r="FV15743">
        <v>0</v>
      </c>
    </row>
    <row r="15744" spans="178:178" x14ac:dyDescent="0.2">
      <c r="FV15744">
        <v>0</v>
      </c>
    </row>
    <row r="15745" spans="178:178" x14ac:dyDescent="0.2">
      <c r="FV15745">
        <v>0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B13A5FE8BD524EA80F9B9BBCBD59CF" ma:contentTypeVersion="0" ma:contentTypeDescription="Create a new document." ma:contentTypeScope="" ma:versionID="067cb8a7213c9c7a6bd3c68d80be304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DFDDD8CA-7523-4854-917D-6C362DB93ACB}"/>
</file>

<file path=customXml/itemProps2.xml><?xml version="1.0" encoding="utf-8"?>
<ds:datastoreItem xmlns:ds="http://schemas.openxmlformats.org/officeDocument/2006/customXml" ds:itemID="{A98C4B3D-B183-44FC-973D-B777E9179298}"/>
</file>

<file path=customXml/itemProps3.xml><?xml version="1.0" encoding="utf-8"?>
<ds:datastoreItem xmlns:ds="http://schemas.openxmlformats.org/officeDocument/2006/customXml" ds:itemID="{F2EA935E-929E-4DE5-B7FC-F50B86A6ED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20</vt:i4>
      </vt:variant>
    </vt:vector>
  </HeadingPairs>
  <TitlesOfParts>
    <vt:vector size="23" baseType="lpstr">
      <vt:lpstr>Table</vt:lpstr>
      <vt:lpstr>Lookups</vt:lpstr>
      <vt:lpstr>Data</vt:lpstr>
      <vt:lpstr>Criteria</vt:lpstr>
      <vt:lpstr>data</vt:lpstr>
      <vt:lpstr>date</vt:lpstr>
      <vt:lpstr>date_list</vt:lpstr>
      <vt:lpstr>dual_enrol</vt:lpstr>
      <vt:lpstr>dual_enrol_list</vt:lpstr>
      <vt:lpstr>Enrolled</vt:lpstr>
      <vt:lpstr>ind_grp</vt:lpstr>
      <vt:lpstr>ind_list</vt:lpstr>
      <vt:lpstr>lca</vt:lpstr>
      <vt:lpstr>lca_list</vt:lpstr>
      <vt:lpstr>Table!Print_Area</vt:lpstr>
      <vt:lpstr>Result_type</vt:lpstr>
      <vt:lpstr>Result_type_list</vt:lpstr>
      <vt:lpstr>SEdata</vt:lpstr>
      <vt:lpstr>Size</vt:lpstr>
      <vt:lpstr>Size_list</vt:lpstr>
      <vt:lpstr>summer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Marlies C. Patton</cp:lastModifiedBy>
  <cp:lastPrinted>2009-04-03T17:07:33Z</cp:lastPrinted>
  <dcterms:created xsi:type="dcterms:W3CDTF">2009-03-24T17:58:42Z</dcterms:created>
  <dcterms:modified xsi:type="dcterms:W3CDTF">2015-03-18T16:02:19Z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0x01010022B13A5FE8BD524EA80F9B9BBCBD59CF</vt:lpwstr>
  </property>
</Properties>
</file>